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Z:\IBP\002. REPORTING\006. Weekly KPI (Sabtu - Jum'at)\2018\"/>
    </mc:Choice>
  </mc:AlternateContent>
  <bookViews>
    <workbookView xWindow="0" yWindow="0" windowWidth="20490" windowHeight="7050" tabRatio="864" activeTab="3"/>
  </bookViews>
  <sheets>
    <sheet name="Root Cause" sheetId="36" r:id="rId1"/>
    <sheet name="SC" sheetId="35" r:id="rId2"/>
    <sheet name="Grafik" sheetId="34" r:id="rId3"/>
    <sheet name="KPI" sheetId="1" r:id="rId4"/>
    <sheet name="SA (ZPM025R)" sheetId="33" r:id="rId5"/>
    <sheet name="Raw Event BD ( ZMC8011R )" sheetId="29" r:id="rId6"/>
    <sheet name="Raw Data KPI ( ZMC5042R )" sheetId="2" r:id="rId7"/>
  </sheets>
  <externalReferences>
    <externalReference r:id="rId8"/>
    <externalReference r:id="rId9"/>
    <externalReference r:id="rId10"/>
    <externalReference r:id="rId11"/>
    <externalReference r:id="rId12"/>
    <externalReference r:id="rId13"/>
    <externalReference r:id="rId14"/>
  </externalReferences>
  <definedNames>
    <definedName name="_xlnm._FilterDatabase" localSheetId="3" hidden="1">KPI!$A$1:$X$55</definedName>
    <definedName name="_xlnm._FilterDatabase" localSheetId="6" hidden="1">'Raw Data KPI ( ZMC5042R )'!$A$2:$V$35</definedName>
    <definedName name="_xlnm._FilterDatabase" localSheetId="5" hidden="1">'Raw Event BD ( ZMC8011R )'!$E$1:$U$46</definedName>
    <definedName name="_xlnm._FilterDatabase" localSheetId="4" hidden="1">'SA (ZPM025R)'!$S$1:$AC$99</definedName>
    <definedName name="A" localSheetId="0">#REF!</definedName>
    <definedName name="A">#REF!</definedName>
    <definedName name="aaaa" localSheetId="0">'[1]By Unit'!#REF!</definedName>
    <definedName name="aaaa">'[1]By Unit'!#REF!</definedName>
    <definedName name="ACTROS_33">'[2]DT Coal'!$S$1:$W$34</definedName>
    <definedName name="ACTROSS_41">'[2]DT Coal'!$A$1:$E$34</definedName>
    <definedName name="ADADAD" localSheetId="0">#REF!</definedName>
    <definedName name="ADADAD">#REF!</definedName>
    <definedName name="ADT">[2]Wheel!$A$1:$E$34</definedName>
    <definedName name="AS" localSheetId="0">#REF!</definedName>
    <definedName name="AS">#REF!</definedName>
    <definedName name="ASD" localSheetId="0">#REF!</definedName>
    <definedName name="ASD">#REF!</definedName>
    <definedName name="ASGHDASAS" localSheetId="0">#REF!</definedName>
    <definedName name="ASGHDASAS">#REF!</definedName>
    <definedName name="BD" localSheetId="0">'[1]By Unit'!#REF!</definedName>
    <definedName name="BD">'[1]By Unit'!#REF!</definedName>
    <definedName name="d155a">[2]Track!$A$1:$E$34</definedName>
    <definedName name="D375A">[2]Track!$G$1:$K$34</definedName>
    <definedName name="D85ESS">[2]Track!$M$1:$Q$34</definedName>
    <definedName name="DASASGFAD" localSheetId="0">#REF!</definedName>
    <definedName name="DASASGFAD">#REF!</definedName>
    <definedName name="data">[3]data!$A$2:$W$617</definedName>
    <definedName name="data_1">'[3]Weekly-zmc5042R'!$A$3:$G$986</definedName>
    <definedName name="data_2">'[3]Weekly-zmc5042R'!$I$3:$O$987</definedName>
    <definedName name="data_3">'[3]Weekly-zmc5042R'!$Q$3:$W$987</definedName>
    <definedName name="data_4">'[3]Weekly-zmc5042R'!$Y$3:$AE$987</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DATA6">#REF!</definedName>
    <definedName name="DATA7">#REF!</definedName>
    <definedName name="DATA8">#REF!</definedName>
    <definedName name="Day_1">'[4]Raw data'!$A$2:$H$1000</definedName>
    <definedName name="Day_10">'[4]Raw data'!$CD$2:$CK$1000</definedName>
    <definedName name="Day_11">'[4]Raw data'!$CM$2:$CT$1000</definedName>
    <definedName name="Day_12">'[4]Raw data'!$CV$2:$DC$1000</definedName>
    <definedName name="Day_13">'[4]Raw data'!$DE$2:$DL$1000</definedName>
    <definedName name="Day_14">'[4]Raw data'!$DN$2:$DU$1000</definedName>
    <definedName name="Day_15">'[4]Raw data'!$DW$2:$ED$1000</definedName>
    <definedName name="Day_16">'[4]Raw data'!$EF$2:$EM$1000</definedName>
    <definedName name="Day_17">'[4]Raw data'!$EO$2:$EV$1000</definedName>
    <definedName name="Day_18">'[4]Raw data'!$EX$2:$FE$1000</definedName>
    <definedName name="day_19">'[4]Raw data'!$FG$2:$FN$1000</definedName>
    <definedName name="Day_2">'[4]Raw data'!$J$2:$Q$1000</definedName>
    <definedName name="Day_20">'[4]Raw data'!$FP$2:$FW$1000</definedName>
    <definedName name="Day_21">'[4]Raw data'!$FY$2:$GF$1000</definedName>
    <definedName name="Day_22">'[4]Raw data'!$GH$2:$GO$1000</definedName>
    <definedName name="Day_23">'[4]Raw data'!$GQ$2:$GX$1000</definedName>
    <definedName name="Day_24">'[4]Raw data'!$GZ$2:$HG$1000</definedName>
    <definedName name="Day_25">'[4]Raw data'!$HI$2:$HP$1000</definedName>
    <definedName name="Day_26">'[4]Raw data'!$HR$2:$HY$1000</definedName>
    <definedName name="Day_27">'[4]Raw data'!$IA$2:$IH$1000</definedName>
    <definedName name="Day_28">'[4]Raw data'!$IJ$2:$IQ$1000</definedName>
    <definedName name="Day_29">'[4]Raw data'!$IS$2:$IZ$1000</definedName>
    <definedName name="day_3">'[4]Raw data'!$S$2:$Z$1000</definedName>
    <definedName name="Day_30">'[4]Raw data'!$JB$2:$JI$1000</definedName>
    <definedName name="Day_31">'[4]Raw data'!$JK$2:$JR$1000</definedName>
    <definedName name="day_4">'[4]Raw data'!$AB$2:$AI$1000</definedName>
    <definedName name="Day_5">'[4]Raw data'!$AK$2:$AR$1000</definedName>
    <definedName name="Day_6">'[4]Raw data'!$AT$2:$BA$1000</definedName>
    <definedName name="Day_7">'[4]Raw data'!$BC$2:$BJ$1000</definedName>
    <definedName name="Day_8">'[4]Raw data'!$BL$2:$BS$1000</definedName>
    <definedName name="Day_9">'[4]Raw data'!$BU$2:$CB$1000</definedName>
    <definedName name="DM45E">[2]Track!$S$1:$W$34</definedName>
    <definedName name="FH_16">[2]support!$S$1:$W$34</definedName>
    <definedName name="FM_12">'[2]DT Coal'!$G$1:$K$34</definedName>
    <definedName name="FM_440">'[2]DT Coal'!$M$1:$Q$34</definedName>
    <definedName name="FM260JD">[2]support!$A$1:$E$34</definedName>
    <definedName name="FSAFHDF" localSheetId="0">#REF!</definedName>
    <definedName name="FSAFHDF">#REF!</definedName>
    <definedName name="GD825A">[2]Wheel!$M$1:$Q$34</definedName>
    <definedName name="HAMM">[2]support!$Y$1:$AC$34</definedName>
    <definedName name="HD_465">[2]Wheel!$S$1:$W$34</definedName>
    <definedName name="HD_7855">[2]Wheel!$Y$1:$AC$34</definedName>
    <definedName name="HD_7857">[2]Wheel!$AE$1:$AI$34</definedName>
    <definedName name="i" localSheetId="0">#REF!</definedName>
    <definedName name="i">#REF!</definedName>
    <definedName name="jab">[5]List!$A$3:$A$247</definedName>
    <definedName name="MODEL" localSheetId="0">#REF!</definedName>
    <definedName name="MODEL">#REF!</definedName>
    <definedName name="MTD">[3]MTD!$A$2:$H$716</definedName>
    <definedName name="MTR">[3]MTD!$A$2:$H$835</definedName>
    <definedName name="NOV_1_1">'[2]Data PA'!$A:$G</definedName>
    <definedName name="NOV_10">'[2]Data PA'!$BU$1:$CA$500</definedName>
    <definedName name="NOV_11">'[2]Data PA'!$CC$1:$CI$500</definedName>
    <definedName name="NOV_12">'[2]Data PA'!$CK$1:$CQ$500</definedName>
    <definedName name="NOV_13">'[2]Data PA'!$CS$1:$CY$500</definedName>
    <definedName name="NOV_14">'[2]Data PA'!$DA$1:$DG$500</definedName>
    <definedName name="NOV_15">'[2]Data PA'!$DI$1:$DO$500</definedName>
    <definedName name="NOV_16">'[2]Data PA'!$DQ$1:$DW$500</definedName>
    <definedName name="NOV_17">'[2]Data PA'!$DY$1:$EE$500</definedName>
    <definedName name="NOV_18">'[2]Data PA'!$EG$1:$EM$500</definedName>
    <definedName name="NOV_19">'[2]Data PA'!$EO$1:$EU$500</definedName>
    <definedName name="NOV_2_2">'[2]Data PA'!$I:$O</definedName>
    <definedName name="NOV_20">'[2]Data PA'!$EW$1:$FC$500</definedName>
    <definedName name="NOV_21">'[2]Data PA'!$FE$1:$FK$500</definedName>
    <definedName name="NOV_22">'[2]Data PA'!$FM$1:$FS$500</definedName>
    <definedName name="NOV_23">'[2]Data PA'!$FU$1:$GA$500</definedName>
    <definedName name="NOV_24">'[2]Data PA'!$GC$1:$GI$500</definedName>
    <definedName name="NOV_25">'[2]Data PA'!$GK$1:$GQ$500</definedName>
    <definedName name="NOV_26">'[2]Data PA'!$GS$1:$GY$500</definedName>
    <definedName name="NOV_27">'[2]Data PA'!$HA$1:$HG$500</definedName>
    <definedName name="NOV_28">'[2]Data PA'!$HI$1:$HO$500</definedName>
    <definedName name="NOV_29">'[2]Data PA'!$HQ$1:$HW$500</definedName>
    <definedName name="Nov_3">'[2]Data PA'!$Q$1:$W$500</definedName>
    <definedName name="NOV_30">'[2]Data PA'!$HY$1:$IE$500</definedName>
    <definedName name="NOV_31">'[2]Data PA'!$IG$1:$IM$500</definedName>
    <definedName name="NOV_4">'[2]Data PA'!$Y$1:$AE$500</definedName>
    <definedName name="NOV_5">'[2]Data PA'!$AG$1:$AM$500</definedName>
    <definedName name="NOV_6">'[2]Data PA'!$AO$1:$AU$500</definedName>
    <definedName name="NOV_7">'[2]Data PA'!$AW$1:$BC$500</definedName>
    <definedName name="NOV_8">'[2]Data PA'!$BE$1:$BK$500</definedName>
    <definedName name="NOV_9">'[2]Data PA'!$BM$1:$BS$500</definedName>
    <definedName name="P124CB">[2]support!$AE$1:$AI$34</definedName>
    <definedName name="PA" localSheetId="0">'[1]By Unit'!#REF!</definedName>
    <definedName name="PA">'[1]By Unit'!#REF!</definedName>
    <definedName name="PADAILY">'[4]PA DAILY'!$A$2:$AF$1116</definedName>
    <definedName name="PC_200">[2]Track!$AQ$1:$AU$34</definedName>
    <definedName name="PC_2000">[2]Track!$AW$1:$BA$34</definedName>
    <definedName name="PC_400">[2]Track!$BC$1:$BG$34</definedName>
    <definedName name="PC1250SP">[2]Track!$AK$1:$AO$34</definedName>
    <definedName name="_xlnm.Print_Area" localSheetId="0">'Root Cause'!$B$2:$L$94</definedName>
    <definedName name="R_210">[2]Track!$AE$1:$AI$34</definedName>
    <definedName name="s" localSheetId="0">'[1]By Unit'!#REF!</definedName>
    <definedName name="s">'[1]By Unit'!#REF!</definedName>
    <definedName name="SAD" localSheetId="0">#REF!</definedName>
    <definedName name="SAD">#REF!</definedName>
    <definedName name="SCA">'[2]DT Coal'!$AK$1:$AO$34</definedName>
    <definedName name="SD">'[6]Weekly-zmc5042R'!$Y$3:$AE$987</definedName>
    <definedName name="SL500LC">[2]Track!$Y$1:$AC$34</definedName>
    <definedName name="Sua_2">'[7]ZMC5041R Suaran'!$A$1:$D$1000</definedName>
    <definedName name="TEST1" localSheetId="0">#REF!</definedName>
    <definedName name="TEST1">#REF!</definedName>
    <definedName name="TEST2" localSheetId="0">#REF!</definedName>
    <definedName name="TEST2">#REF!</definedName>
    <definedName name="TESTHKEY" localSheetId="0">#REF!</definedName>
    <definedName name="TESTHKEY">#REF!</definedName>
    <definedName name="TESTKEYS">#REF!</definedName>
    <definedName name="TESTVKEY">#REF!</definedName>
    <definedName name="UNIT">'[1]By Unit'!$B$2:$L$288</definedName>
    <definedName name="Unit_1">'[1]By Unit'!$B$1:$O$288</definedName>
    <definedName name="WA_600">[2]Wheel!$AQ$1:$AU$34</definedName>
    <definedName name="WD_600">[2]Wheel!$AK$1:$AO$34</definedName>
    <definedName name="WTHD_465">[2]support!$G$1:$K$34</definedName>
    <definedName name="WTHD_785">[2]support!$M$1:$Q$34</definedName>
    <definedName name="y" localSheetId="0">#REF!</definedName>
    <definedName name="y">#REF!</definedName>
  </definedNames>
  <calcPr calcId="162913"/>
  <pivotCaches>
    <pivotCache cacheId="0" r:id="rId15"/>
  </pivotCaches>
  <fileRecoveryPr autoRecover="0"/>
</workbook>
</file>

<file path=xl/calcChain.xml><?xml version="1.0" encoding="utf-8"?>
<calcChain xmlns="http://schemas.openxmlformats.org/spreadsheetml/2006/main">
  <c r="T56" i="29" l="1"/>
  <c r="T55" i="29"/>
  <c r="T54" i="29"/>
  <c r="T53" i="29"/>
  <c r="T52" i="29"/>
  <c r="T51" i="29"/>
  <c r="T50" i="29"/>
  <c r="T49" i="29"/>
  <c r="T47" i="29" l="1"/>
  <c r="T48" i="29"/>
  <c r="T2" i="29"/>
  <c r="T3" i="29"/>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33" i="29"/>
  <c r="T34" i="29"/>
  <c r="T35" i="29"/>
  <c r="T36" i="29"/>
  <c r="T37" i="29"/>
  <c r="T38" i="29"/>
  <c r="T39" i="29"/>
  <c r="T40" i="29"/>
  <c r="T41" i="29"/>
  <c r="T42" i="29"/>
  <c r="T44" i="29"/>
  <c r="T45" i="29"/>
  <c r="T46" i="29"/>
  <c r="D74" i="1" l="1"/>
  <c r="Q51" i="1" l="1"/>
  <c r="R51" i="1"/>
  <c r="S51" i="1"/>
  <c r="T51" i="1"/>
  <c r="U51" i="1"/>
  <c r="V51" i="1"/>
  <c r="Q52" i="1"/>
  <c r="R52" i="1"/>
  <c r="S52" i="1"/>
  <c r="T52" i="1"/>
  <c r="U52" i="1"/>
  <c r="V52" i="1"/>
  <c r="H51" i="1" l="1"/>
  <c r="H52" i="1"/>
  <c r="K51" i="1"/>
  <c r="N51" i="1"/>
  <c r="W51" i="1" s="1"/>
  <c r="J51" i="1"/>
  <c r="D51" i="1"/>
  <c r="I51" i="1"/>
  <c r="O51" i="1"/>
  <c r="L51" i="1"/>
  <c r="D52" i="1"/>
  <c r="B52" i="1" s="1"/>
  <c r="O52" i="1"/>
  <c r="K52" i="1"/>
  <c r="I52" i="1"/>
  <c r="N52" i="1"/>
  <c r="W52" i="1" s="1"/>
  <c r="J52" i="1"/>
  <c r="L52" i="1"/>
  <c r="M52" i="1" s="1"/>
  <c r="C3" i="33"/>
  <c r="A51" i="1" l="1"/>
  <c r="E51" i="1"/>
  <c r="B51" i="1"/>
  <c r="M51" i="1"/>
  <c r="A52" i="1"/>
  <c r="E52" i="1"/>
  <c r="Q3" i="1" l="1"/>
  <c r="R3" i="1"/>
  <c r="S3" i="1"/>
  <c r="T3" i="1"/>
  <c r="U3" i="1"/>
  <c r="V3" i="1"/>
  <c r="Q4" i="1"/>
  <c r="R4" i="1"/>
  <c r="S4" i="1"/>
  <c r="T4" i="1"/>
  <c r="U4" i="1"/>
  <c r="V4" i="1"/>
  <c r="Q5" i="1"/>
  <c r="R5" i="1"/>
  <c r="S5" i="1"/>
  <c r="T5" i="1"/>
  <c r="U5" i="1"/>
  <c r="V5" i="1"/>
  <c r="Q6" i="1"/>
  <c r="R6" i="1"/>
  <c r="S6" i="1"/>
  <c r="T6" i="1"/>
  <c r="U6" i="1"/>
  <c r="V6" i="1"/>
  <c r="Q7" i="1"/>
  <c r="R7" i="1"/>
  <c r="S7" i="1"/>
  <c r="T7" i="1"/>
  <c r="U7" i="1"/>
  <c r="V7" i="1"/>
  <c r="Q8" i="1"/>
  <c r="R8" i="1"/>
  <c r="S8" i="1"/>
  <c r="T8" i="1"/>
  <c r="U8" i="1"/>
  <c r="V8" i="1"/>
  <c r="Q9" i="1"/>
  <c r="R9" i="1"/>
  <c r="S9" i="1"/>
  <c r="T9" i="1"/>
  <c r="U9" i="1"/>
  <c r="V9" i="1"/>
  <c r="Q10" i="1"/>
  <c r="R10" i="1"/>
  <c r="S10" i="1"/>
  <c r="T10" i="1"/>
  <c r="U10" i="1"/>
  <c r="V10" i="1"/>
  <c r="Q11" i="1"/>
  <c r="R11" i="1"/>
  <c r="S11" i="1"/>
  <c r="T11" i="1"/>
  <c r="U11" i="1"/>
  <c r="V11" i="1"/>
  <c r="Q12" i="1"/>
  <c r="R12" i="1"/>
  <c r="S12" i="1"/>
  <c r="T12" i="1"/>
  <c r="U12" i="1"/>
  <c r="V12" i="1"/>
  <c r="Q13" i="1"/>
  <c r="R13" i="1"/>
  <c r="S13" i="1"/>
  <c r="T13" i="1"/>
  <c r="U13" i="1"/>
  <c r="V13" i="1"/>
  <c r="Q14" i="1"/>
  <c r="R14" i="1"/>
  <c r="S14" i="1"/>
  <c r="T14" i="1"/>
  <c r="U14" i="1"/>
  <c r="V14" i="1"/>
  <c r="Q15" i="1"/>
  <c r="R15" i="1"/>
  <c r="S15" i="1"/>
  <c r="T15" i="1"/>
  <c r="U15" i="1"/>
  <c r="V15" i="1"/>
  <c r="Q16" i="1"/>
  <c r="R16" i="1"/>
  <c r="S16" i="1"/>
  <c r="T16" i="1"/>
  <c r="U16" i="1"/>
  <c r="V16" i="1"/>
  <c r="Q17" i="1"/>
  <c r="R17" i="1"/>
  <c r="S17" i="1"/>
  <c r="T17" i="1"/>
  <c r="U17" i="1"/>
  <c r="V17" i="1"/>
  <c r="Q18" i="1"/>
  <c r="R18" i="1"/>
  <c r="S18" i="1"/>
  <c r="T18" i="1"/>
  <c r="U18" i="1"/>
  <c r="V18" i="1"/>
  <c r="Q19" i="1"/>
  <c r="R19" i="1"/>
  <c r="S19" i="1"/>
  <c r="T19" i="1"/>
  <c r="U19" i="1"/>
  <c r="V19" i="1"/>
  <c r="Q20" i="1"/>
  <c r="R20" i="1"/>
  <c r="S20" i="1"/>
  <c r="T20" i="1"/>
  <c r="U20" i="1"/>
  <c r="V20" i="1"/>
  <c r="Q21" i="1"/>
  <c r="R21" i="1"/>
  <c r="S21" i="1"/>
  <c r="T21" i="1"/>
  <c r="U21" i="1"/>
  <c r="V21" i="1"/>
  <c r="Q22" i="1"/>
  <c r="R22" i="1"/>
  <c r="S22" i="1"/>
  <c r="T22" i="1"/>
  <c r="U22" i="1"/>
  <c r="V22" i="1"/>
  <c r="Q23" i="1"/>
  <c r="R23" i="1"/>
  <c r="S23" i="1"/>
  <c r="T23" i="1"/>
  <c r="U23" i="1"/>
  <c r="V23" i="1"/>
  <c r="Q24" i="1"/>
  <c r="R24" i="1"/>
  <c r="S24" i="1"/>
  <c r="T24" i="1"/>
  <c r="U24" i="1"/>
  <c r="V24" i="1"/>
  <c r="Q25" i="1"/>
  <c r="R25" i="1"/>
  <c r="S25" i="1"/>
  <c r="T25" i="1"/>
  <c r="U25" i="1"/>
  <c r="V25" i="1"/>
  <c r="Q26" i="1"/>
  <c r="R26" i="1"/>
  <c r="S26" i="1"/>
  <c r="T26" i="1"/>
  <c r="U26" i="1"/>
  <c r="V26" i="1"/>
  <c r="Q27" i="1"/>
  <c r="R27" i="1"/>
  <c r="S27" i="1"/>
  <c r="T27" i="1"/>
  <c r="U27" i="1"/>
  <c r="V27" i="1"/>
  <c r="Q28" i="1"/>
  <c r="R28" i="1"/>
  <c r="S28" i="1"/>
  <c r="T28" i="1"/>
  <c r="U28" i="1"/>
  <c r="V28" i="1"/>
  <c r="Q29" i="1"/>
  <c r="R29" i="1"/>
  <c r="S29" i="1"/>
  <c r="T29" i="1"/>
  <c r="U29" i="1"/>
  <c r="V29" i="1"/>
  <c r="Q30" i="1"/>
  <c r="R30" i="1"/>
  <c r="S30" i="1"/>
  <c r="T30" i="1"/>
  <c r="U30" i="1"/>
  <c r="V30" i="1"/>
  <c r="Q31" i="1"/>
  <c r="R31" i="1"/>
  <c r="S31" i="1"/>
  <c r="T31" i="1"/>
  <c r="U31" i="1"/>
  <c r="V31" i="1"/>
  <c r="Q32" i="1"/>
  <c r="R32" i="1"/>
  <c r="S32" i="1"/>
  <c r="T32" i="1"/>
  <c r="U32" i="1"/>
  <c r="V32" i="1"/>
  <c r="Q33" i="1"/>
  <c r="R33" i="1"/>
  <c r="S33" i="1"/>
  <c r="T33" i="1"/>
  <c r="U33" i="1"/>
  <c r="V33" i="1"/>
  <c r="Q34" i="1"/>
  <c r="R34" i="1"/>
  <c r="S34" i="1"/>
  <c r="T34" i="1"/>
  <c r="U34" i="1"/>
  <c r="V34" i="1"/>
  <c r="Q35" i="1"/>
  <c r="R35" i="1"/>
  <c r="S35" i="1"/>
  <c r="T35" i="1"/>
  <c r="U35" i="1"/>
  <c r="V35" i="1"/>
  <c r="Q36" i="1"/>
  <c r="R36" i="1"/>
  <c r="S36" i="1"/>
  <c r="T36" i="1"/>
  <c r="U36" i="1"/>
  <c r="V36" i="1"/>
  <c r="Q37" i="1"/>
  <c r="R37" i="1"/>
  <c r="S37" i="1"/>
  <c r="T37" i="1"/>
  <c r="U37" i="1"/>
  <c r="V37" i="1"/>
  <c r="Q38" i="1"/>
  <c r="R38" i="1"/>
  <c r="S38" i="1"/>
  <c r="T38" i="1"/>
  <c r="U38" i="1"/>
  <c r="V38" i="1"/>
  <c r="Q39" i="1"/>
  <c r="R39" i="1"/>
  <c r="S39" i="1"/>
  <c r="T39" i="1"/>
  <c r="U39" i="1"/>
  <c r="V39" i="1"/>
  <c r="Q40" i="1"/>
  <c r="R40" i="1"/>
  <c r="S40" i="1"/>
  <c r="T40" i="1"/>
  <c r="U40" i="1"/>
  <c r="V40" i="1"/>
  <c r="Q41" i="1"/>
  <c r="R41" i="1"/>
  <c r="S41" i="1"/>
  <c r="T41" i="1"/>
  <c r="U41" i="1"/>
  <c r="V41" i="1"/>
  <c r="Q42" i="1"/>
  <c r="R42" i="1"/>
  <c r="S42" i="1"/>
  <c r="T42" i="1"/>
  <c r="U42" i="1"/>
  <c r="V42" i="1"/>
  <c r="Q43" i="1"/>
  <c r="R43" i="1"/>
  <c r="S43" i="1"/>
  <c r="T43" i="1"/>
  <c r="U43" i="1"/>
  <c r="V43" i="1"/>
  <c r="Q44" i="1"/>
  <c r="R44" i="1"/>
  <c r="S44" i="1"/>
  <c r="T44" i="1"/>
  <c r="U44" i="1"/>
  <c r="V44" i="1"/>
  <c r="Q45" i="1"/>
  <c r="R45" i="1"/>
  <c r="S45" i="1"/>
  <c r="T45" i="1"/>
  <c r="U45" i="1"/>
  <c r="V45" i="1"/>
  <c r="Q46" i="1"/>
  <c r="R46" i="1"/>
  <c r="S46" i="1"/>
  <c r="T46" i="1"/>
  <c r="U46" i="1"/>
  <c r="V46" i="1"/>
  <c r="Q47" i="1"/>
  <c r="R47" i="1"/>
  <c r="S47" i="1"/>
  <c r="T47" i="1"/>
  <c r="U47" i="1"/>
  <c r="V47" i="1"/>
  <c r="Q48" i="1"/>
  <c r="R48" i="1"/>
  <c r="S48" i="1"/>
  <c r="T48" i="1"/>
  <c r="U48" i="1"/>
  <c r="V48" i="1"/>
  <c r="Q49" i="1"/>
  <c r="R49" i="1"/>
  <c r="S49" i="1"/>
  <c r="T49" i="1"/>
  <c r="U49" i="1"/>
  <c r="V49" i="1"/>
  <c r="Q50" i="1"/>
  <c r="R50" i="1"/>
  <c r="S50" i="1"/>
  <c r="T50" i="1"/>
  <c r="U50" i="1"/>
  <c r="V50" i="1"/>
  <c r="Q53" i="1"/>
  <c r="R53" i="1"/>
  <c r="S53" i="1"/>
  <c r="T53" i="1"/>
  <c r="U53" i="1"/>
  <c r="V53" i="1"/>
  <c r="Q54" i="1"/>
  <c r="R54" i="1"/>
  <c r="S54" i="1"/>
  <c r="T54" i="1"/>
  <c r="U54" i="1"/>
  <c r="V54" i="1"/>
  <c r="V2" i="1"/>
  <c r="U2" i="1"/>
  <c r="T2" i="1"/>
  <c r="S2" i="1"/>
  <c r="R2" i="1"/>
  <c r="Q2" i="1"/>
  <c r="H3" i="1" l="1"/>
  <c r="H54" i="1"/>
  <c r="H49" i="1"/>
  <c r="H47" i="1"/>
  <c r="H45" i="1"/>
  <c r="H43" i="1"/>
  <c r="H41" i="1"/>
  <c r="H39" i="1"/>
  <c r="H17" i="1"/>
  <c r="H15" i="1"/>
  <c r="H13" i="1"/>
  <c r="H11" i="1"/>
  <c r="H9" i="1"/>
  <c r="H7" i="1"/>
  <c r="I31" i="1"/>
  <c r="I21" i="1"/>
  <c r="H5" i="1"/>
  <c r="D5" i="1"/>
  <c r="D4" i="1"/>
  <c r="H6" i="1"/>
  <c r="L2" i="1"/>
  <c r="H40" i="1"/>
  <c r="H38" i="1"/>
  <c r="I22" i="1"/>
  <c r="I20" i="1"/>
  <c r="H16" i="1"/>
  <c r="H14" i="1"/>
  <c r="H12" i="1"/>
  <c r="H10" i="1"/>
  <c r="H8" i="1"/>
  <c r="H4" i="1"/>
  <c r="R55" i="1"/>
  <c r="I35" i="1"/>
  <c r="I33" i="1"/>
  <c r="I29" i="1"/>
  <c r="I27" i="1"/>
  <c r="I25" i="1"/>
  <c r="I23" i="1"/>
  <c r="J37" i="1"/>
  <c r="H53" i="1"/>
  <c r="H50" i="1"/>
  <c r="H48" i="1"/>
  <c r="H46" i="1"/>
  <c r="H44" i="1"/>
  <c r="H42" i="1"/>
  <c r="I34" i="1"/>
  <c r="I32" i="1"/>
  <c r="I30" i="1"/>
  <c r="I28" i="1"/>
  <c r="I26" i="1"/>
  <c r="I24" i="1"/>
  <c r="H18" i="1"/>
  <c r="O2" i="1"/>
  <c r="O54" i="1"/>
  <c r="K54" i="1"/>
  <c r="I54" i="1"/>
  <c r="O53" i="1"/>
  <c r="K53" i="1"/>
  <c r="I53" i="1"/>
  <c r="O50" i="1"/>
  <c r="K50" i="1"/>
  <c r="I50" i="1"/>
  <c r="O49" i="1"/>
  <c r="K49" i="1"/>
  <c r="I49" i="1"/>
  <c r="O48" i="1"/>
  <c r="K48" i="1"/>
  <c r="I48" i="1"/>
  <c r="O47" i="1"/>
  <c r="K47" i="1"/>
  <c r="I47" i="1"/>
  <c r="O46" i="1"/>
  <c r="K46" i="1"/>
  <c r="I46" i="1"/>
  <c r="O45" i="1"/>
  <c r="K45" i="1"/>
  <c r="I45" i="1"/>
  <c r="O44" i="1"/>
  <c r="K44" i="1"/>
  <c r="I44" i="1"/>
  <c r="O43" i="1"/>
  <c r="K43" i="1"/>
  <c r="I43" i="1"/>
  <c r="O42" i="1"/>
  <c r="K42" i="1"/>
  <c r="I42" i="1"/>
  <c r="O41" i="1"/>
  <c r="K41" i="1"/>
  <c r="I41" i="1"/>
  <c r="O40" i="1"/>
  <c r="K40" i="1"/>
  <c r="I40" i="1"/>
  <c r="O39" i="1"/>
  <c r="K39" i="1"/>
  <c r="I39" i="1"/>
  <c r="O38" i="1"/>
  <c r="K38" i="1"/>
  <c r="I38" i="1"/>
  <c r="N37" i="1"/>
  <c r="W37" i="1" s="1"/>
  <c r="I36" i="1"/>
  <c r="K36" i="1"/>
  <c r="O36" i="1"/>
  <c r="H36" i="1"/>
  <c r="J36" i="1"/>
  <c r="L36" i="1"/>
  <c r="N36" i="1"/>
  <c r="W36" i="1" s="1"/>
  <c r="Q55" i="1"/>
  <c r="N54" i="1"/>
  <c r="W54" i="1" s="1"/>
  <c r="L54" i="1"/>
  <c r="J54" i="1"/>
  <c r="N53" i="1"/>
  <c r="W53" i="1" s="1"/>
  <c r="L53" i="1"/>
  <c r="J53" i="1"/>
  <c r="N50" i="1"/>
  <c r="W50" i="1" s="1"/>
  <c r="L50" i="1"/>
  <c r="J50" i="1"/>
  <c r="N49" i="1"/>
  <c r="W49" i="1" s="1"/>
  <c r="L49" i="1"/>
  <c r="J49" i="1"/>
  <c r="N48" i="1"/>
  <c r="W48" i="1" s="1"/>
  <c r="L48" i="1"/>
  <c r="J48" i="1"/>
  <c r="N47" i="1"/>
  <c r="W47" i="1" s="1"/>
  <c r="L47" i="1"/>
  <c r="J47" i="1"/>
  <c r="N46" i="1"/>
  <c r="W46" i="1" s="1"/>
  <c r="L46" i="1"/>
  <c r="J46" i="1"/>
  <c r="N45" i="1"/>
  <c r="W45" i="1" s="1"/>
  <c r="L45" i="1"/>
  <c r="J45" i="1"/>
  <c r="N44" i="1"/>
  <c r="W44" i="1" s="1"/>
  <c r="L44" i="1"/>
  <c r="J44" i="1"/>
  <c r="N43" i="1"/>
  <c r="W43" i="1" s="1"/>
  <c r="L43" i="1"/>
  <c r="J43" i="1"/>
  <c r="N42" i="1"/>
  <c r="W42" i="1" s="1"/>
  <c r="L42" i="1"/>
  <c r="J42" i="1"/>
  <c r="N41" i="1"/>
  <c r="W41" i="1" s="1"/>
  <c r="L41" i="1"/>
  <c r="J41" i="1"/>
  <c r="N40" i="1"/>
  <c r="W40" i="1" s="1"/>
  <c r="L40" i="1"/>
  <c r="J40" i="1"/>
  <c r="N39" i="1"/>
  <c r="W39" i="1" s="1"/>
  <c r="L39" i="1"/>
  <c r="J39" i="1"/>
  <c r="N38" i="1"/>
  <c r="W38" i="1" s="1"/>
  <c r="L38" i="1"/>
  <c r="J38" i="1"/>
  <c r="I37" i="1"/>
  <c r="K37" i="1"/>
  <c r="O37" i="1"/>
  <c r="L37" i="1"/>
  <c r="H37" i="1"/>
  <c r="N35" i="1"/>
  <c r="W35" i="1" s="1"/>
  <c r="L35" i="1"/>
  <c r="J35" i="1"/>
  <c r="H35" i="1"/>
  <c r="N34" i="1"/>
  <c r="W34" i="1" s="1"/>
  <c r="L34" i="1"/>
  <c r="J34" i="1"/>
  <c r="H34" i="1"/>
  <c r="N33" i="1"/>
  <c r="W33" i="1" s="1"/>
  <c r="L33" i="1"/>
  <c r="J33" i="1"/>
  <c r="H33" i="1"/>
  <c r="N32" i="1"/>
  <c r="W32" i="1" s="1"/>
  <c r="L32" i="1"/>
  <c r="J32" i="1"/>
  <c r="H32" i="1"/>
  <c r="N31" i="1"/>
  <c r="W31" i="1" s="1"/>
  <c r="L31" i="1"/>
  <c r="J31" i="1"/>
  <c r="H31" i="1"/>
  <c r="N30" i="1"/>
  <c r="W30" i="1" s="1"/>
  <c r="L30" i="1"/>
  <c r="J30" i="1"/>
  <c r="H30" i="1"/>
  <c r="N29" i="1"/>
  <c r="W29" i="1" s="1"/>
  <c r="L29" i="1"/>
  <c r="J29" i="1"/>
  <c r="H29" i="1"/>
  <c r="N28" i="1"/>
  <c r="W28" i="1" s="1"/>
  <c r="L28" i="1"/>
  <c r="J28" i="1"/>
  <c r="H28" i="1"/>
  <c r="N27" i="1"/>
  <c r="W27" i="1" s="1"/>
  <c r="L27" i="1"/>
  <c r="J27" i="1"/>
  <c r="H27" i="1"/>
  <c r="N26" i="1"/>
  <c r="W26" i="1" s="1"/>
  <c r="L26" i="1"/>
  <c r="J26" i="1"/>
  <c r="H26" i="1"/>
  <c r="N25" i="1"/>
  <c r="W25" i="1" s="1"/>
  <c r="L25" i="1"/>
  <c r="J25" i="1"/>
  <c r="H25" i="1"/>
  <c r="N24" i="1"/>
  <c r="W24" i="1" s="1"/>
  <c r="L24" i="1"/>
  <c r="J24" i="1"/>
  <c r="H24" i="1"/>
  <c r="N23" i="1"/>
  <c r="W23" i="1" s="1"/>
  <c r="L23" i="1"/>
  <c r="J23" i="1"/>
  <c r="H23" i="1"/>
  <c r="N22" i="1"/>
  <c r="W22" i="1" s="1"/>
  <c r="L22" i="1"/>
  <c r="J22" i="1"/>
  <c r="H22" i="1"/>
  <c r="N21" i="1"/>
  <c r="W21" i="1" s="1"/>
  <c r="L21" i="1"/>
  <c r="J21" i="1"/>
  <c r="H21" i="1"/>
  <c r="N20" i="1"/>
  <c r="W20" i="1" s="1"/>
  <c r="L20" i="1"/>
  <c r="J20" i="1"/>
  <c r="H20" i="1"/>
  <c r="H19" i="1"/>
  <c r="J19" i="1"/>
  <c r="L19" i="1"/>
  <c r="N19" i="1"/>
  <c r="W19" i="1" s="1"/>
  <c r="I19" i="1"/>
  <c r="K19" i="1"/>
  <c r="O19" i="1"/>
  <c r="O35" i="1"/>
  <c r="K35" i="1"/>
  <c r="O34" i="1"/>
  <c r="K34" i="1"/>
  <c r="O33" i="1"/>
  <c r="K33" i="1"/>
  <c r="O32" i="1"/>
  <c r="K32" i="1"/>
  <c r="O31" i="1"/>
  <c r="K31" i="1"/>
  <c r="O30" i="1"/>
  <c r="K30" i="1"/>
  <c r="O29" i="1"/>
  <c r="K29" i="1"/>
  <c r="O28" i="1"/>
  <c r="K28" i="1"/>
  <c r="O27" i="1"/>
  <c r="K27" i="1"/>
  <c r="O26" i="1"/>
  <c r="K26" i="1"/>
  <c r="O25" i="1"/>
  <c r="K25" i="1"/>
  <c r="O24" i="1"/>
  <c r="K24" i="1"/>
  <c r="O23" i="1"/>
  <c r="K23" i="1"/>
  <c r="O22" i="1"/>
  <c r="K22" i="1"/>
  <c r="O21" i="1"/>
  <c r="K21" i="1"/>
  <c r="O20" i="1"/>
  <c r="K20" i="1"/>
  <c r="O18" i="1"/>
  <c r="K18" i="1"/>
  <c r="I18" i="1"/>
  <c r="O17" i="1"/>
  <c r="K17" i="1"/>
  <c r="I17" i="1"/>
  <c r="O16" i="1"/>
  <c r="K16" i="1"/>
  <c r="I16" i="1"/>
  <c r="O15" i="1"/>
  <c r="K15" i="1"/>
  <c r="I15" i="1"/>
  <c r="O14" i="1"/>
  <c r="K14" i="1"/>
  <c r="I14" i="1"/>
  <c r="O13" i="1"/>
  <c r="K13" i="1"/>
  <c r="I13" i="1"/>
  <c r="O12" i="1"/>
  <c r="K12" i="1"/>
  <c r="I12" i="1"/>
  <c r="O11" i="1"/>
  <c r="K11" i="1"/>
  <c r="I11" i="1"/>
  <c r="O10" i="1"/>
  <c r="K10" i="1"/>
  <c r="I10" i="1"/>
  <c r="O9" i="1"/>
  <c r="K9" i="1"/>
  <c r="I9" i="1"/>
  <c r="O8" i="1"/>
  <c r="K8" i="1"/>
  <c r="I8" i="1"/>
  <c r="O7" i="1"/>
  <c r="K7" i="1"/>
  <c r="I7" i="1"/>
  <c r="O6" i="1"/>
  <c r="K6" i="1"/>
  <c r="I6" i="1"/>
  <c r="O5" i="1"/>
  <c r="K5" i="1"/>
  <c r="I5" i="1"/>
  <c r="O4" i="1"/>
  <c r="K4" i="1"/>
  <c r="I4" i="1"/>
  <c r="O3" i="1"/>
  <c r="K3" i="1"/>
  <c r="I3" i="1"/>
  <c r="N18" i="1"/>
  <c r="W18" i="1" s="1"/>
  <c r="L18" i="1"/>
  <c r="J18" i="1"/>
  <c r="N17" i="1"/>
  <c r="W17" i="1" s="1"/>
  <c r="L17" i="1"/>
  <c r="J17" i="1"/>
  <c r="N16" i="1"/>
  <c r="W16" i="1" s="1"/>
  <c r="L16" i="1"/>
  <c r="J16" i="1"/>
  <c r="N15" i="1"/>
  <c r="W15" i="1" s="1"/>
  <c r="L15" i="1"/>
  <c r="J15" i="1"/>
  <c r="N14" i="1"/>
  <c r="W14" i="1" s="1"/>
  <c r="L14" i="1"/>
  <c r="J14" i="1"/>
  <c r="N13" i="1"/>
  <c r="W13" i="1" s="1"/>
  <c r="L13" i="1"/>
  <c r="J13" i="1"/>
  <c r="N12" i="1"/>
  <c r="W12" i="1" s="1"/>
  <c r="L12" i="1"/>
  <c r="J12" i="1"/>
  <c r="N11" i="1"/>
  <c r="W11" i="1" s="1"/>
  <c r="L11" i="1"/>
  <c r="J11" i="1"/>
  <c r="N10" i="1"/>
  <c r="W10" i="1" s="1"/>
  <c r="L10" i="1"/>
  <c r="J10" i="1"/>
  <c r="N9" i="1"/>
  <c r="W9" i="1" s="1"/>
  <c r="L9" i="1"/>
  <c r="J9" i="1"/>
  <c r="N8" i="1"/>
  <c r="W8" i="1" s="1"/>
  <c r="L8" i="1"/>
  <c r="J8" i="1"/>
  <c r="N7" i="1"/>
  <c r="W7" i="1" s="1"/>
  <c r="L7" i="1"/>
  <c r="J7" i="1"/>
  <c r="N6" i="1"/>
  <c r="W6" i="1" s="1"/>
  <c r="L6" i="1"/>
  <c r="J6" i="1"/>
  <c r="N5" i="1"/>
  <c r="W5" i="1" s="1"/>
  <c r="L5" i="1"/>
  <c r="J5" i="1"/>
  <c r="N4" i="1"/>
  <c r="W4" i="1" s="1"/>
  <c r="L4" i="1"/>
  <c r="J4" i="1"/>
  <c r="N3" i="1"/>
  <c r="W3" i="1" s="1"/>
  <c r="L3" i="1"/>
  <c r="J3" i="1"/>
  <c r="H2" i="1"/>
  <c r="I2" i="1"/>
  <c r="J2" i="1"/>
  <c r="K2" i="1"/>
  <c r="M2" i="1"/>
  <c r="N2" i="1"/>
  <c r="W2" i="1" s="1"/>
  <c r="L55" i="1" l="1"/>
  <c r="H55" i="1" s="1"/>
  <c r="O55" i="1"/>
  <c r="I55" i="1"/>
  <c r="N55" i="1"/>
  <c r="J55" i="1"/>
  <c r="M4" i="1"/>
  <c r="M3" i="1"/>
  <c r="M5" i="1"/>
  <c r="M7" i="1"/>
  <c r="M9" i="1"/>
  <c r="M11" i="1"/>
  <c r="M13" i="1"/>
  <c r="M15" i="1"/>
  <c r="M17" i="1"/>
  <c r="M20" i="1"/>
  <c r="M21" i="1"/>
  <c r="M22" i="1"/>
  <c r="M23" i="1"/>
  <c r="M24" i="1"/>
  <c r="M25" i="1"/>
  <c r="M26" i="1"/>
  <c r="M27" i="1"/>
  <c r="M28" i="1"/>
  <c r="M29" i="1"/>
  <c r="M30" i="1"/>
  <c r="M31" i="1"/>
  <c r="M32" i="1"/>
  <c r="M33" i="1"/>
  <c r="M34" i="1"/>
  <c r="M35" i="1"/>
  <c r="M38" i="1"/>
  <c r="M40" i="1"/>
  <c r="M42" i="1"/>
  <c r="M44" i="1"/>
  <c r="M46" i="1"/>
  <c r="M48" i="1"/>
  <c r="M50" i="1"/>
  <c r="M53" i="1"/>
  <c r="M36" i="1"/>
  <c r="M6" i="1"/>
  <c r="M8" i="1"/>
  <c r="M10" i="1"/>
  <c r="M12" i="1"/>
  <c r="M14" i="1"/>
  <c r="M16" i="1"/>
  <c r="M18" i="1"/>
  <c r="M19" i="1"/>
  <c r="M37" i="1"/>
  <c r="M39" i="1"/>
  <c r="M41" i="1"/>
  <c r="M43" i="1"/>
  <c r="M45" i="1"/>
  <c r="M47" i="1"/>
  <c r="M49" i="1"/>
  <c r="M54" i="1"/>
  <c r="K55" i="1" l="1"/>
  <c r="D75" i="1"/>
  <c r="D73" i="1"/>
  <c r="D72" i="1"/>
  <c r="D71" i="1"/>
  <c r="D70" i="1"/>
  <c r="D69" i="1"/>
  <c r="D68" i="1"/>
  <c r="D67" i="1"/>
  <c r="D65" i="1"/>
  <c r="D64" i="1"/>
  <c r="D63" i="1"/>
  <c r="D62" i="1"/>
  <c r="D61" i="1"/>
  <c r="D60" i="1"/>
  <c r="D59" i="1"/>
  <c r="M30" i="35" l="1"/>
  <c r="M21" i="35"/>
  <c r="M12" i="35"/>
  <c r="M42" i="35" l="1"/>
  <c r="M39" i="35"/>
  <c r="O39" i="35" s="1"/>
  <c r="M36" i="35"/>
  <c r="O36" i="35" s="1"/>
  <c r="M33" i="35"/>
  <c r="O33" i="35" s="1"/>
  <c r="O30" i="35"/>
  <c r="M27" i="35"/>
  <c r="O27" i="35" s="1"/>
  <c r="M24" i="35"/>
  <c r="O24" i="35" s="1"/>
  <c r="O21" i="35"/>
  <c r="M18" i="35"/>
  <c r="O18" i="35" s="1"/>
  <c r="M15" i="35"/>
  <c r="O15" i="35" s="1"/>
  <c r="O12" i="35"/>
  <c r="M9" i="35"/>
  <c r="O9" i="35" s="1"/>
  <c r="M6" i="35"/>
  <c r="O6" i="35" s="1"/>
  <c r="C7" i="33"/>
  <c r="D7" i="33" s="1"/>
  <c r="E7" i="33" s="1"/>
  <c r="D3" i="33"/>
  <c r="E3" i="33" s="1"/>
  <c r="O42" i="35" l="1"/>
  <c r="E42" i="35"/>
  <c r="I42" i="35" s="1"/>
  <c r="D48" i="1" l="1"/>
  <c r="E48" i="1" s="1"/>
  <c r="D53" i="1"/>
  <c r="A53" i="1" s="1"/>
  <c r="E4" i="1"/>
  <c r="D47" i="1"/>
  <c r="A47" i="1" s="1"/>
  <c r="D22" i="1"/>
  <c r="E22" i="1" s="1"/>
  <c r="A4" i="1"/>
  <c r="B4" i="1"/>
  <c r="B48" i="1" l="1"/>
  <c r="A48" i="1"/>
  <c r="B22" i="1"/>
  <c r="B53" i="1"/>
  <c r="E53" i="1"/>
  <c r="A22" i="1"/>
  <c r="E47" i="1"/>
  <c r="B47" i="1"/>
  <c r="D49" i="1" l="1"/>
  <c r="E49" i="1" s="1"/>
  <c r="D35" i="1"/>
  <c r="E35" i="1" s="1"/>
  <c r="D45" i="1"/>
  <c r="E45" i="1" s="1"/>
  <c r="D44" i="1"/>
  <c r="E44" i="1" s="1"/>
  <c r="D32" i="1"/>
  <c r="E32" i="1" s="1"/>
  <c r="D40" i="1"/>
  <c r="E40" i="1" s="1"/>
  <c r="D23" i="1"/>
  <c r="E23" i="1" s="1"/>
  <c r="D50" i="1"/>
  <c r="E50" i="1" s="1"/>
  <c r="D42" i="1"/>
  <c r="B42" i="1" s="1"/>
  <c r="D43" i="1"/>
  <c r="E43" i="1" s="1"/>
  <c r="D46" i="1"/>
  <c r="B46" i="1" s="1"/>
  <c r="D54" i="1"/>
  <c r="E54" i="1" s="1"/>
  <c r="D41" i="1"/>
  <c r="E41" i="1" s="1"/>
  <c r="E5" i="1" l="1"/>
  <c r="A5" i="1"/>
  <c r="B5" i="1"/>
  <c r="A40" i="1"/>
  <c r="B49" i="1"/>
  <c r="B23" i="1"/>
  <c r="A32" i="1"/>
  <c r="A49" i="1"/>
  <c r="A43" i="1"/>
  <c r="A45" i="1"/>
  <c r="A35" i="1"/>
  <c r="B44" i="1"/>
  <c r="B35" i="1"/>
  <c r="B40" i="1"/>
  <c r="A23" i="1"/>
  <c r="B43" i="1"/>
  <c r="A44" i="1"/>
  <c r="B32" i="1"/>
  <c r="B45" i="1"/>
  <c r="B41" i="1"/>
  <c r="A41" i="1"/>
  <c r="A50" i="1"/>
  <c r="B54" i="1"/>
  <c r="A54" i="1"/>
  <c r="B50" i="1"/>
  <c r="E42" i="1"/>
  <c r="A42" i="1"/>
  <c r="E46" i="1"/>
  <c r="A46" i="1"/>
  <c r="D33" i="1" l="1"/>
  <c r="A33" i="1" s="1"/>
  <c r="D34" i="1"/>
  <c r="A34" i="1" s="1"/>
  <c r="D28" i="1"/>
  <c r="A28" i="1" s="1"/>
  <c r="D18" i="1"/>
  <c r="A18" i="1" s="1"/>
  <c r="D9" i="1"/>
  <c r="A9" i="1" s="1"/>
  <c r="D7" i="1"/>
  <c r="A7" i="1" s="1"/>
  <c r="D3" i="1"/>
  <c r="A3" i="1" s="1"/>
  <c r="D30" i="1"/>
  <c r="A30" i="1" s="1"/>
  <c r="D20" i="1"/>
  <c r="A20" i="1" s="1"/>
  <c r="D14" i="1"/>
  <c r="A14" i="1" s="1"/>
  <c r="D12" i="1"/>
  <c r="A12" i="1" s="1"/>
  <c r="D10" i="1"/>
  <c r="A10" i="1" s="1"/>
  <c r="D13" i="1"/>
  <c r="A13" i="1" s="1"/>
  <c r="D31" i="1"/>
  <c r="A31" i="1" s="1"/>
  <c r="D25" i="1"/>
  <c r="B25" i="1" s="1"/>
  <c r="D38" i="1"/>
  <c r="A38" i="1" s="1"/>
  <c r="D21" i="1"/>
  <c r="A21" i="1" s="1"/>
  <c r="D15" i="1"/>
  <c r="D8" i="1"/>
  <c r="A8" i="1" s="1"/>
  <c r="D37" i="1"/>
  <c r="B37" i="1" s="1"/>
  <c r="D27" i="1"/>
  <c r="B27" i="1" s="1"/>
  <c r="D24" i="1"/>
  <c r="A24" i="1" s="1"/>
  <c r="D17" i="1"/>
  <c r="B17" i="1" s="1"/>
  <c r="D6" i="1"/>
  <c r="A6" i="1" s="1"/>
  <c r="D39" i="1"/>
  <c r="D36" i="1"/>
  <c r="A36" i="1" s="1"/>
  <c r="D29" i="1"/>
  <c r="B29" i="1" s="1"/>
  <c r="D26" i="1"/>
  <c r="A26" i="1" s="1"/>
  <c r="D19" i="1"/>
  <c r="D16" i="1"/>
  <c r="A16" i="1" s="1"/>
  <c r="D11" i="1"/>
  <c r="E34" i="1" l="1"/>
  <c r="B34" i="1"/>
  <c r="E7" i="1"/>
  <c r="E10" i="1"/>
  <c r="B7" i="1"/>
  <c r="E20" i="1"/>
  <c r="B28" i="1"/>
  <c r="E18" i="1"/>
  <c r="E28" i="1"/>
  <c r="B18" i="1"/>
  <c r="B24" i="1"/>
  <c r="E3" i="1"/>
  <c r="B3" i="1"/>
  <c r="B9" i="1"/>
  <c r="E9" i="1"/>
  <c r="E21" i="1"/>
  <c r="B14" i="1"/>
  <c r="B38" i="1"/>
  <c r="E12" i="1"/>
  <c r="B10" i="1"/>
  <c r="B20" i="1"/>
  <c r="E16" i="1"/>
  <c r="E38" i="1"/>
  <c r="E13" i="1"/>
  <c r="B12" i="1"/>
  <c r="E30" i="1"/>
  <c r="B8" i="1"/>
  <c r="B13" i="1"/>
  <c r="B30" i="1"/>
  <c r="E8" i="1"/>
  <c r="E33" i="1"/>
  <c r="B6" i="1"/>
  <c r="B31" i="1"/>
  <c r="E14" i="1"/>
  <c r="E31" i="1"/>
  <c r="B36" i="1"/>
  <c r="A15" i="1"/>
  <c r="E15" i="1"/>
  <c r="B15" i="1"/>
  <c r="B26" i="1"/>
  <c r="A25" i="1"/>
  <c r="E25" i="1"/>
  <c r="B16" i="1"/>
  <c r="B21" i="1"/>
  <c r="B33" i="1"/>
  <c r="E6" i="1"/>
  <c r="E24" i="1"/>
  <c r="A19" i="1"/>
  <c r="E19" i="1"/>
  <c r="A17" i="1"/>
  <c r="E17" i="1"/>
  <c r="A27" i="1"/>
  <c r="E27" i="1"/>
  <c r="A11" i="1"/>
  <c r="E11" i="1"/>
  <c r="A39" i="1"/>
  <c r="E39" i="1"/>
  <c r="A37" i="1"/>
  <c r="E37" i="1"/>
  <c r="B11" i="1"/>
  <c r="B19" i="1"/>
  <c r="B39" i="1"/>
  <c r="E26" i="1"/>
  <c r="E36" i="1"/>
  <c r="A29" i="1"/>
  <c r="E29" i="1"/>
  <c r="W1" i="1" l="1"/>
  <c r="P52" i="1" l="1"/>
  <c r="P51" i="1"/>
  <c r="P2" i="1"/>
  <c r="P21" i="1"/>
  <c r="P23" i="1"/>
  <c r="P25" i="1"/>
  <c r="P27" i="1"/>
  <c r="P29" i="1"/>
  <c r="P31" i="1"/>
  <c r="P33" i="1"/>
  <c r="P35" i="1"/>
  <c r="P37" i="1"/>
  <c r="P3" i="1"/>
  <c r="P7" i="1"/>
  <c r="P11" i="1"/>
  <c r="P15" i="1"/>
  <c r="P38" i="1"/>
  <c r="P42" i="1"/>
  <c r="P46" i="1"/>
  <c r="P50" i="1"/>
  <c r="P8" i="1"/>
  <c r="P12" i="1"/>
  <c r="P16" i="1"/>
  <c r="P19" i="1"/>
  <c r="P39" i="1"/>
  <c r="P43" i="1"/>
  <c r="P47" i="1"/>
  <c r="P20" i="1"/>
  <c r="P22" i="1"/>
  <c r="P24" i="1"/>
  <c r="P26" i="1"/>
  <c r="P28" i="1"/>
  <c r="P30" i="1"/>
  <c r="P32" i="1"/>
  <c r="P34" i="1"/>
  <c r="P36" i="1"/>
  <c r="P4" i="1"/>
  <c r="P5" i="1"/>
  <c r="P9" i="1"/>
  <c r="P13" i="1"/>
  <c r="P17" i="1"/>
  <c r="P40" i="1"/>
  <c r="P44" i="1"/>
  <c r="P48" i="1"/>
  <c r="P53" i="1"/>
  <c r="P6" i="1"/>
  <c r="P10" i="1"/>
  <c r="P14" i="1"/>
  <c r="P18" i="1"/>
  <c r="P41" i="1"/>
  <c r="P45" i="1"/>
  <c r="P49" i="1"/>
  <c r="P54" i="1"/>
  <c r="D55" i="1"/>
  <c r="E55" i="1" s="1"/>
  <c r="T1" i="1"/>
  <c r="D2" i="1" l="1"/>
  <c r="O75" i="1" s="1"/>
  <c r="R74" i="1" l="1"/>
  <c r="N74" i="1"/>
  <c r="O74" i="1"/>
  <c r="O73" i="1" s="1"/>
  <c r="M74" i="1"/>
  <c r="Q74" i="1"/>
  <c r="K74" i="1"/>
  <c r="J74" i="1"/>
  <c r="R75" i="1"/>
  <c r="R73" i="1" s="1"/>
  <c r="M75" i="1"/>
  <c r="I75" i="1" s="1"/>
  <c r="J75" i="1"/>
  <c r="R72" i="1"/>
  <c r="R71" i="1" s="1"/>
  <c r="O72" i="1"/>
  <c r="M72" i="1"/>
  <c r="I72" i="1" s="1"/>
  <c r="J72" i="1"/>
  <c r="R70" i="1"/>
  <c r="O70" i="1"/>
  <c r="M70" i="1"/>
  <c r="I70" i="1" s="1"/>
  <c r="J70" i="1"/>
  <c r="R69" i="1"/>
  <c r="O69" i="1"/>
  <c r="M69" i="1"/>
  <c r="I69" i="1" s="1"/>
  <c r="J69" i="1"/>
  <c r="R68" i="1"/>
  <c r="R67" i="1" s="1"/>
  <c r="O68" i="1"/>
  <c r="M68" i="1"/>
  <c r="I68" i="1" s="1"/>
  <c r="J68" i="1"/>
  <c r="Q66" i="1"/>
  <c r="Q65" i="1" s="1"/>
  <c r="N66" i="1"/>
  <c r="N65" i="1" s="1"/>
  <c r="K66" i="1"/>
  <c r="Q64" i="1"/>
  <c r="Q63" i="1" s="1"/>
  <c r="Q75" i="1"/>
  <c r="N75" i="1"/>
  <c r="K75" i="1"/>
  <c r="Q72" i="1"/>
  <c r="N72" i="1"/>
  <c r="K72" i="1"/>
  <c r="Q70" i="1"/>
  <c r="N70" i="1"/>
  <c r="K70" i="1"/>
  <c r="Q69" i="1"/>
  <c r="N69" i="1"/>
  <c r="K69" i="1"/>
  <c r="Q68" i="1"/>
  <c r="N68" i="1"/>
  <c r="K68" i="1"/>
  <c r="R66" i="1"/>
  <c r="R65" i="1" s="1"/>
  <c r="O66" i="1"/>
  <c r="M66" i="1"/>
  <c r="J66" i="1"/>
  <c r="R64" i="1"/>
  <c r="O64" i="1"/>
  <c r="N64" i="1"/>
  <c r="K64" i="1"/>
  <c r="Q62" i="1"/>
  <c r="N62" i="1"/>
  <c r="K62" i="1"/>
  <c r="Q60" i="1"/>
  <c r="Q59" i="1" s="1"/>
  <c r="N60" i="1"/>
  <c r="N59" i="1" s="1"/>
  <c r="K60" i="1"/>
  <c r="M64" i="1"/>
  <c r="I64" i="1" s="1"/>
  <c r="J64" i="1"/>
  <c r="R62" i="1"/>
  <c r="O62" i="1"/>
  <c r="J62" i="1"/>
  <c r="R60" i="1"/>
  <c r="R59" i="1" s="1"/>
  <c r="M60" i="1"/>
  <c r="M62" i="1"/>
  <c r="O60" i="1"/>
  <c r="J60" i="1"/>
  <c r="A2" i="1"/>
  <c r="B2" i="1"/>
  <c r="E2" i="1"/>
  <c r="H74" i="1" s="1"/>
  <c r="I74" i="1" l="1"/>
  <c r="M73" i="1"/>
  <c r="N73" i="1"/>
  <c r="N81" i="1" s="1"/>
  <c r="P74" i="1"/>
  <c r="L74" i="1"/>
  <c r="J81" i="1"/>
  <c r="Q71" i="1"/>
  <c r="N71" i="1"/>
  <c r="Q67" i="1"/>
  <c r="N61" i="1"/>
  <c r="N79" i="1" s="1"/>
  <c r="N67" i="1"/>
  <c r="N63" i="1"/>
  <c r="N82" i="1" s="1"/>
  <c r="Q73" i="1"/>
  <c r="Q81" i="1" s="1"/>
  <c r="R63" i="1"/>
  <c r="L68" i="1"/>
  <c r="L69" i="1"/>
  <c r="L70" i="1"/>
  <c r="L72" i="1"/>
  <c r="Q61" i="1"/>
  <c r="Q79" i="1" s="1"/>
  <c r="H66" i="1"/>
  <c r="H65" i="1" s="1"/>
  <c r="H68" i="1"/>
  <c r="P68" i="1" s="1"/>
  <c r="H64" i="1"/>
  <c r="P64" i="1" s="1"/>
  <c r="H72" i="1"/>
  <c r="P72" i="1" s="1"/>
  <c r="H70" i="1"/>
  <c r="P70" i="1" s="1"/>
  <c r="H75" i="1"/>
  <c r="P75" i="1" s="1"/>
  <c r="H69" i="1"/>
  <c r="P69" i="1" s="1"/>
  <c r="H60" i="1"/>
  <c r="H59" i="1" s="1"/>
  <c r="H78" i="1" s="1"/>
  <c r="H62" i="1"/>
  <c r="P62" i="1" s="1"/>
  <c r="L60" i="1"/>
  <c r="O59" i="1"/>
  <c r="J73" i="1"/>
  <c r="J71" i="1"/>
  <c r="K67" i="1"/>
  <c r="K65" i="1"/>
  <c r="K73" i="1"/>
  <c r="K71" i="1"/>
  <c r="J67" i="1"/>
  <c r="J65" i="1"/>
  <c r="K63" i="1"/>
  <c r="K61" i="1"/>
  <c r="K59" i="1"/>
  <c r="J63" i="1"/>
  <c r="J61" i="1"/>
  <c r="J59" i="1"/>
  <c r="M61" i="1"/>
  <c r="M59" i="1"/>
  <c r="R61" i="1"/>
  <c r="R79" i="1" s="1"/>
  <c r="O63" i="1"/>
  <c r="I60" i="1"/>
  <c r="I62" i="1"/>
  <c r="M65" i="1"/>
  <c r="I66" i="1"/>
  <c r="O67" i="1"/>
  <c r="O71" i="1"/>
  <c r="O81" i="1"/>
  <c r="L75" i="1"/>
  <c r="L62" i="1"/>
  <c r="O61" i="1"/>
  <c r="M63" i="1"/>
  <c r="L64" i="1"/>
  <c r="L66" i="1"/>
  <c r="O65" i="1"/>
  <c r="M67" i="1"/>
  <c r="M71" i="1"/>
  <c r="R82" i="1"/>
  <c r="Q82" i="1"/>
  <c r="K81" i="1"/>
  <c r="R78" i="1"/>
  <c r="R81" i="1"/>
  <c r="Q78" i="1"/>
  <c r="N78" i="1"/>
  <c r="J83" i="1"/>
  <c r="K83" i="1"/>
  <c r="P66" i="1" l="1"/>
  <c r="H73" i="1"/>
  <c r="H71" i="1"/>
  <c r="P71" i="1" s="1"/>
  <c r="N80" i="1"/>
  <c r="N83" i="1" s="1"/>
  <c r="P65" i="1"/>
  <c r="M80" i="1"/>
  <c r="I80" i="1" s="1"/>
  <c r="E24" i="35" s="1"/>
  <c r="I24" i="35" s="1"/>
  <c r="O80" i="1"/>
  <c r="H61" i="1"/>
  <c r="H79" i="1" s="1"/>
  <c r="L65" i="1"/>
  <c r="L61" i="1"/>
  <c r="H67" i="1"/>
  <c r="P59" i="1"/>
  <c r="I61" i="1"/>
  <c r="P60" i="1"/>
  <c r="H81" i="1"/>
  <c r="I59" i="1"/>
  <c r="M81" i="1"/>
  <c r="I81" i="1" s="1"/>
  <c r="L73" i="1"/>
  <c r="I71" i="1"/>
  <c r="I73" i="1"/>
  <c r="I65" i="1"/>
  <c r="I67" i="1"/>
  <c r="H63" i="1"/>
  <c r="H82" i="1" s="1"/>
  <c r="L71" i="1"/>
  <c r="L67" i="1"/>
  <c r="I63" i="1"/>
  <c r="L59" i="1"/>
  <c r="Q80" i="1"/>
  <c r="Q83" i="1" s="1"/>
  <c r="R80" i="1"/>
  <c r="I115" i="1"/>
  <c r="I114" i="1"/>
  <c r="J114" i="1" s="1"/>
  <c r="O78" i="1"/>
  <c r="O79" i="1"/>
  <c r="J79" i="1"/>
  <c r="E18" i="35" s="1"/>
  <c r="I18" i="35" s="1"/>
  <c r="K82" i="1"/>
  <c r="E39" i="35" s="1"/>
  <c r="I39" i="35" s="1"/>
  <c r="K79" i="1"/>
  <c r="E21" i="35" s="1"/>
  <c r="I21" i="35" s="1"/>
  <c r="K78" i="1"/>
  <c r="E12" i="35" s="1"/>
  <c r="I12" i="35" s="1"/>
  <c r="J80" i="1"/>
  <c r="E27" i="35" s="1"/>
  <c r="I27" i="35" s="1"/>
  <c r="J78" i="1"/>
  <c r="E9" i="35" s="1"/>
  <c r="I9" i="35" s="1"/>
  <c r="I104" i="1"/>
  <c r="J104" i="1" s="1"/>
  <c r="I105" i="1"/>
  <c r="J105" i="1" s="1"/>
  <c r="J82" i="1"/>
  <c r="E36" i="35" s="1"/>
  <c r="I36" i="35" s="1"/>
  <c r="K80" i="1"/>
  <c r="E30" i="35" s="1"/>
  <c r="I30" i="35" s="1"/>
  <c r="M79" i="1"/>
  <c r="I79" i="1" s="1"/>
  <c r="M82" i="1"/>
  <c r="I82" i="1" s="1"/>
  <c r="M78" i="1"/>
  <c r="I78" i="1" s="1"/>
  <c r="I120" i="1"/>
  <c r="I119" i="1"/>
  <c r="O82" i="1"/>
  <c r="P67" i="1" l="1"/>
  <c r="H80" i="1"/>
  <c r="H83" i="1" s="1"/>
  <c r="L81" i="1"/>
  <c r="E33" i="35"/>
  <c r="I33" i="35" s="1"/>
  <c r="P61" i="1"/>
  <c r="P81" i="1"/>
  <c r="P73" i="1"/>
  <c r="P63" i="1"/>
  <c r="M83" i="1"/>
  <c r="E6" i="35"/>
  <c r="I6" i="35" s="1"/>
  <c r="P82" i="1"/>
  <c r="I108" i="1"/>
  <c r="J108" i="1" s="1"/>
  <c r="L78" i="1"/>
  <c r="I109" i="1"/>
  <c r="J109" i="1" s="1"/>
  <c r="J115" i="1"/>
  <c r="I110" i="1"/>
  <c r="J110" i="1" s="1"/>
  <c r="J120" i="1"/>
  <c r="J119" i="1"/>
  <c r="I100" i="1"/>
  <c r="J100" i="1" s="1"/>
  <c r="I94" i="1"/>
  <c r="J94" i="1" s="1"/>
  <c r="I95" i="1"/>
  <c r="J95" i="1" s="1"/>
  <c r="I99" i="1"/>
  <c r="J99" i="1" s="1"/>
  <c r="I90" i="1"/>
  <c r="J90" i="1" s="1"/>
  <c r="I89" i="1"/>
  <c r="J89" i="1" s="1"/>
  <c r="L82" i="1"/>
  <c r="L79" i="1"/>
  <c r="P79" i="1"/>
  <c r="O83" i="1"/>
  <c r="E15" i="35" l="1"/>
  <c r="I15" i="35" s="1"/>
  <c r="L83" i="1"/>
  <c r="I111" i="1"/>
  <c r="J111" i="1" s="1"/>
  <c r="I91" i="1"/>
  <c r="J91" i="1" s="1"/>
  <c r="I116" i="1"/>
  <c r="J116" i="1" s="1"/>
  <c r="I113" i="1"/>
  <c r="J113" i="1" s="1"/>
  <c r="P78" i="1"/>
  <c r="P83" i="1"/>
  <c r="P80" i="1"/>
  <c r="L80" i="1"/>
  <c r="I96" i="1"/>
  <c r="J96" i="1" s="1"/>
  <c r="I83" i="1"/>
  <c r="I106" i="1"/>
  <c r="J106" i="1" s="1"/>
  <c r="I93" i="1"/>
  <c r="J93" i="1" s="1"/>
  <c r="I98" i="1"/>
  <c r="J98" i="1" s="1"/>
  <c r="I88" i="1"/>
  <c r="J88" i="1" s="1"/>
  <c r="I103" i="1" l="1"/>
  <c r="J103" i="1" s="1"/>
  <c r="I101" i="1"/>
  <c r="J101" i="1" s="1"/>
  <c r="I118" i="1"/>
  <c r="J118" i="1" l="1"/>
  <c r="I121" i="1"/>
  <c r="J121" i="1" l="1"/>
  <c r="R83" i="1" l="1"/>
</calcChain>
</file>

<file path=xl/comments1.xml><?xml version="1.0" encoding="utf-8"?>
<comments xmlns="http://schemas.openxmlformats.org/spreadsheetml/2006/main">
  <authors>
    <author>Latif Nurrohman</author>
    <author>Isnaini Nurul Noviana</author>
  </authors>
  <commentList>
    <comment ref="K3" authorId="0" shapeId="0">
      <text>
        <r>
          <rPr>
            <b/>
            <sz val="9"/>
            <color indexed="81"/>
            <rFont val="Tahoma"/>
            <family val="2"/>
          </rPr>
          <t>Latif Nurrohman:</t>
        </r>
        <r>
          <rPr>
            <sz val="9"/>
            <color indexed="81"/>
            <rFont val="Tahoma"/>
            <family val="2"/>
          </rPr>
          <t xml:space="preserve">
Manual Jer</t>
        </r>
      </text>
    </comment>
    <comment ref="A6" authorId="1" shapeId="0">
      <text>
        <r>
          <rPr>
            <b/>
            <sz val="9"/>
            <color indexed="81"/>
            <rFont val="Tahoma"/>
            <family val="2"/>
          </rPr>
          <t>Isnaini Nurul Noviana:</t>
        </r>
        <r>
          <rPr>
            <sz val="9"/>
            <color indexed="81"/>
            <rFont val="Tahoma"/>
            <family val="2"/>
          </rPr>
          <t xml:space="preserve">
Jika meningkat lebih baik pilih Yes, jika menurun lebih baik pilih No</t>
        </r>
      </text>
    </comment>
  </commentList>
</comments>
</file>

<file path=xl/comments2.xml><?xml version="1.0" encoding="utf-8"?>
<comments xmlns="http://schemas.openxmlformats.org/spreadsheetml/2006/main">
  <authors>
    <author>Nirwan Dharma Saputra</author>
    <author>johan.pramono</author>
    <author>Ghozany Bagus Prakosa</author>
  </authors>
  <commentList>
    <comment ref="E1" authorId="0" shapeId="0">
      <text>
        <r>
          <rPr>
            <b/>
            <sz val="9"/>
            <color indexed="81"/>
            <rFont val="Tahoma"/>
            <family val="2"/>
          </rPr>
          <t>Nirwan Dharma Saputra:</t>
        </r>
        <r>
          <rPr>
            <sz val="9"/>
            <color indexed="81"/>
            <rFont val="Tahoma"/>
            <family val="2"/>
          </rPr>
          <t xml:space="preserve">
</t>
        </r>
      </text>
    </comment>
    <comment ref="U1" authorId="1" shapeId="0">
      <text>
        <r>
          <rPr>
            <b/>
            <sz val="9"/>
            <color indexed="81"/>
            <rFont val="Tahoma"/>
            <family val="2"/>
          </rPr>
          <t>latif.nurrohman:</t>
        </r>
        <r>
          <rPr>
            <sz val="9"/>
            <color indexed="81"/>
            <rFont val="Tahoma"/>
            <family val="2"/>
          </rPr>
          <t xml:space="preserve">
ganti sesuai jumlah hari yang didownload</t>
        </r>
      </text>
    </comment>
    <comment ref="S58" authorId="2" shapeId="0">
      <text>
        <r>
          <rPr>
            <b/>
            <sz val="9"/>
            <color indexed="81"/>
            <rFont val="Tahoma"/>
            <family val="2"/>
          </rPr>
          <t>Ghozany Bagus Prakosa:</t>
        </r>
        <r>
          <rPr>
            <sz val="9"/>
            <color indexed="81"/>
            <rFont val="Tahoma"/>
            <family val="2"/>
          </rPr>
          <t xml:space="preserve">
MOHH</t>
        </r>
      </text>
    </comment>
  </commentList>
</comments>
</file>

<file path=xl/comments3.xml><?xml version="1.0" encoding="utf-8"?>
<comments xmlns="http://schemas.openxmlformats.org/spreadsheetml/2006/main">
  <authors>
    <author>Latif Nurrohman</author>
  </authors>
  <commentList>
    <comment ref="U1" authorId="0" shapeId="0">
      <text>
        <r>
          <rPr>
            <b/>
            <sz val="9"/>
            <color indexed="81"/>
            <rFont val="Tahoma"/>
            <family val="2"/>
          </rPr>
          <t>Latif Nurrohman:</t>
        </r>
        <r>
          <rPr>
            <sz val="9"/>
            <color indexed="81"/>
            <rFont val="Tahoma"/>
            <family val="2"/>
          </rPr>
          <t xml:space="preserve">
</t>
        </r>
        <r>
          <rPr>
            <b/>
            <sz val="16"/>
            <color indexed="81"/>
            <rFont val="Tahoma"/>
            <family val="2"/>
          </rPr>
          <t>Manual Jer...</t>
        </r>
      </text>
    </comment>
  </commentList>
</comments>
</file>

<file path=xl/sharedStrings.xml><?xml version="1.0" encoding="utf-8"?>
<sst xmlns="http://schemas.openxmlformats.org/spreadsheetml/2006/main" count="2220" uniqueCount="587">
  <si>
    <t>PA</t>
  </si>
  <si>
    <t>Unit Status</t>
  </si>
  <si>
    <t>INPR</t>
  </si>
  <si>
    <t>HAULER</t>
  </si>
  <si>
    <t>LOADER</t>
  </si>
  <si>
    <t>Unit</t>
  </si>
  <si>
    <t>DOWNTIME</t>
  </si>
  <si>
    <t>MTTR</t>
  </si>
  <si>
    <t>MTBS</t>
  </si>
  <si>
    <t>Bdown day</t>
  </si>
  <si>
    <t>SM</t>
  </si>
  <si>
    <t>Event BD</t>
  </si>
  <si>
    <t>Downtime Schedule</t>
  </si>
  <si>
    <t>ALL EQUIPMENT</t>
  </si>
  <si>
    <t>Downtime</t>
  </si>
  <si>
    <t>Qty Event</t>
  </si>
  <si>
    <t>BDKM15</t>
  </si>
  <si>
    <t>BDKM83</t>
  </si>
  <si>
    <t>D85ESS</t>
  </si>
  <si>
    <t>GDKM82</t>
  </si>
  <si>
    <t>EXKM20</t>
  </si>
  <si>
    <t>SUPPORT</t>
  </si>
  <si>
    <t>OTHERS</t>
  </si>
  <si>
    <t>COAL LOADER</t>
  </si>
  <si>
    <t>Downtime Remaining</t>
  </si>
  <si>
    <t>Event
Sched</t>
  </si>
  <si>
    <t>Event
UnSched</t>
  </si>
  <si>
    <t>EXKM40</t>
  </si>
  <si>
    <t>PA
(%)</t>
  </si>
  <si>
    <t>MTTR
(hour)</t>
  </si>
  <si>
    <t>MTBS
(hour)</t>
  </si>
  <si>
    <t>SM
(%)</t>
  </si>
  <si>
    <t>CATEGORY</t>
  </si>
  <si>
    <t>Population</t>
  </si>
  <si>
    <t>Type Unit</t>
  </si>
  <si>
    <t>DTVV44</t>
  </si>
  <si>
    <t>Kode Unit</t>
  </si>
  <si>
    <t>Type KPI</t>
  </si>
  <si>
    <t>Type</t>
  </si>
  <si>
    <t>COAL HAULER</t>
  </si>
  <si>
    <t>OB LOADER</t>
  </si>
  <si>
    <t>OB HAULER</t>
  </si>
  <si>
    <t>BDKM37</t>
  </si>
  <si>
    <t>WDKM60</t>
  </si>
  <si>
    <t>COMPACTOR</t>
  </si>
  <si>
    <t>HDCT73</t>
  </si>
  <si>
    <t>D155A-6</t>
  </si>
  <si>
    <t>D375A-6R</t>
  </si>
  <si>
    <t>D85ESS-2</t>
  </si>
  <si>
    <t>FM440</t>
  </si>
  <si>
    <t>PC200-8</t>
  </si>
  <si>
    <t>PC400-8</t>
  </si>
  <si>
    <t>GD825A-2</t>
  </si>
  <si>
    <t>773D</t>
  </si>
  <si>
    <t>WD600-3</t>
  </si>
  <si>
    <t>Breakdown UnSchedule</t>
  </si>
  <si>
    <t>Breakdown on Progress</t>
  </si>
  <si>
    <t>Breakdown Schedule</t>
  </si>
  <si>
    <t>Main Hauler</t>
  </si>
  <si>
    <t>DOZER</t>
  </si>
  <si>
    <t>GRADER</t>
  </si>
  <si>
    <t>Model Unit</t>
  </si>
  <si>
    <t>Equipment</t>
  </si>
  <si>
    <t>Total Working</t>
  </si>
  <si>
    <t>Total Idle</t>
  </si>
  <si>
    <t>MTC Schedule(5101)</t>
  </si>
  <si>
    <t>Tire Schedule(5102)</t>
  </si>
  <si>
    <t>MTC Unschedule(5201)</t>
  </si>
  <si>
    <t>Tire Unschedule(5202)</t>
  </si>
  <si>
    <t>Accident(5203)</t>
  </si>
  <si>
    <t>Radio(5204)</t>
  </si>
  <si>
    <t>Total MTC Plant</t>
  </si>
  <si>
    <t>Sch Mtc Ratio</t>
  </si>
  <si>
    <t>Unsch MTC Ratio</t>
  </si>
  <si>
    <t>Total Breakdown</t>
  </si>
  <si>
    <t>Total Hours</t>
  </si>
  <si>
    <t>Total MTC Freq.</t>
  </si>
  <si>
    <t>MA (%)</t>
  </si>
  <si>
    <t>MTTR (H)</t>
  </si>
  <si>
    <t>MTBS (H)</t>
  </si>
  <si>
    <t>INPR Hours</t>
  </si>
  <si>
    <t>Notification</t>
  </si>
  <si>
    <t>MO Number</t>
  </si>
  <si>
    <t>Model</t>
  </si>
  <si>
    <t>Group</t>
  </si>
  <si>
    <t>Breakdown Date</t>
  </si>
  <si>
    <t>Breakdown Time</t>
  </si>
  <si>
    <t>Breakdown Category</t>
  </si>
  <si>
    <t>Breakdown Description</t>
  </si>
  <si>
    <t>Breackdown Activity</t>
  </si>
  <si>
    <t>Activity Text</t>
  </si>
  <si>
    <t>RFU Est.(Date)</t>
  </si>
  <si>
    <t>RFU Est.(Time)</t>
  </si>
  <si>
    <t>BD Duration</t>
  </si>
  <si>
    <t>RFU Date</t>
  </si>
  <si>
    <t>RFU Time</t>
  </si>
  <si>
    <t>HM BD</t>
  </si>
  <si>
    <t>HM RFU</t>
  </si>
  <si>
    <t>Actual Duration BD</t>
  </si>
  <si>
    <t>HD465-7 WT</t>
  </si>
  <si>
    <t>HWKM46</t>
  </si>
  <si>
    <t>Problem</t>
  </si>
  <si>
    <t>WEEKLY</t>
  </si>
  <si>
    <t>Equipment No</t>
  </si>
  <si>
    <t>Model No</t>
  </si>
  <si>
    <t>Maint Plant</t>
  </si>
  <si>
    <t>PS Type</t>
  </si>
  <si>
    <t>MO Number (MO Teco)</t>
  </si>
  <si>
    <t>Plan TCR</t>
  </si>
  <si>
    <t>Actual TCR</t>
  </si>
  <si>
    <t>Deviation TCR</t>
  </si>
  <si>
    <t>SA(%)</t>
  </si>
  <si>
    <t>Last MO</t>
  </si>
  <si>
    <t>Last TCR</t>
  </si>
  <si>
    <t>TOTAL EQ</t>
  </si>
  <si>
    <t>ACH</t>
  </si>
  <si>
    <t>PS-500</t>
  </si>
  <si>
    <t>PS-250</t>
  </si>
  <si>
    <t>MTD</t>
  </si>
  <si>
    <t>PS-1000</t>
  </si>
  <si>
    <t>No</t>
  </si>
  <si>
    <t>KPI</t>
  </si>
  <si>
    <t>Actual</t>
  </si>
  <si>
    <t>Budget</t>
  </si>
  <si>
    <t>% ach.</t>
  </si>
  <si>
    <t>PA OB LOADER (%)</t>
  </si>
  <si>
    <t>MTTR (Hours)</t>
  </si>
  <si>
    <t>MTBS (Hours)</t>
  </si>
  <si>
    <t>PA OB HAULER (%)</t>
  </si>
  <si>
    <t>PA SUPPORT (%)</t>
  </si>
  <si>
    <t>PA COAL LOADER (%)</t>
  </si>
  <si>
    <t>Service Accuracy (%)</t>
  </si>
  <si>
    <t>(All)</t>
  </si>
  <si>
    <t>Sum of BD Duration</t>
  </si>
  <si>
    <t>Values</t>
  </si>
  <si>
    <t>Problem2</t>
  </si>
  <si>
    <t>Total</t>
  </si>
  <si>
    <t>Count of Notification</t>
  </si>
  <si>
    <t>Sum of Actual Duration BD</t>
  </si>
  <si>
    <t>(blank)</t>
  </si>
  <si>
    <t>Grand Total</t>
  </si>
  <si>
    <t>SCHEDULED/PLANNED</t>
  </si>
  <si>
    <t>LOADER SUPPORT</t>
  </si>
  <si>
    <t>BDKM15169</t>
  </si>
  <si>
    <t>BDKM15170</t>
  </si>
  <si>
    <t>BDKM15171</t>
  </si>
  <si>
    <t>BDKM37109</t>
  </si>
  <si>
    <t>BDKM37112</t>
  </si>
  <si>
    <t>BDKM83228</t>
  </si>
  <si>
    <t>BDKM83229</t>
  </si>
  <si>
    <t>BDKM83230</t>
  </si>
  <si>
    <t>BDKM83232</t>
  </si>
  <si>
    <t>DTVV44036</t>
  </si>
  <si>
    <t>DTVV44038</t>
  </si>
  <si>
    <t>DTVV44040</t>
  </si>
  <si>
    <t>DTVV44041</t>
  </si>
  <si>
    <t>DTVV44044</t>
  </si>
  <si>
    <t>EXCT61029</t>
  </si>
  <si>
    <t>EXCT61030</t>
  </si>
  <si>
    <t>EXCT61031</t>
  </si>
  <si>
    <t>EXCT61032</t>
  </si>
  <si>
    <t>EXKM20204</t>
  </si>
  <si>
    <t>EXKM20205</t>
  </si>
  <si>
    <t>EXKM20206</t>
  </si>
  <si>
    <t>EXKM20211</t>
  </si>
  <si>
    <t>EXKM20212</t>
  </si>
  <si>
    <t>EXKM40184</t>
  </si>
  <si>
    <t>EXKM40185</t>
  </si>
  <si>
    <t>EXKM40186</t>
  </si>
  <si>
    <t>GDKM82095</t>
  </si>
  <si>
    <t>GDKM82096</t>
  </si>
  <si>
    <t>HDCT73006</t>
  </si>
  <si>
    <t>HDCT73014</t>
  </si>
  <si>
    <t>HDCT73018</t>
  </si>
  <si>
    <t>HDCT73026</t>
  </si>
  <si>
    <t>HDCT73027</t>
  </si>
  <si>
    <t>HDCT73053</t>
  </si>
  <si>
    <t>HDCT73054</t>
  </si>
  <si>
    <t>HDCT73055</t>
  </si>
  <si>
    <t>HDCT73056</t>
  </si>
  <si>
    <t>HDCT73057</t>
  </si>
  <si>
    <t>HDCT73090</t>
  </si>
  <si>
    <t>HDCT73091</t>
  </si>
  <si>
    <t>HDCT73092</t>
  </si>
  <si>
    <t>HDCT73093</t>
  </si>
  <si>
    <t>HDCT73094</t>
  </si>
  <si>
    <t>HDCT73095</t>
  </si>
  <si>
    <t>HDCT73096</t>
  </si>
  <si>
    <t>HDCT73097</t>
  </si>
  <si>
    <t>HDCT73098</t>
  </si>
  <si>
    <t>HDCT73099</t>
  </si>
  <si>
    <t>HDCT73100</t>
  </si>
  <si>
    <t>HWKM46020</t>
  </si>
  <si>
    <t>VRBG22011</t>
  </si>
  <si>
    <t>WDKM60006</t>
  </si>
  <si>
    <t>6015B</t>
  </si>
  <si>
    <t>EXCT61</t>
  </si>
  <si>
    <t>VRBG22</t>
  </si>
  <si>
    <t>773E</t>
  </si>
  <si>
    <t>BW219 LCC</t>
  </si>
  <si>
    <t>Dozer</t>
  </si>
  <si>
    <t>Main Loader</t>
  </si>
  <si>
    <t>ELECTRIC FAULT</t>
  </si>
  <si>
    <t>B022</t>
  </si>
  <si>
    <t>PL30</t>
  </si>
  <si>
    <t>17.00-</t>
  </si>
  <si>
    <t>B5+</t>
  </si>
  <si>
    <t>TLAC50129</t>
  </si>
  <si>
    <t>22.00-</t>
  </si>
  <si>
    <t>GSPR30001</t>
  </si>
  <si>
    <t>TLAC50116</t>
  </si>
  <si>
    <t>TLAC50121</t>
  </si>
  <si>
    <t>15.00-</t>
  </si>
  <si>
    <t>IDWP</t>
  </si>
  <si>
    <t>FM260JD</t>
  </si>
  <si>
    <t>DTRT26061</t>
  </si>
  <si>
    <t>DTRT26062</t>
  </si>
  <si>
    <t>DTRT26063</t>
  </si>
  <si>
    <t>DTRT26064</t>
  </si>
  <si>
    <t>DTRT26065</t>
  </si>
  <si>
    <t>DTRT26066</t>
  </si>
  <si>
    <t>DTRT26067</t>
  </si>
  <si>
    <t>DTRT26068</t>
  </si>
  <si>
    <t>DTRT26069</t>
  </si>
  <si>
    <t>DTRT26070</t>
  </si>
  <si>
    <t>DTRT26071</t>
  </si>
  <si>
    <t>DTRT26072</t>
  </si>
  <si>
    <t>DTRT26073</t>
  </si>
  <si>
    <t>DTRT26074</t>
  </si>
  <si>
    <t>DTRT26075</t>
  </si>
  <si>
    <t>DTRT26076</t>
  </si>
  <si>
    <t>DTRT26077</t>
  </si>
  <si>
    <t>DTRT26078</t>
  </si>
  <si>
    <t>DTRT26079</t>
  </si>
  <si>
    <t>DTRT26080</t>
  </si>
  <si>
    <t>DTRT26081</t>
  </si>
  <si>
    <t>DTRT26082</t>
  </si>
  <si>
    <t>DTRT26083</t>
  </si>
  <si>
    <t>DTRT26084</t>
  </si>
  <si>
    <t>DTRT26085</t>
  </si>
  <si>
    <t>DTRT26086</t>
  </si>
  <si>
    <t>DTRT26087</t>
  </si>
  <si>
    <t>DTRT26088</t>
  </si>
  <si>
    <t>DTRT26089</t>
  </si>
  <si>
    <t>DTRT26090</t>
  </si>
  <si>
    <t>DTRT26091</t>
  </si>
  <si>
    <t>DTRT26092</t>
  </si>
  <si>
    <t>DTRT26093</t>
  </si>
  <si>
    <t>DTRT26094</t>
  </si>
  <si>
    <t>DTRT26095</t>
  </si>
  <si>
    <t>DTRT26096</t>
  </si>
  <si>
    <t>DTRT26097</t>
  </si>
  <si>
    <t>DTRT26098</t>
  </si>
  <si>
    <t>DTRT26099</t>
  </si>
  <si>
    <t>DTRT26100</t>
  </si>
  <si>
    <t>DTRT26101</t>
  </si>
  <si>
    <t>DTRT26102</t>
  </si>
  <si>
    <t>DTRT26103</t>
  </si>
  <si>
    <t>DTRT26104</t>
  </si>
  <si>
    <t>DTRT26105</t>
  </si>
  <si>
    <t>DTRT26106</t>
  </si>
  <si>
    <t>DTRT26107</t>
  </si>
  <si>
    <t>DTRT26108</t>
  </si>
  <si>
    <t>DTRT26109</t>
  </si>
  <si>
    <t>DTRT26110</t>
  </si>
  <si>
    <t>DTRT26111</t>
  </si>
  <si>
    <t>DTRT26112</t>
  </si>
  <si>
    <t>DTRT26113</t>
  </si>
  <si>
    <t>DTRT26114</t>
  </si>
  <si>
    <t>DTRT26115</t>
  </si>
  <si>
    <t>DTRT26116</t>
  </si>
  <si>
    <t>DTRT26117</t>
  </si>
  <si>
    <t>DTRT26118</t>
  </si>
  <si>
    <t>DTRT26119</t>
  </si>
  <si>
    <t>DTRT26120</t>
  </si>
  <si>
    <t>DTRT26121</t>
  </si>
  <si>
    <t>DTRT26122</t>
  </si>
  <si>
    <t>DTRT26123</t>
  </si>
  <si>
    <t>DTRT26124</t>
  </si>
  <si>
    <t>DTRT26125</t>
  </si>
  <si>
    <t>DTRT26126</t>
  </si>
  <si>
    <t>DTRT26127</t>
  </si>
  <si>
    <t>DTRT26128</t>
  </si>
  <si>
    <t>DTRT26129</t>
  </si>
  <si>
    <t>DTRT26130</t>
  </si>
  <si>
    <t>DTRT26131</t>
  </si>
  <si>
    <t>DTRT26132</t>
  </si>
  <si>
    <t>DTRT26133</t>
  </si>
  <si>
    <t>DTRT26134</t>
  </si>
  <si>
    <t>DTRT26135</t>
  </si>
  <si>
    <t>DTRT26136</t>
  </si>
  <si>
    <t>DTRT26137</t>
  </si>
  <si>
    <t>DTRT26138</t>
  </si>
  <si>
    <t>DTRT26139</t>
  </si>
  <si>
    <t>DTRT26140</t>
  </si>
  <si>
    <t>DTRT26141</t>
  </si>
  <si>
    <t>DTRT26142</t>
  </si>
  <si>
    <t>HWKM46013</t>
  </si>
  <si>
    <t>Small Loader</t>
  </si>
  <si>
    <t>WEEK 27 2018</t>
  </si>
  <si>
    <t>PERFORM 1000/1000 HOURS, BACKLOG</t>
  </si>
  <si>
    <t>LOW PERFORMANCE</t>
  </si>
  <si>
    <t>37.00-</t>
  </si>
  <si>
    <t>28.50-</t>
  </si>
  <si>
    <t>24.00-</t>
  </si>
  <si>
    <t>10.00-</t>
  </si>
  <si>
    <t>39.00-</t>
  </si>
  <si>
    <t>13.30-</t>
  </si>
  <si>
    <t>32.30-</t>
  </si>
  <si>
    <t>27.90-</t>
  </si>
  <si>
    <t>21.90-</t>
  </si>
  <si>
    <t>18.80-</t>
  </si>
  <si>
    <t>TLAC50128</t>
  </si>
  <si>
    <t>46.56-</t>
  </si>
  <si>
    <t>18.00-</t>
  </si>
  <si>
    <t>6.10-</t>
  </si>
  <si>
    <t>21.60-</t>
  </si>
  <si>
    <t>7.00-</t>
  </si>
  <si>
    <t>4.70-</t>
  </si>
  <si>
    <t>12.00-</t>
  </si>
  <si>
    <t>GSPR20010</t>
  </si>
  <si>
    <t>PL20</t>
  </si>
  <si>
    <t>3.00-</t>
  </si>
  <si>
    <t>PS-2000</t>
  </si>
  <si>
    <t>7.30-</t>
  </si>
  <si>
    <t>0.60-</t>
  </si>
  <si>
    <t>33.90-</t>
  </si>
  <si>
    <t>28.20-</t>
  </si>
  <si>
    <t>16.80-</t>
  </si>
  <si>
    <t>43.60-</t>
  </si>
  <si>
    <t>31.10-</t>
  </si>
  <si>
    <t>42.30-</t>
  </si>
  <si>
    <t>27.80-</t>
  </si>
  <si>
    <t>41.10-</t>
  </si>
  <si>
    <t>TLAC50118</t>
  </si>
  <si>
    <t>1.00-</t>
  </si>
  <si>
    <t>TLAC50120</t>
  </si>
  <si>
    <t>25.00-</t>
  </si>
  <si>
    <t>TLAC50125</t>
  </si>
  <si>
    <t>PS 1000/1000 HOURS HDCT73097</t>
  </si>
  <si>
    <t>AC Panas</t>
  </si>
  <si>
    <t>ADJUST SWITCH THERMOSTAT AC &amp; V-BELT COMPRESSOR</t>
  </si>
  <si>
    <t>PS 250/1250 HOURS BDKM83228</t>
  </si>
  <si>
    <t>PERFORM 250/1250 HOURS, BACKLOG</t>
  </si>
  <si>
    <t>ENGINE LOW POWER</t>
  </si>
  <si>
    <t>CLEANING AIR CLEANER</t>
  </si>
  <si>
    <t>PS 250/1250 HOURS BDKM83229</t>
  </si>
  <si>
    <t>PS 2000/32000 HDCT73018</t>
  </si>
  <si>
    <t>CONTINUE PROGRESS // PERFORM PS 2000/32000 HOURS, INSTAAL PART BACKLOG, LEVELING ALL SUSPENSION</t>
  </si>
  <si>
    <t>PS 1000/1000 HOURS HDCT73099</t>
  </si>
  <si>
    <t>PERFORM 1000/1000 HOURS, BACKLOG.</t>
  </si>
  <si>
    <t>PS 500/500 HOURS HDCT73056</t>
  </si>
  <si>
    <t>PERFORM 500/13500 HOURS, BACKLOG</t>
  </si>
  <si>
    <t>RADIO MALFUNCTION</t>
  </si>
  <si>
    <t>REPAIR RADIO MALFUNCTION BY IT</t>
  </si>
  <si>
    <t>REAR SUSPENSI RH NOISE</t>
  </si>
  <si>
    <t>ADJUST REAR SUSPENSION RH</t>
  </si>
  <si>
    <t>WATER COOLANT LOW, ERROR IN WATER FLOW</t>
  </si>
  <si>
    <t>CHECK &amp; ADD AIR RADIATOR SYSTEM</t>
  </si>
  <si>
    <t>REPLACE FUEL FILTER, REPAIR HOSE GREASE LINK-I</t>
  </si>
  <si>
    <t>PS 1000/1000 HOURS HDCT73098</t>
  </si>
  <si>
    <t>PERFORM 1000/10000 HOURS, BACKLOG</t>
  </si>
  <si>
    <t>PTT WILL LOOSE</t>
  </si>
  <si>
    <t>REPAIR PTT POSITION</t>
  </si>
  <si>
    <t>PTT ABNORMAL</t>
  </si>
  <si>
    <t>REPAIR PTT MALFUNCTION</t>
  </si>
  <si>
    <t>WATER SPRAYER ABNORMAL</t>
  </si>
  <si>
    <t>CHECK &amp; REPAIR WATER SPRAYER</t>
  </si>
  <si>
    <t>PS 250/13250 HOURS HDCT73053</t>
  </si>
  <si>
    <t>PERFORM 250/13250 HOURS, BACKLOG.</t>
  </si>
  <si>
    <t>SAFETY BELT MALFUNCTION, CABIN LAMP OFF</t>
  </si>
  <si>
    <t>REPLACE SAFETY BELT, REPLACE BULB CABIN LAMP &amp; REPAIR ELECTRICAL HARNESS</t>
  </si>
  <si>
    <t>ROCK EJECTOR LOOSE</t>
  </si>
  <si>
    <t>CHECK &amp; REPAIR ROCK EJECTOR POSITION, ADD GREASE AUTOLUBE SYSTEM</t>
  </si>
  <si>
    <t>SUSPENSION LOW PRESSURE</t>
  </si>
  <si>
    <t>ADJUST PRESSURE SUSPENSION</t>
  </si>
  <si>
    <t>ENGINE NOISE</t>
  </si>
  <si>
    <t>CHECK &amp; REPLACE FAN BELT ENGINE</t>
  </si>
  <si>
    <t>AIR HOSE COMPRESSOR LEAKS</t>
  </si>
  <si>
    <t>REPLACE FESTO LINE AIR SYSTEM</t>
  </si>
  <si>
    <t>REPLACE FUEL FILTER</t>
  </si>
  <si>
    <t>CHECK &amp; REPAIR WATER SPRAYER, REPLACE SWITCH TOGGLE</t>
  </si>
  <si>
    <t>PS 1000/1000 HOURS EXCT61029</t>
  </si>
  <si>
    <t>TERMINAL GREASE LOOSE</t>
  </si>
  <si>
    <t>REPLACE BOLT BRACKET TERMINAL GREASE</t>
  </si>
  <si>
    <t>PS 1000/1000 HOURS HDCT73100</t>
  </si>
  <si>
    <t>PS 1000/13000 HOURS HDCT73055</t>
  </si>
  <si>
    <t>PERFORM 1000/13000 HOURS, BACKLOG</t>
  </si>
  <si>
    <t>SPEED TRANSMISSION CAN'T SWITCH</t>
  </si>
  <si>
    <t>CENTER SPEED TRANSMISSION</t>
  </si>
  <si>
    <t>FRONT SUSPENSION LH HARD</t>
  </si>
  <si>
    <t>ADJUST FRONT SUSPENSION LH</t>
  </si>
  <si>
    <t>FRONT BRAKE CAN'T ENGAGED</t>
  </si>
  <si>
    <t>CHECK FRONT BRAKE SYSTEM</t>
  </si>
  <si>
    <t>PS 500/1500 HOURS  EXCT61030</t>
  </si>
  <si>
    <t>PERFORM 500/1500 HOURS, BACKLOG</t>
  </si>
  <si>
    <t>PS 500/1500 HOURS  HDCT73093</t>
  </si>
  <si>
    <t>PS 1000/1000 HOURS EXKM40184</t>
  </si>
  <si>
    <t>LOW PRESSURE TYRE, HARD SUSPENSION</t>
  </si>
  <si>
    <t>ADJUST PRESSURE TYRE, ADJUST PRESSURE SUSPENSION</t>
  </si>
  <si>
    <t>PS 500/1500 HOURS HDCT73092</t>
  </si>
  <si>
    <t>CHECK &amp; CLEANING AIR INTAKE, CHECK WIRING SYSTEM</t>
  </si>
  <si>
    <t>PS 500/1500 HOURS  HDCT73090</t>
  </si>
  <si>
    <t>BODY DUMP SHAKKY</t>
  </si>
  <si>
    <t>REPLACE SPIDER JOINT OUTPUT TORQUE CONVERTER</t>
  </si>
  <si>
    <t>WELDING PIPE SUCTION SPRAYER</t>
  </si>
  <si>
    <t>PS 500/1500 HOURS BDKM15169</t>
  </si>
  <si>
    <t>FRONT SUSPENSION LH LOW PRESSURE</t>
  </si>
  <si>
    <t>ADJUST PRESSURE FRONT SUSPENSION LH</t>
  </si>
  <si>
    <t>BOLT FRONT PAD VESSEL RH BROKEN</t>
  </si>
  <si>
    <t>REPLACE &amp; REPAIR BOLT FRONT PAD VESSEL RH</t>
  </si>
  <si>
    <t>ADDING OIL / COOLANT</t>
  </si>
  <si>
    <t>CHECK</t>
  </si>
  <si>
    <t>REPAIR ROCK EJECTOR</t>
  </si>
  <si>
    <t>AIR SYSTEM PROBLEM</t>
  </si>
  <si>
    <t>WATER SPRAYER UPNORMAL</t>
  </si>
  <si>
    <t>TRANSMISSION PROBLEM</t>
  </si>
  <si>
    <t>BRAKE SYSTEM</t>
  </si>
  <si>
    <t>DUMB BODY PROBLEM</t>
  </si>
  <si>
    <t>47.00-</t>
  </si>
  <si>
    <t>6.00-</t>
  </si>
  <si>
    <t>FTVV44016</t>
  </si>
  <si>
    <t>FM440 FT</t>
  </si>
  <si>
    <t>GSPR30007</t>
  </si>
  <si>
    <t>WEEK 28 2018</t>
  </si>
  <si>
    <t>30.00-</t>
  </si>
  <si>
    <t>2.80-</t>
  </si>
  <si>
    <t>110.00-</t>
  </si>
  <si>
    <t>GSPR30002</t>
  </si>
  <si>
    <t>20.00-</t>
  </si>
  <si>
    <t>33.50-</t>
  </si>
  <si>
    <t>19.20-</t>
  </si>
  <si>
    <t>21.20-</t>
  </si>
  <si>
    <t>30.50-</t>
  </si>
  <si>
    <t>17.30-</t>
  </si>
  <si>
    <t>LFVV37002</t>
  </si>
  <si>
    <t>FMX370</t>
  </si>
  <si>
    <t>LFVV37003</t>
  </si>
  <si>
    <t>TLAC50122</t>
  </si>
  <si>
    <t>TLAC50123</t>
  </si>
  <si>
    <t>14.00-</t>
  </si>
  <si>
    <t>Grader</t>
  </si>
  <si>
    <t>ADD &amp; LEVELING OIL HYD</t>
  </si>
  <si>
    <t>General Loader</t>
  </si>
  <si>
    <t>20.07.2018</t>
  </si>
  <si>
    <t>SCHEDULE GREASING</t>
  </si>
  <si>
    <t xml:space="preserve">STEERING </t>
  </si>
  <si>
    <t>SPRAYER</t>
  </si>
  <si>
    <t>HYDRAULIC OIL</t>
  </si>
  <si>
    <t>POWER WINDOW</t>
  </si>
  <si>
    <t>WEEK 29 2018</t>
  </si>
  <si>
    <t>OTHER</t>
  </si>
  <si>
    <t>31.00-</t>
  </si>
  <si>
    <t>12.50-</t>
  </si>
  <si>
    <t>27.30-</t>
  </si>
  <si>
    <t>24.30-</t>
  </si>
  <si>
    <t>329.00-</t>
  </si>
  <si>
    <t>9.00-</t>
  </si>
  <si>
    <t>12.70-</t>
  </si>
  <si>
    <t>37.60-</t>
  </si>
  <si>
    <t>40.60-</t>
  </si>
  <si>
    <t>44.80-</t>
  </si>
  <si>
    <t>25.70-</t>
  </si>
  <si>
    <t>54.50-</t>
  </si>
  <si>
    <t>27.70-</t>
  </si>
  <si>
    <t>22.80-</t>
  </si>
  <si>
    <t>19.50-</t>
  </si>
  <si>
    <t>51.30-</t>
  </si>
  <si>
    <t>TLAC50124</t>
  </si>
  <si>
    <t>TLAC50126</t>
  </si>
  <si>
    <t>10.40-</t>
  </si>
  <si>
    <t>TLAC50127</t>
  </si>
  <si>
    <t>6.44-</t>
  </si>
  <si>
    <t>TLAC50130</t>
  </si>
  <si>
    <t>20.70-</t>
  </si>
  <si>
    <t>TLAC50119</t>
  </si>
  <si>
    <t>483.00-</t>
  </si>
  <si>
    <t>AC SYSTEM MALFUNCTION</t>
  </si>
  <si>
    <t>REPLACE MOTOR BLOWER AC &amp; REPLACE REGULATOR POWER WINDOW, ADD OIL HYD</t>
  </si>
  <si>
    <t>21.07.2018</t>
  </si>
  <si>
    <t>TRANSMISSION TROUBLE</t>
  </si>
  <si>
    <t>CLEANING &amp; ADJUST SPEED SENSOR</t>
  </si>
  <si>
    <t>PS 250/1250 HOURS HDCT73097</t>
  </si>
  <si>
    <t>PERFORM 250/1250 HOURS, BACKLOG, FLASH PRODUCT LINK, GREASING MANUAL AUTOLUBE, INSPECTION</t>
  </si>
  <si>
    <t>MODULATION RADIO MALFUNCTION</t>
  </si>
  <si>
    <t>REPAIR MODULATION RADIO</t>
  </si>
  <si>
    <t>PS 500/500 HOURSA EXCT61031</t>
  </si>
  <si>
    <t>PERFORM 500/500 HOURS, BACKLOG. REPOSITION WELDING BRACKET MOTOR TRAVEL</t>
  </si>
  <si>
    <t>HOSE OIL STEERING LEAKS</t>
  </si>
  <si>
    <t>REPLACE HOSE OIL STEERING</t>
  </si>
  <si>
    <t>TROUBLE SHOOTING ENGINE</t>
  </si>
  <si>
    <t>PS 500/1500 HOURS BDKM83228</t>
  </si>
  <si>
    <t>PERFORM 500/1500 HOURS, BACKLOG. WELDING BRACKET FAST FILL &amp; ADJUST TRACK LH &amp; RH, GREASING &amp; INSPECT</t>
  </si>
  <si>
    <t>BLOWER AC ABNORMAL</t>
  </si>
  <si>
    <t>CHECK &amp; REPAIR BLOWER AC SYSTEM</t>
  </si>
  <si>
    <t>SCHEDULE INSPECT ELECTRICAL SYSTEM</t>
  </si>
  <si>
    <t>CHECK &amp; REPAIR ELECTRICAL SYSTEM</t>
  </si>
  <si>
    <t>ENGINE CAN'T START</t>
  </si>
  <si>
    <t>TROUBLE SHOOTING PDU</t>
  </si>
  <si>
    <t>22.07.2018</t>
  </si>
  <si>
    <t>OPERATOR SEAT LOW PRESSURE</t>
  </si>
  <si>
    <t>ADJUST &amp; REPAIR VALVE AIR SUSPENSION OPERATOR SEAT</t>
  </si>
  <si>
    <t>23.07.2018</t>
  </si>
  <si>
    <t>SCHEDULE INSPECT HYD SYSTEM</t>
  </si>
  <si>
    <t>PS 250/1250 HOURS EXKM40185</t>
  </si>
  <si>
    <t>PERFORM 250/1250 HOURS, BACKLOGRE REPAIR HANDRILL, REPOSISI HOSE GREASE TO BUCKET, RETORQUE MOUNTING GREASE PUMP</t>
  </si>
  <si>
    <t>PS 250/1250 HOURS HDCT73099</t>
  </si>
  <si>
    <t>GUIDE BLADE WORN OUT</t>
  </si>
  <si>
    <t>ADD GREASING, REPAIR GUIDE BLADE, ADJUST CIRCLE</t>
  </si>
  <si>
    <t>CLEANING AIR FILTER</t>
  </si>
  <si>
    <t>AC SYSTEM ABNORMAL</t>
  </si>
  <si>
    <t>REPAIRING WIRING AC SYSTEM</t>
  </si>
  <si>
    <t>HARD SUSPENSION</t>
  </si>
  <si>
    <t>ENGINE SHUTDOWN</t>
  </si>
  <si>
    <t>CHECKING &amp; REPAIR HARNESS PDU</t>
  </si>
  <si>
    <t>PS 750/750 HOURS EXKM40186</t>
  </si>
  <si>
    <t>PS 250/9250 HOURS HDCT73026</t>
  </si>
  <si>
    <t>PERFORM 250/9250 HOURS, BACKLOG</t>
  </si>
  <si>
    <t>HOSE HYD LEAKS</t>
  </si>
  <si>
    <t>REPLACE HOSE HYD</t>
  </si>
  <si>
    <t>HOSE BRAKE LEAKS</t>
  </si>
  <si>
    <t>REPLACE HOSE BRAKE PUMP, ADD OIL TRANSMISSION &amp; COOLANT</t>
  </si>
  <si>
    <t>WATER RADIATOR ABNORMAL</t>
  </si>
  <si>
    <t>REPAIR SENSOR TEMPARATURE COOLENT</t>
  </si>
  <si>
    <t>24.07.2018</t>
  </si>
  <si>
    <t>PS 500/1500 HOURS BDKM83229</t>
  </si>
  <si>
    <t>PERFORM 500/1500 HOURS, BACKLOG. GREASING &amp; INSPECTION</t>
  </si>
  <si>
    <t>PS 1250/1250 HOURS HDCT73098</t>
  </si>
  <si>
    <t>PERFORM 250/1250 HOURS, BACKLOG, GREASING MANUAL, ADD AUTOLUBE SYSTEM, REPAIR NUMBER UNIT</t>
  </si>
  <si>
    <t>PARKING BRAKE HARD TO ENGANGED</t>
  </si>
  <si>
    <t>ADJUST PARKING BRAKE</t>
  </si>
  <si>
    <t>REAR SUSPENSION LH LOW PRESSURE</t>
  </si>
  <si>
    <t>ADJUST PRESSURE REAR SUSPENSION LH</t>
  </si>
  <si>
    <t>FRONT SUSPENSION RH &amp; LH HARD PRESSURE</t>
  </si>
  <si>
    <t>ADJUST PRESSURE FRONT SUSPENSION RH &amp; LH, REPAIR BRACKET TYRE LAMP RH</t>
  </si>
  <si>
    <t>PS 250/32250 HOURS HDCT73018</t>
  </si>
  <si>
    <t>CONTINUE PROGRESS // PERFORM 250/13250 HOURS, BACKLOG. WELDING BRACKET CYLINDER HOIST LH &amp; RH, ADJUST RELIEF VALVE CYL DUMP</t>
  </si>
  <si>
    <t>26.07.2018</t>
  </si>
  <si>
    <t>FRONT &amp; REAR SUSPENSION LOW PRESSURE</t>
  </si>
  <si>
    <t>ADJUST FRONT &amp; REAR SUSPENSION RH &amp; LH</t>
  </si>
  <si>
    <t>25.07.2018</t>
  </si>
  <si>
    <t>FRONT &amp; REAR WORK LAMP OFF</t>
  </si>
  <si>
    <t>REPLACE FRONT &amp; REAR WORK LAMP</t>
  </si>
  <si>
    <t>PS 250/1250 HOURS EXCT61029</t>
  </si>
  <si>
    <t>PERFORM 250/1250 HOURS, BACKLOG. CHECKING IDLER, CHECK CLEARENCE SWING BEARING, ADD AUTOLUBE SYSTEM</t>
  </si>
  <si>
    <t>PS 250/13750 HOURS HDCT73056</t>
  </si>
  <si>
    <t>PERFORM 750/13750 HOURS, BACKLOG</t>
  </si>
  <si>
    <t>PS 750/1750 HOURS  EXCT61030</t>
  </si>
  <si>
    <t>PERFORM 750/1750 HOURS, BACKLOG</t>
  </si>
  <si>
    <t>PS 500/13500 HOURS HDCT73053</t>
  </si>
  <si>
    <t>PERFORM 500/13500 HOURS, BACKLOG. RESEAL TRANSFER CASE TO TRANSMISSION</t>
  </si>
  <si>
    <t>ADD GREASE &amp; LEVELING AUTOLUBE SYSTEM</t>
  </si>
  <si>
    <t>PS 250/1250 HOURS BDKM37109</t>
  </si>
  <si>
    <t>PS 750/1750 HOURS HDCT73092</t>
  </si>
  <si>
    <t>PS 750/43750 HOURS HWKM46020</t>
  </si>
  <si>
    <t>PERFORM 750/43750 HOURS, BACKLOG</t>
  </si>
  <si>
    <t>27.07.2018</t>
  </si>
  <si>
    <t>PS 250/1250 HOURS EXKM20204</t>
  </si>
  <si>
    <t>PS 250/1250 HOURS HDCT73100</t>
  </si>
  <si>
    <t>CREATE</t>
  </si>
  <si>
    <t>SCHEDULE RECONDITION AUTOLUBE SYSTEM</t>
  </si>
  <si>
    <t>RESEAL PUMP AUTOLUBE, CHECK SOLENOID</t>
  </si>
  <si>
    <t>SCHEDULE &amp; INSPECT HYD SYSTEM</t>
  </si>
  <si>
    <t>REPLACE HOSE HOIST CYL HYD LEAKS</t>
  </si>
  <si>
    <t>PS 250/13250 HOURS  HDCT73055</t>
  </si>
  <si>
    <t>PERFORM 250/13250 HOURS, BACKLOG</t>
  </si>
  <si>
    <t>FRONT WORK LAMP RH OFF</t>
  </si>
  <si>
    <t>REPLACE BULB FRONT WORK LAMP RH</t>
  </si>
  <si>
    <t>REAR WORK LAMP LH OFF</t>
  </si>
  <si>
    <t>REPLACE BULB REAR WORK LAMP LH</t>
  </si>
  <si>
    <t>REPLACE BULB REAR WORK LAMP &amp; REPAIR BRACKET WORK LAMP</t>
  </si>
  <si>
    <t>28.07.2018</t>
  </si>
  <si>
    <t>CABIN LAMP OFF</t>
  </si>
  <si>
    <t>REPLACE FUSE LAMP CABIN</t>
  </si>
  <si>
    <t>PS 1000/1000 HOURS EXCT61032</t>
  </si>
  <si>
    <t>PS 750/1750 HOURS HDCT73093</t>
  </si>
  <si>
    <t>TYRE POSITION 5 LEAKS</t>
  </si>
  <si>
    <t>REPLACE TYRE POSITION 5, RESEAL &amp; REORING VALVE TYRE POST 5</t>
  </si>
  <si>
    <t>LEFT POWER WINDOW MALFUNCTION</t>
  </si>
  <si>
    <t>REPAIR SWITCH POWER WINDOW</t>
  </si>
  <si>
    <t>ADJUST CIRCLE</t>
  </si>
  <si>
    <t>SUSPENSION HARD</t>
  </si>
  <si>
    <t>RADIATOR</t>
  </si>
  <si>
    <t>WORK LAMP</t>
  </si>
  <si>
    <t>SPRAYER UPNORMAL</t>
  </si>
  <si>
    <t>TYRE</t>
  </si>
  <si>
    <t>WEEK 30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</si>
</sst>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_);_(* \(#,##0\);_(* &quot;-&quot;??_);_(@_)"/>
    <numFmt numFmtId="167" formatCode="0.000000%"/>
    <numFmt numFmtId="168" formatCode="_(&quot;$&quot;* #,##0.0_);_(&quot;$&quot;* \(#,##0.0\);_(&quot;$&quot;* &quot;-&quot;?_);_(@_)"/>
    <numFmt numFmtId="169" formatCode="00000"/>
    <numFmt numFmtId="170" formatCode="m/d"/>
    <numFmt numFmtId="171" formatCode="0.0000000000"/>
    <numFmt numFmtId="172" formatCode="d\ayy"/>
    <numFmt numFmtId="173" formatCode="&quot;IR£&quot;#,##0.00;[Red]\-&quot;IR£&quot;#,##0.00"/>
    <numFmt numFmtId="174" formatCode="0.00_)"/>
    <numFmt numFmtId="175" formatCode="[$-F400]h:mm:ss\ AM/PM"/>
    <numFmt numFmtId="176" formatCode="#,##0&quot;NT$&quot;;[Red]\-#,##0&quot;NT$&quot;"/>
    <numFmt numFmtId="177" formatCode="dddd"/>
    <numFmt numFmtId="178" formatCode="ddd"/>
    <numFmt numFmtId="179" formatCode="General_)"/>
    <numFmt numFmtId="180" formatCode="_(* #,##0.00_);_(* \(#,##0.00\);_(* &quot;-&quot;_);_(@_)"/>
    <numFmt numFmtId="181" formatCode="_(* #,##0.0_);_(* \(#,##0.0\);_(* &quot;-&quot;_);_(@_)"/>
    <numFmt numFmtId="182" formatCode="mmm\ yyyy"/>
    <numFmt numFmtId="183" formatCode="[$-409]mmmm\ d\,\ yyyy;@"/>
    <numFmt numFmtId="184" formatCode="_ * #,##0.00_ ;_ * \-#,##0.00_ ;_ * &quot;-&quot;??_ ;_ @_ "/>
    <numFmt numFmtId="185" formatCode="_-* #,##0_-;\-* #,##0_-;_-* &quot;-&quot;_-;_-@_-"/>
    <numFmt numFmtId="186" formatCode="_-* #,##0.00_-;\-* #,##0.00_-;_-* &quot;-&quot;??_-;_-@_-"/>
    <numFmt numFmtId="187" formatCode="_-&quot;£&quot;* #,##0_-;\-&quot;£&quot;* #,##0_-;_-&quot;£&quot;* &quot;-&quot;_-;_-@_-"/>
    <numFmt numFmtId="188" formatCode="[$-409]dddd\,\ mmmm\ dd\,\ yyyy"/>
    <numFmt numFmtId="189" formatCode="&quot;Week &quot;\ 0\ "/>
  </numFmts>
  <fonts count="6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name val="Calibri"/>
      <family val="2"/>
      <scheme val="minor"/>
    </font>
    <font>
      <b/>
      <sz val="12"/>
      <color theme="1"/>
      <name val="Calibri"/>
      <family val="2"/>
      <scheme val="minor"/>
    </font>
    <font>
      <b/>
      <sz val="10"/>
      <name val="Calibri"/>
      <family val="2"/>
      <scheme val="minor"/>
    </font>
    <font>
      <b/>
      <sz val="9"/>
      <color indexed="81"/>
      <name val="Tahoma"/>
      <family val="2"/>
    </font>
    <font>
      <sz val="9"/>
      <color indexed="81"/>
      <name val="Tahoma"/>
      <family val="2"/>
    </font>
    <font>
      <b/>
      <sz val="10"/>
      <color theme="0"/>
      <name val="Verdana"/>
      <family val="2"/>
    </font>
    <font>
      <sz val="11"/>
      <name val="Calibri"/>
      <family val="2"/>
      <scheme val="minor"/>
    </font>
    <font>
      <sz val="10"/>
      <name val="Calibri"/>
      <family val="2"/>
      <scheme val="minor"/>
    </font>
    <font>
      <b/>
      <sz val="11"/>
      <name val="Calibri"/>
      <family val="2"/>
      <scheme val="minor"/>
    </font>
    <font>
      <b/>
      <sz val="11"/>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Arial"/>
      <family val="2"/>
    </font>
    <font>
      <sz val="10"/>
      <name val="Arial"/>
      <family val="2"/>
    </font>
    <font>
      <sz val="10"/>
      <color indexed="8"/>
      <name val="Arial"/>
      <family val="2"/>
    </font>
    <font>
      <sz val="11"/>
      <color indexed="8"/>
      <name val="Calibri"/>
      <family val="2"/>
    </font>
    <font>
      <sz val="8"/>
      <name val="Arial"/>
      <family val="2"/>
    </font>
    <font>
      <b/>
      <sz val="12"/>
      <name val="Arial"/>
      <family val="2"/>
    </font>
    <font>
      <b/>
      <i/>
      <sz val="16"/>
      <name val="Helv"/>
    </font>
    <font>
      <b/>
      <i/>
      <sz val="8"/>
      <name val="Arial"/>
      <family val="2"/>
    </font>
    <font>
      <b/>
      <sz val="9"/>
      <name val="Arial"/>
      <family val="2"/>
    </font>
    <font>
      <sz val="10"/>
      <name val="Courier"/>
      <family val="3"/>
    </font>
    <font>
      <b/>
      <sz val="11"/>
      <name val="Calibri"/>
      <family val="2"/>
    </font>
    <font>
      <b/>
      <sz val="10"/>
      <color rgb="FFFF0000"/>
      <name val="Verdana"/>
      <family val="2"/>
    </font>
    <font>
      <b/>
      <sz val="16"/>
      <color indexed="81"/>
      <name val="Tahoma"/>
      <family val="2"/>
    </font>
    <font>
      <sz val="12"/>
      <name val="Arial"/>
      <family val="2"/>
    </font>
    <font>
      <sz val="12"/>
      <name val="¹ÙÅÁÃ¼"/>
    </font>
    <font>
      <sz val="11"/>
      <color theme="1"/>
      <name val="Calibri"/>
      <family val="2"/>
      <charset val="1"/>
      <scheme val="minor"/>
    </font>
    <font>
      <sz val="11"/>
      <color theme="0"/>
      <name val="Calibri"/>
      <family val="2"/>
      <charset val="1"/>
      <scheme val="minor"/>
    </font>
    <font>
      <sz val="11"/>
      <color rgb="FF9C0006"/>
      <name val="Calibri"/>
      <family val="2"/>
      <charset val="1"/>
      <scheme val="minor"/>
    </font>
    <font>
      <b/>
      <sz val="11"/>
      <color rgb="FFFA7D00"/>
      <name val="Calibri"/>
      <family val="2"/>
      <charset val="1"/>
      <scheme val="minor"/>
    </font>
    <font>
      <b/>
      <sz val="11"/>
      <color theme="0"/>
      <name val="Calibri"/>
      <family val="2"/>
      <charset val="1"/>
      <scheme val="minor"/>
    </font>
    <font>
      <i/>
      <sz val="11"/>
      <color rgb="FF7F7F7F"/>
      <name val="Calibri"/>
      <family val="2"/>
      <charset val="1"/>
      <scheme val="minor"/>
    </font>
    <font>
      <u/>
      <sz val="10"/>
      <color indexed="36"/>
      <name val="Arial"/>
      <family val="2"/>
    </font>
    <font>
      <sz val="11"/>
      <color rgb="FF006100"/>
      <name val="Calibri"/>
      <family val="2"/>
      <charset val="1"/>
      <scheme val="min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3F3F76"/>
      <name val="Calibri"/>
      <family val="2"/>
      <charset val="1"/>
      <scheme val="minor"/>
    </font>
    <font>
      <sz val="11"/>
      <color rgb="FFFA7D00"/>
      <name val="Calibri"/>
      <family val="2"/>
      <charset val="1"/>
      <scheme val="minor"/>
    </font>
    <font>
      <sz val="11"/>
      <color rgb="FF9C6500"/>
      <name val="Calibri"/>
      <family val="2"/>
      <charset val="1"/>
      <scheme val="minor"/>
    </font>
    <font>
      <b/>
      <sz val="11"/>
      <color rgb="FF3F3F3F"/>
      <name val="Calibri"/>
      <family val="2"/>
      <charset val="1"/>
      <scheme val="minor"/>
    </font>
    <font>
      <b/>
      <sz val="18"/>
      <color theme="3"/>
      <name val="Cambria"/>
      <family val="2"/>
      <charset val="1"/>
      <scheme val="major"/>
    </font>
    <font>
      <b/>
      <sz val="11"/>
      <color theme="1"/>
      <name val="Calibri"/>
      <family val="2"/>
      <charset val="1"/>
      <scheme val="minor"/>
    </font>
    <font>
      <sz val="11"/>
      <color rgb="FFFF0000"/>
      <name val="Calibri"/>
      <family val="2"/>
      <charset val="1"/>
      <scheme val="minor"/>
    </font>
    <font>
      <sz val="11"/>
      <color rgb="FF00B0F0"/>
      <name val="Calibri"/>
      <family val="2"/>
      <scheme val="minor"/>
    </font>
  </fonts>
  <fills count="4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
      <patternFill patternType="solid">
        <fgColor rgb="FFFF0000"/>
        <bgColor indexed="64"/>
      </patternFill>
    </fill>
    <fill>
      <patternFill patternType="solid">
        <fgColor rgb="FF00CCFF"/>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auto="1"/>
      </right>
      <top style="medium">
        <color indexed="64"/>
      </top>
      <bottom style="thin">
        <color auto="1"/>
      </bottom>
      <diagonal/>
    </border>
  </borders>
  <cellStyleXfs count="40151">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18"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21" applyNumberFormat="0" applyAlignment="0" applyProtection="0"/>
    <xf numFmtId="0" fontId="22" fillId="11" borderId="22" applyNumberFormat="0" applyAlignment="0" applyProtection="0"/>
    <xf numFmtId="0" fontId="23" fillId="11" borderId="21" applyNumberFormat="0" applyAlignment="0" applyProtection="0"/>
    <xf numFmtId="0" fontId="24" fillId="0" borderId="23" applyNumberFormat="0" applyFill="0" applyAlignment="0" applyProtection="0"/>
    <xf numFmtId="0" fontId="13" fillId="12" borderId="24" applyNumberFormat="0" applyAlignment="0" applyProtection="0"/>
    <xf numFmtId="0" fontId="25" fillId="0" borderId="0" applyNumberFormat="0" applyFill="0" applyBorder="0" applyAlignment="0" applyProtection="0"/>
    <xf numFmtId="0" fontId="1" fillId="13" borderId="25" applyNumberFormat="0" applyFont="0" applyAlignment="0" applyProtection="0"/>
    <xf numFmtId="0" fontId="26" fillId="0" borderId="0" applyNumberFormat="0" applyFill="0" applyBorder="0" applyAlignment="0" applyProtection="0"/>
    <xf numFmtId="0" fontId="2" fillId="0" borderId="26" applyNumberFormat="0" applyFill="0" applyAlignment="0" applyProtection="0"/>
    <xf numFmtId="0" fontId="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 fillId="37" borderId="0" applyNumberFormat="0" applyBorder="0" applyAlignment="0" applyProtection="0"/>
    <xf numFmtId="0" fontId="27" fillId="0" borderId="0"/>
    <xf numFmtId="0" fontId="2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9" fillId="0" borderId="0" applyFill="0" applyBorder="0" applyAlignment="0"/>
    <xf numFmtId="167" fontId="27" fillId="0" borderId="0" applyFill="0" applyBorder="0" applyAlignment="0"/>
    <xf numFmtId="168" fontId="27" fillId="0" borderId="0" applyFill="0" applyBorder="0" applyAlignment="0"/>
    <xf numFmtId="169" fontId="27" fillId="0" borderId="0" applyFill="0" applyBorder="0" applyAlignment="0"/>
    <xf numFmtId="170"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41" fontId="27" fillId="0" borderId="0" applyFont="0" applyFill="0" applyBorder="0" applyAlignment="0" applyProtection="0"/>
    <xf numFmtId="41" fontId="30" fillId="0" borderId="0" applyFont="0" applyFill="0" applyBorder="0" applyAlignment="0" applyProtection="0"/>
    <xf numFmtId="41" fontId="27" fillId="0" borderId="0" applyFont="0" applyFill="0" applyBorder="0" applyAlignment="0" applyProtection="0"/>
    <xf numFmtId="171" fontId="27"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173" fontId="27" fillId="0" borderId="27"/>
    <xf numFmtId="167" fontId="27" fillId="0" borderId="0" applyFont="0" applyFill="0" applyBorder="0" applyAlignment="0" applyProtection="0"/>
    <xf numFmtId="14" fontId="29" fillId="0" borderId="0" applyFill="0" applyBorder="0" applyAlignment="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38" fontId="31" fillId="39" borderId="0" applyNumberFormat="0" applyBorder="0" applyAlignment="0" applyProtection="0"/>
    <xf numFmtId="0" fontId="32" fillId="0" borderId="17" applyNumberFormat="0" applyAlignment="0" applyProtection="0">
      <alignment horizontal="left" vertical="center"/>
    </xf>
    <xf numFmtId="0" fontId="32" fillId="0" borderId="3">
      <alignment horizontal="left" vertical="center"/>
    </xf>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0" fontId="31" fillId="39" borderId="27" applyNumberFormat="0" applyBorder="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174" fontId="33" fillId="0" borderId="0"/>
    <xf numFmtId="0" fontId="27" fillId="0" borderId="0"/>
    <xf numFmtId="175" fontId="1" fillId="0" borderId="0"/>
    <xf numFmtId="0" fontId="27" fillId="0" borderId="0"/>
    <xf numFmtId="0" fontId="27" fillId="0" borderId="0"/>
    <xf numFmtId="0" fontId="27" fillId="0" borderId="0"/>
    <xf numFmtId="175" fontId="1" fillId="0" borderId="0"/>
    <xf numFmtId="0" fontId="27" fillId="0" borderId="0"/>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170" fontId="27" fillId="0" borderId="0" applyFont="0" applyFill="0" applyBorder="0" applyAlignment="0" applyProtection="0"/>
    <xf numFmtId="176" fontId="27" fillId="0" borderId="0" applyFont="0" applyFill="0" applyBorder="0" applyAlignment="0" applyProtection="0"/>
    <xf numFmtId="10" fontId="27"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34" fillId="0" borderId="28"/>
    <xf numFmtId="0" fontId="35" fillId="0" borderId="29"/>
    <xf numFmtId="49" fontId="29" fillId="0" borderId="0" applyFill="0" applyBorder="0" applyAlignment="0"/>
    <xf numFmtId="177" fontId="27" fillId="0" borderId="0" applyFill="0" applyBorder="0" applyAlignment="0"/>
    <xf numFmtId="178" fontId="27" fillId="0" borderId="0" applyFill="0" applyBorder="0" applyAlignment="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79" fontId="36" fillId="0" borderId="0" applyProtection="0"/>
    <xf numFmtId="41" fontId="1" fillId="0" borderId="0" applyFont="0" applyFill="0" applyBorder="0" applyAlignment="0" applyProtection="0"/>
    <xf numFmtId="43" fontId="1" fillId="0" borderId="0" applyFont="0" applyFill="0" applyBorder="0" applyAlignment="0" applyProtection="0"/>
    <xf numFmtId="0" fontId="27" fillId="0" borderId="0"/>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9" fontId="41" fillId="0" borderId="0" applyFont="0" applyFill="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42" fillId="19" borderId="0" applyNumberFormat="0" applyBorder="0" applyAlignment="0" applyProtection="0"/>
    <xf numFmtId="0" fontId="42"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42" fillId="16" borderId="0" applyNumberFormat="0" applyBorder="0" applyAlignment="0" applyProtection="0"/>
    <xf numFmtId="0" fontId="4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42" fillId="20" borderId="0" applyNumberFormat="0" applyBorder="0" applyAlignment="0" applyProtection="0"/>
    <xf numFmtId="0" fontId="42"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4"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8" fontId="27" fillId="0" borderId="0" applyFont="0" applyFill="0" applyBorder="0" applyAlignment="0" applyProtection="0"/>
    <xf numFmtId="44" fontId="27" fillId="0" borderId="0" applyFont="0" applyFill="0" applyBorder="0" applyAlignment="0" applyProtection="0"/>
    <xf numFmtId="183" fontId="27" fillId="0" borderId="0" applyNumberFormat="0" applyFont="0" applyFill="0" applyBorder="0" applyAlignment="0">
      <protection locked="0"/>
    </xf>
    <xf numFmtId="42" fontId="27" fillId="0" borderId="0" applyFont="0" applyFill="0" applyBorder="0" applyAlignment="0" applyProtection="0"/>
    <xf numFmtId="184" fontId="27" fillId="0" borderId="0" applyFont="0" applyFill="0" applyBorder="0" applyAlignment="0" applyProtection="0"/>
    <xf numFmtId="0" fontId="44" fillId="8" borderId="0" applyNumberFormat="0" applyBorder="0" applyAlignment="0" applyProtection="0"/>
    <xf numFmtId="183" fontId="41" fillId="0" borderId="0"/>
    <xf numFmtId="0" fontId="45" fillId="11" borderId="21" applyNumberFormat="0" applyAlignment="0" applyProtection="0"/>
    <xf numFmtId="0" fontId="46" fillId="12" borderId="24" applyNumberFormat="0" applyAlignment="0" applyProtection="0"/>
    <xf numFmtId="185" fontId="27" fillId="0" borderId="0" applyFont="0" applyFill="0" applyBorder="0" applyAlignment="0" applyProtection="0"/>
    <xf numFmtId="185"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0" fontId="27" fillId="0" borderId="0" applyFont="0" applyFill="0" applyBorder="0" applyAlignment="0" applyProtection="0"/>
    <xf numFmtId="186" fontId="42" fillId="0" borderId="0" applyFont="0" applyFill="0" applyBorder="0" applyAlignment="0" applyProtection="0"/>
    <xf numFmtId="186"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73" fontId="1" fillId="0" borderId="0" applyFont="0" applyFill="0" applyBorder="0" applyAlignment="0" applyProtection="0"/>
    <xf numFmtId="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3" fontId="40" fillId="0" borderId="0" applyFon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7" borderId="0" applyNumberFormat="0" applyBorder="0" applyAlignment="0" applyProtection="0"/>
    <xf numFmtId="38" fontId="31" fillId="39" borderId="0" applyNumberFormat="0" applyBorder="0" applyAlignment="0" applyProtection="0"/>
    <xf numFmtId="0" fontId="50" fillId="0" borderId="18" applyNumberFormat="0" applyFill="0" applyAlignment="0" applyProtection="0"/>
    <xf numFmtId="0" fontId="51" fillId="0" borderId="19" applyNumberFormat="0" applyFill="0" applyAlignment="0" applyProtection="0"/>
    <xf numFmtId="0" fontId="52" fillId="0" borderId="20" applyNumberFormat="0" applyFill="0" applyAlignment="0" applyProtection="0"/>
    <xf numFmtId="0" fontId="52" fillId="0" borderId="0" applyNumberFormat="0" applyFill="0" applyBorder="0" applyAlignment="0" applyProtection="0"/>
    <xf numFmtId="0" fontId="53" fillId="10" borderId="21" applyNumberFormat="0" applyAlignment="0" applyProtection="0"/>
    <xf numFmtId="0" fontId="54" fillId="0" borderId="23" applyNumberFormat="0" applyFill="0" applyAlignment="0" applyProtection="0"/>
    <xf numFmtId="0" fontId="55" fillId="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2"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42" fillId="0" borderId="0"/>
    <xf numFmtId="0" fontId="1" fillId="0" borderId="0"/>
    <xf numFmtId="0" fontId="27" fillId="0" borderId="0">
      <alignment wrapText="1"/>
    </xf>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42" fillId="13" borderId="25" applyNumberFormat="0" applyFont="0" applyAlignment="0" applyProtection="0"/>
    <xf numFmtId="0" fontId="42"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56" fillId="11" borderId="22"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183" fontId="27" fillId="0" borderId="0"/>
    <xf numFmtId="0" fontId="57" fillId="0" borderId="0" applyNumberFormat="0" applyFill="0" applyBorder="0" applyAlignment="0" applyProtection="0"/>
    <xf numFmtId="0" fontId="58" fillId="0" borderId="26" applyNumberFormat="0" applyFill="0" applyAlignment="0" applyProtection="0"/>
    <xf numFmtId="0" fontId="59" fillId="0" borderId="0" applyNumberFormat="0" applyFill="0" applyBorder="0" applyAlignment="0" applyProtection="0"/>
  </cellStyleXfs>
  <cellXfs count="280">
    <xf numFmtId="0" fontId="0" fillId="0" borderId="0" xfId="0"/>
    <xf numFmtId="0" fontId="0" fillId="3" borderId="0" xfId="0" applyFill="1"/>
    <xf numFmtId="0" fontId="0" fillId="3" borderId="0" xfId="0" applyFill="1" applyBorder="1"/>
    <xf numFmtId="2" fontId="0" fillId="3" borderId="1" xfId="0" applyNumberFormat="1" applyFill="1" applyBorder="1" applyAlignment="1">
      <alignment horizontal="center"/>
    </xf>
    <xf numFmtId="2" fontId="0" fillId="3" borderId="0" xfId="0" applyNumberFormat="1" applyFill="1"/>
    <xf numFmtId="10" fontId="1" fillId="3" borderId="0" xfId="1" applyNumberFormat="1" applyFont="1" applyFill="1"/>
    <xf numFmtId="0" fontId="0" fillId="3" borderId="0" xfId="0" applyFill="1" applyBorder="1" applyAlignment="1">
      <alignment horizontal="left" vertical="center"/>
    </xf>
    <xf numFmtId="2" fontId="0" fillId="3" borderId="0" xfId="0" applyNumberFormat="1" applyFill="1" applyBorder="1"/>
    <xf numFmtId="164" fontId="0" fillId="3" borderId="0" xfId="0" applyNumberFormat="1" applyFill="1" applyBorder="1"/>
    <xf numFmtId="1" fontId="0" fillId="3" borderId="0" xfId="0" applyNumberFormat="1" applyFill="1" applyBorder="1"/>
    <xf numFmtId="164" fontId="0" fillId="3" borderId="0" xfId="0" applyNumberFormat="1" applyFill="1" applyBorder="1" applyAlignment="1">
      <alignment horizontal="center"/>
    </xf>
    <xf numFmtId="0" fontId="0" fillId="3" borderId="0" xfId="0" applyFill="1" applyAlignment="1">
      <alignment horizontal="center"/>
    </xf>
    <xf numFmtId="0" fontId="0" fillId="3" borderId="0" xfId="0" applyFill="1" applyBorder="1" applyAlignment="1">
      <alignment horizontal="center"/>
    </xf>
    <xf numFmtId="165" fontId="1" fillId="3" borderId="0" xfId="1" applyNumberFormat="1" applyFont="1" applyFill="1" applyBorder="1" applyAlignment="1">
      <alignment horizontal="center"/>
    </xf>
    <xf numFmtId="2" fontId="0" fillId="3" borderId="0" xfId="0" applyNumberFormat="1" applyFill="1" applyBorder="1" applyAlignment="1">
      <alignment horizontal="center"/>
    </xf>
    <xf numFmtId="1" fontId="0" fillId="3" borderId="0" xfId="0" applyNumberFormat="1" applyFill="1"/>
    <xf numFmtId="0" fontId="0" fillId="3" borderId="0" xfId="0" applyNumberFormat="1" applyFill="1" applyAlignment="1">
      <alignment horizontal="center"/>
    </xf>
    <xf numFmtId="0" fontId="6" fillId="3" borderId="0" xfId="0" applyFont="1" applyFill="1" applyBorder="1" applyAlignment="1">
      <alignment horizontal="center" vertical="center"/>
    </xf>
    <xf numFmtId="2"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0" fontId="0" fillId="3" borderId="0" xfId="0" applyFill="1" applyBorder="1" applyAlignment="1">
      <alignment horizontal="center" vertical="center"/>
    </xf>
    <xf numFmtId="0" fontId="0" fillId="3" borderId="0" xfId="0" applyFill="1" applyAlignment="1">
      <alignment vertical="center"/>
    </xf>
    <xf numFmtId="0" fontId="0" fillId="3" borderId="0" xfId="0" applyFill="1" applyBorder="1" applyAlignment="1">
      <alignment vertical="center"/>
    </xf>
    <xf numFmtId="2" fontId="0" fillId="3" borderId="0" xfId="0" applyNumberFormat="1" applyFill="1" applyAlignment="1">
      <alignment vertical="center"/>
    </xf>
    <xf numFmtId="10" fontId="9" fillId="3" borderId="0" xfId="0" applyNumberFormat="1" applyFont="1" applyFill="1" applyAlignment="1">
      <alignment horizontal="center"/>
    </xf>
    <xf numFmtId="0" fontId="0" fillId="3" borderId="0" xfId="0" applyFill="1" applyAlignment="1">
      <alignment horizontal="center" vertical="top"/>
    </xf>
    <xf numFmtId="0" fontId="0" fillId="3" borderId="0" xfId="0" applyFill="1" applyBorder="1" applyAlignment="1">
      <alignment horizontal="center" vertical="top"/>
    </xf>
    <xf numFmtId="0" fontId="10" fillId="3" borderId="0" xfId="0" applyFont="1" applyFill="1" applyAlignment="1">
      <alignment horizontal="center" vertical="top"/>
    </xf>
    <xf numFmtId="0" fontId="2" fillId="5" borderId="0" xfId="0" applyFont="1" applyFill="1" applyAlignment="1">
      <alignment horizontal="center" vertical="top"/>
    </xf>
    <xf numFmtId="2" fontId="3" fillId="3" borderId="0" xfId="0" applyNumberFormat="1" applyFont="1" applyFill="1" applyAlignment="1">
      <alignment horizontal="center" vertical="top"/>
    </xf>
    <xf numFmtId="0" fontId="0" fillId="6" borderId="3" xfId="0" applyFill="1" applyBorder="1" applyAlignment="1">
      <alignment vertical="center"/>
    </xf>
    <xf numFmtId="2" fontId="0" fillId="3" borderId="0" xfId="0" applyNumberFormat="1" applyFill="1" applyBorder="1" applyAlignment="1">
      <alignment vertical="center"/>
    </xf>
    <xf numFmtId="1" fontId="0" fillId="3" borderId="4" xfId="0" applyNumberFormat="1" applyFill="1" applyBorder="1" applyAlignment="1">
      <alignment horizontal="center"/>
    </xf>
    <xf numFmtId="1" fontId="0" fillId="3" borderId="5" xfId="0" applyNumberFormat="1" applyFill="1" applyBorder="1" applyAlignment="1">
      <alignment horizontal="center"/>
    </xf>
    <xf numFmtId="1" fontId="0" fillId="3" borderId="7" xfId="0" applyNumberFormat="1" applyFill="1" applyBorder="1" applyAlignment="1">
      <alignment horizontal="center"/>
    </xf>
    <xf numFmtId="2" fontId="0" fillId="0" borderId="7" xfId="0" applyNumberFormat="1" applyFont="1" applyFill="1" applyBorder="1" applyAlignment="1">
      <alignment horizontal="center"/>
    </xf>
    <xf numFmtId="2" fontId="10" fillId="0" borderId="7" xfId="0" applyNumberFormat="1" applyFont="1" applyFill="1" applyBorder="1" applyAlignment="1">
      <alignment horizontal="center"/>
    </xf>
    <xf numFmtId="1" fontId="0" fillId="3" borderId="8" xfId="0" applyNumberFormat="1" applyFill="1" applyBorder="1" applyAlignment="1">
      <alignment horizontal="center"/>
    </xf>
    <xf numFmtId="1" fontId="0" fillId="3" borderId="7" xfId="0" applyNumberFormat="1" applyFill="1" applyBorder="1" applyAlignment="1">
      <alignment horizontal="right"/>
    </xf>
    <xf numFmtId="1" fontId="0" fillId="3" borderId="9" xfId="0" applyNumberFormat="1" applyFill="1" applyBorder="1" applyAlignment="1">
      <alignment horizontal="center"/>
    </xf>
    <xf numFmtId="1" fontId="5" fillId="0" borderId="10" xfId="0" applyNumberFormat="1" applyFont="1" applyFill="1" applyBorder="1" applyAlignment="1">
      <alignment horizontal="center"/>
    </xf>
    <xf numFmtId="2" fontId="2" fillId="0" borderId="10" xfId="0" applyNumberFormat="1" applyFont="1" applyFill="1" applyBorder="1" applyAlignment="1">
      <alignment horizontal="center"/>
    </xf>
    <xf numFmtId="2" fontId="12" fillId="0" borderId="10" xfId="0" applyNumberFormat="1" applyFont="1" applyFill="1" applyBorder="1" applyAlignment="1">
      <alignment horizontal="center"/>
    </xf>
    <xf numFmtId="2" fontId="12" fillId="0" borderId="10" xfId="1" applyNumberFormat="1" applyFont="1" applyFill="1" applyBorder="1" applyAlignment="1">
      <alignment horizontal="center"/>
    </xf>
    <xf numFmtId="1" fontId="5" fillId="0" borderId="10" xfId="0" applyNumberFormat="1" applyFont="1" applyFill="1" applyBorder="1" applyAlignment="1">
      <alignment horizontal="right"/>
    </xf>
    <xf numFmtId="1" fontId="5" fillId="0" borderId="11" xfId="0" applyNumberFormat="1" applyFont="1" applyFill="1" applyBorder="1" applyAlignment="1">
      <alignment horizontal="center"/>
    </xf>
    <xf numFmtId="0" fontId="4" fillId="0" borderId="12" xfId="0" applyFont="1" applyFill="1" applyBorder="1" applyAlignment="1">
      <alignment horizontal="left" vertical="center"/>
    </xf>
    <xf numFmtId="1" fontId="5" fillId="0" borderId="5" xfId="0" applyNumberFormat="1" applyFont="1" applyFill="1" applyBorder="1" applyAlignment="1">
      <alignment horizontal="center"/>
    </xf>
    <xf numFmtId="0" fontId="11" fillId="3" borderId="12" xfId="0" applyFont="1" applyFill="1" applyBorder="1" applyAlignment="1">
      <alignment horizontal="left" vertical="center" indent="2"/>
    </xf>
    <xf numFmtId="0" fontId="11" fillId="3" borderId="13" xfId="0" applyFont="1" applyFill="1" applyBorder="1" applyAlignment="1">
      <alignment horizontal="left" vertical="center" indent="2"/>
    </xf>
    <xf numFmtId="2" fontId="2" fillId="4" borderId="14" xfId="0" applyNumberFormat="1" applyFont="1" applyFill="1" applyBorder="1" applyAlignment="1">
      <alignment horizontal="left" vertical="center"/>
    </xf>
    <xf numFmtId="2" fontId="2" fillId="4" borderId="15" xfId="0" applyNumberFormat="1" applyFont="1" applyFill="1" applyBorder="1" applyAlignment="1">
      <alignment horizontal="left" vertical="center"/>
    </xf>
    <xf numFmtId="0" fontId="2" fillId="4" borderId="10" xfId="0" applyFont="1" applyFill="1" applyBorder="1" applyAlignment="1">
      <alignment horizontal="center" vertical="center" wrapText="1"/>
    </xf>
    <xf numFmtId="2" fontId="2" fillId="4" borderId="10" xfId="0" applyNumberFormat="1" applyFont="1" applyFill="1" applyBorder="1" applyAlignment="1">
      <alignment horizontal="center" vertical="center" wrapText="1"/>
    </xf>
    <xf numFmtId="0" fontId="2" fillId="4" borderId="15" xfId="0" applyFont="1" applyFill="1" applyBorder="1" applyAlignment="1">
      <alignment horizontal="center" vertical="center"/>
    </xf>
    <xf numFmtId="2" fontId="2" fillId="4" borderId="15" xfId="0" applyNumberFormat="1" applyFont="1" applyFill="1" applyBorder="1" applyAlignment="1">
      <alignment horizontal="center" vertical="center"/>
    </xf>
    <xf numFmtId="0" fontId="2" fillId="4" borderId="15" xfId="0" applyFont="1" applyFill="1" applyBorder="1" applyAlignment="1">
      <alignment horizontal="center" vertical="center" wrapText="1"/>
    </xf>
    <xf numFmtId="0" fontId="2" fillId="4" borderId="11" xfId="0" applyFont="1" applyFill="1" applyBorder="1" applyAlignment="1">
      <alignment horizontal="center" vertical="center" wrapText="1"/>
    </xf>
    <xf numFmtId="0" fontId="2" fillId="3" borderId="12" xfId="0" applyFont="1" applyFill="1" applyBorder="1"/>
    <xf numFmtId="0" fontId="2" fillId="3" borderId="13" xfId="0" applyFont="1" applyFill="1" applyBorder="1"/>
    <xf numFmtId="2" fontId="12" fillId="2" borderId="7" xfId="1" applyNumberFormat="1" applyFont="1" applyFill="1" applyBorder="1" applyAlignment="1">
      <alignment horizontal="center"/>
    </xf>
    <xf numFmtId="0" fontId="2" fillId="6" borderId="6" xfId="0" applyFont="1" applyFill="1" applyBorder="1" applyAlignment="1">
      <alignment vertical="center"/>
    </xf>
    <xf numFmtId="2" fontId="0" fillId="6" borderId="16" xfId="0" applyNumberFormat="1" applyFill="1" applyBorder="1" applyAlignment="1">
      <alignment vertical="center"/>
    </xf>
    <xf numFmtId="0" fontId="2" fillId="3" borderId="12" xfId="0" applyFont="1" applyFill="1" applyBorder="1" applyAlignment="1">
      <alignment horizontal="left" indent="2"/>
    </xf>
    <xf numFmtId="2" fontId="0" fillId="3" borderId="5" xfId="1" applyNumberFormat="1" applyFont="1" applyFill="1" applyBorder="1"/>
    <xf numFmtId="0" fontId="2" fillId="3" borderId="13" xfId="0" applyFont="1" applyFill="1" applyBorder="1" applyAlignment="1">
      <alignment horizontal="left" indent="2"/>
    </xf>
    <xf numFmtId="2" fontId="0" fillId="3" borderId="7" xfId="0" applyNumberFormat="1" applyFill="1" applyBorder="1" applyAlignment="1">
      <alignment horizontal="center"/>
    </xf>
    <xf numFmtId="2" fontId="0" fillId="3" borderId="9" xfId="1" applyNumberFormat="1" applyFont="1" applyFill="1" applyBorder="1"/>
    <xf numFmtId="2" fontId="2" fillId="0" borderId="7" xfId="0" applyNumberFormat="1" applyFont="1" applyFill="1" applyBorder="1" applyAlignment="1">
      <alignment horizontal="center"/>
    </xf>
    <xf numFmtId="2" fontId="12" fillId="0" borderId="7" xfId="0" applyNumberFormat="1" applyFont="1" applyFill="1" applyBorder="1" applyAlignment="1">
      <alignment horizontal="center"/>
    </xf>
    <xf numFmtId="1" fontId="10" fillId="0" borderId="2" xfId="0" applyNumberFormat="1" applyFont="1" applyBorder="1" applyAlignment="1">
      <alignment horizontal="center"/>
    </xf>
    <xf numFmtId="1" fontId="2" fillId="3" borderId="7" xfId="0" applyNumberFormat="1" applyFont="1" applyFill="1" applyBorder="1" applyAlignment="1">
      <alignment horizontal="center"/>
    </xf>
    <xf numFmtId="0" fontId="3" fillId="3" borderId="0" xfId="0" applyFont="1" applyFill="1" applyAlignment="1">
      <alignment horizontal="center" vertical="top"/>
    </xf>
    <xf numFmtId="2" fontId="10" fillId="0" borderId="0" xfId="0" applyNumberFormat="1" applyFont="1" applyAlignment="1">
      <alignment horizontal="center" vertical="center"/>
    </xf>
    <xf numFmtId="0" fontId="2" fillId="6" borderId="30" xfId="0" applyFont="1" applyFill="1" applyBorder="1" applyAlignment="1">
      <alignment vertical="center"/>
    </xf>
    <xf numFmtId="0" fontId="0" fillId="6" borderId="31" xfId="0" applyFill="1" applyBorder="1" applyAlignment="1">
      <alignment vertical="center"/>
    </xf>
    <xf numFmtId="2" fontId="0" fillId="6" borderId="32" xfId="0" applyNumberFormat="1" applyFill="1" applyBorder="1" applyAlignment="1">
      <alignment vertical="center"/>
    </xf>
    <xf numFmtId="1" fontId="0" fillId="3" borderId="27" xfId="0" applyNumberFormat="1" applyFill="1" applyBorder="1" applyAlignment="1">
      <alignment horizontal="center"/>
    </xf>
    <xf numFmtId="1" fontId="0" fillId="3" borderId="27" xfId="0" applyNumberFormat="1" applyFill="1" applyBorder="1" applyAlignment="1">
      <alignment horizontal="right"/>
    </xf>
    <xf numFmtId="2" fontId="2" fillId="0" borderId="27" xfId="0" applyNumberFormat="1" applyFont="1" applyFill="1" applyBorder="1" applyAlignment="1">
      <alignment horizontal="center"/>
    </xf>
    <xf numFmtId="2" fontId="12" fillId="0" borderId="27" xfId="0" applyNumberFormat="1" applyFont="1" applyFill="1" applyBorder="1" applyAlignment="1">
      <alignment horizontal="center"/>
    </xf>
    <xf numFmtId="2" fontId="12" fillId="0" borderId="27" xfId="1" applyNumberFormat="1" applyFont="1" applyFill="1" applyBorder="1" applyAlignment="1">
      <alignment horizontal="center"/>
    </xf>
    <xf numFmtId="164" fontId="0" fillId="3" borderId="27" xfId="0" applyNumberFormat="1" applyFill="1" applyBorder="1" applyAlignment="1">
      <alignment horizontal="center"/>
    </xf>
    <xf numFmtId="0" fontId="0" fillId="3" borderId="0" xfId="0" applyFill="1" applyAlignment="1">
      <alignment horizontal="center"/>
    </xf>
    <xf numFmtId="0" fontId="37" fillId="3" borderId="33" xfId="359" applyNumberFormat="1" applyFont="1" applyFill="1" applyBorder="1" applyAlignment="1">
      <alignment horizontal="left" vertical="center"/>
    </xf>
    <xf numFmtId="0" fontId="2" fillId="38" borderId="33" xfId="0" applyFont="1" applyFill="1" applyBorder="1" applyAlignment="1">
      <alignment horizontal="center" vertical="center"/>
    </xf>
    <xf numFmtId="2" fontId="0" fillId="3" borderId="33" xfId="0" applyNumberFormat="1" applyFill="1" applyBorder="1" applyAlignment="1">
      <alignment horizontal="center"/>
    </xf>
    <xf numFmtId="0" fontId="10" fillId="0" borderId="0" xfId="0" applyFont="1" applyFill="1" applyAlignment="1">
      <alignment horizontal="center" vertical="center"/>
    </xf>
    <xf numFmtId="2" fontId="10" fillId="0" borderId="7" xfId="1" applyNumberFormat="1" applyFont="1" applyFill="1" applyBorder="1" applyAlignment="1">
      <alignment horizontal="center"/>
    </xf>
    <xf numFmtId="0" fontId="0" fillId="3" borderId="0" xfId="0" applyFill="1" applyAlignment="1">
      <alignment horizontal="center"/>
    </xf>
    <xf numFmtId="0" fontId="37" fillId="0" borderId="33" xfId="359" applyNumberFormat="1" applyFont="1" applyFill="1" applyBorder="1" applyAlignment="1">
      <alignment horizontal="left" vertical="center"/>
    </xf>
    <xf numFmtId="2" fontId="0" fillId="0" borderId="0" xfId="0" applyNumberFormat="1"/>
    <xf numFmtId="2" fontId="0" fillId="0" borderId="0" xfId="0" applyNumberFormat="1" applyAlignment="1">
      <alignment horizontal="left"/>
    </xf>
    <xf numFmtId="2" fontId="0" fillId="0" borderId="0" xfId="0" applyNumberFormat="1" applyFill="1"/>
    <xf numFmtId="2" fontId="2" fillId="0" borderId="34" xfId="0" applyNumberFormat="1" applyFont="1" applyFill="1" applyBorder="1" applyAlignment="1">
      <alignment horizontal="center"/>
    </xf>
    <xf numFmtId="2" fontId="12" fillId="0" borderId="34" xfId="0" applyNumberFormat="1" applyFont="1" applyFill="1" applyBorder="1" applyAlignment="1">
      <alignment horizontal="center"/>
    </xf>
    <xf numFmtId="2" fontId="12" fillId="0" borderId="34" xfId="1" applyNumberFormat="1" applyFont="1" applyFill="1" applyBorder="1" applyAlignment="1">
      <alignment horizontal="center"/>
    </xf>
    <xf numFmtId="0" fontId="0" fillId="3" borderId="34" xfId="0" applyFill="1" applyBorder="1" applyAlignment="1">
      <alignment horizontal="center"/>
    </xf>
    <xf numFmtId="1" fontId="0" fillId="3" borderId="34" xfId="0" applyNumberFormat="1" applyFill="1" applyBorder="1" applyAlignment="1">
      <alignment horizontal="center"/>
    </xf>
    <xf numFmtId="166" fontId="0" fillId="3" borderId="34" xfId="0" applyNumberFormat="1" applyFill="1" applyBorder="1" applyAlignment="1">
      <alignment vertical="center"/>
    </xf>
    <xf numFmtId="0" fontId="0" fillId="0" borderId="34" xfId="0" applyBorder="1" applyAlignment="1">
      <alignment horizontal="center"/>
    </xf>
    <xf numFmtId="1" fontId="10" fillId="0" borderId="0" xfId="0" applyNumberFormat="1" applyFont="1" applyBorder="1" applyAlignment="1">
      <alignment horizontal="center"/>
    </xf>
    <xf numFmtId="0" fontId="2" fillId="4" borderId="34" xfId="0" applyFont="1" applyFill="1" applyBorder="1" applyAlignment="1">
      <alignment horizontal="center" vertical="top"/>
    </xf>
    <xf numFmtId="0" fontId="2" fillId="4" borderId="34" xfId="0" applyFont="1" applyFill="1" applyBorder="1" applyAlignment="1">
      <alignment horizontal="center" vertical="top" wrapText="1"/>
    </xf>
    <xf numFmtId="2" fontId="2" fillId="4" borderId="34" xfId="0" applyNumberFormat="1" applyFont="1" applyFill="1" applyBorder="1" applyAlignment="1">
      <alignment horizontal="center" vertical="top" wrapText="1"/>
    </xf>
    <xf numFmtId="0" fontId="0" fillId="0" borderId="34" xfId="0" applyFont="1" applyFill="1" applyBorder="1"/>
    <xf numFmtId="2" fontId="0" fillId="3" borderId="34" xfId="0" applyNumberFormat="1" applyFill="1" applyBorder="1" applyAlignment="1">
      <alignment horizontal="center"/>
    </xf>
    <xf numFmtId="0" fontId="2" fillId="3" borderId="34" xfId="0" applyFont="1" applyFill="1" applyBorder="1" applyAlignment="1">
      <alignment horizontal="left" vertical="center"/>
    </xf>
    <xf numFmtId="164" fontId="0" fillId="3" borderId="34" xfId="0" applyNumberFormat="1" applyFill="1" applyBorder="1" applyAlignment="1">
      <alignment horizontal="center"/>
    </xf>
    <xf numFmtId="2" fontId="0" fillId="3" borderId="34" xfId="0" applyNumberFormat="1" applyFill="1" applyBorder="1" applyAlignment="1">
      <alignment horizontal="right"/>
    </xf>
    <xf numFmtId="2" fontId="0" fillId="0" borderId="0" xfId="0" applyNumberFormat="1" applyFill="1" applyBorder="1"/>
    <xf numFmtId="2" fontId="0" fillId="0" borderId="0" xfId="0" applyNumberFormat="1" applyFill="1" applyBorder="1" applyAlignment="1">
      <alignment horizontal="left"/>
    </xf>
    <xf numFmtId="0" fontId="0" fillId="41" borderId="35" xfId="0" applyFill="1" applyBorder="1"/>
    <xf numFmtId="0" fontId="0" fillId="3" borderId="0" xfId="0" applyFill="1" applyBorder="1"/>
    <xf numFmtId="0" fontId="0" fillId="0" borderId="0" xfId="0" applyFill="1"/>
    <xf numFmtId="0" fontId="0" fillId="3" borderId="0" xfId="0" applyFill="1" applyAlignment="1">
      <alignment horizontal="center"/>
    </xf>
    <xf numFmtId="2" fontId="0" fillId="3" borderId="0" xfId="0" applyNumberFormat="1" applyFill="1" applyBorder="1"/>
    <xf numFmtId="2" fontId="0" fillId="3" borderId="0" xfId="0" applyNumberFormat="1" applyFill="1" applyBorder="1"/>
    <xf numFmtId="0" fontId="0" fillId="3" borderId="0" xfId="0" applyFill="1" applyBorder="1"/>
    <xf numFmtId="43" fontId="38" fillId="3" borderId="0" xfId="361" applyFont="1" applyFill="1" applyAlignment="1">
      <alignment horizontal="center"/>
    </xf>
    <xf numFmtId="2" fontId="27" fillId="0" borderId="35" xfId="1" applyNumberFormat="1" applyFont="1" applyBorder="1" applyAlignment="1">
      <alignment horizontal="center" vertical="center"/>
    </xf>
    <xf numFmtId="9" fontId="27" fillId="0" borderId="0" xfId="1" applyFont="1" applyAlignment="1">
      <alignment horizontal="center" vertical="center"/>
    </xf>
    <xf numFmtId="2" fontId="2" fillId="43" borderId="35" xfId="0" applyNumberFormat="1" applyFont="1" applyFill="1" applyBorder="1" applyAlignment="1">
      <alignment horizontal="center" vertical="center"/>
    </xf>
    <xf numFmtId="0" fontId="2" fillId="4" borderId="35" xfId="0" applyFont="1" applyFill="1" applyBorder="1" applyAlignment="1">
      <alignment horizontal="center" vertical="center" wrapText="1"/>
    </xf>
    <xf numFmtId="2" fontId="2" fillId="4" borderId="35" xfId="0" applyNumberFormat="1" applyFont="1" applyFill="1" applyBorder="1" applyAlignment="1">
      <alignment horizontal="center" vertical="center" wrapText="1"/>
    </xf>
    <xf numFmtId="2" fontId="2" fillId="0" borderId="35" xfId="0" applyNumberFormat="1" applyFont="1" applyFill="1" applyBorder="1" applyAlignment="1">
      <alignment horizontal="center" vertical="center"/>
    </xf>
    <xf numFmtId="2" fontId="12" fillId="0" borderId="35" xfId="0" applyNumberFormat="1" applyFont="1" applyFill="1" applyBorder="1" applyAlignment="1">
      <alignment horizontal="center" vertical="center"/>
    </xf>
    <xf numFmtId="0" fontId="0" fillId="0" borderId="0" xfId="0" applyAlignment="1">
      <alignment horizontal="center" vertical="center"/>
    </xf>
    <xf numFmtId="0" fontId="42" fillId="0" borderId="0" xfId="36690" applyFill="1"/>
    <xf numFmtId="0" fontId="42" fillId="3" borderId="0" xfId="36690" applyFill="1"/>
    <xf numFmtId="0" fontId="42" fillId="3" borderId="0" xfId="36690" applyFill="1" applyBorder="1" applyAlignment="1">
      <alignment horizontal="center"/>
    </xf>
    <xf numFmtId="0" fontId="42" fillId="3" borderId="0" xfId="36690" applyFill="1" applyAlignment="1">
      <alignment horizontal="center"/>
    </xf>
    <xf numFmtId="0" fontId="42" fillId="0" borderId="0" xfId="36690" applyBorder="1"/>
    <xf numFmtId="0" fontId="42" fillId="3" borderId="37" xfId="36690" applyFill="1" applyBorder="1"/>
    <xf numFmtId="0" fontId="2" fillId="3" borderId="37" xfId="36690" applyFont="1" applyFill="1" applyBorder="1" applyAlignment="1">
      <alignment horizontal="center"/>
    </xf>
    <xf numFmtId="0" fontId="2" fillId="3" borderId="38" xfId="36690" applyFont="1" applyFill="1" applyBorder="1" applyAlignment="1">
      <alignment horizontal="center"/>
    </xf>
    <xf numFmtId="0" fontId="42" fillId="3" borderId="0" xfId="36690" applyFill="1" applyBorder="1"/>
    <xf numFmtId="0" fontId="2" fillId="3" borderId="0" xfId="36690" applyFont="1" applyFill="1" applyBorder="1" applyAlignment="1">
      <alignment horizontal="center"/>
    </xf>
    <xf numFmtId="0" fontId="2" fillId="3" borderId="39" xfId="36690" applyFont="1" applyFill="1" applyBorder="1" applyAlignment="1">
      <alignment horizontal="center"/>
    </xf>
    <xf numFmtId="0" fontId="42" fillId="3" borderId="2" xfId="36690" applyFill="1" applyBorder="1"/>
    <xf numFmtId="0" fontId="42" fillId="3" borderId="39" xfId="36690" applyFill="1" applyBorder="1" applyAlignment="1">
      <alignment horizontal="center"/>
    </xf>
    <xf numFmtId="0" fontId="2" fillId="3" borderId="2" xfId="36690" applyNumberFormat="1" applyFont="1" applyFill="1" applyBorder="1" applyAlignment="1">
      <alignment horizontal="left"/>
    </xf>
    <xf numFmtId="0" fontId="2" fillId="3" borderId="0" xfId="36690" applyFont="1" applyFill="1" applyBorder="1"/>
    <xf numFmtId="2" fontId="1" fillId="3" borderId="0" xfId="36690" applyNumberFormat="1" applyFont="1" applyFill="1" applyBorder="1" applyAlignment="1">
      <alignment horizontal="center" vertical="center"/>
    </xf>
    <xf numFmtId="0" fontId="1" fillId="3" borderId="0" xfId="36690" applyFont="1" applyFill="1" applyBorder="1" applyAlignment="1">
      <alignment horizontal="center" vertical="center"/>
    </xf>
    <xf numFmtId="165" fontId="2" fillId="3" borderId="0" xfId="0" applyNumberFormat="1" applyFont="1" applyFill="1" applyBorder="1" applyAlignment="1" applyProtection="1">
      <alignment horizontal="center" vertical="center"/>
      <protection hidden="1"/>
    </xf>
    <xf numFmtId="165" fontId="2" fillId="3" borderId="0" xfId="36690" applyNumberFormat="1" applyFont="1" applyFill="1" applyBorder="1" applyAlignment="1" applyProtection="1">
      <alignment horizontal="center" vertical="center"/>
      <protection hidden="1"/>
    </xf>
    <xf numFmtId="0" fontId="2" fillId="3" borderId="2" xfId="36690" applyFont="1" applyFill="1" applyBorder="1" applyAlignment="1">
      <alignment horizontal="left"/>
    </xf>
    <xf numFmtId="0" fontId="2" fillId="3" borderId="0" xfId="36690" applyFont="1" applyFill="1" applyBorder="1" applyAlignment="1">
      <alignment horizontal="left" indent="2"/>
    </xf>
    <xf numFmtId="2" fontId="0" fillId="3" borderId="0" xfId="36690"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1" fontId="1" fillId="0" borderId="0" xfId="36690" applyNumberFormat="1" applyFont="1" applyFill="1" applyBorder="1" applyAlignment="1">
      <alignment horizontal="center" vertical="center"/>
    </xf>
    <xf numFmtId="0" fontId="2" fillId="3" borderId="40" xfId="36690" applyFont="1" applyFill="1" applyBorder="1" applyAlignment="1">
      <alignment horizontal="left"/>
    </xf>
    <xf numFmtId="0" fontId="2" fillId="3" borderId="31" xfId="36690" applyFont="1" applyFill="1" applyBorder="1"/>
    <xf numFmtId="0" fontId="42" fillId="3" borderId="31" xfId="36690" applyFill="1" applyBorder="1"/>
    <xf numFmtId="0" fontId="42" fillId="3" borderId="31" xfId="36690" applyFill="1" applyBorder="1" applyAlignment="1">
      <alignment horizontal="center" vertical="center"/>
    </xf>
    <xf numFmtId="0" fontId="2" fillId="3" borderId="31" xfId="36690" applyFont="1" applyFill="1" applyBorder="1" applyAlignment="1">
      <alignment horizontal="center"/>
    </xf>
    <xf numFmtId="0" fontId="42" fillId="3" borderId="31" xfId="36690" applyFill="1" applyBorder="1" applyAlignment="1">
      <alignment horizontal="center"/>
    </xf>
    <xf numFmtId="0" fontId="42" fillId="3" borderId="41" xfId="36690" applyFill="1" applyBorder="1" applyAlignment="1">
      <alignment horizontal="center"/>
    </xf>
    <xf numFmtId="0" fontId="42" fillId="0" borderId="0" xfId="36690"/>
    <xf numFmtId="0" fontId="42" fillId="0" borderId="0" xfId="36690" applyAlignment="1">
      <alignment horizontal="center"/>
    </xf>
    <xf numFmtId="0" fontId="10" fillId="0" borderId="35" xfId="0" applyFont="1" applyBorder="1" applyAlignment="1">
      <alignment horizontal="center" vertical="center" wrapText="1"/>
    </xf>
    <xf numFmtId="0" fontId="2" fillId="44" borderId="35" xfId="0" applyFont="1" applyFill="1" applyBorder="1" applyAlignment="1">
      <alignment horizontal="center" vertical="center" wrapText="1"/>
    </xf>
    <xf numFmtId="0" fontId="60" fillId="3" borderId="0" xfId="0" applyFont="1" applyFill="1"/>
    <xf numFmtId="0" fontId="60" fillId="3" borderId="0" xfId="0" applyFont="1" applyFill="1" applyBorder="1"/>
    <xf numFmtId="0" fontId="60" fillId="0" borderId="0" xfId="0" applyFont="1" applyFill="1"/>
    <xf numFmtId="0" fontId="0" fillId="0" borderId="0" xfId="0" applyFont="1" applyBorder="1" applyAlignment="1">
      <alignment horizontal="left" vertical="center" wrapText="1"/>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wrapText="1"/>
    </xf>
    <xf numFmtId="0" fontId="0" fillId="0" borderId="0" xfId="0"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wrapText="1"/>
    </xf>
    <xf numFmtId="1" fontId="10" fillId="4" borderId="35" xfId="0" applyNumberFormat="1" applyFont="1" applyFill="1" applyBorder="1" applyAlignment="1">
      <alignment horizontal="left" vertical="center"/>
    </xf>
    <xf numFmtId="0" fontId="10" fillId="4" borderId="35" xfId="0" applyFont="1" applyFill="1" applyBorder="1" applyAlignment="1">
      <alignment horizontal="left" vertical="center"/>
    </xf>
    <xf numFmtId="0" fontId="10" fillId="4" borderId="35" xfId="0" applyFont="1" applyFill="1" applyBorder="1" applyAlignment="1">
      <alignment horizontal="center" vertical="center" wrapText="1"/>
    </xf>
    <xf numFmtId="180" fontId="10" fillId="4" borderId="35" xfId="360" applyNumberFormat="1" applyFont="1" applyFill="1" applyBorder="1" applyAlignment="1">
      <alignment horizontal="center" vertical="center" wrapText="1"/>
    </xf>
    <xf numFmtId="0" fontId="10" fillId="42" borderId="35"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Fill="1" applyBorder="1" applyAlignment="1">
      <alignment horizontal="left" vertical="center"/>
    </xf>
    <xf numFmtId="0" fontId="10" fillId="0" borderId="0" xfId="0" applyFont="1" applyAlignment="1">
      <alignment horizontal="left" vertical="center"/>
    </xf>
    <xf numFmtId="1" fontId="10" fillId="0" borderId="0" xfId="0" applyNumberFormat="1" applyFont="1" applyFill="1" applyAlignment="1">
      <alignment horizontal="left" vertical="center"/>
    </xf>
    <xf numFmtId="0" fontId="10" fillId="0" borderId="0" xfId="0" applyFont="1" applyFill="1" applyAlignment="1">
      <alignment horizontal="left" vertical="center"/>
    </xf>
    <xf numFmtId="21" fontId="10" fillId="0" borderId="0" xfId="0" applyNumberFormat="1" applyFont="1" applyFill="1" applyAlignment="1">
      <alignment horizontal="left" vertical="center"/>
    </xf>
    <xf numFmtId="0" fontId="10" fillId="0" borderId="0" xfId="0" applyFont="1" applyFill="1" applyAlignment="1">
      <alignment horizontal="left" vertical="center" wrapText="1"/>
    </xf>
    <xf numFmtId="180" fontId="10" fillId="0" borderId="0" xfId="360" applyNumberFormat="1" applyFont="1" applyFill="1" applyAlignment="1">
      <alignment horizontal="left" vertical="center"/>
    </xf>
    <xf numFmtId="4" fontId="10" fillId="0" borderId="0" xfId="0" applyNumberFormat="1" applyFont="1" applyFill="1" applyAlignment="1">
      <alignment horizontal="left" vertical="center"/>
    </xf>
    <xf numFmtId="0" fontId="10" fillId="40" borderId="0" xfId="0" applyFont="1" applyFill="1" applyAlignment="1">
      <alignment horizontal="left" vertical="center"/>
    </xf>
    <xf numFmtId="1" fontId="10" fillId="0" borderId="0" xfId="0" applyNumberFormat="1" applyFont="1" applyAlignment="1">
      <alignment horizontal="left" vertical="center"/>
    </xf>
    <xf numFmtId="21" fontId="10" fillId="0" borderId="0" xfId="0" applyNumberFormat="1" applyFont="1" applyAlignment="1">
      <alignment horizontal="left" vertical="center"/>
    </xf>
    <xf numFmtId="0" fontId="10" fillId="0" borderId="0" xfId="0" applyFont="1" applyAlignment="1">
      <alignment horizontal="left" vertical="center" wrapText="1"/>
    </xf>
    <xf numFmtId="180" fontId="10" fillId="0" borderId="0" xfId="360" applyNumberFormat="1" applyFont="1" applyAlignment="1">
      <alignment horizontal="left" vertical="center"/>
    </xf>
    <xf numFmtId="4" fontId="10" fillId="0" borderId="0" xfId="0" applyNumberFormat="1" applyFont="1" applyAlignment="1">
      <alignment horizontal="left" vertical="center"/>
    </xf>
    <xf numFmtId="0" fontId="27" fillId="0" borderId="0" xfId="362" applyFont="1" applyAlignment="1">
      <alignment horizontal="center" vertical="center"/>
    </xf>
    <xf numFmtId="0" fontId="27" fillId="41" borderId="35" xfId="362" applyFont="1" applyFill="1" applyBorder="1" applyAlignment="1">
      <alignment horizontal="center" vertical="center"/>
    </xf>
    <xf numFmtId="0" fontId="27" fillId="42" borderId="35" xfId="362" applyFont="1" applyFill="1" applyBorder="1" applyAlignment="1">
      <alignment horizontal="center" vertical="center"/>
    </xf>
    <xf numFmtId="0" fontId="27" fillId="0" borderId="35" xfId="362" applyFont="1" applyBorder="1" applyAlignment="1">
      <alignment horizontal="center" vertical="center"/>
    </xf>
    <xf numFmtId="9" fontId="27" fillId="0" borderId="35" xfId="362" applyNumberFormat="1" applyFont="1" applyBorder="1" applyAlignment="1">
      <alignment horizontal="center" vertical="center"/>
    </xf>
    <xf numFmtId="4" fontId="27" fillId="0" borderId="0" xfId="362" applyNumberFormat="1" applyFont="1" applyAlignment="1">
      <alignment horizontal="center" vertical="center"/>
    </xf>
    <xf numFmtId="0" fontId="27" fillId="0" borderId="0" xfId="362" applyFont="1" applyFill="1" applyAlignment="1">
      <alignment horizontal="center" vertical="center"/>
    </xf>
    <xf numFmtId="4" fontId="27" fillId="0" borderId="0" xfId="362" applyNumberFormat="1" applyFont="1" applyFill="1" applyAlignment="1">
      <alignment horizontal="center" vertical="center"/>
    </xf>
    <xf numFmtId="0" fontId="0" fillId="0" borderId="0" xfId="0" applyAlignment="1">
      <alignment wrapText="1"/>
    </xf>
    <xf numFmtId="0" fontId="0" fillId="3" borderId="0" xfId="0" applyFill="1" applyAlignment="1">
      <alignment horizontal="center"/>
    </xf>
    <xf numFmtId="0" fontId="10" fillId="3" borderId="0" xfId="0" applyFont="1" applyFill="1"/>
    <xf numFmtId="0" fontId="10" fillId="3" borderId="0" xfId="0" applyFont="1" applyFill="1" applyBorder="1"/>
    <xf numFmtId="2" fontId="0" fillId="3" borderId="8" xfId="0" applyNumberFormat="1" applyFill="1" applyBorder="1" applyAlignment="1">
      <alignment horizontal="center"/>
    </xf>
    <xf numFmtId="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xf>
    <xf numFmtId="2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wrapText="1"/>
    </xf>
    <xf numFmtId="180" fontId="10" fillId="0" borderId="42" xfId="360" applyNumberFormat="1" applyFont="1" applyFill="1" applyBorder="1" applyAlignment="1">
      <alignment horizontal="left" vertical="center"/>
    </xf>
    <xf numFmtId="4" fontId="10" fillId="0" borderId="42" xfId="0" applyNumberFormat="1" applyFont="1" applyFill="1" applyBorder="1" applyAlignment="1">
      <alignment horizontal="left" vertical="center"/>
    </xf>
    <xf numFmtId="0" fontId="10" fillId="0" borderId="42" xfId="0" applyFont="1" applyBorder="1" applyAlignment="1">
      <alignment horizontal="left" vertical="center"/>
    </xf>
    <xf numFmtId="0" fontId="10" fillId="42" borderId="42" xfId="0" applyFont="1" applyFill="1" applyBorder="1" applyAlignment="1">
      <alignment horizontal="left" vertical="center"/>
    </xf>
    <xf numFmtId="0" fontId="0" fillId="0" borderId="48" xfId="0" pivotButton="1" applyFont="1" applyBorder="1" applyAlignment="1">
      <alignment vertical="center"/>
    </xf>
    <xf numFmtId="0" fontId="0" fillId="0" borderId="48" xfId="0" applyFont="1" applyBorder="1" applyAlignment="1">
      <alignment vertical="center"/>
    </xf>
    <xf numFmtId="0" fontId="0" fillId="0" borderId="43" xfId="0" pivotButton="1" applyFont="1" applyBorder="1" applyAlignment="1">
      <alignment vertical="center"/>
    </xf>
    <xf numFmtId="0" fontId="0" fillId="0" borderId="44" xfId="0" applyFont="1" applyBorder="1" applyAlignment="1">
      <alignment vertical="center"/>
    </xf>
    <xf numFmtId="0" fontId="0" fillId="0" borderId="45" xfId="0" applyFont="1" applyBorder="1" applyAlignment="1">
      <alignment horizontal="center" vertical="center"/>
    </xf>
    <xf numFmtId="0" fontId="0" fillId="0" borderId="43" xfId="0" pivotButton="1" applyFont="1" applyBorder="1" applyAlignment="1">
      <alignment horizontal="left" vertical="center" wrapText="1"/>
    </xf>
    <xf numFmtId="0" fontId="0" fillId="0" borderId="43" xfId="0" pivotButton="1" applyFont="1" applyBorder="1" applyAlignment="1">
      <alignment horizontal="left" vertical="center"/>
    </xf>
    <xf numFmtId="0" fontId="0" fillId="0" borderId="45" xfId="0" applyFont="1" applyBorder="1" applyAlignment="1">
      <alignment vertical="center"/>
    </xf>
    <xf numFmtId="0" fontId="0" fillId="0" borderId="42" xfId="0" applyFont="1" applyBorder="1" applyAlignment="1">
      <alignment vertical="center"/>
    </xf>
    <xf numFmtId="0" fontId="0" fillId="0" borderId="43" xfId="0" applyFont="1" applyBorder="1" applyAlignment="1">
      <alignment vertical="center"/>
    </xf>
    <xf numFmtId="0" fontId="0" fillId="0" borderId="42" xfId="0" applyNumberFormat="1" applyFont="1" applyBorder="1" applyAlignment="1">
      <alignment horizontal="center" vertical="center"/>
    </xf>
    <xf numFmtId="0" fontId="0" fillId="0" borderId="46" xfId="0" applyFont="1" applyBorder="1" applyAlignment="1">
      <alignment vertical="center"/>
    </xf>
    <xf numFmtId="0" fontId="0" fillId="0" borderId="47" xfId="0" applyFont="1" applyBorder="1" applyAlignment="1">
      <alignment vertical="center"/>
    </xf>
    <xf numFmtId="0" fontId="0" fillId="0" borderId="42" xfId="0" applyFont="1" applyBorder="1" applyAlignment="1">
      <alignment horizontal="left" vertical="center" wrapText="1"/>
    </xf>
    <xf numFmtId="0" fontId="0" fillId="0" borderId="43" xfId="0" pivotButton="1" applyFont="1" applyBorder="1" applyAlignment="1">
      <alignment horizontal="center" vertical="center"/>
    </xf>
    <xf numFmtId="0" fontId="0" fillId="0" borderId="43" xfId="0" applyFont="1" applyBorder="1" applyAlignment="1">
      <alignment horizontal="center" vertical="center"/>
    </xf>
    <xf numFmtId="0" fontId="0" fillId="0" borderId="48" xfId="0" applyFont="1" applyBorder="1" applyAlignment="1">
      <alignment horizontal="left" vertical="center"/>
    </xf>
    <xf numFmtId="0" fontId="0" fillId="0" borderId="49" xfId="0" applyFont="1" applyBorder="1" applyAlignment="1">
      <alignment horizontal="center" vertical="center"/>
    </xf>
    <xf numFmtId="0" fontId="0" fillId="0" borderId="50" xfId="0" applyFont="1" applyBorder="1" applyAlignment="1">
      <alignment horizontal="center" vertical="center"/>
    </xf>
    <xf numFmtId="0" fontId="0" fillId="0" borderId="42" xfId="0" applyFont="1" applyBorder="1" applyAlignment="1">
      <alignment horizontal="left" vertical="center"/>
    </xf>
    <xf numFmtId="1" fontId="27" fillId="0" borderId="0" xfId="362" applyNumberFormat="1" applyFont="1" applyAlignment="1">
      <alignment horizontal="center" vertical="center"/>
    </xf>
    <xf numFmtId="1" fontId="27" fillId="0" borderId="0" xfId="362" applyNumberFormat="1" applyFont="1" applyFill="1" applyAlignment="1">
      <alignment horizontal="center" vertical="center"/>
    </xf>
    <xf numFmtId="0" fontId="0" fillId="3" borderId="0" xfId="0" applyFill="1" applyBorder="1"/>
    <xf numFmtId="0" fontId="0" fillId="3" borderId="0" xfId="0" applyFill="1" applyAlignment="1">
      <alignment horizontal="center"/>
    </xf>
    <xf numFmtId="0" fontId="0" fillId="3" borderId="0" xfId="0" applyFill="1" applyBorder="1"/>
    <xf numFmtId="2" fontId="2" fillId="4" borderId="51" xfId="0" applyNumberFormat="1" applyFont="1" applyFill="1" applyBorder="1" applyAlignment="1">
      <alignment horizontal="center" vertical="center"/>
    </xf>
    <xf numFmtId="2" fontId="2" fillId="4" borderId="15" xfId="0" applyNumberFormat="1" applyFont="1" applyFill="1" applyBorder="1" applyAlignment="1">
      <alignment horizontal="center" vertical="center" wrapText="1"/>
    </xf>
    <xf numFmtId="0" fontId="2" fillId="4" borderId="52" xfId="0" applyFont="1" applyFill="1" applyBorder="1" applyAlignment="1">
      <alignment horizontal="center" vertical="center" wrapText="1"/>
    </xf>
    <xf numFmtId="1" fontId="5" fillId="0" borderId="42" xfId="0" applyNumberFormat="1" applyFont="1" applyFill="1" applyBorder="1" applyAlignment="1">
      <alignment horizontal="center"/>
    </xf>
    <xf numFmtId="2" fontId="2" fillId="0" borderId="42" xfId="0" applyNumberFormat="1" applyFont="1" applyFill="1" applyBorder="1" applyAlignment="1">
      <alignment horizontal="center"/>
    </xf>
    <xf numFmtId="2" fontId="12" fillId="0" borderId="42" xfId="0" applyNumberFormat="1" applyFont="1" applyFill="1" applyBorder="1" applyAlignment="1">
      <alignment horizontal="center"/>
    </xf>
    <xf numFmtId="2" fontId="12" fillId="0" borderId="42" xfId="1" applyNumberFormat="1" applyFont="1" applyFill="1" applyBorder="1" applyAlignment="1">
      <alignment horizontal="center"/>
    </xf>
    <xf numFmtId="1" fontId="5" fillId="0" borderId="42" xfId="0" applyNumberFormat="1" applyFont="1" applyFill="1" applyBorder="1" applyAlignment="1">
      <alignment horizontal="right"/>
    </xf>
    <xf numFmtId="1" fontId="0" fillId="3" borderId="42" xfId="0" applyNumberFormat="1" applyFill="1" applyBorder="1" applyAlignment="1">
      <alignment horizontal="center"/>
    </xf>
    <xf numFmtId="2" fontId="0" fillId="0" borderId="42" xfId="0" applyNumberFormat="1" applyFont="1" applyFill="1" applyBorder="1" applyAlignment="1">
      <alignment horizontal="center"/>
    </xf>
    <xf numFmtId="2" fontId="10" fillId="0" borderId="42" xfId="0" applyNumberFormat="1" applyFont="1" applyFill="1" applyBorder="1" applyAlignment="1">
      <alignment horizontal="center"/>
    </xf>
    <xf numFmtId="2" fontId="10" fillId="0" borderId="42" xfId="1" applyNumberFormat="1" applyFont="1" applyFill="1" applyBorder="1" applyAlignment="1">
      <alignment horizontal="center"/>
    </xf>
    <xf numFmtId="1" fontId="0" fillId="3" borderId="42" xfId="0" applyNumberFormat="1" applyFill="1" applyBorder="1" applyAlignment="1">
      <alignment horizontal="right"/>
    </xf>
    <xf numFmtId="0" fontId="4" fillId="0" borderId="53" xfId="0" applyFont="1" applyFill="1" applyBorder="1" applyAlignment="1">
      <alignment horizontal="left" vertical="center"/>
    </xf>
    <xf numFmtId="1" fontId="0" fillId="0" borderId="42" xfId="0" applyNumberFormat="1" applyFont="1" applyFill="1" applyBorder="1" applyAlignment="1">
      <alignment horizontal="center"/>
    </xf>
    <xf numFmtId="1" fontId="0" fillId="0" borderId="42" xfId="0" applyNumberFormat="1" applyFont="1" applyFill="1" applyBorder="1" applyAlignment="1">
      <alignment horizontal="right"/>
    </xf>
    <xf numFmtId="1" fontId="0" fillId="0" borderId="5" xfId="0" applyNumberFormat="1" applyFont="1" applyFill="1" applyBorder="1" applyAlignment="1">
      <alignment horizontal="center"/>
    </xf>
    <xf numFmtId="1" fontId="5" fillId="3" borderId="42" xfId="0" applyNumberFormat="1" applyFont="1" applyFill="1" applyBorder="1" applyAlignment="1">
      <alignment horizontal="center"/>
    </xf>
    <xf numFmtId="1" fontId="5" fillId="3" borderId="42" xfId="0" applyNumberFormat="1" applyFont="1" applyFill="1" applyBorder="1" applyAlignment="1">
      <alignment horizontal="right"/>
    </xf>
    <xf numFmtId="1" fontId="5" fillId="3" borderId="5" xfId="0" applyNumberFormat="1" applyFont="1" applyFill="1" applyBorder="1" applyAlignment="1">
      <alignment horizontal="center"/>
    </xf>
    <xf numFmtId="2" fontId="12" fillId="0" borderId="35" xfId="1" applyNumberFormat="1" applyFont="1" applyFill="1" applyBorder="1" applyAlignment="1">
      <alignment horizontal="center" vertical="center"/>
    </xf>
    <xf numFmtId="1" fontId="0" fillId="0" borderId="0" xfId="0" applyNumberFormat="1"/>
    <xf numFmtId="0" fontId="2" fillId="0" borderId="0" xfId="0" applyFont="1" applyFill="1" applyBorder="1" applyAlignment="1">
      <alignment horizontal="center" vertical="center" wrapText="1"/>
    </xf>
    <xf numFmtId="2" fontId="2" fillId="0" borderId="27" xfId="0" applyNumberFormat="1" applyFont="1" applyFill="1" applyBorder="1" applyAlignment="1">
      <alignment horizontal="center" vertical="center"/>
    </xf>
    <xf numFmtId="2" fontId="12" fillId="0" borderId="27" xfId="0" applyNumberFormat="1" applyFont="1" applyFill="1" applyBorder="1" applyAlignment="1">
      <alignment horizontal="center" vertical="center"/>
    </xf>
    <xf numFmtId="2" fontId="12" fillId="0" borderId="27" xfId="1" applyNumberFormat="1" applyFont="1" applyFill="1" applyBorder="1" applyAlignment="1">
      <alignment horizontal="center" vertical="center"/>
    </xf>
    <xf numFmtId="0" fontId="2" fillId="3" borderId="36" xfId="36690" applyFont="1" applyFill="1" applyBorder="1" applyAlignment="1">
      <alignment horizontal="center" vertical="center"/>
    </xf>
    <xf numFmtId="0" fontId="2" fillId="3" borderId="2" xfId="36690" applyFont="1" applyFill="1" applyBorder="1" applyAlignment="1">
      <alignment horizontal="center" vertical="center"/>
    </xf>
    <xf numFmtId="0" fontId="2" fillId="3" borderId="37" xfId="36690" applyFont="1" applyFill="1" applyBorder="1" applyAlignment="1">
      <alignment horizontal="center" vertical="center"/>
    </xf>
    <xf numFmtId="0" fontId="2" fillId="3" borderId="0" xfId="36690" applyFont="1" applyFill="1" applyBorder="1" applyAlignment="1">
      <alignment horizontal="center" vertical="center"/>
    </xf>
    <xf numFmtId="189" fontId="2" fillId="3" borderId="37" xfId="36690" applyNumberFormat="1" applyFont="1" applyFill="1" applyBorder="1" applyAlignment="1">
      <alignment horizontal="center" vertical="center"/>
    </xf>
    <xf numFmtId="0" fontId="2" fillId="3" borderId="37" xfId="36690" applyFont="1" applyFill="1" applyBorder="1" applyAlignment="1">
      <alignment horizont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7" fillId="0" borderId="35" xfId="362" applyFont="1" applyBorder="1" applyAlignment="1">
      <alignment horizontal="center" vertical="center"/>
    </xf>
  </cellXfs>
  <cellStyles count="40151">
    <cellStyle name="‡" xfId="363"/>
    <cellStyle name="‡_BOOK1" xfId="364"/>
    <cellStyle name="‡_BOOK1_1" xfId="365"/>
    <cellStyle name="‡_BOOK1_BOOK1" xfId="366"/>
    <cellStyle name="‡_BOOK1_Sample Fuel Consumption" xfId="367"/>
    <cellStyle name="‡_BOOK1_SHE Monthly  Report April 2005" xfId="368"/>
    <cellStyle name="‡_Sample Fuel Consumption" xfId="369"/>
    <cellStyle name="‡_STA-DRP" xfId="370"/>
    <cellStyle name="‡_STA-DRP_BOOK1" xfId="371"/>
    <cellStyle name="‡_STA-DRP_BOOK1_1" xfId="372"/>
    <cellStyle name="‡_STA-DRP_BOOK1_BOOK1" xfId="373"/>
    <cellStyle name="‡_STA-DRP_BOOK1_Sample Fuel Consumption" xfId="374"/>
    <cellStyle name="‡_STA-DRP_BOOK1_SHE Monthly  Report April 2005" xfId="375"/>
    <cellStyle name="‡_STA-DRP_Sample Fuel Consumption" xfId="376"/>
    <cellStyle name="¹éºÐÀ²_±âÅ¸" xfId="377"/>
    <cellStyle name="20% - Accent1" xfId="20" builtinId="30" customBuiltin="1"/>
    <cellStyle name="20% - Accent1 10" xfId="378"/>
    <cellStyle name="20% - Accent1 10 10" xfId="379"/>
    <cellStyle name="20% - Accent1 10 100" xfId="380"/>
    <cellStyle name="20% - Accent1 10 101" xfId="381"/>
    <cellStyle name="20% - Accent1 10 102" xfId="382"/>
    <cellStyle name="20% - Accent1 10 103" xfId="383"/>
    <cellStyle name="20% - Accent1 10 104" xfId="384"/>
    <cellStyle name="20% - Accent1 10 105" xfId="385"/>
    <cellStyle name="20% - Accent1 10 106" xfId="386"/>
    <cellStyle name="20% - Accent1 10 107" xfId="387"/>
    <cellStyle name="20% - Accent1 10 108" xfId="388"/>
    <cellStyle name="20% - Accent1 10 109" xfId="389"/>
    <cellStyle name="20% - Accent1 10 11" xfId="390"/>
    <cellStyle name="20% - Accent1 10 110" xfId="391"/>
    <cellStyle name="20% - Accent1 10 111" xfId="392"/>
    <cellStyle name="20% - Accent1 10 112" xfId="393"/>
    <cellStyle name="20% - Accent1 10 113" xfId="394"/>
    <cellStyle name="20% - Accent1 10 114" xfId="395"/>
    <cellStyle name="20% - Accent1 10 115" xfId="396"/>
    <cellStyle name="20% - Accent1 10 12" xfId="397"/>
    <cellStyle name="20% - Accent1 10 13" xfId="398"/>
    <cellStyle name="20% - Accent1 10 14" xfId="399"/>
    <cellStyle name="20% - Accent1 10 15" xfId="400"/>
    <cellStyle name="20% - Accent1 10 16" xfId="401"/>
    <cellStyle name="20% - Accent1 10 17" xfId="402"/>
    <cellStyle name="20% - Accent1 10 18" xfId="403"/>
    <cellStyle name="20% - Accent1 10 19" xfId="404"/>
    <cellStyle name="20% - Accent1 10 2" xfId="405"/>
    <cellStyle name="20% - Accent1 10 20" xfId="406"/>
    <cellStyle name="20% - Accent1 10 21" xfId="407"/>
    <cellStyle name="20% - Accent1 10 22" xfId="408"/>
    <cellStyle name="20% - Accent1 10 23" xfId="409"/>
    <cellStyle name="20% - Accent1 10 24" xfId="410"/>
    <cellStyle name="20% - Accent1 10 25" xfId="411"/>
    <cellStyle name="20% - Accent1 10 26" xfId="412"/>
    <cellStyle name="20% - Accent1 10 27" xfId="413"/>
    <cellStyle name="20% - Accent1 10 28" xfId="414"/>
    <cellStyle name="20% - Accent1 10 29" xfId="415"/>
    <cellStyle name="20% - Accent1 10 3" xfId="416"/>
    <cellStyle name="20% - Accent1 10 30" xfId="417"/>
    <cellStyle name="20% - Accent1 10 31" xfId="418"/>
    <cellStyle name="20% - Accent1 10 32" xfId="419"/>
    <cellStyle name="20% - Accent1 10 33" xfId="420"/>
    <cellStyle name="20% - Accent1 10 34" xfId="421"/>
    <cellStyle name="20% - Accent1 10 35" xfId="422"/>
    <cellStyle name="20% - Accent1 10 36" xfId="423"/>
    <cellStyle name="20% - Accent1 10 37" xfId="424"/>
    <cellStyle name="20% - Accent1 10 38" xfId="425"/>
    <cellStyle name="20% - Accent1 10 39" xfId="426"/>
    <cellStyle name="20% - Accent1 10 4" xfId="427"/>
    <cellStyle name="20% - Accent1 10 40" xfId="428"/>
    <cellStyle name="20% - Accent1 10 41" xfId="429"/>
    <cellStyle name="20% - Accent1 10 42" xfId="430"/>
    <cellStyle name="20% - Accent1 10 43" xfId="431"/>
    <cellStyle name="20% - Accent1 10 44" xfId="432"/>
    <cellStyle name="20% - Accent1 10 45" xfId="433"/>
    <cellStyle name="20% - Accent1 10 46" xfId="434"/>
    <cellStyle name="20% - Accent1 10 47" xfId="435"/>
    <cellStyle name="20% - Accent1 10 48" xfId="436"/>
    <cellStyle name="20% - Accent1 10 49" xfId="437"/>
    <cellStyle name="20% - Accent1 10 5" xfId="438"/>
    <cellStyle name="20% - Accent1 10 50" xfId="439"/>
    <cellStyle name="20% - Accent1 10 51" xfId="440"/>
    <cellStyle name="20% - Accent1 10 52" xfId="441"/>
    <cellStyle name="20% - Accent1 10 53" xfId="442"/>
    <cellStyle name="20% - Accent1 10 54" xfId="443"/>
    <cellStyle name="20% - Accent1 10 55" xfId="444"/>
    <cellStyle name="20% - Accent1 10 56" xfId="445"/>
    <cellStyle name="20% - Accent1 10 57" xfId="446"/>
    <cellStyle name="20% - Accent1 10 58" xfId="447"/>
    <cellStyle name="20% - Accent1 10 59" xfId="448"/>
    <cellStyle name="20% - Accent1 10 6" xfId="449"/>
    <cellStyle name="20% - Accent1 10 60" xfId="450"/>
    <cellStyle name="20% - Accent1 10 61" xfId="451"/>
    <cellStyle name="20% - Accent1 10 62" xfId="452"/>
    <cellStyle name="20% - Accent1 10 63" xfId="453"/>
    <cellStyle name="20% - Accent1 10 64" xfId="454"/>
    <cellStyle name="20% - Accent1 10 65" xfId="455"/>
    <cellStyle name="20% - Accent1 10 66" xfId="456"/>
    <cellStyle name="20% - Accent1 10 67" xfId="457"/>
    <cellStyle name="20% - Accent1 10 68" xfId="458"/>
    <cellStyle name="20% - Accent1 10 69" xfId="459"/>
    <cellStyle name="20% - Accent1 10 7" xfId="460"/>
    <cellStyle name="20% - Accent1 10 70" xfId="461"/>
    <cellStyle name="20% - Accent1 10 71" xfId="462"/>
    <cellStyle name="20% - Accent1 10 72" xfId="463"/>
    <cellStyle name="20% - Accent1 10 73" xfId="464"/>
    <cellStyle name="20% - Accent1 10 74" xfId="465"/>
    <cellStyle name="20% - Accent1 10 75" xfId="466"/>
    <cellStyle name="20% - Accent1 10 76" xfId="467"/>
    <cellStyle name="20% - Accent1 10 77" xfId="468"/>
    <cellStyle name="20% - Accent1 10 78" xfId="469"/>
    <cellStyle name="20% - Accent1 10 79" xfId="470"/>
    <cellStyle name="20% - Accent1 10 8" xfId="471"/>
    <cellStyle name="20% - Accent1 10 80" xfId="472"/>
    <cellStyle name="20% - Accent1 10 81" xfId="473"/>
    <cellStyle name="20% - Accent1 10 82" xfId="474"/>
    <cellStyle name="20% - Accent1 10 83" xfId="475"/>
    <cellStyle name="20% - Accent1 10 84" xfId="476"/>
    <cellStyle name="20% - Accent1 10 85" xfId="477"/>
    <cellStyle name="20% - Accent1 10 86" xfId="478"/>
    <cellStyle name="20% - Accent1 10 87" xfId="479"/>
    <cellStyle name="20% - Accent1 10 88" xfId="480"/>
    <cellStyle name="20% - Accent1 10 89" xfId="481"/>
    <cellStyle name="20% - Accent1 10 9" xfId="482"/>
    <cellStyle name="20% - Accent1 10 90" xfId="483"/>
    <cellStyle name="20% - Accent1 10 91" xfId="484"/>
    <cellStyle name="20% - Accent1 10 92" xfId="485"/>
    <cellStyle name="20% - Accent1 10 93" xfId="486"/>
    <cellStyle name="20% - Accent1 10 94" xfId="487"/>
    <cellStyle name="20% - Accent1 10 95" xfId="488"/>
    <cellStyle name="20% - Accent1 10 96" xfId="489"/>
    <cellStyle name="20% - Accent1 10 97" xfId="490"/>
    <cellStyle name="20% - Accent1 10 98" xfId="491"/>
    <cellStyle name="20% - Accent1 10 99" xfId="492"/>
    <cellStyle name="20% - Accent1 100" xfId="493"/>
    <cellStyle name="20% - Accent1 101" xfId="494"/>
    <cellStyle name="20% - Accent1 102" xfId="495"/>
    <cellStyle name="20% - Accent1 103" xfId="496"/>
    <cellStyle name="20% - Accent1 104" xfId="497"/>
    <cellStyle name="20% - Accent1 105" xfId="498"/>
    <cellStyle name="20% - Accent1 106" xfId="499"/>
    <cellStyle name="20% - Accent1 107" xfId="500"/>
    <cellStyle name="20% - Accent1 108" xfId="501"/>
    <cellStyle name="20% - Accent1 109" xfId="502"/>
    <cellStyle name="20% - Accent1 11" xfId="503"/>
    <cellStyle name="20% - Accent1 11 10" xfId="504"/>
    <cellStyle name="20% - Accent1 11 100" xfId="505"/>
    <cellStyle name="20% - Accent1 11 101" xfId="506"/>
    <cellStyle name="20% - Accent1 11 102" xfId="507"/>
    <cellStyle name="20% - Accent1 11 103" xfId="508"/>
    <cellStyle name="20% - Accent1 11 104" xfId="509"/>
    <cellStyle name="20% - Accent1 11 105" xfId="510"/>
    <cellStyle name="20% - Accent1 11 106" xfId="511"/>
    <cellStyle name="20% - Accent1 11 107" xfId="512"/>
    <cellStyle name="20% - Accent1 11 108" xfId="513"/>
    <cellStyle name="20% - Accent1 11 109" xfId="514"/>
    <cellStyle name="20% - Accent1 11 11" xfId="515"/>
    <cellStyle name="20% - Accent1 11 110" xfId="516"/>
    <cellStyle name="20% - Accent1 11 111" xfId="517"/>
    <cellStyle name="20% - Accent1 11 112" xfId="518"/>
    <cellStyle name="20% - Accent1 11 113" xfId="519"/>
    <cellStyle name="20% - Accent1 11 114" xfId="520"/>
    <cellStyle name="20% - Accent1 11 115" xfId="521"/>
    <cellStyle name="20% - Accent1 11 12" xfId="522"/>
    <cellStyle name="20% - Accent1 11 13" xfId="523"/>
    <cellStyle name="20% - Accent1 11 14" xfId="524"/>
    <cellStyle name="20% - Accent1 11 15" xfId="525"/>
    <cellStyle name="20% - Accent1 11 16" xfId="526"/>
    <cellStyle name="20% - Accent1 11 17" xfId="527"/>
    <cellStyle name="20% - Accent1 11 18" xfId="528"/>
    <cellStyle name="20% - Accent1 11 19" xfId="529"/>
    <cellStyle name="20% - Accent1 11 2" xfId="530"/>
    <cellStyle name="20% - Accent1 11 20" xfId="531"/>
    <cellStyle name="20% - Accent1 11 21" xfId="532"/>
    <cellStyle name="20% - Accent1 11 22" xfId="533"/>
    <cellStyle name="20% - Accent1 11 23" xfId="534"/>
    <cellStyle name="20% - Accent1 11 24" xfId="535"/>
    <cellStyle name="20% - Accent1 11 25" xfId="536"/>
    <cellStyle name="20% - Accent1 11 26" xfId="537"/>
    <cellStyle name="20% - Accent1 11 27" xfId="538"/>
    <cellStyle name="20% - Accent1 11 28" xfId="539"/>
    <cellStyle name="20% - Accent1 11 29" xfId="540"/>
    <cellStyle name="20% - Accent1 11 3" xfId="541"/>
    <cellStyle name="20% - Accent1 11 30" xfId="542"/>
    <cellStyle name="20% - Accent1 11 31" xfId="543"/>
    <cellStyle name="20% - Accent1 11 32" xfId="544"/>
    <cellStyle name="20% - Accent1 11 33" xfId="545"/>
    <cellStyle name="20% - Accent1 11 34" xfId="546"/>
    <cellStyle name="20% - Accent1 11 35" xfId="547"/>
    <cellStyle name="20% - Accent1 11 36" xfId="548"/>
    <cellStyle name="20% - Accent1 11 37" xfId="549"/>
    <cellStyle name="20% - Accent1 11 38" xfId="550"/>
    <cellStyle name="20% - Accent1 11 39" xfId="551"/>
    <cellStyle name="20% - Accent1 11 4" xfId="552"/>
    <cellStyle name="20% - Accent1 11 40" xfId="553"/>
    <cellStyle name="20% - Accent1 11 41" xfId="554"/>
    <cellStyle name="20% - Accent1 11 42" xfId="555"/>
    <cellStyle name="20% - Accent1 11 43" xfId="556"/>
    <cellStyle name="20% - Accent1 11 44" xfId="557"/>
    <cellStyle name="20% - Accent1 11 45" xfId="558"/>
    <cellStyle name="20% - Accent1 11 46" xfId="559"/>
    <cellStyle name="20% - Accent1 11 47" xfId="560"/>
    <cellStyle name="20% - Accent1 11 48" xfId="561"/>
    <cellStyle name="20% - Accent1 11 49" xfId="562"/>
    <cellStyle name="20% - Accent1 11 5" xfId="563"/>
    <cellStyle name="20% - Accent1 11 50" xfId="564"/>
    <cellStyle name="20% - Accent1 11 51" xfId="565"/>
    <cellStyle name="20% - Accent1 11 52" xfId="566"/>
    <cellStyle name="20% - Accent1 11 53" xfId="567"/>
    <cellStyle name="20% - Accent1 11 54" xfId="568"/>
    <cellStyle name="20% - Accent1 11 55" xfId="569"/>
    <cellStyle name="20% - Accent1 11 56" xfId="570"/>
    <cellStyle name="20% - Accent1 11 57" xfId="571"/>
    <cellStyle name="20% - Accent1 11 58" xfId="572"/>
    <cellStyle name="20% - Accent1 11 59" xfId="573"/>
    <cellStyle name="20% - Accent1 11 6" xfId="574"/>
    <cellStyle name="20% - Accent1 11 60" xfId="575"/>
    <cellStyle name="20% - Accent1 11 61" xfId="576"/>
    <cellStyle name="20% - Accent1 11 62" xfId="577"/>
    <cellStyle name="20% - Accent1 11 63" xfId="578"/>
    <cellStyle name="20% - Accent1 11 64" xfId="579"/>
    <cellStyle name="20% - Accent1 11 65" xfId="580"/>
    <cellStyle name="20% - Accent1 11 66" xfId="581"/>
    <cellStyle name="20% - Accent1 11 67" xfId="582"/>
    <cellStyle name="20% - Accent1 11 68" xfId="583"/>
    <cellStyle name="20% - Accent1 11 69" xfId="584"/>
    <cellStyle name="20% - Accent1 11 7" xfId="585"/>
    <cellStyle name="20% - Accent1 11 70" xfId="586"/>
    <cellStyle name="20% - Accent1 11 71" xfId="587"/>
    <cellStyle name="20% - Accent1 11 72" xfId="588"/>
    <cellStyle name="20% - Accent1 11 73" xfId="589"/>
    <cellStyle name="20% - Accent1 11 74" xfId="590"/>
    <cellStyle name="20% - Accent1 11 75" xfId="591"/>
    <cellStyle name="20% - Accent1 11 76" xfId="592"/>
    <cellStyle name="20% - Accent1 11 77" xfId="593"/>
    <cellStyle name="20% - Accent1 11 78" xfId="594"/>
    <cellStyle name="20% - Accent1 11 79" xfId="595"/>
    <cellStyle name="20% - Accent1 11 8" xfId="596"/>
    <cellStyle name="20% - Accent1 11 80" xfId="597"/>
    <cellStyle name="20% - Accent1 11 81" xfId="598"/>
    <cellStyle name="20% - Accent1 11 82" xfId="599"/>
    <cellStyle name="20% - Accent1 11 83" xfId="600"/>
    <cellStyle name="20% - Accent1 11 84" xfId="601"/>
    <cellStyle name="20% - Accent1 11 85" xfId="602"/>
    <cellStyle name="20% - Accent1 11 86" xfId="603"/>
    <cellStyle name="20% - Accent1 11 87" xfId="604"/>
    <cellStyle name="20% - Accent1 11 88" xfId="605"/>
    <cellStyle name="20% - Accent1 11 89" xfId="606"/>
    <cellStyle name="20% - Accent1 11 9" xfId="607"/>
    <cellStyle name="20% - Accent1 11 90" xfId="608"/>
    <cellStyle name="20% - Accent1 11 91" xfId="609"/>
    <cellStyle name="20% - Accent1 11 92" xfId="610"/>
    <cellStyle name="20% - Accent1 11 93" xfId="611"/>
    <cellStyle name="20% - Accent1 11 94" xfId="612"/>
    <cellStyle name="20% - Accent1 11 95" xfId="613"/>
    <cellStyle name="20% - Accent1 11 96" xfId="614"/>
    <cellStyle name="20% - Accent1 11 97" xfId="615"/>
    <cellStyle name="20% - Accent1 11 98" xfId="616"/>
    <cellStyle name="20% - Accent1 11 99" xfId="617"/>
    <cellStyle name="20% - Accent1 110" xfId="618"/>
    <cellStyle name="20% - Accent1 111" xfId="619"/>
    <cellStyle name="20% - Accent1 112" xfId="620"/>
    <cellStyle name="20% - Accent1 113" xfId="621"/>
    <cellStyle name="20% - Accent1 114" xfId="622"/>
    <cellStyle name="20% - Accent1 115" xfId="623"/>
    <cellStyle name="20% - Accent1 116" xfId="624"/>
    <cellStyle name="20% - Accent1 117" xfId="625"/>
    <cellStyle name="20% - Accent1 118" xfId="626"/>
    <cellStyle name="20% - Accent1 119" xfId="627"/>
    <cellStyle name="20% - Accent1 12" xfId="628"/>
    <cellStyle name="20% - Accent1 12 10" xfId="629"/>
    <cellStyle name="20% - Accent1 12 100" xfId="630"/>
    <cellStyle name="20% - Accent1 12 101" xfId="631"/>
    <cellStyle name="20% - Accent1 12 102" xfId="632"/>
    <cellStyle name="20% - Accent1 12 103" xfId="633"/>
    <cellStyle name="20% - Accent1 12 104" xfId="634"/>
    <cellStyle name="20% - Accent1 12 105" xfId="635"/>
    <cellStyle name="20% - Accent1 12 106" xfId="636"/>
    <cellStyle name="20% - Accent1 12 107" xfId="637"/>
    <cellStyle name="20% - Accent1 12 108" xfId="638"/>
    <cellStyle name="20% - Accent1 12 109" xfId="639"/>
    <cellStyle name="20% - Accent1 12 11" xfId="640"/>
    <cellStyle name="20% - Accent1 12 110" xfId="641"/>
    <cellStyle name="20% - Accent1 12 111" xfId="642"/>
    <cellStyle name="20% - Accent1 12 112" xfId="643"/>
    <cellStyle name="20% - Accent1 12 113" xfId="644"/>
    <cellStyle name="20% - Accent1 12 114" xfId="645"/>
    <cellStyle name="20% - Accent1 12 115" xfId="646"/>
    <cellStyle name="20% - Accent1 12 12" xfId="647"/>
    <cellStyle name="20% - Accent1 12 13" xfId="648"/>
    <cellStyle name="20% - Accent1 12 14" xfId="649"/>
    <cellStyle name="20% - Accent1 12 15" xfId="650"/>
    <cellStyle name="20% - Accent1 12 16" xfId="651"/>
    <cellStyle name="20% - Accent1 12 17" xfId="652"/>
    <cellStyle name="20% - Accent1 12 18" xfId="653"/>
    <cellStyle name="20% - Accent1 12 19" xfId="654"/>
    <cellStyle name="20% - Accent1 12 2" xfId="655"/>
    <cellStyle name="20% - Accent1 12 20" xfId="656"/>
    <cellStyle name="20% - Accent1 12 21" xfId="657"/>
    <cellStyle name="20% - Accent1 12 22" xfId="658"/>
    <cellStyle name="20% - Accent1 12 23" xfId="659"/>
    <cellStyle name="20% - Accent1 12 24" xfId="660"/>
    <cellStyle name="20% - Accent1 12 25" xfId="661"/>
    <cellStyle name="20% - Accent1 12 26" xfId="662"/>
    <cellStyle name="20% - Accent1 12 27" xfId="663"/>
    <cellStyle name="20% - Accent1 12 28" xfId="664"/>
    <cellStyle name="20% - Accent1 12 29" xfId="665"/>
    <cellStyle name="20% - Accent1 12 3" xfId="666"/>
    <cellStyle name="20% - Accent1 12 30" xfId="667"/>
    <cellStyle name="20% - Accent1 12 31" xfId="668"/>
    <cellStyle name="20% - Accent1 12 32" xfId="669"/>
    <cellStyle name="20% - Accent1 12 33" xfId="670"/>
    <cellStyle name="20% - Accent1 12 34" xfId="671"/>
    <cellStyle name="20% - Accent1 12 35" xfId="672"/>
    <cellStyle name="20% - Accent1 12 36" xfId="673"/>
    <cellStyle name="20% - Accent1 12 37" xfId="674"/>
    <cellStyle name="20% - Accent1 12 38" xfId="675"/>
    <cellStyle name="20% - Accent1 12 39" xfId="676"/>
    <cellStyle name="20% - Accent1 12 4" xfId="677"/>
    <cellStyle name="20% - Accent1 12 40" xfId="678"/>
    <cellStyle name="20% - Accent1 12 41" xfId="679"/>
    <cellStyle name="20% - Accent1 12 42" xfId="680"/>
    <cellStyle name="20% - Accent1 12 43" xfId="681"/>
    <cellStyle name="20% - Accent1 12 44" xfId="682"/>
    <cellStyle name="20% - Accent1 12 45" xfId="683"/>
    <cellStyle name="20% - Accent1 12 46" xfId="684"/>
    <cellStyle name="20% - Accent1 12 47" xfId="685"/>
    <cellStyle name="20% - Accent1 12 48" xfId="686"/>
    <cellStyle name="20% - Accent1 12 49" xfId="687"/>
    <cellStyle name="20% - Accent1 12 5" xfId="688"/>
    <cellStyle name="20% - Accent1 12 50" xfId="689"/>
    <cellStyle name="20% - Accent1 12 51" xfId="690"/>
    <cellStyle name="20% - Accent1 12 52" xfId="691"/>
    <cellStyle name="20% - Accent1 12 53" xfId="692"/>
    <cellStyle name="20% - Accent1 12 54" xfId="693"/>
    <cellStyle name="20% - Accent1 12 55" xfId="694"/>
    <cellStyle name="20% - Accent1 12 56" xfId="695"/>
    <cellStyle name="20% - Accent1 12 57" xfId="696"/>
    <cellStyle name="20% - Accent1 12 58" xfId="697"/>
    <cellStyle name="20% - Accent1 12 59" xfId="698"/>
    <cellStyle name="20% - Accent1 12 6" xfId="699"/>
    <cellStyle name="20% - Accent1 12 60" xfId="700"/>
    <cellStyle name="20% - Accent1 12 61" xfId="701"/>
    <cellStyle name="20% - Accent1 12 62" xfId="702"/>
    <cellStyle name="20% - Accent1 12 63" xfId="703"/>
    <cellStyle name="20% - Accent1 12 64" xfId="704"/>
    <cellStyle name="20% - Accent1 12 65" xfId="705"/>
    <cellStyle name="20% - Accent1 12 66" xfId="706"/>
    <cellStyle name="20% - Accent1 12 67" xfId="707"/>
    <cellStyle name="20% - Accent1 12 68" xfId="708"/>
    <cellStyle name="20% - Accent1 12 69" xfId="709"/>
    <cellStyle name="20% - Accent1 12 7" xfId="710"/>
    <cellStyle name="20% - Accent1 12 70" xfId="711"/>
    <cellStyle name="20% - Accent1 12 71" xfId="712"/>
    <cellStyle name="20% - Accent1 12 72" xfId="713"/>
    <cellStyle name="20% - Accent1 12 73" xfId="714"/>
    <cellStyle name="20% - Accent1 12 74" xfId="715"/>
    <cellStyle name="20% - Accent1 12 75" xfId="716"/>
    <cellStyle name="20% - Accent1 12 76" xfId="717"/>
    <cellStyle name="20% - Accent1 12 77" xfId="718"/>
    <cellStyle name="20% - Accent1 12 78" xfId="719"/>
    <cellStyle name="20% - Accent1 12 79" xfId="720"/>
    <cellStyle name="20% - Accent1 12 8" xfId="721"/>
    <cellStyle name="20% - Accent1 12 80" xfId="722"/>
    <cellStyle name="20% - Accent1 12 81" xfId="723"/>
    <cellStyle name="20% - Accent1 12 82" xfId="724"/>
    <cellStyle name="20% - Accent1 12 83" xfId="725"/>
    <cellStyle name="20% - Accent1 12 84" xfId="726"/>
    <cellStyle name="20% - Accent1 12 85" xfId="727"/>
    <cellStyle name="20% - Accent1 12 86" xfId="728"/>
    <cellStyle name="20% - Accent1 12 87" xfId="729"/>
    <cellStyle name="20% - Accent1 12 88" xfId="730"/>
    <cellStyle name="20% - Accent1 12 89" xfId="731"/>
    <cellStyle name="20% - Accent1 12 9" xfId="732"/>
    <cellStyle name="20% - Accent1 12 90" xfId="733"/>
    <cellStyle name="20% - Accent1 12 91" xfId="734"/>
    <cellStyle name="20% - Accent1 12 92" xfId="735"/>
    <cellStyle name="20% - Accent1 12 93" xfId="736"/>
    <cellStyle name="20% - Accent1 12 94" xfId="737"/>
    <cellStyle name="20% - Accent1 12 95" xfId="738"/>
    <cellStyle name="20% - Accent1 12 96" xfId="739"/>
    <cellStyle name="20% - Accent1 12 97" xfId="740"/>
    <cellStyle name="20% - Accent1 12 98" xfId="741"/>
    <cellStyle name="20% - Accent1 12 99" xfId="742"/>
    <cellStyle name="20% - Accent1 120" xfId="743"/>
    <cellStyle name="20% - Accent1 121" xfId="744"/>
    <cellStyle name="20% - Accent1 122" xfId="745"/>
    <cellStyle name="20% - Accent1 123" xfId="746"/>
    <cellStyle name="20% - Accent1 124" xfId="747"/>
    <cellStyle name="20% - Accent1 125" xfId="748"/>
    <cellStyle name="20% - Accent1 126" xfId="749"/>
    <cellStyle name="20% - Accent1 127" xfId="750"/>
    <cellStyle name="20% - Accent1 128" xfId="751"/>
    <cellStyle name="20% - Accent1 129" xfId="752"/>
    <cellStyle name="20% - Accent1 13" xfId="753"/>
    <cellStyle name="20% - Accent1 13 10" xfId="754"/>
    <cellStyle name="20% - Accent1 13 100" xfId="755"/>
    <cellStyle name="20% - Accent1 13 101" xfId="756"/>
    <cellStyle name="20% - Accent1 13 102" xfId="757"/>
    <cellStyle name="20% - Accent1 13 103" xfId="758"/>
    <cellStyle name="20% - Accent1 13 104" xfId="759"/>
    <cellStyle name="20% - Accent1 13 105" xfId="760"/>
    <cellStyle name="20% - Accent1 13 106" xfId="761"/>
    <cellStyle name="20% - Accent1 13 107" xfId="762"/>
    <cellStyle name="20% - Accent1 13 108" xfId="763"/>
    <cellStyle name="20% - Accent1 13 109" xfId="764"/>
    <cellStyle name="20% - Accent1 13 11" xfId="765"/>
    <cellStyle name="20% - Accent1 13 110" xfId="766"/>
    <cellStyle name="20% - Accent1 13 111" xfId="767"/>
    <cellStyle name="20% - Accent1 13 112" xfId="768"/>
    <cellStyle name="20% - Accent1 13 113" xfId="769"/>
    <cellStyle name="20% - Accent1 13 114" xfId="770"/>
    <cellStyle name="20% - Accent1 13 115" xfId="771"/>
    <cellStyle name="20% - Accent1 13 12" xfId="772"/>
    <cellStyle name="20% - Accent1 13 13" xfId="773"/>
    <cellStyle name="20% - Accent1 13 14" xfId="774"/>
    <cellStyle name="20% - Accent1 13 15" xfId="775"/>
    <cellStyle name="20% - Accent1 13 16" xfId="776"/>
    <cellStyle name="20% - Accent1 13 17" xfId="777"/>
    <cellStyle name="20% - Accent1 13 18" xfId="778"/>
    <cellStyle name="20% - Accent1 13 19" xfId="779"/>
    <cellStyle name="20% - Accent1 13 2" xfId="780"/>
    <cellStyle name="20% - Accent1 13 20" xfId="781"/>
    <cellStyle name="20% - Accent1 13 21" xfId="782"/>
    <cellStyle name="20% - Accent1 13 22" xfId="783"/>
    <cellStyle name="20% - Accent1 13 23" xfId="784"/>
    <cellStyle name="20% - Accent1 13 24" xfId="785"/>
    <cellStyle name="20% - Accent1 13 25" xfId="786"/>
    <cellStyle name="20% - Accent1 13 26" xfId="787"/>
    <cellStyle name="20% - Accent1 13 27" xfId="788"/>
    <cellStyle name="20% - Accent1 13 28" xfId="789"/>
    <cellStyle name="20% - Accent1 13 29" xfId="790"/>
    <cellStyle name="20% - Accent1 13 3" xfId="791"/>
    <cellStyle name="20% - Accent1 13 30" xfId="792"/>
    <cellStyle name="20% - Accent1 13 31" xfId="793"/>
    <cellStyle name="20% - Accent1 13 32" xfId="794"/>
    <cellStyle name="20% - Accent1 13 33" xfId="795"/>
    <cellStyle name="20% - Accent1 13 34" xfId="796"/>
    <cellStyle name="20% - Accent1 13 35" xfId="797"/>
    <cellStyle name="20% - Accent1 13 36" xfId="798"/>
    <cellStyle name="20% - Accent1 13 37" xfId="799"/>
    <cellStyle name="20% - Accent1 13 38" xfId="800"/>
    <cellStyle name="20% - Accent1 13 39" xfId="801"/>
    <cellStyle name="20% - Accent1 13 4" xfId="802"/>
    <cellStyle name="20% - Accent1 13 40" xfId="803"/>
    <cellStyle name="20% - Accent1 13 41" xfId="804"/>
    <cellStyle name="20% - Accent1 13 42" xfId="805"/>
    <cellStyle name="20% - Accent1 13 43" xfId="806"/>
    <cellStyle name="20% - Accent1 13 44" xfId="807"/>
    <cellStyle name="20% - Accent1 13 45" xfId="808"/>
    <cellStyle name="20% - Accent1 13 46" xfId="809"/>
    <cellStyle name="20% - Accent1 13 47" xfId="810"/>
    <cellStyle name="20% - Accent1 13 48" xfId="811"/>
    <cellStyle name="20% - Accent1 13 49" xfId="812"/>
    <cellStyle name="20% - Accent1 13 5" xfId="813"/>
    <cellStyle name="20% - Accent1 13 50" xfId="814"/>
    <cellStyle name="20% - Accent1 13 51" xfId="815"/>
    <cellStyle name="20% - Accent1 13 52" xfId="816"/>
    <cellStyle name="20% - Accent1 13 53" xfId="817"/>
    <cellStyle name="20% - Accent1 13 54" xfId="818"/>
    <cellStyle name="20% - Accent1 13 55" xfId="819"/>
    <cellStyle name="20% - Accent1 13 56" xfId="820"/>
    <cellStyle name="20% - Accent1 13 57" xfId="821"/>
    <cellStyle name="20% - Accent1 13 58" xfId="822"/>
    <cellStyle name="20% - Accent1 13 59" xfId="823"/>
    <cellStyle name="20% - Accent1 13 6" xfId="824"/>
    <cellStyle name="20% - Accent1 13 60" xfId="825"/>
    <cellStyle name="20% - Accent1 13 61" xfId="826"/>
    <cellStyle name="20% - Accent1 13 62" xfId="827"/>
    <cellStyle name="20% - Accent1 13 63" xfId="828"/>
    <cellStyle name="20% - Accent1 13 64" xfId="829"/>
    <cellStyle name="20% - Accent1 13 65" xfId="830"/>
    <cellStyle name="20% - Accent1 13 66" xfId="831"/>
    <cellStyle name="20% - Accent1 13 67" xfId="832"/>
    <cellStyle name="20% - Accent1 13 68" xfId="833"/>
    <cellStyle name="20% - Accent1 13 69" xfId="834"/>
    <cellStyle name="20% - Accent1 13 7" xfId="835"/>
    <cellStyle name="20% - Accent1 13 70" xfId="836"/>
    <cellStyle name="20% - Accent1 13 71" xfId="837"/>
    <cellStyle name="20% - Accent1 13 72" xfId="838"/>
    <cellStyle name="20% - Accent1 13 73" xfId="839"/>
    <cellStyle name="20% - Accent1 13 74" xfId="840"/>
    <cellStyle name="20% - Accent1 13 75" xfId="841"/>
    <cellStyle name="20% - Accent1 13 76" xfId="842"/>
    <cellStyle name="20% - Accent1 13 77" xfId="843"/>
    <cellStyle name="20% - Accent1 13 78" xfId="844"/>
    <cellStyle name="20% - Accent1 13 79" xfId="845"/>
    <cellStyle name="20% - Accent1 13 8" xfId="846"/>
    <cellStyle name="20% - Accent1 13 80" xfId="847"/>
    <cellStyle name="20% - Accent1 13 81" xfId="848"/>
    <cellStyle name="20% - Accent1 13 82" xfId="849"/>
    <cellStyle name="20% - Accent1 13 83" xfId="850"/>
    <cellStyle name="20% - Accent1 13 84" xfId="851"/>
    <cellStyle name="20% - Accent1 13 85" xfId="852"/>
    <cellStyle name="20% - Accent1 13 86" xfId="853"/>
    <cellStyle name="20% - Accent1 13 87" xfId="854"/>
    <cellStyle name="20% - Accent1 13 88" xfId="855"/>
    <cellStyle name="20% - Accent1 13 89" xfId="856"/>
    <cellStyle name="20% - Accent1 13 9" xfId="857"/>
    <cellStyle name="20% - Accent1 13 90" xfId="858"/>
    <cellStyle name="20% - Accent1 13 91" xfId="859"/>
    <cellStyle name="20% - Accent1 13 92" xfId="860"/>
    <cellStyle name="20% - Accent1 13 93" xfId="861"/>
    <cellStyle name="20% - Accent1 13 94" xfId="862"/>
    <cellStyle name="20% - Accent1 13 95" xfId="863"/>
    <cellStyle name="20% - Accent1 13 96" xfId="864"/>
    <cellStyle name="20% - Accent1 13 97" xfId="865"/>
    <cellStyle name="20% - Accent1 13 98" xfId="866"/>
    <cellStyle name="20% - Accent1 13 99" xfId="867"/>
    <cellStyle name="20% - Accent1 130" xfId="868"/>
    <cellStyle name="20% - Accent1 131" xfId="869"/>
    <cellStyle name="20% - Accent1 132" xfId="870"/>
    <cellStyle name="20% - Accent1 133" xfId="871"/>
    <cellStyle name="20% - Accent1 134" xfId="872"/>
    <cellStyle name="20% - Accent1 135" xfId="873"/>
    <cellStyle name="20% - Accent1 136" xfId="874"/>
    <cellStyle name="20% - Accent1 137" xfId="875"/>
    <cellStyle name="20% - Accent1 138" xfId="876"/>
    <cellStyle name="20% - Accent1 139" xfId="877"/>
    <cellStyle name="20% - Accent1 14" xfId="878"/>
    <cellStyle name="20% - Accent1 14 10" xfId="879"/>
    <cellStyle name="20% - Accent1 14 100" xfId="880"/>
    <cellStyle name="20% - Accent1 14 101" xfId="881"/>
    <cellStyle name="20% - Accent1 14 102" xfId="882"/>
    <cellStyle name="20% - Accent1 14 103" xfId="883"/>
    <cellStyle name="20% - Accent1 14 104" xfId="884"/>
    <cellStyle name="20% - Accent1 14 105" xfId="885"/>
    <cellStyle name="20% - Accent1 14 106" xfId="886"/>
    <cellStyle name="20% - Accent1 14 107" xfId="887"/>
    <cellStyle name="20% - Accent1 14 108" xfId="888"/>
    <cellStyle name="20% - Accent1 14 109" xfId="889"/>
    <cellStyle name="20% - Accent1 14 11" xfId="890"/>
    <cellStyle name="20% - Accent1 14 110" xfId="891"/>
    <cellStyle name="20% - Accent1 14 111" xfId="892"/>
    <cellStyle name="20% - Accent1 14 112" xfId="893"/>
    <cellStyle name="20% - Accent1 14 113" xfId="894"/>
    <cellStyle name="20% - Accent1 14 114" xfId="895"/>
    <cellStyle name="20% - Accent1 14 115" xfId="896"/>
    <cellStyle name="20% - Accent1 14 12" xfId="897"/>
    <cellStyle name="20% - Accent1 14 13" xfId="898"/>
    <cellStyle name="20% - Accent1 14 14" xfId="899"/>
    <cellStyle name="20% - Accent1 14 15" xfId="900"/>
    <cellStyle name="20% - Accent1 14 16" xfId="901"/>
    <cellStyle name="20% - Accent1 14 17" xfId="902"/>
    <cellStyle name="20% - Accent1 14 18" xfId="903"/>
    <cellStyle name="20% - Accent1 14 19" xfId="904"/>
    <cellStyle name="20% - Accent1 14 2" xfId="905"/>
    <cellStyle name="20% - Accent1 14 20" xfId="906"/>
    <cellStyle name="20% - Accent1 14 21" xfId="907"/>
    <cellStyle name="20% - Accent1 14 22" xfId="908"/>
    <cellStyle name="20% - Accent1 14 23" xfId="909"/>
    <cellStyle name="20% - Accent1 14 24" xfId="910"/>
    <cellStyle name="20% - Accent1 14 25" xfId="911"/>
    <cellStyle name="20% - Accent1 14 26" xfId="912"/>
    <cellStyle name="20% - Accent1 14 27" xfId="913"/>
    <cellStyle name="20% - Accent1 14 28" xfId="914"/>
    <cellStyle name="20% - Accent1 14 29" xfId="915"/>
    <cellStyle name="20% - Accent1 14 3" xfId="916"/>
    <cellStyle name="20% - Accent1 14 30" xfId="917"/>
    <cellStyle name="20% - Accent1 14 31" xfId="918"/>
    <cellStyle name="20% - Accent1 14 32" xfId="919"/>
    <cellStyle name="20% - Accent1 14 33" xfId="920"/>
    <cellStyle name="20% - Accent1 14 34" xfId="921"/>
    <cellStyle name="20% - Accent1 14 35" xfId="922"/>
    <cellStyle name="20% - Accent1 14 36" xfId="923"/>
    <cellStyle name="20% - Accent1 14 37" xfId="924"/>
    <cellStyle name="20% - Accent1 14 38" xfId="925"/>
    <cellStyle name="20% - Accent1 14 39" xfId="926"/>
    <cellStyle name="20% - Accent1 14 4" xfId="927"/>
    <cellStyle name="20% - Accent1 14 40" xfId="928"/>
    <cellStyle name="20% - Accent1 14 41" xfId="929"/>
    <cellStyle name="20% - Accent1 14 42" xfId="930"/>
    <cellStyle name="20% - Accent1 14 43" xfId="931"/>
    <cellStyle name="20% - Accent1 14 44" xfId="932"/>
    <cellStyle name="20% - Accent1 14 45" xfId="933"/>
    <cellStyle name="20% - Accent1 14 46" xfId="934"/>
    <cellStyle name="20% - Accent1 14 47" xfId="935"/>
    <cellStyle name="20% - Accent1 14 48" xfId="936"/>
    <cellStyle name="20% - Accent1 14 49" xfId="937"/>
    <cellStyle name="20% - Accent1 14 5" xfId="938"/>
    <cellStyle name="20% - Accent1 14 50" xfId="939"/>
    <cellStyle name="20% - Accent1 14 51" xfId="940"/>
    <cellStyle name="20% - Accent1 14 52" xfId="941"/>
    <cellStyle name="20% - Accent1 14 53" xfId="942"/>
    <cellStyle name="20% - Accent1 14 54" xfId="943"/>
    <cellStyle name="20% - Accent1 14 55" xfId="944"/>
    <cellStyle name="20% - Accent1 14 56" xfId="945"/>
    <cellStyle name="20% - Accent1 14 57" xfId="946"/>
    <cellStyle name="20% - Accent1 14 58" xfId="947"/>
    <cellStyle name="20% - Accent1 14 59" xfId="948"/>
    <cellStyle name="20% - Accent1 14 6" xfId="949"/>
    <cellStyle name="20% - Accent1 14 60" xfId="950"/>
    <cellStyle name="20% - Accent1 14 61" xfId="951"/>
    <cellStyle name="20% - Accent1 14 62" xfId="952"/>
    <cellStyle name="20% - Accent1 14 63" xfId="953"/>
    <cellStyle name="20% - Accent1 14 64" xfId="954"/>
    <cellStyle name="20% - Accent1 14 65" xfId="955"/>
    <cellStyle name="20% - Accent1 14 66" xfId="956"/>
    <cellStyle name="20% - Accent1 14 67" xfId="957"/>
    <cellStyle name="20% - Accent1 14 68" xfId="958"/>
    <cellStyle name="20% - Accent1 14 69" xfId="959"/>
    <cellStyle name="20% - Accent1 14 7" xfId="960"/>
    <cellStyle name="20% - Accent1 14 70" xfId="961"/>
    <cellStyle name="20% - Accent1 14 71" xfId="962"/>
    <cellStyle name="20% - Accent1 14 72" xfId="963"/>
    <cellStyle name="20% - Accent1 14 73" xfId="964"/>
    <cellStyle name="20% - Accent1 14 74" xfId="965"/>
    <cellStyle name="20% - Accent1 14 75" xfId="966"/>
    <cellStyle name="20% - Accent1 14 76" xfId="967"/>
    <cellStyle name="20% - Accent1 14 77" xfId="968"/>
    <cellStyle name="20% - Accent1 14 78" xfId="969"/>
    <cellStyle name="20% - Accent1 14 79" xfId="970"/>
    <cellStyle name="20% - Accent1 14 8" xfId="971"/>
    <cellStyle name="20% - Accent1 14 80" xfId="972"/>
    <cellStyle name="20% - Accent1 14 81" xfId="973"/>
    <cellStyle name="20% - Accent1 14 82" xfId="974"/>
    <cellStyle name="20% - Accent1 14 83" xfId="975"/>
    <cellStyle name="20% - Accent1 14 84" xfId="976"/>
    <cellStyle name="20% - Accent1 14 85" xfId="977"/>
    <cellStyle name="20% - Accent1 14 86" xfId="978"/>
    <cellStyle name="20% - Accent1 14 87" xfId="979"/>
    <cellStyle name="20% - Accent1 14 88" xfId="980"/>
    <cellStyle name="20% - Accent1 14 89" xfId="981"/>
    <cellStyle name="20% - Accent1 14 9" xfId="982"/>
    <cellStyle name="20% - Accent1 14 90" xfId="983"/>
    <cellStyle name="20% - Accent1 14 91" xfId="984"/>
    <cellStyle name="20% - Accent1 14 92" xfId="985"/>
    <cellStyle name="20% - Accent1 14 93" xfId="986"/>
    <cellStyle name="20% - Accent1 14 94" xfId="987"/>
    <cellStyle name="20% - Accent1 14 95" xfId="988"/>
    <cellStyle name="20% - Accent1 14 96" xfId="989"/>
    <cellStyle name="20% - Accent1 14 97" xfId="990"/>
    <cellStyle name="20% - Accent1 14 98" xfId="991"/>
    <cellStyle name="20% - Accent1 14 99" xfId="992"/>
    <cellStyle name="20% - Accent1 140" xfId="993"/>
    <cellStyle name="20% - Accent1 141" xfId="994"/>
    <cellStyle name="20% - Accent1 142" xfId="995"/>
    <cellStyle name="20% - Accent1 143" xfId="996"/>
    <cellStyle name="20% - Accent1 144" xfId="997"/>
    <cellStyle name="20% - Accent1 145" xfId="998"/>
    <cellStyle name="20% - Accent1 146" xfId="999"/>
    <cellStyle name="20% - Accent1 147" xfId="1000"/>
    <cellStyle name="20% - Accent1 148" xfId="1001"/>
    <cellStyle name="20% - Accent1 149" xfId="1002"/>
    <cellStyle name="20% - Accent1 15" xfId="1003"/>
    <cellStyle name="20% - Accent1 15 10" xfId="1004"/>
    <cellStyle name="20% - Accent1 15 100" xfId="1005"/>
    <cellStyle name="20% - Accent1 15 101" xfId="1006"/>
    <cellStyle name="20% - Accent1 15 102" xfId="1007"/>
    <cellStyle name="20% - Accent1 15 103" xfId="1008"/>
    <cellStyle name="20% - Accent1 15 104" xfId="1009"/>
    <cellStyle name="20% - Accent1 15 105" xfId="1010"/>
    <cellStyle name="20% - Accent1 15 106" xfId="1011"/>
    <cellStyle name="20% - Accent1 15 107" xfId="1012"/>
    <cellStyle name="20% - Accent1 15 108" xfId="1013"/>
    <cellStyle name="20% - Accent1 15 109" xfId="1014"/>
    <cellStyle name="20% - Accent1 15 11" xfId="1015"/>
    <cellStyle name="20% - Accent1 15 110" xfId="1016"/>
    <cellStyle name="20% - Accent1 15 111" xfId="1017"/>
    <cellStyle name="20% - Accent1 15 112" xfId="1018"/>
    <cellStyle name="20% - Accent1 15 113" xfId="1019"/>
    <cellStyle name="20% - Accent1 15 114" xfId="1020"/>
    <cellStyle name="20% - Accent1 15 115" xfId="1021"/>
    <cellStyle name="20% - Accent1 15 12" xfId="1022"/>
    <cellStyle name="20% - Accent1 15 13" xfId="1023"/>
    <cellStyle name="20% - Accent1 15 14" xfId="1024"/>
    <cellStyle name="20% - Accent1 15 15" xfId="1025"/>
    <cellStyle name="20% - Accent1 15 16" xfId="1026"/>
    <cellStyle name="20% - Accent1 15 17" xfId="1027"/>
    <cellStyle name="20% - Accent1 15 18" xfId="1028"/>
    <cellStyle name="20% - Accent1 15 19" xfId="1029"/>
    <cellStyle name="20% - Accent1 15 2" xfId="1030"/>
    <cellStyle name="20% - Accent1 15 20" xfId="1031"/>
    <cellStyle name="20% - Accent1 15 21" xfId="1032"/>
    <cellStyle name="20% - Accent1 15 22" xfId="1033"/>
    <cellStyle name="20% - Accent1 15 23" xfId="1034"/>
    <cellStyle name="20% - Accent1 15 24" xfId="1035"/>
    <cellStyle name="20% - Accent1 15 25" xfId="1036"/>
    <cellStyle name="20% - Accent1 15 26" xfId="1037"/>
    <cellStyle name="20% - Accent1 15 27" xfId="1038"/>
    <cellStyle name="20% - Accent1 15 28" xfId="1039"/>
    <cellStyle name="20% - Accent1 15 29" xfId="1040"/>
    <cellStyle name="20% - Accent1 15 3" xfId="1041"/>
    <cellStyle name="20% - Accent1 15 30" xfId="1042"/>
    <cellStyle name="20% - Accent1 15 31" xfId="1043"/>
    <cellStyle name="20% - Accent1 15 32" xfId="1044"/>
    <cellStyle name="20% - Accent1 15 33" xfId="1045"/>
    <cellStyle name="20% - Accent1 15 34" xfId="1046"/>
    <cellStyle name="20% - Accent1 15 35" xfId="1047"/>
    <cellStyle name="20% - Accent1 15 36" xfId="1048"/>
    <cellStyle name="20% - Accent1 15 37" xfId="1049"/>
    <cellStyle name="20% - Accent1 15 38" xfId="1050"/>
    <cellStyle name="20% - Accent1 15 39" xfId="1051"/>
    <cellStyle name="20% - Accent1 15 4" xfId="1052"/>
    <cellStyle name="20% - Accent1 15 40" xfId="1053"/>
    <cellStyle name="20% - Accent1 15 41" xfId="1054"/>
    <cellStyle name="20% - Accent1 15 42" xfId="1055"/>
    <cellStyle name="20% - Accent1 15 43" xfId="1056"/>
    <cellStyle name="20% - Accent1 15 44" xfId="1057"/>
    <cellStyle name="20% - Accent1 15 45" xfId="1058"/>
    <cellStyle name="20% - Accent1 15 46" xfId="1059"/>
    <cellStyle name="20% - Accent1 15 47" xfId="1060"/>
    <cellStyle name="20% - Accent1 15 48" xfId="1061"/>
    <cellStyle name="20% - Accent1 15 49" xfId="1062"/>
    <cellStyle name="20% - Accent1 15 5" xfId="1063"/>
    <cellStyle name="20% - Accent1 15 50" xfId="1064"/>
    <cellStyle name="20% - Accent1 15 51" xfId="1065"/>
    <cellStyle name="20% - Accent1 15 52" xfId="1066"/>
    <cellStyle name="20% - Accent1 15 53" xfId="1067"/>
    <cellStyle name="20% - Accent1 15 54" xfId="1068"/>
    <cellStyle name="20% - Accent1 15 55" xfId="1069"/>
    <cellStyle name="20% - Accent1 15 56" xfId="1070"/>
    <cellStyle name="20% - Accent1 15 57" xfId="1071"/>
    <cellStyle name="20% - Accent1 15 58" xfId="1072"/>
    <cellStyle name="20% - Accent1 15 59" xfId="1073"/>
    <cellStyle name="20% - Accent1 15 6" xfId="1074"/>
    <cellStyle name="20% - Accent1 15 60" xfId="1075"/>
    <cellStyle name="20% - Accent1 15 61" xfId="1076"/>
    <cellStyle name="20% - Accent1 15 62" xfId="1077"/>
    <cellStyle name="20% - Accent1 15 63" xfId="1078"/>
    <cellStyle name="20% - Accent1 15 64" xfId="1079"/>
    <cellStyle name="20% - Accent1 15 65" xfId="1080"/>
    <cellStyle name="20% - Accent1 15 66" xfId="1081"/>
    <cellStyle name="20% - Accent1 15 67" xfId="1082"/>
    <cellStyle name="20% - Accent1 15 68" xfId="1083"/>
    <cellStyle name="20% - Accent1 15 69" xfId="1084"/>
    <cellStyle name="20% - Accent1 15 7" xfId="1085"/>
    <cellStyle name="20% - Accent1 15 70" xfId="1086"/>
    <cellStyle name="20% - Accent1 15 71" xfId="1087"/>
    <cellStyle name="20% - Accent1 15 72" xfId="1088"/>
    <cellStyle name="20% - Accent1 15 73" xfId="1089"/>
    <cellStyle name="20% - Accent1 15 74" xfId="1090"/>
    <cellStyle name="20% - Accent1 15 75" xfId="1091"/>
    <cellStyle name="20% - Accent1 15 76" xfId="1092"/>
    <cellStyle name="20% - Accent1 15 77" xfId="1093"/>
    <cellStyle name="20% - Accent1 15 78" xfId="1094"/>
    <cellStyle name="20% - Accent1 15 79" xfId="1095"/>
    <cellStyle name="20% - Accent1 15 8" xfId="1096"/>
    <cellStyle name="20% - Accent1 15 80" xfId="1097"/>
    <cellStyle name="20% - Accent1 15 81" xfId="1098"/>
    <cellStyle name="20% - Accent1 15 82" xfId="1099"/>
    <cellStyle name="20% - Accent1 15 83" xfId="1100"/>
    <cellStyle name="20% - Accent1 15 84" xfId="1101"/>
    <cellStyle name="20% - Accent1 15 85" xfId="1102"/>
    <cellStyle name="20% - Accent1 15 86" xfId="1103"/>
    <cellStyle name="20% - Accent1 15 87" xfId="1104"/>
    <cellStyle name="20% - Accent1 15 88" xfId="1105"/>
    <cellStyle name="20% - Accent1 15 89" xfId="1106"/>
    <cellStyle name="20% - Accent1 15 9" xfId="1107"/>
    <cellStyle name="20% - Accent1 15 90" xfId="1108"/>
    <cellStyle name="20% - Accent1 15 91" xfId="1109"/>
    <cellStyle name="20% - Accent1 15 92" xfId="1110"/>
    <cellStyle name="20% - Accent1 15 93" xfId="1111"/>
    <cellStyle name="20% - Accent1 15 94" xfId="1112"/>
    <cellStyle name="20% - Accent1 15 95" xfId="1113"/>
    <cellStyle name="20% - Accent1 15 96" xfId="1114"/>
    <cellStyle name="20% - Accent1 15 97" xfId="1115"/>
    <cellStyle name="20% - Accent1 15 98" xfId="1116"/>
    <cellStyle name="20% - Accent1 15 99" xfId="1117"/>
    <cellStyle name="20% - Accent1 150" xfId="1118"/>
    <cellStyle name="20% - Accent1 151" xfId="1119"/>
    <cellStyle name="20% - Accent1 152" xfId="1120"/>
    <cellStyle name="20% - Accent1 153" xfId="1121"/>
    <cellStyle name="20% - Accent1 154" xfId="1122"/>
    <cellStyle name="20% - Accent1 155" xfId="1123"/>
    <cellStyle name="20% - Accent1 156" xfId="1124"/>
    <cellStyle name="20% - Accent1 157" xfId="1125"/>
    <cellStyle name="20% - Accent1 158" xfId="1126"/>
    <cellStyle name="20% - Accent1 159" xfId="1127"/>
    <cellStyle name="20% - Accent1 16" xfId="1128"/>
    <cellStyle name="20% - Accent1 16 10" xfId="1129"/>
    <cellStyle name="20% - Accent1 16 100" xfId="1130"/>
    <cellStyle name="20% - Accent1 16 101" xfId="1131"/>
    <cellStyle name="20% - Accent1 16 102" xfId="1132"/>
    <cellStyle name="20% - Accent1 16 103" xfId="1133"/>
    <cellStyle name="20% - Accent1 16 104" xfId="1134"/>
    <cellStyle name="20% - Accent1 16 105" xfId="1135"/>
    <cellStyle name="20% - Accent1 16 106" xfId="1136"/>
    <cellStyle name="20% - Accent1 16 107" xfId="1137"/>
    <cellStyle name="20% - Accent1 16 108" xfId="1138"/>
    <cellStyle name="20% - Accent1 16 109" xfId="1139"/>
    <cellStyle name="20% - Accent1 16 11" xfId="1140"/>
    <cellStyle name="20% - Accent1 16 110" xfId="1141"/>
    <cellStyle name="20% - Accent1 16 111" xfId="1142"/>
    <cellStyle name="20% - Accent1 16 112" xfId="1143"/>
    <cellStyle name="20% - Accent1 16 113" xfId="1144"/>
    <cellStyle name="20% - Accent1 16 114" xfId="1145"/>
    <cellStyle name="20% - Accent1 16 115" xfId="1146"/>
    <cellStyle name="20% - Accent1 16 12" xfId="1147"/>
    <cellStyle name="20% - Accent1 16 13" xfId="1148"/>
    <cellStyle name="20% - Accent1 16 14" xfId="1149"/>
    <cellStyle name="20% - Accent1 16 15" xfId="1150"/>
    <cellStyle name="20% - Accent1 16 16" xfId="1151"/>
    <cellStyle name="20% - Accent1 16 17" xfId="1152"/>
    <cellStyle name="20% - Accent1 16 18" xfId="1153"/>
    <cellStyle name="20% - Accent1 16 19" xfId="1154"/>
    <cellStyle name="20% - Accent1 16 2" xfId="1155"/>
    <cellStyle name="20% - Accent1 16 20" xfId="1156"/>
    <cellStyle name="20% - Accent1 16 21" xfId="1157"/>
    <cellStyle name="20% - Accent1 16 22" xfId="1158"/>
    <cellStyle name="20% - Accent1 16 23" xfId="1159"/>
    <cellStyle name="20% - Accent1 16 24" xfId="1160"/>
    <cellStyle name="20% - Accent1 16 25" xfId="1161"/>
    <cellStyle name="20% - Accent1 16 26" xfId="1162"/>
    <cellStyle name="20% - Accent1 16 27" xfId="1163"/>
    <cellStyle name="20% - Accent1 16 28" xfId="1164"/>
    <cellStyle name="20% - Accent1 16 29" xfId="1165"/>
    <cellStyle name="20% - Accent1 16 3" xfId="1166"/>
    <cellStyle name="20% - Accent1 16 30" xfId="1167"/>
    <cellStyle name="20% - Accent1 16 31" xfId="1168"/>
    <cellStyle name="20% - Accent1 16 32" xfId="1169"/>
    <cellStyle name="20% - Accent1 16 33" xfId="1170"/>
    <cellStyle name="20% - Accent1 16 34" xfId="1171"/>
    <cellStyle name="20% - Accent1 16 35" xfId="1172"/>
    <cellStyle name="20% - Accent1 16 36" xfId="1173"/>
    <cellStyle name="20% - Accent1 16 37" xfId="1174"/>
    <cellStyle name="20% - Accent1 16 38" xfId="1175"/>
    <cellStyle name="20% - Accent1 16 39" xfId="1176"/>
    <cellStyle name="20% - Accent1 16 4" xfId="1177"/>
    <cellStyle name="20% - Accent1 16 40" xfId="1178"/>
    <cellStyle name="20% - Accent1 16 41" xfId="1179"/>
    <cellStyle name="20% - Accent1 16 42" xfId="1180"/>
    <cellStyle name="20% - Accent1 16 43" xfId="1181"/>
    <cellStyle name="20% - Accent1 16 44" xfId="1182"/>
    <cellStyle name="20% - Accent1 16 45" xfId="1183"/>
    <cellStyle name="20% - Accent1 16 46" xfId="1184"/>
    <cellStyle name="20% - Accent1 16 47" xfId="1185"/>
    <cellStyle name="20% - Accent1 16 48" xfId="1186"/>
    <cellStyle name="20% - Accent1 16 49" xfId="1187"/>
    <cellStyle name="20% - Accent1 16 5" xfId="1188"/>
    <cellStyle name="20% - Accent1 16 50" xfId="1189"/>
    <cellStyle name="20% - Accent1 16 51" xfId="1190"/>
    <cellStyle name="20% - Accent1 16 52" xfId="1191"/>
    <cellStyle name="20% - Accent1 16 53" xfId="1192"/>
    <cellStyle name="20% - Accent1 16 54" xfId="1193"/>
    <cellStyle name="20% - Accent1 16 55" xfId="1194"/>
    <cellStyle name="20% - Accent1 16 56" xfId="1195"/>
    <cellStyle name="20% - Accent1 16 57" xfId="1196"/>
    <cellStyle name="20% - Accent1 16 58" xfId="1197"/>
    <cellStyle name="20% - Accent1 16 59" xfId="1198"/>
    <cellStyle name="20% - Accent1 16 6" xfId="1199"/>
    <cellStyle name="20% - Accent1 16 60" xfId="1200"/>
    <cellStyle name="20% - Accent1 16 61" xfId="1201"/>
    <cellStyle name="20% - Accent1 16 62" xfId="1202"/>
    <cellStyle name="20% - Accent1 16 63" xfId="1203"/>
    <cellStyle name="20% - Accent1 16 64" xfId="1204"/>
    <cellStyle name="20% - Accent1 16 65" xfId="1205"/>
    <cellStyle name="20% - Accent1 16 66" xfId="1206"/>
    <cellStyle name="20% - Accent1 16 67" xfId="1207"/>
    <cellStyle name="20% - Accent1 16 68" xfId="1208"/>
    <cellStyle name="20% - Accent1 16 69" xfId="1209"/>
    <cellStyle name="20% - Accent1 16 7" xfId="1210"/>
    <cellStyle name="20% - Accent1 16 70" xfId="1211"/>
    <cellStyle name="20% - Accent1 16 71" xfId="1212"/>
    <cellStyle name="20% - Accent1 16 72" xfId="1213"/>
    <cellStyle name="20% - Accent1 16 73" xfId="1214"/>
    <cellStyle name="20% - Accent1 16 74" xfId="1215"/>
    <cellStyle name="20% - Accent1 16 75" xfId="1216"/>
    <cellStyle name="20% - Accent1 16 76" xfId="1217"/>
    <cellStyle name="20% - Accent1 16 77" xfId="1218"/>
    <cellStyle name="20% - Accent1 16 78" xfId="1219"/>
    <cellStyle name="20% - Accent1 16 79" xfId="1220"/>
    <cellStyle name="20% - Accent1 16 8" xfId="1221"/>
    <cellStyle name="20% - Accent1 16 80" xfId="1222"/>
    <cellStyle name="20% - Accent1 16 81" xfId="1223"/>
    <cellStyle name="20% - Accent1 16 82" xfId="1224"/>
    <cellStyle name="20% - Accent1 16 83" xfId="1225"/>
    <cellStyle name="20% - Accent1 16 84" xfId="1226"/>
    <cellStyle name="20% - Accent1 16 85" xfId="1227"/>
    <cellStyle name="20% - Accent1 16 86" xfId="1228"/>
    <cellStyle name="20% - Accent1 16 87" xfId="1229"/>
    <cellStyle name="20% - Accent1 16 88" xfId="1230"/>
    <cellStyle name="20% - Accent1 16 89" xfId="1231"/>
    <cellStyle name="20% - Accent1 16 9" xfId="1232"/>
    <cellStyle name="20% - Accent1 16 90" xfId="1233"/>
    <cellStyle name="20% - Accent1 16 91" xfId="1234"/>
    <cellStyle name="20% - Accent1 16 92" xfId="1235"/>
    <cellStyle name="20% - Accent1 16 93" xfId="1236"/>
    <cellStyle name="20% - Accent1 16 94" xfId="1237"/>
    <cellStyle name="20% - Accent1 16 95" xfId="1238"/>
    <cellStyle name="20% - Accent1 16 96" xfId="1239"/>
    <cellStyle name="20% - Accent1 16 97" xfId="1240"/>
    <cellStyle name="20% - Accent1 16 98" xfId="1241"/>
    <cellStyle name="20% - Accent1 16 99" xfId="1242"/>
    <cellStyle name="20% - Accent1 160" xfId="1243"/>
    <cellStyle name="20% - Accent1 161" xfId="1244"/>
    <cellStyle name="20% - Accent1 162" xfId="1245"/>
    <cellStyle name="20% - Accent1 163" xfId="1246"/>
    <cellStyle name="20% - Accent1 164" xfId="1247"/>
    <cellStyle name="20% - Accent1 165" xfId="1248"/>
    <cellStyle name="20% - Accent1 166" xfId="1249"/>
    <cellStyle name="20% - Accent1 167" xfId="1250"/>
    <cellStyle name="20% - Accent1 168" xfId="1251"/>
    <cellStyle name="20% - Accent1 17" xfId="1252"/>
    <cellStyle name="20% - Accent1 17 10" xfId="1253"/>
    <cellStyle name="20% - Accent1 17 100" xfId="1254"/>
    <cellStyle name="20% - Accent1 17 101" xfId="1255"/>
    <cellStyle name="20% - Accent1 17 102" xfId="1256"/>
    <cellStyle name="20% - Accent1 17 103" xfId="1257"/>
    <cellStyle name="20% - Accent1 17 104" xfId="1258"/>
    <cellStyle name="20% - Accent1 17 105" xfId="1259"/>
    <cellStyle name="20% - Accent1 17 106" xfId="1260"/>
    <cellStyle name="20% - Accent1 17 107" xfId="1261"/>
    <cellStyle name="20% - Accent1 17 108" xfId="1262"/>
    <cellStyle name="20% - Accent1 17 109" xfId="1263"/>
    <cellStyle name="20% - Accent1 17 11" xfId="1264"/>
    <cellStyle name="20% - Accent1 17 110" xfId="1265"/>
    <cellStyle name="20% - Accent1 17 111" xfId="1266"/>
    <cellStyle name="20% - Accent1 17 112" xfId="1267"/>
    <cellStyle name="20% - Accent1 17 113" xfId="1268"/>
    <cellStyle name="20% - Accent1 17 114" xfId="1269"/>
    <cellStyle name="20% - Accent1 17 115" xfId="1270"/>
    <cellStyle name="20% - Accent1 17 12" xfId="1271"/>
    <cellStyle name="20% - Accent1 17 13" xfId="1272"/>
    <cellStyle name="20% - Accent1 17 14" xfId="1273"/>
    <cellStyle name="20% - Accent1 17 15" xfId="1274"/>
    <cellStyle name="20% - Accent1 17 16" xfId="1275"/>
    <cellStyle name="20% - Accent1 17 17" xfId="1276"/>
    <cellStyle name="20% - Accent1 17 18" xfId="1277"/>
    <cellStyle name="20% - Accent1 17 19" xfId="1278"/>
    <cellStyle name="20% - Accent1 17 2" xfId="1279"/>
    <cellStyle name="20% - Accent1 17 20" xfId="1280"/>
    <cellStyle name="20% - Accent1 17 21" xfId="1281"/>
    <cellStyle name="20% - Accent1 17 22" xfId="1282"/>
    <cellStyle name="20% - Accent1 17 23" xfId="1283"/>
    <cellStyle name="20% - Accent1 17 24" xfId="1284"/>
    <cellStyle name="20% - Accent1 17 25" xfId="1285"/>
    <cellStyle name="20% - Accent1 17 26" xfId="1286"/>
    <cellStyle name="20% - Accent1 17 27" xfId="1287"/>
    <cellStyle name="20% - Accent1 17 28" xfId="1288"/>
    <cellStyle name="20% - Accent1 17 29" xfId="1289"/>
    <cellStyle name="20% - Accent1 17 3" xfId="1290"/>
    <cellStyle name="20% - Accent1 17 30" xfId="1291"/>
    <cellStyle name="20% - Accent1 17 31" xfId="1292"/>
    <cellStyle name="20% - Accent1 17 32" xfId="1293"/>
    <cellStyle name="20% - Accent1 17 33" xfId="1294"/>
    <cellStyle name="20% - Accent1 17 34" xfId="1295"/>
    <cellStyle name="20% - Accent1 17 35" xfId="1296"/>
    <cellStyle name="20% - Accent1 17 36" xfId="1297"/>
    <cellStyle name="20% - Accent1 17 37" xfId="1298"/>
    <cellStyle name="20% - Accent1 17 38" xfId="1299"/>
    <cellStyle name="20% - Accent1 17 39" xfId="1300"/>
    <cellStyle name="20% - Accent1 17 4" xfId="1301"/>
    <cellStyle name="20% - Accent1 17 40" xfId="1302"/>
    <cellStyle name="20% - Accent1 17 41" xfId="1303"/>
    <cellStyle name="20% - Accent1 17 42" xfId="1304"/>
    <cellStyle name="20% - Accent1 17 43" xfId="1305"/>
    <cellStyle name="20% - Accent1 17 44" xfId="1306"/>
    <cellStyle name="20% - Accent1 17 45" xfId="1307"/>
    <cellStyle name="20% - Accent1 17 46" xfId="1308"/>
    <cellStyle name="20% - Accent1 17 47" xfId="1309"/>
    <cellStyle name="20% - Accent1 17 48" xfId="1310"/>
    <cellStyle name="20% - Accent1 17 49" xfId="1311"/>
    <cellStyle name="20% - Accent1 17 5" xfId="1312"/>
    <cellStyle name="20% - Accent1 17 50" xfId="1313"/>
    <cellStyle name="20% - Accent1 17 51" xfId="1314"/>
    <cellStyle name="20% - Accent1 17 52" xfId="1315"/>
    <cellStyle name="20% - Accent1 17 53" xfId="1316"/>
    <cellStyle name="20% - Accent1 17 54" xfId="1317"/>
    <cellStyle name="20% - Accent1 17 55" xfId="1318"/>
    <cellStyle name="20% - Accent1 17 56" xfId="1319"/>
    <cellStyle name="20% - Accent1 17 57" xfId="1320"/>
    <cellStyle name="20% - Accent1 17 58" xfId="1321"/>
    <cellStyle name="20% - Accent1 17 59" xfId="1322"/>
    <cellStyle name="20% - Accent1 17 6" xfId="1323"/>
    <cellStyle name="20% - Accent1 17 60" xfId="1324"/>
    <cellStyle name="20% - Accent1 17 61" xfId="1325"/>
    <cellStyle name="20% - Accent1 17 62" xfId="1326"/>
    <cellStyle name="20% - Accent1 17 63" xfId="1327"/>
    <cellStyle name="20% - Accent1 17 64" xfId="1328"/>
    <cellStyle name="20% - Accent1 17 65" xfId="1329"/>
    <cellStyle name="20% - Accent1 17 66" xfId="1330"/>
    <cellStyle name="20% - Accent1 17 67" xfId="1331"/>
    <cellStyle name="20% - Accent1 17 68" xfId="1332"/>
    <cellStyle name="20% - Accent1 17 69" xfId="1333"/>
    <cellStyle name="20% - Accent1 17 7" xfId="1334"/>
    <cellStyle name="20% - Accent1 17 70" xfId="1335"/>
    <cellStyle name="20% - Accent1 17 71" xfId="1336"/>
    <cellStyle name="20% - Accent1 17 72" xfId="1337"/>
    <cellStyle name="20% - Accent1 17 73" xfId="1338"/>
    <cellStyle name="20% - Accent1 17 74" xfId="1339"/>
    <cellStyle name="20% - Accent1 17 75" xfId="1340"/>
    <cellStyle name="20% - Accent1 17 76" xfId="1341"/>
    <cellStyle name="20% - Accent1 17 77" xfId="1342"/>
    <cellStyle name="20% - Accent1 17 78" xfId="1343"/>
    <cellStyle name="20% - Accent1 17 79" xfId="1344"/>
    <cellStyle name="20% - Accent1 17 8" xfId="1345"/>
    <cellStyle name="20% - Accent1 17 80" xfId="1346"/>
    <cellStyle name="20% - Accent1 17 81" xfId="1347"/>
    <cellStyle name="20% - Accent1 17 82" xfId="1348"/>
    <cellStyle name="20% - Accent1 17 83" xfId="1349"/>
    <cellStyle name="20% - Accent1 17 84" xfId="1350"/>
    <cellStyle name="20% - Accent1 17 85" xfId="1351"/>
    <cellStyle name="20% - Accent1 17 86" xfId="1352"/>
    <cellStyle name="20% - Accent1 17 87" xfId="1353"/>
    <cellStyle name="20% - Accent1 17 88" xfId="1354"/>
    <cellStyle name="20% - Accent1 17 89" xfId="1355"/>
    <cellStyle name="20% - Accent1 17 9" xfId="1356"/>
    <cellStyle name="20% - Accent1 17 90" xfId="1357"/>
    <cellStyle name="20% - Accent1 17 91" xfId="1358"/>
    <cellStyle name="20% - Accent1 17 92" xfId="1359"/>
    <cellStyle name="20% - Accent1 17 93" xfId="1360"/>
    <cellStyle name="20% - Accent1 17 94" xfId="1361"/>
    <cellStyle name="20% - Accent1 17 95" xfId="1362"/>
    <cellStyle name="20% - Accent1 17 96" xfId="1363"/>
    <cellStyle name="20% - Accent1 17 97" xfId="1364"/>
    <cellStyle name="20% - Accent1 17 98" xfId="1365"/>
    <cellStyle name="20% - Accent1 17 99" xfId="1366"/>
    <cellStyle name="20% - Accent1 18" xfId="1367"/>
    <cellStyle name="20% - Accent1 18 10" xfId="1368"/>
    <cellStyle name="20% - Accent1 18 100" xfId="1369"/>
    <cellStyle name="20% - Accent1 18 101" xfId="1370"/>
    <cellStyle name="20% - Accent1 18 102" xfId="1371"/>
    <cellStyle name="20% - Accent1 18 103" xfId="1372"/>
    <cellStyle name="20% - Accent1 18 104" xfId="1373"/>
    <cellStyle name="20% - Accent1 18 105" xfId="1374"/>
    <cellStyle name="20% - Accent1 18 106" xfId="1375"/>
    <cellStyle name="20% - Accent1 18 107" xfId="1376"/>
    <cellStyle name="20% - Accent1 18 108" xfId="1377"/>
    <cellStyle name="20% - Accent1 18 109" xfId="1378"/>
    <cellStyle name="20% - Accent1 18 11" xfId="1379"/>
    <cellStyle name="20% - Accent1 18 110" xfId="1380"/>
    <cellStyle name="20% - Accent1 18 111" xfId="1381"/>
    <cellStyle name="20% - Accent1 18 112" xfId="1382"/>
    <cellStyle name="20% - Accent1 18 113" xfId="1383"/>
    <cellStyle name="20% - Accent1 18 114" xfId="1384"/>
    <cellStyle name="20% - Accent1 18 115" xfId="1385"/>
    <cellStyle name="20% - Accent1 18 12" xfId="1386"/>
    <cellStyle name="20% - Accent1 18 13" xfId="1387"/>
    <cellStyle name="20% - Accent1 18 14" xfId="1388"/>
    <cellStyle name="20% - Accent1 18 15" xfId="1389"/>
    <cellStyle name="20% - Accent1 18 16" xfId="1390"/>
    <cellStyle name="20% - Accent1 18 17" xfId="1391"/>
    <cellStyle name="20% - Accent1 18 18" xfId="1392"/>
    <cellStyle name="20% - Accent1 18 19" xfId="1393"/>
    <cellStyle name="20% - Accent1 18 2" xfId="1394"/>
    <cellStyle name="20% - Accent1 18 20" xfId="1395"/>
    <cellStyle name="20% - Accent1 18 21" xfId="1396"/>
    <cellStyle name="20% - Accent1 18 22" xfId="1397"/>
    <cellStyle name="20% - Accent1 18 23" xfId="1398"/>
    <cellStyle name="20% - Accent1 18 24" xfId="1399"/>
    <cellStyle name="20% - Accent1 18 25" xfId="1400"/>
    <cellStyle name="20% - Accent1 18 26" xfId="1401"/>
    <cellStyle name="20% - Accent1 18 27" xfId="1402"/>
    <cellStyle name="20% - Accent1 18 28" xfId="1403"/>
    <cellStyle name="20% - Accent1 18 29" xfId="1404"/>
    <cellStyle name="20% - Accent1 18 3" xfId="1405"/>
    <cellStyle name="20% - Accent1 18 30" xfId="1406"/>
    <cellStyle name="20% - Accent1 18 31" xfId="1407"/>
    <cellStyle name="20% - Accent1 18 32" xfId="1408"/>
    <cellStyle name="20% - Accent1 18 33" xfId="1409"/>
    <cellStyle name="20% - Accent1 18 34" xfId="1410"/>
    <cellStyle name="20% - Accent1 18 35" xfId="1411"/>
    <cellStyle name="20% - Accent1 18 36" xfId="1412"/>
    <cellStyle name="20% - Accent1 18 37" xfId="1413"/>
    <cellStyle name="20% - Accent1 18 38" xfId="1414"/>
    <cellStyle name="20% - Accent1 18 39" xfId="1415"/>
    <cellStyle name="20% - Accent1 18 4" xfId="1416"/>
    <cellStyle name="20% - Accent1 18 40" xfId="1417"/>
    <cellStyle name="20% - Accent1 18 41" xfId="1418"/>
    <cellStyle name="20% - Accent1 18 42" xfId="1419"/>
    <cellStyle name="20% - Accent1 18 43" xfId="1420"/>
    <cellStyle name="20% - Accent1 18 44" xfId="1421"/>
    <cellStyle name="20% - Accent1 18 45" xfId="1422"/>
    <cellStyle name="20% - Accent1 18 46" xfId="1423"/>
    <cellStyle name="20% - Accent1 18 47" xfId="1424"/>
    <cellStyle name="20% - Accent1 18 48" xfId="1425"/>
    <cellStyle name="20% - Accent1 18 49" xfId="1426"/>
    <cellStyle name="20% - Accent1 18 5" xfId="1427"/>
    <cellStyle name="20% - Accent1 18 50" xfId="1428"/>
    <cellStyle name="20% - Accent1 18 51" xfId="1429"/>
    <cellStyle name="20% - Accent1 18 52" xfId="1430"/>
    <cellStyle name="20% - Accent1 18 53" xfId="1431"/>
    <cellStyle name="20% - Accent1 18 54" xfId="1432"/>
    <cellStyle name="20% - Accent1 18 55" xfId="1433"/>
    <cellStyle name="20% - Accent1 18 56" xfId="1434"/>
    <cellStyle name="20% - Accent1 18 57" xfId="1435"/>
    <cellStyle name="20% - Accent1 18 58" xfId="1436"/>
    <cellStyle name="20% - Accent1 18 59" xfId="1437"/>
    <cellStyle name="20% - Accent1 18 6" xfId="1438"/>
    <cellStyle name="20% - Accent1 18 60" xfId="1439"/>
    <cellStyle name="20% - Accent1 18 61" xfId="1440"/>
    <cellStyle name="20% - Accent1 18 62" xfId="1441"/>
    <cellStyle name="20% - Accent1 18 63" xfId="1442"/>
    <cellStyle name="20% - Accent1 18 64" xfId="1443"/>
    <cellStyle name="20% - Accent1 18 65" xfId="1444"/>
    <cellStyle name="20% - Accent1 18 66" xfId="1445"/>
    <cellStyle name="20% - Accent1 18 67" xfId="1446"/>
    <cellStyle name="20% - Accent1 18 68" xfId="1447"/>
    <cellStyle name="20% - Accent1 18 69" xfId="1448"/>
    <cellStyle name="20% - Accent1 18 7" xfId="1449"/>
    <cellStyle name="20% - Accent1 18 70" xfId="1450"/>
    <cellStyle name="20% - Accent1 18 71" xfId="1451"/>
    <cellStyle name="20% - Accent1 18 72" xfId="1452"/>
    <cellStyle name="20% - Accent1 18 73" xfId="1453"/>
    <cellStyle name="20% - Accent1 18 74" xfId="1454"/>
    <cellStyle name="20% - Accent1 18 75" xfId="1455"/>
    <cellStyle name="20% - Accent1 18 76" xfId="1456"/>
    <cellStyle name="20% - Accent1 18 77" xfId="1457"/>
    <cellStyle name="20% - Accent1 18 78" xfId="1458"/>
    <cellStyle name="20% - Accent1 18 79" xfId="1459"/>
    <cellStyle name="20% - Accent1 18 8" xfId="1460"/>
    <cellStyle name="20% - Accent1 18 80" xfId="1461"/>
    <cellStyle name="20% - Accent1 18 81" xfId="1462"/>
    <cellStyle name="20% - Accent1 18 82" xfId="1463"/>
    <cellStyle name="20% - Accent1 18 83" xfId="1464"/>
    <cellStyle name="20% - Accent1 18 84" xfId="1465"/>
    <cellStyle name="20% - Accent1 18 85" xfId="1466"/>
    <cellStyle name="20% - Accent1 18 86" xfId="1467"/>
    <cellStyle name="20% - Accent1 18 87" xfId="1468"/>
    <cellStyle name="20% - Accent1 18 88" xfId="1469"/>
    <cellStyle name="20% - Accent1 18 89" xfId="1470"/>
    <cellStyle name="20% - Accent1 18 9" xfId="1471"/>
    <cellStyle name="20% - Accent1 18 90" xfId="1472"/>
    <cellStyle name="20% - Accent1 18 91" xfId="1473"/>
    <cellStyle name="20% - Accent1 18 92" xfId="1474"/>
    <cellStyle name="20% - Accent1 18 93" xfId="1475"/>
    <cellStyle name="20% - Accent1 18 94" xfId="1476"/>
    <cellStyle name="20% - Accent1 18 95" xfId="1477"/>
    <cellStyle name="20% - Accent1 18 96" xfId="1478"/>
    <cellStyle name="20% - Accent1 18 97" xfId="1479"/>
    <cellStyle name="20% - Accent1 18 98" xfId="1480"/>
    <cellStyle name="20% - Accent1 18 99" xfId="1481"/>
    <cellStyle name="20% - Accent1 19" xfId="1482"/>
    <cellStyle name="20% - Accent1 19 10" xfId="1483"/>
    <cellStyle name="20% - Accent1 19 100" xfId="1484"/>
    <cellStyle name="20% - Accent1 19 101" xfId="1485"/>
    <cellStyle name="20% - Accent1 19 102" xfId="1486"/>
    <cellStyle name="20% - Accent1 19 103" xfId="1487"/>
    <cellStyle name="20% - Accent1 19 104" xfId="1488"/>
    <cellStyle name="20% - Accent1 19 105" xfId="1489"/>
    <cellStyle name="20% - Accent1 19 106" xfId="1490"/>
    <cellStyle name="20% - Accent1 19 107" xfId="1491"/>
    <cellStyle name="20% - Accent1 19 108" xfId="1492"/>
    <cellStyle name="20% - Accent1 19 109" xfId="1493"/>
    <cellStyle name="20% - Accent1 19 11" xfId="1494"/>
    <cellStyle name="20% - Accent1 19 110" xfId="1495"/>
    <cellStyle name="20% - Accent1 19 111" xfId="1496"/>
    <cellStyle name="20% - Accent1 19 112" xfId="1497"/>
    <cellStyle name="20% - Accent1 19 113" xfId="1498"/>
    <cellStyle name="20% - Accent1 19 114" xfId="1499"/>
    <cellStyle name="20% - Accent1 19 115" xfId="1500"/>
    <cellStyle name="20% - Accent1 19 12" xfId="1501"/>
    <cellStyle name="20% - Accent1 19 13" xfId="1502"/>
    <cellStyle name="20% - Accent1 19 14" xfId="1503"/>
    <cellStyle name="20% - Accent1 19 15" xfId="1504"/>
    <cellStyle name="20% - Accent1 19 16" xfId="1505"/>
    <cellStyle name="20% - Accent1 19 17" xfId="1506"/>
    <cellStyle name="20% - Accent1 19 18" xfId="1507"/>
    <cellStyle name="20% - Accent1 19 19" xfId="1508"/>
    <cellStyle name="20% - Accent1 19 2" xfId="1509"/>
    <cellStyle name="20% - Accent1 19 20" xfId="1510"/>
    <cellStyle name="20% - Accent1 19 21" xfId="1511"/>
    <cellStyle name="20% - Accent1 19 22" xfId="1512"/>
    <cellStyle name="20% - Accent1 19 23" xfId="1513"/>
    <cellStyle name="20% - Accent1 19 24" xfId="1514"/>
    <cellStyle name="20% - Accent1 19 25" xfId="1515"/>
    <cellStyle name="20% - Accent1 19 26" xfId="1516"/>
    <cellStyle name="20% - Accent1 19 27" xfId="1517"/>
    <cellStyle name="20% - Accent1 19 28" xfId="1518"/>
    <cellStyle name="20% - Accent1 19 29" xfId="1519"/>
    <cellStyle name="20% - Accent1 19 3" xfId="1520"/>
    <cellStyle name="20% - Accent1 19 30" xfId="1521"/>
    <cellStyle name="20% - Accent1 19 31" xfId="1522"/>
    <cellStyle name="20% - Accent1 19 32" xfId="1523"/>
    <cellStyle name="20% - Accent1 19 33" xfId="1524"/>
    <cellStyle name="20% - Accent1 19 34" xfId="1525"/>
    <cellStyle name="20% - Accent1 19 35" xfId="1526"/>
    <cellStyle name="20% - Accent1 19 36" xfId="1527"/>
    <cellStyle name="20% - Accent1 19 37" xfId="1528"/>
    <cellStyle name="20% - Accent1 19 38" xfId="1529"/>
    <cellStyle name="20% - Accent1 19 39" xfId="1530"/>
    <cellStyle name="20% - Accent1 19 4" xfId="1531"/>
    <cellStyle name="20% - Accent1 19 40" xfId="1532"/>
    <cellStyle name="20% - Accent1 19 41" xfId="1533"/>
    <cellStyle name="20% - Accent1 19 42" xfId="1534"/>
    <cellStyle name="20% - Accent1 19 43" xfId="1535"/>
    <cellStyle name="20% - Accent1 19 44" xfId="1536"/>
    <cellStyle name="20% - Accent1 19 45" xfId="1537"/>
    <cellStyle name="20% - Accent1 19 46" xfId="1538"/>
    <cellStyle name="20% - Accent1 19 47" xfId="1539"/>
    <cellStyle name="20% - Accent1 19 48" xfId="1540"/>
    <cellStyle name="20% - Accent1 19 49" xfId="1541"/>
    <cellStyle name="20% - Accent1 19 5" xfId="1542"/>
    <cellStyle name="20% - Accent1 19 50" xfId="1543"/>
    <cellStyle name="20% - Accent1 19 51" xfId="1544"/>
    <cellStyle name="20% - Accent1 19 52" xfId="1545"/>
    <cellStyle name="20% - Accent1 19 53" xfId="1546"/>
    <cellStyle name="20% - Accent1 19 54" xfId="1547"/>
    <cellStyle name="20% - Accent1 19 55" xfId="1548"/>
    <cellStyle name="20% - Accent1 19 56" xfId="1549"/>
    <cellStyle name="20% - Accent1 19 57" xfId="1550"/>
    <cellStyle name="20% - Accent1 19 58" xfId="1551"/>
    <cellStyle name="20% - Accent1 19 59" xfId="1552"/>
    <cellStyle name="20% - Accent1 19 6" xfId="1553"/>
    <cellStyle name="20% - Accent1 19 60" xfId="1554"/>
    <cellStyle name="20% - Accent1 19 61" xfId="1555"/>
    <cellStyle name="20% - Accent1 19 62" xfId="1556"/>
    <cellStyle name="20% - Accent1 19 63" xfId="1557"/>
    <cellStyle name="20% - Accent1 19 64" xfId="1558"/>
    <cellStyle name="20% - Accent1 19 65" xfId="1559"/>
    <cellStyle name="20% - Accent1 19 66" xfId="1560"/>
    <cellStyle name="20% - Accent1 19 67" xfId="1561"/>
    <cellStyle name="20% - Accent1 19 68" xfId="1562"/>
    <cellStyle name="20% - Accent1 19 69" xfId="1563"/>
    <cellStyle name="20% - Accent1 19 7" xfId="1564"/>
    <cellStyle name="20% - Accent1 19 70" xfId="1565"/>
    <cellStyle name="20% - Accent1 19 71" xfId="1566"/>
    <cellStyle name="20% - Accent1 19 72" xfId="1567"/>
    <cellStyle name="20% - Accent1 19 73" xfId="1568"/>
    <cellStyle name="20% - Accent1 19 74" xfId="1569"/>
    <cellStyle name="20% - Accent1 19 75" xfId="1570"/>
    <cellStyle name="20% - Accent1 19 76" xfId="1571"/>
    <cellStyle name="20% - Accent1 19 77" xfId="1572"/>
    <cellStyle name="20% - Accent1 19 78" xfId="1573"/>
    <cellStyle name="20% - Accent1 19 79" xfId="1574"/>
    <cellStyle name="20% - Accent1 19 8" xfId="1575"/>
    <cellStyle name="20% - Accent1 19 80" xfId="1576"/>
    <cellStyle name="20% - Accent1 19 81" xfId="1577"/>
    <cellStyle name="20% - Accent1 19 82" xfId="1578"/>
    <cellStyle name="20% - Accent1 19 83" xfId="1579"/>
    <cellStyle name="20% - Accent1 19 84" xfId="1580"/>
    <cellStyle name="20% - Accent1 19 85" xfId="1581"/>
    <cellStyle name="20% - Accent1 19 86" xfId="1582"/>
    <cellStyle name="20% - Accent1 19 87" xfId="1583"/>
    <cellStyle name="20% - Accent1 19 88" xfId="1584"/>
    <cellStyle name="20% - Accent1 19 89" xfId="1585"/>
    <cellStyle name="20% - Accent1 19 9" xfId="1586"/>
    <cellStyle name="20% - Accent1 19 90" xfId="1587"/>
    <cellStyle name="20% - Accent1 19 91" xfId="1588"/>
    <cellStyle name="20% - Accent1 19 92" xfId="1589"/>
    <cellStyle name="20% - Accent1 19 93" xfId="1590"/>
    <cellStyle name="20% - Accent1 19 94" xfId="1591"/>
    <cellStyle name="20% - Accent1 19 95" xfId="1592"/>
    <cellStyle name="20% - Accent1 19 96" xfId="1593"/>
    <cellStyle name="20% - Accent1 19 97" xfId="1594"/>
    <cellStyle name="20% - Accent1 19 98" xfId="1595"/>
    <cellStyle name="20% - Accent1 19 99" xfId="1596"/>
    <cellStyle name="20% - Accent1 2" xfId="45"/>
    <cellStyle name="20% - Accent1 2 10" xfId="1597"/>
    <cellStyle name="20% - Accent1 2 100" xfId="1598"/>
    <cellStyle name="20% - Accent1 2 101" xfId="1599"/>
    <cellStyle name="20% - Accent1 2 102" xfId="1600"/>
    <cellStyle name="20% - Accent1 2 103" xfId="1601"/>
    <cellStyle name="20% - Accent1 2 104" xfId="1602"/>
    <cellStyle name="20% - Accent1 2 105" xfId="1603"/>
    <cellStyle name="20% - Accent1 2 106" xfId="1604"/>
    <cellStyle name="20% - Accent1 2 107" xfId="1605"/>
    <cellStyle name="20% - Accent1 2 108" xfId="1606"/>
    <cellStyle name="20% - Accent1 2 109" xfId="1607"/>
    <cellStyle name="20% - Accent1 2 11" xfId="1608"/>
    <cellStyle name="20% - Accent1 2 110" xfId="1609"/>
    <cellStyle name="20% - Accent1 2 111" xfId="1610"/>
    <cellStyle name="20% - Accent1 2 112" xfId="1611"/>
    <cellStyle name="20% - Accent1 2 113" xfId="1612"/>
    <cellStyle name="20% - Accent1 2 114" xfId="1613"/>
    <cellStyle name="20% - Accent1 2 115" xfId="1614"/>
    <cellStyle name="20% - Accent1 2 116" xfId="1615"/>
    <cellStyle name="20% - Accent1 2 117" xfId="1616"/>
    <cellStyle name="20% - Accent1 2 118" xfId="1617"/>
    <cellStyle name="20% - Accent1 2 12" xfId="1618"/>
    <cellStyle name="20% - Accent1 2 13" xfId="1619"/>
    <cellStyle name="20% - Accent1 2 14" xfId="1620"/>
    <cellStyle name="20% - Accent1 2 15" xfId="1621"/>
    <cellStyle name="20% - Accent1 2 16" xfId="1622"/>
    <cellStyle name="20% - Accent1 2 17" xfId="1623"/>
    <cellStyle name="20% - Accent1 2 18" xfId="1624"/>
    <cellStyle name="20% - Accent1 2 19" xfId="1625"/>
    <cellStyle name="20% - Accent1 2 2" xfId="1626"/>
    <cellStyle name="20% - Accent1 2 2 10" xfId="1627"/>
    <cellStyle name="20% - Accent1 2 2 100" xfId="1628"/>
    <cellStyle name="20% - Accent1 2 2 101" xfId="1629"/>
    <cellStyle name="20% - Accent1 2 2 102" xfId="1630"/>
    <cellStyle name="20% - Accent1 2 2 103" xfId="1631"/>
    <cellStyle name="20% - Accent1 2 2 104" xfId="1632"/>
    <cellStyle name="20% - Accent1 2 2 105" xfId="1633"/>
    <cellStyle name="20% - Accent1 2 2 106" xfId="1634"/>
    <cellStyle name="20% - Accent1 2 2 107" xfId="1635"/>
    <cellStyle name="20% - Accent1 2 2 108" xfId="1636"/>
    <cellStyle name="20% - Accent1 2 2 109" xfId="1637"/>
    <cellStyle name="20% - Accent1 2 2 11" xfId="1638"/>
    <cellStyle name="20% - Accent1 2 2 110" xfId="1639"/>
    <cellStyle name="20% - Accent1 2 2 111" xfId="1640"/>
    <cellStyle name="20% - Accent1 2 2 112" xfId="1641"/>
    <cellStyle name="20% - Accent1 2 2 113" xfId="1642"/>
    <cellStyle name="20% - Accent1 2 2 114" xfId="1643"/>
    <cellStyle name="20% - Accent1 2 2 115" xfId="1644"/>
    <cellStyle name="20% - Accent1 2 2 12" xfId="1645"/>
    <cellStyle name="20% - Accent1 2 2 13" xfId="1646"/>
    <cellStyle name="20% - Accent1 2 2 14" xfId="1647"/>
    <cellStyle name="20% - Accent1 2 2 15" xfId="1648"/>
    <cellStyle name="20% - Accent1 2 2 16" xfId="1649"/>
    <cellStyle name="20% - Accent1 2 2 17" xfId="1650"/>
    <cellStyle name="20% - Accent1 2 2 18" xfId="1651"/>
    <cellStyle name="20% - Accent1 2 2 19" xfId="1652"/>
    <cellStyle name="20% - Accent1 2 2 2" xfId="1653"/>
    <cellStyle name="20% - Accent1 2 2 20" xfId="1654"/>
    <cellStyle name="20% - Accent1 2 2 21" xfId="1655"/>
    <cellStyle name="20% - Accent1 2 2 22" xfId="1656"/>
    <cellStyle name="20% - Accent1 2 2 23" xfId="1657"/>
    <cellStyle name="20% - Accent1 2 2 24" xfId="1658"/>
    <cellStyle name="20% - Accent1 2 2 25" xfId="1659"/>
    <cellStyle name="20% - Accent1 2 2 26" xfId="1660"/>
    <cellStyle name="20% - Accent1 2 2 27" xfId="1661"/>
    <cellStyle name="20% - Accent1 2 2 28" xfId="1662"/>
    <cellStyle name="20% - Accent1 2 2 29" xfId="1663"/>
    <cellStyle name="20% - Accent1 2 2 3" xfId="1664"/>
    <cellStyle name="20% - Accent1 2 2 30" xfId="1665"/>
    <cellStyle name="20% - Accent1 2 2 31" xfId="1666"/>
    <cellStyle name="20% - Accent1 2 2 32" xfId="1667"/>
    <cellStyle name="20% - Accent1 2 2 33" xfId="1668"/>
    <cellStyle name="20% - Accent1 2 2 34" xfId="1669"/>
    <cellStyle name="20% - Accent1 2 2 35" xfId="1670"/>
    <cellStyle name="20% - Accent1 2 2 36" xfId="1671"/>
    <cellStyle name="20% - Accent1 2 2 37" xfId="1672"/>
    <cellStyle name="20% - Accent1 2 2 38" xfId="1673"/>
    <cellStyle name="20% - Accent1 2 2 39" xfId="1674"/>
    <cellStyle name="20% - Accent1 2 2 4" xfId="1675"/>
    <cellStyle name="20% - Accent1 2 2 40" xfId="1676"/>
    <cellStyle name="20% - Accent1 2 2 41" xfId="1677"/>
    <cellStyle name="20% - Accent1 2 2 42" xfId="1678"/>
    <cellStyle name="20% - Accent1 2 2 43" xfId="1679"/>
    <cellStyle name="20% - Accent1 2 2 44" xfId="1680"/>
    <cellStyle name="20% - Accent1 2 2 45" xfId="1681"/>
    <cellStyle name="20% - Accent1 2 2 46" xfId="1682"/>
    <cellStyle name="20% - Accent1 2 2 47" xfId="1683"/>
    <cellStyle name="20% - Accent1 2 2 48" xfId="1684"/>
    <cellStyle name="20% - Accent1 2 2 49" xfId="1685"/>
    <cellStyle name="20% - Accent1 2 2 5" xfId="1686"/>
    <cellStyle name="20% - Accent1 2 2 50" xfId="1687"/>
    <cellStyle name="20% - Accent1 2 2 51" xfId="1688"/>
    <cellStyle name="20% - Accent1 2 2 52" xfId="1689"/>
    <cellStyle name="20% - Accent1 2 2 53" xfId="1690"/>
    <cellStyle name="20% - Accent1 2 2 54" xfId="1691"/>
    <cellStyle name="20% - Accent1 2 2 55" xfId="1692"/>
    <cellStyle name="20% - Accent1 2 2 56" xfId="1693"/>
    <cellStyle name="20% - Accent1 2 2 57" xfId="1694"/>
    <cellStyle name="20% - Accent1 2 2 58" xfId="1695"/>
    <cellStyle name="20% - Accent1 2 2 59" xfId="1696"/>
    <cellStyle name="20% - Accent1 2 2 6" xfId="1697"/>
    <cellStyle name="20% - Accent1 2 2 60" xfId="1698"/>
    <cellStyle name="20% - Accent1 2 2 61" xfId="1699"/>
    <cellStyle name="20% - Accent1 2 2 62" xfId="1700"/>
    <cellStyle name="20% - Accent1 2 2 63" xfId="1701"/>
    <cellStyle name="20% - Accent1 2 2 64" xfId="1702"/>
    <cellStyle name="20% - Accent1 2 2 65" xfId="1703"/>
    <cellStyle name="20% - Accent1 2 2 66" xfId="1704"/>
    <cellStyle name="20% - Accent1 2 2 67" xfId="1705"/>
    <cellStyle name="20% - Accent1 2 2 68" xfId="1706"/>
    <cellStyle name="20% - Accent1 2 2 69" xfId="1707"/>
    <cellStyle name="20% - Accent1 2 2 7" xfId="1708"/>
    <cellStyle name="20% - Accent1 2 2 70" xfId="1709"/>
    <cellStyle name="20% - Accent1 2 2 71" xfId="1710"/>
    <cellStyle name="20% - Accent1 2 2 72" xfId="1711"/>
    <cellStyle name="20% - Accent1 2 2 73" xfId="1712"/>
    <cellStyle name="20% - Accent1 2 2 74" xfId="1713"/>
    <cellStyle name="20% - Accent1 2 2 75" xfId="1714"/>
    <cellStyle name="20% - Accent1 2 2 76" xfId="1715"/>
    <cellStyle name="20% - Accent1 2 2 77" xfId="1716"/>
    <cellStyle name="20% - Accent1 2 2 78" xfId="1717"/>
    <cellStyle name="20% - Accent1 2 2 79" xfId="1718"/>
    <cellStyle name="20% - Accent1 2 2 8" xfId="1719"/>
    <cellStyle name="20% - Accent1 2 2 80" xfId="1720"/>
    <cellStyle name="20% - Accent1 2 2 81" xfId="1721"/>
    <cellStyle name="20% - Accent1 2 2 82" xfId="1722"/>
    <cellStyle name="20% - Accent1 2 2 83" xfId="1723"/>
    <cellStyle name="20% - Accent1 2 2 84" xfId="1724"/>
    <cellStyle name="20% - Accent1 2 2 85" xfId="1725"/>
    <cellStyle name="20% - Accent1 2 2 86" xfId="1726"/>
    <cellStyle name="20% - Accent1 2 2 87" xfId="1727"/>
    <cellStyle name="20% - Accent1 2 2 88" xfId="1728"/>
    <cellStyle name="20% - Accent1 2 2 89" xfId="1729"/>
    <cellStyle name="20% - Accent1 2 2 9" xfId="1730"/>
    <cellStyle name="20% - Accent1 2 2 90" xfId="1731"/>
    <cellStyle name="20% - Accent1 2 2 91" xfId="1732"/>
    <cellStyle name="20% - Accent1 2 2 92" xfId="1733"/>
    <cellStyle name="20% - Accent1 2 2 93" xfId="1734"/>
    <cellStyle name="20% - Accent1 2 2 94" xfId="1735"/>
    <cellStyle name="20% - Accent1 2 2 95" xfId="1736"/>
    <cellStyle name="20% - Accent1 2 2 96" xfId="1737"/>
    <cellStyle name="20% - Accent1 2 2 97" xfId="1738"/>
    <cellStyle name="20% - Accent1 2 2 98" xfId="1739"/>
    <cellStyle name="20% - Accent1 2 2 99" xfId="1740"/>
    <cellStyle name="20% - Accent1 2 20" xfId="1741"/>
    <cellStyle name="20% - Accent1 2 21" xfId="1742"/>
    <cellStyle name="20% - Accent1 2 22" xfId="1743"/>
    <cellStyle name="20% - Accent1 2 23" xfId="1744"/>
    <cellStyle name="20% - Accent1 2 24" xfId="1745"/>
    <cellStyle name="20% - Accent1 2 25" xfId="1746"/>
    <cellStyle name="20% - Accent1 2 26" xfId="1747"/>
    <cellStyle name="20% - Accent1 2 27" xfId="1748"/>
    <cellStyle name="20% - Accent1 2 28" xfId="1749"/>
    <cellStyle name="20% - Accent1 2 29" xfId="1750"/>
    <cellStyle name="20% - Accent1 2 3" xfId="1751"/>
    <cellStyle name="20% - Accent1 2 3 10" xfId="1752"/>
    <cellStyle name="20% - Accent1 2 3 100" xfId="1753"/>
    <cellStyle name="20% - Accent1 2 3 101" xfId="1754"/>
    <cellStyle name="20% - Accent1 2 3 102" xfId="1755"/>
    <cellStyle name="20% - Accent1 2 3 103" xfId="1756"/>
    <cellStyle name="20% - Accent1 2 3 104" xfId="1757"/>
    <cellStyle name="20% - Accent1 2 3 105" xfId="1758"/>
    <cellStyle name="20% - Accent1 2 3 106" xfId="1759"/>
    <cellStyle name="20% - Accent1 2 3 107" xfId="1760"/>
    <cellStyle name="20% - Accent1 2 3 108" xfId="1761"/>
    <cellStyle name="20% - Accent1 2 3 109" xfId="1762"/>
    <cellStyle name="20% - Accent1 2 3 11" xfId="1763"/>
    <cellStyle name="20% - Accent1 2 3 110" xfId="1764"/>
    <cellStyle name="20% - Accent1 2 3 111" xfId="1765"/>
    <cellStyle name="20% - Accent1 2 3 112" xfId="1766"/>
    <cellStyle name="20% - Accent1 2 3 113" xfId="1767"/>
    <cellStyle name="20% - Accent1 2 3 114" xfId="1768"/>
    <cellStyle name="20% - Accent1 2 3 115" xfId="1769"/>
    <cellStyle name="20% - Accent1 2 3 12" xfId="1770"/>
    <cellStyle name="20% - Accent1 2 3 13" xfId="1771"/>
    <cellStyle name="20% - Accent1 2 3 14" xfId="1772"/>
    <cellStyle name="20% - Accent1 2 3 15" xfId="1773"/>
    <cellStyle name="20% - Accent1 2 3 16" xfId="1774"/>
    <cellStyle name="20% - Accent1 2 3 17" xfId="1775"/>
    <cellStyle name="20% - Accent1 2 3 18" xfId="1776"/>
    <cellStyle name="20% - Accent1 2 3 19" xfId="1777"/>
    <cellStyle name="20% - Accent1 2 3 2" xfId="1778"/>
    <cellStyle name="20% - Accent1 2 3 20" xfId="1779"/>
    <cellStyle name="20% - Accent1 2 3 21" xfId="1780"/>
    <cellStyle name="20% - Accent1 2 3 22" xfId="1781"/>
    <cellStyle name="20% - Accent1 2 3 23" xfId="1782"/>
    <cellStyle name="20% - Accent1 2 3 24" xfId="1783"/>
    <cellStyle name="20% - Accent1 2 3 25" xfId="1784"/>
    <cellStyle name="20% - Accent1 2 3 26" xfId="1785"/>
    <cellStyle name="20% - Accent1 2 3 27" xfId="1786"/>
    <cellStyle name="20% - Accent1 2 3 28" xfId="1787"/>
    <cellStyle name="20% - Accent1 2 3 29" xfId="1788"/>
    <cellStyle name="20% - Accent1 2 3 3" xfId="1789"/>
    <cellStyle name="20% - Accent1 2 3 30" xfId="1790"/>
    <cellStyle name="20% - Accent1 2 3 31" xfId="1791"/>
    <cellStyle name="20% - Accent1 2 3 32" xfId="1792"/>
    <cellStyle name="20% - Accent1 2 3 33" xfId="1793"/>
    <cellStyle name="20% - Accent1 2 3 34" xfId="1794"/>
    <cellStyle name="20% - Accent1 2 3 35" xfId="1795"/>
    <cellStyle name="20% - Accent1 2 3 36" xfId="1796"/>
    <cellStyle name="20% - Accent1 2 3 37" xfId="1797"/>
    <cellStyle name="20% - Accent1 2 3 38" xfId="1798"/>
    <cellStyle name="20% - Accent1 2 3 39" xfId="1799"/>
    <cellStyle name="20% - Accent1 2 3 4" xfId="1800"/>
    <cellStyle name="20% - Accent1 2 3 40" xfId="1801"/>
    <cellStyle name="20% - Accent1 2 3 41" xfId="1802"/>
    <cellStyle name="20% - Accent1 2 3 42" xfId="1803"/>
    <cellStyle name="20% - Accent1 2 3 43" xfId="1804"/>
    <cellStyle name="20% - Accent1 2 3 44" xfId="1805"/>
    <cellStyle name="20% - Accent1 2 3 45" xfId="1806"/>
    <cellStyle name="20% - Accent1 2 3 46" xfId="1807"/>
    <cellStyle name="20% - Accent1 2 3 47" xfId="1808"/>
    <cellStyle name="20% - Accent1 2 3 48" xfId="1809"/>
    <cellStyle name="20% - Accent1 2 3 49" xfId="1810"/>
    <cellStyle name="20% - Accent1 2 3 5" xfId="1811"/>
    <cellStyle name="20% - Accent1 2 3 50" xfId="1812"/>
    <cellStyle name="20% - Accent1 2 3 51" xfId="1813"/>
    <cellStyle name="20% - Accent1 2 3 52" xfId="1814"/>
    <cellStyle name="20% - Accent1 2 3 53" xfId="1815"/>
    <cellStyle name="20% - Accent1 2 3 54" xfId="1816"/>
    <cellStyle name="20% - Accent1 2 3 55" xfId="1817"/>
    <cellStyle name="20% - Accent1 2 3 56" xfId="1818"/>
    <cellStyle name="20% - Accent1 2 3 57" xfId="1819"/>
    <cellStyle name="20% - Accent1 2 3 58" xfId="1820"/>
    <cellStyle name="20% - Accent1 2 3 59" xfId="1821"/>
    <cellStyle name="20% - Accent1 2 3 6" xfId="1822"/>
    <cellStyle name="20% - Accent1 2 3 60" xfId="1823"/>
    <cellStyle name="20% - Accent1 2 3 61" xfId="1824"/>
    <cellStyle name="20% - Accent1 2 3 62" xfId="1825"/>
    <cellStyle name="20% - Accent1 2 3 63" xfId="1826"/>
    <cellStyle name="20% - Accent1 2 3 64" xfId="1827"/>
    <cellStyle name="20% - Accent1 2 3 65" xfId="1828"/>
    <cellStyle name="20% - Accent1 2 3 66" xfId="1829"/>
    <cellStyle name="20% - Accent1 2 3 67" xfId="1830"/>
    <cellStyle name="20% - Accent1 2 3 68" xfId="1831"/>
    <cellStyle name="20% - Accent1 2 3 69" xfId="1832"/>
    <cellStyle name="20% - Accent1 2 3 7" xfId="1833"/>
    <cellStyle name="20% - Accent1 2 3 70" xfId="1834"/>
    <cellStyle name="20% - Accent1 2 3 71" xfId="1835"/>
    <cellStyle name="20% - Accent1 2 3 72" xfId="1836"/>
    <cellStyle name="20% - Accent1 2 3 73" xfId="1837"/>
    <cellStyle name="20% - Accent1 2 3 74" xfId="1838"/>
    <cellStyle name="20% - Accent1 2 3 75" xfId="1839"/>
    <cellStyle name="20% - Accent1 2 3 76" xfId="1840"/>
    <cellStyle name="20% - Accent1 2 3 77" xfId="1841"/>
    <cellStyle name="20% - Accent1 2 3 78" xfId="1842"/>
    <cellStyle name="20% - Accent1 2 3 79" xfId="1843"/>
    <cellStyle name="20% - Accent1 2 3 8" xfId="1844"/>
    <cellStyle name="20% - Accent1 2 3 80" xfId="1845"/>
    <cellStyle name="20% - Accent1 2 3 81" xfId="1846"/>
    <cellStyle name="20% - Accent1 2 3 82" xfId="1847"/>
    <cellStyle name="20% - Accent1 2 3 83" xfId="1848"/>
    <cellStyle name="20% - Accent1 2 3 84" xfId="1849"/>
    <cellStyle name="20% - Accent1 2 3 85" xfId="1850"/>
    <cellStyle name="20% - Accent1 2 3 86" xfId="1851"/>
    <cellStyle name="20% - Accent1 2 3 87" xfId="1852"/>
    <cellStyle name="20% - Accent1 2 3 88" xfId="1853"/>
    <cellStyle name="20% - Accent1 2 3 89" xfId="1854"/>
    <cellStyle name="20% - Accent1 2 3 9" xfId="1855"/>
    <cellStyle name="20% - Accent1 2 3 90" xfId="1856"/>
    <cellStyle name="20% - Accent1 2 3 91" xfId="1857"/>
    <cellStyle name="20% - Accent1 2 3 92" xfId="1858"/>
    <cellStyle name="20% - Accent1 2 3 93" xfId="1859"/>
    <cellStyle name="20% - Accent1 2 3 94" xfId="1860"/>
    <cellStyle name="20% - Accent1 2 3 95" xfId="1861"/>
    <cellStyle name="20% - Accent1 2 3 96" xfId="1862"/>
    <cellStyle name="20% - Accent1 2 3 97" xfId="1863"/>
    <cellStyle name="20% - Accent1 2 3 98" xfId="1864"/>
    <cellStyle name="20% - Accent1 2 3 99" xfId="1865"/>
    <cellStyle name="20% - Accent1 2 30" xfId="1866"/>
    <cellStyle name="20% - Accent1 2 31" xfId="1867"/>
    <cellStyle name="20% - Accent1 2 32" xfId="1868"/>
    <cellStyle name="20% - Accent1 2 33" xfId="1869"/>
    <cellStyle name="20% - Accent1 2 34" xfId="1870"/>
    <cellStyle name="20% - Accent1 2 35" xfId="1871"/>
    <cellStyle name="20% - Accent1 2 36" xfId="1872"/>
    <cellStyle name="20% - Accent1 2 37" xfId="1873"/>
    <cellStyle name="20% - Accent1 2 38" xfId="1874"/>
    <cellStyle name="20% - Accent1 2 39" xfId="1875"/>
    <cellStyle name="20% - Accent1 2 4" xfId="1876"/>
    <cellStyle name="20% - Accent1 2 4 10" xfId="1877"/>
    <cellStyle name="20% - Accent1 2 4 100" xfId="1878"/>
    <cellStyle name="20% - Accent1 2 4 101" xfId="1879"/>
    <cellStyle name="20% - Accent1 2 4 102" xfId="1880"/>
    <cellStyle name="20% - Accent1 2 4 103" xfId="1881"/>
    <cellStyle name="20% - Accent1 2 4 104" xfId="1882"/>
    <cellStyle name="20% - Accent1 2 4 105" xfId="1883"/>
    <cellStyle name="20% - Accent1 2 4 106" xfId="1884"/>
    <cellStyle name="20% - Accent1 2 4 107" xfId="1885"/>
    <cellStyle name="20% - Accent1 2 4 108" xfId="1886"/>
    <cellStyle name="20% - Accent1 2 4 109" xfId="1887"/>
    <cellStyle name="20% - Accent1 2 4 11" xfId="1888"/>
    <cellStyle name="20% - Accent1 2 4 110" xfId="1889"/>
    <cellStyle name="20% - Accent1 2 4 111" xfId="1890"/>
    <cellStyle name="20% - Accent1 2 4 112" xfId="1891"/>
    <cellStyle name="20% - Accent1 2 4 113" xfId="1892"/>
    <cellStyle name="20% - Accent1 2 4 114" xfId="1893"/>
    <cellStyle name="20% - Accent1 2 4 115" xfId="1894"/>
    <cellStyle name="20% - Accent1 2 4 12" xfId="1895"/>
    <cellStyle name="20% - Accent1 2 4 13" xfId="1896"/>
    <cellStyle name="20% - Accent1 2 4 14" xfId="1897"/>
    <cellStyle name="20% - Accent1 2 4 15" xfId="1898"/>
    <cellStyle name="20% - Accent1 2 4 16" xfId="1899"/>
    <cellStyle name="20% - Accent1 2 4 17" xfId="1900"/>
    <cellStyle name="20% - Accent1 2 4 18" xfId="1901"/>
    <cellStyle name="20% - Accent1 2 4 19" xfId="1902"/>
    <cellStyle name="20% - Accent1 2 4 2" xfId="1903"/>
    <cellStyle name="20% - Accent1 2 4 20" xfId="1904"/>
    <cellStyle name="20% - Accent1 2 4 21" xfId="1905"/>
    <cellStyle name="20% - Accent1 2 4 22" xfId="1906"/>
    <cellStyle name="20% - Accent1 2 4 23" xfId="1907"/>
    <cellStyle name="20% - Accent1 2 4 24" xfId="1908"/>
    <cellStyle name="20% - Accent1 2 4 25" xfId="1909"/>
    <cellStyle name="20% - Accent1 2 4 26" xfId="1910"/>
    <cellStyle name="20% - Accent1 2 4 27" xfId="1911"/>
    <cellStyle name="20% - Accent1 2 4 28" xfId="1912"/>
    <cellStyle name="20% - Accent1 2 4 29" xfId="1913"/>
    <cellStyle name="20% - Accent1 2 4 3" xfId="1914"/>
    <cellStyle name="20% - Accent1 2 4 30" xfId="1915"/>
    <cellStyle name="20% - Accent1 2 4 31" xfId="1916"/>
    <cellStyle name="20% - Accent1 2 4 32" xfId="1917"/>
    <cellStyle name="20% - Accent1 2 4 33" xfId="1918"/>
    <cellStyle name="20% - Accent1 2 4 34" xfId="1919"/>
    <cellStyle name="20% - Accent1 2 4 35" xfId="1920"/>
    <cellStyle name="20% - Accent1 2 4 36" xfId="1921"/>
    <cellStyle name="20% - Accent1 2 4 37" xfId="1922"/>
    <cellStyle name="20% - Accent1 2 4 38" xfId="1923"/>
    <cellStyle name="20% - Accent1 2 4 39" xfId="1924"/>
    <cellStyle name="20% - Accent1 2 4 4" xfId="1925"/>
    <cellStyle name="20% - Accent1 2 4 40" xfId="1926"/>
    <cellStyle name="20% - Accent1 2 4 41" xfId="1927"/>
    <cellStyle name="20% - Accent1 2 4 42" xfId="1928"/>
    <cellStyle name="20% - Accent1 2 4 43" xfId="1929"/>
    <cellStyle name="20% - Accent1 2 4 44" xfId="1930"/>
    <cellStyle name="20% - Accent1 2 4 45" xfId="1931"/>
    <cellStyle name="20% - Accent1 2 4 46" xfId="1932"/>
    <cellStyle name="20% - Accent1 2 4 47" xfId="1933"/>
    <cellStyle name="20% - Accent1 2 4 48" xfId="1934"/>
    <cellStyle name="20% - Accent1 2 4 49" xfId="1935"/>
    <cellStyle name="20% - Accent1 2 4 5" xfId="1936"/>
    <cellStyle name="20% - Accent1 2 4 50" xfId="1937"/>
    <cellStyle name="20% - Accent1 2 4 51" xfId="1938"/>
    <cellStyle name="20% - Accent1 2 4 52" xfId="1939"/>
    <cellStyle name="20% - Accent1 2 4 53" xfId="1940"/>
    <cellStyle name="20% - Accent1 2 4 54" xfId="1941"/>
    <cellStyle name="20% - Accent1 2 4 55" xfId="1942"/>
    <cellStyle name="20% - Accent1 2 4 56" xfId="1943"/>
    <cellStyle name="20% - Accent1 2 4 57" xfId="1944"/>
    <cellStyle name="20% - Accent1 2 4 58" xfId="1945"/>
    <cellStyle name="20% - Accent1 2 4 59" xfId="1946"/>
    <cellStyle name="20% - Accent1 2 4 6" xfId="1947"/>
    <cellStyle name="20% - Accent1 2 4 60" xfId="1948"/>
    <cellStyle name="20% - Accent1 2 4 61" xfId="1949"/>
    <cellStyle name="20% - Accent1 2 4 62" xfId="1950"/>
    <cellStyle name="20% - Accent1 2 4 63" xfId="1951"/>
    <cellStyle name="20% - Accent1 2 4 64" xfId="1952"/>
    <cellStyle name="20% - Accent1 2 4 65" xfId="1953"/>
    <cellStyle name="20% - Accent1 2 4 66" xfId="1954"/>
    <cellStyle name="20% - Accent1 2 4 67" xfId="1955"/>
    <cellStyle name="20% - Accent1 2 4 68" xfId="1956"/>
    <cellStyle name="20% - Accent1 2 4 69" xfId="1957"/>
    <cellStyle name="20% - Accent1 2 4 7" xfId="1958"/>
    <cellStyle name="20% - Accent1 2 4 70" xfId="1959"/>
    <cellStyle name="20% - Accent1 2 4 71" xfId="1960"/>
    <cellStyle name="20% - Accent1 2 4 72" xfId="1961"/>
    <cellStyle name="20% - Accent1 2 4 73" xfId="1962"/>
    <cellStyle name="20% - Accent1 2 4 74" xfId="1963"/>
    <cellStyle name="20% - Accent1 2 4 75" xfId="1964"/>
    <cellStyle name="20% - Accent1 2 4 76" xfId="1965"/>
    <cellStyle name="20% - Accent1 2 4 77" xfId="1966"/>
    <cellStyle name="20% - Accent1 2 4 78" xfId="1967"/>
    <cellStyle name="20% - Accent1 2 4 79" xfId="1968"/>
    <cellStyle name="20% - Accent1 2 4 8" xfId="1969"/>
    <cellStyle name="20% - Accent1 2 4 80" xfId="1970"/>
    <cellStyle name="20% - Accent1 2 4 81" xfId="1971"/>
    <cellStyle name="20% - Accent1 2 4 82" xfId="1972"/>
    <cellStyle name="20% - Accent1 2 4 83" xfId="1973"/>
    <cellStyle name="20% - Accent1 2 4 84" xfId="1974"/>
    <cellStyle name="20% - Accent1 2 4 85" xfId="1975"/>
    <cellStyle name="20% - Accent1 2 4 86" xfId="1976"/>
    <cellStyle name="20% - Accent1 2 4 87" xfId="1977"/>
    <cellStyle name="20% - Accent1 2 4 88" xfId="1978"/>
    <cellStyle name="20% - Accent1 2 4 89" xfId="1979"/>
    <cellStyle name="20% - Accent1 2 4 9" xfId="1980"/>
    <cellStyle name="20% - Accent1 2 4 90" xfId="1981"/>
    <cellStyle name="20% - Accent1 2 4 91" xfId="1982"/>
    <cellStyle name="20% - Accent1 2 4 92" xfId="1983"/>
    <cellStyle name="20% - Accent1 2 4 93" xfId="1984"/>
    <cellStyle name="20% - Accent1 2 4 94" xfId="1985"/>
    <cellStyle name="20% - Accent1 2 4 95" xfId="1986"/>
    <cellStyle name="20% - Accent1 2 4 96" xfId="1987"/>
    <cellStyle name="20% - Accent1 2 4 97" xfId="1988"/>
    <cellStyle name="20% - Accent1 2 4 98" xfId="1989"/>
    <cellStyle name="20% - Accent1 2 4 99" xfId="1990"/>
    <cellStyle name="20% - Accent1 2 40" xfId="1991"/>
    <cellStyle name="20% - Accent1 2 41" xfId="1992"/>
    <cellStyle name="20% - Accent1 2 42" xfId="1993"/>
    <cellStyle name="20% - Accent1 2 43" xfId="1994"/>
    <cellStyle name="20% - Accent1 2 44" xfId="1995"/>
    <cellStyle name="20% - Accent1 2 45" xfId="1996"/>
    <cellStyle name="20% - Accent1 2 46" xfId="1997"/>
    <cellStyle name="20% - Accent1 2 47" xfId="1998"/>
    <cellStyle name="20% - Accent1 2 48" xfId="1999"/>
    <cellStyle name="20% - Accent1 2 49" xfId="2000"/>
    <cellStyle name="20% - Accent1 2 5" xfId="2001"/>
    <cellStyle name="20% - Accent1 2 50" xfId="2002"/>
    <cellStyle name="20% - Accent1 2 51" xfId="2003"/>
    <cellStyle name="20% - Accent1 2 52" xfId="2004"/>
    <cellStyle name="20% - Accent1 2 53" xfId="2005"/>
    <cellStyle name="20% - Accent1 2 54" xfId="2006"/>
    <cellStyle name="20% - Accent1 2 55" xfId="2007"/>
    <cellStyle name="20% - Accent1 2 56" xfId="2008"/>
    <cellStyle name="20% - Accent1 2 57" xfId="2009"/>
    <cellStyle name="20% - Accent1 2 58" xfId="2010"/>
    <cellStyle name="20% - Accent1 2 59" xfId="2011"/>
    <cellStyle name="20% - Accent1 2 6" xfId="2012"/>
    <cellStyle name="20% - Accent1 2 60" xfId="2013"/>
    <cellStyle name="20% - Accent1 2 61" xfId="2014"/>
    <cellStyle name="20% - Accent1 2 62" xfId="2015"/>
    <cellStyle name="20% - Accent1 2 63" xfId="2016"/>
    <cellStyle name="20% - Accent1 2 64" xfId="2017"/>
    <cellStyle name="20% - Accent1 2 65" xfId="2018"/>
    <cellStyle name="20% - Accent1 2 66" xfId="2019"/>
    <cellStyle name="20% - Accent1 2 67" xfId="2020"/>
    <cellStyle name="20% - Accent1 2 68" xfId="2021"/>
    <cellStyle name="20% - Accent1 2 69" xfId="2022"/>
    <cellStyle name="20% - Accent1 2 7" xfId="2023"/>
    <cellStyle name="20% - Accent1 2 70" xfId="2024"/>
    <cellStyle name="20% - Accent1 2 71" xfId="2025"/>
    <cellStyle name="20% - Accent1 2 72" xfId="2026"/>
    <cellStyle name="20% - Accent1 2 73" xfId="2027"/>
    <cellStyle name="20% - Accent1 2 74" xfId="2028"/>
    <cellStyle name="20% - Accent1 2 75" xfId="2029"/>
    <cellStyle name="20% - Accent1 2 76" xfId="2030"/>
    <cellStyle name="20% - Accent1 2 77" xfId="2031"/>
    <cellStyle name="20% - Accent1 2 78" xfId="2032"/>
    <cellStyle name="20% - Accent1 2 79" xfId="2033"/>
    <cellStyle name="20% - Accent1 2 8" xfId="2034"/>
    <cellStyle name="20% - Accent1 2 80" xfId="2035"/>
    <cellStyle name="20% - Accent1 2 81" xfId="2036"/>
    <cellStyle name="20% - Accent1 2 82" xfId="2037"/>
    <cellStyle name="20% - Accent1 2 83" xfId="2038"/>
    <cellStyle name="20% - Accent1 2 84" xfId="2039"/>
    <cellStyle name="20% - Accent1 2 85" xfId="2040"/>
    <cellStyle name="20% - Accent1 2 86" xfId="2041"/>
    <cellStyle name="20% - Accent1 2 87" xfId="2042"/>
    <cellStyle name="20% - Accent1 2 88" xfId="2043"/>
    <cellStyle name="20% - Accent1 2 89" xfId="2044"/>
    <cellStyle name="20% - Accent1 2 9" xfId="2045"/>
    <cellStyle name="20% - Accent1 2 90" xfId="2046"/>
    <cellStyle name="20% - Accent1 2 91" xfId="2047"/>
    <cellStyle name="20% - Accent1 2 92" xfId="2048"/>
    <cellStyle name="20% - Accent1 2 93" xfId="2049"/>
    <cellStyle name="20% - Accent1 2 94" xfId="2050"/>
    <cellStyle name="20% - Accent1 2 95" xfId="2051"/>
    <cellStyle name="20% - Accent1 2 96" xfId="2052"/>
    <cellStyle name="20% - Accent1 2 97" xfId="2053"/>
    <cellStyle name="20% - Accent1 2 98" xfId="2054"/>
    <cellStyle name="20% - Accent1 2 99" xfId="2055"/>
    <cellStyle name="20% - Accent1 20" xfId="2056"/>
    <cellStyle name="20% - Accent1 20 10" xfId="2057"/>
    <cellStyle name="20% - Accent1 20 100" xfId="2058"/>
    <cellStyle name="20% - Accent1 20 101" xfId="2059"/>
    <cellStyle name="20% - Accent1 20 102" xfId="2060"/>
    <cellStyle name="20% - Accent1 20 103" xfId="2061"/>
    <cellStyle name="20% - Accent1 20 104" xfId="2062"/>
    <cellStyle name="20% - Accent1 20 105" xfId="2063"/>
    <cellStyle name="20% - Accent1 20 106" xfId="2064"/>
    <cellStyle name="20% - Accent1 20 107" xfId="2065"/>
    <cellStyle name="20% - Accent1 20 108" xfId="2066"/>
    <cellStyle name="20% - Accent1 20 109" xfId="2067"/>
    <cellStyle name="20% - Accent1 20 11" xfId="2068"/>
    <cellStyle name="20% - Accent1 20 110" xfId="2069"/>
    <cellStyle name="20% - Accent1 20 111" xfId="2070"/>
    <cellStyle name="20% - Accent1 20 112" xfId="2071"/>
    <cellStyle name="20% - Accent1 20 113" xfId="2072"/>
    <cellStyle name="20% - Accent1 20 114" xfId="2073"/>
    <cellStyle name="20% - Accent1 20 115" xfId="2074"/>
    <cellStyle name="20% - Accent1 20 12" xfId="2075"/>
    <cellStyle name="20% - Accent1 20 13" xfId="2076"/>
    <cellStyle name="20% - Accent1 20 14" xfId="2077"/>
    <cellStyle name="20% - Accent1 20 15" xfId="2078"/>
    <cellStyle name="20% - Accent1 20 16" xfId="2079"/>
    <cellStyle name="20% - Accent1 20 17" xfId="2080"/>
    <cellStyle name="20% - Accent1 20 18" xfId="2081"/>
    <cellStyle name="20% - Accent1 20 19" xfId="2082"/>
    <cellStyle name="20% - Accent1 20 2" xfId="2083"/>
    <cellStyle name="20% - Accent1 20 20" xfId="2084"/>
    <cellStyle name="20% - Accent1 20 21" xfId="2085"/>
    <cellStyle name="20% - Accent1 20 22" xfId="2086"/>
    <cellStyle name="20% - Accent1 20 23" xfId="2087"/>
    <cellStyle name="20% - Accent1 20 24" xfId="2088"/>
    <cellStyle name="20% - Accent1 20 25" xfId="2089"/>
    <cellStyle name="20% - Accent1 20 26" xfId="2090"/>
    <cellStyle name="20% - Accent1 20 27" xfId="2091"/>
    <cellStyle name="20% - Accent1 20 28" xfId="2092"/>
    <cellStyle name="20% - Accent1 20 29" xfId="2093"/>
    <cellStyle name="20% - Accent1 20 3" xfId="2094"/>
    <cellStyle name="20% - Accent1 20 30" xfId="2095"/>
    <cellStyle name="20% - Accent1 20 31" xfId="2096"/>
    <cellStyle name="20% - Accent1 20 32" xfId="2097"/>
    <cellStyle name="20% - Accent1 20 33" xfId="2098"/>
    <cellStyle name="20% - Accent1 20 34" xfId="2099"/>
    <cellStyle name="20% - Accent1 20 35" xfId="2100"/>
    <cellStyle name="20% - Accent1 20 36" xfId="2101"/>
    <cellStyle name="20% - Accent1 20 37" xfId="2102"/>
    <cellStyle name="20% - Accent1 20 38" xfId="2103"/>
    <cellStyle name="20% - Accent1 20 39" xfId="2104"/>
    <cellStyle name="20% - Accent1 20 4" xfId="2105"/>
    <cellStyle name="20% - Accent1 20 40" xfId="2106"/>
    <cellStyle name="20% - Accent1 20 41" xfId="2107"/>
    <cellStyle name="20% - Accent1 20 42" xfId="2108"/>
    <cellStyle name="20% - Accent1 20 43" xfId="2109"/>
    <cellStyle name="20% - Accent1 20 44" xfId="2110"/>
    <cellStyle name="20% - Accent1 20 45" xfId="2111"/>
    <cellStyle name="20% - Accent1 20 46" xfId="2112"/>
    <cellStyle name="20% - Accent1 20 47" xfId="2113"/>
    <cellStyle name="20% - Accent1 20 48" xfId="2114"/>
    <cellStyle name="20% - Accent1 20 49" xfId="2115"/>
    <cellStyle name="20% - Accent1 20 5" xfId="2116"/>
    <cellStyle name="20% - Accent1 20 50" xfId="2117"/>
    <cellStyle name="20% - Accent1 20 51" xfId="2118"/>
    <cellStyle name="20% - Accent1 20 52" xfId="2119"/>
    <cellStyle name="20% - Accent1 20 53" xfId="2120"/>
    <cellStyle name="20% - Accent1 20 54" xfId="2121"/>
    <cellStyle name="20% - Accent1 20 55" xfId="2122"/>
    <cellStyle name="20% - Accent1 20 56" xfId="2123"/>
    <cellStyle name="20% - Accent1 20 57" xfId="2124"/>
    <cellStyle name="20% - Accent1 20 58" xfId="2125"/>
    <cellStyle name="20% - Accent1 20 59" xfId="2126"/>
    <cellStyle name="20% - Accent1 20 6" xfId="2127"/>
    <cellStyle name="20% - Accent1 20 60" xfId="2128"/>
    <cellStyle name="20% - Accent1 20 61" xfId="2129"/>
    <cellStyle name="20% - Accent1 20 62" xfId="2130"/>
    <cellStyle name="20% - Accent1 20 63" xfId="2131"/>
    <cellStyle name="20% - Accent1 20 64" xfId="2132"/>
    <cellStyle name="20% - Accent1 20 65" xfId="2133"/>
    <cellStyle name="20% - Accent1 20 66" xfId="2134"/>
    <cellStyle name="20% - Accent1 20 67" xfId="2135"/>
    <cellStyle name="20% - Accent1 20 68" xfId="2136"/>
    <cellStyle name="20% - Accent1 20 69" xfId="2137"/>
    <cellStyle name="20% - Accent1 20 7" xfId="2138"/>
    <cellStyle name="20% - Accent1 20 70" xfId="2139"/>
    <cellStyle name="20% - Accent1 20 71" xfId="2140"/>
    <cellStyle name="20% - Accent1 20 72" xfId="2141"/>
    <cellStyle name="20% - Accent1 20 73" xfId="2142"/>
    <cellStyle name="20% - Accent1 20 74" xfId="2143"/>
    <cellStyle name="20% - Accent1 20 75" xfId="2144"/>
    <cellStyle name="20% - Accent1 20 76" xfId="2145"/>
    <cellStyle name="20% - Accent1 20 77" xfId="2146"/>
    <cellStyle name="20% - Accent1 20 78" xfId="2147"/>
    <cellStyle name="20% - Accent1 20 79" xfId="2148"/>
    <cellStyle name="20% - Accent1 20 8" xfId="2149"/>
    <cellStyle name="20% - Accent1 20 80" xfId="2150"/>
    <cellStyle name="20% - Accent1 20 81" xfId="2151"/>
    <cellStyle name="20% - Accent1 20 82" xfId="2152"/>
    <cellStyle name="20% - Accent1 20 83" xfId="2153"/>
    <cellStyle name="20% - Accent1 20 84" xfId="2154"/>
    <cellStyle name="20% - Accent1 20 85" xfId="2155"/>
    <cellStyle name="20% - Accent1 20 86" xfId="2156"/>
    <cellStyle name="20% - Accent1 20 87" xfId="2157"/>
    <cellStyle name="20% - Accent1 20 88" xfId="2158"/>
    <cellStyle name="20% - Accent1 20 89" xfId="2159"/>
    <cellStyle name="20% - Accent1 20 9" xfId="2160"/>
    <cellStyle name="20% - Accent1 20 90" xfId="2161"/>
    <cellStyle name="20% - Accent1 20 91" xfId="2162"/>
    <cellStyle name="20% - Accent1 20 92" xfId="2163"/>
    <cellStyle name="20% - Accent1 20 93" xfId="2164"/>
    <cellStyle name="20% - Accent1 20 94" xfId="2165"/>
    <cellStyle name="20% - Accent1 20 95" xfId="2166"/>
    <cellStyle name="20% - Accent1 20 96" xfId="2167"/>
    <cellStyle name="20% - Accent1 20 97" xfId="2168"/>
    <cellStyle name="20% - Accent1 20 98" xfId="2169"/>
    <cellStyle name="20% - Accent1 20 99" xfId="2170"/>
    <cellStyle name="20% - Accent1 21" xfId="2171"/>
    <cellStyle name="20% - Accent1 21 10" xfId="2172"/>
    <cellStyle name="20% - Accent1 21 100" xfId="2173"/>
    <cellStyle name="20% - Accent1 21 101" xfId="2174"/>
    <cellStyle name="20% - Accent1 21 102" xfId="2175"/>
    <cellStyle name="20% - Accent1 21 103" xfId="2176"/>
    <cellStyle name="20% - Accent1 21 104" xfId="2177"/>
    <cellStyle name="20% - Accent1 21 105" xfId="2178"/>
    <cellStyle name="20% - Accent1 21 106" xfId="2179"/>
    <cellStyle name="20% - Accent1 21 107" xfId="2180"/>
    <cellStyle name="20% - Accent1 21 108" xfId="2181"/>
    <cellStyle name="20% - Accent1 21 109" xfId="2182"/>
    <cellStyle name="20% - Accent1 21 11" xfId="2183"/>
    <cellStyle name="20% - Accent1 21 110" xfId="2184"/>
    <cellStyle name="20% - Accent1 21 111" xfId="2185"/>
    <cellStyle name="20% - Accent1 21 112" xfId="2186"/>
    <cellStyle name="20% - Accent1 21 113" xfId="2187"/>
    <cellStyle name="20% - Accent1 21 114" xfId="2188"/>
    <cellStyle name="20% - Accent1 21 115" xfId="2189"/>
    <cellStyle name="20% - Accent1 21 12" xfId="2190"/>
    <cellStyle name="20% - Accent1 21 13" xfId="2191"/>
    <cellStyle name="20% - Accent1 21 14" xfId="2192"/>
    <cellStyle name="20% - Accent1 21 15" xfId="2193"/>
    <cellStyle name="20% - Accent1 21 16" xfId="2194"/>
    <cellStyle name="20% - Accent1 21 17" xfId="2195"/>
    <cellStyle name="20% - Accent1 21 18" xfId="2196"/>
    <cellStyle name="20% - Accent1 21 19" xfId="2197"/>
    <cellStyle name="20% - Accent1 21 2" xfId="2198"/>
    <cellStyle name="20% - Accent1 21 20" xfId="2199"/>
    <cellStyle name="20% - Accent1 21 21" xfId="2200"/>
    <cellStyle name="20% - Accent1 21 22" xfId="2201"/>
    <cellStyle name="20% - Accent1 21 23" xfId="2202"/>
    <cellStyle name="20% - Accent1 21 24" xfId="2203"/>
    <cellStyle name="20% - Accent1 21 25" xfId="2204"/>
    <cellStyle name="20% - Accent1 21 26" xfId="2205"/>
    <cellStyle name="20% - Accent1 21 27" xfId="2206"/>
    <cellStyle name="20% - Accent1 21 28" xfId="2207"/>
    <cellStyle name="20% - Accent1 21 29" xfId="2208"/>
    <cellStyle name="20% - Accent1 21 3" xfId="2209"/>
    <cellStyle name="20% - Accent1 21 30" xfId="2210"/>
    <cellStyle name="20% - Accent1 21 31" xfId="2211"/>
    <cellStyle name="20% - Accent1 21 32" xfId="2212"/>
    <cellStyle name="20% - Accent1 21 33" xfId="2213"/>
    <cellStyle name="20% - Accent1 21 34" xfId="2214"/>
    <cellStyle name="20% - Accent1 21 35" xfId="2215"/>
    <cellStyle name="20% - Accent1 21 36" xfId="2216"/>
    <cellStyle name="20% - Accent1 21 37" xfId="2217"/>
    <cellStyle name="20% - Accent1 21 38" xfId="2218"/>
    <cellStyle name="20% - Accent1 21 39" xfId="2219"/>
    <cellStyle name="20% - Accent1 21 4" xfId="2220"/>
    <cellStyle name="20% - Accent1 21 40" xfId="2221"/>
    <cellStyle name="20% - Accent1 21 41" xfId="2222"/>
    <cellStyle name="20% - Accent1 21 42" xfId="2223"/>
    <cellStyle name="20% - Accent1 21 43" xfId="2224"/>
    <cellStyle name="20% - Accent1 21 44" xfId="2225"/>
    <cellStyle name="20% - Accent1 21 45" xfId="2226"/>
    <cellStyle name="20% - Accent1 21 46" xfId="2227"/>
    <cellStyle name="20% - Accent1 21 47" xfId="2228"/>
    <cellStyle name="20% - Accent1 21 48" xfId="2229"/>
    <cellStyle name="20% - Accent1 21 49" xfId="2230"/>
    <cellStyle name="20% - Accent1 21 5" xfId="2231"/>
    <cellStyle name="20% - Accent1 21 50" xfId="2232"/>
    <cellStyle name="20% - Accent1 21 51" xfId="2233"/>
    <cellStyle name="20% - Accent1 21 52" xfId="2234"/>
    <cellStyle name="20% - Accent1 21 53" xfId="2235"/>
    <cellStyle name="20% - Accent1 21 54" xfId="2236"/>
    <cellStyle name="20% - Accent1 21 55" xfId="2237"/>
    <cellStyle name="20% - Accent1 21 56" xfId="2238"/>
    <cellStyle name="20% - Accent1 21 57" xfId="2239"/>
    <cellStyle name="20% - Accent1 21 58" xfId="2240"/>
    <cellStyle name="20% - Accent1 21 59" xfId="2241"/>
    <cellStyle name="20% - Accent1 21 6" xfId="2242"/>
    <cellStyle name="20% - Accent1 21 60" xfId="2243"/>
    <cellStyle name="20% - Accent1 21 61" xfId="2244"/>
    <cellStyle name="20% - Accent1 21 62" xfId="2245"/>
    <cellStyle name="20% - Accent1 21 63" xfId="2246"/>
    <cellStyle name="20% - Accent1 21 64" xfId="2247"/>
    <cellStyle name="20% - Accent1 21 65" xfId="2248"/>
    <cellStyle name="20% - Accent1 21 66" xfId="2249"/>
    <cellStyle name="20% - Accent1 21 67" xfId="2250"/>
    <cellStyle name="20% - Accent1 21 68" xfId="2251"/>
    <cellStyle name="20% - Accent1 21 69" xfId="2252"/>
    <cellStyle name="20% - Accent1 21 7" xfId="2253"/>
    <cellStyle name="20% - Accent1 21 70" xfId="2254"/>
    <cellStyle name="20% - Accent1 21 71" xfId="2255"/>
    <cellStyle name="20% - Accent1 21 72" xfId="2256"/>
    <cellStyle name="20% - Accent1 21 73" xfId="2257"/>
    <cellStyle name="20% - Accent1 21 74" xfId="2258"/>
    <cellStyle name="20% - Accent1 21 75" xfId="2259"/>
    <cellStyle name="20% - Accent1 21 76" xfId="2260"/>
    <cellStyle name="20% - Accent1 21 77" xfId="2261"/>
    <cellStyle name="20% - Accent1 21 78" xfId="2262"/>
    <cellStyle name="20% - Accent1 21 79" xfId="2263"/>
    <cellStyle name="20% - Accent1 21 8" xfId="2264"/>
    <cellStyle name="20% - Accent1 21 80" xfId="2265"/>
    <cellStyle name="20% - Accent1 21 81" xfId="2266"/>
    <cellStyle name="20% - Accent1 21 82" xfId="2267"/>
    <cellStyle name="20% - Accent1 21 83" xfId="2268"/>
    <cellStyle name="20% - Accent1 21 84" xfId="2269"/>
    <cellStyle name="20% - Accent1 21 85" xfId="2270"/>
    <cellStyle name="20% - Accent1 21 86" xfId="2271"/>
    <cellStyle name="20% - Accent1 21 87" xfId="2272"/>
    <cellStyle name="20% - Accent1 21 88" xfId="2273"/>
    <cellStyle name="20% - Accent1 21 89" xfId="2274"/>
    <cellStyle name="20% - Accent1 21 9" xfId="2275"/>
    <cellStyle name="20% - Accent1 21 90" xfId="2276"/>
    <cellStyle name="20% - Accent1 21 91" xfId="2277"/>
    <cellStyle name="20% - Accent1 21 92" xfId="2278"/>
    <cellStyle name="20% - Accent1 21 93" xfId="2279"/>
    <cellStyle name="20% - Accent1 21 94" xfId="2280"/>
    <cellStyle name="20% - Accent1 21 95" xfId="2281"/>
    <cellStyle name="20% - Accent1 21 96" xfId="2282"/>
    <cellStyle name="20% - Accent1 21 97" xfId="2283"/>
    <cellStyle name="20% - Accent1 21 98" xfId="2284"/>
    <cellStyle name="20% - Accent1 21 99" xfId="2285"/>
    <cellStyle name="20% - Accent1 22" xfId="2286"/>
    <cellStyle name="20% - Accent1 22 10" xfId="2287"/>
    <cellStyle name="20% - Accent1 22 100" xfId="2288"/>
    <cellStyle name="20% - Accent1 22 101" xfId="2289"/>
    <cellStyle name="20% - Accent1 22 102" xfId="2290"/>
    <cellStyle name="20% - Accent1 22 103" xfId="2291"/>
    <cellStyle name="20% - Accent1 22 104" xfId="2292"/>
    <cellStyle name="20% - Accent1 22 105" xfId="2293"/>
    <cellStyle name="20% - Accent1 22 106" xfId="2294"/>
    <cellStyle name="20% - Accent1 22 107" xfId="2295"/>
    <cellStyle name="20% - Accent1 22 108" xfId="2296"/>
    <cellStyle name="20% - Accent1 22 109" xfId="2297"/>
    <cellStyle name="20% - Accent1 22 11" xfId="2298"/>
    <cellStyle name="20% - Accent1 22 110" xfId="2299"/>
    <cellStyle name="20% - Accent1 22 111" xfId="2300"/>
    <cellStyle name="20% - Accent1 22 112" xfId="2301"/>
    <cellStyle name="20% - Accent1 22 113" xfId="2302"/>
    <cellStyle name="20% - Accent1 22 114" xfId="2303"/>
    <cellStyle name="20% - Accent1 22 115" xfId="2304"/>
    <cellStyle name="20% - Accent1 22 12" xfId="2305"/>
    <cellStyle name="20% - Accent1 22 13" xfId="2306"/>
    <cellStyle name="20% - Accent1 22 14" xfId="2307"/>
    <cellStyle name="20% - Accent1 22 15" xfId="2308"/>
    <cellStyle name="20% - Accent1 22 16" xfId="2309"/>
    <cellStyle name="20% - Accent1 22 17" xfId="2310"/>
    <cellStyle name="20% - Accent1 22 18" xfId="2311"/>
    <cellStyle name="20% - Accent1 22 19" xfId="2312"/>
    <cellStyle name="20% - Accent1 22 2" xfId="2313"/>
    <cellStyle name="20% - Accent1 22 20" xfId="2314"/>
    <cellStyle name="20% - Accent1 22 21" xfId="2315"/>
    <cellStyle name="20% - Accent1 22 22" xfId="2316"/>
    <cellStyle name="20% - Accent1 22 23" xfId="2317"/>
    <cellStyle name="20% - Accent1 22 24" xfId="2318"/>
    <cellStyle name="20% - Accent1 22 25" xfId="2319"/>
    <cellStyle name="20% - Accent1 22 26" xfId="2320"/>
    <cellStyle name="20% - Accent1 22 27" xfId="2321"/>
    <cellStyle name="20% - Accent1 22 28" xfId="2322"/>
    <cellStyle name="20% - Accent1 22 29" xfId="2323"/>
    <cellStyle name="20% - Accent1 22 3" xfId="2324"/>
    <cellStyle name="20% - Accent1 22 30" xfId="2325"/>
    <cellStyle name="20% - Accent1 22 31" xfId="2326"/>
    <cellStyle name="20% - Accent1 22 32" xfId="2327"/>
    <cellStyle name="20% - Accent1 22 33" xfId="2328"/>
    <cellStyle name="20% - Accent1 22 34" xfId="2329"/>
    <cellStyle name="20% - Accent1 22 35" xfId="2330"/>
    <cellStyle name="20% - Accent1 22 36" xfId="2331"/>
    <cellStyle name="20% - Accent1 22 37" xfId="2332"/>
    <cellStyle name="20% - Accent1 22 38" xfId="2333"/>
    <cellStyle name="20% - Accent1 22 39" xfId="2334"/>
    <cellStyle name="20% - Accent1 22 4" xfId="2335"/>
    <cellStyle name="20% - Accent1 22 40" xfId="2336"/>
    <cellStyle name="20% - Accent1 22 41" xfId="2337"/>
    <cellStyle name="20% - Accent1 22 42" xfId="2338"/>
    <cellStyle name="20% - Accent1 22 43" xfId="2339"/>
    <cellStyle name="20% - Accent1 22 44" xfId="2340"/>
    <cellStyle name="20% - Accent1 22 45" xfId="2341"/>
    <cellStyle name="20% - Accent1 22 46" xfId="2342"/>
    <cellStyle name="20% - Accent1 22 47" xfId="2343"/>
    <cellStyle name="20% - Accent1 22 48" xfId="2344"/>
    <cellStyle name="20% - Accent1 22 49" xfId="2345"/>
    <cellStyle name="20% - Accent1 22 5" xfId="2346"/>
    <cellStyle name="20% - Accent1 22 50" xfId="2347"/>
    <cellStyle name="20% - Accent1 22 51" xfId="2348"/>
    <cellStyle name="20% - Accent1 22 52" xfId="2349"/>
    <cellStyle name="20% - Accent1 22 53" xfId="2350"/>
    <cellStyle name="20% - Accent1 22 54" xfId="2351"/>
    <cellStyle name="20% - Accent1 22 55" xfId="2352"/>
    <cellStyle name="20% - Accent1 22 56" xfId="2353"/>
    <cellStyle name="20% - Accent1 22 57" xfId="2354"/>
    <cellStyle name="20% - Accent1 22 58" xfId="2355"/>
    <cellStyle name="20% - Accent1 22 59" xfId="2356"/>
    <cellStyle name="20% - Accent1 22 6" xfId="2357"/>
    <cellStyle name="20% - Accent1 22 60" xfId="2358"/>
    <cellStyle name="20% - Accent1 22 61" xfId="2359"/>
    <cellStyle name="20% - Accent1 22 62" xfId="2360"/>
    <cellStyle name="20% - Accent1 22 63" xfId="2361"/>
    <cellStyle name="20% - Accent1 22 64" xfId="2362"/>
    <cellStyle name="20% - Accent1 22 65" xfId="2363"/>
    <cellStyle name="20% - Accent1 22 66" xfId="2364"/>
    <cellStyle name="20% - Accent1 22 67" xfId="2365"/>
    <cellStyle name="20% - Accent1 22 68" xfId="2366"/>
    <cellStyle name="20% - Accent1 22 69" xfId="2367"/>
    <cellStyle name="20% - Accent1 22 7" xfId="2368"/>
    <cellStyle name="20% - Accent1 22 70" xfId="2369"/>
    <cellStyle name="20% - Accent1 22 71" xfId="2370"/>
    <cellStyle name="20% - Accent1 22 72" xfId="2371"/>
    <cellStyle name="20% - Accent1 22 73" xfId="2372"/>
    <cellStyle name="20% - Accent1 22 74" xfId="2373"/>
    <cellStyle name="20% - Accent1 22 75" xfId="2374"/>
    <cellStyle name="20% - Accent1 22 76" xfId="2375"/>
    <cellStyle name="20% - Accent1 22 77" xfId="2376"/>
    <cellStyle name="20% - Accent1 22 78" xfId="2377"/>
    <cellStyle name="20% - Accent1 22 79" xfId="2378"/>
    <cellStyle name="20% - Accent1 22 8" xfId="2379"/>
    <cellStyle name="20% - Accent1 22 80" xfId="2380"/>
    <cellStyle name="20% - Accent1 22 81" xfId="2381"/>
    <cellStyle name="20% - Accent1 22 82" xfId="2382"/>
    <cellStyle name="20% - Accent1 22 83" xfId="2383"/>
    <cellStyle name="20% - Accent1 22 84" xfId="2384"/>
    <cellStyle name="20% - Accent1 22 85" xfId="2385"/>
    <cellStyle name="20% - Accent1 22 86" xfId="2386"/>
    <cellStyle name="20% - Accent1 22 87" xfId="2387"/>
    <cellStyle name="20% - Accent1 22 88" xfId="2388"/>
    <cellStyle name="20% - Accent1 22 89" xfId="2389"/>
    <cellStyle name="20% - Accent1 22 9" xfId="2390"/>
    <cellStyle name="20% - Accent1 22 90" xfId="2391"/>
    <cellStyle name="20% - Accent1 22 91" xfId="2392"/>
    <cellStyle name="20% - Accent1 22 92" xfId="2393"/>
    <cellStyle name="20% - Accent1 22 93" xfId="2394"/>
    <cellStyle name="20% - Accent1 22 94" xfId="2395"/>
    <cellStyle name="20% - Accent1 22 95" xfId="2396"/>
    <cellStyle name="20% - Accent1 22 96" xfId="2397"/>
    <cellStyle name="20% - Accent1 22 97" xfId="2398"/>
    <cellStyle name="20% - Accent1 22 98" xfId="2399"/>
    <cellStyle name="20% - Accent1 22 99" xfId="2400"/>
    <cellStyle name="20% - Accent1 23" xfId="2401"/>
    <cellStyle name="20% - Accent1 23 10" xfId="2402"/>
    <cellStyle name="20% - Accent1 23 100" xfId="2403"/>
    <cellStyle name="20% - Accent1 23 101" xfId="2404"/>
    <cellStyle name="20% - Accent1 23 102" xfId="2405"/>
    <cellStyle name="20% - Accent1 23 103" xfId="2406"/>
    <cellStyle name="20% - Accent1 23 104" xfId="2407"/>
    <cellStyle name="20% - Accent1 23 105" xfId="2408"/>
    <cellStyle name="20% - Accent1 23 106" xfId="2409"/>
    <cellStyle name="20% - Accent1 23 107" xfId="2410"/>
    <cellStyle name="20% - Accent1 23 108" xfId="2411"/>
    <cellStyle name="20% - Accent1 23 109" xfId="2412"/>
    <cellStyle name="20% - Accent1 23 11" xfId="2413"/>
    <cellStyle name="20% - Accent1 23 110" xfId="2414"/>
    <cellStyle name="20% - Accent1 23 111" xfId="2415"/>
    <cellStyle name="20% - Accent1 23 112" xfId="2416"/>
    <cellStyle name="20% - Accent1 23 113" xfId="2417"/>
    <cellStyle name="20% - Accent1 23 114" xfId="2418"/>
    <cellStyle name="20% - Accent1 23 115" xfId="2419"/>
    <cellStyle name="20% - Accent1 23 12" xfId="2420"/>
    <cellStyle name="20% - Accent1 23 13" xfId="2421"/>
    <cellStyle name="20% - Accent1 23 14" xfId="2422"/>
    <cellStyle name="20% - Accent1 23 15" xfId="2423"/>
    <cellStyle name="20% - Accent1 23 16" xfId="2424"/>
    <cellStyle name="20% - Accent1 23 17" xfId="2425"/>
    <cellStyle name="20% - Accent1 23 18" xfId="2426"/>
    <cellStyle name="20% - Accent1 23 19" xfId="2427"/>
    <cellStyle name="20% - Accent1 23 2" xfId="2428"/>
    <cellStyle name="20% - Accent1 23 20" xfId="2429"/>
    <cellStyle name="20% - Accent1 23 21" xfId="2430"/>
    <cellStyle name="20% - Accent1 23 22" xfId="2431"/>
    <cellStyle name="20% - Accent1 23 23" xfId="2432"/>
    <cellStyle name="20% - Accent1 23 24" xfId="2433"/>
    <cellStyle name="20% - Accent1 23 25" xfId="2434"/>
    <cellStyle name="20% - Accent1 23 26" xfId="2435"/>
    <cellStyle name="20% - Accent1 23 27" xfId="2436"/>
    <cellStyle name="20% - Accent1 23 28" xfId="2437"/>
    <cellStyle name="20% - Accent1 23 29" xfId="2438"/>
    <cellStyle name="20% - Accent1 23 3" xfId="2439"/>
    <cellStyle name="20% - Accent1 23 30" xfId="2440"/>
    <cellStyle name="20% - Accent1 23 31" xfId="2441"/>
    <cellStyle name="20% - Accent1 23 32" xfId="2442"/>
    <cellStyle name="20% - Accent1 23 33" xfId="2443"/>
    <cellStyle name="20% - Accent1 23 34" xfId="2444"/>
    <cellStyle name="20% - Accent1 23 35" xfId="2445"/>
    <cellStyle name="20% - Accent1 23 36" xfId="2446"/>
    <cellStyle name="20% - Accent1 23 37" xfId="2447"/>
    <cellStyle name="20% - Accent1 23 38" xfId="2448"/>
    <cellStyle name="20% - Accent1 23 39" xfId="2449"/>
    <cellStyle name="20% - Accent1 23 4" xfId="2450"/>
    <cellStyle name="20% - Accent1 23 40" xfId="2451"/>
    <cellStyle name="20% - Accent1 23 41" xfId="2452"/>
    <cellStyle name="20% - Accent1 23 42" xfId="2453"/>
    <cellStyle name="20% - Accent1 23 43" xfId="2454"/>
    <cellStyle name="20% - Accent1 23 44" xfId="2455"/>
    <cellStyle name="20% - Accent1 23 45" xfId="2456"/>
    <cellStyle name="20% - Accent1 23 46" xfId="2457"/>
    <cellStyle name="20% - Accent1 23 47" xfId="2458"/>
    <cellStyle name="20% - Accent1 23 48" xfId="2459"/>
    <cellStyle name="20% - Accent1 23 49" xfId="2460"/>
    <cellStyle name="20% - Accent1 23 5" xfId="2461"/>
    <cellStyle name="20% - Accent1 23 50" xfId="2462"/>
    <cellStyle name="20% - Accent1 23 51" xfId="2463"/>
    <cellStyle name="20% - Accent1 23 52" xfId="2464"/>
    <cellStyle name="20% - Accent1 23 53" xfId="2465"/>
    <cellStyle name="20% - Accent1 23 54" xfId="2466"/>
    <cellStyle name="20% - Accent1 23 55" xfId="2467"/>
    <cellStyle name="20% - Accent1 23 56" xfId="2468"/>
    <cellStyle name="20% - Accent1 23 57" xfId="2469"/>
    <cellStyle name="20% - Accent1 23 58" xfId="2470"/>
    <cellStyle name="20% - Accent1 23 59" xfId="2471"/>
    <cellStyle name="20% - Accent1 23 6" xfId="2472"/>
    <cellStyle name="20% - Accent1 23 60" xfId="2473"/>
    <cellStyle name="20% - Accent1 23 61" xfId="2474"/>
    <cellStyle name="20% - Accent1 23 62" xfId="2475"/>
    <cellStyle name="20% - Accent1 23 63" xfId="2476"/>
    <cellStyle name="20% - Accent1 23 64" xfId="2477"/>
    <cellStyle name="20% - Accent1 23 65" xfId="2478"/>
    <cellStyle name="20% - Accent1 23 66" xfId="2479"/>
    <cellStyle name="20% - Accent1 23 67" xfId="2480"/>
    <cellStyle name="20% - Accent1 23 68" xfId="2481"/>
    <cellStyle name="20% - Accent1 23 69" xfId="2482"/>
    <cellStyle name="20% - Accent1 23 7" xfId="2483"/>
    <cellStyle name="20% - Accent1 23 70" xfId="2484"/>
    <cellStyle name="20% - Accent1 23 71" xfId="2485"/>
    <cellStyle name="20% - Accent1 23 72" xfId="2486"/>
    <cellStyle name="20% - Accent1 23 73" xfId="2487"/>
    <cellStyle name="20% - Accent1 23 74" xfId="2488"/>
    <cellStyle name="20% - Accent1 23 75" xfId="2489"/>
    <cellStyle name="20% - Accent1 23 76" xfId="2490"/>
    <cellStyle name="20% - Accent1 23 77" xfId="2491"/>
    <cellStyle name="20% - Accent1 23 78" xfId="2492"/>
    <cellStyle name="20% - Accent1 23 79" xfId="2493"/>
    <cellStyle name="20% - Accent1 23 8" xfId="2494"/>
    <cellStyle name="20% - Accent1 23 80" xfId="2495"/>
    <cellStyle name="20% - Accent1 23 81" xfId="2496"/>
    <cellStyle name="20% - Accent1 23 82" xfId="2497"/>
    <cellStyle name="20% - Accent1 23 83" xfId="2498"/>
    <cellStyle name="20% - Accent1 23 84" xfId="2499"/>
    <cellStyle name="20% - Accent1 23 85" xfId="2500"/>
    <cellStyle name="20% - Accent1 23 86" xfId="2501"/>
    <cellStyle name="20% - Accent1 23 87" xfId="2502"/>
    <cellStyle name="20% - Accent1 23 88" xfId="2503"/>
    <cellStyle name="20% - Accent1 23 89" xfId="2504"/>
    <cellStyle name="20% - Accent1 23 9" xfId="2505"/>
    <cellStyle name="20% - Accent1 23 90" xfId="2506"/>
    <cellStyle name="20% - Accent1 23 91" xfId="2507"/>
    <cellStyle name="20% - Accent1 23 92" xfId="2508"/>
    <cellStyle name="20% - Accent1 23 93" xfId="2509"/>
    <cellStyle name="20% - Accent1 23 94" xfId="2510"/>
    <cellStyle name="20% - Accent1 23 95" xfId="2511"/>
    <cellStyle name="20% - Accent1 23 96" xfId="2512"/>
    <cellStyle name="20% - Accent1 23 97" xfId="2513"/>
    <cellStyle name="20% - Accent1 23 98" xfId="2514"/>
    <cellStyle name="20% - Accent1 23 99" xfId="2515"/>
    <cellStyle name="20% - Accent1 24" xfId="2516"/>
    <cellStyle name="20% - Accent1 25" xfId="2517"/>
    <cellStyle name="20% - Accent1 26" xfId="2518"/>
    <cellStyle name="20% - Accent1 27" xfId="2519"/>
    <cellStyle name="20% - Accent1 28" xfId="2520"/>
    <cellStyle name="20% - Accent1 29" xfId="2521"/>
    <cellStyle name="20% - Accent1 3" xfId="46"/>
    <cellStyle name="20% - Accent1 3 10" xfId="2522"/>
    <cellStyle name="20% - Accent1 3 100" xfId="2523"/>
    <cellStyle name="20% - Accent1 3 101" xfId="2524"/>
    <cellStyle name="20% - Accent1 3 102" xfId="2525"/>
    <cellStyle name="20% - Accent1 3 103" xfId="2526"/>
    <cellStyle name="20% - Accent1 3 104" xfId="2527"/>
    <cellStyle name="20% - Accent1 3 105" xfId="2528"/>
    <cellStyle name="20% - Accent1 3 106" xfId="2529"/>
    <cellStyle name="20% - Accent1 3 107" xfId="2530"/>
    <cellStyle name="20% - Accent1 3 108" xfId="2531"/>
    <cellStyle name="20% - Accent1 3 109" xfId="2532"/>
    <cellStyle name="20% - Accent1 3 11" xfId="2533"/>
    <cellStyle name="20% - Accent1 3 110" xfId="2534"/>
    <cellStyle name="20% - Accent1 3 111" xfId="2535"/>
    <cellStyle name="20% - Accent1 3 112" xfId="2536"/>
    <cellStyle name="20% - Accent1 3 113" xfId="2537"/>
    <cellStyle name="20% - Accent1 3 114" xfId="2538"/>
    <cellStyle name="20% - Accent1 3 115" xfId="2539"/>
    <cellStyle name="20% - Accent1 3 12" xfId="2540"/>
    <cellStyle name="20% - Accent1 3 13" xfId="2541"/>
    <cellStyle name="20% - Accent1 3 14" xfId="2542"/>
    <cellStyle name="20% - Accent1 3 15" xfId="2543"/>
    <cellStyle name="20% - Accent1 3 16" xfId="2544"/>
    <cellStyle name="20% - Accent1 3 17" xfId="2545"/>
    <cellStyle name="20% - Accent1 3 18" xfId="2546"/>
    <cellStyle name="20% - Accent1 3 19" xfId="2547"/>
    <cellStyle name="20% - Accent1 3 2" xfId="2548"/>
    <cellStyle name="20% - Accent1 3 20" xfId="2549"/>
    <cellStyle name="20% - Accent1 3 21" xfId="2550"/>
    <cellStyle name="20% - Accent1 3 22" xfId="2551"/>
    <cellStyle name="20% - Accent1 3 23" xfId="2552"/>
    <cellStyle name="20% - Accent1 3 24" xfId="2553"/>
    <cellStyle name="20% - Accent1 3 25" xfId="2554"/>
    <cellStyle name="20% - Accent1 3 26" xfId="2555"/>
    <cellStyle name="20% - Accent1 3 27" xfId="2556"/>
    <cellStyle name="20% - Accent1 3 28" xfId="2557"/>
    <cellStyle name="20% - Accent1 3 29" xfId="2558"/>
    <cellStyle name="20% - Accent1 3 3" xfId="2559"/>
    <cellStyle name="20% - Accent1 3 30" xfId="2560"/>
    <cellStyle name="20% - Accent1 3 31" xfId="2561"/>
    <cellStyle name="20% - Accent1 3 32" xfId="2562"/>
    <cellStyle name="20% - Accent1 3 33" xfId="2563"/>
    <cellStyle name="20% - Accent1 3 34" xfId="2564"/>
    <cellStyle name="20% - Accent1 3 35" xfId="2565"/>
    <cellStyle name="20% - Accent1 3 36" xfId="2566"/>
    <cellStyle name="20% - Accent1 3 37" xfId="2567"/>
    <cellStyle name="20% - Accent1 3 38" xfId="2568"/>
    <cellStyle name="20% - Accent1 3 39" xfId="2569"/>
    <cellStyle name="20% - Accent1 3 4" xfId="2570"/>
    <cellStyle name="20% - Accent1 3 40" xfId="2571"/>
    <cellStyle name="20% - Accent1 3 41" xfId="2572"/>
    <cellStyle name="20% - Accent1 3 42" xfId="2573"/>
    <cellStyle name="20% - Accent1 3 43" xfId="2574"/>
    <cellStyle name="20% - Accent1 3 44" xfId="2575"/>
    <cellStyle name="20% - Accent1 3 45" xfId="2576"/>
    <cellStyle name="20% - Accent1 3 46" xfId="2577"/>
    <cellStyle name="20% - Accent1 3 47" xfId="2578"/>
    <cellStyle name="20% - Accent1 3 48" xfId="2579"/>
    <cellStyle name="20% - Accent1 3 49" xfId="2580"/>
    <cellStyle name="20% - Accent1 3 5" xfId="2581"/>
    <cellStyle name="20% - Accent1 3 50" xfId="2582"/>
    <cellStyle name="20% - Accent1 3 51" xfId="2583"/>
    <cellStyle name="20% - Accent1 3 52" xfId="2584"/>
    <cellStyle name="20% - Accent1 3 53" xfId="2585"/>
    <cellStyle name="20% - Accent1 3 54" xfId="2586"/>
    <cellStyle name="20% - Accent1 3 55" xfId="2587"/>
    <cellStyle name="20% - Accent1 3 56" xfId="2588"/>
    <cellStyle name="20% - Accent1 3 57" xfId="2589"/>
    <cellStyle name="20% - Accent1 3 58" xfId="2590"/>
    <cellStyle name="20% - Accent1 3 59" xfId="2591"/>
    <cellStyle name="20% - Accent1 3 6" xfId="2592"/>
    <cellStyle name="20% - Accent1 3 60" xfId="2593"/>
    <cellStyle name="20% - Accent1 3 61" xfId="2594"/>
    <cellStyle name="20% - Accent1 3 62" xfId="2595"/>
    <cellStyle name="20% - Accent1 3 63" xfId="2596"/>
    <cellStyle name="20% - Accent1 3 64" xfId="2597"/>
    <cellStyle name="20% - Accent1 3 65" xfId="2598"/>
    <cellStyle name="20% - Accent1 3 66" xfId="2599"/>
    <cellStyle name="20% - Accent1 3 67" xfId="2600"/>
    <cellStyle name="20% - Accent1 3 68" xfId="2601"/>
    <cellStyle name="20% - Accent1 3 69" xfId="2602"/>
    <cellStyle name="20% - Accent1 3 7" xfId="2603"/>
    <cellStyle name="20% - Accent1 3 70" xfId="2604"/>
    <cellStyle name="20% - Accent1 3 71" xfId="2605"/>
    <cellStyle name="20% - Accent1 3 72" xfId="2606"/>
    <cellStyle name="20% - Accent1 3 73" xfId="2607"/>
    <cellStyle name="20% - Accent1 3 74" xfId="2608"/>
    <cellStyle name="20% - Accent1 3 75" xfId="2609"/>
    <cellStyle name="20% - Accent1 3 76" xfId="2610"/>
    <cellStyle name="20% - Accent1 3 77" xfId="2611"/>
    <cellStyle name="20% - Accent1 3 78" xfId="2612"/>
    <cellStyle name="20% - Accent1 3 79" xfId="2613"/>
    <cellStyle name="20% - Accent1 3 8" xfId="2614"/>
    <cellStyle name="20% - Accent1 3 80" xfId="2615"/>
    <cellStyle name="20% - Accent1 3 81" xfId="2616"/>
    <cellStyle name="20% - Accent1 3 82" xfId="2617"/>
    <cellStyle name="20% - Accent1 3 83" xfId="2618"/>
    <cellStyle name="20% - Accent1 3 84" xfId="2619"/>
    <cellStyle name="20% - Accent1 3 85" xfId="2620"/>
    <cellStyle name="20% - Accent1 3 86" xfId="2621"/>
    <cellStyle name="20% - Accent1 3 87" xfId="2622"/>
    <cellStyle name="20% - Accent1 3 88" xfId="2623"/>
    <cellStyle name="20% - Accent1 3 89" xfId="2624"/>
    <cellStyle name="20% - Accent1 3 9" xfId="2625"/>
    <cellStyle name="20% - Accent1 3 90" xfId="2626"/>
    <cellStyle name="20% - Accent1 3 91" xfId="2627"/>
    <cellStyle name="20% - Accent1 3 92" xfId="2628"/>
    <cellStyle name="20% - Accent1 3 93" xfId="2629"/>
    <cellStyle name="20% - Accent1 3 94" xfId="2630"/>
    <cellStyle name="20% - Accent1 3 95" xfId="2631"/>
    <cellStyle name="20% - Accent1 3 96" xfId="2632"/>
    <cellStyle name="20% - Accent1 3 97" xfId="2633"/>
    <cellStyle name="20% - Accent1 3 98" xfId="2634"/>
    <cellStyle name="20% - Accent1 3 99" xfId="2635"/>
    <cellStyle name="20% - Accent1 30" xfId="2636"/>
    <cellStyle name="20% - Accent1 31" xfId="2637"/>
    <cellStyle name="20% - Accent1 32" xfId="2638"/>
    <cellStyle name="20% - Accent1 33" xfId="2639"/>
    <cellStyle name="20% - Accent1 34" xfId="2640"/>
    <cellStyle name="20% - Accent1 35" xfId="2641"/>
    <cellStyle name="20% - Accent1 36" xfId="2642"/>
    <cellStyle name="20% - Accent1 37" xfId="2643"/>
    <cellStyle name="20% - Accent1 38" xfId="2644"/>
    <cellStyle name="20% - Accent1 39" xfId="2645"/>
    <cellStyle name="20% - Accent1 4" xfId="47"/>
    <cellStyle name="20% - Accent1 4 10" xfId="2646"/>
    <cellStyle name="20% - Accent1 4 100" xfId="2647"/>
    <cellStyle name="20% - Accent1 4 101" xfId="2648"/>
    <cellStyle name="20% - Accent1 4 102" xfId="2649"/>
    <cellStyle name="20% - Accent1 4 103" xfId="2650"/>
    <cellStyle name="20% - Accent1 4 104" xfId="2651"/>
    <cellStyle name="20% - Accent1 4 105" xfId="2652"/>
    <cellStyle name="20% - Accent1 4 106" xfId="2653"/>
    <cellStyle name="20% - Accent1 4 107" xfId="2654"/>
    <cellStyle name="20% - Accent1 4 108" xfId="2655"/>
    <cellStyle name="20% - Accent1 4 109" xfId="2656"/>
    <cellStyle name="20% - Accent1 4 11" xfId="2657"/>
    <cellStyle name="20% - Accent1 4 110" xfId="2658"/>
    <cellStyle name="20% - Accent1 4 111" xfId="2659"/>
    <cellStyle name="20% - Accent1 4 112" xfId="2660"/>
    <cellStyle name="20% - Accent1 4 113" xfId="2661"/>
    <cellStyle name="20% - Accent1 4 114" xfId="2662"/>
    <cellStyle name="20% - Accent1 4 115" xfId="2663"/>
    <cellStyle name="20% - Accent1 4 12" xfId="2664"/>
    <cellStyle name="20% - Accent1 4 13" xfId="2665"/>
    <cellStyle name="20% - Accent1 4 14" xfId="2666"/>
    <cellStyle name="20% - Accent1 4 15" xfId="2667"/>
    <cellStyle name="20% - Accent1 4 16" xfId="2668"/>
    <cellStyle name="20% - Accent1 4 17" xfId="2669"/>
    <cellStyle name="20% - Accent1 4 18" xfId="2670"/>
    <cellStyle name="20% - Accent1 4 19" xfId="2671"/>
    <cellStyle name="20% - Accent1 4 2" xfId="2672"/>
    <cellStyle name="20% - Accent1 4 20" xfId="2673"/>
    <cellStyle name="20% - Accent1 4 21" xfId="2674"/>
    <cellStyle name="20% - Accent1 4 22" xfId="2675"/>
    <cellStyle name="20% - Accent1 4 23" xfId="2676"/>
    <cellStyle name="20% - Accent1 4 24" xfId="2677"/>
    <cellStyle name="20% - Accent1 4 25" xfId="2678"/>
    <cellStyle name="20% - Accent1 4 26" xfId="2679"/>
    <cellStyle name="20% - Accent1 4 27" xfId="2680"/>
    <cellStyle name="20% - Accent1 4 28" xfId="2681"/>
    <cellStyle name="20% - Accent1 4 29" xfId="2682"/>
    <cellStyle name="20% - Accent1 4 3" xfId="2683"/>
    <cellStyle name="20% - Accent1 4 30" xfId="2684"/>
    <cellStyle name="20% - Accent1 4 31" xfId="2685"/>
    <cellStyle name="20% - Accent1 4 32" xfId="2686"/>
    <cellStyle name="20% - Accent1 4 33" xfId="2687"/>
    <cellStyle name="20% - Accent1 4 34" xfId="2688"/>
    <cellStyle name="20% - Accent1 4 35" xfId="2689"/>
    <cellStyle name="20% - Accent1 4 36" xfId="2690"/>
    <cellStyle name="20% - Accent1 4 37" xfId="2691"/>
    <cellStyle name="20% - Accent1 4 38" xfId="2692"/>
    <cellStyle name="20% - Accent1 4 39" xfId="2693"/>
    <cellStyle name="20% - Accent1 4 4" xfId="2694"/>
    <cellStyle name="20% - Accent1 4 40" xfId="2695"/>
    <cellStyle name="20% - Accent1 4 41" xfId="2696"/>
    <cellStyle name="20% - Accent1 4 42" xfId="2697"/>
    <cellStyle name="20% - Accent1 4 43" xfId="2698"/>
    <cellStyle name="20% - Accent1 4 44" xfId="2699"/>
    <cellStyle name="20% - Accent1 4 45" xfId="2700"/>
    <cellStyle name="20% - Accent1 4 46" xfId="2701"/>
    <cellStyle name="20% - Accent1 4 47" xfId="2702"/>
    <cellStyle name="20% - Accent1 4 48" xfId="2703"/>
    <cellStyle name="20% - Accent1 4 49" xfId="2704"/>
    <cellStyle name="20% - Accent1 4 5" xfId="2705"/>
    <cellStyle name="20% - Accent1 4 50" xfId="2706"/>
    <cellStyle name="20% - Accent1 4 51" xfId="2707"/>
    <cellStyle name="20% - Accent1 4 52" xfId="2708"/>
    <cellStyle name="20% - Accent1 4 53" xfId="2709"/>
    <cellStyle name="20% - Accent1 4 54" xfId="2710"/>
    <cellStyle name="20% - Accent1 4 55" xfId="2711"/>
    <cellStyle name="20% - Accent1 4 56" xfId="2712"/>
    <cellStyle name="20% - Accent1 4 57" xfId="2713"/>
    <cellStyle name="20% - Accent1 4 58" xfId="2714"/>
    <cellStyle name="20% - Accent1 4 59" xfId="2715"/>
    <cellStyle name="20% - Accent1 4 6" xfId="2716"/>
    <cellStyle name="20% - Accent1 4 60" xfId="2717"/>
    <cellStyle name="20% - Accent1 4 61" xfId="2718"/>
    <cellStyle name="20% - Accent1 4 62" xfId="2719"/>
    <cellStyle name="20% - Accent1 4 63" xfId="2720"/>
    <cellStyle name="20% - Accent1 4 64" xfId="2721"/>
    <cellStyle name="20% - Accent1 4 65" xfId="2722"/>
    <cellStyle name="20% - Accent1 4 66" xfId="2723"/>
    <cellStyle name="20% - Accent1 4 67" xfId="2724"/>
    <cellStyle name="20% - Accent1 4 68" xfId="2725"/>
    <cellStyle name="20% - Accent1 4 69" xfId="2726"/>
    <cellStyle name="20% - Accent1 4 7" xfId="2727"/>
    <cellStyle name="20% - Accent1 4 70" xfId="2728"/>
    <cellStyle name="20% - Accent1 4 71" xfId="2729"/>
    <cellStyle name="20% - Accent1 4 72" xfId="2730"/>
    <cellStyle name="20% - Accent1 4 73" xfId="2731"/>
    <cellStyle name="20% - Accent1 4 74" xfId="2732"/>
    <cellStyle name="20% - Accent1 4 75" xfId="2733"/>
    <cellStyle name="20% - Accent1 4 76" xfId="2734"/>
    <cellStyle name="20% - Accent1 4 77" xfId="2735"/>
    <cellStyle name="20% - Accent1 4 78" xfId="2736"/>
    <cellStyle name="20% - Accent1 4 79" xfId="2737"/>
    <cellStyle name="20% - Accent1 4 8" xfId="2738"/>
    <cellStyle name="20% - Accent1 4 80" xfId="2739"/>
    <cellStyle name="20% - Accent1 4 81" xfId="2740"/>
    <cellStyle name="20% - Accent1 4 82" xfId="2741"/>
    <cellStyle name="20% - Accent1 4 83" xfId="2742"/>
    <cellStyle name="20% - Accent1 4 84" xfId="2743"/>
    <cellStyle name="20% - Accent1 4 85" xfId="2744"/>
    <cellStyle name="20% - Accent1 4 86" xfId="2745"/>
    <cellStyle name="20% - Accent1 4 87" xfId="2746"/>
    <cellStyle name="20% - Accent1 4 88" xfId="2747"/>
    <cellStyle name="20% - Accent1 4 89" xfId="2748"/>
    <cellStyle name="20% - Accent1 4 9" xfId="2749"/>
    <cellStyle name="20% - Accent1 4 90" xfId="2750"/>
    <cellStyle name="20% - Accent1 4 91" xfId="2751"/>
    <cellStyle name="20% - Accent1 4 92" xfId="2752"/>
    <cellStyle name="20% - Accent1 4 93" xfId="2753"/>
    <cellStyle name="20% - Accent1 4 94" xfId="2754"/>
    <cellStyle name="20% - Accent1 4 95" xfId="2755"/>
    <cellStyle name="20% - Accent1 4 96" xfId="2756"/>
    <cellStyle name="20% - Accent1 4 97" xfId="2757"/>
    <cellStyle name="20% - Accent1 4 98" xfId="2758"/>
    <cellStyle name="20% - Accent1 4 99" xfId="2759"/>
    <cellStyle name="20% - Accent1 40" xfId="2760"/>
    <cellStyle name="20% - Accent1 41" xfId="2761"/>
    <cellStyle name="20% - Accent1 42" xfId="2762"/>
    <cellStyle name="20% - Accent1 43" xfId="2763"/>
    <cellStyle name="20% - Accent1 44" xfId="2764"/>
    <cellStyle name="20% - Accent1 45" xfId="2765"/>
    <cellStyle name="20% - Accent1 46" xfId="2766"/>
    <cellStyle name="20% - Accent1 47" xfId="2767"/>
    <cellStyle name="20% - Accent1 48" xfId="2768"/>
    <cellStyle name="20% - Accent1 49" xfId="2769"/>
    <cellStyle name="20% - Accent1 5" xfId="48"/>
    <cellStyle name="20% - Accent1 5 10" xfId="2770"/>
    <cellStyle name="20% - Accent1 5 100" xfId="2771"/>
    <cellStyle name="20% - Accent1 5 101" xfId="2772"/>
    <cellStyle name="20% - Accent1 5 102" xfId="2773"/>
    <cellStyle name="20% - Accent1 5 103" xfId="2774"/>
    <cellStyle name="20% - Accent1 5 104" xfId="2775"/>
    <cellStyle name="20% - Accent1 5 105" xfId="2776"/>
    <cellStyle name="20% - Accent1 5 106" xfId="2777"/>
    <cellStyle name="20% - Accent1 5 107" xfId="2778"/>
    <cellStyle name="20% - Accent1 5 108" xfId="2779"/>
    <cellStyle name="20% - Accent1 5 109" xfId="2780"/>
    <cellStyle name="20% - Accent1 5 11" xfId="2781"/>
    <cellStyle name="20% - Accent1 5 110" xfId="2782"/>
    <cellStyle name="20% - Accent1 5 111" xfId="2783"/>
    <cellStyle name="20% - Accent1 5 112" xfId="2784"/>
    <cellStyle name="20% - Accent1 5 113" xfId="2785"/>
    <cellStyle name="20% - Accent1 5 114" xfId="2786"/>
    <cellStyle name="20% - Accent1 5 115" xfId="2787"/>
    <cellStyle name="20% - Accent1 5 12" xfId="2788"/>
    <cellStyle name="20% - Accent1 5 13" xfId="2789"/>
    <cellStyle name="20% - Accent1 5 14" xfId="2790"/>
    <cellStyle name="20% - Accent1 5 15" xfId="2791"/>
    <cellStyle name="20% - Accent1 5 16" xfId="2792"/>
    <cellStyle name="20% - Accent1 5 17" xfId="2793"/>
    <cellStyle name="20% - Accent1 5 18" xfId="2794"/>
    <cellStyle name="20% - Accent1 5 19" xfId="2795"/>
    <cellStyle name="20% - Accent1 5 2" xfId="2796"/>
    <cellStyle name="20% - Accent1 5 20" xfId="2797"/>
    <cellStyle name="20% - Accent1 5 21" xfId="2798"/>
    <cellStyle name="20% - Accent1 5 22" xfId="2799"/>
    <cellStyle name="20% - Accent1 5 23" xfId="2800"/>
    <cellStyle name="20% - Accent1 5 24" xfId="2801"/>
    <cellStyle name="20% - Accent1 5 25" xfId="2802"/>
    <cellStyle name="20% - Accent1 5 26" xfId="2803"/>
    <cellStyle name="20% - Accent1 5 27" xfId="2804"/>
    <cellStyle name="20% - Accent1 5 28" xfId="2805"/>
    <cellStyle name="20% - Accent1 5 29" xfId="2806"/>
    <cellStyle name="20% - Accent1 5 3" xfId="2807"/>
    <cellStyle name="20% - Accent1 5 30" xfId="2808"/>
    <cellStyle name="20% - Accent1 5 31" xfId="2809"/>
    <cellStyle name="20% - Accent1 5 32" xfId="2810"/>
    <cellStyle name="20% - Accent1 5 33" xfId="2811"/>
    <cellStyle name="20% - Accent1 5 34" xfId="2812"/>
    <cellStyle name="20% - Accent1 5 35" xfId="2813"/>
    <cellStyle name="20% - Accent1 5 36" xfId="2814"/>
    <cellStyle name="20% - Accent1 5 37" xfId="2815"/>
    <cellStyle name="20% - Accent1 5 38" xfId="2816"/>
    <cellStyle name="20% - Accent1 5 39" xfId="2817"/>
    <cellStyle name="20% - Accent1 5 4" xfId="2818"/>
    <cellStyle name="20% - Accent1 5 40" xfId="2819"/>
    <cellStyle name="20% - Accent1 5 41" xfId="2820"/>
    <cellStyle name="20% - Accent1 5 42" xfId="2821"/>
    <cellStyle name="20% - Accent1 5 43" xfId="2822"/>
    <cellStyle name="20% - Accent1 5 44" xfId="2823"/>
    <cellStyle name="20% - Accent1 5 45" xfId="2824"/>
    <cellStyle name="20% - Accent1 5 46" xfId="2825"/>
    <cellStyle name="20% - Accent1 5 47" xfId="2826"/>
    <cellStyle name="20% - Accent1 5 48" xfId="2827"/>
    <cellStyle name="20% - Accent1 5 49" xfId="2828"/>
    <cellStyle name="20% - Accent1 5 5" xfId="2829"/>
    <cellStyle name="20% - Accent1 5 50" xfId="2830"/>
    <cellStyle name="20% - Accent1 5 51" xfId="2831"/>
    <cellStyle name="20% - Accent1 5 52" xfId="2832"/>
    <cellStyle name="20% - Accent1 5 53" xfId="2833"/>
    <cellStyle name="20% - Accent1 5 54" xfId="2834"/>
    <cellStyle name="20% - Accent1 5 55" xfId="2835"/>
    <cellStyle name="20% - Accent1 5 56" xfId="2836"/>
    <cellStyle name="20% - Accent1 5 57" xfId="2837"/>
    <cellStyle name="20% - Accent1 5 58" xfId="2838"/>
    <cellStyle name="20% - Accent1 5 59" xfId="2839"/>
    <cellStyle name="20% - Accent1 5 6" xfId="2840"/>
    <cellStyle name="20% - Accent1 5 60" xfId="2841"/>
    <cellStyle name="20% - Accent1 5 61" xfId="2842"/>
    <cellStyle name="20% - Accent1 5 62" xfId="2843"/>
    <cellStyle name="20% - Accent1 5 63" xfId="2844"/>
    <cellStyle name="20% - Accent1 5 64" xfId="2845"/>
    <cellStyle name="20% - Accent1 5 65" xfId="2846"/>
    <cellStyle name="20% - Accent1 5 66" xfId="2847"/>
    <cellStyle name="20% - Accent1 5 67" xfId="2848"/>
    <cellStyle name="20% - Accent1 5 68" xfId="2849"/>
    <cellStyle name="20% - Accent1 5 69" xfId="2850"/>
    <cellStyle name="20% - Accent1 5 7" xfId="2851"/>
    <cellStyle name="20% - Accent1 5 70" xfId="2852"/>
    <cellStyle name="20% - Accent1 5 71" xfId="2853"/>
    <cellStyle name="20% - Accent1 5 72" xfId="2854"/>
    <cellStyle name="20% - Accent1 5 73" xfId="2855"/>
    <cellStyle name="20% - Accent1 5 74" xfId="2856"/>
    <cellStyle name="20% - Accent1 5 75" xfId="2857"/>
    <cellStyle name="20% - Accent1 5 76" xfId="2858"/>
    <cellStyle name="20% - Accent1 5 77" xfId="2859"/>
    <cellStyle name="20% - Accent1 5 78" xfId="2860"/>
    <cellStyle name="20% - Accent1 5 79" xfId="2861"/>
    <cellStyle name="20% - Accent1 5 8" xfId="2862"/>
    <cellStyle name="20% - Accent1 5 80" xfId="2863"/>
    <cellStyle name="20% - Accent1 5 81" xfId="2864"/>
    <cellStyle name="20% - Accent1 5 82" xfId="2865"/>
    <cellStyle name="20% - Accent1 5 83" xfId="2866"/>
    <cellStyle name="20% - Accent1 5 84" xfId="2867"/>
    <cellStyle name="20% - Accent1 5 85" xfId="2868"/>
    <cellStyle name="20% - Accent1 5 86" xfId="2869"/>
    <cellStyle name="20% - Accent1 5 87" xfId="2870"/>
    <cellStyle name="20% - Accent1 5 88" xfId="2871"/>
    <cellStyle name="20% - Accent1 5 89" xfId="2872"/>
    <cellStyle name="20% - Accent1 5 9" xfId="2873"/>
    <cellStyle name="20% - Accent1 5 90" xfId="2874"/>
    <cellStyle name="20% - Accent1 5 91" xfId="2875"/>
    <cellStyle name="20% - Accent1 5 92" xfId="2876"/>
    <cellStyle name="20% - Accent1 5 93" xfId="2877"/>
    <cellStyle name="20% - Accent1 5 94" xfId="2878"/>
    <cellStyle name="20% - Accent1 5 95" xfId="2879"/>
    <cellStyle name="20% - Accent1 5 96" xfId="2880"/>
    <cellStyle name="20% - Accent1 5 97" xfId="2881"/>
    <cellStyle name="20% - Accent1 5 98" xfId="2882"/>
    <cellStyle name="20% - Accent1 5 99" xfId="2883"/>
    <cellStyle name="20% - Accent1 50" xfId="2884"/>
    <cellStyle name="20% - Accent1 51" xfId="2885"/>
    <cellStyle name="20% - Accent1 52" xfId="2886"/>
    <cellStyle name="20% - Accent1 53" xfId="2887"/>
    <cellStyle name="20% - Accent1 54" xfId="2888"/>
    <cellStyle name="20% - Accent1 55" xfId="2889"/>
    <cellStyle name="20% - Accent1 56" xfId="2890"/>
    <cellStyle name="20% - Accent1 57" xfId="2891"/>
    <cellStyle name="20% - Accent1 58" xfId="2892"/>
    <cellStyle name="20% - Accent1 59" xfId="2893"/>
    <cellStyle name="20% - Accent1 6" xfId="49"/>
    <cellStyle name="20% - Accent1 6 10" xfId="2894"/>
    <cellStyle name="20% - Accent1 6 100" xfId="2895"/>
    <cellStyle name="20% - Accent1 6 101" xfId="2896"/>
    <cellStyle name="20% - Accent1 6 102" xfId="2897"/>
    <cellStyle name="20% - Accent1 6 103" xfId="2898"/>
    <cellStyle name="20% - Accent1 6 104" xfId="2899"/>
    <cellStyle name="20% - Accent1 6 105" xfId="2900"/>
    <cellStyle name="20% - Accent1 6 106" xfId="2901"/>
    <cellStyle name="20% - Accent1 6 107" xfId="2902"/>
    <cellStyle name="20% - Accent1 6 108" xfId="2903"/>
    <cellStyle name="20% - Accent1 6 109" xfId="2904"/>
    <cellStyle name="20% - Accent1 6 11" xfId="2905"/>
    <cellStyle name="20% - Accent1 6 110" xfId="2906"/>
    <cellStyle name="20% - Accent1 6 111" xfId="2907"/>
    <cellStyle name="20% - Accent1 6 112" xfId="2908"/>
    <cellStyle name="20% - Accent1 6 113" xfId="2909"/>
    <cellStyle name="20% - Accent1 6 114" xfId="2910"/>
    <cellStyle name="20% - Accent1 6 115" xfId="2911"/>
    <cellStyle name="20% - Accent1 6 12" xfId="2912"/>
    <cellStyle name="20% - Accent1 6 13" xfId="2913"/>
    <cellStyle name="20% - Accent1 6 14" xfId="2914"/>
    <cellStyle name="20% - Accent1 6 15" xfId="2915"/>
    <cellStyle name="20% - Accent1 6 16" xfId="2916"/>
    <cellStyle name="20% - Accent1 6 17" xfId="2917"/>
    <cellStyle name="20% - Accent1 6 18" xfId="2918"/>
    <cellStyle name="20% - Accent1 6 19" xfId="2919"/>
    <cellStyle name="20% - Accent1 6 2" xfId="2920"/>
    <cellStyle name="20% - Accent1 6 20" xfId="2921"/>
    <cellStyle name="20% - Accent1 6 21" xfId="2922"/>
    <cellStyle name="20% - Accent1 6 22" xfId="2923"/>
    <cellStyle name="20% - Accent1 6 23" xfId="2924"/>
    <cellStyle name="20% - Accent1 6 24" xfId="2925"/>
    <cellStyle name="20% - Accent1 6 25" xfId="2926"/>
    <cellStyle name="20% - Accent1 6 26" xfId="2927"/>
    <cellStyle name="20% - Accent1 6 27" xfId="2928"/>
    <cellStyle name="20% - Accent1 6 28" xfId="2929"/>
    <cellStyle name="20% - Accent1 6 29" xfId="2930"/>
    <cellStyle name="20% - Accent1 6 3" xfId="2931"/>
    <cellStyle name="20% - Accent1 6 30" xfId="2932"/>
    <cellStyle name="20% - Accent1 6 31" xfId="2933"/>
    <cellStyle name="20% - Accent1 6 32" xfId="2934"/>
    <cellStyle name="20% - Accent1 6 33" xfId="2935"/>
    <cellStyle name="20% - Accent1 6 34" xfId="2936"/>
    <cellStyle name="20% - Accent1 6 35" xfId="2937"/>
    <cellStyle name="20% - Accent1 6 36" xfId="2938"/>
    <cellStyle name="20% - Accent1 6 37" xfId="2939"/>
    <cellStyle name="20% - Accent1 6 38" xfId="2940"/>
    <cellStyle name="20% - Accent1 6 39" xfId="2941"/>
    <cellStyle name="20% - Accent1 6 4" xfId="2942"/>
    <cellStyle name="20% - Accent1 6 40" xfId="2943"/>
    <cellStyle name="20% - Accent1 6 41" xfId="2944"/>
    <cellStyle name="20% - Accent1 6 42" xfId="2945"/>
    <cellStyle name="20% - Accent1 6 43" xfId="2946"/>
    <cellStyle name="20% - Accent1 6 44" xfId="2947"/>
    <cellStyle name="20% - Accent1 6 45" xfId="2948"/>
    <cellStyle name="20% - Accent1 6 46" xfId="2949"/>
    <cellStyle name="20% - Accent1 6 47" xfId="2950"/>
    <cellStyle name="20% - Accent1 6 48" xfId="2951"/>
    <cellStyle name="20% - Accent1 6 49" xfId="2952"/>
    <cellStyle name="20% - Accent1 6 5" xfId="2953"/>
    <cellStyle name="20% - Accent1 6 50" xfId="2954"/>
    <cellStyle name="20% - Accent1 6 51" xfId="2955"/>
    <cellStyle name="20% - Accent1 6 52" xfId="2956"/>
    <cellStyle name="20% - Accent1 6 53" xfId="2957"/>
    <cellStyle name="20% - Accent1 6 54" xfId="2958"/>
    <cellStyle name="20% - Accent1 6 55" xfId="2959"/>
    <cellStyle name="20% - Accent1 6 56" xfId="2960"/>
    <cellStyle name="20% - Accent1 6 57" xfId="2961"/>
    <cellStyle name="20% - Accent1 6 58" xfId="2962"/>
    <cellStyle name="20% - Accent1 6 59" xfId="2963"/>
    <cellStyle name="20% - Accent1 6 6" xfId="2964"/>
    <cellStyle name="20% - Accent1 6 60" xfId="2965"/>
    <cellStyle name="20% - Accent1 6 61" xfId="2966"/>
    <cellStyle name="20% - Accent1 6 62" xfId="2967"/>
    <cellStyle name="20% - Accent1 6 63" xfId="2968"/>
    <cellStyle name="20% - Accent1 6 64" xfId="2969"/>
    <cellStyle name="20% - Accent1 6 65" xfId="2970"/>
    <cellStyle name="20% - Accent1 6 66" xfId="2971"/>
    <cellStyle name="20% - Accent1 6 67" xfId="2972"/>
    <cellStyle name="20% - Accent1 6 68" xfId="2973"/>
    <cellStyle name="20% - Accent1 6 69" xfId="2974"/>
    <cellStyle name="20% - Accent1 6 7" xfId="2975"/>
    <cellStyle name="20% - Accent1 6 70" xfId="2976"/>
    <cellStyle name="20% - Accent1 6 71" xfId="2977"/>
    <cellStyle name="20% - Accent1 6 72" xfId="2978"/>
    <cellStyle name="20% - Accent1 6 73" xfId="2979"/>
    <cellStyle name="20% - Accent1 6 74" xfId="2980"/>
    <cellStyle name="20% - Accent1 6 75" xfId="2981"/>
    <cellStyle name="20% - Accent1 6 76" xfId="2982"/>
    <cellStyle name="20% - Accent1 6 77" xfId="2983"/>
    <cellStyle name="20% - Accent1 6 78" xfId="2984"/>
    <cellStyle name="20% - Accent1 6 79" xfId="2985"/>
    <cellStyle name="20% - Accent1 6 8" xfId="2986"/>
    <cellStyle name="20% - Accent1 6 80" xfId="2987"/>
    <cellStyle name="20% - Accent1 6 81" xfId="2988"/>
    <cellStyle name="20% - Accent1 6 82" xfId="2989"/>
    <cellStyle name="20% - Accent1 6 83" xfId="2990"/>
    <cellStyle name="20% - Accent1 6 84" xfId="2991"/>
    <cellStyle name="20% - Accent1 6 85" xfId="2992"/>
    <cellStyle name="20% - Accent1 6 86" xfId="2993"/>
    <cellStyle name="20% - Accent1 6 87" xfId="2994"/>
    <cellStyle name="20% - Accent1 6 88" xfId="2995"/>
    <cellStyle name="20% - Accent1 6 89" xfId="2996"/>
    <cellStyle name="20% - Accent1 6 9" xfId="2997"/>
    <cellStyle name="20% - Accent1 6 90" xfId="2998"/>
    <cellStyle name="20% - Accent1 6 91" xfId="2999"/>
    <cellStyle name="20% - Accent1 6 92" xfId="3000"/>
    <cellStyle name="20% - Accent1 6 93" xfId="3001"/>
    <cellStyle name="20% - Accent1 6 94" xfId="3002"/>
    <cellStyle name="20% - Accent1 6 95" xfId="3003"/>
    <cellStyle name="20% - Accent1 6 96" xfId="3004"/>
    <cellStyle name="20% - Accent1 6 97" xfId="3005"/>
    <cellStyle name="20% - Accent1 6 98" xfId="3006"/>
    <cellStyle name="20% - Accent1 6 99" xfId="3007"/>
    <cellStyle name="20% - Accent1 60" xfId="3008"/>
    <cellStyle name="20% - Accent1 61" xfId="3009"/>
    <cellStyle name="20% - Accent1 62" xfId="3010"/>
    <cellStyle name="20% - Accent1 63" xfId="3011"/>
    <cellStyle name="20% - Accent1 64" xfId="3012"/>
    <cellStyle name="20% - Accent1 65" xfId="3013"/>
    <cellStyle name="20% - Accent1 66" xfId="3014"/>
    <cellStyle name="20% - Accent1 67" xfId="3015"/>
    <cellStyle name="20% - Accent1 68" xfId="3016"/>
    <cellStyle name="20% - Accent1 69" xfId="3017"/>
    <cellStyle name="20% - Accent1 7" xfId="50"/>
    <cellStyle name="20% - Accent1 7 10" xfId="3018"/>
    <cellStyle name="20% - Accent1 7 100" xfId="3019"/>
    <cellStyle name="20% - Accent1 7 101" xfId="3020"/>
    <cellStyle name="20% - Accent1 7 102" xfId="3021"/>
    <cellStyle name="20% - Accent1 7 103" xfId="3022"/>
    <cellStyle name="20% - Accent1 7 104" xfId="3023"/>
    <cellStyle name="20% - Accent1 7 105" xfId="3024"/>
    <cellStyle name="20% - Accent1 7 106" xfId="3025"/>
    <cellStyle name="20% - Accent1 7 107" xfId="3026"/>
    <cellStyle name="20% - Accent1 7 108" xfId="3027"/>
    <cellStyle name="20% - Accent1 7 109" xfId="3028"/>
    <cellStyle name="20% - Accent1 7 11" xfId="3029"/>
    <cellStyle name="20% - Accent1 7 110" xfId="3030"/>
    <cellStyle name="20% - Accent1 7 111" xfId="3031"/>
    <cellStyle name="20% - Accent1 7 112" xfId="3032"/>
    <cellStyle name="20% - Accent1 7 113" xfId="3033"/>
    <cellStyle name="20% - Accent1 7 114" xfId="3034"/>
    <cellStyle name="20% - Accent1 7 115" xfId="3035"/>
    <cellStyle name="20% - Accent1 7 12" xfId="3036"/>
    <cellStyle name="20% - Accent1 7 13" xfId="3037"/>
    <cellStyle name="20% - Accent1 7 14" xfId="3038"/>
    <cellStyle name="20% - Accent1 7 15" xfId="3039"/>
    <cellStyle name="20% - Accent1 7 16" xfId="3040"/>
    <cellStyle name="20% - Accent1 7 17" xfId="3041"/>
    <cellStyle name="20% - Accent1 7 18" xfId="3042"/>
    <cellStyle name="20% - Accent1 7 19" xfId="3043"/>
    <cellStyle name="20% - Accent1 7 2" xfId="3044"/>
    <cellStyle name="20% - Accent1 7 20" xfId="3045"/>
    <cellStyle name="20% - Accent1 7 21" xfId="3046"/>
    <cellStyle name="20% - Accent1 7 22" xfId="3047"/>
    <cellStyle name="20% - Accent1 7 23" xfId="3048"/>
    <cellStyle name="20% - Accent1 7 24" xfId="3049"/>
    <cellStyle name="20% - Accent1 7 25" xfId="3050"/>
    <cellStyle name="20% - Accent1 7 26" xfId="3051"/>
    <cellStyle name="20% - Accent1 7 27" xfId="3052"/>
    <cellStyle name="20% - Accent1 7 28" xfId="3053"/>
    <cellStyle name="20% - Accent1 7 29" xfId="3054"/>
    <cellStyle name="20% - Accent1 7 3" xfId="3055"/>
    <cellStyle name="20% - Accent1 7 30" xfId="3056"/>
    <cellStyle name="20% - Accent1 7 31" xfId="3057"/>
    <cellStyle name="20% - Accent1 7 32" xfId="3058"/>
    <cellStyle name="20% - Accent1 7 33" xfId="3059"/>
    <cellStyle name="20% - Accent1 7 34" xfId="3060"/>
    <cellStyle name="20% - Accent1 7 35" xfId="3061"/>
    <cellStyle name="20% - Accent1 7 36" xfId="3062"/>
    <cellStyle name="20% - Accent1 7 37" xfId="3063"/>
    <cellStyle name="20% - Accent1 7 38" xfId="3064"/>
    <cellStyle name="20% - Accent1 7 39" xfId="3065"/>
    <cellStyle name="20% - Accent1 7 4" xfId="3066"/>
    <cellStyle name="20% - Accent1 7 40" xfId="3067"/>
    <cellStyle name="20% - Accent1 7 41" xfId="3068"/>
    <cellStyle name="20% - Accent1 7 42" xfId="3069"/>
    <cellStyle name="20% - Accent1 7 43" xfId="3070"/>
    <cellStyle name="20% - Accent1 7 44" xfId="3071"/>
    <cellStyle name="20% - Accent1 7 45" xfId="3072"/>
    <cellStyle name="20% - Accent1 7 46" xfId="3073"/>
    <cellStyle name="20% - Accent1 7 47" xfId="3074"/>
    <cellStyle name="20% - Accent1 7 48" xfId="3075"/>
    <cellStyle name="20% - Accent1 7 49" xfId="3076"/>
    <cellStyle name="20% - Accent1 7 5" xfId="3077"/>
    <cellStyle name="20% - Accent1 7 50" xfId="3078"/>
    <cellStyle name="20% - Accent1 7 51" xfId="3079"/>
    <cellStyle name="20% - Accent1 7 52" xfId="3080"/>
    <cellStyle name="20% - Accent1 7 53" xfId="3081"/>
    <cellStyle name="20% - Accent1 7 54" xfId="3082"/>
    <cellStyle name="20% - Accent1 7 55" xfId="3083"/>
    <cellStyle name="20% - Accent1 7 56" xfId="3084"/>
    <cellStyle name="20% - Accent1 7 57" xfId="3085"/>
    <cellStyle name="20% - Accent1 7 58" xfId="3086"/>
    <cellStyle name="20% - Accent1 7 59" xfId="3087"/>
    <cellStyle name="20% - Accent1 7 6" xfId="3088"/>
    <cellStyle name="20% - Accent1 7 60" xfId="3089"/>
    <cellStyle name="20% - Accent1 7 61" xfId="3090"/>
    <cellStyle name="20% - Accent1 7 62" xfId="3091"/>
    <cellStyle name="20% - Accent1 7 63" xfId="3092"/>
    <cellStyle name="20% - Accent1 7 64" xfId="3093"/>
    <cellStyle name="20% - Accent1 7 65" xfId="3094"/>
    <cellStyle name="20% - Accent1 7 66" xfId="3095"/>
    <cellStyle name="20% - Accent1 7 67" xfId="3096"/>
    <cellStyle name="20% - Accent1 7 68" xfId="3097"/>
    <cellStyle name="20% - Accent1 7 69" xfId="3098"/>
    <cellStyle name="20% - Accent1 7 7" xfId="3099"/>
    <cellStyle name="20% - Accent1 7 70" xfId="3100"/>
    <cellStyle name="20% - Accent1 7 71" xfId="3101"/>
    <cellStyle name="20% - Accent1 7 72" xfId="3102"/>
    <cellStyle name="20% - Accent1 7 73" xfId="3103"/>
    <cellStyle name="20% - Accent1 7 74" xfId="3104"/>
    <cellStyle name="20% - Accent1 7 75" xfId="3105"/>
    <cellStyle name="20% - Accent1 7 76" xfId="3106"/>
    <cellStyle name="20% - Accent1 7 77" xfId="3107"/>
    <cellStyle name="20% - Accent1 7 78" xfId="3108"/>
    <cellStyle name="20% - Accent1 7 79" xfId="3109"/>
    <cellStyle name="20% - Accent1 7 8" xfId="3110"/>
    <cellStyle name="20% - Accent1 7 80" xfId="3111"/>
    <cellStyle name="20% - Accent1 7 81" xfId="3112"/>
    <cellStyle name="20% - Accent1 7 82" xfId="3113"/>
    <cellStyle name="20% - Accent1 7 83" xfId="3114"/>
    <cellStyle name="20% - Accent1 7 84" xfId="3115"/>
    <cellStyle name="20% - Accent1 7 85" xfId="3116"/>
    <cellStyle name="20% - Accent1 7 86" xfId="3117"/>
    <cellStyle name="20% - Accent1 7 87" xfId="3118"/>
    <cellStyle name="20% - Accent1 7 88" xfId="3119"/>
    <cellStyle name="20% - Accent1 7 89" xfId="3120"/>
    <cellStyle name="20% - Accent1 7 9" xfId="3121"/>
    <cellStyle name="20% - Accent1 7 90" xfId="3122"/>
    <cellStyle name="20% - Accent1 7 91" xfId="3123"/>
    <cellStyle name="20% - Accent1 7 92" xfId="3124"/>
    <cellStyle name="20% - Accent1 7 93" xfId="3125"/>
    <cellStyle name="20% - Accent1 7 94" xfId="3126"/>
    <cellStyle name="20% - Accent1 7 95" xfId="3127"/>
    <cellStyle name="20% - Accent1 7 96" xfId="3128"/>
    <cellStyle name="20% - Accent1 7 97" xfId="3129"/>
    <cellStyle name="20% - Accent1 7 98" xfId="3130"/>
    <cellStyle name="20% - Accent1 7 99" xfId="3131"/>
    <cellStyle name="20% - Accent1 70" xfId="3132"/>
    <cellStyle name="20% - Accent1 71" xfId="3133"/>
    <cellStyle name="20% - Accent1 72" xfId="3134"/>
    <cellStyle name="20% - Accent1 73" xfId="3135"/>
    <cellStyle name="20% - Accent1 74" xfId="3136"/>
    <cellStyle name="20% - Accent1 75" xfId="3137"/>
    <cellStyle name="20% - Accent1 76" xfId="3138"/>
    <cellStyle name="20% - Accent1 77" xfId="3139"/>
    <cellStyle name="20% - Accent1 78" xfId="3140"/>
    <cellStyle name="20% - Accent1 79" xfId="3141"/>
    <cellStyle name="20% - Accent1 8" xfId="51"/>
    <cellStyle name="20% - Accent1 8 10" xfId="3142"/>
    <cellStyle name="20% - Accent1 8 100" xfId="3143"/>
    <cellStyle name="20% - Accent1 8 101" xfId="3144"/>
    <cellStyle name="20% - Accent1 8 102" xfId="3145"/>
    <cellStyle name="20% - Accent1 8 103" xfId="3146"/>
    <cellStyle name="20% - Accent1 8 104" xfId="3147"/>
    <cellStyle name="20% - Accent1 8 105" xfId="3148"/>
    <cellStyle name="20% - Accent1 8 106" xfId="3149"/>
    <cellStyle name="20% - Accent1 8 107" xfId="3150"/>
    <cellStyle name="20% - Accent1 8 108" xfId="3151"/>
    <cellStyle name="20% - Accent1 8 109" xfId="3152"/>
    <cellStyle name="20% - Accent1 8 11" xfId="3153"/>
    <cellStyle name="20% - Accent1 8 110" xfId="3154"/>
    <cellStyle name="20% - Accent1 8 111" xfId="3155"/>
    <cellStyle name="20% - Accent1 8 112" xfId="3156"/>
    <cellStyle name="20% - Accent1 8 113" xfId="3157"/>
    <cellStyle name="20% - Accent1 8 114" xfId="3158"/>
    <cellStyle name="20% - Accent1 8 115" xfId="3159"/>
    <cellStyle name="20% - Accent1 8 12" xfId="3160"/>
    <cellStyle name="20% - Accent1 8 13" xfId="3161"/>
    <cellStyle name="20% - Accent1 8 14" xfId="3162"/>
    <cellStyle name="20% - Accent1 8 15" xfId="3163"/>
    <cellStyle name="20% - Accent1 8 16" xfId="3164"/>
    <cellStyle name="20% - Accent1 8 17" xfId="3165"/>
    <cellStyle name="20% - Accent1 8 18" xfId="3166"/>
    <cellStyle name="20% - Accent1 8 19" xfId="3167"/>
    <cellStyle name="20% - Accent1 8 2" xfId="3168"/>
    <cellStyle name="20% - Accent1 8 20" xfId="3169"/>
    <cellStyle name="20% - Accent1 8 21" xfId="3170"/>
    <cellStyle name="20% - Accent1 8 22" xfId="3171"/>
    <cellStyle name="20% - Accent1 8 23" xfId="3172"/>
    <cellStyle name="20% - Accent1 8 24" xfId="3173"/>
    <cellStyle name="20% - Accent1 8 25" xfId="3174"/>
    <cellStyle name="20% - Accent1 8 26" xfId="3175"/>
    <cellStyle name="20% - Accent1 8 27" xfId="3176"/>
    <cellStyle name="20% - Accent1 8 28" xfId="3177"/>
    <cellStyle name="20% - Accent1 8 29" xfId="3178"/>
    <cellStyle name="20% - Accent1 8 3" xfId="3179"/>
    <cellStyle name="20% - Accent1 8 30" xfId="3180"/>
    <cellStyle name="20% - Accent1 8 31" xfId="3181"/>
    <cellStyle name="20% - Accent1 8 32" xfId="3182"/>
    <cellStyle name="20% - Accent1 8 33" xfId="3183"/>
    <cellStyle name="20% - Accent1 8 34" xfId="3184"/>
    <cellStyle name="20% - Accent1 8 35" xfId="3185"/>
    <cellStyle name="20% - Accent1 8 36" xfId="3186"/>
    <cellStyle name="20% - Accent1 8 37" xfId="3187"/>
    <cellStyle name="20% - Accent1 8 38" xfId="3188"/>
    <cellStyle name="20% - Accent1 8 39" xfId="3189"/>
    <cellStyle name="20% - Accent1 8 4" xfId="3190"/>
    <cellStyle name="20% - Accent1 8 40" xfId="3191"/>
    <cellStyle name="20% - Accent1 8 41" xfId="3192"/>
    <cellStyle name="20% - Accent1 8 42" xfId="3193"/>
    <cellStyle name="20% - Accent1 8 43" xfId="3194"/>
    <cellStyle name="20% - Accent1 8 44" xfId="3195"/>
    <cellStyle name="20% - Accent1 8 45" xfId="3196"/>
    <cellStyle name="20% - Accent1 8 46" xfId="3197"/>
    <cellStyle name="20% - Accent1 8 47" xfId="3198"/>
    <cellStyle name="20% - Accent1 8 48" xfId="3199"/>
    <cellStyle name="20% - Accent1 8 49" xfId="3200"/>
    <cellStyle name="20% - Accent1 8 5" xfId="3201"/>
    <cellStyle name="20% - Accent1 8 50" xfId="3202"/>
    <cellStyle name="20% - Accent1 8 51" xfId="3203"/>
    <cellStyle name="20% - Accent1 8 52" xfId="3204"/>
    <cellStyle name="20% - Accent1 8 53" xfId="3205"/>
    <cellStyle name="20% - Accent1 8 54" xfId="3206"/>
    <cellStyle name="20% - Accent1 8 55" xfId="3207"/>
    <cellStyle name="20% - Accent1 8 56" xfId="3208"/>
    <cellStyle name="20% - Accent1 8 57" xfId="3209"/>
    <cellStyle name="20% - Accent1 8 58" xfId="3210"/>
    <cellStyle name="20% - Accent1 8 59" xfId="3211"/>
    <cellStyle name="20% - Accent1 8 6" xfId="3212"/>
    <cellStyle name="20% - Accent1 8 60" xfId="3213"/>
    <cellStyle name="20% - Accent1 8 61" xfId="3214"/>
    <cellStyle name="20% - Accent1 8 62" xfId="3215"/>
    <cellStyle name="20% - Accent1 8 63" xfId="3216"/>
    <cellStyle name="20% - Accent1 8 64" xfId="3217"/>
    <cellStyle name="20% - Accent1 8 65" xfId="3218"/>
    <cellStyle name="20% - Accent1 8 66" xfId="3219"/>
    <cellStyle name="20% - Accent1 8 67" xfId="3220"/>
    <cellStyle name="20% - Accent1 8 68" xfId="3221"/>
    <cellStyle name="20% - Accent1 8 69" xfId="3222"/>
    <cellStyle name="20% - Accent1 8 7" xfId="3223"/>
    <cellStyle name="20% - Accent1 8 70" xfId="3224"/>
    <cellStyle name="20% - Accent1 8 71" xfId="3225"/>
    <cellStyle name="20% - Accent1 8 72" xfId="3226"/>
    <cellStyle name="20% - Accent1 8 73" xfId="3227"/>
    <cellStyle name="20% - Accent1 8 74" xfId="3228"/>
    <cellStyle name="20% - Accent1 8 75" xfId="3229"/>
    <cellStyle name="20% - Accent1 8 76" xfId="3230"/>
    <cellStyle name="20% - Accent1 8 77" xfId="3231"/>
    <cellStyle name="20% - Accent1 8 78" xfId="3232"/>
    <cellStyle name="20% - Accent1 8 79" xfId="3233"/>
    <cellStyle name="20% - Accent1 8 8" xfId="3234"/>
    <cellStyle name="20% - Accent1 8 80" xfId="3235"/>
    <cellStyle name="20% - Accent1 8 81" xfId="3236"/>
    <cellStyle name="20% - Accent1 8 82" xfId="3237"/>
    <cellStyle name="20% - Accent1 8 83" xfId="3238"/>
    <cellStyle name="20% - Accent1 8 84" xfId="3239"/>
    <cellStyle name="20% - Accent1 8 85" xfId="3240"/>
    <cellStyle name="20% - Accent1 8 86" xfId="3241"/>
    <cellStyle name="20% - Accent1 8 87" xfId="3242"/>
    <cellStyle name="20% - Accent1 8 88" xfId="3243"/>
    <cellStyle name="20% - Accent1 8 89" xfId="3244"/>
    <cellStyle name="20% - Accent1 8 9" xfId="3245"/>
    <cellStyle name="20% - Accent1 8 90" xfId="3246"/>
    <cellStyle name="20% - Accent1 8 91" xfId="3247"/>
    <cellStyle name="20% - Accent1 8 92" xfId="3248"/>
    <cellStyle name="20% - Accent1 8 93" xfId="3249"/>
    <cellStyle name="20% - Accent1 8 94" xfId="3250"/>
    <cellStyle name="20% - Accent1 8 95" xfId="3251"/>
    <cellStyle name="20% - Accent1 8 96" xfId="3252"/>
    <cellStyle name="20% - Accent1 8 97" xfId="3253"/>
    <cellStyle name="20% - Accent1 8 98" xfId="3254"/>
    <cellStyle name="20% - Accent1 8 99" xfId="3255"/>
    <cellStyle name="20% - Accent1 80" xfId="3256"/>
    <cellStyle name="20% - Accent1 81" xfId="3257"/>
    <cellStyle name="20% - Accent1 82" xfId="3258"/>
    <cellStyle name="20% - Accent1 83" xfId="3259"/>
    <cellStyle name="20% - Accent1 84" xfId="3260"/>
    <cellStyle name="20% - Accent1 85" xfId="3261"/>
    <cellStyle name="20% - Accent1 86" xfId="3262"/>
    <cellStyle name="20% - Accent1 87" xfId="3263"/>
    <cellStyle name="20% - Accent1 88" xfId="3264"/>
    <cellStyle name="20% - Accent1 89" xfId="3265"/>
    <cellStyle name="20% - Accent1 9" xfId="3266"/>
    <cellStyle name="20% - Accent1 9 10" xfId="3267"/>
    <cellStyle name="20% - Accent1 9 100" xfId="3268"/>
    <cellStyle name="20% - Accent1 9 101" xfId="3269"/>
    <cellStyle name="20% - Accent1 9 102" xfId="3270"/>
    <cellStyle name="20% - Accent1 9 103" xfId="3271"/>
    <cellStyle name="20% - Accent1 9 104" xfId="3272"/>
    <cellStyle name="20% - Accent1 9 105" xfId="3273"/>
    <cellStyle name="20% - Accent1 9 106" xfId="3274"/>
    <cellStyle name="20% - Accent1 9 107" xfId="3275"/>
    <cellStyle name="20% - Accent1 9 108" xfId="3276"/>
    <cellStyle name="20% - Accent1 9 109" xfId="3277"/>
    <cellStyle name="20% - Accent1 9 11" xfId="3278"/>
    <cellStyle name="20% - Accent1 9 110" xfId="3279"/>
    <cellStyle name="20% - Accent1 9 111" xfId="3280"/>
    <cellStyle name="20% - Accent1 9 112" xfId="3281"/>
    <cellStyle name="20% - Accent1 9 113" xfId="3282"/>
    <cellStyle name="20% - Accent1 9 114" xfId="3283"/>
    <cellStyle name="20% - Accent1 9 115" xfId="3284"/>
    <cellStyle name="20% - Accent1 9 12" xfId="3285"/>
    <cellStyle name="20% - Accent1 9 13" xfId="3286"/>
    <cellStyle name="20% - Accent1 9 14" xfId="3287"/>
    <cellStyle name="20% - Accent1 9 15" xfId="3288"/>
    <cellStyle name="20% - Accent1 9 16" xfId="3289"/>
    <cellStyle name="20% - Accent1 9 17" xfId="3290"/>
    <cellStyle name="20% - Accent1 9 18" xfId="3291"/>
    <cellStyle name="20% - Accent1 9 19" xfId="3292"/>
    <cellStyle name="20% - Accent1 9 2" xfId="3293"/>
    <cellStyle name="20% - Accent1 9 20" xfId="3294"/>
    <cellStyle name="20% - Accent1 9 21" xfId="3295"/>
    <cellStyle name="20% - Accent1 9 22" xfId="3296"/>
    <cellStyle name="20% - Accent1 9 23" xfId="3297"/>
    <cellStyle name="20% - Accent1 9 24" xfId="3298"/>
    <cellStyle name="20% - Accent1 9 25" xfId="3299"/>
    <cellStyle name="20% - Accent1 9 26" xfId="3300"/>
    <cellStyle name="20% - Accent1 9 27" xfId="3301"/>
    <cellStyle name="20% - Accent1 9 28" xfId="3302"/>
    <cellStyle name="20% - Accent1 9 29" xfId="3303"/>
    <cellStyle name="20% - Accent1 9 3" xfId="3304"/>
    <cellStyle name="20% - Accent1 9 30" xfId="3305"/>
    <cellStyle name="20% - Accent1 9 31" xfId="3306"/>
    <cellStyle name="20% - Accent1 9 32" xfId="3307"/>
    <cellStyle name="20% - Accent1 9 33" xfId="3308"/>
    <cellStyle name="20% - Accent1 9 34" xfId="3309"/>
    <cellStyle name="20% - Accent1 9 35" xfId="3310"/>
    <cellStyle name="20% - Accent1 9 36" xfId="3311"/>
    <cellStyle name="20% - Accent1 9 37" xfId="3312"/>
    <cellStyle name="20% - Accent1 9 38" xfId="3313"/>
    <cellStyle name="20% - Accent1 9 39" xfId="3314"/>
    <cellStyle name="20% - Accent1 9 4" xfId="3315"/>
    <cellStyle name="20% - Accent1 9 40" xfId="3316"/>
    <cellStyle name="20% - Accent1 9 41" xfId="3317"/>
    <cellStyle name="20% - Accent1 9 42" xfId="3318"/>
    <cellStyle name="20% - Accent1 9 43" xfId="3319"/>
    <cellStyle name="20% - Accent1 9 44" xfId="3320"/>
    <cellStyle name="20% - Accent1 9 45" xfId="3321"/>
    <cellStyle name="20% - Accent1 9 46" xfId="3322"/>
    <cellStyle name="20% - Accent1 9 47" xfId="3323"/>
    <cellStyle name="20% - Accent1 9 48" xfId="3324"/>
    <cellStyle name="20% - Accent1 9 49" xfId="3325"/>
    <cellStyle name="20% - Accent1 9 5" xfId="3326"/>
    <cellStyle name="20% - Accent1 9 50" xfId="3327"/>
    <cellStyle name="20% - Accent1 9 51" xfId="3328"/>
    <cellStyle name="20% - Accent1 9 52" xfId="3329"/>
    <cellStyle name="20% - Accent1 9 53" xfId="3330"/>
    <cellStyle name="20% - Accent1 9 54" xfId="3331"/>
    <cellStyle name="20% - Accent1 9 55" xfId="3332"/>
    <cellStyle name="20% - Accent1 9 56" xfId="3333"/>
    <cellStyle name="20% - Accent1 9 57" xfId="3334"/>
    <cellStyle name="20% - Accent1 9 58" xfId="3335"/>
    <cellStyle name="20% - Accent1 9 59" xfId="3336"/>
    <cellStyle name="20% - Accent1 9 6" xfId="3337"/>
    <cellStyle name="20% - Accent1 9 60" xfId="3338"/>
    <cellStyle name="20% - Accent1 9 61" xfId="3339"/>
    <cellStyle name="20% - Accent1 9 62" xfId="3340"/>
    <cellStyle name="20% - Accent1 9 63" xfId="3341"/>
    <cellStyle name="20% - Accent1 9 64" xfId="3342"/>
    <cellStyle name="20% - Accent1 9 65" xfId="3343"/>
    <cellStyle name="20% - Accent1 9 66" xfId="3344"/>
    <cellStyle name="20% - Accent1 9 67" xfId="3345"/>
    <cellStyle name="20% - Accent1 9 68" xfId="3346"/>
    <cellStyle name="20% - Accent1 9 69" xfId="3347"/>
    <cellStyle name="20% - Accent1 9 7" xfId="3348"/>
    <cellStyle name="20% - Accent1 9 70" xfId="3349"/>
    <cellStyle name="20% - Accent1 9 71" xfId="3350"/>
    <cellStyle name="20% - Accent1 9 72" xfId="3351"/>
    <cellStyle name="20% - Accent1 9 73" xfId="3352"/>
    <cellStyle name="20% - Accent1 9 74" xfId="3353"/>
    <cellStyle name="20% - Accent1 9 75" xfId="3354"/>
    <cellStyle name="20% - Accent1 9 76" xfId="3355"/>
    <cellStyle name="20% - Accent1 9 77" xfId="3356"/>
    <cellStyle name="20% - Accent1 9 78" xfId="3357"/>
    <cellStyle name="20% - Accent1 9 79" xfId="3358"/>
    <cellStyle name="20% - Accent1 9 8" xfId="3359"/>
    <cellStyle name="20% - Accent1 9 80" xfId="3360"/>
    <cellStyle name="20% - Accent1 9 81" xfId="3361"/>
    <cellStyle name="20% - Accent1 9 82" xfId="3362"/>
    <cellStyle name="20% - Accent1 9 83" xfId="3363"/>
    <cellStyle name="20% - Accent1 9 84" xfId="3364"/>
    <cellStyle name="20% - Accent1 9 85" xfId="3365"/>
    <cellStyle name="20% - Accent1 9 86" xfId="3366"/>
    <cellStyle name="20% - Accent1 9 87" xfId="3367"/>
    <cellStyle name="20% - Accent1 9 88" xfId="3368"/>
    <cellStyle name="20% - Accent1 9 89" xfId="3369"/>
    <cellStyle name="20% - Accent1 9 9" xfId="3370"/>
    <cellStyle name="20% - Accent1 9 90" xfId="3371"/>
    <cellStyle name="20% - Accent1 9 91" xfId="3372"/>
    <cellStyle name="20% - Accent1 9 92" xfId="3373"/>
    <cellStyle name="20% - Accent1 9 93" xfId="3374"/>
    <cellStyle name="20% - Accent1 9 94" xfId="3375"/>
    <cellStyle name="20% - Accent1 9 95" xfId="3376"/>
    <cellStyle name="20% - Accent1 9 96" xfId="3377"/>
    <cellStyle name="20% - Accent1 9 97" xfId="3378"/>
    <cellStyle name="20% - Accent1 9 98" xfId="3379"/>
    <cellStyle name="20% - Accent1 9 99" xfId="3380"/>
    <cellStyle name="20% - Accent1 90" xfId="3381"/>
    <cellStyle name="20% - Accent1 91" xfId="3382"/>
    <cellStyle name="20% - Accent1 92" xfId="3383"/>
    <cellStyle name="20% - Accent1 93" xfId="3384"/>
    <cellStyle name="20% - Accent1 94" xfId="3385"/>
    <cellStyle name="20% - Accent1 95" xfId="3386"/>
    <cellStyle name="20% - Accent1 96" xfId="3387"/>
    <cellStyle name="20% - Accent1 97" xfId="3388"/>
    <cellStyle name="20% - Accent1 98" xfId="3389"/>
    <cellStyle name="20% - Accent1 99" xfId="3390"/>
    <cellStyle name="20% - Accent2" xfId="24" builtinId="34" customBuiltin="1"/>
    <cellStyle name="20% - Accent2 10" xfId="3391"/>
    <cellStyle name="20% - Accent2 10 10" xfId="3392"/>
    <cellStyle name="20% - Accent2 10 100" xfId="3393"/>
    <cellStyle name="20% - Accent2 10 101" xfId="3394"/>
    <cellStyle name="20% - Accent2 10 102" xfId="3395"/>
    <cellStyle name="20% - Accent2 10 103" xfId="3396"/>
    <cellStyle name="20% - Accent2 10 104" xfId="3397"/>
    <cellStyle name="20% - Accent2 10 105" xfId="3398"/>
    <cellStyle name="20% - Accent2 10 106" xfId="3399"/>
    <cellStyle name="20% - Accent2 10 107" xfId="3400"/>
    <cellStyle name="20% - Accent2 10 108" xfId="3401"/>
    <cellStyle name="20% - Accent2 10 109" xfId="3402"/>
    <cellStyle name="20% - Accent2 10 11" xfId="3403"/>
    <cellStyle name="20% - Accent2 10 110" xfId="3404"/>
    <cellStyle name="20% - Accent2 10 111" xfId="3405"/>
    <cellStyle name="20% - Accent2 10 112" xfId="3406"/>
    <cellStyle name="20% - Accent2 10 113" xfId="3407"/>
    <cellStyle name="20% - Accent2 10 114" xfId="3408"/>
    <cellStyle name="20% - Accent2 10 115" xfId="3409"/>
    <cellStyle name="20% - Accent2 10 12" xfId="3410"/>
    <cellStyle name="20% - Accent2 10 13" xfId="3411"/>
    <cellStyle name="20% - Accent2 10 14" xfId="3412"/>
    <cellStyle name="20% - Accent2 10 15" xfId="3413"/>
    <cellStyle name="20% - Accent2 10 16" xfId="3414"/>
    <cellStyle name="20% - Accent2 10 17" xfId="3415"/>
    <cellStyle name="20% - Accent2 10 18" xfId="3416"/>
    <cellStyle name="20% - Accent2 10 19" xfId="3417"/>
    <cellStyle name="20% - Accent2 10 2" xfId="3418"/>
    <cellStyle name="20% - Accent2 10 20" xfId="3419"/>
    <cellStyle name="20% - Accent2 10 21" xfId="3420"/>
    <cellStyle name="20% - Accent2 10 22" xfId="3421"/>
    <cellStyle name="20% - Accent2 10 23" xfId="3422"/>
    <cellStyle name="20% - Accent2 10 24" xfId="3423"/>
    <cellStyle name="20% - Accent2 10 25" xfId="3424"/>
    <cellStyle name="20% - Accent2 10 26" xfId="3425"/>
    <cellStyle name="20% - Accent2 10 27" xfId="3426"/>
    <cellStyle name="20% - Accent2 10 28" xfId="3427"/>
    <cellStyle name="20% - Accent2 10 29" xfId="3428"/>
    <cellStyle name="20% - Accent2 10 3" xfId="3429"/>
    <cellStyle name="20% - Accent2 10 30" xfId="3430"/>
    <cellStyle name="20% - Accent2 10 31" xfId="3431"/>
    <cellStyle name="20% - Accent2 10 32" xfId="3432"/>
    <cellStyle name="20% - Accent2 10 33" xfId="3433"/>
    <cellStyle name="20% - Accent2 10 34" xfId="3434"/>
    <cellStyle name="20% - Accent2 10 35" xfId="3435"/>
    <cellStyle name="20% - Accent2 10 36" xfId="3436"/>
    <cellStyle name="20% - Accent2 10 37" xfId="3437"/>
    <cellStyle name="20% - Accent2 10 38" xfId="3438"/>
    <cellStyle name="20% - Accent2 10 39" xfId="3439"/>
    <cellStyle name="20% - Accent2 10 4" xfId="3440"/>
    <cellStyle name="20% - Accent2 10 40" xfId="3441"/>
    <cellStyle name="20% - Accent2 10 41" xfId="3442"/>
    <cellStyle name="20% - Accent2 10 42" xfId="3443"/>
    <cellStyle name="20% - Accent2 10 43" xfId="3444"/>
    <cellStyle name="20% - Accent2 10 44" xfId="3445"/>
    <cellStyle name="20% - Accent2 10 45" xfId="3446"/>
    <cellStyle name="20% - Accent2 10 46" xfId="3447"/>
    <cellStyle name="20% - Accent2 10 47" xfId="3448"/>
    <cellStyle name="20% - Accent2 10 48" xfId="3449"/>
    <cellStyle name="20% - Accent2 10 49" xfId="3450"/>
    <cellStyle name="20% - Accent2 10 5" xfId="3451"/>
    <cellStyle name="20% - Accent2 10 50" xfId="3452"/>
    <cellStyle name="20% - Accent2 10 51" xfId="3453"/>
    <cellStyle name="20% - Accent2 10 52" xfId="3454"/>
    <cellStyle name="20% - Accent2 10 53" xfId="3455"/>
    <cellStyle name="20% - Accent2 10 54" xfId="3456"/>
    <cellStyle name="20% - Accent2 10 55" xfId="3457"/>
    <cellStyle name="20% - Accent2 10 56" xfId="3458"/>
    <cellStyle name="20% - Accent2 10 57" xfId="3459"/>
    <cellStyle name="20% - Accent2 10 58" xfId="3460"/>
    <cellStyle name="20% - Accent2 10 59" xfId="3461"/>
    <cellStyle name="20% - Accent2 10 6" xfId="3462"/>
    <cellStyle name="20% - Accent2 10 60" xfId="3463"/>
    <cellStyle name="20% - Accent2 10 61" xfId="3464"/>
    <cellStyle name="20% - Accent2 10 62" xfId="3465"/>
    <cellStyle name="20% - Accent2 10 63" xfId="3466"/>
    <cellStyle name="20% - Accent2 10 64" xfId="3467"/>
    <cellStyle name="20% - Accent2 10 65" xfId="3468"/>
    <cellStyle name="20% - Accent2 10 66" xfId="3469"/>
    <cellStyle name="20% - Accent2 10 67" xfId="3470"/>
    <cellStyle name="20% - Accent2 10 68" xfId="3471"/>
    <cellStyle name="20% - Accent2 10 69" xfId="3472"/>
    <cellStyle name="20% - Accent2 10 7" xfId="3473"/>
    <cellStyle name="20% - Accent2 10 70" xfId="3474"/>
    <cellStyle name="20% - Accent2 10 71" xfId="3475"/>
    <cellStyle name="20% - Accent2 10 72" xfId="3476"/>
    <cellStyle name="20% - Accent2 10 73" xfId="3477"/>
    <cellStyle name="20% - Accent2 10 74" xfId="3478"/>
    <cellStyle name="20% - Accent2 10 75" xfId="3479"/>
    <cellStyle name="20% - Accent2 10 76" xfId="3480"/>
    <cellStyle name="20% - Accent2 10 77" xfId="3481"/>
    <cellStyle name="20% - Accent2 10 78" xfId="3482"/>
    <cellStyle name="20% - Accent2 10 79" xfId="3483"/>
    <cellStyle name="20% - Accent2 10 8" xfId="3484"/>
    <cellStyle name="20% - Accent2 10 80" xfId="3485"/>
    <cellStyle name="20% - Accent2 10 81" xfId="3486"/>
    <cellStyle name="20% - Accent2 10 82" xfId="3487"/>
    <cellStyle name="20% - Accent2 10 83" xfId="3488"/>
    <cellStyle name="20% - Accent2 10 84" xfId="3489"/>
    <cellStyle name="20% - Accent2 10 85" xfId="3490"/>
    <cellStyle name="20% - Accent2 10 86" xfId="3491"/>
    <cellStyle name="20% - Accent2 10 87" xfId="3492"/>
    <cellStyle name="20% - Accent2 10 88" xfId="3493"/>
    <cellStyle name="20% - Accent2 10 89" xfId="3494"/>
    <cellStyle name="20% - Accent2 10 9" xfId="3495"/>
    <cellStyle name="20% - Accent2 10 90" xfId="3496"/>
    <cellStyle name="20% - Accent2 10 91" xfId="3497"/>
    <cellStyle name="20% - Accent2 10 92" xfId="3498"/>
    <cellStyle name="20% - Accent2 10 93" xfId="3499"/>
    <cellStyle name="20% - Accent2 10 94" xfId="3500"/>
    <cellStyle name="20% - Accent2 10 95" xfId="3501"/>
    <cellStyle name="20% - Accent2 10 96" xfId="3502"/>
    <cellStyle name="20% - Accent2 10 97" xfId="3503"/>
    <cellStyle name="20% - Accent2 10 98" xfId="3504"/>
    <cellStyle name="20% - Accent2 10 99" xfId="3505"/>
    <cellStyle name="20% - Accent2 100" xfId="3506"/>
    <cellStyle name="20% - Accent2 101" xfId="3507"/>
    <cellStyle name="20% - Accent2 102" xfId="3508"/>
    <cellStyle name="20% - Accent2 103" xfId="3509"/>
    <cellStyle name="20% - Accent2 104" xfId="3510"/>
    <cellStyle name="20% - Accent2 105" xfId="3511"/>
    <cellStyle name="20% - Accent2 106" xfId="3512"/>
    <cellStyle name="20% - Accent2 107" xfId="3513"/>
    <cellStyle name="20% - Accent2 108" xfId="3514"/>
    <cellStyle name="20% - Accent2 109" xfId="3515"/>
    <cellStyle name="20% - Accent2 11" xfId="3516"/>
    <cellStyle name="20% - Accent2 11 10" xfId="3517"/>
    <cellStyle name="20% - Accent2 11 100" xfId="3518"/>
    <cellStyle name="20% - Accent2 11 101" xfId="3519"/>
    <cellStyle name="20% - Accent2 11 102" xfId="3520"/>
    <cellStyle name="20% - Accent2 11 103" xfId="3521"/>
    <cellStyle name="20% - Accent2 11 104" xfId="3522"/>
    <cellStyle name="20% - Accent2 11 105" xfId="3523"/>
    <cellStyle name="20% - Accent2 11 106" xfId="3524"/>
    <cellStyle name="20% - Accent2 11 107" xfId="3525"/>
    <cellStyle name="20% - Accent2 11 108" xfId="3526"/>
    <cellStyle name="20% - Accent2 11 109" xfId="3527"/>
    <cellStyle name="20% - Accent2 11 11" xfId="3528"/>
    <cellStyle name="20% - Accent2 11 110" xfId="3529"/>
    <cellStyle name="20% - Accent2 11 111" xfId="3530"/>
    <cellStyle name="20% - Accent2 11 112" xfId="3531"/>
    <cellStyle name="20% - Accent2 11 113" xfId="3532"/>
    <cellStyle name="20% - Accent2 11 114" xfId="3533"/>
    <cellStyle name="20% - Accent2 11 115" xfId="3534"/>
    <cellStyle name="20% - Accent2 11 12" xfId="3535"/>
    <cellStyle name="20% - Accent2 11 13" xfId="3536"/>
    <cellStyle name="20% - Accent2 11 14" xfId="3537"/>
    <cellStyle name="20% - Accent2 11 15" xfId="3538"/>
    <cellStyle name="20% - Accent2 11 16" xfId="3539"/>
    <cellStyle name="20% - Accent2 11 17" xfId="3540"/>
    <cellStyle name="20% - Accent2 11 18" xfId="3541"/>
    <cellStyle name="20% - Accent2 11 19" xfId="3542"/>
    <cellStyle name="20% - Accent2 11 2" xfId="3543"/>
    <cellStyle name="20% - Accent2 11 20" xfId="3544"/>
    <cellStyle name="20% - Accent2 11 21" xfId="3545"/>
    <cellStyle name="20% - Accent2 11 22" xfId="3546"/>
    <cellStyle name="20% - Accent2 11 23" xfId="3547"/>
    <cellStyle name="20% - Accent2 11 24" xfId="3548"/>
    <cellStyle name="20% - Accent2 11 25" xfId="3549"/>
    <cellStyle name="20% - Accent2 11 26" xfId="3550"/>
    <cellStyle name="20% - Accent2 11 27" xfId="3551"/>
    <cellStyle name="20% - Accent2 11 28" xfId="3552"/>
    <cellStyle name="20% - Accent2 11 29" xfId="3553"/>
    <cellStyle name="20% - Accent2 11 3" xfId="3554"/>
    <cellStyle name="20% - Accent2 11 30" xfId="3555"/>
    <cellStyle name="20% - Accent2 11 31" xfId="3556"/>
    <cellStyle name="20% - Accent2 11 32" xfId="3557"/>
    <cellStyle name="20% - Accent2 11 33" xfId="3558"/>
    <cellStyle name="20% - Accent2 11 34" xfId="3559"/>
    <cellStyle name="20% - Accent2 11 35" xfId="3560"/>
    <cellStyle name="20% - Accent2 11 36" xfId="3561"/>
    <cellStyle name="20% - Accent2 11 37" xfId="3562"/>
    <cellStyle name="20% - Accent2 11 38" xfId="3563"/>
    <cellStyle name="20% - Accent2 11 39" xfId="3564"/>
    <cellStyle name="20% - Accent2 11 4" xfId="3565"/>
    <cellStyle name="20% - Accent2 11 40" xfId="3566"/>
    <cellStyle name="20% - Accent2 11 41" xfId="3567"/>
    <cellStyle name="20% - Accent2 11 42" xfId="3568"/>
    <cellStyle name="20% - Accent2 11 43" xfId="3569"/>
    <cellStyle name="20% - Accent2 11 44" xfId="3570"/>
    <cellStyle name="20% - Accent2 11 45" xfId="3571"/>
    <cellStyle name="20% - Accent2 11 46" xfId="3572"/>
    <cellStyle name="20% - Accent2 11 47" xfId="3573"/>
    <cellStyle name="20% - Accent2 11 48" xfId="3574"/>
    <cellStyle name="20% - Accent2 11 49" xfId="3575"/>
    <cellStyle name="20% - Accent2 11 5" xfId="3576"/>
    <cellStyle name="20% - Accent2 11 50" xfId="3577"/>
    <cellStyle name="20% - Accent2 11 51" xfId="3578"/>
    <cellStyle name="20% - Accent2 11 52" xfId="3579"/>
    <cellStyle name="20% - Accent2 11 53" xfId="3580"/>
    <cellStyle name="20% - Accent2 11 54" xfId="3581"/>
    <cellStyle name="20% - Accent2 11 55" xfId="3582"/>
    <cellStyle name="20% - Accent2 11 56" xfId="3583"/>
    <cellStyle name="20% - Accent2 11 57" xfId="3584"/>
    <cellStyle name="20% - Accent2 11 58" xfId="3585"/>
    <cellStyle name="20% - Accent2 11 59" xfId="3586"/>
    <cellStyle name="20% - Accent2 11 6" xfId="3587"/>
    <cellStyle name="20% - Accent2 11 60" xfId="3588"/>
    <cellStyle name="20% - Accent2 11 61" xfId="3589"/>
    <cellStyle name="20% - Accent2 11 62" xfId="3590"/>
    <cellStyle name="20% - Accent2 11 63" xfId="3591"/>
    <cellStyle name="20% - Accent2 11 64" xfId="3592"/>
    <cellStyle name="20% - Accent2 11 65" xfId="3593"/>
    <cellStyle name="20% - Accent2 11 66" xfId="3594"/>
    <cellStyle name="20% - Accent2 11 67" xfId="3595"/>
    <cellStyle name="20% - Accent2 11 68" xfId="3596"/>
    <cellStyle name="20% - Accent2 11 69" xfId="3597"/>
    <cellStyle name="20% - Accent2 11 7" xfId="3598"/>
    <cellStyle name="20% - Accent2 11 70" xfId="3599"/>
    <cellStyle name="20% - Accent2 11 71" xfId="3600"/>
    <cellStyle name="20% - Accent2 11 72" xfId="3601"/>
    <cellStyle name="20% - Accent2 11 73" xfId="3602"/>
    <cellStyle name="20% - Accent2 11 74" xfId="3603"/>
    <cellStyle name="20% - Accent2 11 75" xfId="3604"/>
    <cellStyle name="20% - Accent2 11 76" xfId="3605"/>
    <cellStyle name="20% - Accent2 11 77" xfId="3606"/>
    <cellStyle name="20% - Accent2 11 78" xfId="3607"/>
    <cellStyle name="20% - Accent2 11 79" xfId="3608"/>
    <cellStyle name="20% - Accent2 11 8" xfId="3609"/>
    <cellStyle name="20% - Accent2 11 80" xfId="3610"/>
    <cellStyle name="20% - Accent2 11 81" xfId="3611"/>
    <cellStyle name="20% - Accent2 11 82" xfId="3612"/>
    <cellStyle name="20% - Accent2 11 83" xfId="3613"/>
    <cellStyle name="20% - Accent2 11 84" xfId="3614"/>
    <cellStyle name="20% - Accent2 11 85" xfId="3615"/>
    <cellStyle name="20% - Accent2 11 86" xfId="3616"/>
    <cellStyle name="20% - Accent2 11 87" xfId="3617"/>
    <cellStyle name="20% - Accent2 11 88" xfId="3618"/>
    <cellStyle name="20% - Accent2 11 89" xfId="3619"/>
    <cellStyle name="20% - Accent2 11 9" xfId="3620"/>
    <cellStyle name="20% - Accent2 11 90" xfId="3621"/>
    <cellStyle name="20% - Accent2 11 91" xfId="3622"/>
    <cellStyle name="20% - Accent2 11 92" xfId="3623"/>
    <cellStyle name="20% - Accent2 11 93" xfId="3624"/>
    <cellStyle name="20% - Accent2 11 94" xfId="3625"/>
    <cellStyle name="20% - Accent2 11 95" xfId="3626"/>
    <cellStyle name="20% - Accent2 11 96" xfId="3627"/>
    <cellStyle name="20% - Accent2 11 97" xfId="3628"/>
    <cellStyle name="20% - Accent2 11 98" xfId="3629"/>
    <cellStyle name="20% - Accent2 11 99" xfId="3630"/>
    <cellStyle name="20% - Accent2 110" xfId="3631"/>
    <cellStyle name="20% - Accent2 111" xfId="3632"/>
    <cellStyle name="20% - Accent2 112" xfId="3633"/>
    <cellStyle name="20% - Accent2 113" xfId="3634"/>
    <cellStyle name="20% - Accent2 114" xfId="3635"/>
    <cellStyle name="20% - Accent2 115" xfId="3636"/>
    <cellStyle name="20% - Accent2 116" xfId="3637"/>
    <cellStyle name="20% - Accent2 117" xfId="3638"/>
    <cellStyle name="20% - Accent2 118" xfId="3639"/>
    <cellStyle name="20% - Accent2 119" xfId="3640"/>
    <cellStyle name="20% - Accent2 12" xfId="3641"/>
    <cellStyle name="20% - Accent2 12 10" xfId="3642"/>
    <cellStyle name="20% - Accent2 12 100" xfId="3643"/>
    <cellStyle name="20% - Accent2 12 101" xfId="3644"/>
    <cellStyle name="20% - Accent2 12 102" xfId="3645"/>
    <cellStyle name="20% - Accent2 12 103" xfId="3646"/>
    <cellStyle name="20% - Accent2 12 104" xfId="3647"/>
    <cellStyle name="20% - Accent2 12 105" xfId="3648"/>
    <cellStyle name="20% - Accent2 12 106" xfId="3649"/>
    <cellStyle name="20% - Accent2 12 107" xfId="3650"/>
    <cellStyle name="20% - Accent2 12 108" xfId="3651"/>
    <cellStyle name="20% - Accent2 12 109" xfId="3652"/>
    <cellStyle name="20% - Accent2 12 11" xfId="3653"/>
    <cellStyle name="20% - Accent2 12 110" xfId="3654"/>
    <cellStyle name="20% - Accent2 12 111" xfId="3655"/>
    <cellStyle name="20% - Accent2 12 112" xfId="3656"/>
    <cellStyle name="20% - Accent2 12 113" xfId="3657"/>
    <cellStyle name="20% - Accent2 12 114" xfId="3658"/>
    <cellStyle name="20% - Accent2 12 115" xfId="3659"/>
    <cellStyle name="20% - Accent2 12 12" xfId="3660"/>
    <cellStyle name="20% - Accent2 12 13" xfId="3661"/>
    <cellStyle name="20% - Accent2 12 14" xfId="3662"/>
    <cellStyle name="20% - Accent2 12 15" xfId="3663"/>
    <cellStyle name="20% - Accent2 12 16" xfId="3664"/>
    <cellStyle name="20% - Accent2 12 17" xfId="3665"/>
    <cellStyle name="20% - Accent2 12 18" xfId="3666"/>
    <cellStyle name="20% - Accent2 12 19" xfId="3667"/>
    <cellStyle name="20% - Accent2 12 2" xfId="3668"/>
    <cellStyle name="20% - Accent2 12 20" xfId="3669"/>
    <cellStyle name="20% - Accent2 12 21" xfId="3670"/>
    <cellStyle name="20% - Accent2 12 22" xfId="3671"/>
    <cellStyle name="20% - Accent2 12 23" xfId="3672"/>
    <cellStyle name="20% - Accent2 12 24" xfId="3673"/>
    <cellStyle name="20% - Accent2 12 25" xfId="3674"/>
    <cellStyle name="20% - Accent2 12 26" xfId="3675"/>
    <cellStyle name="20% - Accent2 12 27" xfId="3676"/>
    <cellStyle name="20% - Accent2 12 28" xfId="3677"/>
    <cellStyle name="20% - Accent2 12 29" xfId="3678"/>
    <cellStyle name="20% - Accent2 12 3" xfId="3679"/>
    <cellStyle name="20% - Accent2 12 30" xfId="3680"/>
    <cellStyle name="20% - Accent2 12 31" xfId="3681"/>
    <cellStyle name="20% - Accent2 12 32" xfId="3682"/>
    <cellStyle name="20% - Accent2 12 33" xfId="3683"/>
    <cellStyle name="20% - Accent2 12 34" xfId="3684"/>
    <cellStyle name="20% - Accent2 12 35" xfId="3685"/>
    <cellStyle name="20% - Accent2 12 36" xfId="3686"/>
    <cellStyle name="20% - Accent2 12 37" xfId="3687"/>
    <cellStyle name="20% - Accent2 12 38" xfId="3688"/>
    <cellStyle name="20% - Accent2 12 39" xfId="3689"/>
    <cellStyle name="20% - Accent2 12 4" xfId="3690"/>
    <cellStyle name="20% - Accent2 12 40" xfId="3691"/>
    <cellStyle name="20% - Accent2 12 41" xfId="3692"/>
    <cellStyle name="20% - Accent2 12 42" xfId="3693"/>
    <cellStyle name="20% - Accent2 12 43" xfId="3694"/>
    <cellStyle name="20% - Accent2 12 44" xfId="3695"/>
    <cellStyle name="20% - Accent2 12 45" xfId="3696"/>
    <cellStyle name="20% - Accent2 12 46" xfId="3697"/>
    <cellStyle name="20% - Accent2 12 47" xfId="3698"/>
    <cellStyle name="20% - Accent2 12 48" xfId="3699"/>
    <cellStyle name="20% - Accent2 12 49" xfId="3700"/>
    <cellStyle name="20% - Accent2 12 5" xfId="3701"/>
    <cellStyle name="20% - Accent2 12 50" xfId="3702"/>
    <cellStyle name="20% - Accent2 12 51" xfId="3703"/>
    <cellStyle name="20% - Accent2 12 52" xfId="3704"/>
    <cellStyle name="20% - Accent2 12 53" xfId="3705"/>
    <cellStyle name="20% - Accent2 12 54" xfId="3706"/>
    <cellStyle name="20% - Accent2 12 55" xfId="3707"/>
    <cellStyle name="20% - Accent2 12 56" xfId="3708"/>
    <cellStyle name="20% - Accent2 12 57" xfId="3709"/>
    <cellStyle name="20% - Accent2 12 58" xfId="3710"/>
    <cellStyle name="20% - Accent2 12 59" xfId="3711"/>
    <cellStyle name="20% - Accent2 12 6" xfId="3712"/>
    <cellStyle name="20% - Accent2 12 60" xfId="3713"/>
    <cellStyle name="20% - Accent2 12 61" xfId="3714"/>
    <cellStyle name="20% - Accent2 12 62" xfId="3715"/>
    <cellStyle name="20% - Accent2 12 63" xfId="3716"/>
    <cellStyle name="20% - Accent2 12 64" xfId="3717"/>
    <cellStyle name="20% - Accent2 12 65" xfId="3718"/>
    <cellStyle name="20% - Accent2 12 66" xfId="3719"/>
    <cellStyle name="20% - Accent2 12 67" xfId="3720"/>
    <cellStyle name="20% - Accent2 12 68" xfId="3721"/>
    <cellStyle name="20% - Accent2 12 69" xfId="3722"/>
    <cellStyle name="20% - Accent2 12 7" xfId="3723"/>
    <cellStyle name="20% - Accent2 12 70" xfId="3724"/>
    <cellStyle name="20% - Accent2 12 71" xfId="3725"/>
    <cellStyle name="20% - Accent2 12 72" xfId="3726"/>
    <cellStyle name="20% - Accent2 12 73" xfId="3727"/>
    <cellStyle name="20% - Accent2 12 74" xfId="3728"/>
    <cellStyle name="20% - Accent2 12 75" xfId="3729"/>
    <cellStyle name="20% - Accent2 12 76" xfId="3730"/>
    <cellStyle name="20% - Accent2 12 77" xfId="3731"/>
    <cellStyle name="20% - Accent2 12 78" xfId="3732"/>
    <cellStyle name="20% - Accent2 12 79" xfId="3733"/>
    <cellStyle name="20% - Accent2 12 8" xfId="3734"/>
    <cellStyle name="20% - Accent2 12 80" xfId="3735"/>
    <cellStyle name="20% - Accent2 12 81" xfId="3736"/>
    <cellStyle name="20% - Accent2 12 82" xfId="3737"/>
    <cellStyle name="20% - Accent2 12 83" xfId="3738"/>
    <cellStyle name="20% - Accent2 12 84" xfId="3739"/>
    <cellStyle name="20% - Accent2 12 85" xfId="3740"/>
    <cellStyle name="20% - Accent2 12 86" xfId="3741"/>
    <cellStyle name="20% - Accent2 12 87" xfId="3742"/>
    <cellStyle name="20% - Accent2 12 88" xfId="3743"/>
    <cellStyle name="20% - Accent2 12 89" xfId="3744"/>
    <cellStyle name="20% - Accent2 12 9" xfId="3745"/>
    <cellStyle name="20% - Accent2 12 90" xfId="3746"/>
    <cellStyle name="20% - Accent2 12 91" xfId="3747"/>
    <cellStyle name="20% - Accent2 12 92" xfId="3748"/>
    <cellStyle name="20% - Accent2 12 93" xfId="3749"/>
    <cellStyle name="20% - Accent2 12 94" xfId="3750"/>
    <cellStyle name="20% - Accent2 12 95" xfId="3751"/>
    <cellStyle name="20% - Accent2 12 96" xfId="3752"/>
    <cellStyle name="20% - Accent2 12 97" xfId="3753"/>
    <cellStyle name="20% - Accent2 12 98" xfId="3754"/>
    <cellStyle name="20% - Accent2 12 99" xfId="3755"/>
    <cellStyle name="20% - Accent2 120" xfId="3756"/>
    <cellStyle name="20% - Accent2 121" xfId="3757"/>
    <cellStyle name="20% - Accent2 122" xfId="3758"/>
    <cellStyle name="20% - Accent2 123" xfId="3759"/>
    <cellStyle name="20% - Accent2 124" xfId="3760"/>
    <cellStyle name="20% - Accent2 125" xfId="3761"/>
    <cellStyle name="20% - Accent2 126" xfId="3762"/>
    <cellStyle name="20% - Accent2 127" xfId="3763"/>
    <cellStyle name="20% - Accent2 128" xfId="3764"/>
    <cellStyle name="20% - Accent2 129" xfId="3765"/>
    <cellStyle name="20% - Accent2 13" xfId="3766"/>
    <cellStyle name="20% - Accent2 13 10" xfId="3767"/>
    <cellStyle name="20% - Accent2 13 100" xfId="3768"/>
    <cellStyle name="20% - Accent2 13 101" xfId="3769"/>
    <cellStyle name="20% - Accent2 13 102" xfId="3770"/>
    <cellStyle name="20% - Accent2 13 103" xfId="3771"/>
    <cellStyle name="20% - Accent2 13 104" xfId="3772"/>
    <cellStyle name="20% - Accent2 13 105" xfId="3773"/>
    <cellStyle name="20% - Accent2 13 106" xfId="3774"/>
    <cellStyle name="20% - Accent2 13 107" xfId="3775"/>
    <cellStyle name="20% - Accent2 13 108" xfId="3776"/>
    <cellStyle name="20% - Accent2 13 109" xfId="3777"/>
    <cellStyle name="20% - Accent2 13 11" xfId="3778"/>
    <cellStyle name="20% - Accent2 13 110" xfId="3779"/>
    <cellStyle name="20% - Accent2 13 111" xfId="3780"/>
    <cellStyle name="20% - Accent2 13 112" xfId="3781"/>
    <cellStyle name="20% - Accent2 13 113" xfId="3782"/>
    <cellStyle name="20% - Accent2 13 114" xfId="3783"/>
    <cellStyle name="20% - Accent2 13 115" xfId="3784"/>
    <cellStyle name="20% - Accent2 13 12" xfId="3785"/>
    <cellStyle name="20% - Accent2 13 13" xfId="3786"/>
    <cellStyle name="20% - Accent2 13 14" xfId="3787"/>
    <cellStyle name="20% - Accent2 13 15" xfId="3788"/>
    <cellStyle name="20% - Accent2 13 16" xfId="3789"/>
    <cellStyle name="20% - Accent2 13 17" xfId="3790"/>
    <cellStyle name="20% - Accent2 13 18" xfId="3791"/>
    <cellStyle name="20% - Accent2 13 19" xfId="3792"/>
    <cellStyle name="20% - Accent2 13 2" xfId="3793"/>
    <cellStyle name="20% - Accent2 13 20" xfId="3794"/>
    <cellStyle name="20% - Accent2 13 21" xfId="3795"/>
    <cellStyle name="20% - Accent2 13 22" xfId="3796"/>
    <cellStyle name="20% - Accent2 13 23" xfId="3797"/>
    <cellStyle name="20% - Accent2 13 24" xfId="3798"/>
    <cellStyle name="20% - Accent2 13 25" xfId="3799"/>
    <cellStyle name="20% - Accent2 13 26" xfId="3800"/>
    <cellStyle name="20% - Accent2 13 27" xfId="3801"/>
    <cellStyle name="20% - Accent2 13 28" xfId="3802"/>
    <cellStyle name="20% - Accent2 13 29" xfId="3803"/>
    <cellStyle name="20% - Accent2 13 3" xfId="3804"/>
    <cellStyle name="20% - Accent2 13 30" xfId="3805"/>
    <cellStyle name="20% - Accent2 13 31" xfId="3806"/>
    <cellStyle name="20% - Accent2 13 32" xfId="3807"/>
    <cellStyle name="20% - Accent2 13 33" xfId="3808"/>
    <cellStyle name="20% - Accent2 13 34" xfId="3809"/>
    <cellStyle name="20% - Accent2 13 35" xfId="3810"/>
    <cellStyle name="20% - Accent2 13 36" xfId="3811"/>
    <cellStyle name="20% - Accent2 13 37" xfId="3812"/>
    <cellStyle name="20% - Accent2 13 38" xfId="3813"/>
    <cellStyle name="20% - Accent2 13 39" xfId="3814"/>
    <cellStyle name="20% - Accent2 13 4" xfId="3815"/>
    <cellStyle name="20% - Accent2 13 40" xfId="3816"/>
    <cellStyle name="20% - Accent2 13 41" xfId="3817"/>
    <cellStyle name="20% - Accent2 13 42" xfId="3818"/>
    <cellStyle name="20% - Accent2 13 43" xfId="3819"/>
    <cellStyle name="20% - Accent2 13 44" xfId="3820"/>
    <cellStyle name="20% - Accent2 13 45" xfId="3821"/>
    <cellStyle name="20% - Accent2 13 46" xfId="3822"/>
    <cellStyle name="20% - Accent2 13 47" xfId="3823"/>
    <cellStyle name="20% - Accent2 13 48" xfId="3824"/>
    <cellStyle name="20% - Accent2 13 49" xfId="3825"/>
    <cellStyle name="20% - Accent2 13 5" xfId="3826"/>
    <cellStyle name="20% - Accent2 13 50" xfId="3827"/>
    <cellStyle name="20% - Accent2 13 51" xfId="3828"/>
    <cellStyle name="20% - Accent2 13 52" xfId="3829"/>
    <cellStyle name="20% - Accent2 13 53" xfId="3830"/>
    <cellStyle name="20% - Accent2 13 54" xfId="3831"/>
    <cellStyle name="20% - Accent2 13 55" xfId="3832"/>
    <cellStyle name="20% - Accent2 13 56" xfId="3833"/>
    <cellStyle name="20% - Accent2 13 57" xfId="3834"/>
    <cellStyle name="20% - Accent2 13 58" xfId="3835"/>
    <cellStyle name="20% - Accent2 13 59" xfId="3836"/>
    <cellStyle name="20% - Accent2 13 6" xfId="3837"/>
    <cellStyle name="20% - Accent2 13 60" xfId="3838"/>
    <cellStyle name="20% - Accent2 13 61" xfId="3839"/>
    <cellStyle name="20% - Accent2 13 62" xfId="3840"/>
    <cellStyle name="20% - Accent2 13 63" xfId="3841"/>
    <cellStyle name="20% - Accent2 13 64" xfId="3842"/>
    <cellStyle name="20% - Accent2 13 65" xfId="3843"/>
    <cellStyle name="20% - Accent2 13 66" xfId="3844"/>
    <cellStyle name="20% - Accent2 13 67" xfId="3845"/>
    <cellStyle name="20% - Accent2 13 68" xfId="3846"/>
    <cellStyle name="20% - Accent2 13 69" xfId="3847"/>
    <cellStyle name="20% - Accent2 13 7" xfId="3848"/>
    <cellStyle name="20% - Accent2 13 70" xfId="3849"/>
    <cellStyle name="20% - Accent2 13 71" xfId="3850"/>
    <cellStyle name="20% - Accent2 13 72" xfId="3851"/>
    <cellStyle name="20% - Accent2 13 73" xfId="3852"/>
    <cellStyle name="20% - Accent2 13 74" xfId="3853"/>
    <cellStyle name="20% - Accent2 13 75" xfId="3854"/>
    <cellStyle name="20% - Accent2 13 76" xfId="3855"/>
    <cellStyle name="20% - Accent2 13 77" xfId="3856"/>
    <cellStyle name="20% - Accent2 13 78" xfId="3857"/>
    <cellStyle name="20% - Accent2 13 79" xfId="3858"/>
    <cellStyle name="20% - Accent2 13 8" xfId="3859"/>
    <cellStyle name="20% - Accent2 13 80" xfId="3860"/>
    <cellStyle name="20% - Accent2 13 81" xfId="3861"/>
    <cellStyle name="20% - Accent2 13 82" xfId="3862"/>
    <cellStyle name="20% - Accent2 13 83" xfId="3863"/>
    <cellStyle name="20% - Accent2 13 84" xfId="3864"/>
    <cellStyle name="20% - Accent2 13 85" xfId="3865"/>
    <cellStyle name="20% - Accent2 13 86" xfId="3866"/>
    <cellStyle name="20% - Accent2 13 87" xfId="3867"/>
    <cellStyle name="20% - Accent2 13 88" xfId="3868"/>
    <cellStyle name="20% - Accent2 13 89" xfId="3869"/>
    <cellStyle name="20% - Accent2 13 9" xfId="3870"/>
    <cellStyle name="20% - Accent2 13 90" xfId="3871"/>
    <cellStyle name="20% - Accent2 13 91" xfId="3872"/>
    <cellStyle name="20% - Accent2 13 92" xfId="3873"/>
    <cellStyle name="20% - Accent2 13 93" xfId="3874"/>
    <cellStyle name="20% - Accent2 13 94" xfId="3875"/>
    <cellStyle name="20% - Accent2 13 95" xfId="3876"/>
    <cellStyle name="20% - Accent2 13 96" xfId="3877"/>
    <cellStyle name="20% - Accent2 13 97" xfId="3878"/>
    <cellStyle name="20% - Accent2 13 98" xfId="3879"/>
    <cellStyle name="20% - Accent2 13 99" xfId="3880"/>
    <cellStyle name="20% - Accent2 130" xfId="3881"/>
    <cellStyle name="20% - Accent2 131" xfId="3882"/>
    <cellStyle name="20% - Accent2 132" xfId="3883"/>
    <cellStyle name="20% - Accent2 133" xfId="3884"/>
    <cellStyle name="20% - Accent2 134" xfId="3885"/>
    <cellStyle name="20% - Accent2 135" xfId="3886"/>
    <cellStyle name="20% - Accent2 136" xfId="3887"/>
    <cellStyle name="20% - Accent2 137" xfId="3888"/>
    <cellStyle name="20% - Accent2 138" xfId="3889"/>
    <cellStyle name="20% - Accent2 139" xfId="3890"/>
    <cellStyle name="20% - Accent2 14" xfId="3891"/>
    <cellStyle name="20% - Accent2 14 10" xfId="3892"/>
    <cellStyle name="20% - Accent2 14 100" xfId="3893"/>
    <cellStyle name="20% - Accent2 14 101" xfId="3894"/>
    <cellStyle name="20% - Accent2 14 102" xfId="3895"/>
    <cellStyle name="20% - Accent2 14 103" xfId="3896"/>
    <cellStyle name="20% - Accent2 14 104" xfId="3897"/>
    <cellStyle name="20% - Accent2 14 105" xfId="3898"/>
    <cellStyle name="20% - Accent2 14 106" xfId="3899"/>
    <cellStyle name="20% - Accent2 14 107" xfId="3900"/>
    <cellStyle name="20% - Accent2 14 108" xfId="3901"/>
    <cellStyle name="20% - Accent2 14 109" xfId="3902"/>
    <cellStyle name="20% - Accent2 14 11" xfId="3903"/>
    <cellStyle name="20% - Accent2 14 110" xfId="3904"/>
    <cellStyle name="20% - Accent2 14 111" xfId="3905"/>
    <cellStyle name="20% - Accent2 14 112" xfId="3906"/>
    <cellStyle name="20% - Accent2 14 113" xfId="3907"/>
    <cellStyle name="20% - Accent2 14 114" xfId="3908"/>
    <cellStyle name="20% - Accent2 14 115" xfId="3909"/>
    <cellStyle name="20% - Accent2 14 12" xfId="3910"/>
    <cellStyle name="20% - Accent2 14 13" xfId="3911"/>
    <cellStyle name="20% - Accent2 14 14" xfId="3912"/>
    <cellStyle name="20% - Accent2 14 15" xfId="3913"/>
    <cellStyle name="20% - Accent2 14 16" xfId="3914"/>
    <cellStyle name="20% - Accent2 14 17" xfId="3915"/>
    <cellStyle name="20% - Accent2 14 18" xfId="3916"/>
    <cellStyle name="20% - Accent2 14 19" xfId="3917"/>
    <cellStyle name="20% - Accent2 14 2" xfId="3918"/>
    <cellStyle name="20% - Accent2 14 20" xfId="3919"/>
    <cellStyle name="20% - Accent2 14 21" xfId="3920"/>
    <cellStyle name="20% - Accent2 14 22" xfId="3921"/>
    <cellStyle name="20% - Accent2 14 23" xfId="3922"/>
    <cellStyle name="20% - Accent2 14 24" xfId="3923"/>
    <cellStyle name="20% - Accent2 14 25" xfId="3924"/>
    <cellStyle name="20% - Accent2 14 26" xfId="3925"/>
    <cellStyle name="20% - Accent2 14 27" xfId="3926"/>
    <cellStyle name="20% - Accent2 14 28" xfId="3927"/>
    <cellStyle name="20% - Accent2 14 29" xfId="3928"/>
    <cellStyle name="20% - Accent2 14 3" xfId="3929"/>
    <cellStyle name="20% - Accent2 14 30" xfId="3930"/>
    <cellStyle name="20% - Accent2 14 31" xfId="3931"/>
    <cellStyle name="20% - Accent2 14 32" xfId="3932"/>
    <cellStyle name="20% - Accent2 14 33" xfId="3933"/>
    <cellStyle name="20% - Accent2 14 34" xfId="3934"/>
    <cellStyle name="20% - Accent2 14 35" xfId="3935"/>
    <cellStyle name="20% - Accent2 14 36" xfId="3936"/>
    <cellStyle name="20% - Accent2 14 37" xfId="3937"/>
    <cellStyle name="20% - Accent2 14 38" xfId="3938"/>
    <cellStyle name="20% - Accent2 14 39" xfId="3939"/>
    <cellStyle name="20% - Accent2 14 4" xfId="3940"/>
    <cellStyle name="20% - Accent2 14 40" xfId="3941"/>
    <cellStyle name="20% - Accent2 14 41" xfId="3942"/>
    <cellStyle name="20% - Accent2 14 42" xfId="3943"/>
    <cellStyle name="20% - Accent2 14 43" xfId="3944"/>
    <cellStyle name="20% - Accent2 14 44" xfId="3945"/>
    <cellStyle name="20% - Accent2 14 45" xfId="3946"/>
    <cellStyle name="20% - Accent2 14 46" xfId="3947"/>
    <cellStyle name="20% - Accent2 14 47" xfId="3948"/>
    <cellStyle name="20% - Accent2 14 48" xfId="3949"/>
    <cellStyle name="20% - Accent2 14 49" xfId="3950"/>
    <cellStyle name="20% - Accent2 14 5" xfId="3951"/>
    <cellStyle name="20% - Accent2 14 50" xfId="3952"/>
    <cellStyle name="20% - Accent2 14 51" xfId="3953"/>
    <cellStyle name="20% - Accent2 14 52" xfId="3954"/>
    <cellStyle name="20% - Accent2 14 53" xfId="3955"/>
    <cellStyle name="20% - Accent2 14 54" xfId="3956"/>
    <cellStyle name="20% - Accent2 14 55" xfId="3957"/>
    <cellStyle name="20% - Accent2 14 56" xfId="3958"/>
    <cellStyle name="20% - Accent2 14 57" xfId="3959"/>
    <cellStyle name="20% - Accent2 14 58" xfId="3960"/>
    <cellStyle name="20% - Accent2 14 59" xfId="3961"/>
    <cellStyle name="20% - Accent2 14 6" xfId="3962"/>
    <cellStyle name="20% - Accent2 14 60" xfId="3963"/>
    <cellStyle name="20% - Accent2 14 61" xfId="3964"/>
    <cellStyle name="20% - Accent2 14 62" xfId="3965"/>
    <cellStyle name="20% - Accent2 14 63" xfId="3966"/>
    <cellStyle name="20% - Accent2 14 64" xfId="3967"/>
    <cellStyle name="20% - Accent2 14 65" xfId="3968"/>
    <cellStyle name="20% - Accent2 14 66" xfId="3969"/>
    <cellStyle name="20% - Accent2 14 67" xfId="3970"/>
    <cellStyle name="20% - Accent2 14 68" xfId="3971"/>
    <cellStyle name="20% - Accent2 14 69" xfId="3972"/>
    <cellStyle name="20% - Accent2 14 7" xfId="3973"/>
    <cellStyle name="20% - Accent2 14 70" xfId="3974"/>
    <cellStyle name="20% - Accent2 14 71" xfId="3975"/>
    <cellStyle name="20% - Accent2 14 72" xfId="3976"/>
    <cellStyle name="20% - Accent2 14 73" xfId="3977"/>
    <cellStyle name="20% - Accent2 14 74" xfId="3978"/>
    <cellStyle name="20% - Accent2 14 75" xfId="3979"/>
    <cellStyle name="20% - Accent2 14 76" xfId="3980"/>
    <cellStyle name="20% - Accent2 14 77" xfId="3981"/>
    <cellStyle name="20% - Accent2 14 78" xfId="3982"/>
    <cellStyle name="20% - Accent2 14 79" xfId="3983"/>
    <cellStyle name="20% - Accent2 14 8" xfId="3984"/>
    <cellStyle name="20% - Accent2 14 80" xfId="3985"/>
    <cellStyle name="20% - Accent2 14 81" xfId="3986"/>
    <cellStyle name="20% - Accent2 14 82" xfId="3987"/>
    <cellStyle name="20% - Accent2 14 83" xfId="3988"/>
    <cellStyle name="20% - Accent2 14 84" xfId="3989"/>
    <cellStyle name="20% - Accent2 14 85" xfId="3990"/>
    <cellStyle name="20% - Accent2 14 86" xfId="3991"/>
    <cellStyle name="20% - Accent2 14 87" xfId="3992"/>
    <cellStyle name="20% - Accent2 14 88" xfId="3993"/>
    <cellStyle name="20% - Accent2 14 89" xfId="3994"/>
    <cellStyle name="20% - Accent2 14 9" xfId="3995"/>
    <cellStyle name="20% - Accent2 14 90" xfId="3996"/>
    <cellStyle name="20% - Accent2 14 91" xfId="3997"/>
    <cellStyle name="20% - Accent2 14 92" xfId="3998"/>
    <cellStyle name="20% - Accent2 14 93" xfId="3999"/>
    <cellStyle name="20% - Accent2 14 94" xfId="4000"/>
    <cellStyle name="20% - Accent2 14 95" xfId="4001"/>
    <cellStyle name="20% - Accent2 14 96" xfId="4002"/>
    <cellStyle name="20% - Accent2 14 97" xfId="4003"/>
    <cellStyle name="20% - Accent2 14 98" xfId="4004"/>
    <cellStyle name="20% - Accent2 14 99" xfId="4005"/>
    <cellStyle name="20% - Accent2 140" xfId="4006"/>
    <cellStyle name="20% - Accent2 141" xfId="4007"/>
    <cellStyle name="20% - Accent2 142" xfId="4008"/>
    <cellStyle name="20% - Accent2 143" xfId="4009"/>
    <cellStyle name="20% - Accent2 144" xfId="4010"/>
    <cellStyle name="20% - Accent2 145" xfId="4011"/>
    <cellStyle name="20% - Accent2 146" xfId="4012"/>
    <cellStyle name="20% - Accent2 147" xfId="4013"/>
    <cellStyle name="20% - Accent2 148" xfId="4014"/>
    <cellStyle name="20% - Accent2 149" xfId="4015"/>
    <cellStyle name="20% - Accent2 15" xfId="4016"/>
    <cellStyle name="20% - Accent2 15 10" xfId="4017"/>
    <cellStyle name="20% - Accent2 15 100" xfId="4018"/>
    <cellStyle name="20% - Accent2 15 101" xfId="4019"/>
    <cellStyle name="20% - Accent2 15 102" xfId="4020"/>
    <cellStyle name="20% - Accent2 15 103" xfId="4021"/>
    <cellStyle name="20% - Accent2 15 104" xfId="4022"/>
    <cellStyle name="20% - Accent2 15 105" xfId="4023"/>
    <cellStyle name="20% - Accent2 15 106" xfId="4024"/>
    <cellStyle name="20% - Accent2 15 107" xfId="4025"/>
    <cellStyle name="20% - Accent2 15 108" xfId="4026"/>
    <cellStyle name="20% - Accent2 15 109" xfId="4027"/>
    <cellStyle name="20% - Accent2 15 11" xfId="4028"/>
    <cellStyle name="20% - Accent2 15 110" xfId="4029"/>
    <cellStyle name="20% - Accent2 15 111" xfId="4030"/>
    <cellStyle name="20% - Accent2 15 112" xfId="4031"/>
    <cellStyle name="20% - Accent2 15 113" xfId="4032"/>
    <cellStyle name="20% - Accent2 15 114" xfId="4033"/>
    <cellStyle name="20% - Accent2 15 115" xfId="4034"/>
    <cellStyle name="20% - Accent2 15 12" xfId="4035"/>
    <cellStyle name="20% - Accent2 15 13" xfId="4036"/>
    <cellStyle name="20% - Accent2 15 14" xfId="4037"/>
    <cellStyle name="20% - Accent2 15 15" xfId="4038"/>
    <cellStyle name="20% - Accent2 15 16" xfId="4039"/>
    <cellStyle name="20% - Accent2 15 17" xfId="4040"/>
    <cellStyle name="20% - Accent2 15 18" xfId="4041"/>
    <cellStyle name="20% - Accent2 15 19" xfId="4042"/>
    <cellStyle name="20% - Accent2 15 2" xfId="4043"/>
    <cellStyle name="20% - Accent2 15 20" xfId="4044"/>
    <cellStyle name="20% - Accent2 15 21" xfId="4045"/>
    <cellStyle name="20% - Accent2 15 22" xfId="4046"/>
    <cellStyle name="20% - Accent2 15 23" xfId="4047"/>
    <cellStyle name="20% - Accent2 15 24" xfId="4048"/>
    <cellStyle name="20% - Accent2 15 25" xfId="4049"/>
    <cellStyle name="20% - Accent2 15 26" xfId="4050"/>
    <cellStyle name="20% - Accent2 15 27" xfId="4051"/>
    <cellStyle name="20% - Accent2 15 28" xfId="4052"/>
    <cellStyle name="20% - Accent2 15 29" xfId="4053"/>
    <cellStyle name="20% - Accent2 15 3" xfId="4054"/>
    <cellStyle name="20% - Accent2 15 30" xfId="4055"/>
    <cellStyle name="20% - Accent2 15 31" xfId="4056"/>
    <cellStyle name="20% - Accent2 15 32" xfId="4057"/>
    <cellStyle name="20% - Accent2 15 33" xfId="4058"/>
    <cellStyle name="20% - Accent2 15 34" xfId="4059"/>
    <cellStyle name="20% - Accent2 15 35" xfId="4060"/>
    <cellStyle name="20% - Accent2 15 36" xfId="4061"/>
    <cellStyle name="20% - Accent2 15 37" xfId="4062"/>
    <cellStyle name="20% - Accent2 15 38" xfId="4063"/>
    <cellStyle name="20% - Accent2 15 39" xfId="4064"/>
    <cellStyle name="20% - Accent2 15 4" xfId="4065"/>
    <cellStyle name="20% - Accent2 15 40" xfId="4066"/>
    <cellStyle name="20% - Accent2 15 41" xfId="4067"/>
    <cellStyle name="20% - Accent2 15 42" xfId="4068"/>
    <cellStyle name="20% - Accent2 15 43" xfId="4069"/>
    <cellStyle name="20% - Accent2 15 44" xfId="4070"/>
    <cellStyle name="20% - Accent2 15 45" xfId="4071"/>
    <cellStyle name="20% - Accent2 15 46" xfId="4072"/>
    <cellStyle name="20% - Accent2 15 47" xfId="4073"/>
    <cellStyle name="20% - Accent2 15 48" xfId="4074"/>
    <cellStyle name="20% - Accent2 15 49" xfId="4075"/>
    <cellStyle name="20% - Accent2 15 5" xfId="4076"/>
    <cellStyle name="20% - Accent2 15 50" xfId="4077"/>
    <cellStyle name="20% - Accent2 15 51" xfId="4078"/>
    <cellStyle name="20% - Accent2 15 52" xfId="4079"/>
    <cellStyle name="20% - Accent2 15 53" xfId="4080"/>
    <cellStyle name="20% - Accent2 15 54" xfId="4081"/>
    <cellStyle name="20% - Accent2 15 55" xfId="4082"/>
    <cellStyle name="20% - Accent2 15 56" xfId="4083"/>
    <cellStyle name="20% - Accent2 15 57" xfId="4084"/>
    <cellStyle name="20% - Accent2 15 58" xfId="4085"/>
    <cellStyle name="20% - Accent2 15 59" xfId="4086"/>
    <cellStyle name="20% - Accent2 15 6" xfId="4087"/>
    <cellStyle name="20% - Accent2 15 60" xfId="4088"/>
    <cellStyle name="20% - Accent2 15 61" xfId="4089"/>
    <cellStyle name="20% - Accent2 15 62" xfId="4090"/>
    <cellStyle name="20% - Accent2 15 63" xfId="4091"/>
    <cellStyle name="20% - Accent2 15 64" xfId="4092"/>
    <cellStyle name="20% - Accent2 15 65" xfId="4093"/>
    <cellStyle name="20% - Accent2 15 66" xfId="4094"/>
    <cellStyle name="20% - Accent2 15 67" xfId="4095"/>
    <cellStyle name="20% - Accent2 15 68" xfId="4096"/>
    <cellStyle name="20% - Accent2 15 69" xfId="4097"/>
    <cellStyle name="20% - Accent2 15 7" xfId="4098"/>
    <cellStyle name="20% - Accent2 15 70" xfId="4099"/>
    <cellStyle name="20% - Accent2 15 71" xfId="4100"/>
    <cellStyle name="20% - Accent2 15 72" xfId="4101"/>
    <cellStyle name="20% - Accent2 15 73" xfId="4102"/>
    <cellStyle name="20% - Accent2 15 74" xfId="4103"/>
    <cellStyle name="20% - Accent2 15 75" xfId="4104"/>
    <cellStyle name="20% - Accent2 15 76" xfId="4105"/>
    <cellStyle name="20% - Accent2 15 77" xfId="4106"/>
    <cellStyle name="20% - Accent2 15 78" xfId="4107"/>
    <cellStyle name="20% - Accent2 15 79" xfId="4108"/>
    <cellStyle name="20% - Accent2 15 8" xfId="4109"/>
    <cellStyle name="20% - Accent2 15 80" xfId="4110"/>
    <cellStyle name="20% - Accent2 15 81" xfId="4111"/>
    <cellStyle name="20% - Accent2 15 82" xfId="4112"/>
    <cellStyle name="20% - Accent2 15 83" xfId="4113"/>
    <cellStyle name="20% - Accent2 15 84" xfId="4114"/>
    <cellStyle name="20% - Accent2 15 85" xfId="4115"/>
    <cellStyle name="20% - Accent2 15 86" xfId="4116"/>
    <cellStyle name="20% - Accent2 15 87" xfId="4117"/>
    <cellStyle name="20% - Accent2 15 88" xfId="4118"/>
    <cellStyle name="20% - Accent2 15 89" xfId="4119"/>
    <cellStyle name="20% - Accent2 15 9" xfId="4120"/>
    <cellStyle name="20% - Accent2 15 90" xfId="4121"/>
    <cellStyle name="20% - Accent2 15 91" xfId="4122"/>
    <cellStyle name="20% - Accent2 15 92" xfId="4123"/>
    <cellStyle name="20% - Accent2 15 93" xfId="4124"/>
    <cellStyle name="20% - Accent2 15 94" xfId="4125"/>
    <cellStyle name="20% - Accent2 15 95" xfId="4126"/>
    <cellStyle name="20% - Accent2 15 96" xfId="4127"/>
    <cellStyle name="20% - Accent2 15 97" xfId="4128"/>
    <cellStyle name="20% - Accent2 15 98" xfId="4129"/>
    <cellStyle name="20% - Accent2 15 99" xfId="4130"/>
    <cellStyle name="20% - Accent2 150" xfId="4131"/>
    <cellStyle name="20% - Accent2 151" xfId="4132"/>
    <cellStyle name="20% - Accent2 152" xfId="4133"/>
    <cellStyle name="20% - Accent2 153" xfId="4134"/>
    <cellStyle name="20% - Accent2 154" xfId="4135"/>
    <cellStyle name="20% - Accent2 155" xfId="4136"/>
    <cellStyle name="20% - Accent2 156" xfId="4137"/>
    <cellStyle name="20% - Accent2 157" xfId="4138"/>
    <cellStyle name="20% - Accent2 158" xfId="4139"/>
    <cellStyle name="20% - Accent2 159" xfId="4140"/>
    <cellStyle name="20% - Accent2 16" xfId="4141"/>
    <cellStyle name="20% - Accent2 16 10" xfId="4142"/>
    <cellStyle name="20% - Accent2 16 100" xfId="4143"/>
    <cellStyle name="20% - Accent2 16 101" xfId="4144"/>
    <cellStyle name="20% - Accent2 16 102" xfId="4145"/>
    <cellStyle name="20% - Accent2 16 103" xfId="4146"/>
    <cellStyle name="20% - Accent2 16 104" xfId="4147"/>
    <cellStyle name="20% - Accent2 16 105" xfId="4148"/>
    <cellStyle name="20% - Accent2 16 106" xfId="4149"/>
    <cellStyle name="20% - Accent2 16 107" xfId="4150"/>
    <cellStyle name="20% - Accent2 16 108" xfId="4151"/>
    <cellStyle name="20% - Accent2 16 109" xfId="4152"/>
    <cellStyle name="20% - Accent2 16 11" xfId="4153"/>
    <cellStyle name="20% - Accent2 16 110" xfId="4154"/>
    <cellStyle name="20% - Accent2 16 111" xfId="4155"/>
    <cellStyle name="20% - Accent2 16 112" xfId="4156"/>
    <cellStyle name="20% - Accent2 16 113" xfId="4157"/>
    <cellStyle name="20% - Accent2 16 114" xfId="4158"/>
    <cellStyle name="20% - Accent2 16 115" xfId="4159"/>
    <cellStyle name="20% - Accent2 16 12" xfId="4160"/>
    <cellStyle name="20% - Accent2 16 13" xfId="4161"/>
    <cellStyle name="20% - Accent2 16 14" xfId="4162"/>
    <cellStyle name="20% - Accent2 16 15" xfId="4163"/>
    <cellStyle name="20% - Accent2 16 16" xfId="4164"/>
    <cellStyle name="20% - Accent2 16 17" xfId="4165"/>
    <cellStyle name="20% - Accent2 16 18" xfId="4166"/>
    <cellStyle name="20% - Accent2 16 19" xfId="4167"/>
    <cellStyle name="20% - Accent2 16 2" xfId="4168"/>
    <cellStyle name="20% - Accent2 16 20" xfId="4169"/>
    <cellStyle name="20% - Accent2 16 21" xfId="4170"/>
    <cellStyle name="20% - Accent2 16 22" xfId="4171"/>
    <cellStyle name="20% - Accent2 16 23" xfId="4172"/>
    <cellStyle name="20% - Accent2 16 24" xfId="4173"/>
    <cellStyle name="20% - Accent2 16 25" xfId="4174"/>
    <cellStyle name="20% - Accent2 16 26" xfId="4175"/>
    <cellStyle name="20% - Accent2 16 27" xfId="4176"/>
    <cellStyle name="20% - Accent2 16 28" xfId="4177"/>
    <cellStyle name="20% - Accent2 16 29" xfId="4178"/>
    <cellStyle name="20% - Accent2 16 3" xfId="4179"/>
    <cellStyle name="20% - Accent2 16 30" xfId="4180"/>
    <cellStyle name="20% - Accent2 16 31" xfId="4181"/>
    <cellStyle name="20% - Accent2 16 32" xfId="4182"/>
    <cellStyle name="20% - Accent2 16 33" xfId="4183"/>
    <cellStyle name="20% - Accent2 16 34" xfId="4184"/>
    <cellStyle name="20% - Accent2 16 35" xfId="4185"/>
    <cellStyle name="20% - Accent2 16 36" xfId="4186"/>
    <cellStyle name="20% - Accent2 16 37" xfId="4187"/>
    <cellStyle name="20% - Accent2 16 38" xfId="4188"/>
    <cellStyle name="20% - Accent2 16 39" xfId="4189"/>
    <cellStyle name="20% - Accent2 16 4" xfId="4190"/>
    <cellStyle name="20% - Accent2 16 40" xfId="4191"/>
    <cellStyle name="20% - Accent2 16 41" xfId="4192"/>
    <cellStyle name="20% - Accent2 16 42" xfId="4193"/>
    <cellStyle name="20% - Accent2 16 43" xfId="4194"/>
    <cellStyle name="20% - Accent2 16 44" xfId="4195"/>
    <cellStyle name="20% - Accent2 16 45" xfId="4196"/>
    <cellStyle name="20% - Accent2 16 46" xfId="4197"/>
    <cellStyle name="20% - Accent2 16 47" xfId="4198"/>
    <cellStyle name="20% - Accent2 16 48" xfId="4199"/>
    <cellStyle name="20% - Accent2 16 49" xfId="4200"/>
    <cellStyle name="20% - Accent2 16 5" xfId="4201"/>
    <cellStyle name="20% - Accent2 16 50" xfId="4202"/>
    <cellStyle name="20% - Accent2 16 51" xfId="4203"/>
    <cellStyle name="20% - Accent2 16 52" xfId="4204"/>
    <cellStyle name="20% - Accent2 16 53" xfId="4205"/>
    <cellStyle name="20% - Accent2 16 54" xfId="4206"/>
    <cellStyle name="20% - Accent2 16 55" xfId="4207"/>
    <cellStyle name="20% - Accent2 16 56" xfId="4208"/>
    <cellStyle name="20% - Accent2 16 57" xfId="4209"/>
    <cellStyle name="20% - Accent2 16 58" xfId="4210"/>
    <cellStyle name="20% - Accent2 16 59" xfId="4211"/>
    <cellStyle name="20% - Accent2 16 6" xfId="4212"/>
    <cellStyle name="20% - Accent2 16 60" xfId="4213"/>
    <cellStyle name="20% - Accent2 16 61" xfId="4214"/>
    <cellStyle name="20% - Accent2 16 62" xfId="4215"/>
    <cellStyle name="20% - Accent2 16 63" xfId="4216"/>
    <cellStyle name="20% - Accent2 16 64" xfId="4217"/>
    <cellStyle name="20% - Accent2 16 65" xfId="4218"/>
    <cellStyle name="20% - Accent2 16 66" xfId="4219"/>
    <cellStyle name="20% - Accent2 16 67" xfId="4220"/>
    <cellStyle name="20% - Accent2 16 68" xfId="4221"/>
    <cellStyle name="20% - Accent2 16 69" xfId="4222"/>
    <cellStyle name="20% - Accent2 16 7" xfId="4223"/>
    <cellStyle name="20% - Accent2 16 70" xfId="4224"/>
    <cellStyle name="20% - Accent2 16 71" xfId="4225"/>
    <cellStyle name="20% - Accent2 16 72" xfId="4226"/>
    <cellStyle name="20% - Accent2 16 73" xfId="4227"/>
    <cellStyle name="20% - Accent2 16 74" xfId="4228"/>
    <cellStyle name="20% - Accent2 16 75" xfId="4229"/>
    <cellStyle name="20% - Accent2 16 76" xfId="4230"/>
    <cellStyle name="20% - Accent2 16 77" xfId="4231"/>
    <cellStyle name="20% - Accent2 16 78" xfId="4232"/>
    <cellStyle name="20% - Accent2 16 79" xfId="4233"/>
    <cellStyle name="20% - Accent2 16 8" xfId="4234"/>
    <cellStyle name="20% - Accent2 16 80" xfId="4235"/>
    <cellStyle name="20% - Accent2 16 81" xfId="4236"/>
    <cellStyle name="20% - Accent2 16 82" xfId="4237"/>
    <cellStyle name="20% - Accent2 16 83" xfId="4238"/>
    <cellStyle name="20% - Accent2 16 84" xfId="4239"/>
    <cellStyle name="20% - Accent2 16 85" xfId="4240"/>
    <cellStyle name="20% - Accent2 16 86" xfId="4241"/>
    <cellStyle name="20% - Accent2 16 87" xfId="4242"/>
    <cellStyle name="20% - Accent2 16 88" xfId="4243"/>
    <cellStyle name="20% - Accent2 16 89" xfId="4244"/>
    <cellStyle name="20% - Accent2 16 9" xfId="4245"/>
    <cellStyle name="20% - Accent2 16 90" xfId="4246"/>
    <cellStyle name="20% - Accent2 16 91" xfId="4247"/>
    <cellStyle name="20% - Accent2 16 92" xfId="4248"/>
    <cellStyle name="20% - Accent2 16 93" xfId="4249"/>
    <cellStyle name="20% - Accent2 16 94" xfId="4250"/>
    <cellStyle name="20% - Accent2 16 95" xfId="4251"/>
    <cellStyle name="20% - Accent2 16 96" xfId="4252"/>
    <cellStyle name="20% - Accent2 16 97" xfId="4253"/>
    <cellStyle name="20% - Accent2 16 98" xfId="4254"/>
    <cellStyle name="20% - Accent2 16 99" xfId="4255"/>
    <cellStyle name="20% - Accent2 160" xfId="4256"/>
    <cellStyle name="20% - Accent2 161" xfId="4257"/>
    <cellStyle name="20% - Accent2 162" xfId="4258"/>
    <cellStyle name="20% - Accent2 163" xfId="4259"/>
    <cellStyle name="20% - Accent2 164" xfId="4260"/>
    <cellStyle name="20% - Accent2 165" xfId="4261"/>
    <cellStyle name="20% - Accent2 166" xfId="4262"/>
    <cellStyle name="20% - Accent2 167" xfId="4263"/>
    <cellStyle name="20% - Accent2 168" xfId="4264"/>
    <cellStyle name="20% - Accent2 17" xfId="4265"/>
    <cellStyle name="20% - Accent2 17 10" xfId="4266"/>
    <cellStyle name="20% - Accent2 17 100" xfId="4267"/>
    <cellStyle name="20% - Accent2 17 101" xfId="4268"/>
    <cellStyle name="20% - Accent2 17 102" xfId="4269"/>
    <cellStyle name="20% - Accent2 17 103" xfId="4270"/>
    <cellStyle name="20% - Accent2 17 104" xfId="4271"/>
    <cellStyle name="20% - Accent2 17 105" xfId="4272"/>
    <cellStyle name="20% - Accent2 17 106" xfId="4273"/>
    <cellStyle name="20% - Accent2 17 107" xfId="4274"/>
    <cellStyle name="20% - Accent2 17 108" xfId="4275"/>
    <cellStyle name="20% - Accent2 17 109" xfId="4276"/>
    <cellStyle name="20% - Accent2 17 11" xfId="4277"/>
    <cellStyle name="20% - Accent2 17 110" xfId="4278"/>
    <cellStyle name="20% - Accent2 17 111" xfId="4279"/>
    <cellStyle name="20% - Accent2 17 112" xfId="4280"/>
    <cellStyle name="20% - Accent2 17 113" xfId="4281"/>
    <cellStyle name="20% - Accent2 17 114" xfId="4282"/>
    <cellStyle name="20% - Accent2 17 115" xfId="4283"/>
    <cellStyle name="20% - Accent2 17 12" xfId="4284"/>
    <cellStyle name="20% - Accent2 17 13" xfId="4285"/>
    <cellStyle name="20% - Accent2 17 14" xfId="4286"/>
    <cellStyle name="20% - Accent2 17 15" xfId="4287"/>
    <cellStyle name="20% - Accent2 17 16" xfId="4288"/>
    <cellStyle name="20% - Accent2 17 17" xfId="4289"/>
    <cellStyle name="20% - Accent2 17 18" xfId="4290"/>
    <cellStyle name="20% - Accent2 17 19" xfId="4291"/>
    <cellStyle name="20% - Accent2 17 2" xfId="4292"/>
    <cellStyle name="20% - Accent2 17 20" xfId="4293"/>
    <cellStyle name="20% - Accent2 17 21" xfId="4294"/>
    <cellStyle name="20% - Accent2 17 22" xfId="4295"/>
    <cellStyle name="20% - Accent2 17 23" xfId="4296"/>
    <cellStyle name="20% - Accent2 17 24" xfId="4297"/>
    <cellStyle name="20% - Accent2 17 25" xfId="4298"/>
    <cellStyle name="20% - Accent2 17 26" xfId="4299"/>
    <cellStyle name="20% - Accent2 17 27" xfId="4300"/>
    <cellStyle name="20% - Accent2 17 28" xfId="4301"/>
    <cellStyle name="20% - Accent2 17 29" xfId="4302"/>
    <cellStyle name="20% - Accent2 17 3" xfId="4303"/>
    <cellStyle name="20% - Accent2 17 30" xfId="4304"/>
    <cellStyle name="20% - Accent2 17 31" xfId="4305"/>
    <cellStyle name="20% - Accent2 17 32" xfId="4306"/>
    <cellStyle name="20% - Accent2 17 33" xfId="4307"/>
    <cellStyle name="20% - Accent2 17 34" xfId="4308"/>
    <cellStyle name="20% - Accent2 17 35" xfId="4309"/>
    <cellStyle name="20% - Accent2 17 36" xfId="4310"/>
    <cellStyle name="20% - Accent2 17 37" xfId="4311"/>
    <cellStyle name="20% - Accent2 17 38" xfId="4312"/>
    <cellStyle name="20% - Accent2 17 39" xfId="4313"/>
    <cellStyle name="20% - Accent2 17 4" xfId="4314"/>
    <cellStyle name="20% - Accent2 17 40" xfId="4315"/>
    <cellStyle name="20% - Accent2 17 41" xfId="4316"/>
    <cellStyle name="20% - Accent2 17 42" xfId="4317"/>
    <cellStyle name="20% - Accent2 17 43" xfId="4318"/>
    <cellStyle name="20% - Accent2 17 44" xfId="4319"/>
    <cellStyle name="20% - Accent2 17 45" xfId="4320"/>
    <cellStyle name="20% - Accent2 17 46" xfId="4321"/>
    <cellStyle name="20% - Accent2 17 47" xfId="4322"/>
    <cellStyle name="20% - Accent2 17 48" xfId="4323"/>
    <cellStyle name="20% - Accent2 17 49" xfId="4324"/>
    <cellStyle name="20% - Accent2 17 5" xfId="4325"/>
    <cellStyle name="20% - Accent2 17 50" xfId="4326"/>
    <cellStyle name="20% - Accent2 17 51" xfId="4327"/>
    <cellStyle name="20% - Accent2 17 52" xfId="4328"/>
    <cellStyle name="20% - Accent2 17 53" xfId="4329"/>
    <cellStyle name="20% - Accent2 17 54" xfId="4330"/>
    <cellStyle name="20% - Accent2 17 55" xfId="4331"/>
    <cellStyle name="20% - Accent2 17 56" xfId="4332"/>
    <cellStyle name="20% - Accent2 17 57" xfId="4333"/>
    <cellStyle name="20% - Accent2 17 58" xfId="4334"/>
    <cellStyle name="20% - Accent2 17 59" xfId="4335"/>
    <cellStyle name="20% - Accent2 17 6" xfId="4336"/>
    <cellStyle name="20% - Accent2 17 60" xfId="4337"/>
    <cellStyle name="20% - Accent2 17 61" xfId="4338"/>
    <cellStyle name="20% - Accent2 17 62" xfId="4339"/>
    <cellStyle name="20% - Accent2 17 63" xfId="4340"/>
    <cellStyle name="20% - Accent2 17 64" xfId="4341"/>
    <cellStyle name="20% - Accent2 17 65" xfId="4342"/>
    <cellStyle name="20% - Accent2 17 66" xfId="4343"/>
    <cellStyle name="20% - Accent2 17 67" xfId="4344"/>
    <cellStyle name="20% - Accent2 17 68" xfId="4345"/>
    <cellStyle name="20% - Accent2 17 69" xfId="4346"/>
    <cellStyle name="20% - Accent2 17 7" xfId="4347"/>
    <cellStyle name="20% - Accent2 17 70" xfId="4348"/>
    <cellStyle name="20% - Accent2 17 71" xfId="4349"/>
    <cellStyle name="20% - Accent2 17 72" xfId="4350"/>
    <cellStyle name="20% - Accent2 17 73" xfId="4351"/>
    <cellStyle name="20% - Accent2 17 74" xfId="4352"/>
    <cellStyle name="20% - Accent2 17 75" xfId="4353"/>
    <cellStyle name="20% - Accent2 17 76" xfId="4354"/>
    <cellStyle name="20% - Accent2 17 77" xfId="4355"/>
    <cellStyle name="20% - Accent2 17 78" xfId="4356"/>
    <cellStyle name="20% - Accent2 17 79" xfId="4357"/>
    <cellStyle name="20% - Accent2 17 8" xfId="4358"/>
    <cellStyle name="20% - Accent2 17 80" xfId="4359"/>
    <cellStyle name="20% - Accent2 17 81" xfId="4360"/>
    <cellStyle name="20% - Accent2 17 82" xfId="4361"/>
    <cellStyle name="20% - Accent2 17 83" xfId="4362"/>
    <cellStyle name="20% - Accent2 17 84" xfId="4363"/>
    <cellStyle name="20% - Accent2 17 85" xfId="4364"/>
    <cellStyle name="20% - Accent2 17 86" xfId="4365"/>
    <cellStyle name="20% - Accent2 17 87" xfId="4366"/>
    <cellStyle name="20% - Accent2 17 88" xfId="4367"/>
    <cellStyle name="20% - Accent2 17 89" xfId="4368"/>
    <cellStyle name="20% - Accent2 17 9" xfId="4369"/>
    <cellStyle name="20% - Accent2 17 90" xfId="4370"/>
    <cellStyle name="20% - Accent2 17 91" xfId="4371"/>
    <cellStyle name="20% - Accent2 17 92" xfId="4372"/>
    <cellStyle name="20% - Accent2 17 93" xfId="4373"/>
    <cellStyle name="20% - Accent2 17 94" xfId="4374"/>
    <cellStyle name="20% - Accent2 17 95" xfId="4375"/>
    <cellStyle name="20% - Accent2 17 96" xfId="4376"/>
    <cellStyle name="20% - Accent2 17 97" xfId="4377"/>
    <cellStyle name="20% - Accent2 17 98" xfId="4378"/>
    <cellStyle name="20% - Accent2 17 99" xfId="4379"/>
    <cellStyle name="20% - Accent2 18" xfId="4380"/>
    <cellStyle name="20% - Accent2 18 10" xfId="4381"/>
    <cellStyle name="20% - Accent2 18 100" xfId="4382"/>
    <cellStyle name="20% - Accent2 18 101" xfId="4383"/>
    <cellStyle name="20% - Accent2 18 102" xfId="4384"/>
    <cellStyle name="20% - Accent2 18 103" xfId="4385"/>
    <cellStyle name="20% - Accent2 18 104" xfId="4386"/>
    <cellStyle name="20% - Accent2 18 105" xfId="4387"/>
    <cellStyle name="20% - Accent2 18 106" xfId="4388"/>
    <cellStyle name="20% - Accent2 18 107" xfId="4389"/>
    <cellStyle name="20% - Accent2 18 108" xfId="4390"/>
    <cellStyle name="20% - Accent2 18 109" xfId="4391"/>
    <cellStyle name="20% - Accent2 18 11" xfId="4392"/>
    <cellStyle name="20% - Accent2 18 110" xfId="4393"/>
    <cellStyle name="20% - Accent2 18 111" xfId="4394"/>
    <cellStyle name="20% - Accent2 18 112" xfId="4395"/>
    <cellStyle name="20% - Accent2 18 113" xfId="4396"/>
    <cellStyle name="20% - Accent2 18 114" xfId="4397"/>
    <cellStyle name="20% - Accent2 18 115" xfId="4398"/>
    <cellStyle name="20% - Accent2 18 12" xfId="4399"/>
    <cellStyle name="20% - Accent2 18 13" xfId="4400"/>
    <cellStyle name="20% - Accent2 18 14" xfId="4401"/>
    <cellStyle name="20% - Accent2 18 15" xfId="4402"/>
    <cellStyle name="20% - Accent2 18 16" xfId="4403"/>
    <cellStyle name="20% - Accent2 18 17" xfId="4404"/>
    <cellStyle name="20% - Accent2 18 18" xfId="4405"/>
    <cellStyle name="20% - Accent2 18 19" xfId="4406"/>
    <cellStyle name="20% - Accent2 18 2" xfId="4407"/>
    <cellStyle name="20% - Accent2 18 20" xfId="4408"/>
    <cellStyle name="20% - Accent2 18 21" xfId="4409"/>
    <cellStyle name="20% - Accent2 18 22" xfId="4410"/>
    <cellStyle name="20% - Accent2 18 23" xfId="4411"/>
    <cellStyle name="20% - Accent2 18 24" xfId="4412"/>
    <cellStyle name="20% - Accent2 18 25" xfId="4413"/>
    <cellStyle name="20% - Accent2 18 26" xfId="4414"/>
    <cellStyle name="20% - Accent2 18 27" xfId="4415"/>
    <cellStyle name="20% - Accent2 18 28" xfId="4416"/>
    <cellStyle name="20% - Accent2 18 29" xfId="4417"/>
    <cellStyle name="20% - Accent2 18 3" xfId="4418"/>
    <cellStyle name="20% - Accent2 18 30" xfId="4419"/>
    <cellStyle name="20% - Accent2 18 31" xfId="4420"/>
    <cellStyle name="20% - Accent2 18 32" xfId="4421"/>
    <cellStyle name="20% - Accent2 18 33" xfId="4422"/>
    <cellStyle name="20% - Accent2 18 34" xfId="4423"/>
    <cellStyle name="20% - Accent2 18 35" xfId="4424"/>
    <cellStyle name="20% - Accent2 18 36" xfId="4425"/>
    <cellStyle name="20% - Accent2 18 37" xfId="4426"/>
    <cellStyle name="20% - Accent2 18 38" xfId="4427"/>
    <cellStyle name="20% - Accent2 18 39" xfId="4428"/>
    <cellStyle name="20% - Accent2 18 4" xfId="4429"/>
    <cellStyle name="20% - Accent2 18 40" xfId="4430"/>
    <cellStyle name="20% - Accent2 18 41" xfId="4431"/>
    <cellStyle name="20% - Accent2 18 42" xfId="4432"/>
    <cellStyle name="20% - Accent2 18 43" xfId="4433"/>
    <cellStyle name="20% - Accent2 18 44" xfId="4434"/>
    <cellStyle name="20% - Accent2 18 45" xfId="4435"/>
    <cellStyle name="20% - Accent2 18 46" xfId="4436"/>
    <cellStyle name="20% - Accent2 18 47" xfId="4437"/>
    <cellStyle name="20% - Accent2 18 48" xfId="4438"/>
    <cellStyle name="20% - Accent2 18 49" xfId="4439"/>
    <cellStyle name="20% - Accent2 18 5" xfId="4440"/>
    <cellStyle name="20% - Accent2 18 50" xfId="4441"/>
    <cellStyle name="20% - Accent2 18 51" xfId="4442"/>
    <cellStyle name="20% - Accent2 18 52" xfId="4443"/>
    <cellStyle name="20% - Accent2 18 53" xfId="4444"/>
    <cellStyle name="20% - Accent2 18 54" xfId="4445"/>
    <cellStyle name="20% - Accent2 18 55" xfId="4446"/>
    <cellStyle name="20% - Accent2 18 56" xfId="4447"/>
    <cellStyle name="20% - Accent2 18 57" xfId="4448"/>
    <cellStyle name="20% - Accent2 18 58" xfId="4449"/>
    <cellStyle name="20% - Accent2 18 59" xfId="4450"/>
    <cellStyle name="20% - Accent2 18 6" xfId="4451"/>
    <cellStyle name="20% - Accent2 18 60" xfId="4452"/>
    <cellStyle name="20% - Accent2 18 61" xfId="4453"/>
    <cellStyle name="20% - Accent2 18 62" xfId="4454"/>
    <cellStyle name="20% - Accent2 18 63" xfId="4455"/>
    <cellStyle name="20% - Accent2 18 64" xfId="4456"/>
    <cellStyle name="20% - Accent2 18 65" xfId="4457"/>
    <cellStyle name="20% - Accent2 18 66" xfId="4458"/>
    <cellStyle name="20% - Accent2 18 67" xfId="4459"/>
    <cellStyle name="20% - Accent2 18 68" xfId="4460"/>
    <cellStyle name="20% - Accent2 18 69" xfId="4461"/>
    <cellStyle name="20% - Accent2 18 7" xfId="4462"/>
    <cellStyle name="20% - Accent2 18 70" xfId="4463"/>
    <cellStyle name="20% - Accent2 18 71" xfId="4464"/>
    <cellStyle name="20% - Accent2 18 72" xfId="4465"/>
    <cellStyle name="20% - Accent2 18 73" xfId="4466"/>
    <cellStyle name="20% - Accent2 18 74" xfId="4467"/>
    <cellStyle name="20% - Accent2 18 75" xfId="4468"/>
    <cellStyle name="20% - Accent2 18 76" xfId="4469"/>
    <cellStyle name="20% - Accent2 18 77" xfId="4470"/>
    <cellStyle name="20% - Accent2 18 78" xfId="4471"/>
    <cellStyle name="20% - Accent2 18 79" xfId="4472"/>
    <cellStyle name="20% - Accent2 18 8" xfId="4473"/>
    <cellStyle name="20% - Accent2 18 80" xfId="4474"/>
    <cellStyle name="20% - Accent2 18 81" xfId="4475"/>
    <cellStyle name="20% - Accent2 18 82" xfId="4476"/>
    <cellStyle name="20% - Accent2 18 83" xfId="4477"/>
    <cellStyle name="20% - Accent2 18 84" xfId="4478"/>
    <cellStyle name="20% - Accent2 18 85" xfId="4479"/>
    <cellStyle name="20% - Accent2 18 86" xfId="4480"/>
    <cellStyle name="20% - Accent2 18 87" xfId="4481"/>
    <cellStyle name="20% - Accent2 18 88" xfId="4482"/>
    <cellStyle name="20% - Accent2 18 89" xfId="4483"/>
    <cellStyle name="20% - Accent2 18 9" xfId="4484"/>
    <cellStyle name="20% - Accent2 18 90" xfId="4485"/>
    <cellStyle name="20% - Accent2 18 91" xfId="4486"/>
    <cellStyle name="20% - Accent2 18 92" xfId="4487"/>
    <cellStyle name="20% - Accent2 18 93" xfId="4488"/>
    <cellStyle name="20% - Accent2 18 94" xfId="4489"/>
    <cellStyle name="20% - Accent2 18 95" xfId="4490"/>
    <cellStyle name="20% - Accent2 18 96" xfId="4491"/>
    <cellStyle name="20% - Accent2 18 97" xfId="4492"/>
    <cellStyle name="20% - Accent2 18 98" xfId="4493"/>
    <cellStyle name="20% - Accent2 18 99" xfId="4494"/>
    <cellStyle name="20% - Accent2 19" xfId="4495"/>
    <cellStyle name="20% - Accent2 19 10" xfId="4496"/>
    <cellStyle name="20% - Accent2 19 100" xfId="4497"/>
    <cellStyle name="20% - Accent2 19 101" xfId="4498"/>
    <cellStyle name="20% - Accent2 19 102" xfId="4499"/>
    <cellStyle name="20% - Accent2 19 103" xfId="4500"/>
    <cellStyle name="20% - Accent2 19 104" xfId="4501"/>
    <cellStyle name="20% - Accent2 19 105" xfId="4502"/>
    <cellStyle name="20% - Accent2 19 106" xfId="4503"/>
    <cellStyle name="20% - Accent2 19 107" xfId="4504"/>
    <cellStyle name="20% - Accent2 19 108" xfId="4505"/>
    <cellStyle name="20% - Accent2 19 109" xfId="4506"/>
    <cellStyle name="20% - Accent2 19 11" xfId="4507"/>
    <cellStyle name="20% - Accent2 19 110" xfId="4508"/>
    <cellStyle name="20% - Accent2 19 111" xfId="4509"/>
    <cellStyle name="20% - Accent2 19 112" xfId="4510"/>
    <cellStyle name="20% - Accent2 19 113" xfId="4511"/>
    <cellStyle name="20% - Accent2 19 114" xfId="4512"/>
    <cellStyle name="20% - Accent2 19 115" xfId="4513"/>
    <cellStyle name="20% - Accent2 19 12" xfId="4514"/>
    <cellStyle name="20% - Accent2 19 13" xfId="4515"/>
    <cellStyle name="20% - Accent2 19 14" xfId="4516"/>
    <cellStyle name="20% - Accent2 19 15" xfId="4517"/>
    <cellStyle name="20% - Accent2 19 16" xfId="4518"/>
    <cellStyle name="20% - Accent2 19 17" xfId="4519"/>
    <cellStyle name="20% - Accent2 19 18" xfId="4520"/>
    <cellStyle name="20% - Accent2 19 19" xfId="4521"/>
    <cellStyle name="20% - Accent2 19 2" xfId="4522"/>
    <cellStyle name="20% - Accent2 19 20" xfId="4523"/>
    <cellStyle name="20% - Accent2 19 21" xfId="4524"/>
    <cellStyle name="20% - Accent2 19 22" xfId="4525"/>
    <cellStyle name="20% - Accent2 19 23" xfId="4526"/>
    <cellStyle name="20% - Accent2 19 24" xfId="4527"/>
    <cellStyle name="20% - Accent2 19 25" xfId="4528"/>
    <cellStyle name="20% - Accent2 19 26" xfId="4529"/>
    <cellStyle name="20% - Accent2 19 27" xfId="4530"/>
    <cellStyle name="20% - Accent2 19 28" xfId="4531"/>
    <cellStyle name="20% - Accent2 19 29" xfId="4532"/>
    <cellStyle name="20% - Accent2 19 3" xfId="4533"/>
    <cellStyle name="20% - Accent2 19 30" xfId="4534"/>
    <cellStyle name="20% - Accent2 19 31" xfId="4535"/>
    <cellStyle name="20% - Accent2 19 32" xfId="4536"/>
    <cellStyle name="20% - Accent2 19 33" xfId="4537"/>
    <cellStyle name="20% - Accent2 19 34" xfId="4538"/>
    <cellStyle name="20% - Accent2 19 35" xfId="4539"/>
    <cellStyle name="20% - Accent2 19 36" xfId="4540"/>
    <cellStyle name="20% - Accent2 19 37" xfId="4541"/>
    <cellStyle name="20% - Accent2 19 38" xfId="4542"/>
    <cellStyle name="20% - Accent2 19 39" xfId="4543"/>
    <cellStyle name="20% - Accent2 19 4" xfId="4544"/>
    <cellStyle name="20% - Accent2 19 40" xfId="4545"/>
    <cellStyle name="20% - Accent2 19 41" xfId="4546"/>
    <cellStyle name="20% - Accent2 19 42" xfId="4547"/>
    <cellStyle name="20% - Accent2 19 43" xfId="4548"/>
    <cellStyle name="20% - Accent2 19 44" xfId="4549"/>
    <cellStyle name="20% - Accent2 19 45" xfId="4550"/>
    <cellStyle name="20% - Accent2 19 46" xfId="4551"/>
    <cellStyle name="20% - Accent2 19 47" xfId="4552"/>
    <cellStyle name="20% - Accent2 19 48" xfId="4553"/>
    <cellStyle name="20% - Accent2 19 49" xfId="4554"/>
    <cellStyle name="20% - Accent2 19 5" xfId="4555"/>
    <cellStyle name="20% - Accent2 19 50" xfId="4556"/>
    <cellStyle name="20% - Accent2 19 51" xfId="4557"/>
    <cellStyle name="20% - Accent2 19 52" xfId="4558"/>
    <cellStyle name="20% - Accent2 19 53" xfId="4559"/>
    <cellStyle name="20% - Accent2 19 54" xfId="4560"/>
    <cellStyle name="20% - Accent2 19 55" xfId="4561"/>
    <cellStyle name="20% - Accent2 19 56" xfId="4562"/>
    <cellStyle name="20% - Accent2 19 57" xfId="4563"/>
    <cellStyle name="20% - Accent2 19 58" xfId="4564"/>
    <cellStyle name="20% - Accent2 19 59" xfId="4565"/>
    <cellStyle name="20% - Accent2 19 6" xfId="4566"/>
    <cellStyle name="20% - Accent2 19 60" xfId="4567"/>
    <cellStyle name="20% - Accent2 19 61" xfId="4568"/>
    <cellStyle name="20% - Accent2 19 62" xfId="4569"/>
    <cellStyle name="20% - Accent2 19 63" xfId="4570"/>
    <cellStyle name="20% - Accent2 19 64" xfId="4571"/>
    <cellStyle name="20% - Accent2 19 65" xfId="4572"/>
    <cellStyle name="20% - Accent2 19 66" xfId="4573"/>
    <cellStyle name="20% - Accent2 19 67" xfId="4574"/>
    <cellStyle name="20% - Accent2 19 68" xfId="4575"/>
    <cellStyle name="20% - Accent2 19 69" xfId="4576"/>
    <cellStyle name="20% - Accent2 19 7" xfId="4577"/>
    <cellStyle name="20% - Accent2 19 70" xfId="4578"/>
    <cellStyle name="20% - Accent2 19 71" xfId="4579"/>
    <cellStyle name="20% - Accent2 19 72" xfId="4580"/>
    <cellStyle name="20% - Accent2 19 73" xfId="4581"/>
    <cellStyle name="20% - Accent2 19 74" xfId="4582"/>
    <cellStyle name="20% - Accent2 19 75" xfId="4583"/>
    <cellStyle name="20% - Accent2 19 76" xfId="4584"/>
    <cellStyle name="20% - Accent2 19 77" xfId="4585"/>
    <cellStyle name="20% - Accent2 19 78" xfId="4586"/>
    <cellStyle name="20% - Accent2 19 79" xfId="4587"/>
    <cellStyle name="20% - Accent2 19 8" xfId="4588"/>
    <cellStyle name="20% - Accent2 19 80" xfId="4589"/>
    <cellStyle name="20% - Accent2 19 81" xfId="4590"/>
    <cellStyle name="20% - Accent2 19 82" xfId="4591"/>
    <cellStyle name="20% - Accent2 19 83" xfId="4592"/>
    <cellStyle name="20% - Accent2 19 84" xfId="4593"/>
    <cellStyle name="20% - Accent2 19 85" xfId="4594"/>
    <cellStyle name="20% - Accent2 19 86" xfId="4595"/>
    <cellStyle name="20% - Accent2 19 87" xfId="4596"/>
    <cellStyle name="20% - Accent2 19 88" xfId="4597"/>
    <cellStyle name="20% - Accent2 19 89" xfId="4598"/>
    <cellStyle name="20% - Accent2 19 9" xfId="4599"/>
    <cellStyle name="20% - Accent2 19 90" xfId="4600"/>
    <cellStyle name="20% - Accent2 19 91" xfId="4601"/>
    <cellStyle name="20% - Accent2 19 92" xfId="4602"/>
    <cellStyle name="20% - Accent2 19 93" xfId="4603"/>
    <cellStyle name="20% - Accent2 19 94" xfId="4604"/>
    <cellStyle name="20% - Accent2 19 95" xfId="4605"/>
    <cellStyle name="20% - Accent2 19 96" xfId="4606"/>
    <cellStyle name="20% - Accent2 19 97" xfId="4607"/>
    <cellStyle name="20% - Accent2 19 98" xfId="4608"/>
    <cellStyle name="20% - Accent2 19 99" xfId="4609"/>
    <cellStyle name="20% - Accent2 2" xfId="52"/>
    <cellStyle name="20% - Accent2 2 10" xfId="4610"/>
    <cellStyle name="20% - Accent2 2 100" xfId="4611"/>
    <cellStyle name="20% - Accent2 2 101" xfId="4612"/>
    <cellStyle name="20% - Accent2 2 102" xfId="4613"/>
    <cellStyle name="20% - Accent2 2 103" xfId="4614"/>
    <cellStyle name="20% - Accent2 2 104" xfId="4615"/>
    <cellStyle name="20% - Accent2 2 105" xfId="4616"/>
    <cellStyle name="20% - Accent2 2 106" xfId="4617"/>
    <cellStyle name="20% - Accent2 2 107" xfId="4618"/>
    <cellStyle name="20% - Accent2 2 108" xfId="4619"/>
    <cellStyle name="20% - Accent2 2 109" xfId="4620"/>
    <cellStyle name="20% - Accent2 2 11" xfId="4621"/>
    <cellStyle name="20% - Accent2 2 110" xfId="4622"/>
    <cellStyle name="20% - Accent2 2 111" xfId="4623"/>
    <cellStyle name="20% - Accent2 2 112" xfId="4624"/>
    <cellStyle name="20% - Accent2 2 113" xfId="4625"/>
    <cellStyle name="20% - Accent2 2 114" xfId="4626"/>
    <cellStyle name="20% - Accent2 2 115" xfId="4627"/>
    <cellStyle name="20% - Accent2 2 116" xfId="4628"/>
    <cellStyle name="20% - Accent2 2 117" xfId="4629"/>
    <cellStyle name="20% - Accent2 2 118" xfId="4630"/>
    <cellStyle name="20% - Accent2 2 12" xfId="4631"/>
    <cellStyle name="20% - Accent2 2 13" xfId="4632"/>
    <cellStyle name="20% - Accent2 2 14" xfId="4633"/>
    <cellStyle name="20% - Accent2 2 15" xfId="4634"/>
    <cellStyle name="20% - Accent2 2 16" xfId="4635"/>
    <cellStyle name="20% - Accent2 2 17" xfId="4636"/>
    <cellStyle name="20% - Accent2 2 18" xfId="4637"/>
    <cellStyle name="20% - Accent2 2 19" xfId="4638"/>
    <cellStyle name="20% - Accent2 2 2" xfId="4639"/>
    <cellStyle name="20% - Accent2 2 2 10" xfId="4640"/>
    <cellStyle name="20% - Accent2 2 2 100" xfId="4641"/>
    <cellStyle name="20% - Accent2 2 2 101" xfId="4642"/>
    <cellStyle name="20% - Accent2 2 2 102" xfId="4643"/>
    <cellStyle name="20% - Accent2 2 2 103" xfId="4644"/>
    <cellStyle name="20% - Accent2 2 2 104" xfId="4645"/>
    <cellStyle name="20% - Accent2 2 2 105" xfId="4646"/>
    <cellStyle name="20% - Accent2 2 2 106" xfId="4647"/>
    <cellStyle name="20% - Accent2 2 2 107" xfId="4648"/>
    <cellStyle name="20% - Accent2 2 2 108" xfId="4649"/>
    <cellStyle name="20% - Accent2 2 2 109" xfId="4650"/>
    <cellStyle name="20% - Accent2 2 2 11" xfId="4651"/>
    <cellStyle name="20% - Accent2 2 2 110" xfId="4652"/>
    <cellStyle name="20% - Accent2 2 2 111" xfId="4653"/>
    <cellStyle name="20% - Accent2 2 2 112" xfId="4654"/>
    <cellStyle name="20% - Accent2 2 2 113" xfId="4655"/>
    <cellStyle name="20% - Accent2 2 2 114" xfId="4656"/>
    <cellStyle name="20% - Accent2 2 2 115" xfId="4657"/>
    <cellStyle name="20% - Accent2 2 2 12" xfId="4658"/>
    <cellStyle name="20% - Accent2 2 2 13" xfId="4659"/>
    <cellStyle name="20% - Accent2 2 2 14" xfId="4660"/>
    <cellStyle name="20% - Accent2 2 2 15" xfId="4661"/>
    <cellStyle name="20% - Accent2 2 2 16" xfId="4662"/>
    <cellStyle name="20% - Accent2 2 2 17" xfId="4663"/>
    <cellStyle name="20% - Accent2 2 2 18" xfId="4664"/>
    <cellStyle name="20% - Accent2 2 2 19" xfId="4665"/>
    <cellStyle name="20% - Accent2 2 2 2" xfId="4666"/>
    <cellStyle name="20% - Accent2 2 2 20" xfId="4667"/>
    <cellStyle name="20% - Accent2 2 2 21" xfId="4668"/>
    <cellStyle name="20% - Accent2 2 2 22" xfId="4669"/>
    <cellStyle name="20% - Accent2 2 2 23" xfId="4670"/>
    <cellStyle name="20% - Accent2 2 2 24" xfId="4671"/>
    <cellStyle name="20% - Accent2 2 2 25" xfId="4672"/>
    <cellStyle name="20% - Accent2 2 2 26" xfId="4673"/>
    <cellStyle name="20% - Accent2 2 2 27" xfId="4674"/>
    <cellStyle name="20% - Accent2 2 2 28" xfId="4675"/>
    <cellStyle name="20% - Accent2 2 2 29" xfId="4676"/>
    <cellStyle name="20% - Accent2 2 2 3" xfId="4677"/>
    <cellStyle name="20% - Accent2 2 2 30" xfId="4678"/>
    <cellStyle name="20% - Accent2 2 2 31" xfId="4679"/>
    <cellStyle name="20% - Accent2 2 2 32" xfId="4680"/>
    <cellStyle name="20% - Accent2 2 2 33" xfId="4681"/>
    <cellStyle name="20% - Accent2 2 2 34" xfId="4682"/>
    <cellStyle name="20% - Accent2 2 2 35" xfId="4683"/>
    <cellStyle name="20% - Accent2 2 2 36" xfId="4684"/>
    <cellStyle name="20% - Accent2 2 2 37" xfId="4685"/>
    <cellStyle name="20% - Accent2 2 2 38" xfId="4686"/>
    <cellStyle name="20% - Accent2 2 2 39" xfId="4687"/>
    <cellStyle name="20% - Accent2 2 2 4" xfId="4688"/>
    <cellStyle name="20% - Accent2 2 2 40" xfId="4689"/>
    <cellStyle name="20% - Accent2 2 2 41" xfId="4690"/>
    <cellStyle name="20% - Accent2 2 2 42" xfId="4691"/>
    <cellStyle name="20% - Accent2 2 2 43" xfId="4692"/>
    <cellStyle name="20% - Accent2 2 2 44" xfId="4693"/>
    <cellStyle name="20% - Accent2 2 2 45" xfId="4694"/>
    <cellStyle name="20% - Accent2 2 2 46" xfId="4695"/>
    <cellStyle name="20% - Accent2 2 2 47" xfId="4696"/>
    <cellStyle name="20% - Accent2 2 2 48" xfId="4697"/>
    <cellStyle name="20% - Accent2 2 2 49" xfId="4698"/>
    <cellStyle name="20% - Accent2 2 2 5" xfId="4699"/>
    <cellStyle name="20% - Accent2 2 2 50" xfId="4700"/>
    <cellStyle name="20% - Accent2 2 2 51" xfId="4701"/>
    <cellStyle name="20% - Accent2 2 2 52" xfId="4702"/>
    <cellStyle name="20% - Accent2 2 2 53" xfId="4703"/>
    <cellStyle name="20% - Accent2 2 2 54" xfId="4704"/>
    <cellStyle name="20% - Accent2 2 2 55" xfId="4705"/>
    <cellStyle name="20% - Accent2 2 2 56" xfId="4706"/>
    <cellStyle name="20% - Accent2 2 2 57" xfId="4707"/>
    <cellStyle name="20% - Accent2 2 2 58" xfId="4708"/>
    <cellStyle name="20% - Accent2 2 2 59" xfId="4709"/>
    <cellStyle name="20% - Accent2 2 2 6" xfId="4710"/>
    <cellStyle name="20% - Accent2 2 2 60" xfId="4711"/>
    <cellStyle name="20% - Accent2 2 2 61" xfId="4712"/>
    <cellStyle name="20% - Accent2 2 2 62" xfId="4713"/>
    <cellStyle name="20% - Accent2 2 2 63" xfId="4714"/>
    <cellStyle name="20% - Accent2 2 2 64" xfId="4715"/>
    <cellStyle name="20% - Accent2 2 2 65" xfId="4716"/>
    <cellStyle name="20% - Accent2 2 2 66" xfId="4717"/>
    <cellStyle name="20% - Accent2 2 2 67" xfId="4718"/>
    <cellStyle name="20% - Accent2 2 2 68" xfId="4719"/>
    <cellStyle name="20% - Accent2 2 2 69" xfId="4720"/>
    <cellStyle name="20% - Accent2 2 2 7" xfId="4721"/>
    <cellStyle name="20% - Accent2 2 2 70" xfId="4722"/>
    <cellStyle name="20% - Accent2 2 2 71" xfId="4723"/>
    <cellStyle name="20% - Accent2 2 2 72" xfId="4724"/>
    <cellStyle name="20% - Accent2 2 2 73" xfId="4725"/>
    <cellStyle name="20% - Accent2 2 2 74" xfId="4726"/>
    <cellStyle name="20% - Accent2 2 2 75" xfId="4727"/>
    <cellStyle name="20% - Accent2 2 2 76" xfId="4728"/>
    <cellStyle name="20% - Accent2 2 2 77" xfId="4729"/>
    <cellStyle name="20% - Accent2 2 2 78" xfId="4730"/>
    <cellStyle name="20% - Accent2 2 2 79" xfId="4731"/>
    <cellStyle name="20% - Accent2 2 2 8" xfId="4732"/>
    <cellStyle name="20% - Accent2 2 2 80" xfId="4733"/>
    <cellStyle name="20% - Accent2 2 2 81" xfId="4734"/>
    <cellStyle name="20% - Accent2 2 2 82" xfId="4735"/>
    <cellStyle name="20% - Accent2 2 2 83" xfId="4736"/>
    <cellStyle name="20% - Accent2 2 2 84" xfId="4737"/>
    <cellStyle name="20% - Accent2 2 2 85" xfId="4738"/>
    <cellStyle name="20% - Accent2 2 2 86" xfId="4739"/>
    <cellStyle name="20% - Accent2 2 2 87" xfId="4740"/>
    <cellStyle name="20% - Accent2 2 2 88" xfId="4741"/>
    <cellStyle name="20% - Accent2 2 2 89" xfId="4742"/>
    <cellStyle name="20% - Accent2 2 2 9" xfId="4743"/>
    <cellStyle name="20% - Accent2 2 2 90" xfId="4744"/>
    <cellStyle name="20% - Accent2 2 2 91" xfId="4745"/>
    <cellStyle name="20% - Accent2 2 2 92" xfId="4746"/>
    <cellStyle name="20% - Accent2 2 2 93" xfId="4747"/>
    <cellStyle name="20% - Accent2 2 2 94" xfId="4748"/>
    <cellStyle name="20% - Accent2 2 2 95" xfId="4749"/>
    <cellStyle name="20% - Accent2 2 2 96" xfId="4750"/>
    <cellStyle name="20% - Accent2 2 2 97" xfId="4751"/>
    <cellStyle name="20% - Accent2 2 2 98" xfId="4752"/>
    <cellStyle name="20% - Accent2 2 2 99" xfId="4753"/>
    <cellStyle name="20% - Accent2 2 20" xfId="4754"/>
    <cellStyle name="20% - Accent2 2 21" xfId="4755"/>
    <cellStyle name="20% - Accent2 2 22" xfId="4756"/>
    <cellStyle name="20% - Accent2 2 23" xfId="4757"/>
    <cellStyle name="20% - Accent2 2 24" xfId="4758"/>
    <cellStyle name="20% - Accent2 2 25" xfId="4759"/>
    <cellStyle name="20% - Accent2 2 26" xfId="4760"/>
    <cellStyle name="20% - Accent2 2 27" xfId="4761"/>
    <cellStyle name="20% - Accent2 2 28" xfId="4762"/>
    <cellStyle name="20% - Accent2 2 29" xfId="4763"/>
    <cellStyle name="20% - Accent2 2 3" xfId="4764"/>
    <cellStyle name="20% - Accent2 2 3 10" xfId="4765"/>
    <cellStyle name="20% - Accent2 2 3 100" xfId="4766"/>
    <cellStyle name="20% - Accent2 2 3 101" xfId="4767"/>
    <cellStyle name="20% - Accent2 2 3 102" xfId="4768"/>
    <cellStyle name="20% - Accent2 2 3 103" xfId="4769"/>
    <cellStyle name="20% - Accent2 2 3 104" xfId="4770"/>
    <cellStyle name="20% - Accent2 2 3 105" xfId="4771"/>
    <cellStyle name="20% - Accent2 2 3 106" xfId="4772"/>
    <cellStyle name="20% - Accent2 2 3 107" xfId="4773"/>
    <cellStyle name="20% - Accent2 2 3 108" xfId="4774"/>
    <cellStyle name="20% - Accent2 2 3 109" xfId="4775"/>
    <cellStyle name="20% - Accent2 2 3 11" xfId="4776"/>
    <cellStyle name="20% - Accent2 2 3 110" xfId="4777"/>
    <cellStyle name="20% - Accent2 2 3 111" xfId="4778"/>
    <cellStyle name="20% - Accent2 2 3 112" xfId="4779"/>
    <cellStyle name="20% - Accent2 2 3 113" xfId="4780"/>
    <cellStyle name="20% - Accent2 2 3 114" xfId="4781"/>
    <cellStyle name="20% - Accent2 2 3 115" xfId="4782"/>
    <cellStyle name="20% - Accent2 2 3 12" xfId="4783"/>
    <cellStyle name="20% - Accent2 2 3 13" xfId="4784"/>
    <cellStyle name="20% - Accent2 2 3 14" xfId="4785"/>
    <cellStyle name="20% - Accent2 2 3 15" xfId="4786"/>
    <cellStyle name="20% - Accent2 2 3 16" xfId="4787"/>
    <cellStyle name="20% - Accent2 2 3 17" xfId="4788"/>
    <cellStyle name="20% - Accent2 2 3 18" xfId="4789"/>
    <cellStyle name="20% - Accent2 2 3 19" xfId="4790"/>
    <cellStyle name="20% - Accent2 2 3 2" xfId="4791"/>
    <cellStyle name="20% - Accent2 2 3 20" xfId="4792"/>
    <cellStyle name="20% - Accent2 2 3 21" xfId="4793"/>
    <cellStyle name="20% - Accent2 2 3 22" xfId="4794"/>
    <cellStyle name="20% - Accent2 2 3 23" xfId="4795"/>
    <cellStyle name="20% - Accent2 2 3 24" xfId="4796"/>
    <cellStyle name="20% - Accent2 2 3 25" xfId="4797"/>
    <cellStyle name="20% - Accent2 2 3 26" xfId="4798"/>
    <cellStyle name="20% - Accent2 2 3 27" xfId="4799"/>
    <cellStyle name="20% - Accent2 2 3 28" xfId="4800"/>
    <cellStyle name="20% - Accent2 2 3 29" xfId="4801"/>
    <cellStyle name="20% - Accent2 2 3 3" xfId="4802"/>
    <cellStyle name="20% - Accent2 2 3 30" xfId="4803"/>
    <cellStyle name="20% - Accent2 2 3 31" xfId="4804"/>
    <cellStyle name="20% - Accent2 2 3 32" xfId="4805"/>
    <cellStyle name="20% - Accent2 2 3 33" xfId="4806"/>
    <cellStyle name="20% - Accent2 2 3 34" xfId="4807"/>
    <cellStyle name="20% - Accent2 2 3 35" xfId="4808"/>
    <cellStyle name="20% - Accent2 2 3 36" xfId="4809"/>
    <cellStyle name="20% - Accent2 2 3 37" xfId="4810"/>
    <cellStyle name="20% - Accent2 2 3 38" xfId="4811"/>
    <cellStyle name="20% - Accent2 2 3 39" xfId="4812"/>
    <cellStyle name="20% - Accent2 2 3 4" xfId="4813"/>
    <cellStyle name="20% - Accent2 2 3 40" xfId="4814"/>
    <cellStyle name="20% - Accent2 2 3 41" xfId="4815"/>
    <cellStyle name="20% - Accent2 2 3 42" xfId="4816"/>
    <cellStyle name="20% - Accent2 2 3 43" xfId="4817"/>
    <cellStyle name="20% - Accent2 2 3 44" xfId="4818"/>
    <cellStyle name="20% - Accent2 2 3 45" xfId="4819"/>
    <cellStyle name="20% - Accent2 2 3 46" xfId="4820"/>
    <cellStyle name="20% - Accent2 2 3 47" xfId="4821"/>
    <cellStyle name="20% - Accent2 2 3 48" xfId="4822"/>
    <cellStyle name="20% - Accent2 2 3 49" xfId="4823"/>
    <cellStyle name="20% - Accent2 2 3 5" xfId="4824"/>
    <cellStyle name="20% - Accent2 2 3 50" xfId="4825"/>
    <cellStyle name="20% - Accent2 2 3 51" xfId="4826"/>
    <cellStyle name="20% - Accent2 2 3 52" xfId="4827"/>
    <cellStyle name="20% - Accent2 2 3 53" xfId="4828"/>
    <cellStyle name="20% - Accent2 2 3 54" xfId="4829"/>
    <cellStyle name="20% - Accent2 2 3 55" xfId="4830"/>
    <cellStyle name="20% - Accent2 2 3 56" xfId="4831"/>
    <cellStyle name="20% - Accent2 2 3 57" xfId="4832"/>
    <cellStyle name="20% - Accent2 2 3 58" xfId="4833"/>
    <cellStyle name="20% - Accent2 2 3 59" xfId="4834"/>
    <cellStyle name="20% - Accent2 2 3 6" xfId="4835"/>
    <cellStyle name="20% - Accent2 2 3 60" xfId="4836"/>
    <cellStyle name="20% - Accent2 2 3 61" xfId="4837"/>
    <cellStyle name="20% - Accent2 2 3 62" xfId="4838"/>
    <cellStyle name="20% - Accent2 2 3 63" xfId="4839"/>
    <cellStyle name="20% - Accent2 2 3 64" xfId="4840"/>
    <cellStyle name="20% - Accent2 2 3 65" xfId="4841"/>
    <cellStyle name="20% - Accent2 2 3 66" xfId="4842"/>
    <cellStyle name="20% - Accent2 2 3 67" xfId="4843"/>
    <cellStyle name="20% - Accent2 2 3 68" xfId="4844"/>
    <cellStyle name="20% - Accent2 2 3 69" xfId="4845"/>
    <cellStyle name="20% - Accent2 2 3 7" xfId="4846"/>
    <cellStyle name="20% - Accent2 2 3 70" xfId="4847"/>
    <cellStyle name="20% - Accent2 2 3 71" xfId="4848"/>
    <cellStyle name="20% - Accent2 2 3 72" xfId="4849"/>
    <cellStyle name="20% - Accent2 2 3 73" xfId="4850"/>
    <cellStyle name="20% - Accent2 2 3 74" xfId="4851"/>
    <cellStyle name="20% - Accent2 2 3 75" xfId="4852"/>
    <cellStyle name="20% - Accent2 2 3 76" xfId="4853"/>
    <cellStyle name="20% - Accent2 2 3 77" xfId="4854"/>
    <cellStyle name="20% - Accent2 2 3 78" xfId="4855"/>
    <cellStyle name="20% - Accent2 2 3 79" xfId="4856"/>
    <cellStyle name="20% - Accent2 2 3 8" xfId="4857"/>
    <cellStyle name="20% - Accent2 2 3 80" xfId="4858"/>
    <cellStyle name="20% - Accent2 2 3 81" xfId="4859"/>
    <cellStyle name="20% - Accent2 2 3 82" xfId="4860"/>
    <cellStyle name="20% - Accent2 2 3 83" xfId="4861"/>
    <cellStyle name="20% - Accent2 2 3 84" xfId="4862"/>
    <cellStyle name="20% - Accent2 2 3 85" xfId="4863"/>
    <cellStyle name="20% - Accent2 2 3 86" xfId="4864"/>
    <cellStyle name="20% - Accent2 2 3 87" xfId="4865"/>
    <cellStyle name="20% - Accent2 2 3 88" xfId="4866"/>
    <cellStyle name="20% - Accent2 2 3 89" xfId="4867"/>
    <cellStyle name="20% - Accent2 2 3 9" xfId="4868"/>
    <cellStyle name="20% - Accent2 2 3 90" xfId="4869"/>
    <cellStyle name="20% - Accent2 2 3 91" xfId="4870"/>
    <cellStyle name="20% - Accent2 2 3 92" xfId="4871"/>
    <cellStyle name="20% - Accent2 2 3 93" xfId="4872"/>
    <cellStyle name="20% - Accent2 2 3 94" xfId="4873"/>
    <cellStyle name="20% - Accent2 2 3 95" xfId="4874"/>
    <cellStyle name="20% - Accent2 2 3 96" xfId="4875"/>
    <cellStyle name="20% - Accent2 2 3 97" xfId="4876"/>
    <cellStyle name="20% - Accent2 2 3 98" xfId="4877"/>
    <cellStyle name="20% - Accent2 2 3 99" xfId="4878"/>
    <cellStyle name="20% - Accent2 2 30" xfId="4879"/>
    <cellStyle name="20% - Accent2 2 31" xfId="4880"/>
    <cellStyle name="20% - Accent2 2 32" xfId="4881"/>
    <cellStyle name="20% - Accent2 2 33" xfId="4882"/>
    <cellStyle name="20% - Accent2 2 34" xfId="4883"/>
    <cellStyle name="20% - Accent2 2 35" xfId="4884"/>
    <cellStyle name="20% - Accent2 2 36" xfId="4885"/>
    <cellStyle name="20% - Accent2 2 37" xfId="4886"/>
    <cellStyle name="20% - Accent2 2 38" xfId="4887"/>
    <cellStyle name="20% - Accent2 2 39" xfId="4888"/>
    <cellStyle name="20% - Accent2 2 4" xfId="4889"/>
    <cellStyle name="20% - Accent2 2 4 10" xfId="4890"/>
    <cellStyle name="20% - Accent2 2 4 100" xfId="4891"/>
    <cellStyle name="20% - Accent2 2 4 101" xfId="4892"/>
    <cellStyle name="20% - Accent2 2 4 102" xfId="4893"/>
    <cellStyle name="20% - Accent2 2 4 103" xfId="4894"/>
    <cellStyle name="20% - Accent2 2 4 104" xfId="4895"/>
    <cellStyle name="20% - Accent2 2 4 105" xfId="4896"/>
    <cellStyle name="20% - Accent2 2 4 106" xfId="4897"/>
    <cellStyle name="20% - Accent2 2 4 107" xfId="4898"/>
    <cellStyle name="20% - Accent2 2 4 108" xfId="4899"/>
    <cellStyle name="20% - Accent2 2 4 109" xfId="4900"/>
    <cellStyle name="20% - Accent2 2 4 11" xfId="4901"/>
    <cellStyle name="20% - Accent2 2 4 110" xfId="4902"/>
    <cellStyle name="20% - Accent2 2 4 111" xfId="4903"/>
    <cellStyle name="20% - Accent2 2 4 112" xfId="4904"/>
    <cellStyle name="20% - Accent2 2 4 113" xfId="4905"/>
    <cellStyle name="20% - Accent2 2 4 114" xfId="4906"/>
    <cellStyle name="20% - Accent2 2 4 115" xfId="4907"/>
    <cellStyle name="20% - Accent2 2 4 12" xfId="4908"/>
    <cellStyle name="20% - Accent2 2 4 13" xfId="4909"/>
    <cellStyle name="20% - Accent2 2 4 14" xfId="4910"/>
    <cellStyle name="20% - Accent2 2 4 15" xfId="4911"/>
    <cellStyle name="20% - Accent2 2 4 16" xfId="4912"/>
    <cellStyle name="20% - Accent2 2 4 17" xfId="4913"/>
    <cellStyle name="20% - Accent2 2 4 18" xfId="4914"/>
    <cellStyle name="20% - Accent2 2 4 19" xfId="4915"/>
    <cellStyle name="20% - Accent2 2 4 2" xfId="4916"/>
    <cellStyle name="20% - Accent2 2 4 20" xfId="4917"/>
    <cellStyle name="20% - Accent2 2 4 21" xfId="4918"/>
    <cellStyle name="20% - Accent2 2 4 22" xfId="4919"/>
    <cellStyle name="20% - Accent2 2 4 23" xfId="4920"/>
    <cellStyle name="20% - Accent2 2 4 24" xfId="4921"/>
    <cellStyle name="20% - Accent2 2 4 25" xfId="4922"/>
    <cellStyle name="20% - Accent2 2 4 26" xfId="4923"/>
    <cellStyle name="20% - Accent2 2 4 27" xfId="4924"/>
    <cellStyle name="20% - Accent2 2 4 28" xfId="4925"/>
    <cellStyle name="20% - Accent2 2 4 29" xfId="4926"/>
    <cellStyle name="20% - Accent2 2 4 3" xfId="4927"/>
    <cellStyle name="20% - Accent2 2 4 30" xfId="4928"/>
    <cellStyle name="20% - Accent2 2 4 31" xfId="4929"/>
    <cellStyle name="20% - Accent2 2 4 32" xfId="4930"/>
    <cellStyle name="20% - Accent2 2 4 33" xfId="4931"/>
    <cellStyle name="20% - Accent2 2 4 34" xfId="4932"/>
    <cellStyle name="20% - Accent2 2 4 35" xfId="4933"/>
    <cellStyle name="20% - Accent2 2 4 36" xfId="4934"/>
    <cellStyle name="20% - Accent2 2 4 37" xfId="4935"/>
    <cellStyle name="20% - Accent2 2 4 38" xfId="4936"/>
    <cellStyle name="20% - Accent2 2 4 39" xfId="4937"/>
    <cellStyle name="20% - Accent2 2 4 4" xfId="4938"/>
    <cellStyle name="20% - Accent2 2 4 40" xfId="4939"/>
    <cellStyle name="20% - Accent2 2 4 41" xfId="4940"/>
    <cellStyle name="20% - Accent2 2 4 42" xfId="4941"/>
    <cellStyle name="20% - Accent2 2 4 43" xfId="4942"/>
    <cellStyle name="20% - Accent2 2 4 44" xfId="4943"/>
    <cellStyle name="20% - Accent2 2 4 45" xfId="4944"/>
    <cellStyle name="20% - Accent2 2 4 46" xfId="4945"/>
    <cellStyle name="20% - Accent2 2 4 47" xfId="4946"/>
    <cellStyle name="20% - Accent2 2 4 48" xfId="4947"/>
    <cellStyle name="20% - Accent2 2 4 49" xfId="4948"/>
    <cellStyle name="20% - Accent2 2 4 5" xfId="4949"/>
    <cellStyle name="20% - Accent2 2 4 50" xfId="4950"/>
    <cellStyle name="20% - Accent2 2 4 51" xfId="4951"/>
    <cellStyle name="20% - Accent2 2 4 52" xfId="4952"/>
    <cellStyle name="20% - Accent2 2 4 53" xfId="4953"/>
    <cellStyle name="20% - Accent2 2 4 54" xfId="4954"/>
    <cellStyle name="20% - Accent2 2 4 55" xfId="4955"/>
    <cellStyle name="20% - Accent2 2 4 56" xfId="4956"/>
    <cellStyle name="20% - Accent2 2 4 57" xfId="4957"/>
    <cellStyle name="20% - Accent2 2 4 58" xfId="4958"/>
    <cellStyle name="20% - Accent2 2 4 59" xfId="4959"/>
    <cellStyle name="20% - Accent2 2 4 6" xfId="4960"/>
    <cellStyle name="20% - Accent2 2 4 60" xfId="4961"/>
    <cellStyle name="20% - Accent2 2 4 61" xfId="4962"/>
    <cellStyle name="20% - Accent2 2 4 62" xfId="4963"/>
    <cellStyle name="20% - Accent2 2 4 63" xfId="4964"/>
    <cellStyle name="20% - Accent2 2 4 64" xfId="4965"/>
    <cellStyle name="20% - Accent2 2 4 65" xfId="4966"/>
    <cellStyle name="20% - Accent2 2 4 66" xfId="4967"/>
    <cellStyle name="20% - Accent2 2 4 67" xfId="4968"/>
    <cellStyle name="20% - Accent2 2 4 68" xfId="4969"/>
    <cellStyle name="20% - Accent2 2 4 69" xfId="4970"/>
    <cellStyle name="20% - Accent2 2 4 7" xfId="4971"/>
    <cellStyle name="20% - Accent2 2 4 70" xfId="4972"/>
    <cellStyle name="20% - Accent2 2 4 71" xfId="4973"/>
    <cellStyle name="20% - Accent2 2 4 72" xfId="4974"/>
    <cellStyle name="20% - Accent2 2 4 73" xfId="4975"/>
    <cellStyle name="20% - Accent2 2 4 74" xfId="4976"/>
    <cellStyle name="20% - Accent2 2 4 75" xfId="4977"/>
    <cellStyle name="20% - Accent2 2 4 76" xfId="4978"/>
    <cellStyle name="20% - Accent2 2 4 77" xfId="4979"/>
    <cellStyle name="20% - Accent2 2 4 78" xfId="4980"/>
    <cellStyle name="20% - Accent2 2 4 79" xfId="4981"/>
    <cellStyle name="20% - Accent2 2 4 8" xfId="4982"/>
    <cellStyle name="20% - Accent2 2 4 80" xfId="4983"/>
    <cellStyle name="20% - Accent2 2 4 81" xfId="4984"/>
    <cellStyle name="20% - Accent2 2 4 82" xfId="4985"/>
    <cellStyle name="20% - Accent2 2 4 83" xfId="4986"/>
    <cellStyle name="20% - Accent2 2 4 84" xfId="4987"/>
    <cellStyle name="20% - Accent2 2 4 85" xfId="4988"/>
    <cellStyle name="20% - Accent2 2 4 86" xfId="4989"/>
    <cellStyle name="20% - Accent2 2 4 87" xfId="4990"/>
    <cellStyle name="20% - Accent2 2 4 88" xfId="4991"/>
    <cellStyle name="20% - Accent2 2 4 89" xfId="4992"/>
    <cellStyle name="20% - Accent2 2 4 9" xfId="4993"/>
    <cellStyle name="20% - Accent2 2 4 90" xfId="4994"/>
    <cellStyle name="20% - Accent2 2 4 91" xfId="4995"/>
    <cellStyle name="20% - Accent2 2 4 92" xfId="4996"/>
    <cellStyle name="20% - Accent2 2 4 93" xfId="4997"/>
    <cellStyle name="20% - Accent2 2 4 94" xfId="4998"/>
    <cellStyle name="20% - Accent2 2 4 95" xfId="4999"/>
    <cellStyle name="20% - Accent2 2 4 96" xfId="5000"/>
    <cellStyle name="20% - Accent2 2 4 97" xfId="5001"/>
    <cellStyle name="20% - Accent2 2 4 98" xfId="5002"/>
    <cellStyle name="20% - Accent2 2 4 99" xfId="5003"/>
    <cellStyle name="20% - Accent2 2 40" xfId="5004"/>
    <cellStyle name="20% - Accent2 2 41" xfId="5005"/>
    <cellStyle name="20% - Accent2 2 42" xfId="5006"/>
    <cellStyle name="20% - Accent2 2 43" xfId="5007"/>
    <cellStyle name="20% - Accent2 2 44" xfId="5008"/>
    <cellStyle name="20% - Accent2 2 45" xfId="5009"/>
    <cellStyle name="20% - Accent2 2 46" xfId="5010"/>
    <cellStyle name="20% - Accent2 2 47" xfId="5011"/>
    <cellStyle name="20% - Accent2 2 48" xfId="5012"/>
    <cellStyle name="20% - Accent2 2 49" xfId="5013"/>
    <cellStyle name="20% - Accent2 2 5" xfId="5014"/>
    <cellStyle name="20% - Accent2 2 50" xfId="5015"/>
    <cellStyle name="20% - Accent2 2 51" xfId="5016"/>
    <cellStyle name="20% - Accent2 2 52" xfId="5017"/>
    <cellStyle name="20% - Accent2 2 53" xfId="5018"/>
    <cellStyle name="20% - Accent2 2 54" xfId="5019"/>
    <cellStyle name="20% - Accent2 2 55" xfId="5020"/>
    <cellStyle name="20% - Accent2 2 56" xfId="5021"/>
    <cellStyle name="20% - Accent2 2 57" xfId="5022"/>
    <cellStyle name="20% - Accent2 2 58" xfId="5023"/>
    <cellStyle name="20% - Accent2 2 59" xfId="5024"/>
    <cellStyle name="20% - Accent2 2 6" xfId="5025"/>
    <cellStyle name="20% - Accent2 2 60" xfId="5026"/>
    <cellStyle name="20% - Accent2 2 61" xfId="5027"/>
    <cellStyle name="20% - Accent2 2 62" xfId="5028"/>
    <cellStyle name="20% - Accent2 2 63" xfId="5029"/>
    <cellStyle name="20% - Accent2 2 64" xfId="5030"/>
    <cellStyle name="20% - Accent2 2 65" xfId="5031"/>
    <cellStyle name="20% - Accent2 2 66" xfId="5032"/>
    <cellStyle name="20% - Accent2 2 67" xfId="5033"/>
    <cellStyle name="20% - Accent2 2 68" xfId="5034"/>
    <cellStyle name="20% - Accent2 2 69" xfId="5035"/>
    <cellStyle name="20% - Accent2 2 7" xfId="5036"/>
    <cellStyle name="20% - Accent2 2 70" xfId="5037"/>
    <cellStyle name="20% - Accent2 2 71" xfId="5038"/>
    <cellStyle name="20% - Accent2 2 72" xfId="5039"/>
    <cellStyle name="20% - Accent2 2 73" xfId="5040"/>
    <cellStyle name="20% - Accent2 2 74" xfId="5041"/>
    <cellStyle name="20% - Accent2 2 75" xfId="5042"/>
    <cellStyle name="20% - Accent2 2 76" xfId="5043"/>
    <cellStyle name="20% - Accent2 2 77" xfId="5044"/>
    <cellStyle name="20% - Accent2 2 78" xfId="5045"/>
    <cellStyle name="20% - Accent2 2 79" xfId="5046"/>
    <cellStyle name="20% - Accent2 2 8" xfId="5047"/>
    <cellStyle name="20% - Accent2 2 80" xfId="5048"/>
    <cellStyle name="20% - Accent2 2 81" xfId="5049"/>
    <cellStyle name="20% - Accent2 2 82" xfId="5050"/>
    <cellStyle name="20% - Accent2 2 83" xfId="5051"/>
    <cellStyle name="20% - Accent2 2 84" xfId="5052"/>
    <cellStyle name="20% - Accent2 2 85" xfId="5053"/>
    <cellStyle name="20% - Accent2 2 86" xfId="5054"/>
    <cellStyle name="20% - Accent2 2 87" xfId="5055"/>
    <cellStyle name="20% - Accent2 2 88" xfId="5056"/>
    <cellStyle name="20% - Accent2 2 89" xfId="5057"/>
    <cellStyle name="20% - Accent2 2 9" xfId="5058"/>
    <cellStyle name="20% - Accent2 2 90" xfId="5059"/>
    <cellStyle name="20% - Accent2 2 91" xfId="5060"/>
    <cellStyle name="20% - Accent2 2 92" xfId="5061"/>
    <cellStyle name="20% - Accent2 2 93" xfId="5062"/>
    <cellStyle name="20% - Accent2 2 94" xfId="5063"/>
    <cellStyle name="20% - Accent2 2 95" xfId="5064"/>
    <cellStyle name="20% - Accent2 2 96" xfId="5065"/>
    <cellStyle name="20% - Accent2 2 97" xfId="5066"/>
    <cellStyle name="20% - Accent2 2 98" xfId="5067"/>
    <cellStyle name="20% - Accent2 2 99" xfId="5068"/>
    <cellStyle name="20% - Accent2 20" xfId="5069"/>
    <cellStyle name="20% - Accent2 20 10" xfId="5070"/>
    <cellStyle name="20% - Accent2 20 100" xfId="5071"/>
    <cellStyle name="20% - Accent2 20 101" xfId="5072"/>
    <cellStyle name="20% - Accent2 20 102" xfId="5073"/>
    <cellStyle name="20% - Accent2 20 103" xfId="5074"/>
    <cellStyle name="20% - Accent2 20 104" xfId="5075"/>
    <cellStyle name="20% - Accent2 20 105" xfId="5076"/>
    <cellStyle name="20% - Accent2 20 106" xfId="5077"/>
    <cellStyle name="20% - Accent2 20 107" xfId="5078"/>
    <cellStyle name="20% - Accent2 20 108" xfId="5079"/>
    <cellStyle name="20% - Accent2 20 109" xfId="5080"/>
    <cellStyle name="20% - Accent2 20 11" xfId="5081"/>
    <cellStyle name="20% - Accent2 20 110" xfId="5082"/>
    <cellStyle name="20% - Accent2 20 111" xfId="5083"/>
    <cellStyle name="20% - Accent2 20 112" xfId="5084"/>
    <cellStyle name="20% - Accent2 20 113" xfId="5085"/>
    <cellStyle name="20% - Accent2 20 114" xfId="5086"/>
    <cellStyle name="20% - Accent2 20 115" xfId="5087"/>
    <cellStyle name="20% - Accent2 20 12" xfId="5088"/>
    <cellStyle name="20% - Accent2 20 13" xfId="5089"/>
    <cellStyle name="20% - Accent2 20 14" xfId="5090"/>
    <cellStyle name="20% - Accent2 20 15" xfId="5091"/>
    <cellStyle name="20% - Accent2 20 16" xfId="5092"/>
    <cellStyle name="20% - Accent2 20 17" xfId="5093"/>
    <cellStyle name="20% - Accent2 20 18" xfId="5094"/>
    <cellStyle name="20% - Accent2 20 19" xfId="5095"/>
    <cellStyle name="20% - Accent2 20 2" xfId="5096"/>
    <cellStyle name="20% - Accent2 20 20" xfId="5097"/>
    <cellStyle name="20% - Accent2 20 21" xfId="5098"/>
    <cellStyle name="20% - Accent2 20 22" xfId="5099"/>
    <cellStyle name="20% - Accent2 20 23" xfId="5100"/>
    <cellStyle name="20% - Accent2 20 24" xfId="5101"/>
    <cellStyle name="20% - Accent2 20 25" xfId="5102"/>
    <cellStyle name="20% - Accent2 20 26" xfId="5103"/>
    <cellStyle name="20% - Accent2 20 27" xfId="5104"/>
    <cellStyle name="20% - Accent2 20 28" xfId="5105"/>
    <cellStyle name="20% - Accent2 20 29" xfId="5106"/>
    <cellStyle name="20% - Accent2 20 3" xfId="5107"/>
    <cellStyle name="20% - Accent2 20 30" xfId="5108"/>
    <cellStyle name="20% - Accent2 20 31" xfId="5109"/>
    <cellStyle name="20% - Accent2 20 32" xfId="5110"/>
    <cellStyle name="20% - Accent2 20 33" xfId="5111"/>
    <cellStyle name="20% - Accent2 20 34" xfId="5112"/>
    <cellStyle name="20% - Accent2 20 35" xfId="5113"/>
    <cellStyle name="20% - Accent2 20 36" xfId="5114"/>
    <cellStyle name="20% - Accent2 20 37" xfId="5115"/>
    <cellStyle name="20% - Accent2 20 38" xfId="5116"/>
    <cellStyle name="20% - Accent2 20 39" xfId="5117"/>
    <cellStyle name="20% - Accent2 20 4" xfId="5118"/>
    <cellStyle name="20% - Accent2 20 40" xfId="5119"/>
    <cellStyle name="20% - Accent2 20 41" xfId="5120"/>
    <cellStyle name="20% - Accent2 20 42" xfId="5121"/>
    <cellStyle name="20% - Accent2 20 43" xfId="5122"/>
    <cellStyle name="20% - Accent2 20 44" xfId="5123"/>
    <cellStyle name="20% - Accent2 20 45" xfId="5124"/>
    <cellStyle name="20% - Accent2 20 46" xfId="5125"/>
    <cellStyle name="20% - Accent2 20 47" xfId="5126"/>
    <cellStyle name="20% - Accent2 20 48" xfId="5127"/>
    <cellStyle name="20% - Accent2 20 49" xfId="5128"/>
    <cellStyle name="20% - Accent2 20 5" xfId="5129"/>
    <cellStyle name="20% - Accent2 20 50" xfId="5130"/>
    <cellStyle name="20% - Accent2 20 51" xfId="5131"/>
    <cellStyle name="20% - Accent2 20 52" xfId="5132"/>
    <cellStyle name="20% - Accent2 20 53" xfId="5133"/>
    <cellStyle name="20% - Accent2 20 54" xfId="5134"/>
    <cellStyle name="20% - Accent2 20 55" xfId="5135"/>
    <cellStyle name="20% - Accent2 20 56" xfId="5136"/>
    <cellStyle name="20% - Accent2 20 57" xfId="5137"/>
    <cellStyle name="20% - Accent2 20 58" xfId="5138"/>
    <cellStyle name="20% - Accent2 20 59" xfId="5139"/>
    <cellStyle name="20% - Accent2 20 6" xfId="5140"/>
    <cellStyle name="20% - Accent2 20 60" xfId="5141"/>
    <cellStyle name="20% - Accent2 20 61" xfId="5142"/>
    <cellStyle name="20% - Accent2 20 62" xfId="5143"/>
    <cellStyle name="20% - Accent2 20 63" xfId="5144"/>
    <cellStyle name="20% - Accent2 20 64" xfId="5145"/>
    <cellStyle name="20% - Accent2 20 65" xfId="5146"/>
    <cellStyle name="20% - Accent2 20 66" xfId="5147"/>
    <cellStyle name="20% - Accent2 20 67" xfId="5148"/>
    <cellStyle name="20% - Accent2 20 68" xfId="5149"/>
    <cellStyle name="20% - Accent2 20 69" xfId="5150"/>
    <cellStyle name="20% - Accent2 20 7" xfId="5151"/>
    <cellStyle name="20% - Accent2 20 70" xfId="5152"/>
    <cellStyle name="20% - Accent2 20 71" xfId="5153"/>
    <cellStyle name="20% - Accent2 20 72" xfId="5154"/>
    <cellStyle name="20% - Accent2 20 73" xfId="5155"/>
    <cellStyle name="20% - Accent2 20 74" xfId="5156"/>
    <cellStyle name="20% - Accent2 20 75" xfId="5157"/>
    <cellStyle name="20% - Accent2 20 76" xfId="5158"/>
    <cellStyle name="20% - Accent2 20 77" xfId="5159"/>
    <cellStyle name="20% - Accent2 20 78" xfId="5160"/>
    <cellStyle name="20% - Accent2 20 79" xfId="5161"/>
    <cellStyle name="20% - Accent2 20 8" xfId="5162"/>
    <cellStyle name="20% - Accent2 20 80" xfId="5163"/>
    <cellStyle name="20% - Accent2 20 81" xfId="5164"/>
    <cellStyle name="20% - Accent2 20 82" xfId="5165"/>
    <cellStyle name="20% - Accent2 20 83" xfId="5166"/>
    <cellStyle name="20% - Accent2 20 84" xfId="5167"/>
    <cellStyle name="20% - Accent2 20 85" xfId="5168"/>
    <cellStyle name="20% - Accent2 20 86" xfId="5169"/>
    <cellStyle name="20% - Accent2 20 87" xfId="5170"/>
    <cellStyle name="20% - Accent2 20 88" xfId="5171"/>
    <cellStyle name="20% - Accent2 20 89" xfId="5172"/>
    <cellStyle name="20% - Accent2 20 9" xfId="5173"/>
    <cellStyle name="20% - Accent2 20 90" xfId="5174"/>
    <cellStyle name="20% - Accent2 20 91" xfId="5175"/>
    <cellStyle name="20% - Accent2 20 92" xfId="5176"/>
    <cellStyle name="20% - Accent2 20 93" xfId="5177"/>
    <cellStyle name="20% - Accent2 20 94" xfId="5178"/>
    <cellStyle name="20% - Accent2 20 95" xfId="5179"/>
    <cellStyle name="20% - Accent2 20 96" xfId="5180"/>
    <cellStyle name="20% - Accent2 20 97" xfId="5181"/>
    <cellStyle name="20% - Accent2 20 98" xfId="5182"/>
    <cellStyle name="20% - Accent2 20 99" xfId="5183"/>
    <cellStyle name="20% - Accent2 21" xfId="5184"/>
    <cellStyle name="20% - Accent2 21 10" xfId="5185"/>
    <cellStyle name="20% - Accent2 21 100" xfId="5186"/>
    <cellStyle name="20% - Accent2 21 101" xfId="5187"/>
    <cellStyle name="20% - Accent2 21 102" xfId="5188"/>
    <cellStyle name="20% - Accent2 21 103" xfId="5189"/>
    <cellStyle name="20% - Accent2 21 104" xfId="5190"/>
    <cellStyle name="20% - Accent2 21 105" xfId="5191"/>
    <cellStyle name="20% - Accent2 21 106" xfId="5192"/>
    <cellStyle name="20% - Accent2 21 107" xfId="5193"/>
    <cellStyle name="20% - Accent2 21 108" xfId="5194"/>
    <cellStyle name="20% - Accent2 21 109" xfId="5195"/>
    <cellStyle name="20% - Accent2 21 11" xfId="5196"/>
    <cellStyle name="20% - Accent2 21 110" xfId="5197"/>
    <cellStyle name="20% - Accent2 21 111" xfId="5198"/>
    <cellStyle name="20% - Accent2 21 112" xfId="5199"/>
    <cellStyle name="20% - Accent2 21 113" xfId="5200"/>
    <cellStyle name="20% - Accent2 21 114" xfId="5201"/>
    <cellStyle name="20% - Accent2 21 115" xfId="5202"/>
    <cellStyle name="20% - Accent2 21 12" xfId="5203"/>
    <cellStyle name="20% - Accent2 21 13" xfId="5204"/>
    <cellStyle name="20% - Accent2 21 14" xfId="5205"/>
    <cellStyle name="20% - Accent2 21 15" xfId="5206"/>
    <cellStyle name="20% - Accent2 21 16" xfId="5207"/>
    <cellStyle name="20% - Accent2 21 17" xfId="5208"/>
    <cellStyle name="20% - Accent2 21 18" xfId="5209"/>
    <cellStyle name="20% - Accent2 21 19" xfId="5210"/>
    <cellStyle name="20% - Accent2 21 2" xfId="5211"/>
    <cellStyle name="20% - Accent2 21 20" xfId="5212"/>
    <cellStyle name="20% - Accent2 21 21" xfId="5213"/>
    <cellStyle name="20% - Accent2 21 22" xfId="5214"/>
    <cellStyle name="20% - Accent2 21 23" xfId="5215"/>
    <cellStyle name="20% - Accent2 21 24" xfId="5216"/>
    <cellStyle name="20% - Accent2 21 25" xfId="5217"/>
    <cellStyle name="20% - Accent2 21 26" xfId="5218"/>
    <cellStyle name="20% - Accent2 21 27" xfId="5219"/>
    <cellStyle name="20% - Accent2 21 28" xfId="5220"/>
    <cellStyle name="20% - Accent2 21 29" xfId="5221"/>
    <cellStyle name="20% - Accent2 21 3" xfId="5222"/>
    <cellStyle name="20% - Accent2 21 30" xfId="5223"/>
    <cellStyle name="20% - Accent2 21 31" xfId="5224"/>
    <cellStyle name="20% - Accent2 21 32" xfId="5225"/>
    <cellStyle name="20% - Accent2 21 33" xfId="5226"/>
    <cellStyle name="20% - Accent2 21 34" xfId="5227"/>
    <cellStyle name="20% - Accent2 21 35" xfId="5228"/>
    <cellStyle name="20% - Accent2 21 36" xfId="5229"/>
    <cellStyle name="20% - Accent2 21 37" xfId="5230"/>
    <cellStyle name="20% - Accent2 21 38" xfId="5231"/>
    <cellStyle name="20% - Accent2 21 39" xfId="5232"/>
    <cellStyle name="20% - Accent2 21 4" xfId="5233"/>
    <cellStyle name="20% - Accent2 21 40" xfId="5234"/>
    <cellStyle name="20% - Accent2 21 41" xfId="5235"/>
    <cellStyle name="20% - Accent2 21 42" xfId="5236"/>
    <cellStyle name="20% - Accent2 21 43" xfId="5237"/>
    <cellStyle name="20% - Accent2 21 44" xfId="5238"/>
    <cellStyle name="20% - Accent2 21 45" xfId="5239"/>
    <cellStyle name="20% - Accent2 21 46" xfId="5240"/>
    <cellStyle name="20% - Accent2 21 47" xfId="5241"/>
    <cellStyle name="20% - Accent2 21 48" xfId="5242"/>
    <cellStyle name="20% - Accent2 21 49" xfId="5243"/>
    <cellStyle name="20% - Accent2 21 5" xfId="5244"/>
    <cellStyle name="20% - Accent2 21 50" xfId="5245"/>
    <cellStyle name="20% - Accent2 21 51" xfId="5246"/>
    <cellStyle name="20% - Accent2 21 52" xfId="5247"/>
    <cellStyle name="20% - Accent2 21 53" xfId="5248"/>
    <cellStyle name="20% - Accent2 21 54" xfId="5249"/>
    <cellStyle name="20% - Accent2 21 55" xfId="5250"/>
    <cellStyle name="20% - Accent2 21 56" xfId="5251"/>
    <cellStyle name="20% - Accent2 21 57" xfId="5252"/>
    <cellStyle name="20% - Accent2 21 58" xfId="5253"/>
    <cellStyle name="20% - Accent2 21 59" xfId="5254"/>
    <cellStyle name="20% - Accent2 21 6" xfId="5255"/>
    <cellStyle name="20% - Accent2 21 60" xfId="5256"/>
    <cellStyle name="20% - Accent2 21 61" xfId="5257"/>
    <cellStyle name="20% - Accent2 21 62" xfId="5258"/>
    <cellStyle name="20% - Accent2 21 63" xfId="5259"/>
    <cellStyle name="20% - Accent2 21 64" xfId="5260"/>
    <cellStyle name="20% - Accent2 21 65" xfId="5261"/>
    <cellStyle name="20% - Accent2 21 66" xfId="5262"/>
    <cellStyle name="20% - Accent2 21 67" xfId="5263"/>
    <cellStyle name="20% - Accent2 21 68" xfId="5264"/>
    <cellStyle name="20% - Accent2 21 69" xfId="5265"/>
    <cellStyle name="20% - Accent2 21 7" xfId="5266"/>
    <cellStyle name="20% - Accent2 21 70" xfId="5267"/>
    <cellStyle name="20% - Accent2 21 71" xfId="5268"/>
    <cellStyle name="20% - Accent2 21 72" xfId="5269"/>
    <cellStyle name="20% - Accent2 21 73" xfId="5270"/>
    <cellStyle name="20% - Accent2 21 74" xfId="5271"/>
    <cellStyle name="20% - Accent2 21 75" xfId="5272"/>
    <cellStyle name="20% - Accent2 21 76" xfId="5273"/>
    <cellStyle name="20% - Accent2 21 77" xfId="5274"/>
    <cellStyle name="20% - Accent2 21 78" xfId="5275"/>
    <cellStyle name="20% - Accent2 21 79" xfId="5276"/>
    <cellStyle name="20% - Accent2 21 8" xfId="5277"/>
    <cellStyle name="20% - Accent2 21 80" xfId="5278"/>
    <cellStyle name="20% - Accent2 21 81" xfId="5279"/>
    <cellStyle name="20% - Accent2 21 82" xfId="5280"/>
    <cellStyle name="20% - Accent2 21 83" xfId="5281"/>
    <cellStyle name="20% - Accent2 21 84" xfId="5282"/>
    <cellStyle name="20% - Accent2 21 85" xfId="5283"/>
    <cellStyle name="20% - Accent2 21 86" xfId="5284"/>
    <cellStyle name="20% - Accent2 21 87" xfId="5285"/>
    <cellStyle name="20% - Accent2 21 88" xfId="5286"/>
    <cellStyle name="20% - Accent2 21 89" xfId="5287"/>
    <cellStyle name="20% - Accent2 21 9" xfId="5288"/>
    <cellStyle name="20% - Accent2 21 90" xfId="5289"/>
    <cellStyle name="20% - Accent2 21 91" xfId="5290"/>
    <cellStyle name="20% - Accent2 21 92" xfId="5291"/>
    <cellStyle name="20% - Accent2 21 93" xfId="5292"/>
    <cellStyle name="20% - Accent2 21 94" xfId="5293"/>
    <cellStyle name="20% - Accent2 21 95" xfId="5294"/>
    <cellStyle name="20% - Accent2 21 96" xfId="5295"/>
    <cellStyle name="20% - Accent2 21 97" xfId="5296"/>
    <cellStyle name="20% - Accent2 21 98" xfId="5297"/>
    <cellStyle name="20% - Accent2 21 99" xfId="5298"/>
    <cellStyle name="20% - Accent2 22" xfId="5299"/>
    <cellStyle name="20% - Accent2 22 10" xfId="5300"/>
    <cellStyle name="20% - Accent2 22 100" xfId="5301"/>
    <cellStyle name="20% - Accent2 22 101" xfId="5302"/>
    <cellStyle name="20% - Accent2 22 102" xfId="5303"/>
    <cellStyle name="20% - Accent2 22 103" xfId="5304"/>
    <cellStyle name="20% - Accent2 22 104" xfId="5305"/>
    <cellStyle name="20% - Accent2 22 105" xfId="5306"/>
    <cellStyle name="20% - Accent2 22 106" xfId="5307"/>
    <cellStyle name="20% - Accent2 22 107" xfId="5308"/>
    <cellStyle name="20% - Accent2 22 108" xfId="5309"/>
    <cellStyle name="20% - Accent2 22 109" xfId="5310"/>
    <cellStyle name="20% - Accent2 22 11" xfId="5311"/>
    <cellStyle name="20% - Accent2 22 110" xfId="5312"/>
    <cellStyle name="20% - Accent2 22 111" xfId="5313"/>
    <cellStyle name="20% - Accent2 22 112" xfId="5314"/>
    <cellStyle name="20% - Accent2 22 113" xfId="5315"/>
    <cellStyle name="20% - Accent2 22 114" xfId="5316"/>
    <cellStyle name="20% - Accent2 22 115" xfId="5317"/>
    <cellStyle name="20% - Accent2 22 12" xfId="5318"/>
    <cellStyle name="20% - Accent2 22 13" xfId="5319"/>
    <cellStyle name="20% - Accent2 22 14" xfId="5320"/>
    <cellStyle name="20% - Accent2 22 15" xfId="5321"/>
    <cellStyle name="20% - Accent2 22 16" xfId="5322"/>
    <cellStyle name="20% - Accent2 22 17" xfId="5323"/>
    <cellStyle name="20% - Accent2 22 18" xfId="5324"/>
    <cellStyle name="20% - Accent2 22 19" xfId="5325"/>
    <cellStyle name="20% - Accent2 22 2" xfId="5326"/>
    <cellStyle name="20% - Accent2 22 20" xfId="5327"/>
    <cellStyle name="20% - Accent2 22 21" xfId="5328"/>
    <cellStyle name="20% - Accent2 22 22" xfId="5329"/>
    <cellStyle name="20% - Accent2 22 23" xfId="5330"/>
    <cellStyle name="20% - Accent2 22 24" xfId="5331"/>
    <cellStyle name="20% - Accent2 22 25" xfId="5332"/>
    <cellStyle name="20% - Accent2 22 26" xfId="5333"/>
    <cellStyle name="20% - Accent2 22 27" xfId="5334"/>
    <cellStyle name="20% - Accent2 22 28" xfId="5335"/>
    <cellStyle name="20% - Accent2 22 29" xfId="5336"/>
    <cellStyle name="20% - Accent2 22 3" xfId="5337"/>
    <cellStyle name="20% - Accent2 22 30" xfId="5338"/>
    <cellStyle name="20% - Accent2 22 31" xfId="5339"/>
    <cellStyle name="20% - Accent2 22 32" xfId="5340"/>
    <cellStyle name="20% - Accent2 22 33" xfId="5341"/>
    <cellStyle name="20% - Accent2 22 34" xfId="5342"/>
    <cellStyle name="20% - Accent2 22 35" xfId="5343"/>
    <cellStyle name="20% - Accent2 22 36" xfId="5344"/>
    <cellStyle name="20% - Accent2 22 37" xfId="5345"/>
    <cellStyle name="20% - Accent2 22 38" xfId="5346"/>
    <cellStyle name="20% - Accent2 22 39" xfId="5347"/>
    <cellStyle name="20% - Accent2 22 4" xfId="5348"/>
    <cellStyle name="20% - Accent2 22 40" xfId="5349"/>
    <cellStyle name="20% - Accent2 22 41" xfId="5350"/>
    <cellStyle name="20% - Accent2 22 42" xfId="5351"/>
    <cellStyle name="20% - Accent2 22 43" xfId="5352"/>
    <cellStyle name="20% - Accent2 22 44" xfId="5353"/>
    <cellStyle name="20% - Accent2 22 45" xfId="5354"/>
    <cellStyle name="20% - Accent2 22 46" xfId="5355"/>
    <cellStyle name="20% - Accent2 22 47" xfId="5356"/>
    <cellStyle name="20% - Accent2 22 48" xfId="5357"/>
    <cellStyle name="20% - Accent2 22 49" xfId="5358"/>
    <cellStyle name="20% - Accent2 22 5" xfId="5359"/>
    <cellStyle name="20% - Accent2 22 50" xfId="5360"/>
    <cellStyle name="20% - Accent2 22 51" xfId="5361"/>
    <cellStyle name="20% - Accent2 22 52" xfId="5362"/>
    <cellStyle name="20% - Accent2 22 53" xfId="5363"/>
    <cellStyle name="20% - Accent2 22 54" xfId="5364"/>
    <cellStyle name="20% - Accent2 22 55" xfId="5365"/>
    <cellStyle name="20% - Accent2 22 56" xfId="5366"/>
    <cellStyle name="20% - Accent2 22 57" xfId="5367"/>
    <cellStyle name="20% - Accent2 22 58" xfId="5368"/>
    <cellStyle name="20% - Accent2 22 59" xfId="5369"/>
    <cellStyle name="20% - Accent2 22 6" xfId="5370"/>
    <cellStyle name="20% - Accent2 22 60" xfId="5371"/>
    <cellStyle name="20% - Accent2 22 61" xfId="5372"/>
    <cellStyle name="20% - Accent2 22 62" xfId="5373"/>
    <cellStyle name="20% - Accent2 22 63" xfId="5374"/>
    <cellStyle name="20% - Accent2 22 64" xfId="5375"/>
    <cellStyle name="20% - Accent2 22 65" xfId="5376"/>
    <cellStyle name="20% - Accent2 22 66" xfId="5377"/>
    <cellStyle name="20% - Accent2 22 67" xfId="5378"/>
    <cellStyle name="20% - Accent2 22 68" xfId="5379"/>
    <cellStyle name="20% - Accent2 22 69" xfId="5380"/>
    <cellStyle name="20% - Accent2 22 7" xfId="5381"/>
    <cellStyle name="20% - Accent2 22 70" xfId="5382"/>
    <cellStyle name="20% - Accent2 22 71" xfId="5383"/>
    <cellStyle name="20% - Accent2 22 72" xfId="5384"/>
    <cellStyle name="20% - Accent2 22 73" xfId="5385"/>
    <cellStyle name="20% - Accent2 22 74" xfId="5386"/>
    <cellStyle name="20% - Accent2 22 75" xfId="5387"/>
    <cellStyle name="20% - Accent2 22 76" xfId="5388"/>
    <cellStyle name="20% - Accent2 22 77" xfId="5389"/>
    <cellStyle name="20% - Accent2 22 78" xfId="5390"/>
    <cellStyle name="20% - Accent2 22 79" xfId="5391"/>
    <cellStyle name="20% - Accent2 22 8" xfId="5392"/>
    <cellStyle name="20% - Accent2 22 80" xfId="5393"/>
    <cellStyle name="20% - Accent2 22 81" xfId="5394"/>
    <cellStyle name="20% - Accent2 22 82" xfId="5395"/>
    <cellStyle name="20% - Accent2 22 83" xfId="5396"/>
    <cellStyle name="20% - Accent2 22 84" xfId="5397"/>
    <cellStyle name="20% - Accent2 22 85" xfId="5398"/>
    <cellStyle name="20% - Accent2 22 86" xfId="5399"/>
    <cellStyle name="20% - Accent2 22 87" xfId="5400"/>
    <cellStyle name="20% - Accent2 22 88" xfId="5401"/>
    <cellStyle name="20% - Accent2 22 89" xfId="5402"/>
    <cellStyle name="20% - Accent2 22 9" xfId="5403"/>
    <cellStyle name="20% - Accent2 22 90" xfId="5404"/>
    <cellStyle name="20% - Accent2 22 91" xfId="5405"/>
    <cellStyle name="20% - Accent2 22 92" xfId="5406"/>
    <cellStyle name="20% - Accent2 22 93" xfId="5407"/>
    <cellStyle name="20% - Accent2 22 94" xfId="5408"/>
    <cellStyle name="20% - Accent2 22 95" xfId="5409"/>
    <cellStyle name="20% - Accent2 22 96" xfId="5410"/>
    <cellStyle name="20% - Accent2 22 97" xfId="5411"/>
    <cellStyle name="20% - Accent2 22 98" xfId="5412"/>
    <cellStyle name="20% - Accent2 22 99" xfId="5413"/>
    <cellStyle name="20% - Accent2 23" xfId="5414"/>
    <cellStyle name="20% - Accent2 23 10" xfId="5415"/>
    <cellStyle name="20% - Accent2 23 100" xfId="5416"/>
    <cellStyle name="20% - Accent2 23 101" xfId="5417"/>
    <cellStyle name="20% - Accent2 23 102" xfId="5418"/>
    <cellStyle name="20% - Accent2 23 103" xfId="5419"/>
    <cellStyle name="20% - Accent2 23 104" xfId="5420"/>
    <cellStyle name="20% - Accent2 23 105" xfId="5421"/>
    <cellStyle name="20% - Accent2 23 106" xfId="5422"/>
    <cellStyle name="20% - Accent2 23 107" xfId="5423"/>
    <cellStyle name="20% - Accent2 23 108" xfId="5424"/>
    <cellStyle name="20% - Accent2 23 109" xfId="5425"/>
    <cellStyle name="20% - Accent2 23 11" xfId="5426"/>
    <cellStyle name="20% - Accent2 23 110" xfId="5427"/>
    <cellStyle name="20% - Accent2 23 111" xfId="5428"/>
    <cellStyle name="20% - Accent2 23 112" xfId="5429"/>
    <cellStyle name="20% - Accent2 23 113" xfId="5430"/>
    <cellStyle name="20% - Accent2 23 114" xfId="5431"/>
    <cellStyle name="20% - Accent2 23 115" xfId="5432"/>
    <cellStyle name="20% - Accent2 23 12" xfId="5433"/>
    <cellStyle name="20% - Accent2 23 13" xfId="5434"/>
    <cellStyle name="20% - Accent2 23 14" xfId="5435"/>
    <cellStyle name="20% - Accent2 23 15" xfId="5436"/>
    <cellStyle name="20% - Accent2 23 16" xfId="5437"/>
    <cellStyle name="20% - Accent2 23 17" xfId="5438"/>
    <cellStyle name="20% - Accent2 23 18" xfId="5439"/>
    <cellStyle name="20% - Accent2 23 19" xfId="5440"/>
    <cellStyle name="20% - Accent2 23 2" xfId="5441"/>
    <cellStyle name="20% - Accent2 23 20" xfId="5442"/>
    <cellStyle name="20% - Accent2 23 21" xfId="5443"/>
    <cellStyle name="20% - Accent2 23 22" xfId="5444"/>
    <cellStyle name="20% - Accent2 23 23" xfId="5445"/>
    <cellStyle name="20% - Accent2 23 24" xfId="5446"/>
    <cellStyle name="20% - Accent2 23 25" xfId="5447"/>
    <cellStyle name="20% - Accent2 23 26" xfId="5448"/>
    <cellStyle name="20% - Accent2 23 27" xfId="5449"/>
    <cellStyle name="20% - Accent2 23 28" xfId="5450"/>
    <cellStyle name="20% - Accent2 23 29" xfId="5451"/>
    <cellStyle name="20% - Accent2 23 3" xfId="5452"/>
    <cellStyle name="20% - Accent2 23 30" xfId="5453"/>
    <cellStyle name="20% - Accent2 23 31" xfId="5454"/>
    <cellStyle name="20% - Accent2 23 32" xfId="5455"/>
    <cellStyle name="20% - Accent2 23 33" xfId="5456"/>
    <cellStyle name="20% - Accent2 23 34" xfId="5457"/>
    <cellStyle name="20% - Accent2 23 35" xfId="5458"/>
    <cellStyle name="20% - Accent2 23 36" xfId="5459"/>
    <cellStyle name="20% - Accent2 23 37" xfId="5460"/>
    <cellStyle name="20% - Accent2 23 38" xfId="5461"/>
    <cellStyle name="20% - Accent2 23 39" xfId="5462"/>
    <cellStyle name="20% - Accent2 23 4" xfId="5463"/>
    <cellStyle name="20% - Accent2 23 40" xfId="5464"/>
    <cellStyle name="20% - Accent2 23 41" xfId="5465"/>
    <cellStyle name="20% - Accent2 23 42" xfId="5466"/>
    <cellStyle name="20% - Accent2 23 43" xfId="5467"/>
    <cellStyle name="20% - Accent2 23 44" xfId="5468"/>
    <cellStyle name="20% - Accent2 23 45" xfId="5469"/>
    <cellStyle name="20% - Accent2 23 46" xfId="5470"/>
    <cellStyle name="20% - Accent2 23 47" xfId="5471"/>
    <cellStyle name="20% - Accent2 23 48" xfId="5472"/>
    <cellStyle name="20% - Accent2 23 49" xfId="5473"/>
    <cellStyle name="20% - Accent2 23 5" xfId="5474"/>
    <cellStyle name="20% - Accent2 23 50" xfId="5475"/>
    <cellStyle name="20% - Accent2 23 51" xfId="5476"/>
    <cellStyle name="20% - Accent2 23 52" xfId="5477"/>
    <cellStyle name="20% - Accent2 23 53" xfId="5478"/>
    <cellStyle name="20% - Accent2 23 54" xfId="5479"/>
    <cellStyle name="20% - Accent2 23 55" xfId="5480"/>
    <cellStyle name="20% - Accent2 23 56" xfId="5481"/>
    <cellStyle name="20% - Accent2 23 57" xfId="5482"/>
    <cellStyle name="20% - Accent2 23 58" xfId="5483"/>
    <cellStyle name="20% - Accent2 23 59" xfId="5484"/>
    <cellStyle name="20% - Accent2 23 6" xfId="5485"/>
    <cellStyle name="20% - Accent2 23 60" xfId="5486"/>
    <cellStyle name="20% - Accent2 23 61" xfId="5487"/>
    <cellStyle name="20% - Accent2 23 62" xfId="5488"/>
    <cellStyle name="20% - Accent2 23 63" xfId="5489"/>
    <cellStyle name="20% - Accent2 23 64" xfId="5490"/>
    <cellStyle name="20% - Accent2 23 65" xfId="5491"/>
    <cellStyle name="20% - Accent2 23 66" xfId="5492"/>
    <cellStyle name="20% - Accent2 23 67" xfId="5493"/>
    <cellStyle name="20% - Accent2 23 68" xfId="5494"/>
    <cellStyle name="20% - Accent2 23 69" xfId="5495"/>
    <cellStyle name="20% - Accent2 23 7" xfId="5496"/>
    <cellStyle name="20% - Accent2 23 70" xfId="5497"/>
    <cellStyle name="20% - Accent2 23 71" xfId="5498"/>
    <cellStyle name="20% - Accent2 23 72" xfId="5499"/>
    <cellStyle name="20% - Accent2 23 73" xfId="5500"/>
    <cellStyle name="20% - Accent2 23 74" xfId="5501"/>
    <cellStyle name="20% - Accent2 23 75" xfId="5502"/>
    <cellStyle name="20% - Accent2 23 76" xfId="5503"/>
    <cellStyle name="20% - Accent2 23 77" xfId="5504"/>
    <cellStyle name="20% - Accent2 23 78" xfId="5505"/>
    <cellStyle name="20% - Accent2 23 79" xfId="5506"/>
    <cellStyle name="20% - Accent2 23 8" xfId="5507"/>
    <cellStyle name="20% - Accent2 23 80" xfId="5508"/>
    <cellStyle name="20% - Accent2 23 81" xfId="5509"/>
    <cellStyle name="20% - Accent2 23 82" xfId="5510"/>
    <cellStyle name="20% - Accent2 23 83" xfId="5511"/>
    <cellStyle name="20% - Accent2 23 84" xfId="5512"/>
    <cellStyle name="20% - Accent2 23 85" xfId="5513"/>
    <cellStyle name="20% - Accent2 23 86" xfId="5514"/>
    <cellStyle name="20% - Accent2 23 87" xfId="5515"/>
    <cellStyle name="20% - Accent2 23 88" xfId="5516"/>
    <cellStyle name="20% - Accent2 23 89" xfId="5517"/>
    <cellStyle name="20% - Accent2 23 9" xfId="5518"/>
    <cellStyle name="20% - Accent2 23 90" xfId="5519"/>
    <cellStyle name="20% - Accent2 23 91" xfId="5520"/>
    <cellStyle name="20% - Accent2 23 92" xfId="5521"/>
    <cellStyle name="20% - Accent2 23 93" xfId="5522"/>
    <cellStyle name="20% - Accent2 23 94" xfId="5523"/>
    <cellStyle name="20% - Accent2 23 95" xfId="5524"/>
    <cellStyle name="20% - Accent2 23 96" xfId="5525"/>
    <cellStyle name="20% - Accent2 23 97" xfId="5526"/>
    <cellStyle name="20% - Accent2 23 98" xfId="5527"/>
    <cellStyle name="20% - Accent2 23 99" xfId="5528"/>
    <cellStyle name="20% - Accent2 24" xfId="5529"/>
    <cellStyle name="20% - Accent2 25" xfId="5530"/>
    <cellStyle name="20% - Accent2 26" xfId="5531"/>
    <cellStyle name="20% - Accent2 27" xfId="5532"/>
    <cellStyle name="20% - Accent2 28" xfId="5533"/>
    <cellStyle name="20% - Accent2 29" xfId="5534"/>
    <cellStyle name="20% - Accent2 3" xfId="53"/>
    <cellStyle name="20% - Accent2 3 10" xfId="5535"/>
    <cellStyle name="20% - Accent2 3 100" xfId="5536"/>
    <cellStyle name="20% - Accent2 3 101" xfId="5537"/>
    <cellStyle name="20% - Accent2 3 102" xfId="5538"/>
    <cellStyle name="20% - Accent2 3 103" xfId="5539"/>
    <cellStyle name="20% - Accent2 3 104" xfId="5540"/>
    <cellStyle name="20% - Accent2 3 105" xfId="5541"/>
    <cellStyle name="20% - Accent2 3 106" xfId="5542"/>
    <cellStyle name="20% - Accent2 3 107" xfId="5543"/>
    <cellStyle name="20% - Accent2 3 108" xfId="5544"/>
    <cellStyle name="20% - Accent2 3 109" xfId="5545"/>
    <cellStyle name="20% - Accent2 3 11" xfId="5546"/>
    <cellStyle name="20% - Accent2 3 110" xfId="5547"/>
    <cellStyle name="20% - Accent2 3 111" xfId="5548"/>
    <cellStyle name="20% - Accent2 3 112" xfId="5549"/>
    <cellStyle name="20% - Accent2 3 113" xfId="5550"/>
    <cellStyle name="20% - Accent2 3 114" xfId="5551"/>
    <cellStyle name="20% - Accent2 3 115" xfId="5552"/>
    <cellStyle name="20% - Accent2 3 12" xfId="5553"/>
    <cellStyle name="20% - Accent2 3 13" xfId="5554"/>
    <cellStyle name="20% - Accent2 3 14" xfId="5555"/>
    <cellStyle name="20% - Accent2 3 15" xfId="5556"/>
    <cellStyle name="20% - Accent2 3 16" xfId="5557"/>
    <cellStyle name="20% - Accent2 3 17" xfId="5558"/>
    <cellStyle name="20% - Accent2 3 18" xfId="5559"/>
    <cellStyle name="20% - Accent2 3 19" xfId="5560"/>
    <cellStyle name="20% - Accent2 3 2" xfId="5561"/>
    <cellStyle name="20% - Accent2 3 20" xfId="5562"/>
    <cellStyle name="20% - Accent2 3 21" xfId="5563"/>
    <cellStyle name="20% - Accent2 3 22" xfId="5564"/>
    <cellStyle name="20% - Accent2 3 23" xfId="5565"/>
    <cellStyle name="20% - Accent2 3 24" xfId="5566"/>
    <cellStyle name="20% - Accent2 3 25" xfId="5567"/>
    <cellStyle name="20% - Accent2 3 26" xfId="5568"/>
    <cellStyle name="20% - Accent2 3 27" xfId="5569"/>
    <cellStyle name="20% - Accent2 3 28" xfId="5570"/>
    <cellStyle name="20% - Accent2 3 29" xfId="5571"/>
    <cellStyle name="20% - Accent2 3 3" xfId="5572"/>
    <cellStyle name="20% - Accent2 3 30" xfId="5573"/>
    <cellStyle name="20% - Accent2 3 31" xfId="5574"/>
    <cellStyle name="20% - Accent2 3 32" xfId="5575"/>
    <cellStyle name="20% - Accent2 3 33" xfId="5576"/>
    <cellStyle name="20% - Accent2 3 34" xfId="5577"/>
    <cellStyle name="20% - Accent2 3 35" xfId="5578"/>
    <cellStyle name="20% - Accent2 3 36" xfId="5579"/>
    <cellStyle name="20% - Accent2 3 37" xfId="5580"/>
    <cellStyle name="20% - Accent2 3 38" xfId="5581"/>
    <cellStyle name="20% - Accent2 3 39" xfId="5582"/>
    <cellStyle name="20% - Accent2 3 4" xfId="5583"/>
    <cellStyle name="20% - Accent2 3 40" xfId="5584"/>
    <cellStyle name="20% - Accent2 3 41" xfId="5585"/>
    <cellStyle name="20% - Accent2 3 42" xfId="5586"/>
    <cellStyle name="20% - Accent2 3 43" xfId="5587"/>
    <cellStyle name="20% - Accent2 3 44" xfId="5588"/>
    <cellStyle name="20% - Accent2 3 45" xfId="5589"/>
    <cellStyle name="20% - Accent2 3 46" xfId="5590"/>
    <cellStyle name="20% - Accent2 3 47" xfId="5591"/>
    <cellStyle name="20% - Accent2 3 48" xfId="5592"/>
    <cellStyle name="20% - Accent2 3 49" xfId="5593"/>
    <cellStyle name="20% - Accent2 3 5" xfId="5594"/>
    <cellStyle name="20% - Accent2 3 50" xfId="5595"/>
    <cellStyle name="20% - Accent2 3 51" xfId="5596"/>
    <cellStyle name="20% - Accent2 3 52" xfId="5597"/>
    <cellStyle name="20% - Accent2 3 53" xfId="5598"/>
    <cellStyle name="20% - Accent2 3 54" xfId="5599"/>
    <cellStyle name="20% - Accent2 3 55" xfId="5600"/>
    <cellStyle name="20% - Accent2 3 56" xfId="5601"/>
    <cellStyle name="20% - Accent2 3 57" xfId="5602"/>
    <cellStyle name="20% - Accent2 3 58" xfId="5603"/>
    <cellStyle name="20% - Accent2 3 59" xfId="5604"/>
    <cellStyle name="20% - Accent2 3 6" xfId="5605"/>
    <cellStyle name="20% - Accent2 3 60" xfId="5606"/>
    <cellStyle name="20% - Accent2 3 61" xfId="5607"/>
    <cellStyle name="20% - Accent2 3 62" xfId="5608"/>
    <cellStyle name="20% - Accent2 3 63" xfId="5609"/>
    <cellStyle name="20% - Accent2 3 64" xfId="5610"/>
    <cellStyle name="20% - Accent2 3 65" xfId="5611"/>
    <cellStyle name="20% - Accent2 3 66" xfId="5612"/>
    <cellStyle name="20% - Accent2 3 67" xfId="5613"/>
    <cellStyle name="20% - Accent2 3 68" xfId="5614"/>
    <cellStyle name="20% - Accent2 3 69" xfId="5615"/>
    <cellStyle name="20% - Accent2 3 7" xfId="5616"/>
    <cellStyle name="20% - Accent2 3 70" xfId="5617"/>
    <cellStyle name="20% - Accent2 3 71" xfId="5618"/>
    <cellStyle name="20% - Accent2 3 72" xfId="5619"/>
    <cellStyle name="20% - Accent2 3 73" xfId="5620"/>
    <cellStyle name="20% - Accent2 3 74" xfId="5621"/>
    <cellStyle name="20% - Accent2 3 75" xfId="5622"/>
    <cellStyle name="20% - Accent2 3 76" xfId="5623"/>
    <cellStyle name="20% - Accent2 3 77" xfId="5624"/>
    <cellStyle name="20% - Accent2 3 78" xfId="5625"/>
    <cellStyle name="20% - Accent2 3 79" xfId="5626"/>
    <cellStyle name="20% - Accent2 3 8" xfId="5627"/>
    <cellStyle name="20% - Accent2 3 80" xfId="5628"/>
    <cellStyle name="20% - Accent2 3 81" xfId="5629"/>
    <cellStyle name="20% - Accent2 3 82" xfId="5630"/>
    <cellStyle name="20% - Accent2 3 83" xfId="5631"/>
    <cellStyle name="20% - Accent2 3 84" xfId="5632"/>
    <cellStyle name="20% - Accent2 3 85" xfId="5633"/>
    <cellStyle name="20% - Accent2 3 86" xfId="5634"/>
    <cellStyle name="20% - Accent2 3 87" xfId="5635"/>
    <cellStyle name="20% - Accent2 3 88" xfId="5636"/>
    <cellStyle name="20% - Accent2 3 89" xfId="5637"/>
    <cellStyle name="20% - Accent2 3 9" xfId="5638"/>
    <cellStyle name="20% - Accent2 3 90" xfId="5639"/>
    <cellStyle name="20% - Accent2 3 91" xfId="5640"/>
    <cellStyle name="20% - Accent2 3 92" xfId="5641"/>
    <cellStyle name="20% - Accent2 3 93" xfId="5642"/>
    <cellStyle name="20% - Accent2 3 94" xfId="5643"/>
    <cellStyle name="20% - Accent2 3 95" xfId="5644"/>
    <cellStyle name="20% - Accent2 3 96" xfId="5645"/>
    <cellStyle name="20% - Accent2 3 97" xfId="5646"/>
    <cellStyle name="20% - Accent2 3 98" xfId="5647"/>
    <cellStyle name="20% - Accent2 3 99" xfId="5648"/>
    <cellStyle name="20% - Accent2 30" xfId="5649"/>
    <cellStyle name="20% - Accent2 31" xfId="5650"/>
    <cellStyle name="20% - Accent2 32" xfId="5651"/>
    <cellStyle name="20% - Accent2 33" xfId="5652"/>
    <cellStyle name="20% - Accent2 34" xfId="5653"/>
    <cellStyle name="20% - Accent2 35" xfId="5654"/>
    <cellStyle name="20% - Accent2 36" xfId="5655"/>
    <cellStyle name="20% - Accent2 37" xfId="5656"/>
    <cellStyle name="20% - Accent2 38" xfId="5657"/>
    <cellStyle name="20% - Accent2 39" xfId="5658"/>
    <cellStyle name="20% - Accent2 4" xfId="54"/>
    <cellStyle name="20% - Accent2 4 10" xfId="5659"/>
    <cellStyle name="20% - Accent2 4 100" xfId="5660"/>
    <cellStyle name="20% - Accent2 4 101" xfId="5661"/>
    <cellStyle name="20% - Accent2 4 102" xfId="5662"/>
    <cellStyle name="20% - Accent2 4 103" xfId="5663"/>
    <cellStyle name="20% - Accent2 4 104" xfId="5664"/>
    <cellStyle name="20% - Accent2 4 105" xfId="5665"/>
    <cellStyle name="20% - Accent2 4 106" xfId="5666"/>
    <cellStyle name="20% - Accent2 4 107" xfId="5667"/>
    <cellStyle name="20% - Accent2 4 108" xfId="5668"/>
    <cellStyle name="20% - Accent2 4 109" xfId="5669"/>
    <cellStyle name="20% - Accent2 4 11" xfId="5670"/>
    <cellStyle name="20% - Accent2 4 110" xfId="5671"/>
    <cellStyle name="20% - Accent2 4 111" xfId="5672"/>
    <cellStyle name="20% - Accent2 4 112" xfId="5673"/>
    <cellStyle name="20% - Accent2 4 113" xfId="5674"/>
    <cellStyle name="20% - Accent2 4 114" xfId="5675"/>
    <cellStyle name="20% - Accent2 4 115" xfId="5676"/>
    <cellStyle name="20% - Accent2 4 12" xfId="5677"/>
    <cellStyle name="20% - Accent2 4 13" xfId="5678"/>
    <cellStyle name="20% - Accent2 4 14" xfId="5679"/>
    <cellStyle name="20% - Accent2 4 15" xfId="5680"/>
    <cellStyle name="20% - Accent2 4 16" xfId="5681"/>
    <cellStyle name="20% - Accent2 4 17" xfId="5682"/>
    <cellStyle name="20% - Accent2 4 18" xfId="5683"/>
    <cellStyle name="20% - Accent2 4 19" xfId="5684"/>
    <cellStyle name="20% - Accent2 4 2" xfId="5685"/>
    <cellStyle name="20% - Accent2 4 20" xfId="5686"/>
    <cellStyle name="20% - Accent2 4 21" xfId="5687"/>
    <cellStyle name="20% - Accent2 4 22" xfId="5688"/>
    <cellStyle name="20% - Accent2 4 23" xfId="5689"/>
    <cellStyle name="20% - Accent2 4 24" xfId="5690"/>
    <cellStyle name="20% - Accent2 4 25" xfId="5691"/>
    <cellStyle name="20% - Accent2 4 26" xfId="5692"/>
    <cellStyle name="20% - Accent2 4 27" xfId="5693"/>
    <cellStyle name="20% - Accent2 4 28" xfId="5694"/>
    <cellStyle name="20% - Accent2 4 29" xfId="5695"/>
    <cellStyle name="20% - Accent2 4 3" xfId="5696"/>
    <cellStyle name="20% - Accent2 4 30" xfId="5697"/>
    <cellStyle name="20% - Accent2 4 31" xfId="5698"/>
    <cellStyle name="20% - Accent2 4 32" xfId="5699"/>
    <cellStyle name="20% - Accent2 4 33" xfId="5700"/>
    <cellStyle name="20% - Accent2 4 34" xfId="5701"/>
    <cellStyle name="20% - Accent2 4 35" xfId="5702"/>
    <cellStyle name="20% - Accent2 4 36" xfId="5703"/>
    <cellStyle name="20% - Accent2 4 37" xfId="5704"/>
    <cellStyle name="20% - Accent2 4 38" xfId="5705"/>
    <cellStyle name="20% - Accent2 4 39" xfId="5706"/>
    <cellStyle name="20% - Accent2 4 4" xfId="5707"/>
    <cellStyle name="20% - Accent2 4 40" xfId="5708"/>
    <cellStyle name="20% - Accent2 4 41" xfId="5709"/>
    <cellStyle name="20% - Accent2 4 42" xfId="5710"/>
    <cellStyle name="20% - Accent2 4 43" xfId="5711"/>
    <cellStyle name="20% - Accent2 4 44" xfId="5712"/>
    <cellStyle name="20% - Accent2 4 45" xfId="5713"/>
    <cellStyle name="20% - Accent2 4 46" xfId="5714"/>
    <cellStyle name="20% - Accent2 4 47" xfId="5715"/>
    <cellStyle name="20% - Accent2 4 48" xfId="5716"/>
    <cellStyle name="20% - Accent2 4 49" xfId="5717"/>
    <cellStyle name="20% - Accent2 4 5" xfId="5718"/>
    <cellStyle name="20% - Accent2 4 50" xfId="5719"/>
    <cellStyle name="20% - Accent2 4 51" xfId="5720"/>
    <cellStyle name="20% - Accent2 4 52" xfId="5721"/>
    <cellStyle name="20% - Accent2 4 53" xfId="5722"/>
    <cellStyle name="20% - Accent2 4 54" xfId="5723"/>
    <cellStyle name="20% - Accent2 4 55" xfId="5724"/>
    <cellStyle name="20% - Accent2 4 56" xfId="5725"/>
    <cellStyle name="20% - Accent2 4 57" xfId="5726"/>
    <cellStyle name="20% - Accent2 4 58" xfId="5727"/>
    <cellStyle name="20% - Accent2 4 59" xfId="5728"/>
    <cellStyle name="20% - Accent2 4 6" xfId="5729"/>
    <cellStyle name="20% - Accent2 4 60" xfId="5730"/>
    <cellStyle name="20% - Accent2 4 61" xfId="5731"/>
    <cellStyle name="20% - Accent2 4 62" xfId="5732"/>
    <cellStyle name="20% - Accent2 4 63" xfId="5733"/>
    <cellStyle name="20% - Accent2 4 64" xfId="5734"/>
    <cellStyle name="20% - Accent2 4 65" xfId="5735"/>
    <cellStyle name="20% - Accent2 4 66" xfId="5736"/>
    <cellStyle name="20% - Accent2 4 67" xfId="5737"/>
    <cellStyle name="20% - Accent2 4 68" xfId="5738"/>
    <cellStyle name="20% - Accent2 4 69" xfId="5739"/>
    <cellStyle name="20% - Accent2 4 7" xfId="5740"/>
    <cellStyle name="20% - Accent2 4 70" xfId="5741"/>
    <cellStyle name="20% - Accent2 4 71" xfId="5742"/>
    <cellStyle name="20% - Accent2 4 72" xfId="5743"/>
    <cellStyle name="20% - Accent2 4 73" xfId="5744"/>
    <cellStyle name="20% - Accent2 4 74" xfId="5745"/>
    <cellStyle name="20% - Accent2 4 75" xfId="5746"/>
    <cellStyle name="20% - Accent2 4 76" xfId="5747"/>
    <cellStyle name="20% - Accent2 4 77" xfId="5748"/>
    <cellStyle name="20% - Accent2 4 78" xfId="5749"/>
    <cellStyle name="20% - Accent2 4 79" xfId="5750"/>
    <cellStyle name="20% - Accent2 4 8" xfId="5751"/>
    <cellStyle name="20% - Accent2 4 80" xfId="5752"/>
    <cellStyle name="20% - Accent2 4 81" xfId="5753"/>
    <cellStyle name="20% - Accent2 4 82" xfId="5754"/>
    <cellStyle name="20% - Accent2 4 83" xfId="5755"/>
    <cellStyle name="20% - Accent2 4 84" xfId="5756"/>
    <cellStyle name="20% - Accent2 4 85" xfId="5757"/>
    <cellStyle name="20% - Accent2 4 86" xfId="5758"/>
    <cellStyle name="20% - Accent2 4 87" xfId="5759"/>
    <cellStyle name="20% - Accent2 4 88" xfId="5760"/>
    <cellStyle name="20% - Accent2 4 89" xfId="5761"/>
    <cellStyle name="20% - Accent2 4 9" xfId="5762"/>
    <cellStyle name="20% - Accent2 4 90" xfId="5763"/>
    <cellStyle name="20% - Accent2 4 91" xfId="5764"/>
    <cellStyle name="20% - Accent2 4 92" xfId="5765"/>
    <cellStyle name="20% - Accent2 4 93" xfId="5766"/>
    <cellStyle name="20% - Accent2 4 94" xfId="5767"/>
    <cellStyle name="20% - Accent2 4 95" xfId="5768"/>
    <cellStyle name="20% - Accent2 4 96" xfId="5769"/>
    <cellStyle name="20% - Accent2 4 97" xfId="5770"/>
    <cellStyle name="20% - Accent2 4 98" xfId="5771"/>
    <cellStyle name="20% - Accent2 4 99" xfId="5772"/>
    <cellStyle name="20% - Accent2 40" xfId="5773"/>
    <cellStyle name="20% - Accent2 41" xfId="5774"/>
    <cellStyle name="20% - Accent2 42" xfId="5775"/>
    <cellStyle name="20% - Accent2 43" xfId="5776"/>
    <cellStyle name="20% - Accent2 44" xfId="5777"/>
    <cellStyle name="20% - Accent2 45" xfId="5778"/>
    <cellStyle name="20% - Accent2 46" xfId="5779"/>
    <cellStyle name="20% - Accent2 47" xfId="5780"/>
    <cellStyle name="20% - Accent2 48" xfId="5781"/>
    <cellStyle name="20% - Accent2 49" xfId="5782"/>
    <cellStyle name="20% - Accent2 5" xfId="55"/>
    <cellStyle name="20% - Accent2 5 10" xfId="5783"/>
    <cellStyle name="20% - Accent2 5 100" xfId="5784"/>
    <cellStyle name="20% - Accent2 5 101" xfId="5785"/>
    <cellStyle name="20% - Accent2 5 102" xfId="5786"/>
    <cellStyle name="20% - Accent2 5 103" xfId="5787"/>
    <cellStyle name="20% - Accent2 5 104" xfId="5788"/>
    <cellStyle name="20% - Accent2 5 105" xfId="5789"/>
    <cellStyle name="20% - Accent2 5 106" xfId="5790"/>
    <cellStyle name="20% - Accent2 5 107" xfId="5791"/>
    <cellStyle name="20% - Accent2 5 108" xfId="5792"/>
    <cellStyle name="20% - Accent2 5 109" xfId="5793"/>
    <cellStyle name="20% - Accent2 5 11" xfId="5794"/>
    <cellStyle name="20% - Accent2 5 110" xfId="5795"/>
    <cellStyle name="20% - Accent2 5 111" xfId="5796"/>
    <cellStyle name="20% - Accent2 5 112" xfId="5797"/>
    <cellStyle name="20% - Accent2 5 113" xfId="5798"/>
    <cellStyle name="20% - Accent2 5 114" xfId="5799"/>
    <cellStyle name="20% - Accent2 5 115" xfId="5800"/>
    <cellStyle name="20% - Accent2 5 12" xfId="5801"/>
    <cellStyle name="20% - Accent2 5 13" xfId="5802"/>
    <cellStyle name="20% - Accent2 5 14" xfId="5803"/>
    <cellStyle name="20% - Accent2 5 15" xfId="5804"/>
    <cellStyle name="20% - Accent2 5 16" xfId="5805"/>
    <cellStyle name="20% - Accent2 5 17" xfId="5806"/>
    <cellStyle name="20% - Accent2 5 18" xfId="5807"/>
    <cellStyle name="20% - Accent2 5 19" xfId="5808"/>
    <cellStyle name="20% - Accent2 5 2" xfId="5809"/>
    <cellStyle name="20% - Accent2 5 20" xfId="5810"/>
    <cellStyle name="20% - Accent2 5 21" xfId="5811"/>
    <cellStyle name="20% - Accent2 5 22" xfId="5812"/>
    <cellStyle name="20% - Accent2 5 23" xfId="5813"/>
    <cellStyle name="20% - Accent2 5 24" xfId="5814"/>
    <cellStyle name="20% - Accent2 5 25" xfId="5815"/>
    <cellStyle name="20% - Accent2 5 26" xfId="5816"/>
    <cellStyle name="20% - Accent2 5 27" xfId="5817"/>
    <cellStyle name="20% - Accent2 5 28" xfId="5818"/>
    <cellStyle name="20% - Accent2 5 29" xfId="5819"/>
    <cellStyle name="20% - Accent2 5 3" xfId="5820"/>
    <cellStyle name="20% - Accent2 5 30" xfId="5821"/>
    <cellStyle name="20% - Accent2 5 31" xfId="5822"/>
    <cellStyle name="20% - Accent2 5 32" xfId="5823"/>
    <cellStyle name="20% - Accent2 5 33" xfId="5824"/>
    <cellStyle name="20% - Accent2 5 34" xfId="5825"/>
    <cellStyle name="20% - Accent2 5 35" xfId="5826"/>
    <cellStyle name="20% - Accent2 5 36" xfId="5827"/>
    <cellStyle name="20% - Accent2 5 37" xfId="5828"/>
    <cellStyle name="20% - Accent2 5 38" xfId="5829"/>
    <cellStyle name="20% - Accent2 5 39" xfId="5830"/>
    <cellStyle name="20% - Accent2 5 4" xfId="5831"/>
    <cellStyle name="20% - Accent2 5 40" xfId="5832"/>
    <cellStyle name="20% - Accent2 5 41" xfId="5833"/>
    <cellStyle name="20% - Accent2 5 42" xfId="5834"/>
    <cellStyle name="20% - Accent2 5 43" xfId="5835"/>
    <cellStyle name="20% - Accent2 5 44" xfId="5836"/>
    <cellStyle name="20% - Accent2 5 45" xfId="5837"/>
    <cellStyle name="20% - Accent2 5 46" xfId="5838"/>
    <cellStyle name="20% - Accent2 5 47" xfId="5839"/>
    <cellStyle name="20% - Accent2 5 48" xfId="5840"/>
    <cellStyle name="20% - Accent2 5 49" xfId="5841"/>
    <cellStyle name="20% - Accent2 5 5" xfId="5842"/>
    <cellStyle name="20% - Accent2 5 50" xfId="5843"/>
    <cellStyle name="20% - Accent2 5 51" xfId="5844"/>
    <cellStyle name="20% - Accent2 5 52" xfId="5845"/>
    <cellStyle name="20% - Accent2 5 53" xfId="5846"/>
    <cellStyle name="20% - Accent2 5 54" xfId="5847"/>
    <cellStyle name="20% - Accent2 5 55" xfId="5848"/>
    <cellStyle name="20% - Accent2 5 56" xfId="5849"/>
    <cellStyle name="20% - Accent2 5 57" xfId="5850"/>
    <cellStyle name="20% - Accent2 5 58" xfId="5851"/>
    <cellStyle name="20% - Accent2 5 59" xfId="5852"/>
    <cellStyle name="20% - Accent2 5 6" xfId="5853"/>
    <cellStyle name="20% - Accent2 5 60" xfId="5854"/>
    <cellStyle name="20% - Accent2 5 61" xfId="5855"/>
    <cellStyle name="20% - Accent2 5 62" xfId="5856"/>
    <cellStyle name="20% - Accent2 5 63" xfId="5857"/>
    <cellStyle name="20% - Accent2 5 64" xfId="5858"/>
    <cellStyle name="20% - Accent2 5 65" xfId="5859"/>
    <cellStyle name="20% - Accent2 5 66" xfId="5860"/>
    <cellStyle name="20% - Accent2 5 67" xfId="5861"/>
    <cellStyle name="20% - Accent2 5 68" xfId="5862"/>
    <cellStyle name="20% - Accent2 5 69" xfId="5863"/>
    <cellStyle name="20% - Accent2 5 7" xfId="5864"/>
    <cellStyle name="20% - Accent2 5 70" xfId="5865"/>
    <cellStyle name="20% - Accent2 5 71" xfId="5866"/>
    <cellStyle name="20% - Accent2 5 72" xfId="5867"/>
    <cellStyle name="20% - Accent2 5 73" xfId="5868"/>
    <cellStyle name="20% - Accent2 5 74" xfId="5869"/>
    <cellStyle name="20% - Accent2 5 75" xfId="5870"/>
    <cellStyle name="20% - Accent2 5 76" xfId="5871"/>
    <cellStyle name="20% - Accent2 5 77" xfId="5872"/>
    <cellStyle name="20% - Accent2 5 78" xfId="5873"/>
    <cellStyle name="20% - Accent2 5 79" xfId="5874"/>
    <cellStyle name="20% - Accent2 5 8" xfId="5875"/>
    <cellStyle name="20% - Accent2 5 80" xfId="5876"/>
    <cellStyle name="20% - Accent2 5 81" xfId="5877"/>
    <cellStyle name="20% - Accent2 5 82" xfId="5878"/>
    <cellStyle name="20% - Accent2 5 83" xfId="5879"/>
    <cellStyle name="20% - Accent2 5 84" xfId="5880"/>
    <cellStyle name="20% - Accent2 5 85" xfId="5881"/>
    <cellStyle name="20% - Accent2 5 86" xfId="5882"/>
    <cellStyle name="20% - Accent2 5 87" xfId="5883"/>
    <cellStyle name="20% - Accent2 5 88" xfId="5884"/>
    <cellStyle name="20% - Accent2 5 89" xfId="5885"/>
    <cellStyle name="20% - Accent2 5 9" xfId="5886"/>
    <cellStyle name="20% - Accent2 5 90" xfId="5887"/>
    <cellStyle name="20% - Accent2 5 91" xfId="5888"/>
    <cellStyle name="20% - Accent2 5 92" xfId="5889"/>
    <cellStyle name="20% - Accent2 5 93" xfId="5890"/>
    <cellStyle name="20% - Accent2 5 94" xfId="5891"/>
    <cellStyle name="20% - Accent2 5 95" xfId="5892"/>
    <cellStyle name="20% - Accent2 5 96" xfId="5893"/>
    <cellStyle name="20% - Accent2 5 97" xfId="5894"/>
    <cellStyle name="20% - Accent2 5 98" xfId="5895"/>
    <cellStyle name="20% - Accent2 5 99" xfId="5896"/>
    <cellStyle name="20% - Accent2 50" xfId="5897"/>
    <cellStyle name="20% - Accent2 51" xfId="5898"/>
    <cellStyle name="20% - Accent2 52" xfId="5899"/>
    <cellStyle name="20% - Accent2 53" xfId="5900"/>
    <cellStyle name="20% - Accent2 54" xfId="5901"/>
    <cellStyle name="20% - Accent2 55" xfId="5902"/>
    <cellStyle name="20% - Accent2 56" xfId="5903"/>
    <cellStyle name="20% - Accent2 57" xfId="5904"/>
    <cellStyle name="20% - Accent2 58" xfId="5905"/>
    <cellStyle name="20% - Accent2 59" xfId="5906"/>
    <cellStyle name="20% - Accent2 6" xfId="56"/>
    <cellStyle name="20% - Accent2 6 10" xfId="5907"/>
    <cellStyle name="20% - Accent2 6 100" xfId="5908"/>
    <cellStyle name="20% - Accent2 6 101" xfId="5909"/>
    <cellStyle name="20% - Accent2 6 102" xfId="5910"/>
    <cellStyle name="20% - Accent2 6 103" xfId="5911"/>
    <cellStyle name="20% - Accent2 6 104" xfId="5912"/>
    <cellStyle name="20% - Accent2 6 105" xfId="5913"/>
    <cellStyle name="20% - Accent2 6 106" xfId="5914"/>
    <cellStyle name="20% - Accent2 6 107" xfId="5915"/>
    <cellStyle name="20% - Accent2 6 108" xfId="5916"/>
    <cellStyle name="20% - Accent2 6 109" xfId="5917"/>
    <cellStyle name="20% - Accent2 6 11" xfId="5918"/>
    <cellStyle name="20% - Accent2 6 110" xfId="5919"/>
    <cellStyle name="20% - Accent2 6 111" xfId="5920"/>
    <cellStyle name="20% - Accent2 6 112" xfId="5921"/>
    <cellStyle name="20% - Accent2 6 113" xfId="5922"/>
    <cellStyle name="20% - Accent2 6 114" xfId="5923"/>
    <cellStyle name="20% - Accent2 6 115" xfId="5924"/>
    <cellStyle name="20% - Accent2 6 12" xfId="5925"/>
    <cellStyle name="20% - Accent2 6 13" xfId="5926"/>
    <cellStyle name="20% - Accent2 6 14" xfId="5927"/>
    <cellStyle name="20% - Accent2 6 15" xfId="5928"/>
    <cellStyle name="20% - Accent2 6 16" xfId="5929"/>
    <cellStyle name="20% - Accent2 6 17" xfId="5930"/>
    <cellStyle name="20% - Accent2 6 18" xfId="5931"/>
    <cellStyle name="20% - Accent2 6 19" xfId="5932"/>
    <cellStyle name="20% - Accent2 6 2" xfId="5933"/>
    <cellStyle name="20% - Accent2 6 20" xfId="5934"/>
    <cellStyle name="20% - Accent2 6 21" xfId="5935"/>
    <cellStyle name="20% - Accent2 6 22" xfId="5936"/>
    <cellStyle name="20% - Accent2 6 23" xfId="5937"/>
    <cellStyle name="20% - Accent2 6 24" xfId="5938"/>
    <cellStyle name="20% - Accent2 6 25" xfId="5939"/>
    <cellStyle name="20% - Accent2 6 26" xfId="5940"/>
    <cellStyle name="20% - Accent2 6 27" xfId="5941"/>
    <cellStyle name="20% - Accent2 6 28" xfId="5942"/>
    <cellStyle name="20% - Accent2 6 29" xfId="5943"/>
    <cellStyle name="20% - Accent2 6 3" xfId="5944"/>
    <cellStyle name="20% - Accent2 6 30" xfId="5945"/>
    <cellStyle name="20% - Accent2 6 31" xfId="5946"/>
    <cellStyle name="20% - Accent2 6 32" xfId="5947"/>
    <cellStyle name="20% - Accent2 6 33" xfId="5948"/>
    <cellStyle name="20% - Accent2 6 34" xfId="5949"/>
    <cellStyle name="20% - Accent2 6 35" xfId="5950"/>
    <cellStyle name="20% - Accent2 6 36" xfId="5951"/>
    <cellStyle name="20% - Accent2 6 37" xfId="5952"/>
    <cellStyle name="20% - Accent2 6 38" xfId="5953"/>
    <cellStyle name="20% - Accent2 6 39" xfId="5954"/>
    <cellStyle name="20% - Accent2 6 4" xfId="5955"/>
    <cellStyle name="20% - Accent2 6 40" xfId="5956"/>
    <cellStyle name="20% - Accent2 6 41" xfId="5957"/>
    <cellStyle name="20% - Accent2 6 42" xfId="5958"/>
    <cellStyle name="20% - Accent2 6 43" xfId="5959"/>
    <cellStyle name="20% - Accent2 6 44" xfId="5960"/>
    <cellStyle name="20% - Accent2 6 45" xfId="5961"/>
    <cellStyle name="20% - Accent2 6 46" xfId="5962"/>
    <cellStyle name="20% - Accent2 6 47" xfId="5963"/>
    <cellStyle name="20% - Accent2 6 48" xfId="5964"/>
    <cellStyle name="20% - Accent2 6 49" xfId="5965"/>
    <cellStyle name="20% - Accent2 6 5" xfId="5966"/>
    <cellStyle name="20% - Accent2 6 50" xfId="5967"/>
    <cellStyle name="20% - Accent2 6 51" xfId="5968"/>
    <cellStyle name="20% - Accent2 6 52" xfId="5969"/>
    <cellStyle name="20% - Accent2 6 53" xfId="5970"/>
    <cellStyle name="20% - Accent2 6 54" xfId="5971"/>
    <cellStyle name="20% - Accent2 6 55" xfId="5972"/>
    <cellStyle name="20% - Accent2 6 56" xfId="5973"/>
    <cellStyle name="20% - Accent2 6 57" xfId="5974"/>
    <cellStyle name="20% - Accent2 6 58" xfId="5975"/>
    <cellStyle name="20% - Accent2 6 59" xfId="5976"/>
    <cellStyle name="20% - Accent2 6 6" xfId="5977"/>
    <cellStyle name="20% - Accent2 6 60" xfId="5978"/>
    <cellStyle name="20% - Accent2 6 61" xfId="5979"/>
    <cellStyle name="20% - Accent2 6 62" xfId="5980"/>
    <cellStyle name="20% - Accent2 6 63" xfId="5981"/>
    <cellStyle name="20% - Accent2 6 64" xfId="5982"/>
    <cellStyle name="20% - Accent2 6 65" xfId="5983"/>
    <cellStyle name="20% - Accent2 6 66" xfId="5984"/>
    <cellStyle name="20% - Accent2 6 67" xfId="5985"/>
    <cellStyle name="20% - Accent2 6 68" xfId="5986"/>
    <cellStyle name="20% - Accent2 6 69" xfId="5987"/>
    <cellStyle name="20% - Accent2 6 7" xfId="5988"/>
    <cellStyle name="20% - Accent2 6 70" xfId="5989"/>
    <cellStyle name="20% - Accent2 6 71" xfId="5990"/>
    <cellStyle name="20% - Accent2 6 72" xfId="5991"/>
    <cellStyle name="20% - Accent2 6 73" xfId="5992"/>
    <cellStyle name="20% - Accent2 6 74" xfId="5993"/>
    <cellStyle name="20% - Accent2 6 75" xfId="5994"/>
    <cellStyle name="20% - Accent2 6 76" xfId="5995"/>
    <cellStyle name="20% - Accent2 6 77" xfId="5996"/>
    <cellStyle name="20% - Accent2 6 78" xfId="5997"/>
    <cellStyle name="20% - Accent2 6 79" xfId="5998"/>
    <cellStyle name="20% - Accent2 6 8" xfId="5999"/>
    <cellStyle name="20% - Accent2 6 80" xfId="6000"/>
    <cellStyle name="20% - Accent2 6 81" xfId="6001"/>
    <cellStyle name="20% - Accent2 6 82" xfId="6002"/>
    <cellStyle name="20% - Accent2 6 83" xfId="6003"/>
    <cellStyle name="20% - Accent2 6 84" xfId="6004"/>
    <cellStyle name="20% - Accent2 6 85" xfId="6005"/>
    <cellStyle name="20% - Accent2 6 86" xfId="6006"/>
    <cellStyle name="20% - Accent2 6 87" xfId="6007"/>
    <cellStyle name="20% - Accent2 6 88" xfId="6008"/>
    <cellStyle name="20% - Accent2 6 89" xfId="6009"/>
    <cellStyle name="20% - Accent2 6 9" xfId="6010"/>
    <cellStyle name="20% - Accent2 6 90" xfId="6011"/>
    <cellStyle name="20% - Accent2 6 91" xfId="6012"/>
    <cellStyle name="20% - Accent2 6 92" xfId="6013"/>
    <cellStyle name="20% - Accent2 6 93" xfId="6014"/>
    <cellStyle name="20% - Accent2 6 94" xfId="6015"/>
    <cellStyle name="20% - Accent2 6 95" xfId="6016"/>
    <cellStyle name="20% - Accent2 6 96" xfId="6017"/>
    <cellStyle name="20% - Accent2 6 97" xfId="6018"/>
    <cellStyle name="20% - Accent2 6 98" xfId="6019"/>
    <cellStyle name="20% - Accent2 6 99" xfId="6020"/>
    <cellStyle name="20% - Accent2 60" xfId="6021"/>
    <cellStyle name="20% - Accent2 61" xfId="6022"/>
    <cellStyle name="20% - Accent2 62" xfId="6023"/>
    <cellStyle name="20% - Accent2 63" xfId="6024"/>
    <cellStyle name="20% - Accent2 64" xfId="6025"/>
    <cellStyle name="20% - Accent2 65" xfId="6026"/>
    <cellStyle name="20% - Accent2 66" xfId="6027"/>
    <cellStyle name="20% - Accent2 67" xfId="6028"/>
    <cellStyle name="20% - Accent2 68" xfId="6029"/>
    <cellStyle name="20% - Accent2 69" xfId="6030"/>
    <cellStyle name="20% - Accent2 7" xfId="57"/>
    <cellStyle name="20% - Accent2 7 10" xfId="6031"/>
    <cellStyle name="20% - Accent2 7 100" xfId="6032"/>
    <cellStyle name="20% - Accent2 7 101" xfId="6033"/>
    <cellStyle name="20% - Accent2 7 102" xfId="6034"/>
    <cellStyle name="20% - Accent2 7 103" xfId="6035"/>
    <cellStyle name="20% - Accent2 7 104" xfId="6036"/>
    <cellStyle name="20% - Accent2 7 105" xfId="6037"/>
    <cellStyle name="20% - Accent2 7 106" xfId="6038"/>
    <cellStyle name="20% - Accent2 7 107" xfId="6039"/>
    <cellStyle name="20% - Accent2 7 108" xfId="6040"/>
    <cellStyle name="20% - Accent2 7 109" xfId="6041"/>
    <cellStyle name="20% - Accent2 7 11" xfId="6042"/>
    <cellStyle name="20% - Accent2 7 110" xfId="6043"/>
    <cellStyle name="20% - Accent2 7 111" xfId="6044"/>
    <cellStyle name="20% - Accent2 7 112" xfId="6045"/>
    <cellStyle name="20% - Accent2 7 113" xfId="6046"/>
    <cellStyle name="20% - Accent2 7 114" xfId="6047"/>
    <cellStyle name="20% - Accent2 7 115" xfId="6048"/>
    <cellStyle name="20% - Accent2 7 12" xfId="6049"/>
    <cellStyle name="20% - Accent2 7 13" xfId="6050"/>
    <cellStyle name="20% - Accent2 7 14" xfId="6051"/>
    <cellStyle name="20% - Accent2 7 15" xfId="6052"/>
    <cellStyle name="20% - Accent2 7 16" xfId="6053"/>
    <cellStyle name="20% - Accent2 7 17" xfId="6054"/>
    <cellStyle name="20% - Accent2 7 18" xfId="6055"/>
    <cellStyle name="20% - Accent2 7 19" xfId="6056"/>
    <cellStyle name="20% - Accent2 7 2" xfId="6057"/>
    <cellStyle name="20% - Accent2 7 20" xfId="6058"/>
    <cellStyle name="20% - Accent2 7 21" xfId="6059"/>
    <cellStyle name="20% - Accent2 7 22" xfId="6060"/>
    <cellStyle name="20% - Accent2 7 23" xfId="6061"/>
    <cellStyle name="20% - Accent2 7 24" xfId="6062"/>
    <cellStyle name="20% - Accent2 7 25" xfId="6063"/>
    <cellStyle name="20% - Accent2 7 26" xfId="6064"/>
    <cellStyle name="20% - Accent2 7 27" xfId="6065"/>
    <cellStyle name="20% - Accent2 7 28" xfId="6066"/>
    <cellStyle name="20% - Accent2 7 29" xfId="6067"/>
    <cellStyle name="20% - Accent2 7 3" xfId="6068"/>
    <cellStyle name="20% - Accent2 7 30" xfId="6069"/>
    <cellStyle name="20% - Accent2 7 31" xfId="6070"/>
    <cellStyle name="20% - Accent2 7 32" xfId="6071"/>
    <cellStyle name="20% - Accent2 7 33" xfId="6072"/>
    <cellStyle name="20% - Accent2 7 34" xfId="6073"/>
    <cellStyle name="20% - Accent2 7 35" xfId="6074"/>
    <cellStyle name="20% - Accent2 7 36" xfId="6075"/>
    <cellStyle name="20% - Accent2 7 37" xfId="6076"/>
    <cellStyle name="20% - Accent2 7 38" xfId="6077"/>
    <cellStyle name="20% - Accent2 7 39" xfId="6078"/>
    <cellStyle name="20% - Accent2 7 4" xfId="6079"/>
    <cellStyle name="20% - Accent2 7 40" xfId="6080"/>
    <cellStyle name="20% - Accent2 7 41" xfId="6081"/>
    <cellStyle name="20% - Accent2 7 42" xfId="6082"/>
    <cellStyle name="20% - Accent2 7 43" xfId="6083"/>
    <cellStyle name="20% - Accent2 7 44" xfId="6084"/>
    <cellStyle name="20% - Accent2 7 45" xfId="6085"/>
    <cellStyle name="20% - Accent2 7 46" xfId="6086"/>
    <cellStyle name="20% - Accent2 7 47" xfId="6087"/>
    <cellStyle name="20% - Accent2 7 48" xfId="6088"/>
    <cellStyle name="20% - Accent2 7 49" xfId="6089"/>
    <cellStyle name="20% - Accent2 7 5" xfId="6090"/>
    <cellStyle name="20% - Accent2 7 50" xfId="6091"/>
    <cellStyle name="20% - Accent2 7 51" xfId="6092"/>
    <cellStyle name="20% - Accent2 7 52" xfId="6093"/>
    <cellStyle name="20% - Accent2 7 53" xfId="6094"/>
    <cellStyle name="20% - Accent2 7 54" xfId="6095"/>
    <cellStyle name="20% - Accent2 7 55" xfId="6096"/>
    <cellStyle name="20% - Accent2 7 56" xfId="6097"/>
    <cellStyle name="20% - Accent2 7 57" xfId="6098"/>
    <cellStyle name="20% - Accent2 7 58" xfId="6099"/>
    <cellStyle name="20% - Accent2 7 59" xfId="6100"/>
    <cellStyle name="20% - Accent2 7 6" xfId="6101"/>
    <cellStyle name="20% - Accent2 7 60" xfId="6102"/>
    <cellStyle name="20% - Accent2 7 61" xfId="6103"/>
    <cellStyle name="20% - Accent2 7 62" xfId="6104"/>
    <cellStyle name="20% - Accent2 7 63" xfId="6105"/>
    <cellStyle name="20% - Accent2 7 64" xfId="6106"/>
    <cellStyle name="20% - Accent2 7 65" xfId="6107"/>
    <cellStyle name="20% - Accent2 7 66" xfId="6108"/>
    <cellStyle name="20% - Accent2 7 67" xfId="6109"/>
    <cellStyle name="20% - Accent2 7 68" xfId="6110"/>
    <cellStyle name="20% - Accent2 7 69" xfId="6111"/>
    <cellStyle name="20% - Accent2 7 7" xfId="6112"/>
    <cellStyle name="20% - Accent2 7 70" xfId="6113"/>
    <cellStyle name="20% - Accent2 7 71" xfId="6114"/>
    <cellStyle name="20% - Accent2 7 72" xfId="6115"/>
    <cellStyle name="20% - Accent2 7 73" xfId="6116"/>
    <cellStyle name="20% - Accent2 7 74" xfId="6117"/>
    <cellStyle name="20% - Accent2 7 75" xfId="6118"/>
    <cellStyle name="20% - Accent2 7 76" xfId="6119"/>
    <cellStyle name="20% - Accent2 7 77" xfId="6120"/>
    <cellStyle name="20% - Accent2 7 78" xfId="6121"/>
    <cellStyle name="20% - Accent2 7 79" xfId="6122"/>
    <cellStyle name="20% - Accent2 7 8" xfId="6123"/>
    <cellStyle name="20% - Accent2 7 80" xfId="6124"/>
    <cellStyle name="20% - Accent2 7 81" xfId="6125"/>
    <cellStyle name="20% - Accent2 7 82" xfId="6126"/>
    <cellStyle name="20% - Accent2 7 83" xfId="6127"/>
    <cellStyle name="20% - Accent2 7 84" xfId="6128"/>
    <cellStyle name="20% - Accent2 7 85" xfId="6129"/>
    <cellStyle name="20% - Accent2 7 86" xfId="6130"/>
    <cellStyle name="20% - Accent2 7 87" xfId="6131"/>
    <cellStyle name="20% - Accent2 7 88" xfId="6132"/>
    <cellStyle name="20% - Accent2 7 89" xfId="6133"/>
    <cellStyle name="20% - Accent2 7 9" xfId="6134"/>
    <cellStyle name="20% - Accent2 7 90" xfId="6135"/>
    <cellStyle name="20% - Accent2 7 91" xfId="6136"/>
    <cellStyle name="20% - Accent2 7 92" xfId="6137"/>
    <cellStyle name="20% - Accent2 7 93" xfId="6138"/>
    <cellStyle name="20% - Accent2 7 94" xfId="6139"/>
    <cellStyle name="20% - Accent2 7 95" xfId="6140"/>
    <cellStyle name="20% - Accent2 7 96" xfId="6141"/>
    <cellStyle name="20% - Accent2 7 97" xfId="6142"/>
    <cellStyle name="20% - Accent2 7 98" xfId="6143"/>
    <cellStyle name="20% - Accent2 7 99" xfId="6144"/>
    <cellStyle name="20% - Accent2 70" xfId="6145"/>
    <cellStyle name="20% - Accent2 71" xfId="6146"/>
    <cellStyle name="20% - Accent2 72" xfId="6147"/>
    <cellStyle name="20% - Accent2 73" xfId="6148"/>
    <cellStyle name="20% - Accent2 74" xfId="6149"/>
    <cellStyle name="20% - Accent2 75" xfId="6150"/>
    <cellStyle name="20% - Accent2 76" xfId="6151"/>
    <cellStyle name="20% - Accent2 77" xfId="6152"/>
    <cellStyle name="20% - Accent2 78" xfId="6153"/>
    <cellStyle name="20% - Accent2 79" xfId="6154"/>
    <cellStyle name="20% - Accent2 8" xfId="58"/>
    <cellStyle name="20% - Accent2 8 10" xfId="6155"/>
    <cellStyle name="20% - Accent2 8 100" xfId="6156"/>
    <cellStyle name="20% - Accent2 8 101" xfId="6157"/>
    <cellStyle name="20% - Accent2 8 102" xfId="6158"/>
    <cellStyle name="20% - Accent2 8 103" xfId="6159"/>
    <cellStyle name="20% - Accent2 8 104" xfId="6160"/>
    <cellStyle name="20% - Accent2 8 105" xfId="6161"/>
    <cellStyle name="20% - Accent2 8 106" xfId="6162"/>
    <cellStyle name="20% - Accent2 8 107" xfId="6163"/>
    <cellStyle name="20% - Accent2 8 108" xfId="6164"/>
    <cellStyle name="20% - Accent2 8 109" xfId="6165"/>
    <cellStyle name="20% - Accent2 8 11" xfId="6166"/>
    <cellStyle name="20% - Accent2 8 110" xfId="6167"/>
    <cellStyle name="20% - Accent2 8 111" xfId="6168"/>
    <cellStyle name="20% - Accent2 8 112" xfId="6169"/>
    <cellStyle name="20% - Accent2 8 113" xfId="6170"/>
    <cellStyle name="20% - Accent2 8 114" xfId="6171"/>
    <cellStyle name="20% - Accent2 8 115" xfId="6172"/>
    <cellStyle name="20% - Accent2 8 12" xfId="6173"/>
    <cellStyle name="20% - Accent2 8 13" xfId="6174"/>
    <cellStyle name="20% - Accent2 8 14" xfId="6175"/>
    <cellStyle name="20% - Accent2 8 15" xfId="6176"/>
    <cellStyle name="20% - Accent2 8 16" xfId="6177"/>
    <cellStyle name="20% - Accent2 8 17" xfId="6178"/>
    <cellStyle name="20% - Accent2 8 18" xfId="6179"/>
    <cellStyle name="20% - Accent2 8 19" xfId="6180"/>
    <cellStyle name="20% - Accent2 8 2" xfId="6181"/>
    <cellStyle name="20% - Accent2 8 20" xfId="6182"/>
    <cellStyle name="20% - Accent2 8 21" xfId="6183"/>
    <cellStyle name="20% - Accent2 8 22" xfId="6184"/>
    <cellStyle name="20% - Accent2 8 23" xfId="6185"/>
    <cellStyle name="20% - Accent2 8 24" xfId="6186"/>
    <cellStyle name="20% - Accent2 8 25" xfId="6187"/>
    <cellStyle name="20% - Accent2 8 26" xfId="6188"/>
    <cellStyle name="20% - Accent2 8 27" xfId="6189"/>
    <cellStyle name="20% - Accent2 8 28" xfId="6190"/>
    <cellStyle name="20% - Accent2 8 29" xfId="6191"/>
    <cellStyle name="20% - Accent2 8 3" xfId="6192"/>
    <cellStyle name="20% - Accent2 8 30" xfId="6193"/>
    <cellStyle name="20% - Accent2 8 31" xfId="6194"/>
    <cellStyle name="20% - Accent2 8 32" xfId="6195"/>
    <cellStyle name="20% - Accent2 8 33" xfId="6196"/>
    <cellStyle name="20% - Accent2 8 34" xfId="6197"/>
    <cellStyle name="20% - Accent2 8 35" xfId="6198"/>
    <cellStyle name="20% - Accent2 8 36" xfId="6199"/>
    <cellStyle name="20% - Accent2 8 37" xfId="6200"/>
    <cellStyle name="20% - Accent2 8 38" xfId="6201"/>
    <cellStyle name="20% - Accent2 8 39" xfId="6202"/>
    <cellStyle name="20% - Accent2 8 4" xfId="6203"/>
    <cellStyle name="20% - Accent2 8 40" xfId="6204"/>
    <cellStyle name="20% - Accent2 8 41" xfId="6205"/>
    <cellStyle name="20% - Accent2 8 42" xfId="6206"/>
    <cellStyle name="20% - Accent2 8 43" xfId="6207"/>
    <cellStyle name="20% - Accent2 8 44" xfId="6208"/>
    <cellStyle name="20% - Accent2 8 45" xfId="6209"/>
    <cellStyle name="20% - Accent2 8 46" xfId="6210"/>
    <cellStyle name="20% - Accent2 8 47" xfId="6211"/>
    <cellStyle name="20% - Accent2 8 48" xfId="6212"/>
    <cellStyle name="20% - Accent2 8 49" xfId="6213"/>
    <cellStyle name="20% - Accent2 8 5" xfId="6214"/>
    <cellStyle name="20% - Accent2 8 50" xfId="6215"/>
    <cellStyle name="20% - Accent2 8 51" xfId="6216"/>
    <cellStyle name="20% - Accent2 8 52" xfId="6217"/>
    <cellStyle name="20% - Accent2 8 53" xfId="6218"/>
    <cellStyle name="20% - Accent2 8 54" xfId="6219"/>
    <cellStyle name="20% - Accent2 8 55" xfId="6220"/>
    <cellStyle name="20% - Accent2 8 56" xfId="6221"/>
    <cellStyle name="20% - Accent2 8 57" xfId="6222"/>
    <cellStyle name="20% - Accent2 8 58" xfId="6223"/>
    <cellStyle name="20% - Accent2 8 59" xfId="6224"/>
    <cellStyle name="20% - Accent2 8 6" xfId="6225"/>
    <cellStyle name="20% - Accent2 8 60" xfId="6226"/>
    <cellStyle name="20% - Accent2 8 61" xfId="6227"/>
    <cellStyle name="20% - Accent2 8 62" xfId="6228"/>
    <cellStyle name="20% - Accent2 8 63" xfId="6229"/>
    <cellStyle name="20% - Accent2 8 64" xfId="6230"/>
    <cellStyle name="20% - Accent2 8 65" xfId="6231"/>
    <cellStyle name="20% - Accent2 8 66" xfId="6232"/>
    <cellStyle name="20% - Accent2 8 67" xfId="6233"/>
    <cellStyle name="20% - Accent2 8 68" xfId="6234"/>
    <cellStyle name="20% - Accent2 8 69" xfId="6235"/>
    <cellStyle name="20% - Accent2 8 7" xfId="6236"/>
    <cellStyle name="20% - Accent2 8 70" xfId="6237"/>
    <cellStyle name="20% - Accent2 8 71" xfId="6238"/>
    <cellStyle name="20% - Accent2 8 72" xfId="6239"/>
    <cellStyle name="20% - Accent2 8 73" xfId="6240"/>
    <cellStyle name="20% - Accent2 8 74" xfId="6241"/>
    <cellStyle name="20% - Accent2 8 75" xfId="6242"/>
    <cellStyle name="20% - Accent2 8 76" xfId="6243"/>
    <cellStyle name="20% - Accent2 8 77" xfId="6244"/>
    <cellStyle name="20% - Accent2 8 78" xfId="6245"/>
    <cellStyle name="20% - Accent2 8 79" xfId="6246"/>
    <cellStyle name="20% - Accent2 8 8" xfId="6247"/>
    <cellStyle name="20% - Accent2 8 80" xfId="6248"/>
    <cellStyle name="20% - Accent2 8 81" xfId="6249"/>
    <cellStyle name="20% - Accent2 8 82" xfId="6250"/>
    <cellStyle name="20% - Accent2 8 83" xfId="6251"/>
    <cellStyle name="20% - Accent2 8 84" xfId="6252"/>
    <cellStyle name="20% - Accent2 8 85" xfId="6253"/>
    <cellStyle name="20% - Accent2 8 86" xfId="6254"/>
    <cellStyle name="20% - Accent2 8 87" xfId="6255"/>
    <cellStyle name="20% - Accent2 8 88" xfId="6256"/>
    <cellStyle name="20% - Accent2 8 89" xfId="6257"/>
    <cellStyle name="20% - Accent2 8 9" xfId="6258"/>
    <cellStyle name="20% - Accent2 8 90" xfId="6259"/>
    <cellStyle name="20% - Accent2 8 91" xfId="6260"/>
    <cellStyle name="20% - Accent2 8 92" xfId="6261"/>
    <cellStyle name="20% - Accent2 8 93" xfId="6262"/>
    <cellStyle name="20% - Accent2 8 94" xfId="6263"/>
    <cellStyle name="20% - Accent2 8 95" xfId="6264"/>
    <cellStyle name="20% - Accent2 8 96" xfId="6265"/>
    <cellStyle name="20% - Accent2 8 97" xfId="6266"/>
    <cellStyle name="20% - Accent2 8 98" xfId="6267"/>
    <cellStyle name="20% - Accent2 8 99" xfId="6268"/>
    <cellStyle name="20% - Accent2 80" xfId="6269"/>
    <cellStyle name="20% - Accent2 81" xfId="6270"/>
    <cellStyle name="20% - Accent2 82" xfId="6271"/>
    <cellStyle name="20% - Accent2 83" xfId="6272"/>
    <cellStyle name="20% - Accent2 84" xfId="6273"/>
    <cellStyle name="20% - Accent2 85" xfId="6274"/>
    <cellStyle name="20% - Accent2 86" xfId="6275"/>
    <cellStyle name="20% - Accent2 87" xfId="6276"/>
    <cellStyle name="20% - Accent2 88" xfId="6277"/>
    <cellStyle name="20% - Accent2 89" xfId="6278"/>
    <cellStyle name="20% - Accent2 9" xfId="6279"/>
    <cellStyle name="20% - Accent2 9 10" xfId="6280"/>
    <cellStyle name="20% - Accent2 9 100" xfId="6281"/>
    <cellStyle name="20% - Accent2 9 101" xfId="6282"/>
    <cellStyle name="20% - Accent2 9 102" xfId="6283"/>
    <cellStyle name="20% - Accent2 9 103" xfId="6284"/>
    <cellStyle name="20% - Accent2 9 104" xfId="6285"/>
    <cellStyle name="20% - Accent2 9 105" xfId="6286"/>
    <cellStyle name="20% - Accent2 9 106" xfId="6287"/>
    <cellStyle name="20% - Accent2 9 107" xfId="6288"/>
    <cellStyle name="20% - Accent2 9 108" xfId="6289"/>
    <cellStyle name="20% - Accent2 9 109" xfId="6290"/>
    <cellStyle name="20% - Accent2 9 11" xfId="6291"/>
    <cellStyle name="20% - Accent2 9 110" xfId="6292"/>
    <cellStyle name="20% - Accent2 9 111" xfId="6293"/>
    <cellStyle name="20% - Accent2 9 112" xfId="6294"/>
    <cellStyle name="20% - Accent2 9 113" xfId="6295"/>
    <cellStyle name="20% - Accent2 9 114" xfId="6296"/>
    <cellStyle name="20% - Accent2 9 115" xfId="6297"/>
    <cellStyle name="20% - Accent2 9 12" xfId="6298"/>
    <cellStyle name="20% - Accent2 9 13" xfId="6299"/>
    <cellStyle name="20% - Accent2 9 14" xfId="6300"/>
    <cellStyle name="20% - Accent2 9 15" xfId="6301"/>
    <cellStyle name="20% - Accent2 9 16" xfId="6302"/>
    <cellStyle name="20% - Accent2 9 17" xfId="6303"/>
    <cellStyle name="20% - Accent2 9 18" xfId="6304"/>
    <cellStyle name="20% - Accent2 9 19" xfId="6305"/>
    <cellStyle name="20% - Accent2 9 2" xfId="6306"/>
    <cellStyle name="20% - Accent2 9 20" xfId="6307"/>
    <cellStyle name="20% - Accent2 9 21" xfId="6308"/>
    <cellStyle name="20% - Accent2 9 22" xfId="6309"/>
    <cellStyle name="20% - Accent2 9 23" xfId="6310"/>
    <cellStyle name="20% - Accent2 9 24" xfId="6311"/>
    <cellStyle name="20% - Accent2 9 25" xfId="6312"/>
    <cellStyle name="20% - Accent2 9 26" xfId="6313"/>
    <cellStyle name="20% - Accent2 9 27" xfId="6314"/>
    <cellStyle name="20% - Accent2 9 28" xfId="6315"/>
    <cellStyle name="20% - Accent2 9 29" xfId="6316"/>
    <cellStyle name="20% - Accent2 9 3" xfId="6317"/>
    <cellStyle name="20% - Accent2 9 30" xfId="6318"/>
    <cellStyle name="20% - Accent2 9 31" xfId="6319"/>
    <cellStyle name="20% - Accent2 9 32" xfId="6320"/>
    <cellStyle name="20% - Accent2 9 33" xfId="6321"/>
    <cellStyle name="20% - Accent2 9 34" xfId="6322"/>
    <cellStyle name="20% - Accent2 9 35" xfId="6323"/>
    <cellStyle name="20% - Accent2 9 36" xfId="6324"/>
    <cellStyle name="20% - Accent2 9 37" xfId="6325"/>
    <cellStyle name="20% - Accent2 9 38" xfId="6326"/>
    <cellStyle name="20% - Accent2 9 39" xfId="6327"/>
    <cellStyle name="20% - Accent2 9 4" xfId="6328"/>
    <cellStyle name="20% - Accent2 9 40" xfId="6329"/>
    <cellStyle name="20% - Accent2 9 41" xfId="6330"/>
    <cellStyle name="20% - Accent2 9 42" xfId="6331"/>
    <cellStyle name="20% - Accent2 9 43" xfId="6332"/>
    <cellStyle name="20% - Accent2 9 44" xfId="6333"/>
    <cellStyle name="20% - Accent2 9 45" xfId="6334"/>
    <cellStyle name="20% - Accent2 9 46" xfId="6335"/>
    <cellStyle name="20% - Accent2 9 47" xfId="6336"/>
    <cellStyle name="20% - Accent2 9 48" xfId="6337"/>
    <cellStyle name="20% - Accent2 9 49" xfId="6338"/>
    <cellStyle name="20% - Accent2 9 5" xfId="6339"/>
    <cellStyle name="20% - Accent2 9 50" xfId="6340"/>
    <cellStyle name="20% - Accent2 9 51" xfId="6341"/>
    <cellStyle name="20% - Accent2 9 52" xfId="6342"/>
    <cellStyle name="20% - Accent2 9 53" xfId="6343"/>
    <cellStyle name="20% - Accent2 9 54" xfId="6344"/>
    <cellStyle name="20% - Accent2 9 55" xfId="6345"/>
    <cellStyle name="20% - Accent2 9 56" xfId="6346"/>
    <cellStyle name="20% - Accent2 9 57" xfId="6347"/>
    <cellStyle name="20% - Accent2 9 58" xfId="6348"/>
    <cellStyle name="20% - Accent2 9 59" xfId="6349"/>
    <cellStyle name="20% - Accent2 9 6" xfId="6350"/>
    <cellStyle name="20% - Accent2 9 60" xfId="6351"/>
    <cellStyle name="20% - Accent2 9 61" xfId="6352"/>
    <cellStyle name="20% - Accent2 9 62" xfId="6353"/>
    <cellStyle name="20% - Accent2 9 63" xfId="6354"/>
    <cellStyle name="20% - Accent2 9 64" xfId="6355"/>
    <cellStyle name="20% - Accent2 9 65" xfId="6356"/>
    <cellStyle name="20% - Accent2 9 66" xfId="6357"/>
    <cellStyle name="20% - Accent2 9 67" xfId="6358"/>
    <cellStyle name="20% - Accent2 9 68" xfId="6359"/>
    <cellStyle name="20% - Accent2 9 69" xfId="6360"/>
    <cellStyle name="20% - Accent2 9 7" xfId="6361"/>
    <cellStyle name="20% - Accent2 9 70" xfId="6362"/>
    <cellStyle name="20% - Accent2 9 71" xfId="6363"/>
    <cellStyle name="20% - Accent2 9 72" xfId="6364"/>
    <cellStyle name="20% - Accent2 9 73" xfId="6365"/>
    <cellStyle name="20% - Accent2 9 74" xfId="6366"/>
    <cellStyle name="20% - Accent2 9 75" xfId="6367"/>
    <cellStyle name="20% - Accent2 9 76" xfId="6368"/>
    <cellStyle name="20% - Accent2 9 77" xfId="6369"/>
    <cellStyle name="20% - Accent2 9 78" xfId="6370"/>
    <cellStyle name="20% - Accent2 9 79" xfId="6371"/>
    <cellStyle name="20% - Accent2 9 8" xfId="6372"/>
    <cellStyle name="20% - Accent2 9 80" xfId="6373"/>
    <cellStyle name="20% - Accent2 9 81" xfId="6374"/>
    <cellStyle name="20% - Accent2 9 82" xfId="6375"/>
    <cellStyle name="20% - Accent2 9 83" xfId="6376"/>
    <cellStyle name="20% - Accent2 9 84" xfId="6377"/>
    <cellStyle name="20% - Accent2 9 85" xfId="6378"/>
    <cellStyle name="20% - Accent2 9 86" xfId="6379"/>
    <cellStyle name="20% - Accent2 9 87" xfId="6380"/>
    <cellStyle name="20% - Accent2 9 88" xfId="6381"/>
    <cellStyle name="20% - Accent2 9 89" xfId="6382"/>
    <cellStyle name="20% - Accent2 9 9" xfId="6383"/>
    <cellStyle name="20% - Accent2 9 90" xfId="6384"/>
    <cellStyle name="20% - Accent2 9 91" xfId="6385"/>
    <cellStyle name="20% - Accent2 9 92" xfId="6386"/>
    <cellStyle name="20% - Accent2 9 93" xfId="6387"/>
    <cellStyle name="20% - Accent2 9 94" xfId="6388"/>
    <cellStyle name="20% - Accent2 9 95" xfId="6389"/>
    <cellStyle name="20% - Accent2 9 96" xfId="6390"/>
    <cellStyle name="20% - Accent2 9 97" xfId="6391"/>
    <cellStyle name="20% - Accent2 9 98" xfId="6392"/>
    <cellStyle name="20% - Accent2 9 99" xfId="6393"/>
    <cellStyle name="20% - Accent2 90" xfId="6394"/>
    <cellStyle name="20% - Accent2 91" xfId="6395"/>
    <cellStyle name="20% - Accent2 92" xfId="6396"/>
    <cellStyle name="20% - Accent2 93" xfId="6397"/>
    <cellStyle name="20% - Accent2 94" xfId="6398"/>
    <cellStyle name="20% - Accent2 95" xfId="6399"/>
    <cellStyle name="20% - Accent2 96" xfId="6400"/>
    <cellStyle name="20% - Accent2 97" xfId="6401"/>
    <cellStyle name="20% - Accent2 98" xfId="6402"/>
    <cellStyle name="20% - Accent2 99" xfId="6403"/>
    <cellStyle name="20% - Accent3" xfId="28" builtinId="38" customBuiltin="1"/>
    <cellStyle name="20% - Accent3 10" xfId="6404"/>
    <cellStyle name="20% - Accent3 10 10" xfId="6405"/>
    <cellStyle name="20% - Accent3 10 100" xfId="6406"/>
    <cellStyle name="20% - Accent3 10 101" xfId="6407"/>
    <cellStyle name="20% - Accent3 10 102" xfId="6408"/>
    <cellStyle name="20% - Accent3 10 103" xfId="6409"/>
    <cellStyle name="20% - Accent3 10 104" xfId="6410"/>
    <cellStyle name="20% - Accent3 10 105" xfId="6411"/>
    <cellStyle name="20% - Accent3 10 106" xfId="6412"/>
    <cellStyle name="20% - Accent3 10 107" xfId="6413"/>
    <cellStyle name="20% - Accent3 10 108" xfId="6414"/>
    <cellStyle name="20% - Accent3 10 109" xfId="6415"/>
    <cellStyle name="20% - Accent3 10 11" xfId="6416"/>
    <cellStyle name="20% - Accent3 10 110" xfId="6417"/>
    <cellStyle name="20% - Accent3 10 111" xfId="6418"/>
    <cellStyle name="20% - Accent3 10 112" xfId="6419"/>
    <cellStyle name="20% - Accent3 10 113" xfId="6420"/>
    <cellStyle name="20% - Accent3 10 114" xfId="6421"/>
    <cellStyle name="20% - Accent3 10 115" xfId="6422"/>
    <cellStyle name="20% - Accent3 10 12" xfId="6423"/>
    <cellStyle name="20% - Accent3 10 13" xfId="6424"/>
    <cellStyle name="20% - Accent3 10 14" xfId="6425"/>
    <cellStyle name="20% - Accent3 10 15" xfId="6426"/>
    <cellStyle name="20% - Accent3 10 16" xfId="6427"/>
    <cellStyle name="20% - Accent3 10 17" xfId="6428"/>
    <cellStyle name="20% - Accent3 10 18" xfId="6429"/>
    <cellStyle name="20% - Accent3 10 19" xfId="6430"/>
    <cellStyle name="20% - Accent3 10 2" xfId="6431"/>
    <cellStyle name="20% - Accent3 10 20" xfId="6432"/>
    <cellStyle name="20% - Accent3 10 21" xfId="6433"/>
    <cellStyle name="20% - Accent3 10 22" xfId="6434"/>
    <cellStyle name="20% - Accent3 10 23" xfId="6435"/>
    <cellStyle name="20% - Accent3 10 24" xfId="6436"/>
    <cellStyle name="20% - Accent3 10 25" xfId="6437"/>
    <cellStyle name="20% - Accent3 10 26" xfId="6438"/>
    <cellStyle name="20% - Accent3 10 27" xfId="6439"/>
    <cellStyle name="20% - Accent3 10 28" xfId="6440"/>
    <cellStyle name="20% - Accent3 10 29" xfId="6441"/>
    <cellStyle name="20% - Accent3 10 3" xfId="6442"/>
    <cellStyle name="20% - Accent3 10 30" xfId="6443"/>
    <cellStyle name="20% - Accent3 10 31" xfId="6444"/>
    <cellStyle name="20% - Accent3 10 32" xfId="6445"/>
    <cellStyle name="20% - Accent3 10 33" xfId="6446"/>
    <cellStyle name="20% - Accent3 10 34" xfId="6447"/>
    <cellStyle name="20% - Accent3 10 35" xfId="6448"/>
    <cellStyle name="20% - Accent3 10 36" xfId="6449"/>
    <cellStyle name="20% - Accent3 10 37" xfId="6450"/>
    <cellStyle name="20% - Accent3 10 38" xfId="6451"/>
    <cellStyle name="20% - Accent3 10 39" xfId="6452"/>
    <cellStyle name="20% - Accent3 10 4" xfId="6453"/>
    <cellStyle name="20% - Accent3 10 40" xfId="6454"/>
    <cellStyle name="20% - Accent3 10 41" xfId="6455"/>
    <cellStyle name="20% - Accent3 10 42" xfId="6456"/>
    <cellStyle name="20% - Accent3 10 43" xfId="6457"/>
    <cellStyle name="20% - Accent3 10 44" xfId="6458"/>
    <cellStyle name="20% - Accent3 10 45" xfId="6459"/>
    <cellStyle name="20% - Accent3 10 46" xfId="6460"/>
    <cellStyle name="20% - Accent3 10 47" xfId="6461"/>
    <cellStyle name="20% - Accent3 10 48" xfId="6462"/>
    <cellStyle name="20% - Accent3 10 49" xfId="6463"/>
    <cellStyle name="20% - Accent3 10 5" xfId="6464"/>
    <cellStyle name="20% - Accent3 10 50" xfId="6465"/>
    <cellStyle name="20% - Accent3 10 51" xfId="6466"/>
    <cellStyle name="20% - Accent3 10 52" xfId="6467"/>
    <cellStyle name="20% - Accent3 10 53" xfId="6468"/>
    <cellStyle name="20% - Accent3 10 54" xfId="6469"/>
    <cellStyle name="20% - Accent3 10 55" xfId="6470"/>
    <cellStyle name="20% - Accent3 10 56" xfId="6471"/>
    <cellStyle name="20% - Accent3 10 57" xfId="6472"/>
    <cellStyle name="20% - Accent3 10 58" xfId="6473"/>
    <cellStyle name="20% - Accent3 10 59" xfId="6474"/>
    <cellStyle name="20% - Accent3 10 6" xfId="6475"/>
    <cellStyle name="20% - Accent3 10 60" xfId="6476"/>
    <cellStyle name="20% - Accent3 10 61" xfId="6477"/>
    <cellStyle name="20% - Accent3 10 62" xfId="6478"/>
    <cellStyle name="20% - Accent3 10 63" xfId="6479"/>
    <cellStyle name="20% - Accent3 10 64" xfId="6480"/>
    <cellStyle name="20% - Accent3 10 65" xfId="6481"/>
    <cellStyle name="20% - Accent3 10 66" xfId="6482"/>
    <cellStyle name="20% - Accent3 10 67" xfId="6483"/>
    <cellStyle name="20% - Accent3 10 68" xfId="6484"/>
    <cellStyle name="20% - Accent3 10 69" xfId="6485"/>
    <cellStyle name="20% - Accent3 10 7" xfId="6486"/>
    <cellStyle name="20% - Accent3 10 70" xfId="6487"/>
    <cellStyle name="20% - Accent3 10 71" xfId="6488"/>
    <cellStyle name="20% - Accent3 10 72" xfId="6489"/>
    <cellStyle name="20% - Accent3 10 73" xfId="6490"/>
    <cellStyle name="20% - Accent3 10 74" xfId="6491"/>
    <cellStyle name="20% - Accent3 10 75" xfId="6492"/>
    <cellStyle name="20% - Accent3 10 76" xfId="6493"/>
    <cellStyle name="20% - Accent3 10 77" xfId="6494"/>
    <cellStyle name="20% - Accent3 10 78" xfId="6495"/>
    <cellStyle name="20% - Accent3 10 79" xfId="6496"/>
    <cellStyle name="20% - Accent3 10 8" xfId="6497"/>
    <cellStyle name="20% - Accent3 10 80" xfId="6498"/>
    <cellStyle name="20% - Accent3 10 81" xfId="6499"/>
    <cellStyle name="20% - Accent3 10 82" xfId="6500"/>
    <cellStyle name="20% - Accent3 10 83" xfId="6501"/>
    <cellStyle name="20% - Accent3 10 84" xfId="6502"/>
    <cellStyle name="20% - Accent3 10 85" xfId="6503"/>
    <cellStyle name="20% - Accent3 10 86" xfId="6504"/>
    <cellStyle name="20% - Accent3 10 87" xfId="6505"/>
    <cellStyle name="20% - Accent3 10 88" xfId="6506"/>
    <cellStyle name="20% - Accent3 10 89" xfId="6507"/>
    <cellStyle name="20% - Accent3 10 9" xfId="6508"/>
    <cellStyle name="20% - Accent3 10 90" xfId="6509"/>
    <cellStyle name="20% - Accent3 10 91" xfId="6510"/>
    <cellStyle name="20% - Accent3 10 92" xfId="6511"/>
    <cellStyle name="20% - Accent3 10 93" xfId="6512"/>
    <cellStyle name="20% - Accent3 10 94" xfId="6513"/>
    <cellStyle name="20% - Accent3 10 95" xfId="6514"/>
    <cellStyle name="20% - Accent3 10 96" xfId="6515"/>
    <cellStyle name="20% - Accent3 10 97" xfId="6516"/>
    <cellStyle name="20% - Accent3 10 98" xfId="6517"/>
    <cellStyle name="20% - Accent3 10 99" xfId="6518"/>
    <cellStyle name="20% - Accent3 100" xfId="6519"/>
    <cellStyle name="20% - Accent3 101" xfId="6520"/>
    <cellStyle name="20% - Accent3 102" xfId="6521"/>
    <cellStyle name="20% - Accent3 103" xfId="6522"/>
    <cellStyle name="20% - Accent3 104" xfId="6523"/>
    <cellStyle name="20% - Accent3 105" xfId="6524"/>
    <cellStyle name="20% - Accent3 106" xfId="6525"/>
    <cellStyle name="20% - Accent3 107" xfId="6526"/>
    <cellStyle name="20% - Accent3 108" xfId="6527"/>
    <cellStyle name="20% - Accent3 109" xfId="6528"/>
    <cellStyle name="20% - Accent3 11" xfId="6529"/>
    <cellStyle name="20% - Accent3 11 10" xfId="6530"/>
    <cellStyle name="20% - Accent3 11 100" xfId="6531"/>
    <cellStyle name="20% - Accent3 11 101" xfId="6532"/>
    <cellStyle name="20% - Accent3 11 102" xfId="6533"/>
    <cellStyle name="20% - Accent3 11 103" xfId="6534"/>
    <cellStyle name="20% - Accent3 11 104" xfId="6535"/>
    <cellStyle name="20% - Accent3 11 105" xfId="6536"/>
    <cellStyle name="20% - Accent3 11 106" xfId="6537"/>
    <cellStyle name="20% - Accent3 11 107" xfId="6538"/>
    <cellStyle name="20% - Accent3 11 108" xfId="6539"/>
    <cellStyle name="20% - Accent3 11 109" xfId="6540"/>
    <cellStyle name="20% - Accent3 11 11" xfId="6541"/>
    <cellStyle name="20% - Accent3 11 110" xfId="6542"/>
    <cellStyle name="20% - Accent3 11 111" xfId="6543"/>
    <cellStyle name="20% - Accent3 11 112" xfId="6544"/>
    <cellStyle name="20% - Accent3 11 113" xfId="6545"/>
    <cellStyle name="20% - Accent3 11 114" xfId="6546"/>
    <cellStyle name="20% - Accent3 11 115" xfId="6547"/>
    <cellStyle name="20% - Accent3 11 12" xfId="6548"/>
    <cellStyle name="20% - Accent3 11 13" xfId="6549"/>
    <cellStyle name="20% - Accent3 11 14" xfId="6550"/>
    <cellStyle name="20% - Accent3 11 15" xfId="6551"/>
    <cellStyle name="20% - Accent3 11 16" xfId="6552"/>
    <cellStyle name="20% - Accent3 11 17" xfId="6553"/>
    <cellStyle name="20% - Accent3 11 18" xfId="6554"/>
    <cellStyle name="20% - Accent3 11 19" xfId="6555"/>
    <cellStyle name="20% - Accent3 11 2" xfId="6556"/>
    <cellStyle name="20% - Accent3 11 20" xfId="6557"/>
    <cellStyle name="20% - Accent3 11 21" xfId="6558"/>
    <cellStyle name="20% - Accent3 11 22" xfId="6559"/>
    <cellStyle name="20% - Accent3 11 23" xfId="6560"/>
    <cellStyle name="20% - Accent3 11 24" xfId="6561"/>
    <cellStyle name="20% - Accent3 11 25" xfId="6562"/>
    <cellStyle name="20% - Accent3 11 26" xfId="6563"/>
    <cellStyle name="20% - Accent3 11 27" xfId="6564"/>
    <cellStyle name="20% - Accent3 11 28" xfId="6565"/>
    <cellStyle name="20% - Accent3 11 29" xfId="6566"/>
    <cellStyle name="20% - Accent3 11 3" xfId="6567"/>
    <cellStyle name="20% - Accent3 11 30" xfId="6568"/>
    <cellStyle name="20% - Accent3 11 31" xfId="6569"/>
    <cellStyle name="20% - Accent3 11 32" xfId="6570"/>
    <cellStyle name="20% - Accent3 11 33" xfId="6571"/>
    <cellStyle name="20% - Accent3 11 34" xfId="6572"/>
    <cellStyle name="20% - Accent3 11 35" xfId="6573"/>
    <cellStyle name="20% - Accent3 11 36" xfId="6574"/>
    <cellStyle name="20% - Accent3 11 37" xfId="6575"/>
    <cellStyle name="20% - Accent3 11 38" xfId="6576"/>
    <cellStyle name="20% - Accent3 11 39" xfId="6577"/>
    <cellStyle name="20% - Accent3 11 4" xfId="6578"/>
    <cellStyle name="20% - Accent3 11 40" xfId="6579"/>
    <cellStyle name="20% - Accent3 11 41" xfId="6580"/>
    <cellStyle name="20% - Accent3 11 42" xfId="6581"/>
    <cellStyle name="20% - Accent3 11 43" xfId="6582"/>
    <cellStyle name="20% - Accent3 11 44" xfId="6583"/>
    <cellStyle name="20% - Accent3 11 45" xfId="6584"/>
    <cellStyle name="20% - Accent3 11 46" xfId="6585"/>
    <cellStyle name="20% - Accent3 11 47" xfId="6586"/>
    <cellStyle name="20% - Accent3 11 48" xfId="6587"/>
    <cellStyle name="20% - Accent3 11 49" xfId="6588"/>
    <cellStyle name="20% - Accent3 11 5" xfId="6589"/>
    <cellStyle name="20% - Accent3 11 50" xfId="6590"/>
    <cellStyle name="20% - Accent3 11 51" xfId="6591"/>
    <cellStyle name="20% - Accent3 11 52" xfId="6592"/>
    <cellStyle name="20% - Accent3 11 53" xfId="6593"/>
    <cellStyle name="20% - Accent3 11 54" xfId="6594"/>
    <cellStyle name="20% - Accent3 11 55" xfId="6595"/>
    <cellStyle name="20% - Accent3 11 56" xfId="6596"/>
    <cellStyle name="20% - Accent3 11 57" xfId="6597"/>
    <cellStyle name="20% - Accent3 11 58" xfId="6598"/>
    <cellStyle name="20% - Accent3 11 59" xfId="6599"/>
    <cellStyle name="20% - Accent3 11 6" xfId="6600"/>
    <cellStyle name="20% - Accent3 11 60" xfId="6601"/>
    <cellStyle name="20% - Accent3 11 61" xfId="6602"/>
    <cellStyle name="20% - Accent3 11 62" xfId="6603"/>
    <cellStyle name="20% - Accent3 11 63" xfId="6604"/>
    <cellStyle name="20% - Accent3 11 64" xfId="6605"/>
    <cellStyle name="20% - Accent3 11 65" xfId="6606"/>
    <cellStyle name="20% - Accent3 11 66" xfId="6607"/>
    <cellStyle name="20% - Accent3 11 67" xfId="6608"/>
    <cellStyle name="20% - Accent3 11 68" xfId="6609"/>
    <cellStyle name="20% - Accent3 11 69" xfId="6610"/>
    <cellStyle name="20% - Accent3 11 7" xfId="6611"/>
    <cellStyle name="20% - Accent3 11 70" xfId="6612"/>
    <cellStyle name="20% - Accent3 11 71" xfId="6613"/>
    <cellStyle name="20% - Accent3 11 72" xfId="6614"/>
    <cellStyle name="20% - Accent3 11 73" xfId="6615"/>
    <cellStyle name="20% - Accent3 11 74" xfId="6616"/>
    <cellStyle name="20% - Accent3 11 75" xfId="6617"/>
    <cellStyle name="20% - Accent3 11 76" xfId="6618"/>
    <cellStyle name="20% - Accent3 11 77" xfId="6619"/>
    <cellStyle name="20% - Accent3 11 78" xfId="6620"/>
    <cellStyle name="20% - Accent3 11 79" xfId="6621"/>
    <cellStyle name="20% - Accent3 11 8" xfId="6622"/>
    <cellStyle name="20% - Accent3 11 80" xfId="6623"/>
    <cellStyle name="20% - Accent3 11 81" xfId="6624"/>
    <cellStyle name="20% - Accent3 11 82" xfId="6625"/>
    <cellStyle name="20% - Accent3 11 83" xfId="6626"/>
    <cellStyle name="20% - Accent3 11 84" xfId="6627"/>
    <cellStyle name="20% - Accent3 11 85" xfId="6628"/>
    <cellStyle name="20% - Accent3 11 86" xfId="6629"/>
    <cellStyle name="20% - Accent3 11 87" xfId="6630"/>
    <cellStyle name="20% - Accent3 11 88" xfId="6631"/>
    <cellStyle name="20% - Accent3 11 89" xfId="6632"/>
    <cellStyle name="20% - Accent3 11 9" xfId="6633"/>
    <cellStyle name="20% - Accent3 11 90" xfId="6634"/>
    <cellStyle name="20% - Accent3 11 91" xfId="6635"/>
    <cellStyle name="20% - Accent3 11 92" xfId="6636"/>
    <cellStyle name="20% - Accent3 11 93" xfId="6637"/>
    <cellStyle name="20% - Accent3 11 94" xfId="6638"/>
    <cellStyle name="20% - Accent3 11 95" xfId="6639"/>
    <cellStyle name="20% - Accent3 11 96" xfId="6640"/>
    <cellStyle name="20% - Accent3 11 97" xfId="6641"/>
    <cellStyle name="20% - Accent3 11 98" xfId="6642"/>
    <cellStyle name="20% - Accent3 11 99" xfId="6643"/>
    <cellStyle name="20% - Accent3 110" xfId="6644"/>
    <cellStyle name="20% - Accent3 111" xfId="6645"/>
    <cellStyle name="20% - Accent3 112" xfId="6646"/>
    <cellStyle name="20% - Accent3 113" xfId="6647"/>
    <cellStyle name="20% - Accent3 114" xfId="6648"/>
    <cellStyle name="20% - Accent3 115" xfId="6649"/>
    <cellStyle name="20% - Accent3 116" xfId="6650"/>
    <cellStyle name="20% - Accent3 117" xfId="6651"/>
    <cellStyle name="20% - Accent3 118" xfId="6652"/>
    <cellStyle name="20% - Accent3 119" xfId="6653"/>
    <cellStyle name="20% - Accent3 12" xfId="6654"/>
    <cellStyle name="20% - Accent3 12 10" xfId="6655"/>
    <cellStyle name="20% - Accent3 12 100" xfId="6656"/>
    <cellStyle name="20% - Accent3 12 101" xfId="6657"/>
    <cellStyle name="20% - Accent3 12 102" xfId="6658"/>
    <cellStyle name="20% - Accent3 12 103" xfId="6659"/>
    <cellStyle name="20% - Accent3 12 104" xfId="6660"/>
    <cellStyle name="20% - Accent3 12 105" xfId="6661"/>
    <cellStyle name="20% - Accent3 12 106" xfId="6662"/>
    <cellStyle name="20% - Accent3 12 107" xfId="6663"/>
    <cellStyle name="20% - Accent3 12 108" xfId="6664"/>
    <cellStyle name="20% - Accent3 12 109" xfId="6665"/>
    <cellStyle name="20% - Accent3 12 11" xfId="6666"/>
    <cellStyle name="20% - Accent3 12 110" xfId="6667"/>
    <cellStyle name="20% - Accent3 12 111" xfId="6668"/>
    <cellStyle name="20% - Accent3 12 112" xfId="6669"/>
    <cellStyle name="20% - Accent3 12 113" xfId="6670"/>
    <cellStyle name="20% - Accent3 12 114" xfId="6671"/>
    <cellStyle name="20% - Accent3 12 115" xfId="6672"/>
    <cellStyle name="20% - Accent3 12 12" xfId="6673"/>
    <cellStyle name="20% - Accent3 12 13" xfId="6674"/>
    <cellStyle name="20% - Accent3 12 14" xfId="6675"/>
    <cellStyle name="20% - Accent3 12 15" xfId="6676"/>
    <cellStyle name="20% - Accent3 12 16" xfId="6677"/>
    <cellStyle name="20% - Accent3 12 17" xfId="6678"/>
    <cellStyle name="20% - Accent3 12 18" xfId="6679"/>
    <cellStyle name="20% - Accent3 12 19" xfId="6680"/>
    <cellStyle name="20% - Accent3 12 2" xfId="6681"/>
    <cellStyle name="20% - Accent3 12 20" xfId="6682"/>
    <cellStyle name="20% - Accent3 12 21" xfId="6683"/>
    <cellStyle name="20% - Accent3 12 22" xfId="6684"/>
    <cellStyle name="20% - Accent3 12 23" xfId="6685"/>
    <cellStyle name="20% - Accent3 12 24" xfId="6686"/>
    <cellStyle name="20% - Accent3 12 25" xfId="6687"/>
    <cellStyle name="20% - Accent3 12 26" xfId="6688"/>
    <cellStyle name="20% - Accent3 12 27" xfId="6689"/>
    <cellStyle name="20% - Accent3 12 28" xfId="6690"/>
    <cellStyle name="20% - Accent3 12 29" xfId="6691"/>
    <cellStyle name="20% - Accent3 12 3" xfId="6692"/>
    <cellStyle name="20% - Accent3 12 30" xfId="6693"/>
    <cellStyle name="20% - Accent3 12 31" xfId="6694"/>
    <cellStyle name="20% - Accent3 12 32" xfId="6695"/>
    <cellStyle name="20% - Accent3 12 33" xfId="6696"/>
    <cellStyle name="20% - Accent3 12 34" xfId="6697"/>
    <cellStyle name="20% - Accent3 12 35" xfId="6698"/>
    <cellStyle name="20% - Accent3 12 36" xfId="6699"/>
    <cellStyle name="20% - Accent3 12 37" xfId="6700"/>
    <cellStyle name="20% - Accent3 12 38" xfId="6701"/>
    <cellStyle name="20% - Accent3 12 39" xfId="6702"/>
    <cellStyle name="20% - Accent3 12 4" xfId="6703"/>
    <cellStyle name="20% - Accent3 12 40" xfId="6704"/>
    <cellStyle name="20% - Accent3 12 41" xfId="6705"/>
    <cellStyle name="20% - Accent3 12 42" xfId="6706"/>
    <cellStyle name="20% - Accent3 12 43" xfId="6707"/>
    <cellStyle name="20% - Accent3 12 44" xfId="6708"/>
    <cellStyle name="20% - Accent3 12 45" xfId="6709"/>
    <cellStyle name="20% - Accent3 12 46" xfId="6710"/>
    <cellStyle name="20% - Accent3 12 47" xfId="6711"/>
    <cellStyle name="20% - Accent3 12 48" xfId="6712"/>
    <cellStyle name="20% - Accent3 12 49" xfId="6713"/>
    <cellStyle name="20% - Accent3 12 5" xfId="6714"/>
    <cellStyle name="20% - Accent3 12 50" xfId="6715"/>
    <cellStyle name="20% - Accent3 12 51" xfId="6716"/>
    <cellStyle name="20% - Accent3 12 52" xfId="6717"/>
    <cellStyle name="20% - Accent3 12 53" xfId="6718"/>
    <cellStyle name="20% - Accent3 12 54" xfId="6719"/>
    <cellStyle name="20% - Accent3 12 55" xfId="6720"/>
    <cellStyle name="20% - Accent3 12 56" xfId="6721"/>
    <cellStyle name="20% - Accent3 12 57" xfId="6722"/>
    <cellStyle name="20% - Accent3 12 58" xfId="6723"/>
    <cellStyle name="20% - Accent3 12 59" xfId="6724"/>
    <cellStyle name="20% - Accent3 12 6" xfId="6725"/>
    <cellStyle name="20% - Accent3 12 60" xfId="6726"/>
    <cellStyle name="20% - Accent3 12 61" xfId="6727"/>
    <cellStyle name="20% - Accent3 12 62" xfId="6728"/>
    <cellStyle name="20% - Accent3 12 63" xfId="6729"/>
    <cellStyle name="20% - Accent3 12 64" xfId="6730"/>
    <cellStyle name="20% - Accent3 12 65" xfId="6731"/>
    <cellStyle name="20% - Accent3 12 66" xfId="6732"/>
    <cellStyle name="20% - Accent3 12 67" xfId="6733"/>
    <cellStyle name="20% - Accent3 12 68" xfId="6734"/>
    <cellStyle name="20% - Accent3 12 69" xfId="6735"/>
    <cellStyle name="20% - Accent3 12 7" xfId="6736"/>
    <cellStyle name="20% - Accent3 12 70" xfId="6737"/>
    <cellStyle name="20% - Accent3 12 71" xfId="6738"/>
    <cellStyle name="20% - Accent3 12 72" xfId="6739"/>
    <cellStyle name="20% - Accent3 12 73" xfId="6740"/>
    <cellStyle name="20% - Accent3 12 74" xfId="6741"/>
    <cellStyle name="20% - Accent3 12 75" xfId="6742"/>
    <cellStyle name="20% - Accent3 12 76" xfId="6743"/>
    <cellStyle name="20% - Accent3 12 77" xfId="6744"/>
    <cellStyle name="20% - Accent3 12 78" xfId="6745"/>
    <cellStyle name="20% - Accent3 12 79" xfId="6746"/>
    <cellStyle name="20% - Accent3 12 8" xfId="6747"/>
    <cellStyle name="20% - Accent3 12 80" xfId="6748"/>
    <cellStyle name="20% - Accent3 12 81" xfId="6749"/>
    <cellStyle name="20% - Accent3 12 82" xfId="6750"/>
    <cellStyle name="20% - Accent3 12 83" xfId="6751"/>
    <cellStyle name="20% - Accent3 12 84" xfId="6752"/>
    <cellStyle name="20% - Accent3 12 85" xfId="6753"/>
    <cellStyle name="20% - Accent3 12 86" xfId="6754"/>
    <cellStyle name="20% - Accent3 12 87" xfId="6755"/>
    <cellStyle name="20% - Accent3 12 88" xfId="6756"/>
    <cellStyle name="20% - Accent3 12 89" xfId="6757"/>
    <cellStyle name="20% - Accent3 12 9" xfId="6758"/>
    <cellStyle name="20% - Accent3 12 90" xfId="6759"/>
    <cellStyle name="20% - Accent3 12 91" xfId="6760"/>
    <cellStyle name="20% - Accent3 12 92" xfId="6761"/>
    <cellStyle name="20% - Accent3 12 93" xfId="6762"/>
    <cellStyle name="20% - Accent3 12 94" xfId="6763"/>
    <cellStyle name="20% - Accent3 12 95" xfId="6764"/>
    <cellStyle name="20% - Accent3 12 96" xfId="6765"/>
    <cellStyle name="20% - Accent3 12 97" xfId="6766"/>
    <cellStyle name="20% - Accent3 12 98" xfId="6767"/>
    <cellStyle name="20% - Accent3 12 99" xfId="6768"/>
    <cellStyle name="20% - Accent3 120" xfId="6769"/>
    <cellStyle name="20% - Accent3 121" xfId="6770"/>
    <cellStyle name="20% - Accent3 122" xfId="6771"/>
    <cellStyle name="20% - Accent3 123" xfId="6772"/>
    <cellStyle name="20% - Accent3 124" xfId="6773"/>
    <cellStyle name="20% - Accent3 125" xfId="6774"/>
    <cellStyle name="20% - Accent3 126" xfId="6775"/>
    <cellStyle name="20% - Accent3 127" xfId="6776"/>
    <cellStyle name="20% - Accent3 128" xfId="6777"/>
    <cellStyle name="20% - Accent3 129" xfId="6778"/>
    <cellStyle name="20% - Accent3 13" xfId="6779"/>
    <cellStyle name="20% - Accent3 13 10" xfId="6780"/>
    <cellStyle name="20% - Accent3 13 100" xfId="6781"/>
    <cellStyle name="20% - Accent3 13 101" xfId="6782"/>
    <cellStyle name="20% - Accent3 13 102" xfId="6783"/>
    <cellStyle name="20% - Accent3 13 103" xfId="6784"/>
    <cellStyle name="20% - Accent3 13 104" xfId="6785"/>
    <cellStyle name="20% - Accent3 13 105" xfId="6786"/>
    <cellStyle name="20% - Accent3 13 106" xfId="6787"/>
    <cellStyle name="20% - Accent3 13 107" xfId="6788"/>
    <cellStyle name="20% - Accent3 13 108" xfId="6789"/>
    <cellStyle name="20% - Accent3 13 109" xfId="6790"/>
    <cellStyle name="20% - Accent3 13 11" xfId="6791"/>
    <cellStyle name="20% - Accent3 13 110" xfId="6792"/>
    <cellStyle name="20% - Accent3 13 111" xfId="6793"/>
    <cellStyle name="20% - Accent3 13 112" xfId="6794"/>
    <cellStyle name="20% - Accent3 13 113" xfId="6795"/>
    <cellStyle name="20% - Accent3 13 114" xfId="6796"/>
    <cellStyle name="20% - Accent3 13 115" xfId="6797"/>
    <cellStyle name="20% - Accent3 13 12" xfId="6798"/>
    <cellStyle name="20% - Accent3 13 13" xfId="6799"/>
    <cellStyle name="20% - Accent3 13 14" xfId="6800"/>
    <cellStyle name="20% - Accent3 13 15" xfId="6801"/>
    <cellStyle name="20% - Accent3 13 16" xfId="6802"/>
    <cellStyle name="20% - Accent3 13 17" xfId="6803"/>
    <cellStyle name="20% - Accent3 13 18" xfId="6804"/>
    <cellStyle name="20% - Accent3 13 19" xfId="6805"/>
    <cellStyle name="20% - Accent3 13 2" xfId="6806"/>
    <cellStyle name="20% - Accent3 13 20" xfId="6807"/>
    <cellStyle name="20% - Accent3 13 21" xfId="6808"/>
    <cellStyle name="20% - Accent3 13 22" xfId="6809"/>
    <cellStyle name="20% - Accent3 13 23" xfId="6810"/>
    <cellStyle name="20% - Accent3 13 24" xfId="6811"/>
    <cellStyle name="20% - Accent3 13 25" xfId="6812"/>
    <cellStyle name="20% - Accent3 13 26" xfId="6813"/>
    <cellStyle name="20% - Accent3 13 27" xfId="6814"/>
    <cellStyle name="20% - Accent3 13 28" xfId="6815"/>
    <cellStyle name="20% - Accent3 13 29" xfId="6816"/>
    <cellStyle name="20% - Accent3 13 3" xfId="6817"/>
    <cellStyle name="20% - Accent3 13 30" xfId="6818"/>
    <cellStyle name="20% - Accent3 13 31" xfId="6819"/>
    <cellStyle name="20% - Accent3 13 32" xfId="6820"/>
    <cellStyle name="20% - Accent3 13 33" xfId="6821"/>
    <cellStyle name="20% - Accent3 13 34" xfId="6822"/>
    <cellStyle name="20% - Accent3 13 35" xfId="6823"/>
    <cellStyle name="20% - Accent3 13 36" xfId="6824"/>
    <cellStyle name="20% - Accent3 13 37" xfId="6825"/>
    <cellStyle name="20% - Accent3 13 38" xfId="6826"/>
    <cellStyle name="20% - Accent3 13 39" xfId="6827"/>
    <cellStyle name="20% - Accent3 13 4" xfId="6828"/>
    <cellStyle name="20% - Accent3 13 40" xfId="6829"/>
    <cellStyle name="20% - Accent3 13 41" xfId="6830"/>
    <cellStyle name="20% - Accent3 13 42" xfId="6831"/>
    <cellStyle name="20% - Accent3 13 43" xfId="6832"/>
    <cellStyle name="20% - Accent3 13 44" xfId="6833"/>
    <cellStyle name="20% - Accent3 13 45" xfId="6834"/>
    <cellStyle name="20% - Accent3 13 46" xfId="6835"/>
    <cellStyle name="20% - Accent3 13 47" xfId="6836"/>
    <cellStyle name="20% - Accent3 13 48" xfId="6837"/>
    <cellStyle name="20% - Accent3 13 49" xfId="6838"/>
    <cellStyle name="20% - Accent3 13 5" xfId="6839"/>
    <cellStyle name="20% - Accent3 13 50" xfId="6840"/>
    <cellStyle name="20% - Accent3 13 51" xfId="6841"/>
    <cellStyle name="20% - Accent3 13 52" xfId="6842"/>
    <cellStyle name="20% - Accent3 13 53" xfId="6843"/>
    <cellStyle name="20% - Accent3 13 54" xfId="6844"/>
    <cellStyle name="20% - Accent3 13 55" xfId="6845"/>
    <cellStyle name="20% - Accent3 13 56" xfId="6846"/>
    <cellStyle name="20% - Accent3 13 57" xfId="6847"/>
    <cellStyle name="20% - Accent3 13 58" xfId="6848"/>
    <cellStyle name="20% - Accent3 13 59" xfId="6849"/>
    <cellStyle name="20% - Accent3 13 6" xfId="6850"/>
    <cellStyle name="20% - Accent3 13 60" xfId="6851"/>
    <cellStyle name="20% - Accent3 13 61" xfId="6852"/>
    <cellStyle name="20% - Accent3 13 62" xfId="6853"/>
    <cellStyle name="20% - Accent3 13 63" xfId="6854"/>
    <cellStyle name="20% - Accent3 13 64" xfId="6855"/>
    <cellStyle name="20% - Accent3 13 65" xfId="6856"/>
    <cellStyle name="20% - Accent3 13 66" xfId="6857"/>
    <cellStyle name="20% - Accent3 13 67" xfId="6858"/>
    <cellStyle name="20% - Accent3 13 68" xfId="6859"/>
    <cellStyle name="20% - Accent3 13 69" xfId="6860"/>
    <cellStyle name="20% - Accent3 13 7" xfId="6861"/>
    <cellStyle name="20% - Accent3 13 70" xfId="6862"/>
    <cellStyle name="20% - Accent3 13 71" xfId="6863"/>
    <cellStyle name="20% - Accent3 13 72" xfId="6864"/>
    <cellStyle name="20% - Accent3 13 73" xfId="6865"/>
    <cellStyle name="20% - Accent3 13 74" xfId="6866"/>
    <cellStyle name="20% - Accent3 13 75" xfId="6867"/>
    <cellStyle name="20% - Accent3 13 76" xfId="6868"/>
    <cellStyle name="20% - Accent3 13 77" xfId="6869"/>
    <cellStyle name="20% - Accent3 13 78" xfId="6870"/>
    <cellStyle name="20% - Accent3 13 79" xfId="6871"/>
    <cellStyle name="20% - Accent3 13 8" xfId="6872"/>
    <cellStyle name="20% - Accent3 13 80" xfId="6873"/>
    <cellStyle name="20% - Accent3 13 81" xfId="6874"/>
    <cellStyle name="20% - Accent3 13 82" xfId="6875"/>
    <cellStyle name="20% - Accent3 13 83" xfId="6876"/>
    <cellStyle name="20% - Accent3 13 84" xfId="6877"/>
    <cellStyle name="20% - Accent3 13 85" xfId="6878"/>
    <cellStyle name="20% - Accent3 13 86" xfId="6879"/>
    <cellStyle name="20% - Accent3 13 87" xfId="6880"/>
    <cellStyle name="20% - Accent3 13 88" xfId="6881"/>
    <cellStyle name="20% - Accent3 13 89" xfId="6882"/>
    <cellStyle name="20% - Accent3 13 9" xfId="6883"/>
    <cellStyle name="20% - Accent3 13 90" xfId="6884"/>
    <cellStyle name="20% - Accent3 13 91" xfId="6885"/>
    <cellStyle name="20% - Accent3 13 92" xfId="6886"/>
    <cellStyle name="20% - Accent3 13 93" xfId="6887"/>
    <cellStyle name="20% - Accent3 13 94" xfId="6888"/>
    <cellStyle name="20% - Accent3 13 95" xfId="6889"/>
    <cellStyle name="20% - Accent3 13 96" xfId="6890"/>
    <cellStyle name="20% - Accent3 13 97" xfId="6891"/>
    <cellStyle name="20% - Accent3 13 98" xfId="6892"/>
    <cellStyle name="20% - Accent3 13 99" xfId="6893"/>
    <cellStyle name="20% - Accent3 130" xfId="6894"/>
    <cellStyle name="20% - Accent3 131" xfId="6895"/>
    <cellStyle name="20% - Accent3 132" xfId="6896"/>
    <cellStyle name="20% - Accent3 133" xfId="6897"/>
    <cellStyle name="20% - Accent3 134" xfId="6898"/>
    <cellStyle name="20% - Accent3 135" xfId="6899"/>
    <cellStyle name="20% - Accent3 136" xfId="6900"/>
    <cellStyle name="20% - Accent3 137" xfId="6901"/>
    <cellStyle name="20% - Accent3 138" xfId="6902"/>
    <cellStyle name="20% - Accent3 139" xfId="6903"/>
    <cellStyle name="20% - Accent3 14" xfId="6904"/>
    <cellStyle name="20% - Accent3 14 10" xfId="6905"/>
    <cellStyle name="20% - Accent3 14 100" xfId="6906"/>
    <cellStyle name="20% - Accent3 14 101" xfId="6907"/>
    <cellStyle name="20% - Accent3 14 102" xfId="6908"/>
    <cellStyle name="20% - Accent3 14 103" xfId="6909"/>
    <cellStyle name="20% - Accent3 14 104" xfId="6910"/>
    <cellStyle name="20% - Accent3 14 105" xfId="6911"/>
    <cellStyle name="20% - Accent3 14 106" xfId="6912"/>
    <cellStyle name="20% - Accent3 14 107" xfId="6913"/>
    <cellStyle name="20% - Accent3 14 108" xfId="6914"/>
    <cellStyle name="20% - Accent3 14 109" xfId="6915"/>
    <cellStyle name="20% - Accent3 14 11" xfId="6916"/>
    <cellStyle name="20% - Accent3 14 110" xfId="6917"/>
    <cellStyle name="20% - Accent3 14 111" xfId="6918"/>
    <cellStyle name="20% - Accent3 14 112" xfId="6919"/>
    <cellStyle name="20% - Accent3 14 113" xfId="6920"/>
    <cellStyle name="20% - Accent3 14 114" xfId="6921"/>
    <cellStyle name="20% - Accent3 14 115" xfId="6922"/>
    <cellStyle name="20% - Accent3 14 12" xfId="6923"/>
    <cellStyle name="20% - Accent3 14 13" xfId="6924"/>
    <cellStyle name="20% - Accent3 14 14" xfId="6925"/>
    <cellStyle name="20% - Accent3 14 15" xfId="6926"/>
    <cellStyle name="20% - Accent3 14 16" xfId="6927"/>
    <cellStyle name="20% - Accent3 14 17" xfId="6928"/>
    <cellStyle name="20% - Accent3 14 18" xfId="6929"/>
    <cellStyle name="20% - Accent3 14 19" xfId="6930"/>
    <cellStyle name="20% - Accent3 14 2" xfId="6931"/>
    <cellStyle name="20% - Accent3 14 20" xfId="6932"/>
    <cellStyle name="20% - Accent3 14 21" xfId="6933"/>
    <cellStyle name="20% - Accent3 14 22" xfId="6934"/>
    <cellStyle name="20% - Accent3 14 23" xfId="6935"/>
    <cellStyle name="20% - Accent3 14 24" xfId="6936"/>
    <cellStyle name="20% - Accent3 14 25" xfId="6937"/>
    <cellStyle name="20% - Accent3 14 26" xfId="6938"/>
    <cellStyle name="20% - Accent3 14 27" xfId="6939"/>
    <cellStyle name="20% - Accent3 14 28" xfId="6940"/>
    <cellStyle name="20% - Accent3 14 29" xfId="6941"/>
    <cellStyle name="20% - Accent3 14 3" xfId="6942"/>
    <cellStyle name="20% - Accent3 14 30" xfId="6943"/>
    <cellStyle name="20% - Accent3 14 31" xfId="6944"/>
    <cellStyle name="20% - Accent3 14 32" xfId="6945"/>
    <cellStyle name="20% - Accent3 14 33" xfId="6946"/>
    <cellStyle name="20% - Accent3 14 34" xfId="6947"/>
    <cellStyle name="20% - Accent3 14 35" xfId="6948"/>
    <cellStyle name="20% - Accent3 14 36" xfId="6949"/>
    <cellStyle name="20% - Accent3 14 37" xfId="6950"/>
    <cellStyle name="20% - Accent3 14 38" xfId="6951"/>
    <cellStyle name="20% - Accent3 14 39" xfId="6952"/>
    <cellStyle name="20% - Accent3 14 4" xfId="6953"/>
    <cellStyle name="20% - Accent3 14 40" xfId="6954"/>
    <cellStyle name="20% - Accent3 14 41" xfId="6955"/>
    <cellStyle name="20% - Accent3 14 42" xfId="6956"/>
    <cellStyle name="20% - Accent3 14 43" xfId="6957"/>
    <cellStyle name="20% - Accent3 14 44" xfId="6958"/>
    <cellStyle name="20% - Accent3 14 45" xfId="6959"/>
    <cellStyle name="20% - Accent3 14 46" xfId="6960"/>
    <cellStyle name="20% - Accent3 14 47" xfId="6961"/>
    <cellStyle name="20% - Accent3 14 48" xfId="6962"/>
    <cellStyle name="20% - Accent3 14 49" xfId="6963"/>
    <cellStyle name="20% - Accent3 14 5" xfId="6964"/>
    <cellStyle name="20% - Accent3 14 50" xfId="6965"/>
    <cellStyle name="20% - Accent3 14 51" xfId="6966"/>
    <cellStyle name="20% - Accent3 14 52" xfId="6967"/>
    <cellStyle name="20% - Accent3 14 53" xfId="6968"/>
    <cellStyle name="20% - Accent3 14 54" xfId="6969"/>
    <cellStyle name="20% - Accent3 14 55" xfId="6970"/>
    <cellStyle name="20% - Accent3 14 56" xfId="6971"/>
    <cellStyle name="20% - Accent3 14 57" xfId="6972"/>
    <cellStyle name="20% - Accent3 14 58" xfId="6973"/>
    <cellStyle name="20% - Accent3 14 59" xfId="6974"/>
    <cellStyle name="20% - Accent3 14 6" xfId="6975"/>
    <cellStyle name="20% - Accent3 14 60" xfId="6976"/>
    <cellStyle name="20% - Accent3 14 61" xfId="6977"/>
    <cellStyle name="20% - Accent3 14 62" xfId="6978"/>
    <cellStyle name="20% - Accent3 14 63" xfId="6979"/>
    <cellStyle name="20% - Accent3 14 64" xfId="6980"/>
    <cellStyle name="20% - Accent3 14 65" xfId="6981"/>
    <cellStyle name="20% - Accent3 14 66" xfId="6982"/>
    <cellStyle name="20% - Accent3 14 67" xfId="6983"/>
    <cellStyle name="20% - Accent3 14 68" xfId="6984"/>
    <cellStyle name="20% - Accent3 14 69" xfId="6985"/>
    <cellStyle name="20% - Accent3 14 7" xfId="6986"/>
    <cellStyle name="20% - Accent3 14 70" xfId="6987"/>
    <cellStyle name="20% - Accent3 14 71" xfId="6988"/>
    <cellStyle name="20% - Accent3 14 72" xfId="6989"/>
    <cellStyle name="20% - Accent3 14 73" xfId="6990"/>
    <cellStyle name="20% - Accent3 14 74" xfId="6991"/>
    <cellStyle name="20% - Accent3 14 75" xfId="6992"/>
    <cellStyle name="20% - Accent3 14 76" xfId="6993"/>
    <cellStyle name="20% - Accent3 14 77" xfId="6994"/>
    <cellStyle name="20% - Accent3 14 78" xfId="6995"/>
    <cellStyle name="20% - Accent3 14 79" xfId="6996"/>
    <cellStyle name="20% - Accent3 14 8" xfId="6997"/>
    <cellStyle name="20% - Accent3 14 80" xfId="6998"/>
    <cellStyle name="20% - Accent3 14 81" xfId="6999"/>
    <cellStyle name="20% - Accent3 14 82" xfId="7000"/>
    <cellStyle name="20% - Accent3 14 83" xfId="7001"/>
    <cellStyle name="20% - Accent3 14 84" xfId="7002"/>
    <cellStyle name="20% - Accent3 14 85" xfId="7003"/>
    <cellStyle name="20% - Accent3 14 86" xfId="7004"/>
    <cellStyle name="20% - Accent3 14 87" xfId="7005"/>
    <cellStyle name="20% - Accent3 14 88" xfId="7006"/>
    <cellStyle name="20% - Accent3 14 89" xfId="7007"/>
    <cellStyle name="20% - Accent3 14 9" xfId="7008"/>
    <cellStyle name="20% - Accent3 14 90" xfId="7009"/>
    <cellStyle name="20% - Accent3 14 91" xfId="7010"/>
    <cellStyle name="20% - Accent3 14 92" xfId="7011"/>
    <cellStyle name="20% - Accent3 14 93" xfId="7012"/>
    <cellStyle name="20% - Accent3 14 94" xfId="7013"/>
    <cellStyle name="20% - Accent3 14 95" xfId="7014"/>
    <cellStyle name="20% - Accent3 14 96" xfId="7015"/>
    <cellStyle name="20% - Accent3 14 97" xfId="7016"/>
    <cellStyle name="20% - Accent3 14 98" xfId="7017"/>
    <cellStyle name="20% - Accent3 14 99" xfId="7018"/>
    <cellStyle name="20% - Accent3 140" xfId="7019"/>
    <cellStyle name="20% - Accent3 141" xfId="7020"/>
    <cellStyle name="20% - Accent3 142" xfId="7021"/>
    <cellStyle name="20% - Accent3 143" xfId="7022"/>
    <cellStyle name="20% - Accent3 144" xfId="7023"/>
    <cellStyle name="20% - Accent3 145" xfId="7024"/>
    <cellStyle name="20% - Accent3 146" xfId="7025"/>
    <cellStyle name="20% - Accent3 147" xfId="7026"/>
    <cellStyle name="20% - Accent3 148" xfId="7027"/>
    <cellStyle name="20% - Accent3 149" xfId="7028"/>
    <cellStyle name="20% - Accent3 15" xfId="7029"/>
    <cellStyle name="20% - Accent3 15 10" xfId="7030"/>
    <cellStyle name="20% - Accent3 15 100" xfId="7031"/>
    <cellStyle name="20% - Accent3 15 101" xfId="7032"/>
    <cellStyle name="20% - Accent3 15 102" xfId="7033"/>
    <cellStyle name="20% - Accent3 15 103" xfId="7034"/>
    <cellStyle name="20% - Accent3 15 104" xfId="7035"/>
    <cellStyle name="20% - Accent3 15 105" xfId="7036"/>
    <cellStyle name="20% - Accent3 15 106" xfId="7037"/>
    <cellStyle name="20% - Accent3 15 107" xfId="7038"/>
    <cellStyle name="20% - Accent3 15 108" xfId="7039"/>
    <cellStyle name="20% - Accent3 15 109" xfId="7040"/>
    <cellStyle name="20% - Accent3 15 11" xfId="7041"/>
    <cellStyle name="20% - Accent3 15 110" xfId="7042"/>
    <cellStyle name="20% - Accent3 15 111" xfId="7043"/>
    <cellStyle name="20% - Accent3 15 112" xfId="7044"/>
    <cellStyle name="20% - Accent3 15 113" xfId="7045"/>
    <cellStyle name="20% - Accent3 15 114" xfId="7046"/>
    <cellStyle name="20% - Accent3 15 115" xfId="7047"/>
    <cellStyle name="20% - Accent3 15 12" xfId="7048"/>
    <cellStyle name="20% - Accent3 15 13" xfId="7049"/>
    <cellStyle name="20% - Accent3 15 14" xfId="7050"/>
    <cellStyle name="20% - Accent3 15 15" xfId="7051"/>
    <cellStyle name="20% - Accent3 15 16" xfId="7052"/>
    <cellStyle name="20% - Accent3 15 17" xfId="7053"/>
    <cellStyle name="20% - Accent3 15 18" xfId="7054"/>
    <cellStyle name="20% - Accent3 15 19" xfId="7055"/>
    <cellStyle name="20% - Accent3 15 2" xfId="7056"/>
    <cellStyle name="20% - Accent3 15 20" xfId="7057"/>
    <cellStyle name="20% - Accent3 15 21" xfId="7058"/>
    <cellStyle name="20% - Accent3 15 22" xfId="7059"/>
    <cellStyle name="20% - Accent3 15 23" xfId="7060"/>
    <cellStyle name="20% - Accent3 15 24" xfId="7061"/>
    <cellStyle name="20% - Accent3 15 25" xfId="7062"/>
    <cellStyle name="20% - Accent3 15 26" xfId="7063"/>
    <cellStyle name="20% - Accent3 15 27" xfId="7064"/>
    <cellStyle name="20% - Accent3 15 28" xfId="7065"/>
    <cellStyle name="20% - Accent3 15 29" xfId="7066"/>
    <cellStyle name="20% - Accent3 15 3" xfId="7067"/>
    <cellStyle name="20% - Accent3 15 30" xfId="7068"/>
    <cellStyle name="20% - Accent3 15 31" xfId="7069"/>
    <cellStyle name="20% - Accent3 15 32" xfId="7070"/>
    <cellStyle name="20% - Accent3 15 33" xfId="7071"/>
    <cellStyle name="20% - Accent3 15 34" xfId="7072"/>
    <cellStyle name="20% - Accent3 15 35" xfId="7073"/>
    <cellStyle name="20% - Accent3 15 36" xfId="7074"/>
    <cellStyle name="20% - Accent3 15 37" xfId="7075"/>
    <cellStyle name="20% - Accent3 15 38" xfId="7076"/>
    <cellStyle name="20% - Accent3 15 39" xfId="7077"/>
    <cellStyle name="20% - Accent3 15 4" xfId="7078"/>
    <cellStyle name="20% - Accent3 15 40" xfId="7079"/>
    <cellStyle name="20% - Accent3 15 41" xfId="7080"/>
    <cellStyle name="20% - Accent3 15 42" xfId="7081"/>
    <cellStyle name="20% - Accent3 15 43" xfId="7082"/>
    <cellStyle name="20% - Accent3 15 44" xfId="7083"/>
    <cellStyle name="20% - Accent3 15 45" xfId="7084"/>
    <cellStyle name="20% - Accent3 15 46" xfId="7085"/>
    <cellStyle name="20% - Accent3 15 47" xfId="7086"/>
    <cellStyle name="20% - Accent3 15 48" xfId="7087"/>
    <cellStyle name="20% - Accent3 15 49" xfId="7088"/>
    <cellStyle name="20% - Accent3 15 5" xfId="7089"/>
    <cellStyle name="20% - Accent3 15 50" xfId="7090"/>
    <cellStyle name="20% - Accent3 15 51" xfId="7091"/>
    <cellStyle name="20% - Accent3 15 52" xfId="7092"/>
    <cellStyle name="20% - Accent3 15 53" xfId="7093"/>
    <cellStyle name="20% - Accent3 15 54" xfId="7094"/>
    <cellStyle name="20% - Accent3 15 55" xfId="7095"/>
    <cellStyle name="20% - Accent3 15 56" xfId="7096"/>
    <cellStyle name="20% - Accent3 15 57" xfId="7097"/>
    <cellStyle name="20% - Accent3 15 58" xfId="7098"/>
    <cellStyle name="20% - Accent3 15 59" xfId="7099"/>
    <cellStyle name="20% - Accent3 15 6" xfId="7100"/>
    <cellStyle name="20% - Accent3 15 60" xfId="7101"/>
    <cellStyle name="20% - Accent3 15 61" xfId="7102"/>
    <cellStyle name="20% - Accent3 15 62" xfId="7103"/>
    <cellStyle name="20% - Accent3 15 63" xfId="7104"/>
    <cellStyle name="20% - Accent3 15 64" xfId="7105"/>
    <cellStyle name="20% - Accent3 15 65" xfId="7106"/>
    <cellStyle name="20% - Accent3 15 66" xfId="7107"/>
    <cellStyle name="20% - Accent3 15 67" xfId="7108"/>
    <cellStyle name="20% - Accent3 15 68" xfId="7109"/>
    <cellStyle name="20% - Accent3 15 69" xfId="7110"/>
    <cellStyle name="20% - Accent3 15 7" xfId="7111"/>
    <cellStyle name="20% - Accent3 15 70" xfId="7112"/>
    <cellStyle name="20% - Accent3 15 71" xfId="7113"/>
    <cellStyle name="20% - Accent3 15 72" xfId="7114"/>
    <cellStyle name="20% - Accent3 15 73" xfId="7115"/>
    <cellStyle name="20% - Accent3 15 74" xfId="7116"/>
    <cellStyle name="20% - Accent3 15 75" xfId="7117"/>
    <cellStyle name="20% - Accent3 15 76" xfId="7118"/>
    <cellStyle name="20% - Accent3 15 77" xfId="7119"/>
    <cellStyle name="20% - Accent3 15 78" xfId="7120"/>
    <cellStyle name="20% - Accent3 15 79" xfId="7121"/>
    <cellStyle name="20% - Accent3 15 8" xfId="7122"/>
    <cellStyle name="20% - Accent3 15 80" xfId="7123"/>
    <cellStyle name="20% - Accent3 15 81" xfId="7124"/>
    <cellStyle name="20% - Accent3 15 82" xfId="7125"/>
    <cellStyle name="20% - Accent3 15 83" xfId="7126"/>
    <cellStyle name="20% - Accent3 15 84" xfId="7127"/>
    <cellStyle name="20% - Accent3 15 85" xfId="7128"/>
    <cellStyle name="20% - Accent3 15 86" xfId="7129"/>
    <cellStyle name="20% - Accent3 15 87" xfId="7130"/>
    <cellStyle name="20% - Accent3 15 88" xfId="7131"/>
    <cellStyle name="20% - Accent3 15 89" xfId="7132"/>
    <cellStyle name="20% - Accent3 15 9" xfId="7133"/>
    <cellStyle name="20% - Accent3 15 90" xfId="7134"/>
    <cellStyle name="20% - Accent3 15 91" xfId="7135"/>
    <cellStyle name="20% - Accent3 15 92" xfId="7136"/>
    <cellStyle name="20% - Accent3 15 93" xfId="7137"/>
    <cellStyle name="20% - Accent3 15 94" xfId="7138"/>
    <cellStyle name="20% - Accent3 15 95" xfId="7139"/>
    <cellStyle name="20% - Accent3 15 96" xfId="7140"/>
    <cellStyle name="20% - Accent3 15 97" xfId="7141"/>
    <cellStyle name="20% - Accent3 15 98" xfId="7142"/>
    <cellStyle name="20% - Accent3 15 99" xfId="7143"/>
    <cellStyle name="20% - Accent3 150" xfId="7144"/>
    <cellStyle name="20% - Accent3 151" xfId="7145"/>
    <cellStyle name="20% - Accent3 152" xfId="7146"/>
    <cellStyle name="20% - Accent3 153" xfId="7147"/>
    <cellStyle name="20% - Accent3 154" xfId="7148"/>
    <cellStyle name="20% - Accent3 155" xfId="7149"/>
    <cellStyle name="20% - Accent3 156" xfId="7150"/>
    <cellStyle name="20% - Accent3 157" xfId="7151"/>
    <cellStyle name="20% - Accent3 158" xfId="7152"/>
    <cellStyle name="20% - Accent3 159" xfId="7153"/>
    <cellStyle name="20% - Accent3 16" xfId="7154"/>
    <cellStyle name="20% - Accent3 16 10" xfId="7155"/>
    <cellStyle name="20% - Accent3 16 100" xfId="7156"/>
    <cellStyle name="20% - Accent3 16 101" xfId="7157"/>
    <cellStyle name="20% - Accent3 16 102" xfId="7158"/>
    <cellStyle name="20% - Accent3 16 103" xfId="7159"/>
    <cellStyle name="20% - Accent3 16 104" xfId="7160"/>
    <cellStyle name="20% - Accent3 16 105" xfId="7161"/>
    <cellStyle name="20% - Accent3 16 106" xfId="7162"/>
    <cellStyle name="20% - Accent3 16 107" xfId="7163"/>
    <cellStyle name="20% - Accent3 16 108" xfId="7164"/>
    <cellStyle name="20% - Accent3 16 109" xfId="7165"/>
    <cellStyle name="20% - Accent3 16 11" xfId="7166"/>
    <cellStyle name="20% - Accent3 16 110" xfId="7167"/>
    <cellStyle name="20% - Accent3 16 111" xfId="7168"/>
    <cellStyle name="20% - Accent3 16 112" xfId="7169"/>
    <cellStyle name="20% - Accent3 16 113" xfId="7170"/>
    <cellStyle name="20% - Accent3 16 114" xfId="7171"/>
    <cellStyle name="20% - Accent3 16 115" xfId="7172"/>
    <cellStyle name="20% - Accent3 16 12" xfId="7173"/>
    <cellStyle name="20% - Accent3 16 13" xfId="7174"/>
    <cellStyle name="20% - Accent3 16 14" xfId="7175"/>
    <cellStyle name="20% - Accent3 16 15" xfId="7176"/>
    <cellStyle name="20% - Accent3 16 16" xfId="7177"/>
    <cellStyle name="20% - Accent3 16 17" xfId="7178"/>
    <cellStyle name="20% - Accent3 16 18" xfId="7179"/>
    <cellStyle name="20% - Accent3 16 19" xfId="7180"/>
    <cellStyle name="20% - Accent3 16 2" xfId="7181"/>
    <cellStyle name="20% - Accent3 16 20" xfId="7182"/>
    <cellStyle name="20% - Accent3 16 21" xfId="7183"/>
    <cellStyle name="20% - Accent3 16 22" xfId="7184"/>
    <cellStyle name="20% - Accent3 16 23" xfId="7185"/>
    <cellStyle name="20% - Accent3 16 24" xfId="7186"/>
    <cellStyle name="20% - Accent3 16 25" xfId="7187"/>
    <cellStyle name="20% - Accent3 16 26" xfId="7188"/>
    <cellStyle name="20% - Accent3 16 27" xfId="7189"/>
    <cellStyle name="20% - Accent3 16 28" xfId="7190"/>
    <cellStyle name="20% - Accent3 16 29" xfId="7191"/>
    <cellStyle name="20% - Accent3 16 3" xfId="7192"/>
    <cellStyle name="20% - Accent3 16 30" xfId="7193"/>
    <cellStyle name="20% - Accent3 16 31" xfId="7194"/>
    <cellStyle name="20% - Accent3 16 32" xfId="7195"/>
    <cellStyle name="20% - Accent3 16 33" xfId="7196"/>
    <cellStyle name="20% - Accent3 16 34" xfId="7197"/>
    <cellStyle name="20% - Accent3 16 35" xfId="7198"/>
    <cellStyle name="20% - Accent3 16 36" xfId="7199"/>
    <cellStyle name="20% - Accent3 16 37" xfId="7200"/>
    <cellStyle name="20% - Accent3 16 38" xfId="7201"/>
    <cellStyle name="20% - Accent3 16 39" xfId="7202"/>
    <cellStyle name="20% - Accent3 16 4" xfId="7203"/>
    <cellStyle name="20% - Accent3 16 40" xfId="7204"/>
    <cellStyle name="20% - Accent3 16 41" xfId="7205"/>
    <cellStyle name="20% - Accent3 16 42" xfId="7206"/>
    <cellStyle name="20% - Accent3 16 43" xfId="7207"/>
    <cellStyle name="20% - Accent3 16 44" xfId="7208"/>
    <cellStyle name="20% - Accent3 16 45" xfId="7209"/>
    <cellStyle name="20% - Accent3 16 46" xfId="7210"/>
    <cellStyle name="20% - Accent3 16 47" xfId="7211"/>
    <cellStyle name="20% - Accent3 16 48" xfId="7212"/>
    <cellStyle name="20% - Accent3 16 49" xfId="7213"/>
    <cellStyle name="20% - Accent3 16 5" xfId="7214"/>
    <cellStyle name="20% - Accent3 16 50" xfId="7215"/>
    <cellStyle name="20% - Accent3 16 51" xfId="7216"/>
    <cellStyle name="20% - Accent3 16 52" xfId="7217"/>
    <cellStyle name="20% - Accent3 16 53" xfId="7218"/>
    <cellStyle name="20% - Accent3 16 54" xfId="7219"/>
    <cellStyle name="20% - Accent3 16 55" xfId="7220"/>
    <cellStyle name="20% - Accent3 16 56" xfId="7221"/>
    <cellStyle name="20% - Accent3 16 57" xfId="7222"/>
    <cellStyle name="20% - Accent3 16 58" xfId="7223"/>
    <cellStyle name="20% - Accent3 16 59" xfId="7224"/>
    <cellStyle name="20% - Accent3 16 6" xfId="7225"/>
    <cellStyle name="20% - Accent3 16 60" xfId="7226"/>
    <cellStyle name="20% - Accent3 16 61" xfId="7227"/>
    <cellStyle name="20% - Accent3 16 62" xfId="7228"/>
    <cellStyle name="20% - Accent3 16 63" xfId="7229"/>
    <cellStyle name="20% - Accent3 16 64" xfId="7230"/>
    <cellStyle name="20% - Accent3 16 65" xfId="7231"/>
    <cellStyle name="20% - Accent3 16 66" xfId="7232"/>
    <cellStyle name="20% - Accent3 16 67" xfId="7233"/>
    <cellStyle name="20% - Accent3 16 68" xfId="7234"/>
    <cellStyle name="20% - Accent3 16 69" xfId="7235"/>
    <cellStyle name="20% - Accent3 16 7" xfId="7236"/>
    <cellStyle name="20% - Accent3 16 70" xfId="7237"/>
    <cellStyle name="20% - Accent3 16 71" xfId="7238"/>
    <cellStyle name="20% - Accent3 16 72" xfId="7239"/>
    <cellStyle name="20% - Accent3 16 73" xfId="7240"/>
    <cellStyle name="20% - Accent3 16 74" xfId="7241"/>
    <cellStyle name="20% - Accent3 16 75" xfId="7242"/>
    <cellStyle name="20% - Accent3 16 76" xfId="7243"/>
    <cellStyle name="20% - Accent3 16 77" xfId="7244"/>
    <cellStyle name="20% - Accent3 16 78" xfId="7245"/>
    <cellStyle name="20% - Accent3 16 79" xfId="7246"/>
    <cellStyle name="20% - Accent3 16 8" xfId="7247"/>
    <cellStyle name="20% - Accent3 16 80" xfId="7248"/>
    <cellStyle name="20% - Accent3 16 81" xfId="7249"/>
    <cellStyle name="20% - Accent3 16 82" xfId="7250"/>
    <cellStyle name="20% - Accent3 16 83" xfId="7251"/>
    <cellStyle name="20% - Accent3 16 84" xfId="7252"/>
    <cellStyle name="20% - Accent3 16 85" xfId="7253"/>
    <cellStyle name="20% - Accent3 16 86" xfId="7254"/>
    <cellStyle name="20% - Accent3 16 87" xfId="7255"/>
    <cellStyle name="20% - Accent3 16 88" xfId="7256"/>
    <cellStyle name="20% - Accent3 16 89" xfId="7257"/>
    <cellStyle name="20% - Accent3 16 9" xfId="7258"/>
    <cellStyle name="20% - Accent3 16 90" xfId="7259"/>
    <cellStyle name="20% - Accent3 16 91" xfId="7260"/>
    <cellStyle name="20% - Accent3 16 92" xfId="7261"/>
    <cellStyle name="20% - Accent3 16 93" xfId="7262"/>
    <cellStyle name="20% - Accent3 16 94" xfId="7263"/>
    <cellStyle name="20% - Accent3 16 95" xfId="7264"/>
    <cellStyle name="20% - Accent3 16 96" xfId="7265"/>
    <cellStyle name="20% - Accent3 16 97" xfId="7266"/>
    <cellStyle name="20% - Accent3 16 98" xfId="7267"/>
    <cellStyle name="20% - Accent3 16 99" xfId="7268"/>
    <cellStyle name="20% - Accent3 160" xfId="7269"/>
    <cellStyle name="20% - Accent3 161" xfId="7270"/>
    <cellStyle name="20% - Accent3 162" xfId="7271"/>
    <cellStyle name="20% - Accent3 163" xfId="7272"/>
    <cellStyle name="20% - Accent3 164" xfId="7273"/>
    <cellStyle name="20% - Accent3 165" xfId="7274"/>
    <cellStyle name="20% - Accent3 166" xfId="7275"/>
    <cellStyle name="20% - Accent3 167" xfId="7276"/>
    <cellStyle name="20% - Accent3 168" xfId="7277"/>
    <cellStyle name="20% - Accent3 17" xfId="7278"/>
    <cellStyle name="20% - Accent3 17 10" xfId="7279"/>
    <cellStyle name="20% - Accent3 17 100" xfId="7280"/>
    <cellStyle name="20% - Accent3 17 101" xfId="7281"/>
    <cellStyle name="20% - Accent3 17 102" xfId="7282"/>
    <cellStyle name="20% - Accent3 17 103" xfId="7283"/>
    <cellStyle name="20% - Accent3 17 104" xfId="7284"/>
    <cellStyle name="20% - Accent3 17 105" xfId="7285"/>
    <cellStyle name="20% - Accent3 17 106" xfId="7286"/>
    <cellStyle name="20% - Accent3 17 107" xfId="7287"/>
    <cellStyle name="20% - Accent3 17 108" xfId="7288"/>
    <cellStyle name="20% - Accent3 17 109" xfId="7289"/>
    <cellStyle name="20% - Accent3 17 11" xfId="7290"/>
    <cellStyle name="20% - Accent3 17 110" xfId="7291"/>
    <cellStyle name="20% - Accent3 17 111" xfId="7292"/>
    <cellStyle name="20% - Accent3 17 112" xfId="7293"/>
    <cellStyle name="20% - Accent3 17 113" xfId="7294"/>
    <cellStyle name="20% - Accent3 17 114" xfId="7295"/>
    <cellStyle name="20% - Accent3 17 115" xfId="7296"/>
    <cellStyle name="20% - Accent3 17 12" xfId="7297"/>
    <cellStyle name="20% - Accent3 17 13" xfId="7298"/>
    <cellStyle name="20% - Accent3 17 14" xfId="7299"/>
    <cellStyle name="20% - Accent3 17 15" xfId="7300"/>
    <cellStyle name="20% - Accent3 17 16" xfId="7301"/>
    <cellStyle name="20% - Accent3 17 17" xfId="7302"/>
    <cellStyle name="20% - Accent3 17 18" xfId="7303"/>
    <cellStyle name="20% - Accent3 17 19" xfId="7304"/>
    <cellStyle name="20% - Accent3 17 2" xfId="7305"/>
    <cellStyle name="20% - Accent3 17 20" xfId="7306"/>
    <cellStyle name="20% - Accent3 17 21" xfId="7307"/>
    <cellStyle name="20% - Accent3 17 22" xfId="7308"/>
    <cellStyle name="20% - Accent3 17 23" xfId="7309"/>
    <cellStyle name="20% - Accent3 17 24" xfId="7310"/>
    <cellStyle name="20% - Accent3 17 25" xfId="7311"/>
    <cellStyle name="20% - Accent3 17 26" xfId="7312"/>
    <cellStyle name="20% - Accent3 17 27" xfId="7313"/>
    <cellStyle name="20% - Accent3 17 28" xfId="7314"/>
    <cellStyle name="20% - Accent3 17 29" xfId="7315"/>
    <cellStyle name="20% - Accent3 17 3" xfId="7316"/>
    <cellStyle name="20% - Accent3 17 30" xfId="7317"/>
    <cellStyle name="20% - Accent3 17 31" xfId="7318"/>
    <cellStyle name="20% - Accent3 17 32" xfId="7319"/>
    <cellStyle name="20% - Accent3 17 33" xfId="7320"/>
    <cellStyle name="20% - Accent3 17 34" xfId="7321"/>
    <cellStyle name="20% - Accent3 17 35" xfId="7322"/>
    <cellStyle name="20% - Accent3 17 36" xfId="7323"/>
    <cellStyle name="20% - Accent3 17 37" xfId="7324"/>
    <cellStyle name="20% - Accent3 17 38" xfId="7325"/>
    <cellStyle name="20% - Accent3 17 39" xfId="7326"/>
    <cellStyle name="20% - Accent3 17 4" xfId="7327"/>
    <cellStyle name="20% - Accent3 17 40" xfId="7328"/>
    <cellStyle name="20% - Accent3 17 41" xfId="7329"/>
    <cellStyle name="20% - Accent3 17 42" xfId="7330"/>
    <cellStyle name="20% - Accent3 17 43" xfId="7331"/>
    <cellStyle name="20% - Accent3 17 44" xfId="7332"/>
    <cellStyle name="20% - Accent3 17 45" xfId="7333"/>
    <cellStyle name="20% - Accent3 17 46" xfId="7334"/>
    <cellStyle name="20% - Accent3 17 47" xfId="7335"/>
    <cellStyle name="20% - Accent3 17 48" xfId="7336"/>
    <cellStyle name="20% - Accent3 17 49" xfId="7337"/>
    <cellStyle name="20% - Accent3 17 5" xfId="7338"/>
    <cellStyle name="20% - Accent3 17 50" xfId="7339"/>
    <cellStyle name="20% - Accent3 17 51" xfId="7340"/>
    <cellStyle name="20% - Accent3 17 52" xfId="7341"/>
    <cellStyle name="20% - Accent3 17 53" xfId="7342"/>
    <cellStyle name="20% - Accent3 17 54" xfId="7343"/>
    <cellStyle name="20% - Accent3 17 55" xfId="7344"/>
    <cellStyle name="20% - Accent3 17 56" xfId="7345"/>
    <cellStyle name="20% - Accent3 17 57" xfId="7346"/>
    <cellStyle name="20% - Accent3 17 58" xfId="7347"/>
    <cellStyle name="20% - Accent3 17 59" xfId="7348"/>
    <cellStyle name="20% - Accent3 17 6" xfId="7349"/>
    <cellStyle name="20% - Accent3 17 60" xfId="7350"/>
    <cellStyle name="20% - Accent3 17 61" xfId="7351"/>
    <cellStyle name="20% - Accent3 17 62" xfId="7352"/>
    <cellStyle name="20% - Accent3 17 63" xfId="7353"/>
    <cellStyle name="20% - Accent3 17 64" xfId="7354"/>
    <cellStyle name="20% - Accent3 17 65" xfId="7355"/>
    <cellStyle name="20% - Accent3 17 66" xfId="7356"/>
    <cellStyle name="20% - Accent3 17 67" xfId="7357"/>
    <cellStyle name="20% - Accent3 17 68" xfId="7358"/>
    <cellStyle name="20% - Accent3 17 69" xfId="7359"/>
    <cellStyle name="20% - Accent3 17 7" xfId="7360"/>
    <cellStyle name="20% - Accent3 17 70" xfId="7361"/>
    <cellStyle name="20% - Accent3 17 71" xfId="7362"/>
    <cellStyle name="20% - Accent3 17 72" xfId="7363"/>
    <cellStyle name="20% - Accent3 17 73" xfId="7364"/>
    <cellStyle name="20% - Accent3 17 74" xfId="7365"/>
    <cellStyle name="20% - Accent3 17 75" xfId="7366"/>
    <cellStyle name="20% - Accent3 17 76" xfId="7367"/>
    <cellStyle name="20% - Accent3 17 77" xfId="7368"/>
    <cellStyle name="20% - Accent3 17 78" xfId="7369"/>
    <cellStyle name="20% - Accent3 17 79" xfId="7370"/>
    <cellStyle name="20% - Accent3 17 8" xfId="7371"/>
    <cellStyle name="20% - Accent3 17 80" xfId="7372"/>
    <cellStyle name="20% - Accent3 17 81" xfId="7373"/>
    <cellStyle name="20% - Accent3 17 82" xfId="7374"/>
    <cellStyle name="20% - Accent3 17 83" xfId="7375"/>
    <cellStyle name="20% - Accent3 17 84" xfId="7376"/>
    <cellStyle name="20% - Accent3 17 85" xfId="7377"/>
    <cellStyle name="20% - Accent3 17 86" xfId="7378"/>
    <cellStyle name="20% - Accent3 17 87" xfId="7379"/>
    <cellStyle name="20% - Accent3 17 88" xfId="7380"/>
    <cellStyle name="20% - Accent3 17 89" xfId="7381"/>
    <cellStyle name="20% - Accent3 17 9" xfId="7382"/>
    <cellStyle name="20% - Accent3 17 90" xfId="7383"/>
    <cellStyle name="20% - Accent3 17 91" xfId="7384"/>
    <cellStyle name="20% - Accent3 17 92" xfId="7385"/>
    <cellStyle name="20% - Accent3 17 93" xfId="7386"/>
    <cellStyle name="20% - Accent3 17 94" xfId="7387"/>
    <cellStyle name="20% - Accent3 17 95" xfId="7388"/>
    <cellStyle name="20% - Accent3 17 96" xfId="7389"/>
    <cellStyle name="20% - Accent3 17 97" xfId="7390"/>
    <cellStyle name="20% - Accent3 17 98" xfId="7391"/>
    <cellStyle name="20% - Accent3 17 99" xfId="7392"/>
    <cellStyle name="20% - Accent3 18" xfId="7393"/>
    <cellStyle name="20% - Accent3 18 10" xfId="7394"/>
    <cellStyle name="20% - Accent3 18 100" xfId="7395"/>
    <cellStyle name="20% - Accent3 18 101" xfId="7396"/>
    <cellStyle name="20% - Accent3 18 102" xfId="7397"/>
    <cellStyle name="20% - Accent3 18 103" xfId="7398"/>
    <cellStyle name="20% - Accent3 18 104" xfId="7399"/>
    <cellStyle name="20% - Accent3 18 105" xfId="7400"/>
    <cellStyle name="20% - Accent3 18 106" xfId="7401"/>
    <cellStyle name="20% - Accent3 18 107" xfId="7402"/>
    <cellStyle name="20% - Accent3 18 108" xfId="7403"/>
    <cellStyle name="20% - Accent3 18 109" xfId="7404"/>
    <cellStyle name="20% - Accent3 18 11" xfId="7405"/>
    <cellStyle name="20% - Accent3 18 110" xfId="7406"/>
    <cellStyle name="20% - Accent3 18 111" xfId="7407"/>
    <cellStyle name="20% - Accent3 18 112" xfId="7408"/>
    <cellStyle name="20% - Accent3 18 113" xfId="7409"/>
    <cellStyle name="20% - Accent3 18 114" xfId="7410"/>
    <cellStyle name="20% - Accent3 18 115" xfId="7411"/>
    <cellStyle name="20% - Accent3 18 12" xfId="7412"/>
    <cellStyle name="20% - Accent3 18 13" xfId="7413"/>
    <cellStyle name="20% - Accent3 18 14" xfId="7414"/>
    <cellStyle name="20% - Accent3 18 15" xfId="7415"/>
    <cellStyle name="20% - Accent3 18 16" xfId="7416"/>
    <cellStyle name="20% - Accent3 18 17" xfId="7417"/>
    <cellStyle name="20% - Accent3 18 18" xfId="7418"/>
    <cellStyle name="20% - Accent3 18 19" xfId="7419"/>
    <cellStyle name="20% - Accent3 18 2" xfId="7420"/>
    <cellStyle name="20% - Accent3 18 20" xfId="7421"/>
    <cellStyle name="20% - Accent3 18 21" xfId="7422"/>
    <cellStyle name="20% - Accent3 18 22" xfId="7423"/>
    <cellStyle name="20% - Accent3 18 23" xfId="7424"/>
    <cellStyle name="20% - Accent3 18 24" xfId="7425"/>
    <cellStyle name="20% - Accent3 18 25" xfId="7426"/>
    <cellStyle name="20% - Accent3 18 26" xfId="7427"/>
    <cellStyle name="20% - Accent3 18 27" xfId="7428"/>
    <cellStyle name="20% - Accent3 18 28" xfId="7429"/>
    <cellStyle name="20% - Accent3 18 29" xfId="7430"/>
    <cellStyle name="20% - Accent3 18 3" xfId="7431"/>
    <cellStyle name="20% - Accent3 18 30" xfId="7432"/>
    <cellStyle name="20% - Accent3 18 31" xfId="7433"/>
    <cellStyle name="20% - Accent3 18 32" xfId="7434"/>
    <cellStyle name="20% - Accent3 18 33" xfId="7435"/>
    <cellStyle name="20% - Accent3 18 34" xfId="7436"/>
    <cellStyle name="20% - Accent3 18 35" xfId="7437"/>
    <cellStyle name="20% - Accent3 18 36" xfId="7438"/>
    <cellStyle name="20% - Accent3 18 37" xfId="7439"/>
    <cellStyle name="20% - Accent3 18 38" xfId="7440"/>
    <cellStyle name="20% - Accent3 18 39" xfId="7441"/>
    <cellStyle name="20% - Accent3 18 4" xfId="7442"/>
    <cellStyle name="20% - Accent3 18 40" xfId="7443"/>
    <cellStyle name="20% - Accent3 18 41" xfId="7444"/>
    <cellStyle name="20% - Accent3 18 42" xfId="7445"/>
    <cellStyle name="20% - Accent3 18 43" xfId="7446"/>
    <cellStyle name="20% - Accent3 18 44" xfId="7447"/>
    <cellStyle name="20% - Accent3 18 45" xfId="7448"/>
    <cellStyle name="20% - Accent3 18 46" xfId="7449"/>
    <cellStyle name="20% - Accent3 18 47" xfId="7450"/>
    <cellStyle name="20% - Accent3 18 48" xfId="7451"/>
    <cellStyle name="20% - Accent3 18 49" xfId="7452"/>
    <cellStyle name="20% - Accent3 18 5" xfId="7453"/>
    <cellStyle name="20% - Accent3 18 50" xfId="7454"/>
    <cellStyle name="20% - Accent3 18 51" xfId="7455"/>
    <cellStyle name="20% - Accent3 18 52" xfId="7456"/>
    <cellStyle name="20% - Accent3 18 53" xfId="7457"/>
    <cellStyle name="20% - Accent3 18 54" xfId="7458"/>
    <cellStyle name="20% - Accent3 18 55" xfId="7459"/>
    <cellStyle name="20% - Accent3 18 56" xfId="7460"/>
    <cellStyle name="20% - Accent3 18 57" xfId="7461"/>
    <cellStyle name="20% - Accent3 18 58" xfId="7462"/>
    <cellStyle name="20% - Accent3 18 59" xfId="7463"/>
    <cellStyle name="20% - Accent3 18 6" xfId="7464"/>
    <cellStyle name="20% - Accent3 18 60" xfId="7465"/>
    <cellStyle name="20% - Accent3 18 61" xfId="7466"/>
    <cellStyle name="20% - Accent3 18 62" xfId="7467"/>
    <cellStyle name="20% - Accent3 18 63" xfId="7468"/>
    <cellStyle name="20% - Accent3 18 64" xfId="7469"/>
    <cellStyle name="20% - Accent3 18 65" xfId="7470"/>
    <cellStyle name="20% - Accent3 18 66" xfId="7471"/>
    <cellStyle name="20% - Accent3 18 67" xfId="7472"/>
    <cellStyle name="20% - Accent3 18 68" xfId="7473"/>
    <cellStyle name="20% - Accent3 18 69" xfId="7474"/>
    <cellStyle name="20% - Accent3 18 7" xfId="7475"/>
    <cellStyle name="20% - Accent3 18 70" xfId="7476"/>
    <cellStyle name="20% - Accent3 18 71" xfId="7477"/>
    <cellStyle name="20% - Accent3 18 72" xfId="7478"/>
    <cellStyle name="20% - Accent3 18 73" xfId="7479"/>
    <cellStyle name="20% - Accent3 18 74" xfId="7480"/>
    <cellStyle name="20% - Accent3 18 75" xfId="7481"/>
    <cellStyle name="20% - Accent3 18 76" xfId="7482"/>
    <cellStyle name="20% - Accent3 18 77" xfId="7483"/>
    <cellStyle name="20% - Accent3 18 78" xfId="7484"/>
    <cellStyle name="20% - Accent3 18 79" xfId="7485"/>
    <cellStyle name="20% - Accent3 18 8" xfId="7486"/>
    <cellStyle name="20% - Accent3 18 80" xfId="7487"/>
    <cellStyle name="20% - Accent3 18 81" xfId="7488"/>
    <cellStyle name="20% - Accent3 18 82" xfId="7489"/>
    <cellStyle name="20% - Accent3 18 83" xfId="7490"/>
    <cellStyle name="20% - Accent3 18 84" xfId="7491"/>
    <cellStyle name="20% - Accent3 18 85" xfId="7492"/>
    <cellStyle name="20% - Accent3 18 86" xfId="7493"/>
    <cellStyle name="20% - Accent3 18 87" xfId="7494"/>
    <cellStyle name="20% - Accent3 18 88" xfId="7495"/>
    <cellStyle name="20% - Accent3 18 89" xfId="7496"/>
    <cellStyle name="20% - Accent3 18 9" xfId="7497"/>
    <cellStyle name="20% - Accent3 18 90" xfId="7498"/>
    <cellStyle name="20% - Accent3 18 91" xfId="7499"/>
    <cellStyle name="20% - Accent3 18 92" xfId="7500"/>
    <cellStyle name="20% - Accent3 18 93" xfId="7501"/>
    <cellStyle name="20% - Accent3 18 94" xfId="7502"/>
    <cellStyle name="20% - Accent3 18 95" xfId="7503"/>
    <cellStyle name="20% - Accent3 18 96" xfId="7504"/>
    <cellStyle name="20% - Accent3 18 97" xfId="7505"/>
    <cellStyle name="20% - Accent3 18 98" xfId="7506"/>
    <cellStyle name="20% - Accent3 18 99" xfId="7507"/>
    <cellStyle name="20% - Accent3 19" xfId="7508"/>
    <cellStyle name="20% - Accent3 19 10" xfId="7509"/>
    <cellStyle name="20% - Accent3 19 100" xfId="7510"/>
    <cellStyle name="20% - Accent3 19 101" xfId="7511"/>
    <cellStyle name="20% - Accent3 19 102" xfId="7512"/>
    <cellStyle name="20% - Accent3 19 103" xfId="7513"/>
    <cellStyle name="20% - Accent3 19 104" xfId="7514"/>
    <cellStyle name="20% - Accent3 19 105" xfId="7515"/>
    <cellStyle name="20% - Accent3 19 106" xfId="7516"/>
    <cellStyle name="20% - Accent3 19 107" xfId="7517"/>
    <cellStyle name="20% - Accent3 19 108" xfId="7518"/>
    <cellStyle name="20% - Accent3 19 109" xfId="7519"/>
    <cellStyle name="20% - Accent3 19 11" xfId="7520"/>
    <cellStyle name="20% - Accent3 19 110" xfId="7521"/>
    <cellStyle name="20% - Accent3 19 111" xfId="7522"/>
    <cellStyle name="20% - Accent3 19 112" xfId="7523"/>
    <cellStyle name="20% - Accent3 19 113" xfId="7524"/>
    <cellStyle name="20% - Accent3 19 114" xfId="7525"/>
    <cellStyle name="20% - Accent3 19 115" xfId="7526"/>
    <cellStyle name="20% - Accent3 19 12" xfId="7527"/>
    <cellStyle name="20% - Accent3 19 13" xfId="7528"/>
    <cellStyle name="20% - Accent3 19 14" xfId="7529"/>
    <cellStyle name="20% - Accent3 19 15" xfId="7530"/>
    <cellStyle name="20% - Accent3 19 16" xfId="7531"/>
    <cellStyle name="20% - Accent3 19 17" xfId="7532"/>
    <cellStyle name="20% - Accent3 19 18" xfId="7533"/>
    <cellStyle name="20% - Accent3 19 19" xfId="7534"/>
    <cellStyle name="20% - Accent3 19 2" xfId="7535"/>
    <cellStyle name="20% - Accent3 19 20" xfId="7536"/>
    <cellStyle name="20% - Accent3 19 21" xfId="7537"/>
    <cellStyle name="20% - Accent3 19 22" xfId="7538"/>
    <cellStyle name="20% - Accent3 19 23" xfId="7539"/>
    <cellStyle name="20% - Accent3 19 24" xfId="7540"/>
    <cellStyle name="20% - Accent3 19 25" xfId="7541"/>
    <cellStyle name="20% - Accent3 19 26" xfId="7542"/>
    <cellStyle name="20% - Accent3 19 27" xfId="7543"/>
    <cellStyle name="20% - Accent3 19 28" xfId="7544"/>
    <cellStyle name="20% - Accent3 19 29" xfId="7545"/>
    <cellStyle name="20% - Accent3 19 3" xfId="7546"/>
    <cellStyle name="20% - Accent3 19 30" xfId="7547"/>
    <cellStyle name="20% - Accent3 19 31" xfId="7548"/>
    <cellStyle name="20% - Accent3 19 32" xfId="7549"/>
    <cellStyle name="20% - Accent3 19 33" xfId="7550"/>
    <cellStyle name="20% - Accent3 19 34" xfId="7551"/>
    <cellStyle name="20% - Accent3 19 35" xfId="7552"/>
    <cellStyle name="20% - Accent3 19 36" xfId="7553"/>
    <cellStyle name="20% - Accent3 19 37" xfId="7554"/>
    <cellStyle name="20% - Accent3 19 38" xfId="7555"/>
    <cellStyle name="20% - Accent3 19 39" xfId="7556"/>
    <cellStyle name="20% - Accent3 19 4" xfId="7557"/>
    <cellStyle name="20% - Accent3 19 40" xfId="7558"/>
    <cellStyle name="20% - Accent3 19 41" xfId="7559"/>
    <cellStyle name="20% - Accent3 19 42" xfId="7560"/>
    <cellStyle name="20% - Accent3 19 43" xfId="7561"/>
    <cellStyle name="20% - Accent3 19 44" xfId="7562"/>
    <cellStyle name="20% - Accent3 19 45" xfId="7563"/>
    <cellStyle name="20% - Accent3 19 46" xfId="7564"/>
    <cellStyle name="20% - Accent3 19 47" xfId="7565"/>
    <cellStyle name="20% - Accent3 19 48" xfId="7566"/>
    <cellStyle name="20% - Accent3 19 49" xfId="7567"/>
    <cellStyle name="20% - Accent3 19 5" xfId="7568"/>
    <cellStyle name="20% - Accent3 19 50" xfId="7569"/>
    <cellStyle name="20% - Accent3 19 51" xfId="7570"/>
    <cellStyle name="20% - Accent3 19 52" xfId="7571"/>
    <cellStyle name="20% - Accent3 19 53" xfId="7572"/>
    <cellStyle name="20% - Accent3 19 54" xfId="7573"/>
    <cellStyle name="20% - Accent3 19 55" xfId="7574"/>
    <cellStyle name="20% - Accent3 19 56" xfId="7575"/>
    <cellStyle name="20% - Accent3 19 57" xfId="7576"/>
    <cellStyle name="20% - Accent3 19 58" xfId="7577"/>
    <cellStyle name="20% - Accent3 19 59" xfId="7578"/>
    <cellStyle name="20% - Accent3 19 6" xfId="7579"/>
    <cellStyle name="20% - Accent3 19 60" xfId="7580"/>
    <cellStyle name="20% - Accent3 19 61" xfId="7581"/>
    <cellStyle name="20% - Accent3 19 62" xfId="7582"/>
    <cellStyle name="20% - Accent3 19 63" xfId="7583"/>
    <cellStyle name="20% - Accent3 19 64" xfId="7584"/>
    <cellStyle name="20% - Accent3 19 65" xfId="7585"/>
    <cellStyle name="20% - Accent3 19 66" xfId="7586"/>
    <cellStyle name="20% - Accent3 19 67" xfId="7587"/>
    <cellStyle name="20% - Accent3 19 68" xfId="7588"/>
    <cellStyle name="20% - Accent3 19 69" xfId="7589"/>
    <cellStyle name="20% - Accent3 19 7" xfId="7590"/>
    <cellStyle name="20% - Accent3 19 70" xfId="7591"/>
    <cellStyle name="20% - Accent3 19 71" xfId="7592"/>
    <cellStyle name="20% - Accent3 19 72" xfId="7593"/>
    <cellStyle name="20% - Accent3 19 73" xfId="7594"/>
    <cellStyle name="20% - Accent3 19 74" xfId="7595"/>
    <cellStyle name="20% - Accent3 19 75" xfId="7596"/>
    <cellStyle name="20% - Accent3 19 76" xfId="7597"/>
    <cellStyle name="20% - Accent3 19 77" xfId="7598"/>
    <cellStyle name="20% - Accent3 19 78" xfId="7599"/>
    <cellStyle name="20% - Accent3 19 79" xfId="7600"/>
    <cellStyle name="20% - Accent3 19 8" xfId="7601"/>
    <cellStyle name="20% - Accent3 19 80" xfId="7602"/>
    <cellStyle name="20% - Accent3 19 81" xfId="7603"/>
    <cellStyle name="20% - Accent3 19 82" xfId="7604"/>
    <cellStyle name="20% - Accent3 19 83" xfId="7605"/>
    <cellStyle name="20% - Accent3 19 84" xfId="7606"/>
    <cellStyle name="20% - Accent3 19 85" xfId="7607"/>
    <cellStyle name="20% - Accent3 19 86" xfId="7608"/>
    <cellStyle name="20% - Accent3 19 87" xfId="7609"/>
    <cellStyle name="20% - Accent3 19 88" xfId="7610"/>
    <cellStyle name="20% - Accent3 19 89" xfId="7611"/>
    <cellStyle name="20% - Accent3 19 9" xfId="7612"/>
    <cellStyle name="20% - Accent3 19 90" xfId="7613"/>
    <cellStyle name="20% - Accent3 19 91" xfId="7614"/>
    <cellStyle name="20% - Accent3 19 92" xfId="7615"/>
    <cellStyle name="20% - Accent3 19 93" xfId="7616"/>
    <cellStyle name="20% - Accent3 19 94" xfId="7617"/>
    <cellStyle name="20% - Accent3 19 95" xfId="7618"/>
    <cellStyle name="20% - Accent3 19 96" xfId="7619"/>
    <cellStyle name="20% - Accent3 19 97" xfId="7620"/>
    <cellStyle name="20% - Accent3 19 98" xfId="7621"/>
    <cellStyle name="20% - Accent3 19 99" xfId="7622"/>
    <cellStyle name="20% - Accent3 2" xfId="59"/>
    <cellStyle name="20% - Accent3 2 10" xfId="7623"/>
    <cellStyle name="20% - Accent3 2 100" xfId="7624"/>
    <cellStyle name="20% - Accent3 2 101" xfId="7625"/>
    <cellStyle name="20% - Accent3 2 102" xfId="7626"/>
    <cellStyle name="20% - Accent3 2 103" xfId="7627"/>
    <cellStyle name="20% - Accent3 2 104" xfId="7628"/>
    <cellStyle name="20% - Accent3 2 105" xfId="7629"/>
    <cellStyle name="20% - Accent3 2 106" xfId="7630"/>
    <cellStyle name="20% - Accent3 2 107" xfId="7631"/>
    <cellStyle name="20% - Accent3 2 108" xfId="7632"/>
    <cellStyle name="20% - Accent3 2 109" xfId="7633"/>
    <cellStyle name="20% - Accent3 2 11" xfId="7634"/>
    <cellStyle name="20% - Accent3 2 110" xfId="7635"/>
    <cellStyle name="20% - Accent3 2 111" xfId="7636"/>
    <cellStyle name="20% - Accent3 2 112" xfId="7637"/>
    <cellStyle name="20% - Accent3 2 113" xfId="7638"/>
    <cellStyle name="20% - Accent3 2 114" xfId="7639"/>
    <cellStyle name="20% - Accent3 2 115" xfId="7640"/>
    <cellStyle name="20% - Accent3 2 116" xfId="7641"/>
    <cellStyle name="20% - Accent3 2 117" xfId="7642"/>
    <cellStyle name="20% - Accent3 2 118" xfId="7643"/>
    <cellStyle name="20% - Accent3 2 12" xfId="7644"/>
    <cellStyle name="20% - Accent3 2 13" xfId="7645"/>
    <cellStyle name="20% - Accent3 2 14" xfId="7646"/>
    <cellStyle name="20% - Accent3 2 15" xfId="7647"/>
    <cellStyle name="20% - Accent3 2 16" xfId="7648"/>
    <cellStyle name="20% - Accent3 2 17" xfId="7649"/>
    <cellStyle name="20% - Accent3 2 18" xfId="7650"/>
    <cellStyle name="20% - Accent3 2 19" xfId="7651"/>
    <cellStyle name="20% - Accent3 2 2" xfId="7652"/>
    <cellStyle name="20% - Accent3 2 2 10" xfId="7653"/>
    <cellStyle name="20% - Accent3 2 2 100" xfId="7654"/>
    <cellStyle name="20% - Accent3 2 2 101" xfId="7655"/>
    <cellStyle name="20% - Accent3 2 2 102" xfId="7656"/>
    <cellStyle name="20% - Accent3 2 2 103" xfId="7657"/>
    <cellStyle name="20% - Accent3 2 2 104" xfId="7658"/>
    <cellStyle name="20% - Accent3 2 2 105" xfId="7659"/>
    <cellStyle name="20% - Accent3 2 2 106" xfId="7660"/>
    <cellStyle name="20% - Accent3 2 2 107" xfId="7661"/>
    <cellStyle name="20% - Accent3 2 2 108" xfId="7662"/>
    <cellStyle name="20% - Accent3 2 2 109" xfId="7663"/>
    <cellStyle name="20% - Accent3 2 2 11" xfId="7664"/>
    <cellStyle name="20% - Accent3 2 2 110" xfId="7665"/>
    <cellStyle name="20% - Accent3 2 2 111" xfId="7666"/>
    <cellStyle name="20% - Accent3 2 2 112" xfId="7667"/>
    <cellStyle name="20% - Accent3 2 2 113" xfId="7668"/>
    <cellStyle name="20% - Accent3 2 2 114" xfId="7669"/>
    <cellStyle name="20% - Accent3 2 2 115" xfId="7670"/>
    <cellStyle name="20% - Accent3 2 2 12" xfId="7671"/>
    <cellStyle name="20% - Accent3 2 2 13" xfId="7672"/>
    <cellStyle name="20% - Accent3 2 2 14" xfId="7673"/>
    <cellStyle name="20% - Accent3 2 2 15" xfId="7674"/>
    <cellStyle name="20% - Accent3 2 2 16" xfId="7675"/>
    <cellStyle name="20% - Accent3 2 2 17" xfId="7676"/>
    <cellStyle name="20% - Accent3 2 2 18" xfId="7677"/>
    <cellStyle name="20% - Accent3 2 2 19" xfId="7678"/>
    <cellStyle name="20% - Accent3 2 2 2" xfId="7679"/>
    <cellStyle name="20% - Accent3 2 2 20" xfId="7680"/>
    <cellStyle name="20% - Accent3 2 2 21" xfId="7681"/>
    <cellStyle name="20% - Accent3 2 2 22" xfId="7682"/>
    <cellStyle name="20% - Accent3 2 2 23" xfId="7683"/>
    <cellStyle name="20% - Accent3 2 2 24" xfId="7684"/>
    <cellStyle name="20% - Accent3 2 2 25" xfId="7685"/>
    <cellStyle name="20% - Accent3 2 2 26" xfId="7686"/>
    <cellStyle name="20% - Accent3 2 2 27" xfId="7687"/>
    <cellStyle name="20% - Accent3 2 2 28" xfId="7688"/>
    <cellStyle name="20% - Accent3 2 2 29" xfId="7689"/>
    <cellStyle name="20% - Accent3 2 2 3" xfId="7690"/>
    <cellStyle name="20% - Accent3 2 2 30" xfId="7691"/>
    <cellStyle name="20% - Accent3 2 2 31" xfId="7692"/>
    <cellStyle name="20% - Accent3 2 2 32" xfId="7693"/>
    <cellStyle name="20% - Accent3 2 2 33" xfId="7694"/>
    <cellStyle name="20% - Accent3 2 2 34" xfId="7695"/>
    <cellStyle name="20% - Accent3 2 2 35" xfId="7696"/>
    <cellStyle name="20% - Accent3 2 2 36" xfId="7697"/>
    <cellStyle name="20% - Accent3 2 2 37" xfId="7698"/>
    <cellStyle name="20% - Accent3 2 2 38" xfId="7699"/>
    <cellStyle name="20% - Accent3 2 2 39" xfId="7700"/>
    <cellStyle name="20% - Accent3 2 2 4" xfId="7701"/>
    <cellStyle name="20% - Accent3 2 2 40" xfId="7702"/>
    <cellStyle name="20% - Accent3 2 2 41" xfId="7703"/>
    <cellStyle name="20% - Accent3 2 2 42" xfId="7704"/>
    <cellStyle name="20% - Accent3 2 2 43" xfId="7705"/>
    <cellStyle name="20% - Accent3 2 2 44" xfId="7706"/>
    <cellStyle name="20% - Accent3 2 2 45" xfId="7707"/>
    <cellStyle name="20% - Accent3 2 2 46" xfId="7708"/>
    <cellStyle name="20% - Accent3 2 2 47" xfId="7709"/>
    <cellStyle name="20% - Accent3 2 2 48" xfId="7710"/>
    <cellStyle name="20% - Accent3 2 2 49" xfId="7711"/>
    <cellStyle name="20% - Accent3 2 2 5" xfId="7712"/>
    <cellStyle name="20% - Accent3 2 2 50" xfId="7713"/>
    <cellStyle name="20% - Accent3 2 2 51" xfId="7714"/>
    <cellStyle name="20% - Accent3 2 2 52" xfId="7715"/>
    <cellStyle name="20% - Accent3 2 2 53" xfId="7716"/>
    <cellStyle name="20% - Accent3 2 2 54" xfId="7717"/>
    <cellStyle name="20% - Accent3 2 2 55" xfId="7718"/>
    <cellStyle name="20% - Accent3 2 2 56" xfId="7719"/>
    <cellStyle name="20% - Accent3 2 2 57" xfId="7720"/>
    <cellStyle name="20% - Accent3 2 2 58" xfId="7721"/>
    <cellStyle name="20% - Accent3 2 2 59" xfId="7722"/>
    <cellStyle name="20% - Accent3 2 2 6" xfId="7723"/>
    <cellStyle name="20% - Accent3 2 2 60" xfId="7724"/>
    <cellStyle name="20% - Accent3 2 2 61" xfId="7725"/>
    <cellStyle name="20% - Accent3 2 2 62" xfId="7726"/>
    <cellStyle name="20% - Accent3 2 2 63" xfId="7727"/>
    <cellStyle name="20% - Accent3 2 2 64" xfId="7728"/>
    <cellStyle name="20% - Accent3 2 2 65" xfId="7729"/>
    <cellStyle name="20% - Accent3 2 2 66" xfId="7730"/>
    <cellStyle name="20% - Accent3 2 2 67" xfId="7731"/>
    <cellStyle name="20% - Accent3 2 2 68" xfId="7732"/>
    <cellStyle name="20% - Accent3 2 2 69" xfId="7733"/>
    <cellStyle name="20% - Accent3 2 2 7" xfId="7734"/>
    <cellStyle name="20% - Accent3 2 2 70" xfId="7735"/>
    <cellStyle name="20% - Accent3 2 2 71" xfId="7736"/>
    <cellStyle name="20% - Accent3 2 2 72" xfId="7737"/>
    <cellStyle name="20% - Accent3 2 2 73" xfId="7738"/>
    <cellStyle name="20% - Accent3 2 2 74" xfId="7739"/>
    <cellStyle name="20% - Accent3 2 2 75" xfId="7740"/>
    <cellStyle name="20% - Accent3 2 2 76" xfId="7741"/>
    <cellStyle name="20% - Accent3 2 2 77" xfId="7742"/>
    <cellStyle name="20% - Accent3 2 2 78" xfId="7743"/>
    <cellStyle name="20% - Accent3 2 2 79" xfId="7744"/>
    <cellStyle name="20% - Accent3 2 2 8" xfId="7745"/>
    <cellStyle name="20% - Accent3 2 2 80" xfId="7746"/>
    <cellStyle name="20% - Accent3 2 2 81" xfId="7747"/>
    <cellStyle name="20% - Accent3 2 2 82" xfId="7748"/>
    <cellStyle name="20% - Accent3 2 2 83" xfId="7749"/>
    <cellStyle name="20% - Accent3 2 2 84" xfId="7750"/>
    <cellStyle name="20% - Accent3 2 2 85" xfId="7751"/>
    <cellStyle name="20% - Accent3 2 2 86" xfId="7752"/>
    <cellStyle name="20% - Accent3 2 2 87" xfId="7753"/>
    <cellStyle name="20% - Accent3 2 2 88" xfId="7754"/>
    <cellStyle name="20% - Accent3 2 2 89" xfId="7755"/>
    <cellStyle name="20% - Accent3 2 2 9" xfId="7756"/>
    <cellStyle name="20% - Accent3 2 2 90" xfId="7757"/>
    <cellStyle name="20% - Accent3 2 2 91" xfId="7758"/>
    <cellStyle name="20% - Accent3 2 2 92" xfId="7759"/>
    <cellStyle name="20% - Accent3 2 2 93" xfId="7760"/>
    <cellStyle name="20% - Accent3 2 2 94" xfId="7761"/>
    <cellStyle name="20% - Accent3 2 2 95" xfId="7762"/>
    <cellStyle name="20% - Accent3 2 2 96" xfId="7763"/>
    <cellStyle name="20% - Accent3 2 2 97" xfId="7764"/>
    <cellStyle name="20% - Accent3 2 2 98" xfId="7765"/>
    <cellStyle name="20% - Accent3 2 2 99" xfId="7766"/>
    <cellStyle name="20% - Accent3 2 20" xfId="7767"/>
    <cellStyle name="20% - Accent3 2 21" xfId="7768"/>
    <cellStyle name="20% - Accent3 2 22" xfId="7769"/>
    <cellStyle name="20% - Accent3 2 23" xfId="7770"/>
    <cellStyle name="20% - Accent3 2 24" xfId="7771"/>
    <cellStyle name="20% - Accent3 2 25" xfId="7772"/>
    <cellStyle name="20% - Accent3 2 26" xfId="7773"/>
    <cellStyle name="20% - Accent3 2 27" xfId="7774"/>
    <cellStyle name="20% - Accent3 2 28" xfId="7775"/>
    <cellStyle name="20% - Accent3 2 29" xfId="7776"/>
    <cellStyle name="20% - Accent3 2 3" xfId="7777"/>
    <cellStyle name="20% - Accent3 2 3 10" xfId="7778"/>
    <cellStyle name="20% - Accent3 2 3 100" xfId="7779"/>
    <cellStyle name="20% - Accent3 2 3 101" xfId="7780"/>
    <cellStyle name="20% - Accent3 2 3 102" xfId="7781"/>
    <cellStyle name="20% - Accent3 2 3 103" xfId="7782"/>
    <cellStyle name="20% - Accent3 2 3 104" xfId="7783"/>
    <cellStyle name="20% - Accent3 2 3 105" xfId="7784"/>
    <cellStyle name="20% - Accent3 2 3 106" xfId="7785"/>
    <cellStyle name="20% - Accent3 2 3 107" xfId="7786"/>
    <cellStyle name="20% - Accent3 2 3 108" xfId="7787"/>
    <cellStyle name="20% - Accent3 2 3 109" xfId="7788"/>
    <cellStyle name="20% - Accent3 2 3 11" xfId="7789"/>
    <cellStyle name="20% - Accent3 2 3 110" xfId="7790"/>
    <cellStyle name="20% - Accent3 2 3 111" xfId="7791"/>
    <cellStyle name="20% - Accent3 2 3 112" xfId="7792"/>
    <cellStyle name="20% - Accent3 2 3 113" xfId="7793"/>
    <cellStyle name="20% - Accent3 2 3 114" xfId="7794"/>
    <cellStyle name="20% - Accent3 2 3 115" xfId="7795"/>
    <cellStyle name="20% - Accent3 2 3 12" xfId="7796"/>
    <cellStyle name="20% - Accent3 2 3 13" xfId="7797"/>
    <cellStyle name="20% - Accent3 2 3 14" xfId="7798"/>
    <cellStyle name="20% - Accent3 2 3 15" xfId="7799"/>
    <cellStyle name="20% - Accent3 2 3 16" xfId="7800"/>
    <cellStyle name="20% - Accent3 2 3 17" xfId="7801"/>
    <cellStyle name="20% - Accent3 2 3 18" xfId="7802"/>
    <cellStyle name="20% - Accent3 2 3 19" xfId="7803"/>
    <cellStyle name="20% - Accent3 2 3 2" xfId="7804"/>
    <cellStyle name="20% - Accent3 2 3 20" xfId="7805"/>
    <cellStyle name="20% - Accent3 2 3 21" xfId="7806"/>
    <cellStyle name="20% - Accent3 2 3 22" xfId="7807"/>
    <cellStyle name="20% - Accent3 2 3 23" xfId="7808"/>
    <cellStyle name="20% - Accent3 2 3 24" xfId="7809"/>
    <cellStyle name="20% - Accent3 2 3 25" xfId="7810"/>
    <cellStyle name="20% - Accent3 2 3 26" xfId="7811"/>
    <cellStyle name="20% - Accent3 2 3 27" xfId="7812"/>
    <cellStyle name="20% - Accent3 2 3 28" xfId="7813"/>
    <cellStyle name="20% - Accent3 2 3 29" xfId="7814"/>
    <cellStyle name="20% - Accent3 2 3 3" xfId="7815"/>
    <cellStyle name="20% - Accent3 2 3 30" xfId="7816"/>
    <cellStyle name="20% - Accent3 2 3 31" xfId="7817"/>
    <cellStyle name="20% - Accent3 2 3 32" xfId="7818"/>
    <cellStyle name="20% - Accent3 2 3 33" xfId="7819"/>
    <cellStyle name="20% - Accent3 2 3 34" xfId="7820"/>
    <cellStyle name="20% - Accent3 2 3 35" xfId="7821"/>
    <cellStyle name="20% - Accent3 2 3 36" xfId="7822"/>
    <cellStyle name="20% - Accent3 2 3 37" xfId="7823"/>
    <cellStyle name="20% - Accent3 2 3 38" xfId="7824"/>
    <cellStyle name="20% - Accent3 2 3 39" xfId="7825"/>
    <cellStyle name="20% - Accent3 2 3 4" xfId="7826"/>
    <cellStyle name="20% - Accent3 2 3 40" xfId="7827"/>
    <cellStyle name="20% - Accent3 2 3 41" xfId="7828"/>
    <cellStyle name="20% - Accent3 2 3 42" xfId="7829"/>
    <cellStyle name="20% - Accent3 2 3 43" xfId="7830"/>
    <cellStyle name="20% - Accent3 2 3 44" xfId="7831"/>
    <cellStyle name="20% - Accent3 2 3 45" xfId="7832"/>
    <cellStyle name="20% - Accent3 2 3 46" xfId="7833"/>
    <cellStyle name="20% - Accent3 2 3 47" xfId="7834"/>
    <cellStyle name="20% - Accent3 2 3 48" xfId="7835"/>
    <cellStyle name="20% - Accent3 2 3 49" xfId="7836"/>
    <cellStyle name="20% - Accent3 2 3 5" xfId="7837"/>
    <cellStyle name="20% - Accent3 2 3 50" xfId="7838"/>
    <cellStyle name="20% - Accent3 2 3 51" xfId="7839"/>
    <cellStyle name="20% - Accent3 2 3 52" xfId="7840"/>
    <cellStyle name="20% - Accent3 2 3 53" xfId="7841"/>
    <cellStyle name="20% - Accent3 2 3 54" xfId="7842"/>
    <cellStyle name="20% - Accent3 2 3 55" xfId="7843"/>
    <cellStyle name="20% - Accent3 2 3 56" xfId="7844"/>
    <cellStyle name="20% - Accent3 2 3 57" xfId="7845"/>
    <cellStyle name="20% - Accent3 2 3 58" xfId="7846"/>
    <cellStyle name="20% - Accent3 2 3 59" xfId="7847"/>
    <cellStyle name="20% - Accent3 2 3 6" xfId="7848"/>
    <cellStyle name="20% - Accent3 2 3 60" xfId="7849"/>
    <cellStyle name="20% - Accent3 2 3 61" xfId="7850"/>
    <cellStyle name="20% - Accent3 2 3 62" xfId="7851"/>
    <cellStyle name="20% - Accent3 2 3 63" xfId="7852"/>
    <cellStyle name="20% - Accent3 2 3 64" xfId="7853"/>
    <cellStyle name="20% - Accent3 2 3 65" xfId="7854"/>
    <cellStyle name="20% - Accent3 2 3 66" xfId="7855"/>
    <cellStyle name="20% - Accent3 2 3 67" xfId="7856"/>
    <cellStyle name="20% - Accent3 2 3 68" xfId="7857"/>
    <cellStyle name="20% - Accent3 2 3 69" xfId="7858"/>
    <cellStyle name="20% - Accent3 2 3 7" xfId="7859"/>
    <cellStyle name="20% - Accent3 2 3 70" xfId="7860"/>
    <cellStyle name="20% - Accent3 2 3 71" xfId="7861"/>
    <cellStyle name="20% - Accent3 2 3 72" xfId="7862"/>
    <cellStyle name="20% - Accent3 2 3 73" xfId="7863"/>
    <cellStyle name="20% - Accent3 2 3 74" xfId="7864"/>
    <cellStyle name="20% - Accent3 2 3 75" xfId="7865"/>
    <cellStyle name="20% - Accent3 2 3 76" xfId="7866"/>
    <cellStyle name="20% - Accent3 2 3 77" xfId="7867"/>
    <cellStyle name="20% - Accent3 2 3 78" xfId="7868"/>
    <cellStyle name="20% - Accent3 2 3 79" xfId="7869"/>
    <cellStyle name="20% - Accent3 2 3 8" xfId="7870"/>
    <cellStyle name="20% - Accent3 2 3 80" xfId="7871"/>
    <cellStyle name="20% - Accent3 2 3 81" xfId="7872"/>
    <cellStyle name="20% - Accent3 2 3 82" xfId="7873"/>
    <cellStyle name="20% - Accent3 2 3 83" xfId="7874"/>
    <cellStyle name="20% - Accent3 2 3 84" xfId="7875"/>
    <cellStyle name="20% - Accent3 2 3 85" xfId="7876"/>
    <cellStyle name="20% - Accent3 2 3 86" xfId="7877"/>
    <cellStyle name="20% - Accent3 2 3 87" xfId="7878"/>
    <cellStyle name="20% - Accent3 2 3 88" xfId="7879"/>
    <cellStyle name="20% - Accent3 2 3 89" xfId="7880"/>
    <cellStyle name="20% - Accent3 2 3 9" xfId="7881"/>
    <cellStyle name="20% - Accent3 2 3 90" xfId="7882"/>
    <cellStyle name="20% - Accent3 2 3 91" xfId="7883"/>
    <cellStyle name="20% - Accent3 2 3 92" xfId="7884"/>
    <cellStyle name="20% - Accent3 2 3 93" xfId="7885"/>
    <cellStyle name="20% - Accent3 2 3 94" xfId="7886"/>
    <cellStyle name="20% - Accent3 2 3 95" xfId="7887"/>
    <cellStyle name="20% - Accent3 2 3 96" xfId="7888"/>
    <cellStyle name="20% - Accent3 2 3 97" xfId="7889"/>
    <cellStyle name="20% - Accent3 2 3 98" xfId="7890"/>
    <cellStyle name="20% - Accent3 2 3 99" xfId="7891"/>
    <cellStyle name="20% - Accent3 2 30" xfId="7892"/>
    <cellStyle name="20% - Accent3 2 31" xfId="7893"/>
    <cellStyle name="20% - Accent3 2 32" xfId="7894"/>
    <cellStyle name="20% - Accent3 2 33" xfId="7895"/>
    <cellStyle name="20% - Accent3 2 34" xfId="7896"/>
    <cellStyle name="20% - Accent3 2 35" xfId="7897"/>
    <cellStyle name="20% - Accent3 2 36" xfId="7898"/>
    <cellStyle name="20% - Accent3 2 37" xfId="7899"/>
    <cellStyle name="20% - Accent3 2 38" xfId="7900"/>
    <cellStyle name="20% - Accent3 2 39" xfId="7901"/>
    <cellStyle name="20% - Accent3 2 4" xfId="7902"/>
    <cellStyle name="20% - Accent3 2 4 10" xfId="7903"/>
    <cellStyle name="20% - Accent3 2 4 100" xfId="7904"/>
    <cellStyle name="20% - Accent3 2 4 101" xfId="7905"/>
    <cellStyle name="20% - Accent3 2 4 102" xfId="7906"/>
    <cellStyle name="20% - Accent3 2 4 103" xfId="7907"/>
    <cellStyle name="20% - Accent3 2 4 104" xfId="7908"/>
    <cellStyle name="20% - Accent3 2 4 105" xfId="7909"/>
    <cellStyle name="20% - Accent3 2 4 106" xfId="7910"/>
    <cellStyle name="20% - Accent3 2 4 107" xfId="7911"/>
    <cellStyle name="20% - Accent3 2 4 108" xfId="7912"/>
    <cellStyle name="20% - Accent3 2 4 109" xfId="7913"/>
    <cellStyle name="20% - Accent3 2 4 11" xfId="7914"/>
    <cellStyle name="20% - Accent3 2 4 110" xfId="7915"/>
    <cellStyle name="20% - Accent3 2 4 111" xfId="7916"/>
    <cellStyle name="20% - Accent3 2 4 112" xfId="7917"/>
    <cellStyle name="20% - Accent3 2 4 113" xfId="7918"/>
    <cellStyle name="20% - Accent3 2 4 114" xfId="7919"/>
    <cellStyle name="20% - Accent3 2 4 115" xfId="7920"/>
    <cellStyle name="20% - Accent3 2 4 12" xfId="7921"/>
    <cellStyle name="20% - Accent3 2 4 13" xfId="7922"/>
    <cellStyle name="20% - Accent3 2 4 14" xfId="7923"/>
    <cellStyle name="20% - Accent3 2 4 15" xfId="7924"/>
    <cellStyle name="20% - Accent3 2 4 16" xfId="7925"/>
    <cellStyle name="20% - Accent3 2 4 17" xfId="7926"/>
    <cellStyle name="20% - Accent3 2 4 18" xfId="7927"/>
    <cellStyle name="20% - Accent3 2 4 19" xfId="7928"/>
    <cellStyle name="20% - Accent3 2 4 2" xfId="7929"/>
    <cellStyle name="20% - Accent3 2 4 20" xfId="7930"/>
    <cellStyle name="20% - Accent3 2 4 21" xfId="7931"/>
    <cellStyle name="20% - Accent3 2 4 22" xfId="7932"/>
    <cellStyle name="20% - Accent3 2 4 23" xfId="7933"/>
    <cellStyle name="20% - Accent3 2 4 24" xfId="7934"/>
    <cellStyle name="20% - Accent3 2 4 25" xfId="7935"/>
    <cellStyle name="20% - Accent3 2 4 26" xfId="7936"/>
    <cellStyle name="20% - Accent3 2 4 27" xfId="7937"/>
    <cellStyle name="20% - Accent3 2 4 28" xfId="7938"/>
    <cellStyle name="20% - Accent3 2 4 29" xfId="7939"/>
    <cellStyle name="20% - Accent3 2 4 3" xfId="7940"/>
    <cellStyle name="20% - Accent3 2 4 30" xfId="7941"/>
    <cellStyle name="20% - Accent3 2 4 31" xfId="7942"/>
    <cellStyle name="20% - Accent3 2 4 32" xfId="7943"/>
    <cellStyle name="20% - Accent3 2 4 33" xfId="7944"/>
    <cellStyle name="20% - Accent3 2 4 34" xfId="7945"/>
    <cellStyle name="20% - Accent3 2 4 35" xfId="7946"/>
    <cellStyle name="20% - Accent3 2 4 36" xfId="7947"/>
    <cellStyle name="20% - Accent3 2 4 37" xfId="7948"/>
    <cellStyle name="20% - Accent3 2 4 38" xfId="7949"/>
    <cellStyle name="20% - Accent3 2 4 39" xfId="7950"/>
    <cellStyle name="20% - Accent3 2 4 4" xfId="7951"/>
    <cellStyle name="20% - Accent3 2 4 40" xfId="7952"/>
    <cellStyle name="20% - Accent3 2 4 41" xfId="7953"/>
    <cellStyle name="20% - Accent3 2 4 42" xfId="7954"/>
    <cellStyle name="20% - Accent3 2 4 43" xfId="7955"/>
    <cellStyle name="20% - Accent3 2 4 44" xfId="7956"/>
    <cellStyle name="20% - Accent3 2 4 45" xfId="7957"/>
    <cellStyle name="20% - Accent3 2 4 46" xfId="7958"/>
    <cellStyle name="20% - Accent3 2 4 47" xfId="7959"/>
    <cellStyle name="20% - Accent3 2 4 48" xfId="7960"/>
    <cellStyle name="20% - Accent3 2 4 49" xfId="7961"/>
    <cellStyle name="20% - Accent3 2 4 5" xfId="7962"/>
    <cellStyle name="20% - Accent3 2 4 50" xfId="7963"/>
    <cellStyle name="20% - Accent3 2 4 51" xfId="7964"/>
    <cellStyle name="20% - Accent3 2 4 52" xfId="7965"/>
    <cellStyle name="20% - Accent3 2 4 53" xfId="7966"/>
    <cellStyle name="20% - Accent3 2 4 54" xfId="7967"/>
    <cellStyle name="20% - Accent3 2 4 55" xfId="7968"/>
    <cellStyle name="20% - Accent3 2 4 56" xfId="7969"/>
    <cellStyle name="20% - Accent3 2 4 57" xfId="7970"/>
    <cellStyle name="20% - Accent3 2 4 58" xfId="7971"/>
    <cellStyle name="20% - Accent3 2 4 59" xfId="7972"/>
    <cellStyle name="20% - Accent3 2 4 6" xfId="7973"/>
    <cellStyle name="20% - Accent3 2 4 60" xfId="7974"/>
    <cellStyle name="20% - Accent3 2 4 61" xfId="7975"/>
    <cellStyle name="20% - Accent3 2 4 62" xfId="7976"/>
    <cellStyle name="20% - Accent3 2 4 63" xfId="7977"/>
    <cellStyle name="20% - Accent3 2 4 64" xfId="7978"/>
    <cellStyle name="20% - Accent3 2 4 65" xfId="7979"/>
    <cellStyle name="20% - Accent3 2 4 66" xfId="7980"/>
    <cellStyle name="20% - Accent3 2 4 67" xfId="7981"/>
    <cellStyle name="20% - Accent3 2 4 68" xfId="7982"/>
    <cellStyle name="20% - Accent3 2 4 69" xfId="7983"/>
    <cellStyle name="20% - Accent3 2 4 7" xfId="7984"/>
    <cellStyle name="20% - Accent3 2 4 70" xfId="7985"/>
    <cellStyle name="20% - Accent3 2 4 71" xfId="7986"/>
    <cellStyle name="20% - Accent3 2 4 72" xfId="7987"/>
    <cellStyle name="20% - Accent3 2 4 73" xfId="7988"/>
    <cellStyle name="20% - Accent3 2 4 74" xfId="7989"/>
    <cellStyle name="20% - Accent3 2 4 75" xfId="7990"/>
    <cellStyle name="20% - Accent3 2 4 76" xfId="7991"/>
    <cellStyle name="20% - Accent3 2 4 77" xfId="7992"/>
    <cellStyle name="20% - Accent3 2 4 78" xfId="7993"/>
    <cellStyle name="20% - Accent3 2 4 79" xfId="7994"/>
    <cellStyle name="20% - Accent3 2 4 8" xfId="7995"/>
    <cellStyle name="20% - Accent3 2 4 80" xfId="7996"/>
    <cellStyle name="20% - Accent3 2 4 81" xfId="7997"/>
    <cellStyle name="20% - Accent3 2 4 82" xfId="7998"/>
    <cellStyle name="20% - Accent3 2 4 83" xfId="7999"/>
    <cellStyle name="20% - Accent3 2 4 84" xfId="8000"/>
    <cellStyle name="20% - Accent3 2 4 85" xfId="8001"/>
    <cellStyle name="20% - Accent3 2 4 86" xfId="8002"/>
    <cellStyle name="20% - Accent3 2 4 87" xfId="8003"/>
    <cellStyle name="20% - Accent3 2 4 88" xfId="8004"/>
    <cellStyle name="20% - Accent3 2 4 89" xfId="8005"/>
    <cellStyle name="20% - Accent3 2 4 9" xfId="8006"/>
    <cellStyle name="20% - Accent3 2 4 90" xfId="8007"/>
    <cellStyle name="20% - Accent3 2 4 91" xfId="8008"/>
    <cellStyle name="20% - Accent3 2 4 92" xfId="8009"/>
    <cellStyle name="20% - Accent3 2 4 93" xfId="8010"/>
    <cellStyle name="20% - Accent3 2 4 94" xfId="8011"/>
    <cellStyle name="20% - Accent3 2 4 95" xfId="8012"/>
    <cellStyle name="20% - Accent3 2 4 96" xfId="8013"/>
    <cellStyle name="20% - Accent3 2 4 97" xfId="8014"/>
    <cellStyle name="20% - Accent3 2 4 98" xfId="8015"/>
    <cellStyle name="20% - Accent3 2 4 99" xfId="8016"/>
    <cellStyle name="20% - Accent3 2 40" xfId="8017"/>
    <cellStyle name="20% - Accent3 2 41" xfId="8018"/>
    <cellStyle name="20% - Accent3 2 42" xfId="8019"/>
    <cellStyle name="20% - Accent3 2 43" xfId="8020"/>
    <cellStyle name="20% - Accent3 2 44" xfId="8021"/>
    <cellStyle name="20% - Accent3 2 45" xfId="8022"/>
    <cellStyle name="20% - Accent3 2 46" xfId="8023"/>
    <cellStyle name="20% - Accent3 2 47" xfId="8024"/>
    <cellStyle name="20% - Accent3 2 48" xfId="8025"/>
    <cellStyle name="20% - Accent3 2 49" xfId="8026"/>
    <cellStyle name="20% - Accent3 2 5" xfId="8027"/>
    <cellStyle name="20% - Accent3 2 50" xfId="8028"/>
    <cellStyle name="20% - Accent3 2 51" xfId="8029"/>
    <cellStyle name="20% - Accent3 2 52" xfId="8030"/>
    <cellStyle name="20% - Accent3 2 53" xfId="8031"/>
    <cellStyle name="20% - Accent3 2 54" xfId="8032"/>
    <cellStyle name="20% - Accent3 2 55" xfId="8033"/>
    <cellStyle name="20% - Accent3 2 56" xfId="8034"/>
    <cellStyle name="20% - Accent3 2 57" xfId="8035"/>
    <cellStyle name="20% - Accent3 2 58" xfId="8036"/>
    <cellStyle name="20% - Accent3 2 59" xfId="8037"/>
    <cellStyle name="20% - Accent3 2 6" xfId="8038"/>
    <cellStyle name="20% - Accent3 2 60" xfId="8039"/>
    <cellStyle name="20% - Accent3 2 61" xfId="8040"/>
    <cellStyle name="20% - Accent3 2 62" xfId="8041"/>
    <cellStyle name="20% - Accent3 2 63" xfId="8042"/>
    <cellStyle name="20% - Accent3 2 64" xfId="8043"/>
    <cellStyle name="20% - Accent3 2 65" xfId="8044"/>
    <cellStyle name="20% - Accent3 2 66" xfId="8045"/>
    <cellStyle name="20% - Accent3 2 67" xfId="8046"/>
    <cellStyle name="20% - Accent3 2 68" xfId="8047"/>
    <cellStyle name="20% - Accent3 2 69" xfId="8048"/>
    <cellStyle name="20% - Accent3 2 7" xfId="8049"/>
    <cellStyle name="20% - Accent3 2 70" xfId="8050"/>
    <cellStyle name="20% - Accent3 2 71" xfId="8051"/>
    <cellStyle name="20% - Accent3 2 72" xfId="8052"/>
    <cellStyle name="20% - Accent3 2 73" xfId="8053"/>
    <cellStyle name="20% - Accent3 2 74" xfId="8054"/>
    <cellStyle name="20% - Accent3 2 75" xfId="8055"/>
    <cellStyle name="20% - Accent3 2 76" xfId="8056"/>
    <cellStyle name="20% - Accent3 2 77" xfId="8057"/>
    <cellStyle name="20% - Accent3 2 78" xfId="8058"/>
    <cellStyle name="20% - Accent3 2 79" xfId="8059"/>
    <cellStyle name="20% - Accent3 2 8" xfId="8060"/>
    <cellStyle name="20% - Accent3 2 80" xfId="8061"/>
    <cellStyle name="20% - Accent3 2 81" xfId="8062"/>
    <cellStyle name="20% - Accent3 2 82" xfId="8063"/>
    <cellStyle name="20% - Accent3 2 83" xfId="8064"/>
    <cellStyle name="20% - Accent3 2 84" xfId="8065"/>
    <cellStyle name="20% - Accent3 2 85" xfId="8066"/>
    <cellStyle name="20% - Accent3 2 86" xfId="8067"/>
    <cellStyle name="20% - Accent3 2 87" xfId="8068"/>
    <cellStyle name="20% - Accent3 2 88" xfId="8069"/>
    <cellStyle name="20% - Accent3 2 89" xfId="8070"/>
    <cellStyle name="20% - Accent3 2 9" xfId="8071"/>
    <cellStyle name="20% - Accent3 2 90" xfId="8072"/>
    <cellStyle name="20% - Accent3 2 91" xfId="8073"/>
    <cellStyle name="20% - Accent3 2 92" xfId="8074"/>
    <cellStyle name="20% - Accent3 2 93" xfId="8075"/>
    <cellStyle name="20% - Accent3 2 94" xfId="8076"/>
    <cellStyle name="20% - Accent3 2 95" xfId="8077"/>
    <cellStyle name="20% - Accent3 2 96" xfId="8078"/>
    <cellStyle name="20% - Accent3 2 97" xfId="8079"/>
    <cellStyle name="20% - Accent3 2 98" xfId="8080"/>
    <cellStyle name="20% - Accent3 2 99" xfId="8081"/>
    <cellStyle name="20% - Accent3 20" xfId="8082"/>
    <cellStyle name="20% - Accent3 20 10" xfId="8083"/>
    <cellStyle name="20% - Accent3 20 100" xfId="8084"/>
    <cellStyle name="20% - Accent3 20 101" xfId="8085"/>
    <cellStyle name="20% - Accent3 20 102" xfId="8086"/>
    <cellStyle name="20% - Accent3 20 103" xfId="8087"/>
    <cellStyle name="20% - Accent3 20 104" xfId="8088"/>
    <cellStyle name="20% - Accent3 20 105" xfId="8089"/>
    <cellStyle name="20% - Accent3 20 106" xfId="8090"/>
    <cellStyle name="20% - Accent3 20 107" xfId="8091"/>
    <cellStyle name="20% - Accent3 20 108" xfId="8092"/>
    <cellStyle name="20% - Accent3 20 109" xfId="8093"/>
    <cellStyle name="20% - Accent3 20 11" xfId="8094"/>
    <cellStyle name="20% - Accent3 20 110" xfId="8095"/>
    <cellStyle name="20% - Accent3 20 111" xfId="8096"/>
    <cellStyle name="20% - Accent3 20 112" xfId="8097"/>
    <cellStyle name="20% - Accent3 20 113" xfId="8098"/>
    <cellStyle name="20% - Accent3 20 114" xfId="8099"/>
    <cellStyle name="20% - Accent3 20 115" xfId="8100"/>
    <cellStyle name="20% - Accent3 20 12" xfId="8101"/>
    <cellStyle name="20% - Accent3 20 13" xfId="8102"/>
    <cellStyle name="20% - Accent3 20 14" xfId="8103"/>
    <cellStyle name="20% - Accent3 20 15" xfId="8104"/>
    <cellStyle name="20% - Accent3 20 16" xfId="8105"/>
    <cellStyle name="20% - Accent3 20 17" xfId="8106"/>
    <cellStyle name="20% - Accent3 20 18" xfId="8107"/>
    <cellStyle name="20% - Accent3 20 19" xfId="8108"/>
    <cellStyle name="20% - Accent3 20 2" xfId="8109"/>
    <cellStyle name="20% - Accent3 20 20" xfId="8110"/>
    <cellStyle name="20% - Accent3 20 21" xfId="8111"/>
    <cellStyle name="20% - Accent3 20 22" xfId="8112"/>
    <cellStyle name="20% - Accent3 20 23" xfId="8113"/>
    <cellStyle name="20% - Accent3 20 24" xfId="8114"/>
    <cellStyle name="20% - Accent3 20 25" xfId="8115"/>
    <cellStyle name="20% - Accent3 20 26" xfId="8116"/>
    <cellStyle name="20% - Accent3 20 27" xfId="8117"/>
    <cellStyle name="20% - Accent3 20 28" xfId="8118"/>
    <cellStyle name="20% - Accent3 20 29" xfId="8119"/>
    <cellStyle name="20% - Accent3 20 3" xfId="8120"/>
    <cellStyle name="20% - Accent3 20 30" xfId="8121"/>
    <cellStyle name="20% - Accent3 20 31" xfId="8122"/>
    <cellStyle name="20% - Accent3 20 32" xfId="8123"/>
    <cellStyle name="20% - Accent3 20 33" xfId="8124"/>
    <cellStyle name="20% - Accent3 20 34" xfId="8125"/>
    <cellStyle name="20% - Accent3 20 35" xfId="8126"/>
    <cellStyle name="20% - Accent3 20 36" xfId="8127"/>
    <cellStyle name="20% - Accent3 20 37" xfId="8128"/>
    <cellStyle name="20% - Accent3 20 38" xfId="8129"/>
    <cellStyle name="20% - Accent3 20 39" xfId="8130"/>
    <cellStyle name="20% - Accent3 20 4" xfId="8131"/>
    <cellStyle name="20% - Accent3 20 40" xfId="8132"/>
    <cellStyle name="20% - Accent3 20 41" xfId="8133"/>
    <cellStyle name="20% - Accent3 20 42" xfId="8134"/>
    <cellStyle name="20% - Accent3 20 43" xfId="8135"/>
    <cellStyle name="20% - Accent3 20 44" xfId="8136"/>
    <cellStyle name="20% - Accent3 20 45" xfId="8137"/>
    <cellStyle name="20% - Accent3 20 46" xfId="8138"/>
    <cellStyle name="20% - Accent3 20 47" xfId="8139"/>
    <cellStyle name="20% - Accent3 20 48" xfId="8140"/>
    <cellStyle name="20% - Accent3 20 49" xfId="8141"/>
    <cellStyle name="20% - Accent3 20 5" xfId="8142"/>
    <cellStyle name="20% - Accent3 20 50" xfId="8143"/>
    <cellStyle name="20% - Accent3 20 51" xfId="8144"/>
    <cellStyle name="20% - Accent3 20 52" xfId="8145"/>
    <cellStyle name="20% - Accent3 20 53" xfId="8146"/>
    <cellStyle name="20% - Accent3 20 54" xfId="8147"/>
    <cellStyle name="20% - Accent3 20 55" xfId="8148"/>
    <cellStyle name="20% - Accent3 20 56" xfId="8149"/>
    <cellStyle name="20% - Accent3 20 57" xfId="8150"/>
    <cellStyle name="20% - Accent3 20 58" xfId="8151"/>
    <cellStyle name="20% - Accent3 20 59" xfId="8152"/>
    <cellStyle name="20% - Accent3 20 6" xfId="8153"/>
    <cellStyle name="20% - Accent3 20 60" xfId="8154"/>
    <cellStyle name="20% - Accent3 20 61" xfId="8155"/>
    <cellStyle name="20% - Accent3 20 62" xfId="8156"/>
    <cellStyle name="20% - Accent3 20 63" xfId="8157"/>
    <cellStyle name="20% - Accent3 20 64" xfId="8158"/>
    <cellStyle name="20% - Accent3 20 65" xfId="8159"/>
    <cellStyle name="20% - Accent3 20 66" xfId="8160"/>
    <cellStyle name="20% - Accent3 20 67" xfId="8161"/>
    <cellStyle name="20% - Accent3 20 68" xfId="8162"/>
    <cellStyle name="20% - Accent3 20 69" xfId="8163"/>
    <cellStyle name="20% - Accent3 20 7" xfId="8164"/>
    <cellStyle name="20% - Accent3 20 70" xfId="8165"/>
    <cellStyle name="20% - Accent3 20 71" xfId="8166"/>
    <cellStyle name="20% - Accent3 20 72" xfId="8167"/>
    <cellStyle name="20% - Accent3 20 73" xfId="8168"/>
    <cellStyle name="20% - Accent3 20 74" xfId="8169"/>
    <cellStyle name="20% - Accent3 20 75" xfId="8170"/>
    <cellStyle name="20% - Accent3 20 76" xfId="8171"/>
    <cellStyle name="20% - Accent3 20 77" xfId="8172"/>
    <cellStyle name="20% - Accent3 20 78" xfId="8173"/>
    <cellStyle name="20% - Accent3 20 79" xfId="8174"/>
    <cellStyle name="20% - Accent3 20 8" xfId="8175"/>
    <cellStyle name="20% - Accent3 20 80" xfId="8176"/>
    <cellStyle name="20% - Accent3 20 81" xfId="8177"/>
    <cellStyle name="20% - Accent3 20 82" xfId="8178"/>
    <cellStyle name="20% - Accent3 20 83" xfId="8179"/>
    <cellStyle name="20% - Accent3 20 84" xfId="8180"/>
    <cellStyle name="20% - Accent3 20 85" xfId="8181"/>
    <cellStyle name="20% - Accent3 20 86" xfId="8182"/>
    <cellStyle name="20% - Accent3 20 87" xfId="8183"/>
    <cellStyle name="20% - Accent3 20 88" xfId="8184"/>
    <cellStyle name="20% - Accent3 20 89" xfId="8185"/>
    <cellStyle name="20% - Accent3 20 9" xfId="8186"/>
    <cellStyle name="20% - Accent3 20 90" xfId="8187"/>
    <cellStyle name="20% - Accent3 20 91" xfId="8188"/>
    <cellStyle name="20% - Accent3 20 92" xfId="8189"/>
    <cellStyle name="20% - Accent3 20 93" xfId="8190"/>
    <cellStyle name="20% - Accent3 20 94" xfId="8191"/>
    <cellStyle name="20% - Accent3 20 95" xfId="8192"/>
    <cellStyle name="20% - Accent3 20 96" xfId="8193"/>
    <cellStyle name="20% - Accent3 20 97" xfId="8194"/>
    <cellStyle name="20% - Accent3 20 98" xfId="8195"/>
    <cellStyle name="20% - Accent3 20 99" xfId="8196"/>
    <cellStyle name="20% - Accent3 21" xfId="8197"/>
    <cellStyle name="20% - Accent3 21 10" xfId="8198"/>
    <cellStyle name="20% - Accent3 21 100" xfId="8199"/>
    <cellStyle name="20% - Accent3 21 101" xfId="8200"/>
    <cellStyle name="20% - Accent3 21 102" xfId="8201"/>
    <cellStyle name="20% - Accent3 21 103" xfId="8202"/>
    <cellStyle name="20% - Accent3 21 104" xfId="8203"/>
    <cellStyle name="20% - Accent3 21 105" xfId="8204"/>
    <cellStyle name="20% - Accent3 21 106" xfId="8205"/>
    <cellStyle name="20% - Accent3 21 107" xfId="8206"/>
    <cellStyle name="20% - Accent3 21 108" xfId="8207"/>
    <cellStyle name="20% - Accent3 21 109" xfId="8208"/>
    <cellStyle name="20% - Accent3 21 11" xfId="8209"/>
    <cellStyle name="20% - Accent3 21 110" xfId="8210"/>
    <cellStyle name="20% - Accent3 21 111" xfId="8211"/>
    <cellStyle name="20% - Accent3 21 112" xfId="8212"/>
    <cellStyle name="20% - Accent3 21 113" xfId="8213"/>
    <cellStyle name="20% - Accent3 21 114" xfId="8214"/>
    <cellStyle name="20% - Accent3 21 115" xfId="8215"/>
    <cellStyle name="20% - Accent3 21 12" xfId="8216"/>
    <cellStyle name="20% - Accent3 21 13" xfId="8217"/>
    <cellStyle name="20% - Accent3 21 14" xfId="8218"/>
    <cellStyle name="20% - Accent3 21 15" xfId="8219"/>
    <cellStyle name="20% - Accent3 21 16" xfId="8220"/>
    <cellStyle name="20% - Accent3 21 17" xfId="8221"/>
    <cellStyle name="20% - Accent3 21 18" xfId="8222"/>
    <cellStyle name="20% - Accent3 21 19" xfId="8223"/>
    <cellStyle name="20% - Accent3 21 2" xfId="8224"/>
    <cellStyle name="20% - Accent3 21 20" xfId="8225"/>
    <cellStyle name="20% - Accent3 21 21" xfId="8226"/>
    <cellStyle name="20% - Accent3 21 22" xfId="8227"/>
    <cellStyle name="20% - Accent3 21 23" xfId="8228"/>
    <cellStyle name="20% - Accent3 21 24" xfId="8229"/>
    <cellStyle name="20% - Accent3 21 25" xfId="8230"/>
    <cellStyle name="20% - Accent3 21 26" xfId="8231"/>
    <cellStyle name="20% - Accent3 21 27" xfId="8232"/>
    <cellStyle name="20% - Accent3 21 28" xfId="8233"/>
    <cellStyle name="20% - Accent3 21 29" xfId="8234"/>
    <cellStyle name="20% - Accent3 21 3" xfId="8235"/>
    <cellStyle name="20% - Accent3 21 30" xfId="8236"/>
    <cellStyle name="20% - Accent3 21 31" xfId="8237"/>
    <cellStyle name="20% - Accent3 21 32" xfId="8238"/>
    <cellStyle name="20% - Accent3 21 33" xfId="8239"/>
    <cellStyle name="20% - Accent3 21 34" xfId="8240"/>
    <cellStyle name="20% - Accent3 21 35" xfId="8241"/>
    <cellStyle name="20% - Accent3 21 36" xfId="8242"/>
    <cellStyle name="20% - Accent3 21 37" xfId="8243"/>
    <cellStyle name="20% - Accent3 21 38" xfId="8244"/>
    <cellStyle name="20% - Accent3 21 39" xfId="8245"/>
    <cellStyle name="20% - Accent3 21 4" xfId="8246"/>
    <cellStyle name="20% - Accent3 21 40" xfId="8247"/>
    <cellStyle name="20% - Accent3 21 41" xfId="8248"/>
    <cellStyle name="20% - Accent3 21 42" xfId="8249"/>
    <cellStyle name="20% - Accent3 21 43" xfId="8250"/>
    <cellStyle name="20% - Accent3 21 44" xfId="8251"/>
    <cellStyle name="20% - Accent3 21 45" xfId="8252"/>
    <cellStyle name="20% - Accent3 21 46" xfId="8253"/>
    <cellStyle name="20% - Accent3 21 47" xfId="8254"/>
    <cellStyle name="20% - Accent3 21 48" xfId="8255"/>
    <cellStyle name="20% - Accent3 21 49" xfId="8256"/>
    <cellStyle name="20% - Accent3 21 5" xfId="8257"/>
    <cellStyle name="20% - Accent3 21 50" xfId="8258"/>
    <cellStyle name="20% - Accent3 21 51" xfId="8259"/>
    <cellStyle name="20% - Accent3 21 52" xfId="8260"/>
    <cellStyle name="20% - Accent3 21 53" xfId="8261"/>
    <cellStyle name="20% - Accent3 21 54" xfId="8262"/>
    <cellStyle name="20% - Accent3 21 55" xfId="8263"/>
    <cellStyle name="20% - Accent3 21 56" xfId="8264"/>
    <cellStyle name="20% - Accent3 21 57" xfId="8265"/>
    <cellStyle name="20% - Accent3 21 58" xfId="8266"/>
    <cellStyle name="20% - Accent3 21 59" xfId="8267"/>
    <cellStyle name="20% - Accent3 21 6" xfId="8268"/>
    <cellStyle name="20% - Accent3 21 60" xfId="8269"/>
    <cellStyle name="20% - Accent3 21 61" xfId="8270"/>
    <cellStyle name="20% - Accent3 21 62" xfId="8271"/>
    <cellStyle name="20% - Accent3 21 63" xfId="8272"/>
    <cellStyle name="20% - Accent3 21 64" xfId="8273"/>
    <cellStyle name="20% - Accent3 21 65" xfId="8274"/>
    <cellStyle name="20% - Accent3 21 66" xfId="8275"/>
    <cellStyle name="20% - Accent3 21 67" xfId="8276"/>
    <cellStyle name="20% - Accent3 21 68" xfId="8277"/>
    <cellStyle name="20% - Accent3 21 69" xfId="8278"/>
    <cellStyle name="20% - Accent3 21 7" xfId="8279"/>
    <cellStyle name="20% - Accent3 21 70" xfId="8280"/>
    <cellStyle name="20% - Accent3 21 71" xfId="8281"/>
    <cellStyle name="20% - Accent3 21 72" xfId="8282"/>
    <cellStyle name="20% - Accent3 21 73" xfId="8283"/>
    <cellStyle name="20% - Accent3 21 74" xfId="8284"/>
    <cellStyle name="20% - Accent3 21 75" xfId="8285"/>
    <cellStyle name="20% - Accent3 21 76" xfId="8286"/>
    <cellStyle name="20% - Accent3 21 77" xfId="8287"/>
    <cellStyle name="20% - Accent3 21 78" xfId="8288"/>
    <cellStyle name="20% - Accent3 21 79" xfId="8289"/>
    <cellStyle name="20% - Accent3 21 8" xfId="8290"/>
    <cellStyle name="20% - Accent3 21 80" xfId="8291"/>
    <cellStyle name="20% - Accent3 21 81" xfId="8292"/>
    <cellStyle name="20% - Accent3 21 82" xfId="8293"/>
    <cellStyle name="20% - Accent3 21 83" xfId="8294"/>
    <cellStyle name="20% - Accent3 21 84" xfId="8295"/>
    <cellStyle name="20% - Accent3 21 85" xfId="8296"/>
    <cellStyle name="20% - Accent3 21 86" xfId="8297"/>
    <cellStyle name="20% - Accent3 21 87" xfId="8298"/>
    <cellStyle name="20% - Accent3 21 88" xfId="8299"/>
    <cellStyle name="20% - Accent3 21 89" xfId="8300"/>
    <cellStyle name="20% - Accent3 21 9" xfId="8301"/>
    <cellStyle name="20% - Accent3 21 90" xfId="8302"/>
    <cellStyle name="20% - Accent3 21 91" xfId="8303"/>
    <cellStyle name="20% - Accent3 21 92" xfId="8304"/>
    <cellStyle name="20% - Accent3 21 93" xfId="8305"/>
    <cellStyle name="20% - Accent3 21 94" xfId="8306"/>
    <cellStyle name="20% - Accent3 21 95" xfId="8307"/>
    <cellStyle name="20% - Accent3 21 96" xfId="8308"/>
    <cellStyle name="20% - Accent3 21 97" xfId="8309"/>
    <cellStyle name="20% - Accent3 21 98" xfId="8310"/>
    <cellStyle name="20% - Accent3 21 99" xfId="8311"/>
    <cellStyle name="20% - Accent3 22" xfId="8312"/>
    <cellStyle name="20% - Accent3 22 10" xfId="8313"/>
    <cellStyle name="20% - Accent3 22 100" xfId="8314"/>
    <cellStyle name="20% - Accent3 22 101" xfId="8315"/>
    <cellStyle name="20% - Accent3 22 102" xfId="8316"/>
    <cellStyle name="20% - Accent3 22 103" xfId="8317"/>
    <cellStyle name="20% - Accent3 22 104" xfId="8318"/>
    <cellStyle name="20% - Accent3 22 105" xfId="8319"/>
    <cellStyle name="20% - Accent3 22 106" xfId="8320"/>
    <cellStyle name="20% - Accent3 22 107" xfId="8321"/>
    <cellStyle name="20% - Accent3 22 108" xfId="8322"/>
    <cellStyle name="20% - Accent3 22 109" xfId="8323"/>
    <cellStyle name="20% - Accent3 22 11" xfId="8324"/>
    <cellStyle name="20% - Accent3 22 110" xfId="8325"/>
    <cellStyle name="20% - Accent3 22 111" xfId="8326"/>
    <cellStyle name="20% - Accent3 22 112" xfId="8327"/>
    <cellStyle name="20% - Accent3 22 113" xfId="8328"/>
    <cellStyle name="20% - Accent3 22 114" xfId="8329"/>
    <cellStyle name="20% - Accent3 22 115" xfId="8330"/>
    <cellStyle name="20% - Accent3 22 12" xfId="8331"/>
    <cellStyle name="20% - Accent3 22 13" xfId="8332"/>
    <cellStyle name="20% - Accent3 22 14" xfId="8333"/>
    <cellStyle name="20% - Accent3 22 15" xfId="8334"/>
    <cellStyle name="20% - Accent3 22 16" xfId="8335"/>
    <cellStyle name="20% - Accent3 22 17" xfId="8336"/>
    <cellStyle name="20% - Accent3 22 18" xfId="8337"/>
    <cellStyle name="20% - Accent3 22 19" xfId="8338"/>
    <cellStyle name="20% - Accent3 22 2" xfId="8339"/>
    <cellStyle name="20% - Accent3 22 20" xfId="8340"/>
    <cellStyle name="20% - Accent3 22 21" xfId="8341"/>
    <cellStyle name="20% - Accent3 22 22" xfId="8342"/>
    <cellStyle name="20% - Accent3 22 23" xfId="8343"/>
    <cellStyle name="20% - Accent3 22 24" xfId="8344"/>
    <cellStyle name="20% - Accent3 22 25" xfId="8345"/>
    <cellStyle name="20% - Accent3 22 26" xfId="8346"/>
    <cellStyle name="20% - Accent3 22 27" xfId="8347"/>
    <cellStyle name="20% - Accent3 22 28" xfId="8348"/>
    <cellStyle name="20% - Accent3 22 29" xfId="8349"/>
    <cellStyle name="20% - Accent3 22 3" xfId="8350"/>
    <cellStyle name="20% - Accent3 22 30" xfId="8351"/>
    <cellStyle name="20% - Accent3 22 31" xfId="8352"/>
    <cellStyle name="20% - Accent3 22 32" xfId="8353"/>
    <cellStyle name="20% - Accent3 22 33" xfId="8354"/>
    <cellStyle name="20% - Accent3 22 34" xfId="8355"/>
    <cellStyle name="20% - Accent3 22 35" xfId="8356"/>
    <cellStyle name="20% - Accent3 22 36" xfId="8357"/>
    <cellStyle name="20% - Accent3 22 37" xfId="8358"/>
    <cellStyle name="20% - Accent3 22 38" xfId="8359"/>
    <cellStyle name="20% - Accent3 22 39" xfId="8360"/>
    <cellStyle name="20% - Accent3 22 4" xfId="8361"/>
    <cellStyle name="20% - Accent3 22 40" xfId="8362"/>
    <cellStyle name="20% - Accent3 22 41" xfId="8363"/>
    <cellStyle name="20% - Accent3 22 42" xfId="8364"/>
    <cellStyle name="20% - Accent3 22 43" xfId="8365"/>
    <cellStyle name="20% - Accent3 22 44" xfId="8366"/>
    <cellStyle name="20% - Accent3 22 45" xfId="8367"/>
    <cellStyle name="20% - Accent3 22 46" xfId="8368"/>
    <cellStyle name="20% - Accent3 22 47" xfId="8369"/>
    <cellStyle name="20% - Accent3 22 48" xfId="8370"/>
    <cellStyle name="20% - Accent3 22 49" xfId="8371"/>
    <cellStyle name="20% - Accent3 22 5" xfId="8372"/>
    <cellStyle name="20% - Accent3 22 50" xfId="8373"/>
    <cellStyle name="20% - Accent3 22 51" xfId="8374"/>
    <cellStyle name="20% - Accent3 22 52" xfId="8375"/>
    <cellStyle name="20% - Accent3 22 53" xfId="8376"/>
    <cellStyle name="20% - Accent3 22 54" xfId="8377"/>
    <cellStyle name="20% - Accent3 22 55" xfId="8378"/>
    <cellStyle name="20% - Accent3 22 56" xfId="8379"/>
    <cellStyle name="20% - Accent3 22 57" xfId="8380"/>
    <cellStyle name="20% - Accent3 22 58" xfId="8381"/>
    <cellStyle name="20% - Accent3 22 59" xfId="8382"/>
    <cellStyle name="20% - Accent3 22 6" xfId="8383"/>
    <cellStyle name="20% - Accent3 22 60" xfId="8384"/>
    <cellStyle name="20% - Accent3 22 61" xfId="8385"/>
    <cellStyle name="20% - Accent3 22 62" xfId="8386"/>
    <cellStyle name="20% - Accent3 22 63" xfId="8387"/>
    <cellStyle name="20% - Accent3 22 64" xfId="8388"/>
    <cellStyle name="20% - Accent3 22 65" xfId="8389"/>
    <cellStyle name="20% - Accent3 22 66" xfId="8390"/>
    <cellStyle name="20% - Accent3 22 67" xfId="8391"/>
    <cellStyle name="20% - Accent3 22 68" xfId="8392"/>
    <cellStyle name="20% - Accent3 22 69" xfId="8393"/>
    <cellStyle name="20% - Accent3 22 7" xfId="8394"/>
    <cellStyle name="20% - Accent3 22 70" xfId="8395"/>
    <cellStyle name="20% - Accent3 22 71" xfId="8396"/>
    <cellStyle name="20% - Accent3 22 72" xfId="8397"/>
    <cellStyle name="20% - Accent3 22 73" xfId="8398"/>
    <cellStyle name="20% - Accent3 22 74" xfId="8399"/>
    <cellStyle name="20% - Accent3 22 75" xfId="8400"/>
    <cellStyle name="20% - Accent3 22 76" xfId="8401"/>
    <cellStyle name="20% - Accent3 22 77" xfId="8402"/>
    <cellStyle name="20% - Accent3 22 78" xfId="8403"/>
    <cellStyle name="20% - Accent3 22 79" xfId="8404"/>
    <cellStyle name="20% - Accent3 22 8" xfId="8405"/>
    <cellStyle name="20% - Accent3 22 80" xfId="8406"/>
    <cellStyle name="20% - Accent3 22 81" xfId="8407"/>
    <cellStyle name="20% - Accent3 22 82" xfId="8408"/>
    <cellStyle name="20% - Accent3 22 83" xfId="8409"/>
    <cellStyle name="20% - Accent3 22 84" xfId="8410"/>
    <cellStyle name="20% - Accent3 22 85" xfId="8411"/>
    <cellStyle name="20% - Accent3 22 86" xfId="8412"/>
    <cellStyle name="20% - Accent3 22 87" xfId="8413"/>
    <cellStyle name="20% - Accent3 22 88" xfId="8414"/>
    <cellStyle name="20% - Accent3 22 89" xfId="8415"/>
    <cellStyle name="20% - Accent3 22 9" xfId="8416"/>
    <cellStyle name="20% - Accent3 22 90" xfId="8417"/>
    <cellStyle name="20% - Accent3 22 91" xfId="8418"/>
    <cellStyle name="20% - Accent3 22 92" xfId="8419"/>
    <cellStyle name="20% - Accent3 22 93" xfId="8420"/>
    <cellStyle name="20% - Accent3 22 94" xfId="8421"/>
    <cellStyle name="20% - Accent3 22 95" xfId="8422"/>
    <cellStyle name="20% - Accent3 22 96" xfId="8423"/>
    <cellStyle name="20% - Accent3 22 97" xfId="8424"/>
    <cellStyle name="20% - Accent3 22 98" xfId="8425"/>
    <cellStyle name="20% - Accent3 22 99" xfId="8426"/>
    <cellStyle name="20% - Accent3 23" xfId="8427"/>
    <cellStyle name="20% - Accent3 23 10" xfId="8428"/>
    <cellStyle name="20% - Accent3 23 100" xfId="8429"/>
    <cellStyle name="20% - Accent3 23 101" xfId="8430"/>
    <cellStyle name="20% - Accent3 23 102" xfId="8431"/>
    <cellStyle name="20% - Accent3 23 103" xfId="8432"/>
    <cellStyle name="20% - Accent3 23 104" xfId="8433"/>
    <cellStyle name="20% - Accent3 23 105" xfId="8434"/>
    <cellStyle name="20% - Accent3 23 106" xfId="8435"/>
    <cellStyle name="20% - Accent3 23 107" xfId="8436"/>
    <cellStyle name="20% - Accent3 23 108" xfId="8437"/>
    <cellStyle name="20% - Accent3 23 109" xfId="8438"/>
    <cellStyle name="20% - Accent3 23 11" xfId="8439"/>
    <cellStyle name="20% - Accent3 23 110" xfId="8440"/>
    <cellStyle name="20% - Accent3 23 111" xfId="8441"/>
    <cellStyle name="20% - Accent3 23 112" xfId="8442"/>
    <cellStyle name="20% - Accent3 23 113" xfId="8443"/>
    <cellStyle name="20% - Accent3 23 114" xfId="8444"/>
    <cellStyle name="20% - Accent3 23 115" xfId="8445"/>
    <cellStyle name="20% - Accent3 23 12" xfId="8446"/>
    <cellStyle name="20% - Accent3 23 13" xfId="8447"/>
    <cellStyle name="20% - Accent3 23 14" xfId="8448"/>
    <cellStyle name="20% - Accent3 23 15" xfId="8449"/>
    <cellStyle name="20% - Accent3 23 16" xfId="8450"/>
    <cellStyle name="20% - Accent3 23 17" xfId="8451"/>
    <cellStyle name="20% - Accent3 23 18" xfId="8452"/>
    <cellStyle name="20% - Accent3 23 19" xfId="8453"/>
    <cellStyle name="20% - Accent3 23 2" xfId="8454"/>
    <cellStyle name="20% - Accent3 23 20" xfId="8455"/>
    <cellStyle name="20% - Accent3 23 21" xfId="8456"/>
    <cellStyle name="20% - Accent3 23 22" xfId="8457"/>
    <cellStyle name="20% - Accent3 23 23" xfId="8458"/>
    <cellStyle name="20% - Accent3 23 24" xfId="8459"/>
    <cellStyle name="20% - Accent3 23 25" xfId="8460"/>
    <cellStyle name="20% - Accent3 23 26" xfId="8461"/>
    <cellStyle name="20% - Accent3 23 27" xfId="8462"/>
    <cellStyle name="20% - Accent3 23 28" xfId="8463"/>
    <cellStyle name="20% - Accent3 23 29" xfId="8464"/>
    <cellStyle name="20% - Accent3 23 3" xfId="8465"/>
    <cellStyle name="20% - Accent3 23 30" xfId="8466"/>
    <cellStyle name="20% - Accent3 23 31" xfId="8467"/>
    <cellStyle name="20% - Accent3 23 32" xfId="8468"/>
    <cellStyle name="20% - Accent3 23 33" xfId="8469"/>
    <cellStyle name="20% - Accent3 23 34" xfId="8470"/>
    <cellStyle name="20% - Accent3 23 35" xfId="8471"/>
    <cellStyle name="20% - Accent3 23 36" xfId="8472"/>
    <cellStyle name="20% - Accent3 23 37" xfId="8473"/>
    <cellStyle name="20% - Accent3 23 38" xfId="8474"/>
    <cellStyle name="20% - Accent3 23 39" xfId="8475"/>
    <cellStyle name="20% - Accent3 23 4" xfId="8476"/>
    <cellStyle name="20% - Accent3 23 40" xfId="8477"/>
    <cellStyle name="20% - Accent3 23 41" xfId="8478"/>
    <cellStyle name="20% - Accent3 23 42" xfId="8479"/>
    <cellStyle name="20% - Accent3 23 43" xfId="8480"/>
    <cellStyle name="20% - Accent3 23 44" xfId="8481"/>
    <cellStyle name="20% - Accent3 23 45" xfId="8482"/>
    <cellStyle name="20% - Accent3 23 46" xfId="8483"/>
    <cellStyle name="20% - Accent3 23 47" xfId="8484"/>
    <cellStyle name="20% - Accent3 23 48" xfId="8485"/>
    <cellStyle name="20% - Accent3 23 49" xfId="8486"/>
    <cellStyle name="20% - Accent3 23 5" xfId="8487"/>
    <cellStyle name="20% - Accent3 23 50" xfId="8488"/>
    <cellStyle name="20% - Accent3 23 51" xfId="8489"/>
    <cellStyle name="20% - Accent3 23 52" xfId="8490"/>
    <cellStyle name="20% - Accent3 23 53" xfId="8491"/>
    <cellStyle name="20% - Accent3 23 54" xfId="8492"/>
    <cellStyle name="20% - Accent3 23 55" xfId="8493"/>
    <cellStyle name="20% - Accent3 23 56" xfId="8494"/>
    <cellStyle name="20% - Accent3 23 57" xfId="8495"/>
    <cellStyle name="20% - Accent3 23 58" xfId="8496"/>
    <cellStyle name="20% - Accent3 23 59" xfId="8497"/>
    <cellStyle name="20% - Accent3 23 6" xfId="8498"/>
    <cellStyle name="20% - Accent3 23 60" xfId="8499"/>
    <cellStyle name="20% - Accent3 23 61" xfId="8500"/>
    <cellStyle name="20% - Accent3 23 62" xfId="8501"/>
    <cellStyle name="20% - Accent3 23 63" xfId="8502"/>
    <cellStyle name="20% - Accent3 23 64" xfId="8503"/>
    <cellStyle name="20% - Accent3 23 65" xfId="8504"/>
    <cellStyle name="20% - Accent3 23 66" xfId="8505"/>
    <cellStyle name="20% - Accent3 23 67" xfId="8506"/>
    <cellStyle name="20% - Accent3 23 68" xfId="8507"/>
    <cellStyle name="20% - Accent3 23 69" xfId="8508"/>
    <cellStyle name="20% - Accent3 23 7" xfId="8509"/>
    <cellStyle name="20% - Accent3 23 70" xfId="8510"/>
    <cellStyle name="20% - Accent3 23 71" xfId="8511"/>
    <cellStyle name="20% - Accent3 23 72" xfId="8512"/>
    <cellStyle name="20% - Accent3 23 73" xfId="8513"/>
    <cellStyle name="20% - Accent3 23 74" xfId="8514"/>
    <cellStyle name="20% - Accent3 23 75" xfId="8515"/>
    <cellStyle name="20% - Accent3 23 76" xfId="8516"/>
    <cellStyle name="20% - Accent3 23 77" xfId="8517"/>
    <cellStyle name="20% - Accent3 23 78" xfId="8518"/>
    <cellStyle name="20% - Accent3 23 79" xfId="8519"/>
    <cellStyle name="20% - Accent3 23 8" xfId="8520"/>
    <cellStyle name="20% - Accent3 23 80" xfId="8521"/>
    <cellStyle name="20% - Accent3 23 81" xfId="8522"/>
    <cellStyle name="20% - Accent3 23 82" xfId="8523"/>
    <cellStyle name="20% - Accent3 23 83" xfId="8524"/>
    <cellStyle name="20% - Accent3 23 84" xfId="8525"/>
    <cellStyle name="20% - Accent3 23 85" xfId="8526"/>
    <cellStyle name="20% - Accent3 23 86" xfId="8527"/>
    <cellStyle name="20% - Accent3 23 87" xfId="8528"/>
    <cellStyle name="20% - Accent3 23 88" xfId="8529"/>
    <cellStyle name="20% - Accent3 23 89" xfId="8530"/>
    <cellStyle name="20% - Accent3 23 9" xfId="8531"/>
    <cellStyle name="20% - Accent3 23 90" xfId="8532"/>
    <cellStyle name="20% - Accent3 23 91" xfId="8533"/>
    <cellStyle name="20% - Accent3 23 92" xfId="8534"/>
    <cellStyle name="20% - Accent3 23 93" xfId="8535"/>
    <cellStyle name="20% - Accent3 23 94" xfId="8536"/>
    <cellStyle name="20% - Accent3 23 95" xfId="8537"/>
    <cellStyle name="20% - Accent3 23 96" xfId="8538"/>
    <cellStyle name="20% - Accent3 23 97" xfId="8539"/>
    <cellStyle name="20% - Accent3 23 98" xfId="8540"/>
    <cellStyle name="20% - Accent3 23 99" xfId="8541"/>
    <cellStyle name="20% - Accent3 24" xfId="8542"/>
    <cellStyle name="20% - Accent3 25" xfId="8543"/>
    <cellStyle name="20% - Accent3 26" xfId="8544"/>
    <cellStyle name="20% - Accent3 27" xfId="8545"/>
    <cellStyle name="20% - Accent3 28" xfId="8546"/>
    <cellStyle name="20% - Accent3 29" xfId="8547"/>
    <cellStyle name="20% - Accent3 3" xfId="60"/>
    <cellStyle name="20% - Accent3 3 10" xfId="8548"/>
    <cellStyle name="20% - Accent3 3 100" xfId="8549"/>
    <cellStyle name="20% - Accent3 3 101" xfId="8550"/>
    <cellStyle name="20% - Accent3 3 102" xfId="8551"/>
    <cellStyle name="20% - Accent3 3 103" xfId="8552"/>
    <cellStyle name="20% - Accent3 3 104" xfId="8553"/>
    <cellStyle name="20% - Accent3 3 105" xfId="8554"/>
    <cellStyle name="20% - Accent3 3 106" xfId="8555"/>
    <cellStyle name="20% - Accent3 3 107" xfId="8556"/>
    <cellStyle name="20% - Accent3 3 108" xfId="8557"/>
    <cellStyle name="20% - Accent3 3 109" xfId="8558"/>
    <cellStyle name="20% - Accent3 3 11" xfId="8559"/>
    <cellStyle name="20% - Accent3 3 110" xfId="8560"/>
    <cellStyle name="20% - Accent3 3 111" xfId="8561"/>
    <cellStyle name="20% - Accent3 3 112" xfId="8562"/>
    <cellStyle name="20% - Accent3 3 113" xfId="8563"/>
    <cellStyle name="20% - Accent3 3 114" xfId="8564"/>
    <cellStyle name="20% - Accent3 3 115" xfId="8565"/>
    <cellStyle name="20% - Accent3 3 12" xfId="8566"/>
    <cellStyle name="20% - Accent3 3 13" xfId="8567"/>
    <cellStyle name="20% - Accent3 3 14" xfId="8568"/>
    <cellStyle name="20% - Accent3 3 15" xfId="8569"/>
    <cellStyle name="20% - Accent3 3 16" xfId="8570"/>
    <cellStyle name="20% - Accent3 3 17" xfId="8571"/>
    <cellStyle name="20% - Accent3 3 18" xfId="8572"/>
    <cellStyle name="20% - Accent3 3 19" xfId="8573"/>
    <cellStyle name="20% - Accent3 3 2" xfId="8574"/>
    <cellStyle name="20% - Accent3 3 20" xfId="8575"/>
    <cellStyle name="20% - Accent3 3 21" xfId="8576"/>
    <cellStyle name="20% - Accent3 3 22" xfId="8577"/>
    <cellStyle name="20% - Accent3 3 23" xfId="8578"/>
    <cellStyle name="20% - Accent3 3 24" xfId="8579"/>
    <cellStyle name="20% - Accent3 3 25" xfId="8580"/>
    <cellStyle name="20% - Accent3 3 26" xfId="8581"/>
    <cellStyle name="20% - Accent3 3 27" xfId="8582"/>
    <cellStyle name="20% - Accent3 3 28" xfId="8583"/>
    <cellStyle name="20% - Accent3 3 29" xfId="8584"/>
    <cellStyle name="20% - Accent3 3 3" xfId="8585"/>
    <cellStyle name="20% - Accent3 3 30" xfId="8586"/>
    <cellStyle name="20% - Accent3 3 31" xfId="8587"/>
    <cellStyle name="20% - Accent3 3 32" xfId="8588"/>
    <cellStyle name="20% - Accent3 3 33" xfId="8589"/>
    <cellStyle name="20% - Accent3 3 34" xfId="8590"/>
    <cellStyle name="20% - Accent3 3 35" xfId="8591"/>
    <cellStyle name="20% - Accent3 3 36" xfId="8592"/>
    <cellStyle name="20% - Accent3 3 37" xfId="8593"/>
    <cellStyle name="20% - Accent3 3 38" xfId="8594"/>
    <cellStyle name="20% - Accent3 3 39" xfId="8595"/>
    <cellStyle name="20% - Accent3 3 4" xfId="8596"/>
    <cellStyle name="20% - Accent3 3 40" xfId="8597"/>
    <cellStyle name="20% - Accent3 3 41" xfId="8598"/>
    <cellStyle name="20% - Accent3 3 42" xfId="8599"/>
    <cellStyle name="20% - Accent3 3 43" xfId="8600"/>
    <cellStyle name="20% - Accent3 3 44" xfId="8601"/>
    <cellStyle name="20% - Accent3 3 45" xfId="8602"/>
    <cellStyle name="20% - Accent3 3 46" xfId="8603"/>
    <cellStyle name="20% - Accent3 3 47" xfId="8604"/>
    <cellStyle name="20% - Accent3 3 48" xfId="8605"/>
    <cellStyle name="20% - Accent3 3 49" xfId="8606"/>
    <cellStyle name="20% - Accent3 3 5" xfId="8607"/>
    <cellStyle name="20% - Accent3 3 50" xfId="8608"/>
    <cellStyle name="20% - Accent3 3 51" xfId="8609"/>
    <cellStyle name="20% - Accent3 3 52" xfId="8610"/>
    <cellStyle name="20% - Accent3 3 53" xfId="8611"/>
    <cellStyle name="20% - Accent3 3 54" xfId="8612"/>
    <cellStyle name="20% - Accent3 3 55" xfId="8613"/>
    <cellStyle name="20% - Accent3 3 56" xfId="8614"/>
    <cellStyle name="20% - Accent3 3 57" xfId="8615"/>
    <cellStyle name="20% - Accent3 3 58" xfId="8616"/>
    <cellStyle name="20% - Accent3 3 59" xfId="8617"/>
    <cellStyle name="20% - Accent3 3 6" xfId="8618"/>
    <cellStyle name="20% - Accent3 3 60" xfId="8619"/>
    <cellStyle name="20% - Accent3 3 61" xfId="8620"/>
    <cellStyle name="20% - Accent3 3 62" xfId="8621"/>
    <cellStyle name="20% - Accent3 3 63" xfId="8622"/>
    <cellStyle name="20% - Accent3 3 64" xfId="8623"/>
    <cellStyle name="20% - Accent3 3 65" xfId="8624"/>
    <cellStyle name="20% - Accent3 3 66" xfId="8625"/>
    <cellStyle name="20% - Accent3 3 67" xfId="8626"/>
    <cellStyle name="20% - Accent3 3 68" xfId="8627"/>
    <cellStyle name="20% - Accent3 3 69" xfId="8628"/>
    <cellStyle name="20% - Accent3 3 7" xfId="8629"/>
    <cellStyle name="20% - Accent3 3 70" xfId="8630"/>
    <cellStyle name="20% - Accent3 3 71" xfId="8631"/>
    <cellStyle name="20% - Accent3 3 72" xfId="8632"/>
    <cellStyle name="20% - Accent3 3 73" xfId="8633"/>
    <cellStyle name="20% - Accent3 3 74" xfId="8634"/>
    <cellStyle name="20% - Accent3 3 75" xfId="8635"/>
    <cellStyle name="20% - Accent3 3 76" xfId="8636"/>
    <cellStyle name="20% - Accent3 3 77" xfId="8637"/>
    <cellStyle name="20% - Accent3 3 78" xfId="8638"/>
    <cellStyle name="20% - Accent3 3 79" xfId="8639"/>
    <cellStyle name="20% - Accent3 3 8" xfId="8640"/>
    <cellStyle name="20% - Accent3 3 80" xfId="8641"/>
    <cellStyle name="20% - Accent3 3 81" xfId="8642"/>
    <cellStyle name="20% - Accent3 3 82" xfId="8643"/>
    <cellStyle name="20% - Accent3 3 83" xfId="8644"/>
    <cellStyle name="20% - Accent3 3 84" xfId="8645"/>
    <cellStyle name="20% - Accent3 3 85" xfId="8646"/>
    <cellStyle name="20% - Accent3 3 86" xfId="8647"/>
    <cellStyle name="20% - Accent3 3 87" xfId="8648"/>
    <cellStyle name="20% - Accent3 3 88" xfId="8649"/>
    <cellStyle name="20% - Accent3 3 89" xfId="8650"/>
    <cellStyle name="20% - Accent3 3 9" xfId="8651"/>
    <cellStyle name="20% - Accent3 3 90" xfId="8652"/>
    <cellStyle name="20% - Accent3 3 91" xfId="8653"/>
    <cellStyle name="20% - Accent3 3 92" xfId="8654"/>
    <cellStyle name="20% - Accent3 3 93" xfId="8655"/>
    <cellStyle name="20% - Accent3 3 94" xfId="8656"/>
    <cellStyle name="20% - Accent3 3 95" xfId="8657"/>
    <cellStyle name="20% - Accent3 3 96" xfId="8658"/>
    <cellStyle name="20% - Accent3 3 97" xfId="8659"/>
    <cellStyle name="20% - Accent3 3 98" xfId="8660"/>
    <cellStyle name="20% - Accent3 3 99" xfId="8661"/>
    <cellStyle name="20% - Accent3 30" xfId="8662"/>
    <cellStyle name="20% - Accent3 31" xfId="8663"/>
    <cellStyle name="20% - Accent3 32" xfId="8664"/>
    <cellStyle name="20% - Accent3 33" xfId="8665"/>
    <cellStyle name="20% - Accent3 34" xfId="8666"/>
    <cellStyle name="20% - Accent3 35" xfId="8667"/>
    <cellStyle name="20% - Accent3 36" xfId="8668"/>
    <cellStyle name="20% - Accent3 37" xfId="8669"/>
    <cellStyle name="20% - Accent3 38" xfId="8670"/>
    <cellStyle name="20% - Accent3 39" xfId="8671"/>
    <cellStyle name="20% - Accent3 4" xfId="61"/>
    <cellStyle name="20% - Accent3 4 10" xfId="8672"/>
    <cellStyle name="20% - Accent3 4 100" xfId="8673"/>
    <cellStyle name="20% - Accent3 4 101" xfId="8674"/>
    <cellStyle name="20% - Accent3 4 102" xfId="8675"/>
    <cellStyle name="20% - Accent3 4 103" xfId="8676"/>
    <cellStyle name="20% - Accent3 4 104" xfId="8677"/>
    <cellStyle name="20% - Accent3 4 105" xfId="8678"/>
    <cellStyle name="20% - Accent3 4 106" xfId="8679"/>
    <cellStyle name="20% - Accent3 4 107" xfId="8680"/>
    <cellStyle name="20% - Accent3 4 108" xfId="8681"/>
    <cellStyle name="20% - Accent3 4 109" xfId="8682"/>
    <cellStyle name="20% - Accent3 4 11" xfId="8683"/>
    <cellStyle name="20% - Accent3 4 110" xfId="8684"/>
    <cellStyle name="20% - Accent3 4 111" xfId="8685"/>
    <cellStyle name="20% - Accent3 4 112" xfId="8686"/>
    <cellStyle name="20% - Accent3 4 113" xfId="8687"/>
    <cellStyle name="20% - Accent3 4 114" xfId="8688"/>
    <cellStyle name="20% - Accent3 4 115" xfId="8689"/>
    <cellStyle name="20% - Accent3 4 12" xfId="8690"/>
    <cellStyle name="20% - Accent3 4 13" xfId="8691"/>
    <cellStyle name="20% - Accent3 4 14" xfId="8692"/>
    <cellStyle name="20% - Accent3 4 15" xfId="8693"/>
    <cellStyle name="20% - Accent3 4 16" xfId="8694"/>
    <cellStyle name="20% - Accent3 4 17" xfId="8695"/>
    <cellStyle name="20% - Accent3 4 18" xfId="8696"/>
    <cellStyle name="20% - Accent3 4 19" xfId="8697"/>
    <cellStyle name="20% - Accent3 4 2" xfId="8698"/>
    <cellStyle name="20% - Accent3 4 20" xfId="8699"/>
    <cellStyle name="20% - Accent3 4 21" xfId="8700"/>
    <cellStyle name="20% - Accent3 4 22" xfId="8701"/>
    <cellStyle name="20% - Accent3 4 23" xfId="8702"/>
    <cellStyle name="20% - Accent3 4 24" xfId="8703"/>
    <cellStyle name="20% - Accent3 4 25" xfId="8704"/>
    <cellStyle name="20% - Accent3 4 26" xfId="8705"/>
    <cellStyle name="20% - Accent3 4 27" xfId="8706"/>
    <cellStyle name="20% - Accent3 4 28" xfId="8707"/>
    <cellStyle name="20% - Accent3 4 29" xfId="8708"/>
    <cellStyle name="20% - Accent3 4 3" xfId="8709"/>
    <cellStyle name="20% - Accent3 4 30" xfId="8710"/>
    <cellStyle name="20% - Accent3 4 31" xfId="8711"/>
    <cellStyle name="20% - Accent3 4 32" xfId="8712"/>
    <cellStyle name="20% - Accent3 4 33" xfId="8713"/>
    <cellStyle name="20% - Accent3 4 34" xfId="8714"/>
    <cellStyle name="20% - Accent3 4 35" xfId="8715"/>
    <cellStyle name="20% - Accent3 4 36" xfId="8716"/>
    <cellStyle name="20% - Accent3 4 37" xfId="8717"/>
    <cellStyle name="20% - Accent3 4 38" xfId="8718"/>
    <cellStyle name="20% - Accent3 4 39" xfId="8719"/>
    <cellStyle name="20% - Accent3 4 4" xfId="8720"/>
    <cellStyle name="20% - Accent3 4 40" xfId="8721"/>
    <cellStyle name="20% - Accent3 4 41" xfId="8722"/>
    <cellStyle name="20% - Accent3 4 42" xfId="8723"/>
    <cellStyle name="20% - Accent3 4 43" xfId="8724"/>
    <cellStyle name="20% - Accent3 4 44" xfId="8725"/>
    <cellStyle name="20% - Accent3 4 45" xfId="8726"/>
    <cellStyle name="20% - Accent3 4 46" xfId="8727"/>
    <cellStyle name="20% - Accent3 4 47" xfId="8728"/>
    <cellStyle name="20% - Accent3 4 48" xfId="8729"/>
    <cellStyle name="20% - Accent3 4 49" xfId="8730"/>
    <cellStyle name="20% - Accent3 4 5" xfId="8731"/>
    <cellStyle name="20% - Accent3 4 50" xfId="8732"/>
    <cellStyle name="20% - Accent3 4 51" xfId="8733"/>
    <cellStyle name="20% - Accent3 4 52" xfId="8734"/>
    <cellStyle name="20% - Accent3 4 53" xfId="8735"/>
    <cellStyle name="20% - Accent3 4 54" xfId="8736"/>
    <cellStyle name="20% - Accent3 4 55" xfId="8737"/>
    <cellStyle name="20% - Accent3 4 56" xfId="8738"/>
    <cellStyle name="20% - Accent3 4 57" xfId="8739"/>
    <cellStyle name="20% - Accent3 4 58" xfId="8740"/>
    <cellStyle name="20% - Accent3 4 59" xfId="8741"/>
    <cellStyle name="20% - Accent3 4 6" xfId="8742"/>
    <cellStyle name="20% - Accent3 4 60" xfId="8743"/>
    <cellStyle name="20% - Accent3 4 61" xfId="8744"/>
    <cellStyle name="20% - Accent3 4 62" xfId="8745"/>
    <cellStyle name="20% - Accent3 4 63" xfId="8746"/>
    <cellStyle name="20% - Accent3 4 64" xfId="8747"/>
    <cellStyle name="20% - Accent3 4 65" xfId="8748"/>
    <cellStyle name="20% - Accent3 4 66" xfId="8749"/>
    <cellStyle name="20% - Accent3 4 67" xfId="8750"/>
    <cellStyle name="20% - Accent3 4 68" xfId="8751"/>
    <cellStyle name="20% - Accent3 4 69" xfId="8752"/>
    <cellStyle name="20% - Accent3 4 7" xfId="8753"/>
    <cellStyle name="20% - Accent3 4 70" xfId="8754"/>
    <cellStyle name="20% - Accent3 4 71" xfId="8755"/>
    <cellStyle name="20% - Accent3 4 72" xfId="8756"/>
    <cellStyle name="20% - Accent3 4 73" xfId="8757"/>
    <cellStyle name="20% - Accent3 4 74" xfId="8758"/>
    <cellStyle name="20% - Accent3 4 75" xfId="8759"/>
    <cellStyle name="20% - Accent3 4 76" xfId="8760"/>
    <cellStyle name="20% - Accent3 4 77" xfId="8761"/>
    <cellStyle name="20% - Accent3 4 78" xfId="8762"/>
    <cellStyle name="20% - Accent3 4 79" xfId="8763"/>
    <cellStyle name="20% - Accent3 4 8" xfId="8764"/>
    <cellStyle name="20% - Accent3 4 80" xfId="8765"/>
    <cellStyle name="20% - Accent3 4 81" xfId="8766"/>
    <cellStyle name="20% - Accent3 4 82" xfId="8767"/>
    <cellStyle name="20% - Accent3 4 83" xfId="8768"/>
    <cellStyle name="20% - Accent3 4 84" xfId="8769"/>
    <cellStyle name="20% - Accent3 4 85" xfId="8770"/>
    <cellStyle name="20% - Accent3 4 86" xfId="8771"/>
    <cellStyle name="20% - Accent3 4 87" xfId="8772"/>
    <cellStyle name="20% - Accent3 4 88" xfId="8773"/>
    <cellStyle name="20% - Accent3 4 89" xfId="8774"/>
    <cellStyle name="20% - Accent3 4 9" xfId="8775"/>
    <cellStyle name="20% - Accent3 4 90" xfId="8776"/>
    <cellStyle name="20% - Accent3 4 91" xfId="8777"/>
    <cellStyle name="20% - Accent3 4 92" xfId="8778"/>
    <cellStyle name="20% - Accent3 4 93" xfId="8779"/>
    <cellStyle name="20% - Accent3 4 94" xfId="8780"/>
    <cellStyle name="20% - Accent3 4 95" xfId="8781"/>
    <cellStyle name="20% - Accent3 4 96" xfId="8782"/>
    <cellStyle name="20% - Accent3 4 97" xfId="8783"/>
    <cellStyle name="20% - Accent3 4 98" xfId="8784"/>
    <cellStyle name="20% - Accent3 4 99" xfId="8785"/>
    <cellStyle name="20% - Accent3 40" xfId="8786"/>
    <cellStyle name="20% - Accent3 41" xfId="8787"/>
    <cellStyle name="20% - Accent3 42" xfId="8788"/>
    <cellStyle name="20% - Accent3 43" xfId="8789"/>
    <cellStyle name="20% - Accent3 44" xfId="8790"/>
    <cellStyle name="20% - Accent3 45" xfId="8791"/>
    <cellStyle name="20% - Accent3 46" xfId="8792"/>
    <cellStyle name="20% - Accent3 47" xfId="8793"/>
    <cellStyle name="20% - Accent3 48" xfId="8794"/>
    <cellStyle name="20% - Accent3 49" xfId="8795"/>
    <cellStyle name="20% - Accent3 5" xfId="62"/>
    <cellStyle name="20% - Accent3 5 10" xfId="8796"/>
    <cellStyle name="20% - Accent3 5 100" xfId="8797"/>
    <cellStyle name="20% - Accent3 5 101" xfId="8798"/>
    <cellStyle name="20% - Accent3 5 102" xfId="8799"/>
    <cellStyle name="20% - Accent3 5 103" xfId="8800"/>
    <cellStyle name="20% - Accent3 5 104" xfId="8801"/>
    <cellStyle name="20% - Accent3 5 105" xfId="8802"/>
    <cellStyle name="20% - Accent3 5 106" xfId="8803"/>
    <cellStyle name="20% - Accent3 5 107" xfId="8804"/>
    <cellStyle name="20% - Accent3 5 108" xfId="8805"/>
    <cellStyle name="20% - Accent3 5 109" xfId="8806"/>
    <cellStyle name="20% - Accent3 5 11" xfId="8807"/>
    <cellStyle name="20% - Accent3 5 110" xfId="8808"/>
    <cellStyle name="20% - Accent3 5 111" xfId="8809"/>
    <cellStyle name="20% - Accent3 5 112" xfId="8810"/>
    <cellStyle name="20% - Accent3 5 113" xfId="8811"/>
    <cellStyle name="20% - Accent3 5 114" xfId="8812"/>
    <cellStyle name="20% - Accent3 5 115" xfId="8813"/>
    <cellStyle name="20% - Accent3 5 12" xfId="8814"/>
    <cellStyle name="20% - Accent3 5 13" xfId="8815"/>
    <cellStyle name="20% - Accent3 5 14" xfId="8816"/>
    <cellStyle name="20% - Accent3 5 15" xfId="8817"/>
    <cellStyle name="20% - Accent3 5 16" xfId="8818"/>
    <cellStyle name="20% - Accent3 5 17" xfId="8819"/>
    <cellStyle name="20% - Accent3 5 18" xfId="8820"/>
    <cellStyle name="20% - Accent3 5 19" xfId="8821"/>
    <cellStyle name="20% - Accent3 5 2" xfId="8822"/>
    <cellStyle name="20% - Accent3 5 20" xfId="8823"/>
    <cellStyle name="20% - Accent3 5 21" xfId="8824"/>
    <cellStyle name="20% - Accent3 5 22" xfId="8825"/>
    <cellStyle name="20% - Accent3 5 23" xfId="8826"/>
    <cellStyle name="20% - Accent3 5 24" xfId="8827"/>
    <cellStyle name="20% - Accent3 5 25" xfId="8828"/>
    <cellStyle name="20% - Accent3 5 26" xfId="8829"/>
    <cellStyle name="20% - Accent3 5 27" xfId="8830"/>
    <cellStyle name="20% - Accent3 5 28" xfId="8831"/>
    <cellStyle name="20% - Accent3 5 29" xfId="8832"/>
    <cellStyle name="20% - Accent3 5 3" xfId="8833"/>
    <cellStyle name="20% - Accent3 5 30" xfId="8834"/>
    <cellStyle name="20% - Accent3 5 31" xfId="8835"/>
    <cellStyle name="20% - Accent3 5 32" xfId="8836"/>
    <cellStyle name="20% - Accent3 5 33" xfId="8837"/>
    <cellStyle name="20% - Accent3 5 34" xfId="8838"/>
    <cellStyle name="20% - Accent3 5 35" xfId="8839"/>
    <cellStyle name="20% - Accent3 5 36" xfId="8840"/>
    <cellStyle name="20% - Accent3 5 37" xfId="8841"/>
    <cellStyle name="20% - Accent3 5 38" xfId="8842"/>
    <cellStyle name="20% - Accent3 5 39" xfId="8843"/>
    <cellStyle name="20% - Accent3 5 4" xfId="8844"/>
    <cellStyle name="20% - Accent3 5 40" xfId="8845"/>
    <cellStyle name="20% - Accent3 5 41" xfId="8846"/>
    <cellStyle name="20% - Accent3 5 42" xfId="8847"/>
    <cellStyle name="20% - Accent3 5 43" xfId="8848"/>
    <cellStyle name="20% - Accent3 5 44" xfId="8849"/>
    <cellStyle name="20% - Accent3 5 45" xfId="8850"/>
    <cellStyle name="20% - Accent3 5 46" xfId="8851"/>
    <cellStyle name="20% - Accent3 5 47" xfId="8852"/>
    <cellStyle name="20% - Accent3 5 48" xfId="8853"/>
    <cellStyle name="20% - Accent3 5 49" xfId="8854"/>
    <cellStyle name="20% - Accent3 5 5" xfId="8855"/>
    <cellStyle name="20% - Accent3 5 50" xfId="8856"/>
    <cellStyle name="20% - Accent3 5 51" xfId="8857"/>
    <cellStyle name="20% - Accent3 5 52" xfId="8858"/>
    <cellStyle name="20% - Accent3 5 53" xfId="8859"/>
    <cellStyle name="20% - Accent3 5 54" xfId="8860"/>
    <cellStyle name="20% - Accent3 5 55" xfId="8861"/>
    <cellStyle name="20% - Accent3 5 56" xfId="8862"/>
    <cellStyle name="20% - Accent3 5 57" xfId="8863"/>
    <cellStyle name="20% - Accent3 5 58" xfId="8864"/>
    <cellStyle name="20% - Accent3 5 59" xfId="8865"/>
    <cellStyle name="20% - Accent3 5 6" xfId="8866"/>
    <cellStyle name="20% - Accent3 5 60" xfId="8867"/>
    <cellStyle name="20% - Accent3 5 61" xfId="8868"/>
    <cellStyle name="20% - Accent3 5 62" xfId="8869"/>
    <cellStyle name="20% - Accent3 5 63" xfId="8870"/>
    <cellStyle name="20% - Accent3 5 64" xfId="8871"/>
    <cellStyle name="20% - Accent3 5 65" xfId="8872"/>
    <cellStyle name="20% - Accent3 5 66" xfId="8873"/>
    <cellStyle name="20% - Accent3 5 67" xfId="8874"/>
    <cellStyle name="20% - Accent3 5 68" xfId="8875"/>
    <cellStyle name="20% - Accent3 5 69" xfId="8876"/>
    <cellStyle name="20% - Accent3 5 7" xfId="8877"/>
    <cellStyle name="20% - Accent3 5 70" xfId="8878"/>
    <cellStyle name="20% - Accent3 5 71" xfId="8879"/>
    <cellStyle name="20% - Accent3 5 72" xfId="8880"/>
    <cellStyle name="20% - Accent3 5 73" xfId="8881"/>
    <cellStyle name="20% - Accent3 5 74" xfId="8882"/>
    <cellStyle name="20% - Accent3 5 75" xfId="8883"/>
    <cellStyle name="20% - Accent3 5 76" xfId="8884"/>
    <cellStyle name="20% - Accent3 5 77" xfId="8885"/>
    <cellStyle name="20% - Accent3 5 78" xfId="8886"/>
    <cellStyle name="20% - Accent3 5 79" xfId="8887"/>
    <cellStyle name="20% - Accent3 5 8" xfId="8888"/>
    <cellStyle name="20% - Accent3 5 80" xfId="8889"/>
    <cellStyle name="20% - Accent3 5 81" xfId="8890"/>
    <cellStyle name="20% - Accent3 5 82" xfId="8891"/>
    <cellStyle name="20% - Accent3 5 83" xfId="8892"/>
    <cellStyle name="20% - Accent3 5 84" xfId="8893"/>
    <cellStyle name="20% - Accent3 5 85" xfId="8894"/>
    <cellStyle name="20% - Accent3 5 86" xfId="8895"/>
    <cellStyle name="20% - Accent3 5 87" xfId="8896"/>
    <cellStyle name="20% - Accent3 5 88" xfId="8897"/>
    <cellStyle name="20% - Accent3 5 89" xfId="8898"/>
    <cellStyle name="20% - Accent3 5 9" xfId="8899"/>
    <cellStyle name="20% - Accent3 5 90" xfId="8900"/>
    <cellStyle name="20% - Accent3 5 91" xfId="8901"/>
    <cellStyle name="20% - Accent3 5 92" xfId="8902"/>
    <cellStyle name="20% - Accent3 5 93" xfId="8903"/>
    <cellStyle name="20% - Accent3 5 94" xfId="8904"/>
    <cellStyle name="20% - Accent3 5 95" xfId="8905"/>
    <cellStyle name="20% - Accent3 5 96" xfId="8906"/>
    <cellStyle name="20% - Accent3 5 97" xfId="8907"/>
    <cellStyle name="20% - Accent3 5 98" xfId="8908"/>
    <cellStyle name="20% - Accent3 5 99" xfId="8909"/>
    <cellStyle name="20% - Accent3 50" xfId="8910"/>
    <cellStyle name="20% - Accent3 51" xfId="8911"/>
    <cellStyle name="20% - Accent3 52" xfId="8912"/>
    <cellStyle name="20% - Accent3 53" xfId="8913"/>
    <cellStyle name="20% - Accent3 54" xfId="8914"/>
    <cellStyle name="20% - Accent3 55" xfId="8915"/>
    <cellStyle name="20% - Accent3 56" xfId="8916"/>
    <cellStyle name="20% - Accent3 57" xfId="8917"/>
    <cellStyle name="20% - Accent3 58" xfId="8918"/>
    <cellStyle name="20% - Accent3 59" xfId="8919"/>
    <cellStyle name="20% - Accent3 6" xfId="63"/>
    <cellStyle name="20% - Accent3 6 10" xfId="8920"/>
    <cellStyle name="20% - Accent3 6 100" xfId="8921"/>
    <cellStyle name="20% - Accent3 6 101" xfId="8922"/>
    <cellStyle name="20% - Accent3 6 102" xfId="8923"/>
    <cellStyle name="20% - Accent3 6 103" xfId="8924"/>
    <cellStyle name="20% - Accent3 6 104" xfId="8925"/>
    <cellStyle name="20% - Accent3 6 105" xfId="8926"/>
    <cellStyle name="20% - Accent3 6 106" xfId="8927"/>
    <cellStyle name="20% - Accent3 6 107" xfId="8928"/>
    <cellStyle name="20% - Accent3 6 108" xfId="8929"/>
    <cellStyle name="20% - Accent3 6 109" xfId="8930"/>
    <cellStyle name="20% - Accent3 6 11" xfId="8931"/>
    <cellStyle name="20% - Accent3 6 110" xfId="8932"/>
    <cellStyle name="20% - Accent3 6 111" xfId="8933"/>
    <cellStyle name="20% - Accent3 6 112" xfId="8934"/>
    <cellStyle name="20% - Accent3 6 113" xfId="8935"/>
    <cellStyle name="20% - Accent3 6 114" xfId="8936"/>
    <cellStyle name="20% - Accent3 6 115" xfId="8937"/>
    <cellStyle name="20% - Accent3 6 12" xfId="8938"/>
    <cellStyle name="20% - Accent3 6 13" xfId="8939"/>
    <cellStyle name="20% - Accent3 6 14" xfId="8940"/>
    <cellStyle name="20% - Accent3 6 15" xfId="8941"/>
    <cellStyle name="20% - Accent3 6 16" xfId="8942"/>
    <cellStyle name="20% - Accent3 6 17" xfId="8943"/>
    <cellStyle name="20% - Accent3 6 18" xfId="8944"/>
    <cellStyle name="20% - Accent3 6 19" xfId="8945"/>
    <cellStyle name="20% - Accent3 6 2" xfId="8946"/>
    <cellStyle name="20% - Accent3 6 20" xfId="8947"/>
    <cellStyle name="20% - Accent3 6 21" xfId="8948"/>
    <cellStyle name="20% - Accent3 6 22" xfId="8949"/>
    <cellStyle name="20% - Accent3 6 23" xfId="8950"/>
    <cellStyle name="20% - Accent3 6 24" xfId="8951"/>
    <cellStyle name="20% - Accent3 6 25" xfId="8952"/>
    <cellStyle name="20% - Accent3 6 26" xfId="8953"/>
    <cellStyle name="20% - Accent3 6 27" xfId="8954"/>
    <cellStyle name="20% - Accent3 6 28" xfId="8955"/>
    <cellStyle name="20% - Accent3 6 29" xfId="8956"/>
    <cellStyle name="20% - Accent3 6 3" xfId="8957"/>
    <cellStyle name="20% - Accent3 6 30" xfId="8958"/>
    <cellStyle name="20% - Accent3 6 31" xfId="8959"/>
    <cellStyle name="20% - Accent3 6 32" xfId="8960"/>
    <cellStyle name="20% - Accent3 6 33" xfId="8961"/>
    <cellStyle name="20% - Accent3 6 34" xfId="8962"/>
    <cellStyle name="20% - Accent3 6 35" xfId="8963"/>
    <cellStyle name="20% - Accent3 6 36" xfId="8964"/>
    <cellStyle name="20% - Accent3 6 37" xfId="8965"/>
    <cellStyle name="20% - Accent3 6 38" xfId="8966"/>
    <cellStyle name="20% - Accent3 6 39" xfId="8967"/>
    <cellStyle name="20% - Accent3 6 4" xfId="8968"/>
    <cellStyle name="20% - Accent3 6 40" xfId="8969"/>
    <cellStyle name="20% - Accent3 6 41" xfId="8970"/>
    <cellStyle name="20% - Accent3 6 42" xfId="8971"/>
    <cellStyle name="20% - Accent3 6 43" xfId="8972"/>
    <cellStyle name="20% - Accent3 6 44" xfId="8973"/>
    <cellStyle name="20% - Accent3 6 45" xfId="8974"/>
    <cellStyle name="20% - Accent3 6 46" xfId="8975"/>
    <cellStyle name="20% - Accent3 6 47" xfId="8976"/>
    <cellStyle name="20% - Accent3 6 48" xfId="8977"/>
    <cellStyle name="20% - Accent3 6 49" xfId="8978"/>
    <cellStyle name="20% - Accent3 6 5" xfId="8979"/>
    <cellStyle name="20% - Accent3 6 50" xfId="8980"/>
    <cellStyle name="20% - Accent3 6 51" xfId="8981"/>
    <cellStyle name="20% - Accent3 6 52" xfId="8982"/>
    <cellStyle name="20% - Accent3 6 53" xfId="8983"/>
    <cellStyle name="20% - Accent3 6 54" xfId="8984"/>
    <cellStyle name="20% - Accent3 6 55" xfId="8985"/>
    <cellStyle name="20% - Accent3 6 56" xfId="8986"/>
    <cellStyle name="20% - Accent3 6 57" xfId="8987"/>
    <cellStyle name="20% - Accent3 6 58" xfId="8988"/>
    <cellStyle name="20% - Accent3 6 59" xfId="8989"/>
    <cellStyle name="20% - Accent3 6 6" xfId="8990"/>
    <cellStyle name="20% - Accent3 6 60" xfId="8991"/>
    <cellStyle name="20% - Accent3 6 61" xfId="8992"/>
    <cellStyle name="20% - Accent3 6 62" xfId="8993"/>
    <cellStyle name="20% - Accent3 6 63" xfId="8994"/>
    <cellStyle name="20% - Accent3 6 64" xfId="8995"/>
    <cellStyle name="20% - Accent3 6 65" xfId="8996"/>
    <cellStyle name="20% - Accent3 6 66" xfId="8997"/>
    <cellStyle name="20% - Accent3 6 67" xfId="8998"/>
    <cellStyle name="20% - Accent3 6 68" xfId="8999"/>
    <cellStyle name="20% - Accent3 6 69" xfId="9000"/>
    <cellStyle name="20% - Accent3 6 7" xfId="9001"/>
    <cellStyle name="20% - Accent3 6 70" xfId="9002"/>
    <cellStyle name="20% - Accent3 6 71" xfId="9003"/>
    <cellStyle name="20% - Accent3 6 72" xfId="9004"/>
    <cellStyle name="20% - Accent3 6 73" xfId="9005"/>
    <cellStyle name="20% - Accent3 6 74" xfId="9006"/>
    <cellStyle name="20% - Accent3 6 75" xfId="9007"/>
    <cellStyle name="20% - Accent3 6 76" xfId="9008"/>
    <cellStyle name="20% - Accent3 6 77" xfId="9009"/>
    <cellStyle name="20% - Accent3 6 78" xfId="9010"/>
    <cellStyle name="20% - Accent3 6 79" xfId="9011"/>
    <cellStyle name="20% - Accent3 6 8" xfId="9012"/>
    <cellStyle name="20% - Accent3 6 80" xfId="9013"/>
    <cellStyle name="20% - Accent3 6 81" xfId="9014"/>
    <cellStyle name="20% - Accent3 6 82" xfId="9015"/>
    <cellStyle name="20% - Accent3 6 83" xfId="9016"/>
    <cellStyle name="20% - Accent3 6 84" xfId="9017"/>
    <cellStyle name="20% - Accent3 6 85" xfId="9018"/>
    <cellStyle name="20% - Accent3 6 86" xfId="9019"/>
    <cellStyle name="20% - Accent3 6 87" xfId="9020"/>
    <cellStyle name="20% - Accent3 6 88" xfId="9021"/>
    <cellStyle name="20% - Accent3 6 89" xfId="9022"/>
    <cellStyle name="20% - Accent3 6 9" xfId="9023"/>
    <cellStyle name="20% - Accent3 6 90" xfId="9024"/>
    <cellStyle name="20% - Accent3 6 91" xfId="9025"/>
    <cellStyle name="20% - Accent3 6 92" xfId="9026"/>
    <cellStyle name="20% - Accent3 6 93" xfId="9027"/>
    <cellStyle name="20% - Accent3 6 94" xfId="9028"/>
    <cellStyle name="20% - Accent3 6 95" xfId="9029"/>
    <cellStyle name="20% - Accent3 6 96" xfId="9030"/>
    <cellStyle name="20% - Accent3 6 97" xfId="9031"/>
    <cellStyle name="20% - Accent3 6 98" xfId="9032"/>
    <cellStyle name="20% - Accent3 6 99" xfId="9033"/>
    <cellStyle name="20% - Accent3 60" xfId="9034"/>
    <cellStyle name="20% - Accent3 61" xfId="9035"/>
    <cellStyle name="20% - Accent3 62" xfId="9036"/>
    <cellStyle name="20% - Accent3 63" xfId="9037"/>
    <cellStyle name="20% - Accent3 64" xfId="9038"/>
    <cellStyle name="20% - Accent3 65" xfId="9039"/>
    <cellStyle name="20% - Accent3 66" xfId="9040"/>
    <cellStyle name="20% - Accent3 67" xfId="9041"/>
    <cellStyle name="20% - Accent3 68" xfId="9042"/>
    <cellStyle name="20% - Accent3 69" xfId="9043"/>
    <cellStyle name="20% - Accent3 7" xfId="64"/>
    <cellStyle name="20% - Accent3 7 10" xfId="9044"/>
    <cellStyle name="20% - Accent3 7 100" xfId="9045"/>
    <cellStyle name="20% - Accent3 7 101" xfId="9046"/>
    <cellStyle name="20% - Accent3 7 102" xfId="9047"/>
    <cellStyle name="20% - Accent3 7 103" xfId="9048"/>
    <cellStyle name="20% - Accent3 7 104" xfId="9049"/>
    <cellStyle name="20% - Accent3 7 105" xfId="9050"/>
    <cellStyle name="20% - Accent3 7 106" xfId="9051"/>
    <cellStyle name="20% - Accent3 7 107" xfId="9052"/>
    <cellStyle name="20% - Accent3 7 108" xfId="9053"/>
    <cellStyle name="20% - Accent3 7 109" xfId="9054"/>
    <cellStyle name="20% - Accent3 7 11" xfId="9055"/>
    <cellStyle name="20% - Accent3 7 110" xfId="9056"/>
    <cellStyle name="20% - Accent3 7 111" xfId="9057"/>
    <cellStyle name="20% - Accent3 7 112" xfId="9058"/>
    <cellStyle name="20% - Accent3 7 113" xfId="9059"/>
    <cellStyle name="20% - Accent3 7 114" xfId="9060"/>
    <cellStyle name="20% - Accent3 7 115" xfId="9061"/>
    <cellStyle name="20% - Accent3 7 12" xfId="9062"/>
    <cellStyle name="20% - Accent3 7 13" xfId="9063"/>
    <cellStyle name="20% - Accent3 7 14" xfId="9064"/>
    <cellStyle name="20% - Accent3 7 15" xfId="9065"/>
    <cellStyle name="20% - Accent3 7 16" xfId="9066"/>
    <cellStyle name="20% - Accent3 7 17" xfId="9067"/>
    <cellStyle name="20% - Accent3 7 18" xfId="9068"/>
    <cellStyle name="20% - Accent3 7 19" xfId="9069"/>
    <cellStyle name="20% - Accent3 7 2" xfId="9070"/>
    <cellStyle name="20% - Accent3 7 20" xfId="9071"/>
    <cellStyle name="20% - Accent3 7 21" xfId="9072"/>
    <cellStyle name="20% - Accent3 7 22" xfId="9073"/>
    <cellStyle name="20% - Accent3 7 23" xfId="9074"/>
    <cellStyle name="20% - Accent3 7 24" xfId="9075"/>
    <cellStyle name="20% - Accent3 7 25" xfId="9076"/>
    <cellStyle name="20% - Accent3 7 26" xfId="9077"/>
    <cellStyle name="20% - Accent3 7 27" xfId="9078"/>
    <cellStyle name="20% - Accent3 7 28" xfId="9079"/>
    <cellStyle name="20% - Accent3 7 29" xfId="9080"/>
    <cellStyle name="20% - Accent3 7 3" xfId="9081"/>
    <cellStyle name="20% - Accent3 7 30" xfId="9082"/>
    <cellStyle name="20% - Accent3 7 31" xfId="9083"/>
    <cellStyle name="20% - Accent3 7 32" xfId="9084"/>
    <cellStyle name="20% - Accent3 7 33" xfId="9085"/>
    <cellStyle name="20% - Accent3 7 34" xfId="9086"/>
    <cellStyle name="20% - Accent3 7 35" xfId="9087"/>
    <cellStyle name="20% - Accent3 7 36" xfId="9088"/>
    <cellStyle name="20% - Accent3 7 37" xfId="9089"/>
    <cellStyle name="20% - Accent3 7 38" xfId="9090"/>
    <cellStyle name="20% - Accent3 7 39" xfId="9091"/>
    <cellStyle name="20% - Accent3 7 4" xfId="9092"/>
    <cellStyle name="20% - Accent3 7 40" xfId="9093"/>
    <cellStyle name="20% - Accent3 7 41" xfId="9094"/>
    <cellStyle name="20% - Accent3 7 42" xfId="9095"/>
    <cellStyle name="20% - Accent3 7 43" xfId="9096"/>
    <cellStyle name="20% - Accent3 7 44" xfId="9097"/>
    <cellStyle name="20% - Accent3 7 45" xfId="9098"/>
    <cellStyle name="20% - Accent3 7 46" xfId="9099"/>
    <cellStyle name="20% - Accent3 7 47" xfId="9100"/>
    <cellStyle name="20% - Accent3 7 48" xfId="9101"/>
    <cellStyle name="20% - Accent3 7 49" xfId="9102"/>
    <cellStyle name="20% - Accent3 7 5" xfId="9103"/>
    <cellStyle name="20% - Accent3 7 50" xfId="9104"/>
    <cellStyle name="20% - Accent3 7 51" xfId="9105"/>
    <cellStyle name="20% - Accent3 7 52" xfId="9106"/>
    <cellStyle name="20% - Accent3 7 53" xfId="9107"/>
    <cellStyle name="20% - Accent3 7 54" xfId="9108"/>
    <cellStyle name="20% - Accent3 7 55" xfId="9109"/>
    <cellStyle name="20% - Accent3 7 56" xfId="9110"/>
    <cellStyle name="20% - Accent3 7 57" xfId="9111"/>
    <cellStyle name="20% - Accent3 7 58" xfId="9112"/>
    <cellStyle name="20% - Accent3 7 59" xfId="9113"/>
    <cellStyle name="20% - Accent3 7 6" xfId="9114"/>
    <cellStyle name="20% - Accent3 7 60" xfId="9115"/>
    <cellStyle name="20% - Accent3 7 61" xfId="9116"/>
    <cellStyle name="20% - Accent3 7 62" xfId="9117"/>
    <cellStyle name="20% - Accent3 7 63" xfId="9118"/>
    <cellStyle name="20% - Accent3 7 64" xfId="9119"/>
    <cellStyle name="20% - Accent3 7 65" xfId="9120"/>
    <cellStyle name="20% - Accent3 7 66" xfId="9121"/>
    <cellStyle name="20% - Accent3 7 67" xfId="9122"/>
    <cellStyle name="20% - Accent3 7 68" xfId="9123"/>
    <cellStyle name="20% - Accent3 7 69" xfId="9124"/>
    <cellStyle name="20% - Accent3 7 7" xfId="9125"/>
    <cellStyle name="20% - Accent3 7 70" xfId="9126"/>
    <cellStyle name="20% - Accent3 7 71" xfId="9127"/>
    <cellStyle name="20% - Accent3 7 72" xfId="9128"/>
    <cellStyle name="20% - Accent3 7 73" xfId="9129"/>
    <cellStyle name="20% - Accent3 7 74" xfId="9130"/>
    <cellStyle name="20% - Accent3 7 75" xfId="9131"/>
    <cellStyle name="20% - Accent3 7 76" xfId="9132"/>
    <cellStyle name="20% - Accent3 7 77" xfId="9133"/>
    <cellStyle name="20% - Accent3 7 78" xfId="9134"/>
    <cellStyle name="20% - Accent3 7 79" xfId="9135"/>
    <cellStyle name="20% - Accent3 7 8" xfId="9136"/>
    <cellStyle name="20% - Accent3 7 80" xfId="9137"/>
    <cellStyle name="20% - Accent3 7 81" xfId="9138"/>
    <cellStyle name="20% - Accent3 7 82" xfId="9139"/>
    <cellStyle name="20% - Accent3 7 83" xfId="9140"/>
    <cellStyle name="20% - Accent3 7 84" xfId="9141"/>
    <cellStyle name="20% - Accent3 7 85" xfId="9142"/>
    <cellStyle name="20% - Accent3 7 86" xfId="9143"/>
    <cellStyle name="20% - Accent3 7 87" xfId="9144"/>
    <cellStyle name="20% - Accent3 7 88" xfId="9145"/>
    <cellStyle name="20% - Accent3 7 89" xfId="9146"/>
    <cellStyle name="20% - Accent3 7 9" xfId="9147"/>
    <cellStyle name="20% - Accent3 7 90" xfId="9148"/>
    <cellStyle name="20% - Accent3 7 91" xfId="9149"/>
    <cellStyle name="20% - Accent3 7 92" xfId="9150"/>
    <cellStyle name="20% - Accent3 7 93" xfId="9151"/>
    <cellStyle name="20% - Accent3 7 94" xfId="9152"/>
    <cellStyle name="20% - Accent3 7 95" xfId="9153"/>
    <cellStyle name="20% - Accent3 7 96" xfId="9154"/>
    <cellStyle name="20% - Accent3 7 97" xfId="9155"/>
    <cellStyle name="20% - Accent3 7 98" xfId="9156"/>
    <cellStyle name="20% - Accent3 7 99" xfId="9157"/>
    <cellStyle name="20% - Accent3 70" xfId="9158"/>
    <cellStyle name="20% - Accent3 71" xfId="9159"/>
    <cellStyle name="20% - Accent3 72" xfId="9160"/>
    <cellStyle name="20% - Accent3 73" xfId="9161"/>
    <cellStyle name="20% - Accent3 74" xfId="9162"/>
    <cellStyle name="20% - Accent3 75" xfId="9163"/>
    <cellStyle name="20% - Accent3 76" xfId="9164"/>
    <cellStyle name="20% - Accent3 77" xfId="9165"/>
    <cellStyle name="20% - Accent3 78" xfId="9166"/>
    <cellStyle name="20% - Accent3 79" xfId="9167"/>
    <cellStyle name="20% - Accent3 8" xfId="65"/>
    <cellStyle name="20% - Accent3 8 10" xfId="9168"/>
    <cellStyle name="20% - Accent3 8 100" xfId="9169"/>
    <cellStyle name="20% - Accent3 8 101" xfId="9170"/>
    <cellStyle name="20% - Accent3 8 102" xfId="9171"/>
    <cellStyle name="20% - Accent3 8 103" xfId="9172"/>
    <cellStyle name="20% - Accent3 8 104" xfId="9173"/>
    <cellStyle name="20% - Accent3 8 105" xfId="9174"/>
    <cellStyle name="20% - Accent3 8 106" xfId="9175"/>
    <cellStyle name="20% - Accent3 8 107" xfId="9176"/>
    <cellStyle name="20% - Accent3 8 108" xfId="9177"/>
    <cellStyle name="20% - Accent3 8 109" xfId="9178"/>
    <cellStyle name="20% - Accent3 8 11" xfId="9179"/>
    <cellStyle name="20% - Accent3 8 110" xfId="9180"/>
    <cellStyle name="20% - Accent3 8 111" xfId="9181"/>
    <cellStyle name="20% - Accent3 8 112" xfId="9182"/>
    <cellStyle name="20% - Accent3 8 113" xfId="9183"/>
    <cellStyle name="20% - Accent3 8 114" xfId="9184"/>
    <cellStyle name="20% - Accent3 8 115" xfId="9185"/>
    <cellStyle name="20% - Accent3 8 12" xfId="9186"/>
    <cellStyle name="20% - Accent3 8 13" xfId="9187"/>
    <cellStyle name="20% - Accent3 8 14" xfId="9188"/>
    <cellStyle name="20% - Accent3 8 15" xfId="9189"/>
    <cellStyle name="20% - Accent3 8 16" xfId="9190"/>
    <cellStyle name="20% - Accent3 8 17" xfId="9191"/>
    <cellStyle name="20% - Accent3 8 18" xfId="9192"/>
    <cellStyle name="20% - Accent3 8 19" xfId="9193"/>
    <cellStyle name="20% - Accent3 8 2" xfId="9194"/>
    <cellStyle name="20% - Accent3 8 20" xfId="9195"/>
    <cellStyle name="20% - Accent3 8 21" xfId="9196"/>
    <cellStyle name="20% - Accent3 8 22" xfId="9197"/>
    <cellStyle name="20% - Accent3 8 23" xfId="9198"/>
    <cellStyle name="20% - Accent3 8 24" xfId="9199"/>
    <cellStyle name="20% - Accent3 8 25" xfId="9200"/>
    <cellStyle name="20% - Accent3 8 26" xfId="9201"/>
    <cellStyle name="20% - Accent3 8 27" xfId="9202"/>
    <cellStyle name="20% - Accent3 8 28" xfId="9203"/>
    <cellStyle name="20% - Accent3 8 29" xfId="9204"/>
    <cellStyle name="20% - Accent3 8 3" xfId="9205"/>
    <cellStyle name="20% - Accent3 8 30" xfId="9206"/>
    <cellStyle name="20% - Accent3 8 31" xfId="9207"/>
    <cellStyle name="20% - Accent3 8 32" xfId="9208"/>
    <cellStyle name="20% - Accent3 8 33" xfId="9209"/>
    <cellStyle name="20% - Accent3 8 34" xfId="9210"/>
    <cellStyle name="20% - Accent3 8 35" xfId="9211"/>
    <cellStyle name="20% - Accent3 8 36" xfId="9212"/>
    <cellStyle name="20% - Accent3 8 37" xfId="9213"/>
    <cellStyle name="20% - Accent3 8 38" xfId="9214"/>
    <cellStyle name="20% - Accent3 8 39" xfId="9215"/>
    <cellStyle name="20% - Accent3 8 4" xfId="9216"/>
    <cellStyle name="20% - Accent3 8 40" xfId="9217"/>
    <cellStyle name="20% - Accent3 8 41" xfId="9218"/>
    <cellStyle name="20% - Accent3 8 42" xfId="9219"/>
    <cellStyle name="20% - Accent3 8 43" xfId="9220"/>
    <cellStyle name="20% - Accent3 8 44" xfId="9221"/>
    <cellStyle name="20% - Accent3 8 45" xfId="9222"/>
    <cellStyle name="20% - Accent3 8 46" xfId="9223"/>
    <cellStyle name="20% - Accent3 8 47" xfId="9224"/>
    <cellStyle name="20% - Accent3 8 48" xfId="9225"/>
    <cellStyle name="20% - Accent3 8 49" xfId="9226"/>
    <cellStyle name="20% - Accent3 8 5" xfId="9227"/>
    <cellStyle name="20% - Accent3 8 50" xfId="9228"/>
    <cellStyle name="20% - Accent3 8 51" xfId="9229"/>
    <cellStyle name="20% - Accent3 8 52" xfId="9230"/>
    <cellStyle name="20% - Accent3 8 53" xfId="9231"/>
    <cellStyle name="20% - Accent3 8 54" xfId="9232"/>
    <cellStyle name="20% - Accent3 8 55" xfId="9233"/>
    <cellStyle name="20% - Accent3 8 56" xfId="9234"/>
    <cellStyle name="20% - Accent3 8 57" xfId="9235"/>
    <cellStyle name="20% - Accent3 8 58" xfId="9236"/>
    <cellStyle name="20% - Accent3 8 59" xfId="9237"/>
    <cellStyle name="20% - Accent3 8 6" xfId="9238"/>
    <cellStyle name="20% - Accent3 8 60" xfId="9239"/>
    <cellStyle name="20% - Accent3 8 61" xfId="9240"/>
    <cellStyle name="20% - Accent3 8 62" xfId="9241"/>
    <cellStyle name="20% - Accent3 8 63" xfId="9242"/>
    <cellStyle name="20% - Accent3 8 64" xfId="9243"/>
    <cellStyle name="20% - Accent3 8 65" xfId="9244"/>
    <cellStyle name="20% - Accent3 8 66" xfId="9245"/>
    <cellStyle name="20% - Accent3 8 67" xfId="9246"/>
    <cellStyle name="20% - Accent3 8 68" xfId="9247"/>
    <cellStyle name="20% - Accent3 8 69" xfId="9248"/>
    <cellStyle name="20% - Accent3 8 7" xfId="9249"/>
    <cellStyle name="20% - Accent3 8 70" xfId="9250"/>
    <cellStyle name="20% - Accent3 8 71" xfId="9251"/>
    <cellStyle name="20% - Accent3 8 72" xfId="9252"/>
    <cellStyle name="20% - Accent3 8 73" xfId="9253"/>
    <cellStyle name="20% - Accent3 8 74" xfId="9254"/>
    <cellStyle name="20% - Accent3 8 75" xfId="9255"/>
    <cellStyle name="20% - Accent3 8 76" xfId="9256"/>
    <cellStyle name="20% - Accent3 8 77" xfId="9257"/>
    <cellStyle name="20% - Accent3 8 78" xfId="9258"/>
    <cellStyle name="20% - Accent3 8 79" xfId="9259"/>
    <cellStyle name="20% - Accent3 8 8" xfId="9260"/>
    <cellStyle name="20% - Accent3 8 80" xfId="9261"/>
    <cellStyle name="20% - Accent3 8 81" xfId="9262"/>
    <cellStyle name="20% - Accent3 8 82" xfId="9263"/>
    <cellStyle name="20% - Accent3 8 83" xfId="9264"/>
    <cellStyle name="20% - Accent3 8 84" xfId="9265"/>
    <cellStyle name="20% - Accent3 8 85" xfId="9266"/>
    <cellStyle name="20% - Accent3 8 86" xfId="9267"/>
    <cellStyle name="20% - Accent3 8 87" xfId="9268"/>
    <cellStyle name="20% - Accent3 8 88" xfId="9269"/>
    <cellStyle name="20% - Accent3 8 89" xfId="9270"/>
    <cellStyle name="20% - Accent3 8 9" xfId="9271"/>
    <cellStyle name="20% - Accent3 8 90" xfId="9272"/>
    <cellStyle name="20% - Accent3 8 91" xfId="9273"/>
    <cellStyle name="20% - Accent3 8 92" xfId="9274"/>
    <cellStyle name="20% - Accent3 8 93" xfId="9275"/>
    <cellStyle name="20% - Accent3 8 94" xfId="9276"/>
    <cellStyle name="20% - Accent3 8 95" xfId="9277"/>
    <cellStyle name="20% - Accent3 8 96" xfId="9278"/>
    <cellStyle name="20% - Accent3 8 97" xfId="9279"/>
    <cellStyle name="20% - Accent3 8 98" xfId="9280"/>
    <cellStyle name="20% - Accent3 8 99" xfId="9281"/>
    <cellStyle name="20% - Accent3 80" xfId="9282"/>
    <cellStyle name="20% - Accent3 81" xfId="9283"/>
    <cellStyle name="20% - Accent3 82" xfId="9284"/>
    <cellStyle name="20% - Accent3 83" xfId="9285"/>
    <cellStyle name="20% - Accent3 84" xfId="9286"/>
    <cellStyle name="20% - Accent3 85" xfId="9287"/>
    <cellStyle name="20% - Accent3 86" xfId="9288"/>
    <cellStyle name="20% - Accent3 87" xfId="9289"/>
    <cellStyle name="20% - Accent3 88" xfId="9290"/>
    <cellStyle name="20% - Accent3 89" xfId="9291"/>
    <cellStyle name="20% - Accent3 9" xfId="9292"/>
    <cellStyle name="20% - Accent3 9 10" xfId="9293"/>
    <cellStyle name="20% - Accent3 9 100" xfId="9294"/>
    <cellStyle name="20% - Accent3 9 101" xfId="9295"/>
    <cellStyle name="20% - Accent3 9 102" xfId="9296"/>
    <cellStyle name="20% - Accent3 9 103" xfId="9297"/>
    <cellStyle name="20% - Accent3 9 104" xfId="9298"/>
    <cellStyle name="20% - Accent3 9 105" xfId="9299"/>
    <cellStyle name="20% - Accent3 9 106" xfId="9300"/>
    <cellStyle name="20% - Accent3 9 107" xfId="9301"/>
    <cellStyle name="20% - Accent3 9 108" xfId="9302"/>
    <cellStyle name="20% - Accent3 9 109" xfId="9303"/>
    <cellStyle name="20% - Accent3 9 11" xfId="9304"/>
    <cellStyle name="20% - Accent3 9 110" xfId="9305"/>
    <cellStyle name="20% - Accent3 9 111" xfId="9306"/>
    <cellStyle name="20% - Accent3 9 112" xfId="9307"/>
    <cellStyle name="20% - Accent3 9 113" xfId="9308"/>
    <cellStyle name="20% - Accent3 9 114" xfId="9309"/>
    <cellStyle name="20% - Accent3 9 115" xfId="9310"/>
    <cellStyle name="20% - Accent3 9 12" xfId="9311"/>
    <cellStyle name="20% - Accent3 9 13" xfId="9312"/>
    <cellStyle name="20% - Accent3 9 14" xfId="9313"/>
    <cellStyle name="20% - Accent3 9 15" xfId="9314"/>
    <cellStyle name="20% - Accent3 9 16" xfId="9315"/>
    <cellStyle name="20% - Accent3 9 17" xfId="9316"/>
    <cellStyle name="20% - Accent3 9 18" xfId="9317"/>
    <cellStyle name="20% - Accent3 9 19" xfId="9318"/>
    <cellStyle name="20% - Accent3 9 2" xfId="9319"/>
    <cellStyle name="20% - Accent3 9 20" xfId="9320"/>
    <cellStyle name="20% - Accent3 9 21" xfId="9321"/>
    <cellStyle name="20% - Accent3 9 22" xfId="9322"/>
    <cellStyle name="20% - Accent3 9 23" xfId="9323"/>
    <cellStyle name="20% - Accent3 9 24" xfId="9324"/>
    <cellStyle name="20% - Accent3 9 25" xfId="9325"/>
    <cellStyle name="20% - Accent3 9 26" xfId="9326"/>
    <cellStyle name="20% - Accent3 9 27" xfId="9327"/>
    <cellStyle name="20% - Accent3 9 28" xfId="9328"/>
    <cellStyle name="20% - Accent3 9 29" xfId="9329"/>
    <cellStyle name="20% - Accent3 9 3" xfId="9330"/>
    <cellStyle name="20% - Accent3 9 30" xfId="9331"/>
    <cellStyle name="20% - Accent3 9 31" xfId="9332"/>
    <cellStyle name="20% - Accent3 9 32" xfId="9333"/>
    <cellStyle name="20% - Accent3 9 33" xfId="9334"/>
    <cellStyle name="20% - Accent3 9 34" xfId="9335"/>
    <cellStyle name="20% - Accent3 9 35" xfId="9336"/>
    <cellStyle name="20% - Accent3 9 36" xfId="9337"/>
    <cellStyle name="20% - Accent3 9 37" xfId="9338"/>
    <cellStyle name="20% - Accent3 9 38" xfId="9339"/>
    <cellStyle name="20% - Accent3 9 39" xfId="9340"/>
    <cellStyle name="20% - Accent3 9 4" xfId="9341"/>
    <cellStyle name="20% - Accent3 9 40" xfId="9342"/>
    <cellStyle name="20% - Accent3 9 41" xfId="9343"/>
    <cellStyle name="20% - Accent3 9 42" xfId="9344"/>
    <cellStyle name="20% - Accent3 9 43" xfId="9345"/>
    <cellStyle name="20% - Accent3 9 44" xfId="9346"/>
    <cellStyle name="20% - Accent3 9 45" xfId="9347"/>
    <cellStyle name="20% - Accent3 9 46" xfId="9348"/>
    <cellStyle name="20% - Accent3 9 47" xfId="9349"/>
    <cellStyle name="20% - Accent3 9 48" xfId="9350"/>
    <cellStyle name="20% - Accent3 9 49" xfId="9351"/>
    <cellStyle name="20% - Accent3 9 5" xfId="9352"/>
    <cellStyle name="20% - Accent3 9 50" xfId="9353"/>
    <cellStyle name="20% - Accent3 9 51" xfId="9354"/>
    <cellStyle name="20% - Accent3 9 52" xfId="9355"/>
    <cellStyle name="20% - Accent3 9 53" xfId="9356"/>
    <cellStyle name="20% - Accent3 9 54" xfId="9357"/>
    <cellStyle name="20% - Accent3 9 55" xfId="9358"/>
    <cellStyle name="20% - Accent3 9 56" xfId="9359"/>
    <cellStyle name="20% - Accent3 9 57" xfId="9360"/>
    <cellStyle name="20% - Accent3 9 58" xfId="9361"/>
    <cellStyle name="20% - Accent3 9 59" xfId="9362"/>
    <cellStyle name="20% - Accent3 9 6" xfId="9363"/>
    <cellStyle name="20% - Accent3 9 60" xfId="9364"/>
    <cellStyle name="20% - Accent3 9 61" xfId="9365"/>
    <cellStyle name="20% - Accent3 9 62" xfId="9366"/>
    <cellStyle name="20% - Accent3 9 63" xfId="9367"/>
    <cellStyle name="20% - Accent3 9 64" xfId="9368"/>
    <cellStyle name="20% - Accent3 9 65" xfId="9369"/>
    <cellStyle name="20% - Accent3 9 66" xfId="9370"/>
    <cellStyle name="20% - Accent3 9 67" xfId="9371"/>
    <cellStyle name="20% - Accent3 9 68" xfId="9372"/>
    <cellStyle name="20% - Accent3 9 69" xfId="9373"/>
    <cellStyle name="20% - Accent3 9 7" xfId="9374"/>
    <cellStyle name="20% - Accent3 9 70" xfId="9375"/>
    <cellStyle name="20% - Accent3 9 71" xfId="9376"/>
    <cellStyle name="20% - Accent3 9 72" xfId="9377"/>
    <cellStyle name="20% - Accent3 9 73" xfId="9378"/>
    <cellStyle name="20% - Accent3 9 74" xfId="9379"/>
    <cellStyle name="20% - Accent3 9 75" xfId="9380"/>
    <cellStyle name="20% - Accent3 9 76" xfId="9381"/>
    <cellStyle name="20% - Accent3 9 77" xfId="9382"/>
    <cellStyle name="20% - Accent3 9 78" xfId="9383"/>
    <cellStyle name="20% - Accent3 9 79" xfId="9384"/>
    <cellStyle name="20% - Accent3 9 8" xfId="9385"/>
    <cellStyle name="20% - Accent3 9 80" xfId="9386"/>
    <cellStyle name="20% - Accent3 9 81" xfId="9387"/>
    <cellStyle name="20% - Accent3 9 82" xfId="9388"/>
    <cellStyle name="20% - Accent3 9 83" xfId="9389"/>
    <cellStyle name="20% - Accent3 9 84" xfId="9390"/>
    <cellStyle name="20% - Accent3 9 85" xfId="9391"/>
    <cellStyle name="20% - Accent3 9 86" xfId="9392"/>
    <cellStyle name="20% - Accent3 9 87" xfId="9393"/>
    <cellStyle name="20% - Accent3 9 88" xfId="9394"/>
    <cellStyle name="20% - Accent3 9 89" xfId="9395"/>
    <cellStyle name="20% - Accent3 9 9" xfId="9396"/>
    <cellStyle name="20% - Accent3 9 90" xfId="9397"/>
    <cellStyle name="20% - Accent3 9 91" xfId="9398"/>
    <cellStyle name="20% - Accent3 9 92" xfId="9399"/>
    <cellStyle name="20% - Accent3 9 93" xfId="9400"/>
    <cellStyle name="20% - Accent3 9 94" xfId="9401"/>
    <cellStyle name="20% - Accent3 9 95" xfId="9402"/>
    <cellStyle name="20% - Accent3 9 96" xfId="9403"/>
    <cellStyle name="20% - Accent3 9 97" xfId="9404"/>
    <cellStyle name="20% - Accent3 9 98" xfId="9405"/>
    <cellStyle name="20% - Accent3 9 99" xfId="9406"/>
    <cellStyle name="20% - Accent3 90" xfId="9407"/>
    <cellStyle name="20% - Accent3 91" xfId="9408"/>
    <cellStyle name="20% - Accent3 92" xfId="9409"/>
    <cellStyle name="20% - Accent3 93" xfId="9410"/>
    <cellStyle name="20% - Accent3 94" xfId="9411"/>
    <cellStyle name="20% - Accent3 95" xfId="9412"/>
    <cellStyle name="20% - Accent3 96" xfId="9413"/>
    <cellStyle name="20% - Accent3 97" xfId="9414"/>
    <cellStyle name="20% - Accent3 98" xfId="9415"/>
    <cellStyle name="20% - Accent3 99" xfId="9416"/>
    <cellStyle name="20% - Accent4" xfId="32" builtinId="42" customBuiltin="1"/>
    <cellStyle name="20% - Accent4 10" xfId="9417"/>
    <cellStyle name="20% - Accent4 10 10" xfId="9418"/>
    <cellStyle name="20% - Accent4 10 100" xfId="9419"/>
    <cellStyle name="20% - Accent4 10 101" xfId="9420"/>
    <cellStyle name="20% - Accent4 10 102" xfId="9421"/>
    <cellStyle name="20% - Accent4 10 103" xfId="9422"/>
    <cellStyle name="20% - Accent4 10 104" xfId="9423"/>
    <cellStyle name="20% - Accent4 10 105" xfId="9424"/>
    <cellStyle name="20% - Accent4 10 106" xfId="9425"/>
    <cellStyle name="20% - Accent4 10 107" xfId="9426"/>
    <cellStyle name="20% - Accent4 10 108" xfId="9427"/>
    <cellStyle name="20% - Accent4 10 109" xfId="9428"/>
    <cellStyle name="20% - Accent4 10 11" xfId="9429"/>
    <cellStyle name="20% - Accent4 10 110" xfId="9430"/>
    <cellStyle name="20% - Accent4 10 111" xfId="9431"/>
    <cellStyle name="20% - Accent4 10 112" xfId="9432"/>
    <cellStyle name="20% - Accent4 10 113" xfId="9433"/>
    <cellStyle name="20% - Accent4 10 114" xfId="9434"/>
    <cellStyle name="20% - Accent4 10 115" xfId="9435"/>
    <cellStyle name="20% - Accent4 10 12" xfId="9436"/>
    <cellStyle name="20% - Accent4 10 13" xfId="9437"/>
    <cellStyle name="20% - Accent4 10 14" xfId="9438"/>
    <cellStyle name="20% - Accent4 10 15" xfId="9439"/>
    <cellStyle name="20% - Accent4 10 16" xfId="9440"/>
    <cellStyle name="20% - Accent4 10 17" xfId="9441"/>
    <cellStyle name="20% - Accent4 10 18" xfId="9442"/>
    <cellStyle name="20% - Accent4 10 19" xfId="9443"/>
    <cellStyle name="20% - Accent4 10 2" xfId="9444"/>
    <cellStyle name="20% - Accent4 10 20" xfId="9445"/>
    <cellStyle name="20% - Accent4 10 21" xfId="9446"/>
    <cellStyle name="20% - Accent4 10 22" xfId="9447"/>
    <cellStyle name="20% - Accent4 10 23" xfId="9448"/>
    <cellStyle name="20% - Accent4 10 24" xfId="9449"/>
    <cellStyle name="20% - Accent4 10 25" xfId="9450"/>
    <cellStyle name="20% - Accent4 10 26" xfId="9451"/>
    <cellStyle name="20% - Accent4 10 27" xfId="9452"/>
    <cellStyle name="20% - Accent4 10 28" xfId="9453"/>
    <cellStyle name="20% - Accent4 10 29" xfId="9454"/>
    <cellStyle name="20% - Accent4 10 3" xfId="9455"/>
    <cellStyle name="20% - Accent4 10 30" xfId="9456"/>
    <cellStyle name="20% - Accent4 10 31" xfId="9457"/>
    <cellStyle name="20% - Accent4 10 32" xfId="9458"/>
    <cellStyle name="20% - Accent4 10 33" xfId="9459"/>
    <cellStyle name="20% - Accent4 10 34" xfId="9460"/>
    <cellStyle name="20% - Accent4 10 35" xfId="9461"/>
    <cellStyle name="20% - Accent4 10 36" xfId="9462"/>
    <cellStyle name="20% - Accent4 10 37" xfId="9463"/>
    <cellStyle name="20% - Accent4 10 38" xfId="9464"/>
    <cellStyle name="20% - Accent4 10 39" xfId="9465"/>
    <cellStyle name="20% - Accent4 10 4" xfId="9466"/>
    <cellStyle name="20% - Accent4 10 40" xfId="9467"/>
    <cellStyle name="20% - Accent4 10 41" xfId="9468"/>
    <cellStyle name="20% - Accent4 10 42" xfId="9469"/>
    <cellStyle name="20% - Accent4 10 43" xfId="9470"/>
    <cellStyle name="20% - Accent4 10 44" xfId="9471"/>
    <cellStyle name="20% - Accent4 10 45" xfId="9472"/>
    <cellStyle name="20% - Accent4 10 46" xfId="9473"/>
    <cellStyle name="20% - Accent4 10 47" xfId="9474"/>
    <cellStyle name="20% - Accent4 10 48" xfId="9475"/>
    <cellStyle name="20% - Accent4 10 49" xfId="9476"/>
    <cellStyle name="20% - Accent4 10 5" xfId="9477"/>
    <cellStyle name="20% - Accent4 10 50" xfId="9478"/>
    <cellStyle name="20% - Accent4 10 51" xfId="9479"/>
    <cellStyle name="20% - Accent4 10 52" xfId="9480"/>
    <cellStyle name="20% - Accent4 10 53" xfId="9481"/>
    <cellStyle name="20% - Accent4 10 54" xfId="9482"/>
    <cellStyle name="20% - Accent4 10 55" xfId="9483"/>
    <cellStyle name="20% - Accent4 10 56" xfId="9484"/>
    <cellStyle name="20% - Accent4 10 57" xfId="9485"/>
    <cellStyle name="20% - Accent4 10 58" xfId="9486"/>
    <cellStyle name="20% - Accent4 10 59" xfId="9487"/>
    <cellStyle name="20% - Accent4 10 6" xfId="9488"/>
    <cellStyle name="20% - Accent4 10 60" xfId="9489"/>
    <cellStyle name="20% - Accent4 10 61" xfId="9490"/>
    <cellStyle name="20% - Accent4 10 62" xfId="9491"/>
    <cellStyle name="20% - Accent4 10 63" xfId="9492"/>
    <cellStyle name="20% - Accent4 10 64" xfId="9493"/>
    <cellStyle name="20% - Accent4 10 65" xfId="9494"/>
    <cellStyle name="20% - Accent4 10 66" xfId="9495"/>
    <cellStyle name="20% - Accent4 10 67" xfId="9496"/>
    <cellStyle name="20% - Accent4 10 68" xfId="9497"/>
    <cellStyle name="20% - Accent4 10 69" xfId="9498"/>
    <cellStyle name="20% - Accent4 10 7" xfId="9499"/>
    <cellStyle name="20% - Accent4 10 70" xfId="9500"/>
    <cellStyle name="20% - Accent4 10 71" xfId="9501"/>
    <cellStyle name="20% - Accent4 10 72" xfId="9502"/>
    <cellStyle name="20% - Accent4 10 73" xfId="9503"/>
    <cellStyle name="20% - Accent4 10 74" xfId="9504"/>
    <cellStyle name="20% - Accent4 10 75" xfId="9505"/>
    <cellStyle name="20% - Accent4 10 76" xfId="9506"/>
    <cellStyle name="20% - Accent4 10 77" xfId="9507"/>
    <cellStyle name="20% - Accent4 10 78" xfId="9508"/>
    <cellStyle name="20% - Accent4 10 79" xfId="9509"/>
    <cellStyle name="20% - Accent4 10 8" xfId="9510"/>
    <cellStyle name="20% - Accent4 10 80" xfId="9511"/>
    <cellStyle name="20% - Accent4 10 81" xfId="9512"/>
    <cellStyle name="20% - Accent4 10 82" xfId="9513"/>
    <cellStyle name="20% - Accent4 10 83" xfId="9514"/>
    <cellStyle name="20% - Accent4 10 84" xfId="9515"/>
    <cellStyle name="20% - Accent4 10 85" xfId="9516"/>
    <cellStyle name="20% - Accent4 10 86" xfId="9517"/>
    <cellStyle name="20% - Accent4 10 87" xfId="9518"/>
    <cellStyle name="20% - Accent4 10 88" xfId="9519"/>
    <cellStyle name="20% - Accent4 10 89" xfId="9520"/>
    <cellStyle name="20% - Accent4 10 9" xfId="9521"/>
    <cellStyle name="20% - Accent4 10 90" xfId="9522"/>
    <cellStyle name="20% - Accent4 10 91" xfId="9523"/>
    <cellStyle name="20% - Accent4 10 92" xfId="9524"/>
    <cellStyle name="20% - Accent4 10 93" xfId="9525"/>
    <cellStyle name="20% - Accent4 10 94" xfId="9526"/>
    <cellStyle name="20% - Accent4 10 95" xfId="9527"/>
    <cellStyle name="20% - Accent4 10 96" xfId="9528"/>
    <cellStyle name="20% - Accent4 10 97" xfId="9529"/>
    <cellStyle name="20% - Accent4 10 98" xfId="9530"/>
    <cellStyle name="20% - Accent4 10 99" xfId="9531"/>
    <cellStyle name="20% - Accent4 100" xfId="9532"/>
    <cellStyle name="20% - Accent4 101" xfId="9533"/>
    <cellStyle name="20% - Accent4 102" xfId="9534"/>
    <cellStyle name="20% - Accent4 103" xfId="9535"/>
    <cellStyle name="20% - Accent4 104" xfId="9536"/>
    <cellStyle name="20% - Accent4 105" xfId="9537"/>
    <cellStyle name="20% - Accent4 106" xfId="9538"/>
    <cellStyle name="20% - Accent4 107" xfId="9539"/>
    <cellStyle name="20% - Accent4 108" xfId="9540"/>
    <cellStyle name="20% - Accent4 109" xfId="9541"/>
    <cellStyle name="20% - Accent4 11" xfId="9542"/>
    <cellStyle name="20% - Accent4 11 10" xfId="9543"/>
    <cellStyle name="20% - Accent4 11 100" xfId="9544"/>
    <cellStyle name="20% - Accent4 11 101" xfId="9545"/>
    <cellStyle name="20% - Accent4 11 102" xfId="9546"/>
    <cellStyle name="20% - Accent4 11 103" xfId="9547"/>
    <cellStyle name="20% - Accent4 11 104" xfId="9548"/>
    <cellStyle name="20% - Accent4 11 105" xfId="9549"/>
    <cellStyle name="20% - Accent4 11 106" xfId="9550"/>
    <cellStyle name="20% - Accent4 11 107" xfId="9551"/>
    <cellStyle name="20% - Accent4 11 108" xfId="9552"/>
    <cellStyle name="20% - Accent4 11 109" xfId="9553"/>
    <cellStyle name="20% - Accent4 11 11" xfId="9554"/>
    <cellStyle name="20% - Accent4 11 110" xfId="9555"/>
    <cellStyle name="20% - Accent4 11 111" xfId="9556"/>
    <cellStyle name="20% - Accent4 11 112" xfId="9557"/>
    <cellStyle name="20% - Accent4 11 113" xfId="9558"/>
    <cellStyle name="20% - Accent4 11 114" xfId="9559"/>
    <cellStyle name="20% - Accent4 11 115" xfId="9560"/>
    <cellStyle name="20% - Accent4 11 12" xfId="9561"/>
    <cellStyle name="20% - Accent4 11 13" xfId="9562"/>
    <cellStyle name="20% - Accent4 11 14" xfId="9563"/>
    <cellStyle name="20% - Accent4 11 15" xfId="9564"/>
    <cellStyle name="20% - Accent4 11 16" xfId="9565"/>
    <cellStyle name="20% - Accent4 11 17" xfId="9566"/>
    <cellStyle name="20% - Accent4 11 18" xfId="9567"/>
    <cellStyle name="20% - Accent4 11 19" xfId="9568"/>
    <cellStyle name="20% - Accent4 11 2" xfId="9569"/>
    <cellStyle name="20% - Accent4 11 20" xfId="9570"/>
    <cellStyle name="20% - Accent4 11 21" xfId="9571"/>
    <cellStyle name="20% - Accent4 11 22" xfId="9572"/>
    <cellStyle name="20% - Accent4 11 23" xfId="9573"/>
    <cellStyle name="20% - Accent4 11 24" xfId="9574"/>
    <cellStyle name="20% - Accent4 11 25" xfId="9575"/>
    <cellStyle name="20% - Accent4 11 26" xfId="9576"/>
    <cellStyle name="20% - Accent4 11 27" xfId="9577"/>
    <cellStyle name="20% - Accent4 11 28" xfId="9578"/>
    <cellStyle name="20% - Accent4 11 29" xfId="9579"/>
    <cellStyle name="20% - Accent4 11 3" xfId="9580"/>
    <cellStyle name="20% - Accent4 11 30" xfId="9581"/>
    <cellStyle name="20% - Accent4 11 31" xfId="9582"/>
    <cellStyle name="20% - Accent4 11 32" xfId="9583"/>
    <cellStyle name="20% - Accent4 11 33" xfId="9584"/>
    <cellStyle name="20% - Accent4 11 34" xfId="9585"/>
    <cellStyle name="20% - Accent4 11 35" xfId="9586"/>
    <cellStyle name="20% - Accent4 11 36" xfId="9587"/>
    <cellStyle name="20% - Accent4 11 37" xfId="9588"/>
    <cellStyle name="20% - Accent4 11 38" xfId="9589"/>
    <cellStyle name="20% - Accent4 11 39" xfId="9590"/>
    <cellStyle name="20% - Accent4 11 4" xfId="9591"/>
    <cellStyle name="20% - Accent4 11 40" xfId="9592"/>
    <cellStyle name="20% - Accent4 11 41" xfId="9593"/>
    <cellStyle name="20% - Accent4 11 42" xfId="9594"/>
    <cellStyle name="20% - Accent4 11 43" xfId="9595"/>
    <cellStyle name="20% - Accent4 11 44" xfId="9596"/>
    <cellStyle name="20% - Accent4 11 45" xfId="9597"/>
    <cellStyle name="20% - Accent4 11 46" xfId="9598"/>
    <cellStyle name="20% - Accent4 11 47" xfId="9599"/>
    <cellStyle name="20% - Accent4 11 48" xfId="9600"/>
    <cellStyle name="20% - Accent4 11 49" xfId="9601"/>
    <cellStyle name="20% - Accent4 11 5" xfId="9602"/>
    <cellStyle name="20% - Accent4 11 50" xfId="9603"/>
    <cellStyle name="20% - Accent4 11 51" xfId="9604"/>
    <cellStyle name="20% - Accent4 11 52" xfId="9605"/>
    <cellStyle name="20% - Accent4 11 53" xfId="9606"/>
    <cellStyle name="20% - Accent4 11 54" xfId="9607"/>
    <cellStyle name="20% - Accent4 11 55" xfId="9608"/>
    <cellStyle name="20% - Accent4 11 56" xfId="9609"/>
    <cellStyle name="20% - Accent4 11 57" xfId="9610"/>
    <cellStyle name="20% - Accent4 11 58" xfId="9611"/>
    <cellStyle name="20% - Accent4 11 59" xfId="9612"/>
    <cellStyle name="20% - Accent4 11 6" xfId="9613"/>
    <cellStyle name="20% - Accent4 11 60" xfId="9614"/>
    <cellStyle name="20% - Accent4 11 61" xfId="9615"/>
    <cellStyle name="20% - Accent4 11 62" xfId="9616"/>
    <cellStyle name="20% - Accent4 11 63" xfId="9617"/>
    <cellStyle name="20% - Accent4 11 64" xfId="9618"/>
    <cellStyle name="20% - Accent4 11 65" xfId="9619"/>
    <cellStyle name="20% - Accent4 11 66" xfId="9620"/>
    <cellStyle name="20% - Accent4 11 67" xfId="9621"/>
    <cellStyle name="20% - Accent4 11 68" xfId="9622"/>
    <cellStyle name="20% - Accent4 11 69" xfId="9623"/>
    <cellStyle name="20% - Accent4 11 7" xfId="9624"/>
    <cellStyle name="20% - Accent4 11 70" xfId="9625"/>
    <cellStyle name="20% - Accent4 11 71" xfId="9626"/>
    <cellStyle name="20% - Accent4 11 72" xfId="9627"/>
    <cellStyle name="20% - Accent4 11 73" xfId="9628"/>
    <cellStyle name="20% - Accent4 11 74" xfId="9629"/>
    <cellStyle name="20% - Accent4 11 75" xfId="9630"/>
    <cellStyle name="20% - Accent4 11 76" xfId="9631"/>
    <cellStyle name="20% - Accent4 11 77" xfId="9632"/>
    <cellStyle name="20% - Accent4 11 78" xfId="9633"/>
    <cellStyle name="20% - Accent4 11 79" xfId="9634"/>
    <cellStyle name="20% - Accent4 11 8" xfId="9635"/>
    <cellStyle name="20% - Accent4 11 80" xfId="9636"/>
    <cellStyle name="20% - Accent4 11 81" xfId="9637"/>
    <cellStyle name="20% - Accent4 11 82" xfId="9638"/>
    <cellStyle name="20% - Accent4 11 83" xfId="9639"/>
    <cellStyle name="20% - Accent4 11 84" xfId="9640"/>
    <cellStyle name="20% - Accent4 11 85" xfId="9641"/>
    <cellStyle name="20% - Accent4 11 86" xfId="9642"/>
    <cellStyle name="20% - Accent4 11 87" xfId="9643"/>
    <cellStyle name="20% - Accent4 11 88" xfId="9644"/>
    <cellStyle name="20% - Accent4 11 89" xfId="9645"/>
    <cellStyle name="20% - Accent4 11 9" xfId="9646"/>
    <cellStyle name="20% - Accent4 11 90" xfId="9647"/>
    <cellStyle name="20% - Accent4 11 91" xfId="9648"/>
    <cellStyle name="20% - Accent4 11 92" xfId="9649"/>
    <cellStyle name="20% - Accent4 11 93" xfId="9650"/>
    <cellStyle name="20% - Accent4 11 94" xfId="9651"/>
    <cellStyle name="20% - Accent4 11 95" xfId="9652"/>
    <cellStyle name="20% - Accent4 11 96" xfId="9653"/>
    <cellStyle name="20% - Accent4 11 97" xfId="9654"/>
    <cellStyle name="20% - Accent4 11 98" xfId="9655"/>
    <cellStyle name="20% - Accent4 11 99" xfId="9656"/>
    <cellStyle name="20% - Accent4 110" xfId="9657"/>
    <cellStyle name="20% - Accent4 111" xfId="9658"/>
    <cellStyle name="20% - Accent4 112" xfId="9659"/>
    <cellStyle name="20% - Accent4 113" xfId="9660"/>
    <cellStyle name="20% - Accent4 114" xfId="9661"/>
    <cellStyle name="20% - Accent4 115" xfId="9662"/>
    <cellStyle name="20% - Accent4 116" xfId="9663"/>
    <cellStyle name="20% - Accent4 117" xfId="9664"/>
    <cellStyle name="20% - Accent4 118" xfId="9665"/>
    <cellStyle name="20% - Accent4 119" xfId="9666"/>
    <cellStyle name="20% - Accent4 12" xfId="9667"/>
    <cellStyle name="20% - Accent4 12 10" xfId="9668"/>
    <cellStyle name="20% - Accent4 12 100" xfId="9669"/>
    <cellStyle name="20% - Accent4 12 101" xfId="9670"/>
    <cellStyle name="20% - Accent4 12 102" xfId="9671"/>
    <cellStyle name="20% - Accent4 12 103" xfId="9672"/>
    <cellStyle name="20% - Accent4 12 104" xfId="9673"/>
    <cellStyle name="20% - Accent4 12 105" xfId="9674"/>
    <cellStyle name="20% - Accent4 12 106" xfId="9675"/>
    <cellStyle name="20% - Accent4 12 107" xfId="9676"/>
    <cellStyle name="20% - Accent4 12 108" xfId="9677"/>
    <cellStyle name="20% - Accent4 12 109" xfId="9678"/>
    <cellStyle name="20% - Accent4 12 11" xfId="9679"/>
    <cellStyle name="20% - Accent4 12 110" xfId="9680"/>
    <cellStyle name="20% - Accent4 12 111" xfId="9681"/>
    <cellStyle name="20% - Accent4 12 112" xfId="9682"/>
    <cellStyle name="20% - Accent4 12 113" xfId="9683"/>
    <cellStyle name="20% - Accent4 12 114" xfId="9684"/>
    <cellStyle name="20% - Accent4 12 115" xfId="9685"/>
    <cellStyle name="20% - Accent4 12 12" xfId="9686"/>
    <cellStyle name="20% - Accent4 12 13" xfId="9687"/>
    <cellStyle name="20% - Accent4 12 14" xfId="9688"/>
    <cellStyle name="20% - Accent4 12 15" xfId="9689"/>
    <cellStyle name="20% - Accent4 12 16" xfId="9690"/>
    <cellStyle name="20% - Accent4 12 17" xfId="9691"/>
    <cellStyle name="20% - Accent4 12 18" xfId="9692"/>
    <cellStyle name="20% - Accent4 12 19" xfId="9693"/>
    <cellStyle name="20% - Accent4 12 2" xfId="9694"/>
    <cellStyle name="20% - Accent4 12 20" xfId="9695"/>
    <cellStyle name="20% - Accent4 12 21" xfId="9696"/>
    <cellStyle name="20% - Accent4 12 22" xfId="9697"/>
    <cellStyle name="20% - Accent4 12 23" xfId="9698"/>
    <cellStyle name="20% - Accent4 12 24" xfId="9699"/>
    <cellStyle name="20% - Accent4 12 25" xfId="9700"/>
    <cellStyle name="20% - Accent4 12 26" xfId="9701"/>
    <cellStyle name="20% - Accent4 12 27" xfId="9702"/>
    <cellStyle name="20% - Accent4 12 28" xfId="9703"/>
    <cellStyle name="20% - Accent4 12 29" xfId="9704"/>
    <cellStyle name="20% - Accent4 12 3" xfId="9705"/>
    <cellStyle name="20% - Accent4 12 30" xfId="9706"/>
    <cellStyle name="20% - Accent4 12 31" xfId="9707"/>
    <cellStyle name="20% - Accent4 12 32" xfId="9708"/>
    <cellStyle name="20% - Accent4 12 33" xfId="9709"/>
    <cellStyle name="20% - Accent4 12 34" xfId="9710"/>
    <cellStyle name="20% - Accent4 12 35" xfId="9711"/>
    <cellStyle name="20% - Accent4 12 36" xfId="9712"/>
    <cellStyle name="20% - Accent4 12 37" xfId="9713"/>
    <cellStyle name="20% - Accent4 12 38" xfId="9714"/>
    <cellStyle name="20% - Accent4 12 39" xfId="9715"/>
    <cellStyle name="20% - Accent4 12 4" xfId="9716"/>
    <cellStyle name="20% - Accent4 12 40" xfId="9717"/>
    <cellStyle name="20% - Accent4 12 41" xfId="9718"/>
    <cellStyle name="20% - Accent4 12 42" xfId="9719"/>
    <cellStyle name="20% - Accent4 12 43" xfId="9720"/>
    <cellStyle name="20% - Accent4 12 44" xfId="9721"/>
    <cellStyle name="20% - Accent4 12 45" xfId="9722"/>
    <cellStyle name="20% - Accent4 12 46" xfId="9723"/>
    <cellStyle name="20% - Accent4 12 47" xfId="9724"/>
    <cellStyle name="20% - Accent4 12 48" xfId="9725"/>
    <cellStyle name="20% - Accent4 12 49" xfId="9726"/>
    <cellStyle name="20% - Accent4 12 5" xfId="9727"/>
    <cellStyle name="20% - Accent4 12 50" xfId="9728"/>
    <cellStyle name="20% - Accent4 12 51" xfId="9729"/>
    <cellStyle name="20% - Accent4 12 52" xfId="9730"/>
    <cellStyle name="20% - Accent4 12 53" xfId="9731"/>
    <cellStyle name="20% - Accent4 12 54" xfId="9732"/>
    <cellStyle name="20% - Accent4 12 55" xfId="9733"/>
    <cellStyle name="20% - Accent4 12 56" xfId="9734"/>
    <cellStyle name="20% - Accent4 12 57" xfId="9735"/>
    <cellStyle name="20% - Accent4 12 58" xfId="9736"/>
    <cellStyle name="20% - Accent4 12 59" xfId="9737"/>
    <cellStyle name="20% - Accent4 12 6" xfId="9738"/>
    <cellStyle name="20% - Accent4 12 60" xfId="9739"/>
    <cellStyle name="20% - Accent4 12 61" xfId="9740"/>
    <cellStyle name="20% - Accent4 12 62" xfId="9741"/>
    <cellStyle name="20% - Accent4 12 63" xfId="9742"/>
    <cellStyle name="20% - Accent4 12 64" xfId="9743"/>
    <cellStyle name="20% - Accent4 12 65" xfId="9744"/>
    <cellStyle name="20% - Accent4 12 66" xfId="9745"/>
    <cellStyle name="20% - Accent4 12 67" xfId="9746"/>
    <cellStyle name="20% - Accent4 12 68" xfId="9747"/>
    <cellStyle name="20% - Accent4 12 69" xfId="9748"/>
    <cellStyle name="20% - Accent4 12 7" xfId="9749"/>
    <cellStyle name="20% - Accent4 12 70" xfId="9750"/>
    <cellStyle name="20% - Accent4 12 71" xfId="9751"/>
    <cellStyle name="20% - Accent4 12 72" xfId="9752"/>
    <cellStyle name="20% - Accent4 12 73" xfId="9753"/>
    <cellStyle name="20% - Accent4 12 74" xfId="9754"/>
    <cellStyle name="20% - Accent4 12 75" xfId="9755"/>
    <cellStyle name="20% - Accent4 12 76" xfId="9756"/>
    <cellStyle name="20% - Accent4 12 77" xfId="9757"/>
    <cellStyle name="20% - Accent4 12 78" xfId="9758"/>
    <cellStyle name="20% - Accent4 12 79" xfId="9759"/>
    <cellStyle name="20% - Accent4 12 8" xfId="9760"/>
    <cellStyle name="20% - Accent4 12 80" xfId="9761"/>
    <cellStyle name="20% - Accent4 12 81" xfId="9762"/>
    <cellStyle name="20% - Accent4 12 82" xfId="9763"/>
    <cellStyle name="20% - Accent4 12 83" xfId="9764"/>
    <cellStyle name="20% - Accent4 12 84" xfId="9765"/>
    <cellStyle name="20% - Accent4 12 85" xfId="9766"/>
    <cellStyle name="20% - Accent4 12 86" xfId="9767"/>
    <cellStyle name="20% - Accent4 12 87" xfId="9768"/>
    <cellStyle name="20% - Accent4 12 88" xfId="9769"/>
    <cellStyle name="20% - Accent4 12 89" xfId="9770"/>
    <cellStyle name="20% - Accent4 12 9" xfId="9771"/>
    <cellStyle name="20% - Accent4 12 90" xfId="9772"/>
    <cellStyle name="20% - Accent4 12 91" xfId="9773"/>
    <cellStyle name="20% - Accent4 12 92" xfId="9774"/>
    <cellStyle name="20% - Accent4 12 93" xfId="9775"/>
    <cellStyle name="20% - Accent4 12 94" xfId="9776"/>
    <cellStyle name="20% - Accent4 12 95" xfId="9777"/>
    <cellStyle name="20% - Accent4 12 96" xfId="9778"/>
    <cellStyle name="20% - Accent4 12 97" xfId="9779"/>
    <cellStyle name="20% - Accent4 12 98" xfId="9780"/>
    <cellStyle name="20% - Accent4 12 99" xfId="9781"/>
    <cellStyle name="20% - Accent4 120" xfId="9782"/>
    <cellStyle name="20% - Accent4 121" xfId="9783"/>
    <cellStyle name="20% - Accent4 122" xfId="9784"/>
    <cellStyle name="20% - Accent4 123" xfId="9785"/>
    <cellStyle name="20% - Accent4 124" xfId="9786"/>
    <cellStyle name="20% - Accent4 125" xfId="9787"/>
    <cellStyle name="20% - Accent4 126" xfId="9788"/>
    <cellStyle name="20% - Accent4 127" xfId="9789"/>
    <cellStyle name="20% - Accent4 128" xfId="9790"/>
    <cellStyle name="20% - Accent4 129" xfId="9791"/>
    <cellStyle name="20% - Accent4 13" xfId="9792"/>
    <cellStyle name="20% - Accent4 13 10" xfId="9793"/>
    <cellStyle name="20% - Accent4 13 100" xfId="9794"/>
    <cellStyle name="20% - Accent4 13 101" xfId="9795"/>
    <cellStyle name="20% - Accent4 13 102" xfId="9796"/>
    <cellStyle name="20% - Accent4 13 103" xfId="9797"/>
    <cellStyle name="20% - Accent4 13 104" xfId="9798"/>
    <cellStyle name="20% - Accent4 13 105" xfId="9799"/>
    <cellStyle name="20% - Accent4 13 106" xfId="9800"/>
    <cellStyle name="20% - Accent4 13 107" xfId="9801"/>
    <cellStyle name="20% - Accent4 13 108" xfId="9802"/>
    <cellStyle name="20% - Accent4 13 109" xfId="9803"/>
    <cellStyle name="20% - Accent4 13 11" xfId="9804"/>
    <cellStyle name="20% - Accent4 13 110" xfId="9805"/>
    <cellStyle name="20% - Accent4 13 111" xfId="9806"/>
    <cellStyle name="20% - Accent4 13 112" xfId="9807"/>
    <cellStyle name="20% - Accent4 13 113" xfId="9808"/>
    <cellStyle name="20% - Accent4 13 114" xfId="9809"/>
    <cellStyle name="20% - Accent4 13 115" xfId="9810"/>
    <cellStyle name="20% - Accent4 13 12" xfId="9811"/>
    <cellStyle name="20% - Accent4 13 13" xfId="9812"/>
    <cellStyle name="20% - Accent4 13 14" xfId="9813"/>
    <cellStyle name="20% - Accent4 13 15" xfId="9814"/>
    <cellStyle name="20% - Accent4 13 16" xfId="9815"/>
    <cellStyle name="20% - Accent4 13 17" xfId="9816"/>
    <cellStyle name="20% - Accent4 13 18" xfId="9817"/>
    <cellStyle name="20% - Accent4 13 19" xfId="9818"/>
    <cellStyle name="20% - Accent4 13 2" xfId="9819"/>
    <cellStyle name="20% - Accent4 13 20" xfId="9820"/>
    <cellStyle name="20% - Accent4 13 21" xfId="9821"/>
    <cellStyle name="20% - Accent4 13 22" xfId="9822"/>
    <cellStyle name="20% - Accent4 13 23" xfId="9823"/>
    <cellStyle name="20% - Accent4 13 24" xfId="9824"/>
    <cellStyle name="20% - Accent4 13 25" xfId="9825"/>
    <cellStyle name="20% - Accent4 13 26" xfId="9826"/>
    <cellStyle name="20% - Accent4 13 27" xfId="9827"/>
    <cellStyle name="20% - Accent4 13 28" xfId="9828"/>
    <cellStyle name="20% - Accent4 13 29" xfId="9829"/>
    <cellStyle name="20% - Accent4 13 3" xfId="9830"/>
    <cellStyle name="20% - Accent4 13 30" xfId="9831"/>
    <cellStyle name="20% - Accent4 13 31" xfId="9832"/>
    <cellStyle name="20% - Accent4 13 32" xfId="9833"/>
    <cellStyle name="20% - Accent4 13 33" xfId="9834"/>
    <cellStyle name="20% - Accent4 13 34" xfId="9835"/>
    <cellStyle name="20% - Accent4 13 35" xfId="9836"/>
    <cellStyle name="20% - Accent4 13 36" xfId="9837"/>
    <cellStyle name="20% - Accent4 13 37" xfId="9838"/>
    <cellStyle name="20% - Accent4 13 38" xfId="9839"/>
    <cellStyle name="20% - Accent4 13 39" xfId="9840"/>
    <cellStyle name="20% - Accent4 13 4" xfId="9841"/>
    <cellStyle name="20% - Accent4 13 40" xfId="9842"/>
    <cellStyle name="20% - Accent4 13 41" xfId="9843"/>
    <cellStyle name="20% - Accent4 13 42" xfId="9844"/>
    <cellStyle name="20% - Accent4 13 43" xfId="9845"/>
    <cellStyle name="20% - Accent4 13 44" xfId="9846"/>
    <cellStyle name="20% - Accent4 13 45" xfId="9847"/>
    <cellStyle name="20% - Accent4 13 46" xfId="9848"/>
    <cellStyle name="20% - Accent4 13 47" xfId="9849"/>
    <cellStyle name="20% - Accent4 13 48" xfId="9850"/>
    <cellStyle name="20% - Accent4 13 49" xfId="9851"/>
    <cellStyle name="20% - Accent4 13 5" xfId="9852"/>
    <cellStyle name="20% - Accent4 13 50" xfId="9853"/>
    <cellStyle name="20% - Accent4 13 51" xfId="9854"/>
    <cellStyle name="20% - Accent4 13 52" xfId="9855"/>
    <cellStyle name="20% - Accent4 13 53" xfId="9856"/>
    <cellStyle name="20% - Accent4 13 54" xfId="9857"/>
    <cellStyle name="20% - Accent4 13 55" xfId="9858"/>
    <cellStyle name="20% - Accent4 13 56" xfId="9859"/>
    <cellStyle name="20% - Accent4 13 57" xfId="9860"/>
    <cellStyle name="20% - Accent4 13 58" xfId="9861"/>
    <cellStyle name="20% - Accent4 13 59" xfId="9862"/>
    <cellStyle name="20% - Accent4 13 6" xfId="9863"/>
    <cellStyle name="20% - Accent4 13 60" xfId="9864"/>
    <cellStyle name="20% - Accent4 13 61" xfId="9865"/>
    <cellStyle name="20% - Accent4 13 62" xfId="9866"/>
    <cellStyle name="20% - Accent4 13 63" xfId="9867"/>
    <cellStyle name="20% - Accent4 13 64" xfId="9868"/>
    <cellStyle name="20% - Accent4 13 65" xfId="9869"/>
    <cellStyle name="20% - Accent4 13 66" xfId="9870"/>
    <cellStyle name="20% - Accent4 13 67" xfId="9871"/>
    <cellStyle name="20% - Accent4 13 68" xfId="9872"/>
    <cellStyle name="20% - Accent4 13 69" xfId="9873"/>
    <cellStyle name="20% - Accent4 13 7" xfId="9874"/>
    <cellStyle name="20% - Accent4 13 70" xfId="9875"/>
    <cellStyle name="20% - Accent4 13 71" xfId="9876"/>
    <cellStyle name="20% - Accent4 13 72" xfId="9877"/>
    <cellStyle name="20% - Accent4 13 73" xfId="9878"/>
    <cellStyle name="20% - Accent4 13 74" xfId="9879"/>
    <cellStyle name="20% - Accent4 13 75" xfId="9880"/>
    <cellStyle name="20% - Accent4 13 76" xfId="9881"/>
    <cellStyle name="20% - Accent4 13 77" xfId="9882"/>
    <cellStyle name="20% - Accent4 13 78" xfId="9883"/>
    <cellStyle name="20% - Accent4 13 79" xfId="9884"/>
    <cellStyle name="20% - Accent4 13 8" xfId="9885"/>
    <cellStyle name="20% - Accent4 13 80" xfId="9886"/>
    <cellStyle name="20% - Accent4 13 81" xfId="9887"/>
    <cellStyle name="20% - Accent4 13 82" xfId="9888"/>
    <cellStyle name="20% - Accent4 13 83" xfId="9889"/>
    <cellStyle name="20% - Accent4 13 84" xfId="9890"/>
    <cellStyle name="20% - Accent4 13 85" xfId="9891"/>
    <cellStyle name="20% - Accent4 13 86" xfId="9892"/>
    <cellStyle name="20% - Accent4 13 87" xfId="9893"/>
    <cellStyle name="20% - Accent4 13 88" xfId="9894"/>
    <cellStyle name="20% - Accent4 13 89" xfId="9895"/>
    <cellStyle name="20% - Accent4 13 9" xfId="9896"/>
    <cellStyle name="20% - Accent4 13 90" xfId="9897"/>
    <cellStyle name="20% - Accent4 13 91" xfId="9898"/>
    <cellStyle name="20% - Accent4 13 92" xfId="9899"/>
    <cellStyle name="20% - Accent4 13 93" xfId="9900"/>
    <cellStyle name="20% - Accent4 13 94" xfId="9901"/>
    <cellStyle name="20% - Accent4 13 95" xfId="9902"/>
    <cellStyle name="20% - Accent4 13 96" xfId="9903"/>
    <cellStyle name="20% - Accent4 13 97" xfId="9904"/>
    <cellStyle name="20% - Accent4 13 98" xfId="9905"/>
    <cellStyle name="20% - Accent4 13 99" xfId="9906"/>
    <cellStyle name="20% - Accent4 130" xfId="9907"/>
    <cellStyle name="20% - Accent4 131" xfId="9908"/>
    <cellStyle name="20% - Accent4 132" xfId="9909"/>
    <cellStyle name="20% - Accent4 133" xfId="9910"/>
    <cellStyle name="20% - Accent4 134" xfId="9911"/>
    <cellStyle name="20% - Accent4 135" xfId="9912"/>
    <cellStyle name="20% - Accent4 136" xfId="9913"/>
    <cellStyle name="20% - Accent4 137" xfId="9914"/>
    <cellStyle name="20% - Accent4 138" xfId="9915"/>
    <cellStyle name="20% - Accent4 139" xfId="9916"/>
    <cellStyle name="20% - Accent4 14" xfId="9917"/>
    <cellStyle name="20% - Accent4 14 10" xfId="9918"/>
    <cellStyle name="20% - Accent4 14 100" xfId="9919"/>
    <cellStyle name="20% - Accent4 14 101" xfId="9920"/>
    <cellStyle name="20% - Accent4 14 102" xfId="9921"/>
    <cellStyle name="20% - Accent4 14 103" xfId="9922"/>
    <cellStyle name="20% - Accent4 14 104" xfId="9923"/>
    <cellStyle name="20% - Accent4 14 105" xfId="9924"/>
    <cellStyle name="20% - Accent4 14 106" xfId="9925"/>
    <cellStyle name="20% - Accent4 14 107" xfId="9926"/>
    <cellStyle name="20% - Accent4 14 108" xfId="9927"/>
    <cellStyle name="20% - Accent4 14 109" xfId="9928"/>
    <cellStyle name="20% - Accent4 14 11" xfId="9929"/>
    <cellStyle name="20% - Accent4 14 110" xfId="9930"/>
    <cellStyle name="20% - Accent4 14 111" xfId="9931"/>
    <cellStyle name="20% - Accent4 14 112" xfId="9932"/>
    <cellStyle name="20% - Accent4 14 113" xfId="9933"/>
    <cellStyle name="20% - Accent4 14 114" xfId="9934"/>
    <cellStyle name="20% - Accent4 14 115" xfId="9935"/>
    <cellStyle name="20% - Accent4 14 12" xfId="9936"/>
    <cellStyle name="20% - Accent4 14 13" xfId="9937"/>
    <cellStyle name="20% - Accent4 14 14" xfId="9938"/>
    <cellStyle name="20% - Accent4 14 15" xfId="9939"/>
    <cellStyle name="20% - Accent4 14 16" xfId="9940"/>
    <cellStyle name="20% - Accent4 14 17" xfId="9941"/>
    <cellStyle name="20% - Accent4 14 18" xfId="9942"/>
    <cellStyle name="20% - Accent4 14 19" xfId="9943"/>
    <cellStyle name="20% - Accent4 14 2" xfId="9944"/>
    <cellStyle name="20% - Accent4 14 20" xfId="9945"/>
    <cellStyle name="20% - Accent4 14 21" xfId="9946"/>
    <cellStyle name="20% - Accent4 14 22" xfId="9947"/>
    <cellStyle name="20% - Accent4 14 23" xfId="9948"/>
    <cellStyle name="20% - Accent4 14 24" xfId="9949"/>
    <cellStyle name="20% - Accent4 14 25" xfId="9950"/>
    <cellStyle name="20% - Accent4 14 26" xfId="9951"/>
    <cellStyle name="20% - Accent4 14 27" xfId="9952"/>
    <cellStyle name="20% - Accent4 14 28" xfId="9953"/>
    <cellStyle name="20% - Accent4 14 29" xfId="9954"/>
    <cellStyle name="20% - Accent4 14 3" xfId="9955"/>
    <cellStyle name="20% - Accent4 14 30" xfId="9956"/>
    <cellStyle name="20% - Accent4 14 31" xfId="9957"/>
    <cellStyle name="20% - Accent4 14 32" xfId="9958"/>
    <cellStyle name="20% - Accent4 14 33" xfId="9959"/>
    <cellStyle name="20% - Accent4 14 34" xfId="9960"/>
    <cellStyle name="20% - Accent4 14 35" xfId="9961"/>
    <cellStyle name="20% - Accent4 14 36" xfId="9962"/>
    <cellStyle name="20% - Accent4 14 37" xfId="9963"/>
    <cellStyle name="20% - Accent4 14 38" xfId="9964"/>
    <cellStyle name="20% - Accent4 14 39" xfId="9965"/>
    <cellStyle name="20% - Accent4 14 4" xfId="9966"/>
    <cellStyle name="20% - Accent4 14 40" xfId="9967"/>
    <cellStyle name="20% - Accent4 14 41" xfId="9968"/>
    <cellStyle name="20% - Accent4 14 42" xfId="9969"/>
    <cellStyle name="20% - Accent4 14 43" xfId="9970"/>
    <cellStyle name="20% - Accent4 14 44" xfId="9971"/>
    <cellStyle name="20% - Accent4 14 45" xfId="9972"/>
    <cellStyle name="20% - Accent4 14 46" xfId="9973"/>
    <cellStyle name="20% - Accent4 14 47" xfId="9974"/>
    <cellStyle name="20% - Accent4 14 48" xfId="9975"/>
    <cellStyle name="20% - Accent4 14 49" xfId="9976"/>
    <cellStyle name="20% - Accent4 14 5" xfId="9977"/>
    <cellStyle name="20% - Accent4 14 50" xfId="9978"/>
    <cellStyle name="20% - Accent4 14 51" xfId="9979"/>
    <cellStyle name="20% - Accent4 14 52" xfId="9980"/>
    <cellStyle name="20% - Accent4 14 53" xfId="9981"/>
    <cellStyle name="20% - Accent4 14 54" xfId="9982"/>
    <cellStyle name="20% - Accent4 14 55" xfId="9983"/>
    <cellStyle name="20% - Accent4 14 56" xfId="9984"/>
    <cellStyle name="20% - Accent4 14 57" xfId="9985"/>
    <cellStyle name="20% - Accent4 14 58" xfId="9986"/>
    <cellStyle name="20% - Accent4 14 59" xfId="9987"/>
    <cellStyle name="20% - Accent4 14 6" xfId="9988"/>
    <cellStyle name="20% - Accent4 14 60" xfId="9989"/>
    <cellStyle name="20% - Accent4 14 61" xfId="9990"/>
    <cellStyle name="20% - Accent4 14 62" xfId="9991"/>
    <cellStyle name="20% - Accent4 14 63" xfId="9992"/>
    <cellStyle name="20% - Accent4 14 64" xfId="9993"/>
    <cellStyle name="20% - Accent4 14 65" xfId="9994"/>
    <cellStyle name="20% - Accent4 14 66" xfId="9995"/>
    <cellStyle name="20% - Accent4 14 67" xfId="9996"/>
    <cellStyle name="20% - Accent4 14 68" xfId="9997"/>
    <cellStyle name="20% - Accent4 14 69" xfId="9998"/>
    <cellStyle name="20% - Accent4 14 7" xfId="9999"/>
    <cellStyle name="20% - Accent4 14 70" xfId="10000"/>
    <cellStyle name="20% - Accent4 14 71" xfId="10001"/>
    <cellStyle name="20% - Accent4 14 72" xfId="10002"/>
    <cellStyle name="20% - Accent4 14 73" xfId="10003"/>
    <cellStyle name="20% - Accent4 14 74" xfId="10004"/>
    <cellStyle name="20% - Accent4 14 75" xfId="10005"/>
    <cellStyle name="20% - Accent4 14 76" xfId="10006"/>
    <cellStyle name="20% - Accent4 14 77" xfId="10007"/>
    <cellStyle name="20% - Accent4 14 78" xfId="10008"/>
    <cellStyle name="20% - Accent4 14 79" xfId="10009"/>
    <cellStyle name="20% - Accent4 14 8" xfId="10010"/>
    <cellStyle name="20% - Accent4 14 80" xfId="10011"/>
    <cellStyle name="20% - Accent4 14 81" xfId="10012"/>
    <cellStyle name="20% - Accent4 14 82" xfId="10013"/>
    <cellStyle name="20% - Accent4 14 83" xfId="10014"/>
    <cellStyle name="20% - Accent4 14 84" xfId="10015"/>
    <cellStyle name="20% - Accent4 14 85" xfId="10016"/>
    <cellStyle name="20% - Accent4 14 86" xfId="10017"/>
    <cellStyle name="20% - Accent4 14 87" xfId="10018"/>
    <cellStyle name="20% - Accent4 14 88" xfId="10019"/>
    <cellStyle name="20% - Accent4 14 89" xfId="10020"/>
    <cellStyle name="20% - Accent4 14 9" xfId="10021"/>
    <cellStyle name="20% - Accent4 14 90" xfId="10022"/>
    <cellStyle name="20% - Accent4 14 91" xfId="10023"/>
    <cellStyle name="20% - Accent4 14 92" xfId="10024"/>
    <cellStyle name="20% - Accent4 14 93" xfId="10025"/>
    <cellStyle name="20% - Accent4 14 94" xfId="10026"/>
    <cellStyle name="20% - Accent4 14 95" xfId="10027"/>
    <cellStyle name="20% - Accent4 14 96" xfId="10028"/>
    <cellStyle name="20% - Accent4 14 97" xfId="10029"/>
    <cellStyle name="20% - Accent4 14 98" xfId="10030"/>
    <cellStyle name="20% - Accent4 14 99" xfId="10031"/>
    <cellStyle name="20% - Accent4 140" xfId="10032"/>
    <cellStyle name="20% - Accent4 141" xfId="10033"/>
    <cellStyle name="20% - Accent4 142" xfId="10034"/>
    <cellStyle name="20% - Accent4 143" xfId="10035"/>
    <cellStyle name="20% - Accent4 144" xfId="10036"/>
    <cellStyle name="20% - Accent4 145" xfId="10037"/>
    <cellStyle name="20% - Accent4 146" xfId="10038"/>
    <cellStyle name="20% - Accent4 147" xfId="10039"/>
    <cellStyle name="20% - Accent4 148" xfId="10040"/>
    <cellStyle name="20% - Accent4 149" xfId="10041"/>
    <cellStyle name="20% - Accent4 15" xfId="10042"/>
    <cellStyle name="20% - Accent4 15 10" xfId="10043"/>
    <cellStyle name="20% - Accent4 15 100" xfId="10044"/>
    <cellStyle name="20% - Accent4 15 101" xfId="10045"/>
    <cellStyle name="20% - Accent4 15 102" xfId="10046"/>
    <cellStyle name="20% - Accent4 15 103" xfId="10047"/>
    <cellStyle name="20% - Accent4 15 104" xfId="10048"/>
    <cellStyle name="20% - Accent4 15 105" xfId="10049"/>
    <cellStyle name="20% - Accent4 15 106" xfId="10050"/>
    <cellStyle name="20% - Accent4 15 107" xfId="10051"/>
    <cellStyle name="20% - Accent4 15 108" xfId="10052"/>
    <cellStyle name="20% - Accent4 15 109" xfId="10053"/>
    <cellStyle name="20% - Accent4 15 11" xfId="10054"/>
    <cellStyle name="20% - Accent4 15 110" xfId="10055"/>
    <cellStyle name="20% - Accent4 15 111" xfId="10056"/>
    <cellStyle name="20% - Accent4 15 112" xfId="10057"/>
    <cellStyle name="20% - Accent4 15 113" xfId="10058"/>
    <cellStyle name="20% - Accent4 15 114" xfId="10059"/>
    <cellStyle name="20% - Accent4 15 115" xfId="10060"/>
    <cellStyle name="20% - Accent4 15 12" xfId="10061"/>
    <cellStyle name="20% - Accent4 15 13" xfId="10062"/>
    <cellStyle name="20% - Accent4 15 14" xfId="10063"/>
    <cellStyle name="20% - Accent4 15 15" xfId="10064"/>
    <cellStyle name="20% - Accent4 15 16" xfId="10065"/>
    <cellStyle name="20% - Accent4 15 17" xfId="10066"/>
    <cellStyle name="20% - Accent4 15 18" xfId="10067"/>
    <cellStyle name="20% - Accent4 15 19" xfId="10068"/>
    <cellStyle name="20% - Accent4 15 2" xfId="10069"/>
    <cellStyle name="20% - Accent4 15 20" xfId="10070"/>
    <cellStyle name="20% - Accent4 15 21" xfId="10071"/>
    <cellStyle name="20% - Accent4 15 22" xfId="10072"/>
    <cellStyle name="20% - Accent4 15 23" xfId="10073"/>
    <cellStyle name="20% - Accent4 15 24" xfId="10074"/>
    <cellStyle name="20% - Accent4 15 25" xfId="10075"/>
    <cellStyle name="20% - Accent4 15 26" xfId="10076"/>
    <cellStyle name="20% - Accent4 15 27" xfId="10077"/>
    <cellStyle name="20% - Accent4 15 28" xfId="10078"/>
    <cellStyle name="20% - Accent4 15 29" xfId="10079"/>
    <cellStyle name="20% - Accent4 15 3" xfId="10080"/>
    <cellStyle name="20% - Accent4 15 30" xfId="10081"/>
    <cellStyle name="20% - Accent4 15 31" xfId="10082"/>
    <cellStyle name="20% - Accent4 15 32" xfId="10083"/>
    <cellStyle name="20% - Accent4 15 33" xfId="10084"/>
    <cellStyle name="20% - Accent4 15 34" xfId="10085"/>
    <cellStyle name="20% - Accent4 15 35" xfId="10086"/>
    <cellStyle name="20% - Accent4 15 36" xfId="10087"/>
    <cellStyle name="20% - Accent4 15 37" xfId="10088"/>
    <cellStyle name="20% - Accent4 15 38" xfId="10089"/>
    <cellStyle name="20% - Accent4 15 39" xfId="10090"/>
    <cellStyle name="20% - Accent4 15 4" xfId="10091"/>
    <cellStyle name="20% - Accent4 15 40" xfId="10092"/>
    <cellStyle name="20% - Accent4 15 41" xfId="10093"/>
    <cellStyle name="20% - Accent4 15 42" xfId="10094"/>
    <cellStyle name="20% - Accent4 15 43" xfId="10095"/>
    <cellStyle name="20% - Accent4 15 44" xfId="10096"/>
    <cellStyle name="20% - Accent4 15 45" xfId="10097"/>
    <cellStyle name="20% - Accent4 15 46" xfId="10098"/>
    <cellStyle name="20% - Accent4 15 47" xfId="10099"/>
    <cellStyle name="20% - Accent4 15 48" xfId="10100"/>
    <cellStyle name="20% - Accent4 15 49" xfId="10101"/>
    <cellStyle name="20% - Accent4 15 5" xfId="10102"/>
    <cellStyle name="20% - Accent4 15 50" xfId="10103"/>
    <cellStyle name="20% - Accent4 15 51" xfId="10104"/>
    <cellStyle name="20% - Accent4 15 52" xfId="10105"/>
    <cellStyle name="20% - Accent4 15 53" xfId="10106"/>
    <cellStyle name="20% - Accent4 15 54" xfId="10107"/>
    <cellStyle name="20% - Accent4 15 55" xfId="10108"/>
    <cellStyle name="20% - Accent4 15 56" xfId="10109"/>
    <cellStyle name="20% - Accent4 15 57" xfId="10110"/>
    <cellStyle name="20% - Accent4 15 58" xfId="10111"/>
    <cellStyle name="20% - Accent4 15 59" xfId="10112"/>
    <cellStyle name="20% - Accent4 15 6" xfId="10113"/>
    <cellStyle name="20% - Accent4 15 60" xfId="10114"/>
    <cellStyle name="20% - Accent4 15 61" xfId="10115"/>
    <cellStyle name="20% - Accent4 15 62" xfId="10116"/>
    <cellStyle name="20% - Accent4 15 63" xfId="10117"/>
    <cellStyle name="20% - Accent4 15 64" xfId="10118"/>
    <cellStyle name="20% - Accent4 15 65" xfId="10119"/>
    <cellStyle name="20% - Accent4 15 66" xfId="10120"/>
    <cellStyle name="20% - Accent4 15 67" xfId="10121"/>
    <cellStyle name="20% - Accent4 15 68" xfId="10122"/>
    <cellStyle name="20% - Accent4 15 69" xfId="10123"/>
    <cellStyle name="20% - Accent4 15 7" xfId="10124"/>
    <cellStyle name="20% - Accent4 15 70" xfId="10125"/>
    <cellStyle name="20% - Accent4 15 71" xfId="10126"/>
    <cellStyle name="20% - Accent4 15 72" xfId="10127"/>
    <cellStyle name="20% - Accent4 15 73" xfId="10128"/>
    <cellStyle name="20% - Accent4 15 74" xfId="10129"/>
    <cellStyle name="20% - Accent4 15 75" xfId="10130"/>
    <cellStyle name="20% - Accent4 15 76" xfId="10131"/>
    <cellStyle name="20% - Accent4 15 77" xfId="10132"/>
    <cellStyle name="20% - Accent4 15 78" xfId="10133"/>
    <cellStyle name="20% - Accent4 15 79" xfId="10134"/>
    <cellStyle name="20% - Accent4 15 8" xfId="10135"/>
    <cellStyle name="20% - Accent4 15 80" xfId="10136"/>
    <cellStyle name="20% - Accent4 15 81" xfId="10137"/>
    <cellStyle name="20% - Accent4 15 82" xfId="10138"/>
    <cellStyle name="20% - Accent4 15 83" xfId="10139"/>
    <cellStyle name="20% - Accent4 15 84" xfId="10140"/>
    <cellStyle name="20% - Accent4 15 85" xfId="10141"/>
    <cellStyle name="20% - Accent4 15 86" xfId="10142"/>
    <cellStyle name="20% - Accent4 15 87" xfId="10143"/>
    <cellStyle name="20% - Accent4 15 88" xfId="10144"/>
    <cellStyle name="20% - Accent4 15 89" xfId="10145"/>
    <cellStyle name="20% - Accent4 15 9" xfId="10146"/>
    <cellStyle name="20% - Accent4 15 90" xfId="10147"/>
    <cellStyle name="20% - Accent4 15 91" xfId="10148"/>
    <cellStyle name="20% - Accent4 15 92" xfId="10149"/>
    <cellStyle name="20% - Accent4 15 93" xfId="10150"/>
    <cellStyle name="20% - Accent4 15 94" xfId="10151"/>
    <cellStyle name="20% - Accent4 15 95" xfId="10152"/>
    <cellStyle name="20% - Accent4 15 96" xfId="10153"/>
    <cellStyle name="20% - Accent4 15 97" xfId="10154"/>
    <cellStyle name="20% - Accent4 15 98" xfId="10155"/>
    <cellStyle name="20% - Accent4 15 99" xfId="10156"/>
    <cellStyle name="20% - Accent4 150" xfId="10157"/>
    <cellStyle name="20% - Accent4 151" xfId="10158"/>
    <cellStyle name="20% - Accent4 152" xfId="10159"/>
    <cellStyle name="20% - Accent4 153" xfId="10160"/>
    <cellStyle name="20% - Accent4 154" xfId="10161"/>
    <cellStyle name="20% - Accent4 155" xfId="10162"/>
    <cellStyle name="20% - Accent4 156" xfId="10163"/>
    <cellStyle name="20% - Accent4 157" xfId="10164"/>
    <cellStyle name="20% - Accent4 158" xfId="10165"/>
    <cellStyle name="20% - Accent4 159" xfId="10166"/>
    <cellStyle name="20% - Accent4 16" xfId="10167"/>
    <cellStyle name="20% - Accent4 16 10" xfId="10168"/>
    <cellStyle name="20% - Accent4 16 100" xfId="10169"/>
    <cellStyle name="20% - Accent4 16 101" xfId="10170"/>
    <cellStyle name="20% - Accent4 16 102" xfId="10171"/>
    <cellStyle name="20% - Accent4 16 103" xfId="10172"/>
    <cellStyle name="20% - Accent4 16 104" xfId="10173"/>
    <cellStyle name="20% - Accent4 16 105" xfId="10174"/>
    <cellStyle name="20% - Accent4 16 106" xfId="10175"/>
    <cellStyle name="20% - Accent4 16 107" xfId="10176"/>
    <cellStyle name="20% - Accent4 16 108" xfId="10177"/>
    <cellStyle name="20% - Accent4 16 109" xfId="10178"/>
    <cellStyle name="20% - Accent4 16 11" xfId="10179"/>
    <cellStyle name="20% - Accent4 16 110" xfId="10180"/>
    <cellStyle name="20% - Accent4 16 111" xfId="10181"/>
    <cellStyle name="20% - Accent4 16 112" xfId="10182"/>
    <cellStyle name="20% - Accent4 16 113" xfId="10183"/>
    <cellStyle name="20% - Accent4 16 114" xfId="10184"/>
    <cellStyle name="20% - Accent4 16 115" xfId="10185"/>
    <cellStyle name="20% - Accent4 16 12" xfId="10186"/>
    <cellStyle name="20% - Accent4 16 13" xfId="10187"/>
    <cellStyle name="20% - Accent4 16 14" xfId="10188"/>
    <cellStyle name="20% - Accent4 16 15" xfId="10189"/>
    <cellStyle name="20% - Accent4 16 16" xfId="10190"/>
    <cellStyle name="20% - Accent4 16 17" xfId="10191"/>
    <cellStyle name="20% - Accent4 16 18" xfId="10192"/>
    <cellStyle name="20% - Accent4 16 19" xfId="10193"/>
    <cellStyle name="20% - Accent4 16 2" xfId="10194"/>
    <cellStyle name="20% - Accent4 16 20" xfId="10195"/>
    <cellStyle name="20% - Accent4 16 21" xfId="10196"/>
    <cellStyle name="20% - Accent4 16 22" xfId="10197"/>
    <cellStyle name="20% - Accent4 16 23" xfId="10198"/>
    <cellStyle name="20% - Accent4 16 24" xfId="10199"/>
    <cellStyle name="20% - Accent4 16 25" xfId="10200"/>
    <cellStyle name="20% - Accent4 16 26" xfId="10201"/>
    <cellStyle name="20% - Accent4 16 27" xfId="10202"/>
    <cellStyle name="20% - Accent4 16 28" xfId="10203"/>
    <cellStyle name="20% - Accent4 16 29" xfId="10204"/>
    <cellStyle name="20% - Accent4 16 3" xfId="10205"/>
    <cellStyle name="20% - Accent4 16 30" xfId="10206"/>
    <cellStyle name="20% - Accent4 16 31" xfId="10207"/>
    <cellStyle name="20% - Accent4 16 32" xfId="10208"/>
    <cellStyle name="20% - Accent4 16 33" xfId="10209"/>
    <cellStyle name="20% - Accent4 16 34" xfId="10210"/>
    <cellStyle name="20% - Accent4 16 35" xfId="10211"/>
    <cellStyle name="20% - Accent4 16 36" xfId="10212"/>
    <cellStyle name="20% - Accent4 16 37" xfId="10213"/>
    <cellStyle name="20% - Accent4 16 38" xfId="10214"/>
    <cellStyle name="20% - Accent4 16 39" xfId="10215"/>
    <cellStyle name="20% - Accent4 16 4" xfId="10216"/>
    <cellStyle name="20% - Accent4 16 40" xfId="10217"/>
    <cellStyle name="20% - Accent4 16 41" xfId="10218"/>
    <cellStyle name="20% - Accent4 16 42" xfId="10219"/>
    <cellStyle name="20% - Accent4 16 43" xfId="10220"/>
    <cellStyle name="20% - Accent4 16 44" xfId="10221"/>
    <cellStyle name="20% - Accent4 16 45" xfId="10222"/>
    <cellStyle name="20% - Accent4 16 46" xfId="10223"/>
    <cellStyle name="20% - Accent4 16 47" xfId="10224"/>
    <cellStyle name="20% - Accent4 16 48" xfId="10225"/>
    <cellStyle name="20% - Accent4 16 49" xfId="10226"/>
    <cellStyle name="20% - Accent4 16 5" xfId="10227"/>
    <cellStyle name="20% - Accent4 16 50" xfId="10228"/>
    <cellStyle name="20% - Accent4 16 51" xfId="10229"/>
    <cellStyle name="20% - Accent4 16 52" xfId="10230"/>
    <cellStyle name="20% - Accent4 16 53" xfId="10231"/>
    <cellStyle name="20% - Accent4 16 54" xfId="10232"/>
    <cellStyle name="20% - Accent4 16 55" xfId="10233"/>
    <cellStyle name="20% - Accent4 16 56" xfId="10234"/>
    <cellStyle name="20% - Accent4 16 57" xfId="10235"/>
    <cellStyle name="20% - Accent4 16 58" xfId="10236"/>
    <cellStyle name="20% - Accent4 16 59" xfId="10237"/>
    <cellStyle name="20% - Accent4 16 6" xfId="10238"/>
    <cellStyle name="20% - Accent4 16 60" xfId="10239"/>
    <cellStyle name="20% - Accent4 16 61" xfId="10240"/>
    <cellStyle name="20% - Accent4 16 62" xfId="10241"/>
    <cellStyle name="20% - Accent4 16 63" xfId="10242"/>
    <cellStyle name="20% - Accent4 16 64" xfId="10243"/>
    <cellStyle name="20% - Accent4 16 65" xfId="10244"/>
    <cellStyle name="20% - Accent4 16 66" xfId="10245"/>
    <cellStyle name="20% - Accent4 16 67" xfId="10246"/>
    <cellStyle name="20% - Accent4 16 68" xfId="10247"/>
    <cellStyle name="20% - Accent4 16 69" xfId="10248"/>
    <cellStyle name="20% - Accent4 16 7" xfId="10249"/>
    <cellStyle name="20% - Accent4 16 70" xfId="10250"/>
    <cellStyle name="20% - Accent4 16 71" xfId="10251"/>
    <cellStyle name="20% - Accent4 16 72" xfId="10252"/>
    <cellStyle name="20% - Accent4 16 73" xfId="10253"/>
    <cellStyle name="20% - Accent4 16 74" xfId="10254"/>
    <cellStyle name="20% - Accent4 16 75" xfId="10255"/>
    <cellStyle name="20% - Accent4 16 76" xfId="10256"/>
    <cellStyle name="20% - Accent4 16 77" xfId="10257"/>
    <cellStyle name="20% - Accent4 16 78" xfId="10258"/>
    <cellStyle name="20% - Accent4 16 79" xfId="10259"/>
    <cellStyle name="20% - Accent4 16 8" xfId="10260"/>
    <cellStyle name="20% - Accent4 16 80" xfId="10261"/>
    <cellStyle name="20% - Accent4 16 81" xfId="10262"/>
    <cellStyle name="20% - Accent4 16 82" xfId="10263"/>
    <cellStyle name="20% - Accent4 16 83" xfId="10264"/>
    <cellStyle name="20% - Accent4 16 84" xfId="10265"/>
    <cellStyle name="20% - Accent4 16 85" xfId="10266"/>
    <cellStyle name="20% - Accent4 16 86" xfId="10267"/>
    <cellStyle name="20% - Accent4 16 87" xfId="10268"/>
    <cellStyle name="20% - Accent4 16 88" xfId="10269"/>
    <cellStyle name="20% - Accent4 16 89" xfId="10270"/>
    <cellStyle name="20% - Accent4 16 9" xfId="10271"/>
    <cellStyle name="20% - Accent4 16 90" xfId="10272"/>
    <cellStyle name="20% - Accent4 16 91" xfId="10273"/>
    <cellStyle name="20% - Accent4 16 92" xfId="10274"/>
    <cellStyle name="20% - Accent4 16 93" xfId="10275"/>
    <cellStyle name="20% - Accent4 16 94" xfId="10276"/>
    <cellStyle name="20% - Accent4 16 95" xfId="10277"/>
    <cellStyle name="20% - Accent4 16 96" xfId="10278"/>
    <cellStyle name="20% - Accent4 16 97" xfId="10279"/>
    <cellStyle name="20% - Accent4 16 98" xfId="10280"/>
    <cellStyle name="20% - Accent4 16 99" xfId="10281"/>
    <cellStyle name="20% - Accent4 160" xfId="10282"/>
    <cellStyle name="20% - Accent4 161" xfId="10283"/>
    <cellStyle name="20% - Accent4 162" xfId="10284"/>
    <cellStyle name="20% - Accent4 163" xfId="10285"/>
    <cellStyle name="20% - Accent4 164" xfId="10286"/>
    <cellStyle name="20% - Accent4 165" xfId="10287"/>
    <cellStyle name="20% - Accent4 166" xfId="10288"/>
    <cellStyle name="20% - Accent4 167" xfId="10289"/>
    <cellStyle name="20% - Accent4 168" xfId="10290"/>
    <cellStyle name="20% - Accent4 17" xfId="10291"/>
    <cellStyle name="20% - Accent4 17 10" xfId="10292"/>
    <cellStyle name="20% - Accent4 17 100" xfId="10293"/>
    <cellStyle name="20% - Accent4 17 101" xfId="10294"/>
    <cellStyle name="20% - Accent4 17 102" xfId="10295"/>
    <cellStyle name="20% - Accent4 17 103" xfId="10296"/>
    <cellStyle name="20% - Accent4 17 104" xfId="10297"/>
    <cellStyle name="20% - Accent4 17 105" xfId="10298"/>
    <cellStyle name="20% - Accent4 17 106" xfId="10299"/>
    <cellStyle name="20% - Accent4 17 107" xfId="10300"/>
    <cellStyle name="20% - Accent4 17 108" xfId="10301"/>
    <cellStyle name="20% - Accent4 17 109" xfId="10302"/>
    <cellStyle name="20% - Accent4 17 11" xfId="10303"/>
    <cellStyle name="20% - Accent4 17 110" xfId="10304"/>
    <cellStyle name="20% - Accent4 17 111" xfId="10305"/>
    <cellStyle name="20% - Accent4 17 112" xfId="10306"/>
    <cellStyle name="20% - Accent4 17 113" xfId="10307"/>
    <cellStyle name="20% - Accent4 17 114" xfId="10308"/>
    <cellStyle name="20% - Accent4 17 115" xfId="10309"/>
    <cellStyle name="20% - Accent4 17 12" xfId="10310"/>
    <cellStyle name="20% - Accent4 17 13" xfId="10311"/>
    <cellStyle name="20% - Accent4 17 14" xfId="10312"/>
    <cellStyle name="20% - Accent4 17 15" xfId="10313"/>
    <cellStyle name="20% - Accent4 17 16" xfId="10314"/>
    <cellStyle name="20% - Accent4 17 17" xfId="10315"/>
    <cellStyle name="20% - Accent4 17 18" xfId="10316"/>
    <cellStyle name="20% - Accent4 17 19" xfId="10317"/>
    <cellStyle name="20% - Accent4 17 2" xfId="10318"/>
    <cellStyle name="20% - Accent4 17 20" xfId="10319"/>
    <cellStyle name="20% - Accent4 17 21" xfId="10320"/>
    <cellStyle name="20% - Accent4 17 22" xfId="10321"/>
    <cellStyle name="20% - Accent4 17 23" xfId="10322"/>
    <cellStyle name="20% - Accent4 17 24" xfId="10323"/>
    <cellStyle name="20% - Accent4 17 25" xfId="10324"/>
    <cellStyle name="20% - Accent4 17 26" xfId="10325"/>
    <cellStyle name="20% - Accent4 17 27" xfId="10326"/>
    <cellStyle name="20% - Accent4 17 28" xfId="10327"/>
    <cellStyle name="20% - Accent4 17 29" xfId="10328"/>
    <cellStyle name="20% - Accent4 17 3" xfId="10329"/>
    <cellStyle name="20% - Accent4 17 30" xfId="10330"/>
    <cellStyle name="20% - Accent4 17 31" xfId="10331"/>
    <cellStyle name="20% - Accent4 17 32" xfId="10332"/>
    <cellStyle name="20% - Accent4 17 33" xfId="10333"/>
    <cellStyle name="20% - Accent4 17 34" xfId="10334"/>
    <cellStyle name="20% - Accent4 17 35" xfId="10335"/>
    <cellStyle name="20% - Accent4 17 36" xfId="10336"/>
    <cellStyle name="20% - Accent4 17 37" xfId="10337"/>
    <cellStyle name="20% - Accent4 17 38" xfId="10338"/>
    <cellStyle name="20% - Accent4 17 39" xfId="10339"/>
    <cellStyle name="20% - Accent4 17 4" xfId="10340"/>
    <cellStyle name="20% - Accent4 17 40" xfId="10341"/>
    <cellStyle name="20% - Accent4 17 41" xfId="10342"/>
    <cellStyle name="20% - Accent4 17 42" xfId="10343"/>
    <cellStyle name="20% - Accent4 17 43" xfId="10344"/>
    <cellStyle name="20% - Accent4 17 44" xfId="10345"/>
    <cellStyle name="20% - Accent4 17 45" xfId="10346"/>
    <cellStyle name="20% - Accent4 17 46" xfId="10347"/>
    <cellStyle name="20% - Accent4 17 47" xfId="10348"/>
    <cellStyle name="20% - Accent4 17 48" xfId="10349"/>
    <cellStyle name="20% - Accent4 17 49" xfId="10350"/>
    <cellStyle name="20% - Accent4 17 5" xfId="10351"/>
    <cellStyle name="20% - Accent4 17 50" xfId="10352"/>
    <cellStyle name="20% - Accent4 17 51" xfId="10353"/>
    <cellStyle name="20% - Accent4 17 52" xfId="10354"/>
    <cellStyle name="20% - Accent4 17 53" xfId="10355"/>
    <cellStyle name="20% - Accent4 17 54" xfId="10356"/>
    <cellStyle name="20% - Accent4 17 55" xfId="10357"/>
    <cellStyle name="20% - Accent4 17 56" xfId="10358"/>
    <cellStyle name="20% - Accent4 17 57" xfId="10359"/>
    <cellStyle name="20% - Accent4 17 58" xfId="10360"/>
    <cellStyle name="20% - Accent4 17 59" xfId="10361"/>
    <cellStyle name="20% - Accent4 17 6" xfId="10362"/>
    <cellStyle name="20% - Accent4 17 60" xfId="10363"/>
    <cellStyle name="20% - Accent4 17 61" xfId="10364"/>
    <cellStyle name="20% - Accent4 17 62" xfId="10365"/>
    <cellStyle name="20% - Accent4 17 63" xfId="10366"/>
    <cellStyle name="20% - Accent4 17 64" xfId="10367"/>
    <cellStyle name="20% - Accent4 17 65" xfId="10368"/>
    <cellStyle name="20% - Accent4 17 66" xfId="10369"/>
    <cellStyle name="20% - Accent4 17 67" xfId="10370"/>
    <cellStyle name="20% - Accent4 17 68" xfId="10371"/>
    <cellStyle name="20% - Accent4 17 69" xfId="10372"/>
    <cellStyle name="20% - Accent4 17 7" xfId="10373"/>
    <cellStyle name="20% - Accent4 17 70" xfId="10374"/>
    <cellStyle name="20% - Accent4 17 71" xfId="10375"/>
    <cellStyle name="20% - Accent4 17 72" xfId="10376"/>
    <cellStyle name="20% - Accent4 17 73" xfId="10377"/>
    <cellStyle name="20% - Accent4 17 74" xfId="10378"/>
    <cellStyle name="20% - Accent4 17 75" xfId="10379"/>
    <cellStyle name="20% - Accent4 17 76" xfId="10380"/>
    <cellStyle name="20% - Accent4 17 77" xfId="10381"/>
    <cellStyle name="20% - Accent4 17 78" xfId="10382"/>
    <cellStyle name="20% - Accent4 17 79" xfId="10383"/>
    <cellStyle name="20% - Accent4 17 8" xfId="10384"/>
    <cellStyle name="20% - Accent4 17 80" xfId="10385"/>
    <cellStyle name="20% - Accent4 17 81" xfId="10386"/>
    <cellStyle name="20% - Accent4 17 82" xfId="10387"/>
    <cellStyle name="20% - Accent4 17 83" xfId="10388"/>
    <cellStyle name="20% - Accent4 17 84" xfId="10389"/>
    <cellStyle name="20% - Accent4 17 85" xfId="10390"/>
    <cellStyle name="20% - Accent4 17 86" xfId="10391"/>
    <cellStyle name="20% - Accent4 17 87" xfId="10392"/>
    <cellStyle name="20% - Accent4 17 88" xfId="10393"/>
    <cellStyle name="20% - Accent4 17 89" xfId="10394"/>
    <cellStyle name="20% - Accent4 17 9" xfId="10395"/>
    <cellStyle name="20% - Accent4 17 90" xfId="10396"/>
    <cellStyle name="20% - Accent4 17 91" xfId="10397"/>
    <cellStyle name="20% - Accent4 17 92" xfId="10398"/>
    <cellStyle name="20% - Accent4 17 93" xfId="10399"/>
    <cellStyle name="20% - Accent4 17 94" xfId="10400"/>
    <cellStyle name="20% - Accent4 17 95" xfId="10401"/>
    <cellStyle name="20% - Accent4 17 96" xfId="10402"/>
    <cellStyle name="20% - Accent4 17 97" xfId="10403"/>
    <cellStyle name="20% - Accent4 17 98" xfId="10404"/>
    <cellStyle name="20% - Accent4 17 99" xfId="10405"/>
    <cellStyle name="20% - Accent4 18" xfId="10406"/>
    <cellStyle name="20% - Accent4 18 10" xfId="10407"/>
    <cellStyle name="20% - Accent4 18 100" xfId="10408"/>
    <cellStyle name="20% - Accent4 18 101" xfId="10409"/>
    <cellStyle name="20% - Accent4 18 102" xfId="10410"/>
    <cellStyle name="20% - Accent4 18 103" xfId="10411"/>
    <cellStyle name="20% - Accent4 18 104" xfId="10412"/>
    <cellStyle name="20% - Accent4 18 105" xfId="10413"/>
    <cellStyle name="20% - Accent4 18 106" xfId="10414"/>
    <cellStyle name="20% - Accent4 18 107" xfId="10415"/>
    <cellStyle name="20% - Accent4 18 108" xfId="10416"/>
    <cellStyle name="20% - Accent4 18 109" xfId="10417"/>
    <cellStyle name="20% - Accent4 18 11" xfId="10418"/>
    <cellStyle name="20% - Accent4 18 110" xfId="10419"/>
    <cellStyle name="20% - Accent4 18 111" xfId="10420"/>
    <cellStyle name="20% - Accent4 18 112" xfId="10421"/>
    <cellStyle name="20% - Accent4 18 113" xfId="10422"/>
    <cellStyle name="20% - Accent4 18 114" xfId="10423"/>
    <cellStyle name="20% - Accent4 18 115" xfId="10424"/>
    <cellStyle name="20% - Accent4 18 12" xfId="10425"/>
    <cellStyle name="20% - Accent4 18 13" xfId="10426"/>
    <cellStyle name="20% - Accent4 18 14" xfId="10427"/>
    <cellStyle name="20% - Accent4 18 15" xfId="10428"/>
    <cellStyle name="20% - Accent4 18 16" xfId="10429"/>
    <cellStyle name="20% - Accent4 18 17" xfId="10430"/>
    <cellStyle name="20% - Accent4 18 18" xfId="10431"/>
    <cellStyle name="20% - Accent4 18 19" xfId="10432"/>
    <cellStyle name="20% - Accent4 18 2" xfId="10433"/>
    <cellStyle name="20% - Accent4 18 20" xfId="10434"/>
    <cellStyle name="20% - Accent4 18 21" xfId="10435"/>
    <cellStyle name="20% - Accent4 18 22" xfId="10436"/>
    <cellStyle name="20% - Accent4 18 23" xfId="10437"/>
    <cellStyle name="20% - Accent4 18 24" xfId="10438"/>
    <cellStyle name="20% - Accent4 18 25" xfId="10439"/>
    <cellStyle name="20% - Accent4 18 26" xfId="10440"/>
    <cellStyle name="20% - Accent4 18 27" xfId="10441"/>
    <cellStyle name="20% - Accent4 18 28" xfId="10442"/>
    <cellStyle name="20% - Accent4 18 29" xfId="10443"/>
    <cellStyle name="20% - Accent4 18 3" xfId="10444"/>
    <cellStyle name="20% - Accent4 18 30" xfId="10445"/>
    <cellStyle name="20% - Accent4 18 31" xfId="10446"/>
    <cellStyle name="20% - Accent4 18 32" xfId="10447"/>
    <cellStyle name="20% - Accent4 18 33" xfId="10448"/>
    <cellStyle name="20% - Accent4 18 34" xfId="10449"/>
    <cellStyle name="20% - Accent4 18 35" xfId="10450"/>
    <cellStyle name="20% - Accent4 18 36" xfId="10451"/>
    <cellStyle name="20% - Accent4 18 37" xfId="10452"/>
    <cellStyle name="20% - Accent4 18 38" xfId="10453"/>
    <cellStyle name="20% - Accent4 18 39" xfId="10454"/>
    <cellStyle name="20% - Accent4 18 4" xfId="10455"/>
    <cellStyle name="20% - Accent4 18 40" xfId="10456"/>
    <cellStyle name="20% - Accent4 18 41" xfId="10457"/>
    <cellStyle name="20% - Accent4 18 42" xfId="10458"/>
    <cellStyle name="20% - Accent4 18 43" xfId="10459"/>
    <cellStyle name="20% - Accent4 18 44" xfId="10460"/>
    <cellStyle name="20% - Accent4 18 45" xfId="10461"/>
    <cellStyle name="20% - Accent4 18 46" xfId="10462"/>
    <cellStyle name="20% - Accent4 18 47" xfId="10463"/>
    <cellStyle name="20% - Accent4 18 48" xfId="10464"/>
    <cellStyle name="20% - Accent4 18 49" xfId="10465"/>
    <cellStyle name="20% - Accent4 18 5" xfId="10466"/>
    <cellStyle name="20% - Accent4 18 50" xfId="10467"/>
    <cellStyle name="20% - Accent4 18 51" xfId="10468"/>
    <cellStyle name="20% - Accent4 18 52" xfId="10469"/>
    <cellStyle name="20% - Accent4 18 53" xfId="10470"/>
    <cellStyle name="20% - Accent4 18 54" xfId="10471"/>
    <cellStyle name="20% - Accent4 18 55" xfId="10472"/>
    <cellStyle name="20% - Accent4 18 56" xfId="10473"/>
    <cellStyle name="20% - Accent4 18 57" xfId="10474"/>
    <cellStyle name="20% - Accent4 18 58" xfId="10475"/>
    <cellStyle name="20% - Accent4 18 59" xfId="10476"/>
    <cellStyle name="20% - Accent4 18 6" xfId="10477"/>
    <cellStyle name="20% - Accent4 18 60" xfId="10478"/>
    <cellStyle name="20% - Accent4 18 61" xfId="10479"/>
    <cellStyle name="20% - Accent4 18 62" xfId="10480"/>
    <cellStyle name="20% - Accent4 18 63" xfId="10481"/>
    <cellStyle name="20% - Accent4 18 64" xfId="10482"/>
    <cellStyle name="20% - Accent4 18 65" xfId="10483"/>
    <cellStyle name="20% - Accent4 18 66" xfId="10484"/>
    <cellStyle name="20% - Accent4 18 67" xfId="10485"/>
    <cellStyle name="20% - Accent4 18 68" xfId="10486"/>
    <cellStyle name="20% - Accent4 18 69" xfId="10487"/>
    <cellStyle name="20% - Accent4 18 7" xfId="10488"/>
    <cellStyle name="20% - Accent4 18 70" xfId="10489"/>
    <cellStyle name="20% - Accent4 18 71" xfId="10490"/>
    <cellStyle name="20% - Accent4 18 72" xfId="10491"/>
    <cellStyle name="20% - Accent4 18 73" xfId="10492"/>
    <cellStyle name="20% - Accent4 18 74" xfId="10493"/>
    <cellStyle name="20% - Accent4 18 75" xfId="10494"/>
    <cellStyle name="20% - Accent4 18 76" xfId="10495"/>
    <cellStyle name="20% - Accent4 18 77" xfId="10496"/>
    <cellStyle name="20% - Accent4 18 78" xfId="10497"/>
    <cellStyle name="20% - Accent4 18 79" xfId="10498"/>
    <cellStyle name="20% - Accent4 18 8" xfId="10499"/>
    <cellStyle name="20% - Accent4 18 80" xfId="10500"/>
    <cellStyle name="20% - Accent4 18 81" xfId="10501"/>
    <cellStyle name="20% - Accent4 18 82" xfId="10502"/>
    <cellStyle name="20% - Accent4 18 83" xfId="10503"/>
    <cellStyle name="20% - Accent4 18 84" xfId="10504"/>
    <cellStyle name="20% - Accent4 18 85" xfId="10505"/>
    <cellStyle name="20% - Accent4 18 86" xfId="10506"/>
    <cellStyle name="20% - Accent4 18 87" xfId="10507"/>
    <cellStyle name="20% - Accent4 18 88" xfId="10508"/>
    <cellStyle name="20% - Accent4 18 89" xfId="10509"/>
    <cellStyle name="20% - Accent4 18 9" xfId="10510"/>
    <cellStyle name="20% - Accent4 18 90" xfId="10511"/>
    <cellStyle name="20% - Accent4 18 91" xfId="10512"/>
    <cellStyle name="20% - Accent4 18 92" xfId="10513"/>
    <cellStyle name="20% - Accent4 18 93" xfId="10514"/>
    <cellStyle name="20% - Accent4 18 94" xfId="10515"/>
    <cellStyle name="20% - Accent4 18 95" xfId="10516"/>
    <cellStyle name="20% - Accent4 18 96" xfId="10517"/>
    <cellStyle name="20% - Accent4 18 97" xfId="10518"/>
    <cellStyle name="20% - Accent4 18 98" xfId="10519"/>
    <cellStyle name="20% - Accent4 18 99" xfId="10520"/>
    <cellStyle name="20% - Accent4 19" xfId="10521"/>
    <cellStyle name="20% - Accent4 19 10" xfId="10522"/>
    <cellStyle name="20% - Accent4 19 100" xfId="10523"/>
    <cellStyle name="20% - Accent4 19 101" xfId="10524"/>
    <cellStyle name="20% - Accent4 19 102" xfId="10525"/>
    <cellStyle name="20% - Accent4 19 103" xfId="10526"/>
    <cellStyle name="20% - Accent4 19 104" xfId="10527"/>
    <cellStyle name="20% - Accent4 19 105" xfId="10528"/>
    <cellStyle name="20% - Accent4 19 106" xfId="10529"/>
    <cellStyle name="20% - Accent4 19 107" xfId="10530"/>
    <cellStyle name="20% - Accent4 19 108" xfId="10531"/>
    <cellStyle name="20% - Accent4 19 109" xfId="10532"/>
    <cellStyle name="20% - Accent4 19 11" xfId="10533"/>
    <cellStyle name="20% - Accent4 19 110" xfId="10534"/>
    <cellStyle name="20% - Accent4 19 111" xfId="10535"/>
    <cellStyle name="20% - Accent4 19 112" xfId="10536"/>
    <cellStyle name="20% - Accent4 19 113" xfId="10537"/>
    <cellStyle name="20% - Accent4 19 114" xfId="10538"/>
    <cellStyle name="20% - Accent4 19 115" xfId="10539"/>
    <cellStyle name="20% - Accent4 19 12" xfId="10540"/>
    <cellStyle name="20% - Accent4 19 13" xfId="10541"/>
    <cellStyle name="20% - Accent4 19 14" xfId="10542"/>
    <cellStyle name="20% - Accent4 19 15" xfId="10543"/>
    <cellStyle name="20% - Accent4 19 16" xfId="10544"/>
    <cellStyle name="20% - Accent4 19 17" xfId="10545"/>
    <cellStyle name="20% - Accent4 19 18" xfId="10546"/>
    <cellStyle name="20% - Accent4 19 19" xfId="10547"/>
    <cellStyle name="20% - Accent4 19 2" xfId="10548"/>
    <cellStyle name="20% - Accent4 19 20" xfId="10549"/>
    <cellStyle name="20% - Accent4 19 21" xfId="10550"/>
    <cellStyle name="20% - Accent4 19 22" xfId="10551"/>
    <cellStyle name="20% - Accent4 19 23" xfId="10552"/>
    <cellStyle name="20% - Accent4 19 24" xfId="10553"/>
    <cellStyle name="20% - Accent4 19 25" xfId="10554"/>
    <cellStyle name="20% - Accent4 19 26" xfId="10555"/>
    <cellStyle name="20% - Accent4 19 27" xfId="10556"/>
    <cellStyle name="20% - Accent4 19 28" xfId="10557"/>
    <cellStyle name="20% - Accent4 19 29" xfId="10558"/>
    <cellStyle name="20% - Accent4 19 3" xfId="10559"/>
    <cellStyle name="20% - Accent4 19 30" xfId="10560"/>
    <cellStyle name="20% - Accent4 19 31" xfId="10561"/>
    <cellStyle name="20% - Accent4 19 32" xfId="10562"/>
    <cellStyle name="20% - Accent4 19 33" xfId="10563"/>
    <cellStyle name="20% - Accent4 19 34" xfId="10564"/>
    <cellStyle name="20% - Accent4 19 35" xfId="10565"/>
    <cellStyle name="20% - Accent4 19 36" xfId="10566"/>
    <cellStyle name="20% - Accent4 19 37" xfId="10567"/>
    <cellStyle name="20% - Accent4 19 38" xfId="10568"/>
    <cellStyle name="20% - Accent4 19 39" xfId="10569"/>
    <cellStyle name="20% - Accent4 19 4" xfId="10570"/>
    <cellStyle name="20% - Accent4 19 40" xfId="10571"/>
    <cellStyle name="20% - Accent4 19 41" xfId="10572"/>
    <cellStyle name="20% - Accent4 19 42" xfId="10573"/>
    <cellStyle name="20% - Accent4 19 43" xfId="10574"/>
    <cellStyle name="20% - Accent4 19 44" xfId="10575"/>
    <cellStyle name="20% - Accent4 19 45" xfId="10576"/>
    <cellStyle name="20% - Accent4 19 46" xfId="10577"/>
    <cellStyle name="20% - Accent4 19 47" xfId="10578"/>
    <cellStyle name="20% - Accent4 19 48" xfId="10579"/>
    <cellStyle name="20% - Accent4 19 49" xfId="10580"/>
    <cellStyle name="20% - Accent4 19 5" xfId="10581"/>
    <cellStyle name="20% - Accent4 19 50" xfId="10582"/>
    <cellStyle name="20% - Accent4 19 51" xfId="10583"/>
    <cellStyle name="20% - Accent4 19 52" xfId="10584"/>
    <cellStyle name="20% - Accent4 19 53" xfId="10585"/>
    <cellStyle name="20% - Accent4 19 54" xfId="10586"/>
    <cellStyle name="20% - Accent4 19 55" xfId="10587"/>
    <cellStyle name="20% - Accent4 19 56" xfId="10588"/>
    <cellStyle name="20% - Accent4 19 57" xfId="10589"/>
    <cellStyle name="20% - Accent4 19 58" xfId="10590"/>
    <cellStyle name="20% - Accent4 19 59" xfId="10591"/>
    <cellStyle name="20% - Accent4 19 6" xfId="10592"/>
    <cellStyle name="20% - Accent4 19 60" xfId="10593"/>
    <cellStyle name="20% - Accent4 19 61" xfId="10594"/>
    <cellStyle name="20% - Accent4 19 62" xfId="10595"/>
    <cellStyle name="20% - Accent4 19 63" xfId="10596"/>
    <cellStyle name="20% - Accent4 19 64" xfId="10597"/>
    <cellStyle name="20% - Accent4 19 65" xfId="10598"/>
    <cellStyle name="20% - Accent4 19 66" xfId="10599"/>
    <cellStyle name="20% - Accent4 19 67" xfId="10600"/>
    <cellStyle name="20% - Accent4 19 68" xfId="10601"/>
    <cellStyle name="20% - Accent4 19 69" xfId="10602"/>
    <cellStyle name="20% - Accent4 19 7" xfId="10603"/>
    <cellStyle name="20% - Accent4 19 70" xfId="10604"/>
    <cellStyle name="20% - Accent4 19 71" xfId="10605"/>
    <cellStyle name="20% - Accent4 19 72" xfId="10606"/>
    <cellStyle name="20% - Accent4 19 73" xfId="10607"/>
    <cellStyle name="20% - Accent4 19 74" xfId="10608"/>
    <cellStyle name="20% - Accent4 19 75" xfId="10609"/>
    <cellStyle name="20% - Accent4 19 76" xfId="10610"/>
    <cellStyle name="20% - Accent4 19 77" xfId="10611"/>
    <cellStyle name="20% - Accent4 19 78" xfId="10612"/>
    <cellStyle name="20% - Accent4 19 79" xfId="10613"/>
    <cellStyle name="20% - Accent4 19 8" xfId="10614"/>
    <cellStyle name="20% - Accent4 19 80" xfId="10615"/>
    <cellStyle name="20% - Accent4 19 81" xfId="10616"/>
    <cellStyle name="20% - Accent4 19 82" xfId="10617"/>
    <cellStyle name="20% - Accent4 19 83" xfId="10618"/>
    <cellStyle name="20% - Accent4 19 84" xfId="10619"/>
    <cellStyle name="20% - Accent4 19 85" xfId="10620"/>
    <cellStyle name="20% - Accent4 19 86" xfId="10621"/>
    <cellStyle name="20% - Accent4 19 87" xfId="10622"/>
    <cellStyle name="20% - Accent4 19 88" xfId="10623"/>
    <cellStyle name="20% - Accent4 19 89" xfId="10624"/>
    <cellStyle name="20% - Accent4 19 9" xfId="10625"/>
    <cellStyle name="20% - Accent4 19 90" xfId="10626"/>
    <cellStyle name="20% - Accent4 19 91" xfId="10627"/>
    <cellStyle name="20% - Accent4 19 92" xfId="10628"/>
    <cellStyle name="20% - Accent4 19 93" xfId="10629"/>
    <cellStyle name="20% - Accent4 19 94" xfId="10630"/>
    <cellStyle name="20% - Accent4 19 95" xfId="10631"/>
    <cellStyle name="20% - Accent4 19 96" xfId="10632"/>
    <cellStyle name="20% - Accent4 19 97" xfId="10633"/>
    <cellStyle name="20% - Accent4 19 98" xfId="10634"/>
    <cellStyle name="20% - Accent4 19 99" xfId="10635"/>
    <cellStyle name="20% - Accent4 2" xfId="66"/>
    <cellStyle name="20% - Accent4 2 10" xfId="10636"/>
    <cellStyle name="20% - Accent4 2 100" xfId="10637"/>
    <cellStyle name="20% - Accent4 2 101" xfId="10638"/>
    <cellStyle name="20% - Accent4 2 102" xfId="10639"/>
    <cellStyle name="20% - Accent4 2 103" xfId="10640"/>
    <cellStyle name="20% - Accent4 2 104" xfId="10641"/>
    <cellStyle name="20% - Accent4 2 105" xfId="10642"/>
    <cellStyle name="20% - Accent4 2 106" xfId="10643"/>
    <cellStyle name="20% - Accent4 2 107" xfId="10644"/>
    <cellStyle name="20% - Accent4 2 108" xfId="10645"/>
    <cellStyle name="20% - Accent4 2 109" xfId="10646"/>
    <cellStyle name="20% - Accent4 2 11" xfId="10647"/>
    <cellStyle name="20% - Accent4 2 110" xfId="10648"/>
    <cellStyle name="20% - Accent4 2 111" xfId="10649"/>
    <cellStyle name="20% - Accent4 2 112" xfId="10650"/>
    <cellStyle name="20% - Accent4 2 113" xfId="10651"/>
    <cellStyle name="20% - Accent4 2 114" xfId="10652"/>
    <cellStyle name="20% - Accent4 2 115" xfId="10653"/>
    <cellStyle name="20% - Accent4 2 116" xfId="10654"/>
    <cellStyle name="20% - Accent4 2 117" xfId="10655"/>
    <cellStyle name="20% - Accent4 2 118" xfId="10656"/>
    <cellStyle name="20% - Accent4 2 12" xfId="10657"/>
    <cellStyle name="20% - Accent4 2 13" xfId="10658"/>
    <cellStyle name="20% - Accent4 2 14" xfId="10659"/>
    <cellStyle name="20% - Accent4 2 15" xfId="10660"/>
    <cellStyle name="20% - Accent4 2 16" xfId="10661"/>
    <cellStyle name="20% - Accent4 2 17" xfId="10662"/>
    <cellStyle name="20% - Accent4 2 18" xfId="10663"/>
    <cellStyle name="20% - Accent4 2 19" xfId="10664"/>
    <cellStyle name="20% - Accent4 2 2" xfId="10665"/>
    <cellStyle name="20% - Accent4 2 2 10" xfId="10666"/>
    <cellStyle name="20% - Accent4 2 2 100" xfId="10667"/>
    <cellStyle name="20% - Accent4 2 2 101" xfId="10668"/>
    <cellStyle name="20% - Accent4 2 2 102" xfId="10669"/>
    <cellStyle name="20% - Accent4 2 2 103" xfId="10670"/>
    <cellStyle name="20% - Accent4 2 2 104" xfId="10671"/>
    <cellStyle name="20% - Accent4 2 2 105" xfId="10672"/>
    <cellStyle name="20% - Accent4 2 2 106" xfId="10673"/>
    <cellStyle name="20% - Accent4 2 2 107" xfId="10674"/>
    <cellStyle name="20% - Accent4 2 2 108" xfId="10675"/>
    <cellStyle name="20% - Accent4 2 2 109" xfId="10676"/>
    <cellStyle name="20% - Accent4 2 2 11" xfId="10677"/>
    <cellStyle name="20% - Accent4 2 2 110" xfId="10678"/>
    <cellStyle name="20% - Accent4 2 2 111" xfId="10679"/>
    <cellStyle name="20% - Accent4 2 2 112" xfId="10680"/>
    <cellStyle name="20% - Accent4 2 2 113" xfId="10681"/>
    <cellStyle name="20% - Accent4 2 2 114" xfId="10682"/>
    <cellStyle name="20% - Accent4 2 2 115" xfId="10683"/>
    <cellStyle name="20% - Accent4 2 2 12" xfId="10684"/>
    <cellStyle name="20% - Accent4 2 2 13" xfId="10685"/>
    <cellStyle name="20% - Accent4 2 2 14" xfId="10686"/>
    <cellStyle name="20% - Accent4 2 2 15" xfId="10687"/>
    <cellStyle name="20% - Accent4 2 2 16" xfId="10688"/>
    <cellStyle name="20% - Accent4 2 2 17" xfId="10689"/>
    <cellStyle name="20% - Accent4 2 2 18" xfId="10690"/>
    <cellStyle name="20% - Accent4 2 2 19" xfId="10691"/>
    <cellStyle name="20% - Accent4 2 2 2" xfId="10692"/>
    <cellStyle name="20% - Accent4 2 2 20" xfId="10693"/>
    <cellStyle name="20% - Accent4 2 2 21" xfId="10694"/>
    <cellStyle name="20% - Accent4 2 2 22" xfId="10695"/>
    <cellStyle name="20% - Accent4 2 2 23" xfId="10696"/>
    <cellStyle name="20% - Accent4 2 2 24" xfId="10697"/>
    <cellStyle name="20% - Accent4 2 2 25" xfId="10698"/>
    <cellStyle name="20% - Accent4 2 2 26" xfId="10699"/>
    <cellStyle name="20% - Accent4 2 2 27" xfId="10700"/>
    <cellStyle name="20% - Accent4 2 2 28" xfId="10701"/>
    <cellStyle name="20% - Accent4 2 2 29" xfId="10702"/>
    <cellStyle name="20% - Accent4 2 2 3" xfId="10703"/>
    <cellStyle name="20% - Accent4 2 2 30" xfId="10704"/>
    <cellStyle name="20% - Accent4 2 2 31" xfId="10705"/>
    <cellStyle name="20% - Accent4 2 2 32" xfId="10706"/>
    <cellStyle name="20% - Accent4 2 2 33" xfId="10707"/>
    <cellStyle name="20% - Accent4 2 2 34" xfId="10708"/>
    <cellStyle name="20% - Accent4 2 2 35" xfId="10709"/>
    <cellStyle name="20% - Accent4 2 2 36" xfId="10710"/>
    <cellStyle name="20% - Accent4 2 2 37" xfId="10711"/>
    <cellStyle name="20% - Accent4 2 2 38" xfId="10712"/>
    <cellStyle name="20% - Accent4 2 2 39" xfId="10713"/>
    <cellStyle name="20% - Accent4 2 2 4" xfId="10714"/>
    <cellStyle name="20% - Accent4 2 2 40" xfId="10715"/>
    <cellStyle name="20% - Accent4 2 2 41" xfId="10716"/>
    <cellStyle name="20% - Accent4 2 2 42" xfId="10717"/>
    <cellStyle name="20% - Accent4 2 2 43" xfId="10718"/>
    <cellStyle name="20% - Accent4 2 2 44" xfId="10719"/>
    <cellStyle name="20% - Accent4 2 2 45" xfId="10720"/>
    <cellStyle name="20% - Accent4 2 2 46" xfId="10721"/>
    <cellStyle name="20% - Accent4 2 2 47" xfId="10722"/>
    <cellStyle name="20% - Accent4 2 2 48" xfId="10723"/>
    <cellStyle name="20% - Accent4 2 2 49" xfId="10724"/>
    <cellStyle name="20% - Accent4 2 2 5" xfId="10725"/>
    <cellStyle name="20% - Accent4 2 2 50" xfId="10726"/>
    <cellStyle name="20% - Accent4 2 2 51" xfId="10727"/>
    <cellStyle name="20% - Accent4 2 2 52" xfId="10728"/>
    <cellStyle name="20% - Accent4 2 2 53" xfId="10729"/>
    <cellStyle name="20% - Accent4 2 2 54" xfId="10730"/>
    <cellStyle name="20% - Accent4 2 2 55" xfId="10731"/>
    <cellStyle name="20% - Accent4 2 2 56" xfId="10732"/>
    <cellStyle name="20% - Accent4 2 2 57" xfId="10733"/>
    <cellStyle name="20% - Accent4 2 2 58" xfId="10734"/>
    <cellStyle name="20% - Accent4 2 2 59" xfId="10735"/>
    <cellStyle name="20% - Accent4 2 2 6" xfId="10736"/>
    <cellStyle name="20% - Accent4 2 2 60" xfId="10737"/>
    <cellStyle name="20% - Accent4 2 2 61" xfId="10738"/>
    <cellStyle name="20% - Accent4 2 2 62" xfId="10739"/>
    <cellStyle name="20% - Accent4 2 2 63" xfId="10740"/>
    <cellStyle name="20% - Accent4 2 2 64" xfId="10741"/>
    <cellStyle name="20% - Accent4 2 2 65" xfId="10742"/>
    <cellStyle name="20% - Accent4 2 2 66" xfId="10743"/>
    <cellStyle name="20% - Accent4 2 2 67" xfId="10744"/>
    <cellStyle name="20% - Accent4 2 2 68" xfId="10745"/>
    <cellStyle name="20% - Accent4 2 2 69" xfId="10746"/>
    <cellStyle name="20% - Accent4 2 2 7" xfId="10747"/>
    <cellStyle name="20% - Accent4 2 2 70" xfId="10748"/>
    <cellStyle name="20% - Accent4 2 2 71" xfId="10749"/>
    <cellStyle name="20% - Accent4 2 2 72" xfId="10750"/>
    <cellStyle name="20% - Accent4 2 2 73" xfId="10751"/>
    <cellStyle name="20% - Accent4 2 2 74" xfId="10752"/>
    <cellStyle name="20% - Accent4 2 2 75" xfId="10753"/>
    <cellStyle name="20% - Accent4 2 2 76" xfId="10754"/>
    <cellStyle name="20% - Accent4 2 2 77" xfId="10755"/>
    <cellStyle name="20% - Accent4 2 2 78" xfId="10756"/>
    <cellStyle name="20% - Accent4 2 2 79" xfId="10757"/>
    <cellStyle name="20% - Accent4 2 2 8" xfId="10758"/>
    <cellStyle name="20% - Accent4 2 2 80" xfId="10759"/>
    <cellStyle name="20% - Accent4 2 2 81" xfId="10760"/>
    <cellStyle name="20% - Accent4 2 2 82" xfId="10761"/>
    <cellStyle name="20% - Accent4 2 2 83" xfId="10762"/>
    <cellStyle name="20% - Accent4 2 2 84" xfId="10763"/>
    <cellStyle name="20% - Accent4 2 2 85" xfId="10764"/>
    <cellStyle name="20% - Accent4 2 2 86" xfId="10765"/>
    <cellStyle name="20% - Accent4 2 2 87" xfId="10766"/>
    <cellStyle name="20% - Accent4 2 2 88" xfId="10767"/>
    <cellStyle name="20% - Accent4 2 2 89" xfId="10768"/>
    <cellStyle name="20% - Accent4 2 2 9" xfId="10769"/>
    <cellStyle name="20% - Accent4 2 2 90" xfId="10770"/>
    <cellStyle name="20% - Accent4 2 2 91" xfId="10771"/>
    <cellStyle name="20% - Accent4 2 2 92" xfId="10772"/>
    <cellStyle name="20% - Accent4 2 2 93" xfId="10773"/>
    <cellStyle name="20% - Accent4 2 2 94" xfId="10774"/>
    <cellStyle name="20% - Accent4 2 2 95" xfId="10775"/>
    <cellStyle name="20% - Accent4 2 2 96" xfId="10776"/>
    <cellStyle name="20% - Accent4 2 2 97" xfId="10777"/>
    <cellStyle name="20% - Accent4 2 2 98" xfId="10778"/>
    <cellStyle name="20% - Accent4 2 2 99" xfId="10779"/>
    <cellStyle name="20% - Accent4 2 20" xfId="10780"/>
    <cellStyle name="20% - Accent4 2 21" xfId="10781"/>
    <cellStyle name="20% - Accent4 2 22" xfId="10782"/>
    <cellStyle name="20% - Accent4 2 23" xfId="10783"/>
    <cellStyle name="20% - Accent4 2 24" xfId="10784"/>
    <cellStyle name="20% - Accent4 2 25" xfId="10785"/>
    <cellStyle name="20% - Accent4 2 26" xfId="10786"/>
    <cellStyle name="20% - Accent4 2 27" xfId="10787"/>
    <cellStyle name="20% - Accent4 2 28" xfId="10788"/>
    <cellStyle name="20% - Accent4 2 29" xfId="10789"/>
    <cellStyle name="20% - Accent4 2 3" xfId="10790"/>
    <cellStyle name="20% - Accent4 2 3 10" xfId="10791"/>
    <cellStyle name="20% - Accent4 2 3 100" xfId="10792"/>
    <cellStyle name="20% - Accent4 2 3 101" xfId="10793"/>
    <cellStyle name="20% - Accent4 2 3 102" xfId="10794"/>
    <cellStyle name="20% - Accent4 2 3 103" xfId="10795"/>
    <cellStyle name="20% - Accent4 2 3 104" xfId="10796"/>
    <cellStyle name="20% - Accent4 2 3 105" xfId="10797"/>
    <cellStyle name="20% - Accent4 2 3 106" xfId="10798"/>
    <cellStyle name="20% - Accent4 2 3 107" xfId="10799"/>
    <cellStyle name="20% - Accent4 2 3 108" xfId="10800"/>
    <cellStyle name="20% - Accent4 2 3 109" xfId="10801"/>
    <cellStyle name="20% - Accent4 2 3 11" xfId="10802"/>
    <cellStyle name="20% - Accent4 2 3 110" xfId="10803"/>
    <cellStyle name="20% - Accent4 2 3 111" xfId="10804"/>
    <cellStyle name="20% - Accent4 2 3 112" xfId="10805"/>
    <cellStyle name="20% - Accent4 2 3 113" xfId="10806"/>
    <cellStyle name="20% - Accent4 2 3 114" xfId="10807"/>
    <cellStyle name="20% - Accent4 2 3 115" xfId="10808"/>
    <cellStyle name="20% - Accent4 2 3 12" xfId="10809"/>
    <cellStyle name="20% - Accent4 2 3 13" xfId="10810"/>
    <cellStyle name="20% - Accent4 2 3 14" xfId="10811"/>
    <cellStyle name="20% - Accent4 2 3 15" xfId="10812"/>
    <cellStyle name="20% - Accent4 2 3 16" xfId="10813"/>
    <cellStyle name="20% - Accent4 2 3 17" xfId="10814"/>
    <cellStyle name="20% - Accent4 2 3 18" xfId="10815"/>
    <cellStyle name="20% - Accent4 2 3 19" xfId="10816"/>
    <cellStyle name="20% - Accent4 2 3 2" xfId="10817"/>
    <cellStyle name="20% - Accent4 2 3 20" xfId="10818"/>
    <cellStyle name="20% - Accent4 2 3 21" xfId="10819"/>
    <cellStyle name="20% - Accent4 2 3 22" xfId="10820"/>
    <cellStyle name="20% - Accent4 2 3 23" xfId="10821"/>
    <cellStyle name="20% - Accent4 2 3 24" xfId="10822"/>
    <cellStyle name="20% - Accent4 2 3 25" xfId="10823"/>
    <cellStyle name="20% - Accent4 2 3 26" xfId="10824"/>
    <cellStyle name="20% - Accent4 2 3 27" xfId="10825"/>
    <cellStyle name="20% - Accent4 2 3 28" xfId="10826"/>
    <cellStyle name="20% - Accent4 2 3 29" xfId="10827"/>
    <cellStyle name="20% - Accent4 2 3 3" xfId="10828"/>
    <cellStyle name="20% - Accent4 2 3 30" xfId="10829"/>
    <cellStyle name="20% - Accent4 2 3 31" xfId="10830"/>
    <cellStyle name="20% - Accent4 2 3 32" xfId="10831"/>
    <cellStyle name="20% - Accent4 2 3 33" xfId="10832"/>
    <cellStyle name="20% - Accent4 2 3 34" xfId="10833"/>
    <cellStyle name="20% - Accent4 2 3 35" xfId="10834"/>
    <cellStyle name="20% - Accent4 2 3 36" xfId="10835"/>
    <cellStyle name="20% - Accent4 2 3 37" xfId="10836"/>
    <cellStyle name="20% - Accent4 2 3 38" xfId="10837"/>
    <cellStyle name="20% - Accent4 2 3 39" xfId="10838"/>
    <cellStyle name="20% - Accent4 2 3 4" xfId="10839"/>
    <cellStyle name="20% - Accent4 2 3 40" xfId="10840"/>
    <cellStyle name="20% - Accent4 2 3 41" xfId="10841"/>
    <cellStyle name="20% - Accent4 2 3 42" xfId="10842"/>
    <cellStyle name="20% - Accent4 2 3 43" xfId="10843"/>
    <cellStyle name="20% - Accent4 2 3 44" xfId="10844"/>
    <cellStyle name="20% - Accent4 2 3 45" xfId="10845"/>
    <cellStyle name="20% - Accent4 2 3 46" xfId="10846"/>
    <cellStyle name="20% - Accent4 2 3 47" xfId="10847"/>
    <cellStyle name="20% - Accent4 2 3 48" xfId="10848"/>
    <cellStyle name="20% - Accent4 2 3 49" xfId="10849"/>
    <cellStyle name="20% - Accent4 2 3 5" xfId="10850"/>
    <cellStyle name="20% - Accent4 2 3 50" xfId="10851"/>
    <cellStyle name="20% - Accent4 2 3 51" xfId="10852"/>
    <cellStyle name="20% - Accent4 2 3 52" xfId="10853"/>
    <cellStyle name="20% - Accent4 2 3 53" xfId="10854"/>
    <cellStyle name="20% - Accent4 2 3 54" xfId="10855"/>
    <cellStyle name="20% - Accent4 2 3 55" xfId="10856"/>
    <cellStyle name="20% - Accent4 2 3 56" xfId="10857"/>
    <cellStyle name="20% - Accent4 2 3 57" xfId="10858"/>
    <cellStyle name="20% - Accent4 2 3 58" xfId="10859"/>
    <cellStyle name="20% - Accent4 2 3 59" xfId="10860"/>
    <cellStyle name="20% - Accent4 2 3 6" xfId="10861"/>
    <cellStyle name="20% - Accent4 2 3 60" xfId="10862"/>
    <cellStyle name="20% - Accent4 2 3 61" xfId="10863"/>
    <cellStyle name="20% - Accent4 2 3 62" xfId="10864"/>
    <cellStyle name="20% - Accent4 2 3 63" xfId="10865"/>
    <cellStyle name="20% - Accent4 2 3 64" xfId="10866"/>
    <cellStyle name="20% - Accent4 2 3 65" xfId="10867"/>
    <cellStyle name="20% - Accent4 2 3 66" xfId="10868"/>
    <cellStyle name="20% - Accent4 2 3 67" xfId="10869"/>
    <cellStyle name="20% - Accent4 2 3 68" xfId="10870"/>
    <cellStyle name="20% - Accent4 2 3 69" xfId="10871"/>
    <cellStyle name="20% - Accent4 2 3 7" xfId="10872"/>
    <cellStyle name="20% - Accent4 2 3 70" xfId="10873"/>
    <cellStyle name="20% - Accent4 2 3 71" xfId="10874"/>
    <cellStyle name="20% - Accent4 2 3 72" xfId="10875"/>
    <cellStyle name="20% - Accent4 2 3 73" xfId="10876"/>
    <cellStyle name="20% - Accent4 2 3 74" xfId="10877"/>
    <cellStyle name="20% - Accent4 2 3 75" xfId="10878"/>
    <cellStyle name="20% - Accent4 2 3 76" xfId="10879"/>
    <cellStyle name="20% - Accent4 2 3 77" xfId="10880"/>
    <cellStyle name="20% - Accent4 2 3 78" xfId="10881"/>
    <cellStyle name="20% - Accent4 2 3 79" xfId="10882"/>
    <cellStyle name="20% - Accent4 2 3 8" xfId="10883"/>
    <cellStyle name="20% - Accent4 2 3 80" xfId="10884"/>
    <cellStyle name="20% - Accent4 2 3 81" xfId="10885"/>
    <cellStyle name="20% - Accent4 2 3 82" xfId="10886"/>
    <cellStyle name="20% - Accent4 2 3 83" xfId="10887"/>
    <cellStyle name="20% - Accent4 2 3 84" xfId="10888"/>
    <cellStyle name="20% - Accent4 2 3 85" xfId="10889"/>
    <cellStyle name="20% - Accent4 2 3 86" xfId="10890"/>
    <cellStyle name="20% - Accent4 2 3 87" xfId="10891"/>
    <cellStyle name="20% - Accent4 2 3 88" xfId="10892"/>
    <cellStyle name="20% - Accent4 2 3 89" xfId="10893"/>
    <cellStyle name="20% - Accent4 2 3 9" xfId="10894"/>
    <cellStyle name="20% - Accent4 2 3 90" xfId="10895"/>
    <cellStyle name="20% - Accent4 2 3 91" xfId="10896"/>
    <cellStyle name="20% - Accent4 2 3 92" xfId="10897"/>
    <cellStyle name="20% - Accent4 2 3 93" xfId="10898"/>
    <cellStyle name="20% - Accent4 2 3 94" xfId="10899"/>
    <cellStyle name="20% - Accent4 2 3 95" xfId="10900"/>
    <cellStyle name="20% - Accent4 2 3 96" xfId="10901"/>
    <cellStyle name="20% - Accent4 2 3 97" xfId="10902"/>
    <cellStyle name="20% - Accent4 2 3 98" xfId="10903"/>
    <cellStyle name="20% - Accent4 2 3 99" xfId="10904"/>
    <cellStyle name="20% - Accent4 2 30" xfId="10905"/>
    <cellStyle name="20% - Accent4 2 31" xfId="10906"/>
    <cellStyle name="20% - Accent4 2 32" xfId="10907"/>
    <cellStyle name="20% - Accent4 2 33" xfId="10908"/>
    <cellStyle name="20% - Accent4 2 34" xfId="10909"/>
    <cellStyle name="20% - Accent4 2 35" xfId="10910"/>
    <cellStyle name="20% - Accent4 2 36" xfId="10911"/>
    <cellStyle name="20% - Accent4 2 37" xfId="10912"/>
    <cellStyle name="20% - Accent4 2 38" xfId="10913"/>
    <cellStyle name="20% - Accent4 2 39" xfId="10914"/>
    <cellStyle name="20% - Accent4 2 4" xfId="10915"/>
    <cellStyle name="20% - Accent4 2 4 10" xfId="10916"/>
    <cellStyle name="20% - Accent4 2 4 100" xfId="10917"/>
    <cellStyle name="20% - Accent4 2 4 101" xfId="10918"/>
    <cellStyle name="20% - Accent4 2 4 102" xfId="10919"/>
    <cellStyle name="20% - Accent4 2 4 103" xfId="10920"/>
    <cellStyle name="20% - Accent4 2 4 104" xfId="10921"/>
    <cellStyle name="20% - Accent4 2 4 105" xfId="10922"/>
    <cellStyle name="20% - Accent4 2 4 106" xfId="10923"/>
    <cellStyle name="20% - Accent4 2 4 107" xfId="10924"/>
    <cellStyle name="20% - Accent4 2 4 108" xfId="10925"/>
    <cellStyle name="20% - Accent4 2 4 109" xfId="10926"/>
    <cellStyle name="20% - Accent4 2 4 11" xfId="10927"/>
    <cellStyle name="20% - Accent4 2 4 110" xfId="10928"/>
    <cellStyle name="20% - Accent4 2 4 111" xfId="10929"/>
    <cellStyle name="20% - Accent4 2 4 112" xfId="10930"/>
    <cellStyle name="20% - Accent4 2 4 113" xfId="10931"/>
    <cellStyle name="20% - Accent4 2 4 114" xfId="10932"/>
    <cellStyle name="20% - Accent4 2 4 115" xfId="10933"/>
    <cellStyle name="20% - Accent4 2 4 12" xfId="10934"/>
    <cellStyle name="20% - Accent4 2 4 13" xfId="10935"/>
    <cellStyle name="20% - Accent4 2 4 14" xfId="10936"/>
    <cellStyle name="20% - Accent4 2 4 15" xfId="10937"/>
    <cellStyle name="20% - Accent4 2 4 16" xfId="10938"/>
    <cellStyle name="20% - Accent4 2 4 17" xfId="10939"/>
    <cellStyle name="20% - Accent4 2 4 18" xfId="10940"/>
    <cellStyle name="20% - Accent4 2 4 19" xfId="10941"/>
    <cellStyle name="20% - Accent4 2 4 2" xfId="10942"/>
    <cellStyle name="20% - Accent4 2 4 20" xfId="10943"/>
    <cellStyle name="20% - Accent4 2 4 21" xfId="10944"/>
    <cellStyle name="20% - Accent4 2 4 22" xfId="10945"/>
    <cellStyle name="20% - Accent4 2 4 23" xfId="10946"/>
    <cellStyle name="20% - Accent4 2 4 24" xfId="10947"/>
    <cellStyle name="20% - Accent4 2 4 25" xfId="10948"/>
    <cellStyle name="20% - Accent4 2 4 26" xfId="10949"/>
    <cellStyle name="20% - Accent4 2 4 27" xfId="10950"/>
    <cellStyle name="20% - Accent4 2 4 28" xfId="10951"/>
    <cellStyle name="20% - Accent4 2 4 29" xfId="10952"/>
    <cellStyle name="20% - Accent4 2 4 3" xfId="10953"/>
    <cellStyle name="20% - Accent4 2 4 30" xfId="10954"/>
    <cellStyle name="20% - Accent4 2 4 31" xfId="10955"/>
    <cellStyle name="20% - Accent4 2 4 32" xfId="10956"/>
    <cellStyle name="20% - Accent4 2 4 33" xfId="10957"/>
    <cellStyle name="20% - Accent4 2 4 34" xfId="10958"/>
    <cellStyle name="20% - Accent4 2 4 35" xfId="10959"/>
    <cellStyle name="20% - Accent4 2 4 36" xfId="10960"/>
    <cellStyle name="20% - Accent4 2 4 37" xfId="10961"/>
    <cellStyle name="20% - Accent4 2 4 38" xfId="10962"/>
    <cellStyle name="20% - Accent4 2 4 39" xfId="10963"/>
    <cellStyle name="20% - Accent4 2 4 4" xfId="10964"/>
    <cellStyle name="20% - Accent4 2 4 40" xfId="10965"/>
    <cellStyle name="20% - Accent4 2 4 41" xfId="10966"/>
    <cellStyle name="20% - Accent4 2 4 42" xfId="10967"/>
    <cellStyle name="20% - Accent4 2 4 43" xfId="10968"/>
    <cellStyle name="20% - Accent4 2 4 44" xfId="10969"/>
    <cellStyle name="20% - Accent4 2 4 45" xfId="10970"/>
    <cellStyle name="20% - Accent4 2 4 46" xfId="10971"/>
    <cellStyle name="20% - Accent4 2 4 47" xfId="10972"/>
    <cellStyle name="20% - Accent4 2 4 48" xfId="10973"/>
    <cellStyle name="20% - Accent4 2 4 49" xfId="10974"/>
    <cellStyle name="20% - Accent4 2 4 5" xfId="10975"/>
    <cellStyle name="20% - Accent4 2 4 50" xfId="10976"/>
    <cellStyle name="20% - Accent4 2 4 51" xfId="10977"/>
    <cellStyle name="20% - Accent4 2 4 52" xfId="10978"/>
    <cellStyle name="20% - Accent4 2 4 53" xfId="10979"/>
    <cellStyle name="20% - Accent4 2 4 54" xfId="10980"/>
    <cellStyle name="20% - Accent4 2 4 55" xfId="10981"/>
    <cellStyle name="20% - Accent4 2 4 56" xfId="10982"/>
    <cellStyle name="20% - Accent4 2 4 57" xfId="10983"/>
    <cellStyle name="20% - Accent4 2 4 58" xfId="10984"/>
    <cellStyle name="20% - Accent4 2 4 59" xfId="10985"/>
    <cellStyle name="20% - Accent4 2 4 6" xfId="10986"/>
    <cellStyle name="20% - Accent4 2 4 60" xfId="10987"/>
    <cellStyle name="20% - Accent4 2 4 61" xfId="10988"/>
    <cellStyle name="20% - Accent4 2 4 62" xfId="10989"/>
    <cellStyle name="20% - Accent4 2 4 63" xfId="10990"/>
    <cellStyle name="20% - Accent4 2 4 64" xfId="10991"/>
    <cellStyle name="20% - Accent4 2 4 65" xfId="10992"/>
    <cellStyle name="20% - Accent4 2 4 66" xfId="10993"/>
    <cellStyle name="20% - Accent4 2 4 67" xfId="10994"/>
    <cellStyle name="20% - Accent4 2 4 68" xfId="10995"/>
    <cellStyle name="20% - Accent4 2 4 69" xfId="10996"/>
    <cellStyle name="20% - Accent4 2 4 7" xfId="10997"/>
    <cellStyle name="20% - Accent4 2 4 70" xfId="10998"/>
    <cellStyle name="20% - Accent4 2 4 71" xfId="10999"/>
    <cellStyle name="20% - Accent4 2 4 72" xfId="11000"/>
    <cellStyle name="20% - Accent4 2 4 73" xfId="11001"/>
    <cellStyle name="20% - Accent4 2 4 74" xfId="11002"/>
    <cellStyle name="20% - Accent4 2 4 75" xfId="11003"/>
    <cellStyle name="20% - Accent4 2 4 76" xfId="11004"/>
    <cellStyle name="20% - Accent4 2 4 77" xfId="11005"/>
    <cellStyle name="20% - Accent4 2 4 78" xfId="11006"/>
    <cellStyle name="20% - Accent4 2 4 79" xfId="11007"/>
    <cellStyle name="20% - Accent4 2 4 8" xfId="11008"/>
    <cellStyle name="20% - Accent4 2 4 80" xfId="11009"/>
    <cellStyle name="20% - Accent4 2 4 81" xfId="11010"/>
    <cellStyle name="20% - Accent4 2 4 82" xfId="11011"/>
    <cellStyle name="20% - Accent4 2 4 83" xfId="11012"/>
    <cellStyle name="20% - Accent4 2 4 84" xfId="11013"/>
    <cellStyle name="20% - Accent4 2 4 85" xfId="11014"/>
    <cellStyle name="20% - Accent4 2 4 86" xfId="11015"/>
    <cellStyle name="20% - Accent4 2 4 87" xfId="11016"/>
    <cellStyle name="20% - Accent4 2 4 88" xfId="11017"/>
    <cellStyle name="20% - Accent4 2 4 89" xfId="11018"/>
    <cellStyle name="20% - Accent4 2 4 9" xfId="11019"/>
    <cellStyle name="20% - Accent4 2 4 90" xfId="11020"/>
    <cellStyle name="20% - Accent4 2 4 91" xfId="11021"/>
    <cellStyle name="20% - Accent4 2 4 92" xfId="11022"/>
    <cellStyle name="20% - Accent4 2 4 93" xfId="11023"/>
    <cellStyle name="20% - Accent4 2 4 94" xfId="11024"/>
    <cellStyle name="20% - Accent4 2 4 95" xfId="11025"/>
    <cellStyle name="20% - Accent4 2 4 96" xfId="11026"/>
    <cellStyle name="20% - Accent4 2 4 97" xfId="11027"/>
    <cellStyle name="20% - Accent4 2 4 98" xfId="11028"/>
    <cellStyle name="20% - Accent4 2 4 99" xfId="11029"/>
    <cellStyle name="20% - Accent4 2 40" xfId="11030"/>
    <cellStyle name="20% - Accent4 2 41" xfId="11031"/>
    <cellStyle name="20% - Accent4 2 42" xfId="11032"/>
    <cellStyle name="20% - Accent4 2 43" xfId="11033"/>
    <cellStyle name="20% - Accent4 2 44" xfId="11034"/>
    <cellStyle name="20% - Accent4 2 45" xfId="11035"/>
    <cellStyle name="20% - Accent4 2 46" xfId="11036"/>
    <cellStyle name="20% - Accent4 2 47" xfId="11037"/>
    <cellStyle name="20% - Accent4 2 48" xfId="11038"/>
    <cellStyle name="20% - Accent4 2 49" xfId="11039"/>
    <cellStyle name="20% - Accent4 2 5" xfId="11040"/>
    <cellStyle name="20% - Accent4 2 50" xfId="11041"/>
    <cellStyle name="20% - Accent4 2 51" xfId="11042"/>
    <cellStyle name="20% - Accent4 2 52" xfId="11043"/>
    <cellStyle name="20% - Accent4 2 53" xfId="11044"/>
    <cellStyle name="20% - Accent4 2 54" xfId="11045"/>
    <cellStyle name="20% - Accent4 2 55" xfId="11046"/>
    <cellStyle name="20% - Accent4 2 56" xfId="11047"/>
    <cellStyle name="20% - Accent4 2 57" xfId="11048"/>
    <cellStyle name="20% - Accent4 2 58" xfId="11049"/>
    <cellStyle name="20% - Accent4 2 59" xfId="11050"/>
    <cellStyle name="20% - Accent4 2 6" xfId="11051"/>
    <cellStyle name="20% - Accent4 2 60" xfId="11052"/>
    <cellStyle name="20% - Accent4 2 61" xfId="11053"/>
    <cellStyle name="20% - Accent4 2 62" xfId="11054"/>
    <cellStyle name="20% - Accent4 2 63" xfId="11055"/>
    <cellStyle name="20% - Accent4 2 64" xfId="11056"/>
    <cellStyle name="20% - Accent4 2 65" xfId="11057"/>
    <cellStyle name="20% - Accent4 2 66" xfId="11058"/>
    <cellStyle name="20% - Accent4 2 67" xfId="11059"/>
    <cellStyle name="20% - Accent4 2 68" xfId="11060"/>
    <cellStyle name="20% - Accent4 2 69" xfId="11061"/>
    <cellStyle name="20% - Accent4 2 7" xfId="11062"/>
    <cellStyle name="20% - Accent4 2 70" xfId="11063"/>
    <cellStyle name="20% - Accent4 2 71" xfId="11064"/>
    <cellStyle name="20% - Accent4 2 72" xfId="11065"/>
    <cellStyle name="20% - Accent4 2 73" xfId="11066"/>
    <cellStyle name="20% - Accent4 2 74" xfId="11067"/>
    <cellStyle name="20% - Accent4 2 75" xfId="11068"/>
    <cellStyle name="20% - Accent4 2 76" xfId="11069"/>
    <cellStyle name="20% - Accent4 2 77" xfId="11070"/>
    <cellStyle name="20% - Accent4 2 78" xfId="11071"/>
    <cellStyle name="20% - Accent4 2 79" xfId="11072"/>
    <cellStyle name="20% - Accent4 2 8" xfId="11073"/>
    <cellStyle name="20% - Accent4 2 80" xfId="11074"/>
    <cellStyle name="20% - Accent4 2 81" xfId="11075"/>
    <cellStyle name="20% - Accent4 2 82" xfId="11076"/>
    <cellStyle name="20% - Accent4 2 83" xfId="11077"/>
    <cellStyle name="20% - Accent4 2 84" xfId="11078"/>
    <cellStyle name="20% - Accent4 2 85" xfId="11079"/>
    <cellStyle name="20% - Accent4 2 86" xfId="11080"/>
    <cellStyle name="20% - Accent4 2 87" xfId="11081"/>
    <cellStyle name="20% - Accent4 2 88" xfId="11082"/>
    <cellStyle name="20% - Accent4 2 89" xfId="11083"/>
    <cellStyle name="20% - Accent4 2 9" xfId="11084"/>
    <cellStyle name="20% - Accent4 2 90" xfId="11085"/>
    <cellStyle name="20% - Accent4 2 91" xfId="11086"/>
    <cellStyle name="20% - Accent4 2 92" xfId="11087"/>
    <cellStyle name="20% - Accent4 2 93" xfId="11088"/>
    <cellStyle name="20% - Accent4 2 94" xfId="11089"/>
    <cellStyle name="20% - Accent4 2 95" xfId="11090"/>
    <cellStyle name="20% - Accent4 2 96" xfId="11091"/>
    <cellStyle name="20% - Accent4 2 97" xfId="11092"/>
    <cellStyle name="20% - Accent4 2 98" xfId="11093"/>
    <cellStyle name="20% - Accent4 2 99" xfId="11094"/>
    <cellStyle name="20% - Accent4 20" xfId="11095"/>
    <cellStyle name="20% - Accent4 20 10" xfId="11096"/>
    <cellStyle name="20% - Accent4 20 100" xfId="11097"/>
    <cellStyle name="20% - Accent4 20 101" xfId="11098"/>
    <cellStyle name="20% - Accent4 20 102" xfId="11099"/>
    <cellStyle name="20% - Accent4 20 103" xfId="11100"/>
    <cellStyle name="20% - Accent4 20 104" xfId="11101"/>
    <cellStyle name="20% - Accent4 20 105" xfId="11102"/>
    <cellStyle name="20% - Accent4 20 106" xfId="11103"/>
    <cellStyle name="20% - Accent4 20 107" xfId="11104"/>
    <cellStyle name="20% - Accent4 20 108" xfId="11105"/>
    <cellStyle name="20% - Accent4 20 109" xfId="11106"/>
    <cellStyle name="20% - Accent4 20 11" xfId="11107"/>
    <cellStyle name="20% - Accent4 20 110" xfId="11108"/>
    <cellStyle name="20% - Accent4 20 111" xfId="11109"/>
    <cellStyle name="20% - Accent4 20 112" xfId="11110"/>
    <cellStyle name="20% - Accent4 20 113" xfId="11111"/>
    <cellStyle name="20% - Accent4 20 114" xfId="11112"/>
    <cellStyle name="20% - Accent4 20 115" xfId="11113"/>
    <cellStyle name="20% - Accent4 20 12" xfId="11114"/>
    <cellStyle name="20% - Accent4 20 13" xfId="11115"/>
    <cellStyle name="20% - Accent4 20 14" xfId="11116"/>
    <cellStyle name="20% - Accent4 20 15" xfId="11117"/>
    <cellStyle name="20% - Accent4 20 16" xfId="11118"/>
    <cellStyle name="20% - Accent4 20 17" xfId="11119"/>
    <cellStyle name="20% - Accent4 20 18" xfId="11120"/>
    <cellStyle name="20% - Accent4 20 19" xfId="11121"/>
    <cellStyle name="20% - Accent4 20 2" xfId="11122"/>
    <cellStyle name="20% - Accent4 20 20" xfId="11123"/>
    <cellStyle name="20% - Accent4 20 21" xfId="11124"/>
    <cellStyle name="20% - Accent4 20 22" xfId="11125"/>
    <cellStyle name="20% - Accent4 20 23" xfId="11126"/>
    <cellStyle name="20% - Accent4 20 24" xfId="11127"/>
    <cellStyle name="20% - Accent4 20 25" xfId="11128"/>
    <cellStyle name="20% - Accent4 20 26" xfId="11129"/>
    <cellStyle name="20% - Accent4 20 27" xfId="11130"/>
    <cellStyle name="20% - Accent4 20 28" xfId="11131"/>
    <cellStyle name="20% - Accent4 20 29" xfId="11132"/>
    <cellStyle name="20% - Accent4 20 3" xfId="11133"/>
    <cellStyle name="20% - Accent4 20 30" xfId="11134"/>
    <cellStyle name="20% - Accent4 20 31" xfId="11135"/>
    <cellStyle name="20% - Accent4 20 32" xfId="11136"/>
    <cellStyle name="20% - Accent4 20 33" xfId="11137"/>
    <cellStyle name="20% - Accent4 20 34" xfId="11138"/>
    <cellStyle name="20% - Accent4 20 35" xfId="11139"/>
    <cellStyle name="20% - Accent4 20 36" xfId="11140"/>
    <cellStyle name="20% - Accent4 20 37" xfId="11141"/>
    <cellStyle name="20% - Accent4 20 38" xfId="11142"/>
    <cellStyle name="20% - Accent4 20 39" xfId="11143"/>
    <cellStyle name="20% - Accent4 20 4" xfId="11144"/>
    <cellStyle name="20% - Accent4 20 40" xfId="11145"/>
    <cellStyle name="20% - Accent4 20 41" xfId="11146"/>
    <cellStyle name="20% - Accent4 20 42" xfId="11147"/>
    <cellStyle name="20% - Accent4 20 43" xfId="11148"/>
    <cellStyle name="20% - Accent4 20 44" xfId="11149"/>
    <cellStyle name="20% - Accent4 20 45" xfId="11150"/>
    <cellStyle name="20% - Accent4 20 46" xfId="11151"/>
    <cellStyle name="20% - Accent4 20 47" xfId="11152"/>
    <cellStyle name="20% - Accent4 20 48" xfId="11153"/>
    <cellStyle name="20% - Accent4 20 49" xfId="11154"/>
    <cellStyle name="20% - Accent4 20 5" xfId="11155"/>
    <cellStyle name="20% - Accent4 20 50" xfId="11156"/>
    <cellStyle name="20% - Accent4 20 51" xfId="11157"/>
    <cellStyle name="20% - Accent4 20 52" xfId="11158"/>
    <cellStyle name="20% - Accent4 20 53" xfId="11159"/>
    <cellStyle name="20% - Accent4 20 54" xfId="11160"/>
    <cellStyle name="20% - Accent4 20 55" xfId="11161"/>
    <cellStyle name="20% - Accent4 20 56" xfId="11162"/>
    <cellStyle name="20% - Accent4 20 57" xfId="11163"/>
    <cellStyle name="20% - Accent4 20 58" xfId="11164"/>
    <cellStyle name="20% - Accent4 20 59" xfId="11165"/>
    <cellStyle name="20% - Accent4 20 6" xfId="11166"/>
    <cellStyle name="20% - Accent4 20 60" xfId="11167"/>
    <cellStyle name="20% - Accent4 20 61" xfId="11168"/>
    <cellStyle name="20% - Accent4 20 62" xfId="11169"/>
    <cellStyle name="20% - Accent4 20 63" xfId="11170"/>
    <cellStyle name="20% - Accent4 20 64" xfId="11171"/>
    <cellStyle name="20% - Accent4 20 65" xfId="11172"/>
    <cellStyle name="20% - Accent4 20 66" xfId="11173"/>
    <cellStyle name="20% - Accent4 20 67" xfId="11174"/>
    <cellStyle name="20% - Accent4 20 68" xfId="11175"/>
    <cellStyle name="20% - Accent4 20 69" xfId="11176"/>
    <cellStyle name="20% - Accent4 20 7" xfId="11177"/>
    <cellStyle name="20% - Accent4 20 70" xfId="11178"/>
    <cellStyle name="20% - Accent4 20 71" xfId="11179"/>
    <cellStyle name="20% - Accent4 20 72" xfId="11180"/>
    <cellStyle name="20% - Accent4 20 73" xfId="11181"/>
    <cellStyle name="20% - Accent4 20 74" xfId="11182"/>
    <cellStyle name="20% - Accent4 20 75" xfId="11183"/>
    <cellStyle name="20% - Accent4 20 76" xfId="11184"/>
    <cellStyle name="20% - Accent4 20 77" xfId="11185"/>
    <cellStyle name="20% - Accent4 20 78" xfId="11186"/>
    <cellStyle name="20% - Accent4 20 79" xfId="11187"/>
    <cellStyle name="20% - Accent4 20 8" xfId="11188"/>
    <cellStyle name="20% - Accent4 20 80" xfId="11189"/>
    <cellStyle name="20% - Accent4 20 81" xfId="11190"/>
    <cellStyle name="20% - Accent4 20 82" xfId="11191"/>
    <cellStyle name="20% - Accent4 20 83" xfId="11192"/>
    <cellStyle name="20% - Accent4 20 84" xfId="11193"/>
    <cellStyle name="20% - Accent4 20 85" xfId="11194"/>
    <cellStyle name="20% - Accent4 20 86" xfId="11195"/>
    <cellStyle name="20% - Accent4 20 87" xfId="11196"/>
    <cellStyle name="20% - Accent4 20 88" xfId="11197"/>
    <cellStyle name="20% - Accent4 20 89" xfId="11198"/>
    <cellStyle name="20% - Accent4 20 9" xfId="11199"/>
    <cellStyle name="20% - Accent4 20 90" xfId="11200"/>
    <cellStyle name="20% - Accent4 20 91" xfId="11201"/>
    <cellStyle name="20% - Accent4 20 92" xfId="11202"/>
    <cellStyle name="20% - Accent4 20 93" xfId="11203"/>
    <cellStyle name="20% - Accent4 20 94" xfId="11204"/>
    <cellStyle name="20% - Accent4 20 95" xfId="11205"/>
    <cellStyle name="20% - Accent4 20 96" xfId="11206"/>
    <cellStyle name="20% - Accent4 20 97" xfId="11207"/>
    <cellStyle name="20% - Accent4 20 98" xfId="11208"/>
    <cellStyle name="20% - Accent4 20 99" xfId="11209"/>
    <cellStyle name="20% - Accent4 21" xfId="11210"/>
    <cellStyle name="20% - Accent4 21 10" xfId="11211"/>
    <cellStyle name="20% - Accent4 21 100" xfId="11212"/>
    <cellStyle name="20% - Accent4 21 101" xfId="11213"/>
    <cellStyle name="20% - Accent4 21 102" xfId="11214"/>
    <cellStyle name="20% - Accent4 21 103" xfId="11215"/>
    <cellStyle name="20% - Accent4 21 104" xfId="11216"/>
    <cellStyle name="20% - Accent4 21 105" xfId="11217"/>
    <cellStyle name="20% - Accent4 21 106" xfId="11218"/>
    <cellStyle name="20% - Accent4 21 107" xfId="11219"/>
    <cellStyle name="20% - Accent4 21 108" xfId="11220"/>
    <cellStyle name="20% - Accent4 21 109" xfId="11221"/>
    <cellStyle name="20% - Accent4 21 11" xfId="11222"/>
    <cellStyle name="20% - Accent4 21 110" xfId="11223"/>
    <cellStyle name="20% - Accent4 21 111" xfId="11224"/>
    <cellStyle name="20% - Accent4 21 112" xfId="11225"/>
    <cellStyle name="20% - Accent4 21 113" xfId="11226"/>
    <cellStyle name="20% - Accent4 21 114" xfId="11227"/>
    <cellStyle name="20% - Accent4 21 115" xfId="11228"/>
    <cellStyle name="20% - Accent4 21 12" xfId="11229"/>
    <cellStyle name="20% - Accent4 21 13" xfId="11230"/>
    <cellStyle name="20% - Accent4 21 14" xfId="11231"/>
    <cellStyle name="20% - Accent4 21 15" xfId="11232"/>
    <cellStyle name="20% - Accent4 21 16" xfId="11233"/>
    <cellStyle name="20% - Accent4 21 17" xfId="11234"/>
    <cellStyle name="20% - Accent4 21 18" xfId="11235"/>
    <cellStyle name="20% - Accent4 21 19" xfId="11236"/>
    <cellStyle name="20% - Accent4 21 2" xfId="11237"/>
    <cellStyle name="20% - Accent4 21 20" xfId="11238"/>
    <cellStyle name="20% - Accent4 21 21" xfId="11239"/>
    <cellStyle name="20% - Accent4 21 22" xfId="11240"/>
    <cellStyle name="20% - Accent4 21 23" xfId="11241"/>
    <cellStyle name="20% - Accent4 21 24" xfId="11242"/>
    <cellStyle name="20% - Accent4 21 25" xfId="11243"/>
    <cellStyle name="20% - Accent4 21 26" xfId="11244"/>
    <cellStyle name="20% - Accent4 21 27" xfId="11245"/>
    <cellStyle name="20% - Accent4 21 28" xfId="11246"/>
    <cellStyle name="20% - Accent4 21 29" xfId="11247"/>
    <cellStyle name="20% - Accent4 21 3" xfId="11248"/>
    <cellStyle name="20% - Accent4 21 30" xfId="11249"/>
    <cellStyle name="20% - Accent4 21 31" xfId="11250"/>
    <cellStyle name="20% - Accent4 21 32" xfId="11251"/>
    <cellStyle name="20% - Accent4 21 33" xfId="11252"/>
    <cellStyle name="20% - Accent4 21 34" xfId="11253"/>
    <cellStyle name="20% - Accent4 21 35" xfId="11254"/>
    <cellStyle name="20% - Accent4 21 36" xfId="11255"/>
    <cellStyle name="20% - Accent4 21 37" xfId="11256"/>
    <cellStyle name="20% - Accent4 21 38" xfId="11257"/>
    <cellStyle name="20% - Accent4 21 39" xfId="11258"/>
    <cellStyle name="20% - Accent4 21 4" xfId="11259"/>
    <cellStyle name="20% - Accent4 21 40" xfId="11260"/>
    <cellStyle name="20% - Accent4 21 41" xfId="11261"/>
    <cellStyle name="20% - Accent4 21 42" xfId="11262"/>
    <cellStyle name="20% - Accent4 21 43" xfId="11263"/>
    <cellStyle name="20% - Accent4 21 44" xfId="11264"/>
    <cellStyle name="20% - Accent4 21 45" xfId="11265"/>
    <cellStyle name="20% - Accent4 21 46" xfId="11266"/>
    <cellStyle name="20% - Accent4 21 47" xfId="11267"/>
    <cellStyle name="20% - Accent4 21 48" xfId="11268"/>
    <cellStyle name="20% - Accent4 21 49" xfId="11269"/>
    <cellStyle name="20% - Accent4 21 5" xfId="11270"/>
    <cellStyle name="20% - Accent4 21 50" xfId="11271"/>
    <cellStyle name="20% - Accent4 21 51" xfId="11272"/>
    <cellStyle name="20% - Accent4 21 52" xfId="11273"/>
    <cellStyle name="20% - Accent4 21 53" xfId="11274"/>
    <cellStyle name="20% - Accent4 21 54" xfId="11275"/>
    <cellStyle name="20% - Accent4 21 55" xfId="11276"/>
    <cellStyle name="20% - Accent4 21 56" xfId="11277"/>
    <cellStyle name="20% - Accent4 21 57" xfId="11278"/>
    <cellStyle name="20% - Accent4 21 58" xfId="11279"/>
    <cellStyle name="20% - Accent4 21 59" xfId="11280"/>
    <cellStyle name="20% - Accent4 21 6" xfId="11281"/>
    <cellStyle name="20% - Accent4 21 60" xfId="11282"/>
    <cellStyle name="20% - Accent4 21 61" xfId="11283"/>
    <cellStyle name="20% - Accent4 21 62" xfId="11284"/>
    <cellStyle name="20% - Accent4 21 63" xfId="11285"/>
    <cellStyle name="20% - Accent4 21 64" xfId="11286"/>
    <cellStyle name="20% - Accent4 21 65" xfId="11287"/>
    <cellStyle name="20% - Accent4 21 66" xfId="11288"/>
    <cellStyle name="20% - Accent4 21 67" xfId="11289"/>
    <cellStyle name="20% - Accent4 21 68" xfId="11290"/>
    <cellStyle name="20% - Accent4 21 69" xfId="11291"/>
    <cellStyle name="20% - Accent4 21 7" xfId="11292"/>
    <cellStyle name="20% - Accent4 21 70" xfId="11293"/>
    <cellStyle name="20% - Accent4 21 71" xfId="11294"/>
    <cellStyle name="20% - Accent4 21 72" xfId="11295"/>
    <cellStyle name="20% - Accent4 21 73" xfId="11296"/>
    <cellStyle name="20% - Accent4 21 74" xfId="11297"/>
    <cellStyle name="20% - Accent4 21 75" xfId="11298"/>
    <cellStyle name="20% - Accent4 21 76" xfId="11299"/>
    <cellStyle name="20% - Accent4 21 77" xfId="11300"/>
    <cellStyle name="20% - Accent4 21 78" xfId="11301"/>
    <cellStyle name="20% - Accent4 21 79" xfId="11302"/>
    <cellStyle name="20% - Accent4 21 8" xfId="11303"/>
    <cellStyle name="20% - Accent4 21 80" xfId="11304"/>
    <cellStyle name="20% - Accent4 21 81" xfId="11305"/>
    <cellStyle name="20% - Accent4 21 82" xfId="11306"/>
    <cellStyle name="20% - Accent4 21 83" xfId="11307"/>
    <cellStyle name="20% - Accent4 21 84" xfId="11308"/>
    <cellStyle name="20% - Accent4 21 85" xfId="11309"/>
    <cellStyle name="20% - Accent4 21 86" xfId="11310"/>
    <cellStyle name="20% - Accent4 21 87" xfId="11311"/>
    <cellStyle name="20% - Accent4 21 88" xfId="11312"/>
    <cellStyle name="20% - Accent4 21 89" xfId="11313"/>
    <cellStyle name="20% - Accent4 21 9" xfId="11314"/>
    <cellStyle name="20% - Accent4 21 90" xfId="11315"/>
    <cellStyle name="20% - Accent4 21 91" xfId="11316"/>
    <cellStyle name="20% - Accent4 21 92" xfId="11317"/>
    <cellStyle name="20% - Accent4 21 93" xfId="11318"/>
    <cellStyle name="20% - Accent4 21 94" xfId="11319"/>
    <cellStyle name="20% - Accent4 21 95" xfId="11320"/>
    <cellStyle name="20% - Accent4 21 96" xfId="11321"/>
    <cellStyle name="20% - Accent4 21 97" xfId="11322"/>
    <cellStyle name="20% - Accent4 21 98" xfId="11323"/>
    <cellStyle name="20% - Accent4 21 99" xfId="11324"/>
    <cellStyle name="20% - Accent4 22" xfId="11325"/>
    <cellStyle name="20% - Accent4 22 10" xfId="11326"/>
    <cellStyle name="20% - Accent4 22 100" xfId="11327"/>
    <cellStyle name="20% - Accent4 22 101" xfId="11328"/>
    <cellStyle name="20% - Accent4 22 102" xfId="11329"/>
    <cellStyle name="20% - Accent4 22 103" xfId="11330"/>
    <cellStyle name="20% - Accent4 22 104" xfId="11331"/>
    <cellStyle name="20% - Accent4 22 105" xfId="11332"/>
    <cellStyle name="20% - Accent4 22 106" xfId="11333"/>
    <cellStyle name="20% - Accent4 22 107" xfId="11334"/>
    <cellStyle name="20% - Accent4 22 108" xfId="11335"/>
    <cellStyle name="20% - Accent4 22 109" xfId="11336"/>
    <cellStyle name="20% - Accent4 22 11" xfId="11337"/>
    <cellStyle name="20% - Accent4 22 110" xfId="11338"/>
    <cellStyle name="20% - Accent4 22 111" xfId="11339"/>
    <cellStyle name="20% - Accent4 22 112" xfId="11340"/>
    <cellStyle name="20% - Accent4 22 113" xfId="11341"/>
    <cellStyle name="20% - Accent4 22 114" xfId="11342"/>
    <cellStyle name="20% - Accent4 22 115" xfId="11343"/>
    <cellStyle name="20% - Accent4 22 12" xfId="11344"/>
    <cellStyle name="20% - Accent4 22 13" xfId="11345"/>
    <cellStyle name="20% - Accent4 22 14" xfId="11346"/>
    <cellStyle name="20% - Accent4 22 15" xfId="11347"/>
    <cellStyle name="20% - Accent4 22 16" xfId="11348"/>
    <cellStyle name="20% - Accent4 22 17" xfId="11349"/>
    <cellStyle name="20% - Accent4 22 18" xfId="11350"/>
    <cellStyle name="20% - Accent4 22 19" xfId="11351"/>
    <cellStyle name="20% - Accent4 22 2" xfId="11352"/>
    <cellStyle name="20% - Accent4 22 20" xfId="11353"/>
    <cellStyle name="20% - Accent4 22 21" xfId="11354"/>
    <cellStyle name="20% - Accent4 22 22" xfId="11355"/>
    <cellStyle name="20% - Accent4 22 23" xfId="11356"/>
    <cellStyle name="20% - Accent4 22 24" xfId="11357"/>
    <cellStyle name="20% - Accent4 22 25" xfId="11358"/>
    <cellStyle name="20% - Accent4 22 26" xfId="11359"/>
    <cellStyle name="20% - Accent4 22 27" xfId="11360"/>
    <cellStyle name="20% - Accent4 22 28" xfId="11361"/>
    <cellStyle name="20% - Accent4 22 29" xfId="11362"/>
    <cellStyle name="20% - Accent4 22 3" xfId="11363"/>
    <cellStyle name="20% - Accent4 22 30" xfId="11364"/>
    <cellStyle name="20% - Accent4 22 31" xfId="11365"/>
    <cellStyle name="20% - Accent4 22 32" xfId="11366"/>
    <cellStyle name="20% - Accent4 22 33" xfId="11367"/>
    <cellStyle name="20% - Accent4 22 34" xfId="11368"/>
    <cellStyle name="20% - Accent4 22 35" xfId="11369"/>
    <cellStyle name="20% - Accent4 22 36" xfId="11370"/>
    <cellStyle name="20% - Accent4 22 37" xfId="11371"/>
    <cellStyle name="20% - Accent4 22 38" xfId="11372"/>
    <cellStyle name="20% - Accent4 22 39" xfId="11373"/>
    <cellStyle name="20% - Accent4 22 4" xfId="11374"/>
    <cellStyle name="20% - Accent4 22 40" xfId="11375"/>
    <cellStyle name="20% - Accent4 22 41" xfId="11376"/>
    <cellStyle name="20% - Accent4 22 42" xfId="11377"/>
    <cellStyle name="20% - Accent4 22 43" xfId="11378"/>
    <cellStyle name="20% - Accent4 22 44" xfId="11379"/>
    <cellStyle name="20% - Accent4 22 45" xfId="11380"/>
    <cellStyle name="20% - Accent4 22 46" xfId="11381"/>
    <cellStyle name="20% - Accent4 22 47" xfId="11382"/>
    <cellStyle name="20% - Accent4 22 48" xfId="11383"/>
    <cellStyle name="20% - Accent4 22 49" xfId="11384"/>
    <cellStyle name="20% - Accent4 22 5" xfId="11385"/>
    <cellStyle name="20% - Accent4 22 50" xfId="11386"/>
    <cellStyle name="20% - Accent4 22 51" xfId="11387"/>
    <cellStyle name="20% - Accent4 22 52" xfId="11388"/>
    <cellStyle name="20% - Accent4 22 53" xfId="11389"/>
    <cellStyle name="20% - Accent4 22 54" xfId="11390"/>
    <cellStyle name="20% - Accent4 22 55" xfId="11391"/>
    <cellStyle name="20% - Accent4 22 56" xfId="11392"/>
    <cellStyle name="20% - Accent4 22 57" xfId="11393"/>
    <cellStyle name="20% - Accent4 22 58" xfId="11394"/>
    <cellStyle name="20% - Accent4 22 59" xfId="11395"/>
    <cellStyle name="20% - Accent4 22 6" xfId="11396"/>
    <cellStyle name="20% - Accent4 22 60" xfId="11397"/>
    <cellStyle name="20% - Accent4 22 61" xfId="11398"/>
    <cellStyle name="20% - Accent4 22 62" xfId="11399"/>
    <cellStyle name="20% - Accent4 22 63" xfId="11400"/>
    <cellStyle name="20% - Accent4 22 64" xfId="11401"/>
    <cellStyle name="20% - Accent4 22 65" xfId="11402"/>
    <cellStyle name="20% - Accent4 22 66" xfId="11403"/>
    <cellStyle name="20% - Accent4 22 67" xfId="11404"/>
    <cellStyle name="20% - Accent4 22 68" xfId="11405"/>
    <cellStyle name="20% - Accent4 22 69" xfId="11406"/>
    <cellStyle name="20% - Accent4 22 7" xfId="11407"/>
    <cellStyle name="20% - Accent4 22 70" xfId="11408"/>
    <cellStyle name="20% - Accent4 22 71" xfId="11409"/>
    <cellStyle name="20% - Accent4 22 72" xfId="11410"/>
    <cellStyle name="20% - Accent4 22 73" xfId="11411"/>
    <cellStyle name="20% - Accent4 22 74" xfId="11412"/>
    <cellStyle name="20% - Accent4 22 75" xfId="11413"/>
    <cellStyle name="20% - Accent4 22 76" xfId="11414"/>
    <cellStyle name="20% - Accent4 22 77" xfId="11415"/>
    <cellStyle name="20% - Accent4 22 78" xfId="11416"/>
    <cellStyle name="20% - Accent4 22 79" xfId="11417"/>
    <cellStyle name="20% - Accent4 22 8" xfId="11418"/>
    <cellStyle name="20% - Accent4 22 80" xfId="11419"/>
    <cellStyle name="20% - Accent4 22 81" xfId="11420"/>
    <cellStyle name="20% - Accent4 22 82" xfId="11421"/>
    <cellStyle name="20% - Accent4 22 83" xfId="11422"/>
    <cellStyle name="20% - Accent4 22 84" xfId="11423"/>
    <cellStyle name="20% - Accent4 22 85" xfId="11424"/>
    <cellStyle name="20% - Accent4 22 86" xfId="11425"/>
    <cellStyle name="20% - Accent4 22 87" xfId="11426"/>
    <cellStyle name="20% - Accent4 22 88" xfId="11427"/>
    <cellStyle name="20% - Accent4 22 89" xfId="11428"/>
    <cellStyle name="20% - Accent4 22 9" xfId="11429"/>
    <cellStyle name="20% - Accent4 22 90" xfId="11430"/>
    <cellStyle name="20% - Accent4 22 91" xfId="11431"/>
    <cellStyle name="20% - Accent4 22 92" xfId="11432"/>
    <cellStyle name="20% - Accent4 22 93" xfId="11433"/>
    <cellStyle name="20% - Accent4 22 94" xfId="11434"/>
    <cellStyle name="20% - Accent4 22 95" xfId="11435"/>
    <cellStyle name="20% - Accent4 22 96" xfId="11436"/>
    <cellStyle name="20% - Accent4 22 97" xfId="11437"/>
    <cellStyle name="20% - Accent4 22 98" xfId="11438"/>
    <cellStyle name="20% - Accent4 22 99" xfId="11439"/>
    <cellStyle name="20% - Accent4 23" xfId="11440"/>
    <cellStyle name="20% - Accent4 23 10" xfId="11441"/>
    <cellStyle name="20% - Accent4 23 100" xfId="11442"/>
    <cellStyle name="20% - Accent4 23 101" xfId="11443"/>
    <cellStyle name="20% - Accent4 23 102" xfId="11444"/>
    <cellStyle name="20% - Accent4 23 103" xfId="11445"/>
    <cellStyle name="20% - Accent4 23 104" xfId="11446"/>
    <cellStyle name="20% - Accent4 23 105" xfId="11447"/>
    <cellStyle name="20% - Accent4 23 106" xfId="11448"/>
    <cellStyle name="20% - Accent4 23 107" xfId="11449"/>
    <cellStyle name="20% - Accent4 23 108" xfId="11450"/>
    <cellStyle name="20% - Accent4 23 109" xfId="11451"/>
    <cellStyle name="20% - Accent4 23 11" xfId="11452"/>
    <cellStyle name="20% - Accent4 23 110" xfId="11453"/>
    <cellStyle name="20% - Accent4 23 111" xfId="11454"/>
    <cellStyle name="20% - Accent4 23 112" xfId="11455"/>
    <cellStyle name="20% - Accent4 23 113" xfId="11456"/>
    <cellStyle name="20% - Accent4 23 114" xfId="11457"/>
    <cellStyle name="20% - Accent4 23 115" xfId="11458"/>
    <cellStyle name="20% - Accent4 23 12" xfId="11459"/>
    <cellStyle name="20% - Accent4 23 13" xfId="11460"/>
    <cellStyle name="20% - Accent4 23 14" xfId="11461"/>
    <cellStyle name="20% - Accent4 23 15" xfId="11462"/>
    <cellStyle name="20% - Accent4 23 16" xfId="11463"/>
    <cellStyle name="20% - Accent4 23 17" xfId="11464"/>
    <cellStyle name="20% - Accent4 23 18" xfId="11465"/>
    <cellStyle name="20% - Accent4 23 19" xfId="11466"/>
    <cellStyle name="20% - Accent4 23 2" xfId="11467"/>
    <cellStyle name="20% - Accent4 23 20" xfId="11468"/>
    <cellStyle name="20% - Accent4 23 21" xfId="11469"/>
    <cellStyle name="20% - Accent4 23 22" xfId="11470"/>
    <cellStyle name="20% - Accent4 23 23" xfId="11471"/>
    <cellStyle name="20% - Accent4 23 24" xfId="11472"/>
    <cellStyle name="20% - Accent4 23 25" xfId="11473"/>
    <cellStyle name="20% - Accent4 23 26" xfId="11474"/>
    <cellStyle name="20% - Accent4 23 27" xfId="11475"/>
    <cellStyle name="20% - Accent4 23 28" xfId="11476"/>
    <cellStyle name="20% - Accent4 23 29" xfId="11477"/>
    <cellStyle name="20% - Accent4 23 3" xfId="11478"/>
    <cellStyle name="20% - Accent4 23 30" xfId="11479"/>
    <cellStyle name="20% - Accent4 23 31" xfId="11480"/>
    <cellStyle name="20% - Accent4 23 32" xfId="11481"/>
    <cellStyle name="20% - Accent4 23 33" xfId="11482"/>
    <cellStyle name="20% - Accent4 23 34" xfId="11483"/>
    <cellStyle name="20% - Accent4 23 35" xfId="11484"/>
    <cellStyle name="20% - Accent4 23 36" xfId="11485"/>
    <cellStyle name="20% - Accent4 23 37" xfId="11486"/>
    <cellStyle name="20% - Accent4 23 38" xfId="11487"/>
    <cellStyle name="20% - Accent4 23 39" xfId="11488"/>
    <cellStyle name="20% - Accent4 23 4" xfId="11489"/>
    <cellStyle name="20% - Accent4 23 40" xfId="11490"/>
    <cellStyle name="20% - Accent4 23 41" xfId="11491"/>
    <cellStyle name="20% - Accent4 23 42" xfId="11492"/>
    <cellStyle name="20% - Accent4 23 43" xfId="11493"/>
    <cellStyle name="20% - Accent4 23 44" xfId="11494"/>
    <cellStyle name="20% - Accent4 23 45" xfId="11495"/>
    <cellStyle name="20% - Accent4 23 46" xfId="11496"/>
    <cellStyle name="20% - Accent4 23 47" xfId="11497"/>
    <cellStyle name="20% - Accent4 23 48" xfId="11498"/>
    <cellStyle name="20% - Accent4 23 49" xfId="11499"/>
    <cellStyle name="20% - Accent4 23 5" xfId="11500"/>
    <cellStyle name="20% - Accent4 23 50" xfId="11501"/>
    <cellStyle name="20% - Accent4 23 51" xfId="11502"/>
    <cellStyle name="20% - Accent4 23 52" xfId="11503"/>
    <cellStyle name="20% - Accent4 23 53" xfId="11504"/>
    <cellStyle name="20% - Accent4 23 54" xfId="11505"/>
    <cellStyle name="20% - Accent4 23 55" xfId="11506"/>
    <cellStyle name="20% - Accent4 23 56" xfId="11507"/>
    <cellStyle name="20% - Accent4 23 57" xfId="11508"/>
    <cellStyle name="20% - Accent4 23 58" xfId="11509"/>
    <cellStyle name="20% - Accent4 23 59" xfId="11510"/>
    <cellStyle name="20% - Accent4 23 6" xfId="11511"/>
    <cellStyle name="20% - Accent4 23 60" xfId="11512"/>
    <cellStyle name="20% - Accent4 23 61" xfId="11513"/>
    <cellStyle name="20% - Accent4 23 62" xfId="11514"/>
    <cellStyle name="20% - Accent4 23 63" xfId="11515"/>
    <cellStyle name="20% - Accent4 23 64" xfId="11516"/>
    <cellStyle name="20% - Accent4 23 65" xfId="11517"/>
    <cellStyle name="20% - Accent4 23 66" xfId="11518"/>
    <cellStyle name="20% - Accent4 23 67" xfId="11519"/>
    <cellStyle name="20% - Accent4 23 68" xfId="11520"/>
    <cellStyle name="20% - Accent4 23 69" xfId="11521"/>
    <cellStyle name="20% - Accent4 23 7" xfId="11522"/>
    <cellStyle name="20% - Accent4 23 70" xfId="11523"/>
    <cellStyle name="20% - Accent4 23 71" xfId="11524"/>
    <cellStyle name="20% - Accent4 23 72" xfId="11525"/>
    <cellStyle name="20% - Accent4 23 73" xfId="11526"/>
    <cellStyle name="20% - Accent4 23 74" xfId="11527"/>
    <cellStyle name="20% - Accent4 23 75" xfId="11528"/>
    <cellStyle name="20% - Accent4 23 76" xfId="11529"/>
    <cellStyle name="20% - Accent4 23 77" xfId="11530"/>
    <cellStyle name="20% - Accent4 23 78" xfId="11531"/>
    <cellStyle name="20% - Accent4 23 79" xfId="11532"/>
    <cellStyle name="20% - Accent4 23 8" xfId="11533"/>
    <cellStyle name="20% - Accent4 23 80" xfId="11534"/>
    <cellStyle name="20% - Accent4 23 81" xfId="11535"/>
    <cellStyle name="20% - Accent4 23 82" xfId="11536"/>
    <cellStyle name="20% - Accent4 23 83" xfId="11537"/>
    <cellStyle name="20% - Accent4 23 84" xfId="11538"/>
    <cellStyle name="20% - Accent4 23 85" xfId="11539"/>
    <cellStyle name="20% - Accent4 23 86" xfId="11540"/>
    <cellStyle name="20% - Accent4 23 87" xfId="11541"/>
    <cellStyle name="20% - Accent4 23 88" xfId="11542"/>
    <cellStyle name="20% - Accent4 23 89" xfId="11543"/>
    <cellStyle name="20% - Accent4 23 9" xfId="11544"/>
    <cellStyle name="20% - Accent4 23 90" xfId="11545"/>
    <cellStyle name="20% - Accent4 23 91" xfId="11546"/>
    <cellStyle name="20% - Accent4 23 92" xfId="11547"/>
    <cellStyle name="20% - Accent4 23 93" xfId="11548"/>
    <cellStyle name="20% - Accent4 23 94" xfId="11549"/>
    <cellStyle name="20% - Accent4 23 95" xfId="11550"/>
    <cellStyle name="20% - Accent4 23 96" xfId="11551"/>
    <cellStyle name="20% - Accent4 23 97" xfId="11552"/>
    <cellStyle name="20% - Accent4 23 98" xfId="11553"/>
    <cellStyle name="20% - Accent4 23 99" xfId="11554"/>
    <cellStyle name="20% - Accent4 24" xfId="11555"/>
    <cellStyle name="20% - Accent4 25" xfId="11556"/>
    <cellStyle name="20% - Accent4 26" xfId="11557"/>
    <cellStyle name="20% - Accent4 27" xfId="11558"/>
    <cellStyle name="20% - Accent4 28" xfId="11559"/>
    <cellStyle name="20% - Accent4 29" xfId="11560"/>
    <cellStyle name="20% - Accent4 3" xfId="67"/>
    <cellStyle name="20% - Accent4 3 10" xfId="11561"/>
    <cellStyle name="20% - Accent4 3 100" xfId="11562"/>
    <cellStyle name="20% - Accent4 3 101" xfId="11563"/>
    <cellStyle name="20% - Accent4 3 102" xfId="11564"/>
    <cellStyle name="20% - Accent4 3 103" xfId="11565"/>
    <cellStyle name="20% - Accent4 3 104" xfId="11566"/>
    <cellStyle name="20% - Accent4 3 105" xfId="11567"/>
    <cellStyle name="20% - Accent4 3 106" xfId="11568"/>
    <cellStyle name="20% - Accent4 3 107" xfId="11569"/>
    <cellStyle name="20% - Accent4 3 108" xfId="11570"/>
    <cellStyle name="20% - Accent4 3 109" xfId="11571"/>
    <cellStyle name="20% - Accent4 3 11" xfId="11572"/>
    <cellStyle name="20% - Accent4 3 110" xfId="11573"/>
    <cellStyle name="20% - Accent4 3 111" xfId="11574"/>
    <cellStyle name="20% - Accent4 3 112" xfId="11575"/>
    <cellStyle name="20% - Accent4 3 113" xfId="11576"/>
    <cellStyle name="20% - Accent4 3 114" xfId="11577"/>
    <cellStyle name="20% - Accent4 3 115" xfId="11578"/>
    <cellStyle name="20% - Accent4 3 12" xfId="11579"/>
    <cellStyle name="20% - Accent4 3 13" xfId="11580"/>
    <cellStyle name="20% - Accent4 3 14" xfId="11581"/>
    <cellStyle name="20% - Accent4 3 15" xfId="11582"/>
    <cellStyle name="20% - Accent4 3 16" xfId="11583"/>
    <cellStyle name="20% - Accent4 3 17" xfId="11584"/>
    <cellStyle name="20% - Accent4 3 18" xfId="11585"/>
    <cellStyle name="20% - Accent4 3 19" xfId="11586"/>
    <cellStyle name="20% - Accent4 3 2" xfId="11587"/>
    <cellStyle name="20% - Accent4 3 20" xfId="11588"/>
    <cellStyle name="20% - Accent4 3 21" xfId="11589"/>
    <cellStyle name="20% - Accent4 3 22" xfId="11590"/>
    <cellStyle name="20% - Accent4 3 23" xfId="11591"/>
    <cellStyle name="20% - Accent4 3 24" xfId="11592"/>
    <cellStyle name="20% - Accent4 3 25" xfId="11593"/>
    <cellStyle name="20% - Accent4 3 26" xfId="11594"/>
    <cellStyle name="20% - Accent4 3 27" xfId="11595"/>
    <cellStyle name="20% - Accent4 3 28" xfId="11596"/>
    <cellStyle name="20% - Accent4 3 29" xfId="11597"/>
    <cellStyle name="20% - Accent4 3 3" xfId="11598"/>
    <cellStyle name="20% - Accent4 3 30" xfId="11599"/>
    <cellStyle name="20% - Accent4 3 31" xfId="11600"/>
    <cellStyle name="20% - Accent4 3 32" xfId="11601"/>
    <cellStyle name="20% - Accent4 3 33" xfId="11602"/>
    <cellStyle name="20% - Accent4 3 34" xfId="11603"/>
    <cellStyle name="20% - Accent4 3 35" xfId="11604"/>
    <cellStyle name="20% - Accent4 3 36" xfId="11605"/>
    <cellStyle name="20% - Accent4 3 37" xfId="11606"/>
    <cellStyle name="20% - Accent4 3 38" xfId="11607"/>
    <cellStyle name="20% - Accent4 3 39" xfId="11608"/>
    <cellStyle name="20% - Accent4 3 4" xfId="11609"/>
    <cellStyle name="20% - Accent4 3 40" xfId="11610"/>
    <cellStyle name="20% - Accent4 3 41" xfId="11611"/>
    <cellStyle name="20% - Accent4 3 42" xfId="11612"/>
    <cellStyle name="20% - Accent4 3 43" xfId="11613"/>
    <cellStyle name="20% - Accent4 3 44" xfId="11614"/>
    <cellStyle name="20% - Accent4 3 45" xfId="11615"/>
    <cellStyle name="20% - Accent4 3 46" xfId="11616"/>
    <cellStyle name="20% - Accent4 3 47" xfId="11617"/>
    <cellStyle name="20% - Accent4 3 48" xfId="11618"/>
    <cellStyle name="20% - Accent4 3 49" xfId="11619"/>
    <cellStyle name="20% - Accent4 3 5" xfId="11620"/>
    <cellStyle name="20% - Accent4 3 50" xfId="11621"/>
    <cellStyle name="20% - Accent4 3 51" xfId="11622"/>
    <cellStyle name="20% - Accent4 3 52" xfId="11623"/>
    <cellStyle name="20% - Accent4 3 53" xfId="11624"/>
    <cellStyle name="20% - Accent4 3 54" xfId="11625"/>
    <cellStyle name="20% - Accent4 3 55" xfId="11626"/>
    <cellStyle name="20% - Accent4 3 56" xfId="11627"/>
    <cellStyle name="20% - Accent4 3 57" xfId="11628"/>
    <cellStyle name="20% - Accent4 3 58" xfId="11629"/>
    <cellStyle name="20% - Accent4 3 59" xfId="11630"/>
    <cellStyle name="20% - Accent4 3 6" xfId="11631"/>
    <cellStyle name="20% - Accent4 3 60" xfId="11632"/>
    <cellStyle name="20% - Accent4 3 61" xfId="11633"/>
    <cellStyle name="20% - Accent4 3 62" xfId="11634"/>
    <cellStyle name="20% - Accent4 3 63" xfId="11635"/>
    <cellStyle name="20% - Accent4 3 64" xfId="11636"/>
    <cellStyle name="20% - Accent4 3 65" xfId="11637"/>
    <cellStyle name="20% - Accent4 3 66" xfId="11638"/>
    <cellStyle name="20% - Accent4 3 67" xfId="11639"/>
    <cellStyle name="20% - Accent4 3 68" xfId="11640"/>
    <cellStyle name="20% - Accent4 3 69" xfId="11641"/>
    <cellStyle name="20% - Accent4 3 7" xfId="11642"/>
    <cellStyle name="20% - Accent4 3 70" xfId="11643"/>
    <cellStyle name="20% - Accent4 3 71" xfId="11644"/>
    <cellStyle name="20% - Accent4 3 72" xfId="11645"/>
    <cellStyle name="20% - Accent4 3 73" xfId="11646"/>
    <cellStyle name="20% - Accent4 3 74" xfId="11647"/>
    <cellStyle name="20% - Accent4 3 75" xfId="11648"/>
    <cellStyle name="20% - Accent4 3 76" xfId="11649"/>
    <cellStyle name="20% - Accent4 3 77" xfId="11650"/>
    <cellStyle name="20% - Accent4 3 78" xfId="11651"/>
    <cellStyle name="20% - Accent4 3 79" xfId="11652"/>
    <cellStyle name="20% - Accent4 3 8" xfId="11653"/>
    <cellStyle name="20% - Accent4 3 80" xfId="11654"/>
    <cellStyle name="20% - Accent4 3 81" xfId="11655"/>
    <cellStyle name="20% - Accent4 3 82" xfId="11656"/>
    <cellStyle name="20% - Accent4 3 83" xfId="11657"/>
    <cellStyle name="20% - Accent4 3 84" xfId="11658"/>
    <cellStyle name="20% - Accent4 3 85" xfId="11659"/>
    <cellStyle name="20% - Accent4 3 86" xfId="11660"/>
    <cellStyle name="20% - Accent4 3 87" xfId="11661"/>
    <cellStyle name="20% - Accent4 3 88" xfId="11662"/>
    <cellStyle name="20% - Accent4 3 89" xfId="11663"/>
    <cellStyle name="20% - Accent4 3 9" xfId="11664"/>
    <cellStyle name="20% - Accent4 3 90" xfId="11665"/>
    <cellStyle name="20% - Accent4 3 91" xfId="11666"/>
    <cellStyle name="20% - Accent4 3 92" xfId="11667"/>
    <cellStyle name="20% - Accent4 3 93" xfId="11668"/>
    <cellStyle name="20% - Accent4 3 94" xfId="11669"/>
    <cellStyle name="20% - Accent4 3 95" xfId="11670"/>
    <cellStyle name="20% - Accent4 3 96" xfId="11671"/>
    <cellStyle name="20% - Accent4 3 97" xfId="11672"/>
    <cellStyle name="20% - Accent4 3 98" xfId="11673"/>
    <cellStyle name="20% - Accent4 3 99" xfId="11674"/>
    <cellStyle name="20% - Accent4 30" xfId="11675"/>
    <cellStyle name="20% - Accent4 31" xfId="11676"/>
    <cellStyle name="20% - Accent4 32" xfId="11677"/>
    <cellStyle name="20% - Accent4 33" xfId="11678"/>
    <cellStyle name="20% - Accent4 34" xfId="11679"/>
    <cellStyle name="20% - Accent4 35" xfId="11680"/>
    <cellStyle name="20% - Accent4 36" xfId="11681"/>
    <cellStyle name="20% - Accent4 37" xfId="11682"/>
    <cellStyle name="20% - Accent4 38" xfId="11683"/>
    <cellStyle name="20% - Accent4 39" xfId="11684"/>
    <cellStyle name="20% - Accent4 4" xfId="68"/>
    <cellStyle name="20% - Accent4 4 10" xfId="11685"/>
    <cellStyle name="20% - Accent4 4 100" xfId="11686"/>
    <cellStyle name="20% - Accent4 4 101" xfId="11687"/>
    <cellStyle name="20% - Accent4 4 102" xfId="11688"/>
    <cellStyle name="20% - Accent4 4 103" xfId="11689"/>
    <cellStyle name="20% - Accent4 4 104" xfId="11690"/>
    <cellStyle name="20% - Accent4 4 105" xfId="11691"/>
    <cellStyle name="20% - Accent4 4 106" xfId="11692"/>
    <cellStyle name="20% - Accent4 4 107" xfId="11693"/>
    <cellStyle name="20% - Accent4 4 108" xfId="11694"/>
    <cellStyle name="20% - Accent4 4 109" xfId="11695"/>
    <cellStyle name="20% - Accent4 4 11" xfId="11696"/>
    <cellStyle name="20% - Accent4 4 110" xfId="11697"/>
    <cellStyle name="20% - Accent4 4 111" xfId="11698"/>
    <cellStyle name="20% - Accent4 4 112" xfId="11699"/>
    <cellStyle name="20% - Accent4 4 113" xfId="11700"/>
    <cellStyle name="20% - Accent4 4 114" xfId="11701"/>
    <cellStyle name="20% - Accent4 4 115" xfId="11702"/>
    <cellStyle name="20% - Accent4 4 12" xfId="11703"/>
    <cellStyle name="20% - Accent4 4 13" xfId="11704"/>
    <cellStyle name="20% - Accent4 4 14" xfId="11705"/>
    <cellStyle name="20% - Accent4 4 15" xfId="11706"/>
    <cellStyle name="20% - Accent4 4 16" xfId="11707"/>
    <cellStyle name="20% - Accent4 4 17" xfId="11708"/>
    <cellStyle name="20% - Accent4 4 18" xfId="11709"/>
    <cellStyle name="20% - Accent4 4 19" xfId="11710"/>
    <cellStyle name="20% - Accent4 4 2" xfId="11711"/>
    <cellStyle name="20% - Accent4 4 20" xfId="11712"/>
    <cellStyle name="20% - Accent4 4 21" xfId="11713"/>
    <cellStyle name="20% - Accent4 4 22" xfId="11714"/>
    <cellStyle name="20% - Accent4 4 23" xfId="11715"/>
    <cellStyle name="20% - Accent4 4 24" xfId="11716"/>
    <cellStyle name="20% - Accent4 4 25" xfId="11717"/>
    <cellStyle name="20% - Accent4 4 26" xfId="11718"/>
    <cellStyle name="20% - Accent4 4 27" xfId="11719"/>
    <cellStyle name="20% - Accent4 4 28" xfId="11720"/>
    <cellStyle name="20% - Accent4 4 29" xfId="11721"/>
    <cellStyle name="20% - Accent4 4 3" xfId="11722"/>
    <cellStyle name="20% - Accent4 4 30" xfId="11723"/>
    <cellStyle name="20% - Accent4 4 31" xfId="11724"/>
    <cellStyle name="20% - Accent4 4 32" xfId="11725"/>
    <cellStyle name="20% - Accent4 4 33" xfId="11726"/>
    <cellStyle name="20% - Accent4 4 34" xfId="11727"/>
    <cellStyle name="20% - Accent4 4 35" xfId="11728"/>
    <cellStyle name="20% - Accent4 4 36" xfId="11729"/>
    <cellStyle name="20% - Accent4 4 37" xfId="11730"/>
    <cellStyle name="20% - Accent4 4 38" xfId="11731"/>
    <cellStyle name="20% - Accent4 4 39" xfId="11732"/>
    <cellStyle name="20% - Accent4 4 4" xfId="11733"/>
    <cellStyle name="20% - Accent4 4 40" xfId="11734"/>
    <cellStyle name="20% - Accent4 4 41" xfId="11735"/>
    <cellStyle name="20% - Accent4 4 42" xfId="11736"/>
    <cellStyle name="20% - Accent4 4 43" xfId="11737"/>
    <cellStyle name="20% - Accent4 4 44" xfId="11738"/>
    <cellStyle name="20% - Accent4 4 45" xfId="11739"/>
    <cellStyle name="20% - Accent4 4 46" xfId="11740"/>
    <cellStyle name="20% - Accent4 4 47" xfId="11741"/>
    <cellStyle name="20% - Accent4 4 48" xfId="11742"/>
    <cellStyle name="20% - Accent4 4 49" xfId="11743"/>
    <cellStyle name="20% - Accent4 4 5" xfId="11744"/>
    <cellStyle name="20% - Accent4 4 50" xfId="11745"/>
    <cellStyle name="20% - Accent4 4 51" xfId="11746"/>
    <cellStyle name="20% - Accent4 4 52" xfId="11747"/>
    <cellStyle name="20% - Accent4 4 53" xfId="11748"/>
    <cellStyle name="20% - Accent4 4 54" xfId="11749"/>
    <cellStyle name="20% - Accent4 4 55" xfId="11750"/>
    <cellStyle name="20% - Accent4 4 56" xfId="11751"/>
    <cellStyle name="20% - Accent4 4 57" xfId="11752"/>
    <cellStyle name="20% - Accent4 4 58" xfId="11753"/>
    <cellStyle name="20% - Accent4 4 59" xfId="11754"/>
    <cellStyle name="20% - Accent4 4 6" xfId="11755"/>
    <cellStyle name="20% - Accent4 4 60" xfId="11756"/>
    <cellStyle name="20% - Accent4 4 61" xfId="11757"/>
    <cellStyle name="20% - Accent4 4 62" xfId="11758"/>
    <cellStyle name="20% - Accent4 4 63" xfId="11759"/>
    <cellStyle name="20% - Accent4 4 64" xfId="11760"/>
    <cellStyle name="20% - Accent4 4 65" xfId="11761"/>
    <cellStyle name="20% - Accent4 4 66" xfId="11762"/>
    <cellStyle name="20% - Accent4 4 67" xfId="11763"/>
    <cellStyle name="20% - Accent4 4 68" xfId="11764"/>
    <cellStyle name="20% - Accent4 4 69" xfId="11765"/>
    <cellStyle name="20% - Accent4 4 7" xfId="11766"/>
    <cellStyle name="20% - Accent4 4 70" xfId="11767"/>
    <cellStyle name="20% - Accent4 4 71" xfId="11768"/>
    <cellStyle name="20% - Accent4 4 72" xfId="11769"/>
    <cellStyle name="20% - Accent4 4 73" xfId="11770"/>
    <cellStyle name="20% - Accent4 4 74" xfId="11771"/>
    <cellStyle name="20% - Accent4 4 75" xfId="11772"/>
    <cellStyle name="20% - Accent4 4 76" xfId="11773"/>
    <cellStyle name="20% - Accent4 4 77" xfId="11774"/>
    <cellStyle name="20% - Accent4 4 78" xfId="11775"/>
    <cellStyle name="20% - Accent4 4 79" xfId="11776"/>
    <cellStyle name="20% - Accent4 4 8" xfId="11777"/>
    <cellStyle name="20% - Accent4 4 80" xfId="11778"/>
    <cellStyle name="20% - Accent4 4 81" xfId="11779"/>
    <cellStyle name="20% - Accent4 4 82" xfId="11780"/>
    <cellStyle name="20% - Accent4 4 83" xfId="11781"/>
    <cellStyle name="20% - Accent4 4 84" xfId="11782"/>
    <cellStyle name="20% - Accent4 4 85" xfId="11783"/>
    <cellStyle name="20% - Accent4 4 86" xfId="11784"/>
    <cellStyle name="20% - Accent4 4 87" xfId="11785"/>
    <cellStyle name="20% - Accent4 4 88" xfId="11786"/>
    <cellStyle name="20% - Accent4 4 89" xfId="11787"/>
    <cellStyle name="20% - Accent4 4 9" xfId="11788"/>
    <cellStyle name="20% - Accent4 4 90" xfId="11789"/>
    <cellStyle name="20% - Accent4 4 91" xfId="11790"/>
    <cellStyle name="20% - Accent4 4 92" xfId="11791"/>
    <cellStyle name="20% - Accent4 4 93" xfId="11792"/>
    <cellStyle name="20% - Accent4 4 94" xfId="11793"/>
    <cellStyle name="20% - Accent4 4 95" xfId="11794"/>
    <cellStyle name="20% - Accent4 4 96" xfId="11795"/>
    <cellStyle name="20% - Accent4 4 97" xfId="11796"/>
    <cellStyle name="20% - Accent4 4 98" xfId="11797"/>
    <cellStyle name="20% - Accent4 4 99" xfId="11798"/>
    <cellStyle name="20% - Accent4 40" xfId="11799"/>
    <cellStyle name="20% - Accent4 41" xfId="11800"/>
    <cellStyle name="20% - Accent4 42" xfId="11801"/>
    <cellStyle name="20% - Accent4 43" xfId="11802"/>
    <cellStyle name="20% - Accent4 44" xfId="11803"/>
    <cellStyle name="20% - Accent4 45" xfId="11804"/>
    <cellStyle name="20% - Accent4 46" xfId="11805"/>
    <cellStyle name="20% - Accent4 47" xfId="11806"/>
    <cellStyle name="20% - Accent4 48" xfId="11807"/>
    <cellStyle name="20% - Accent4 49" xfId="11808"/>
    <cellStyle name="20% - Accent4 5" xfId="69"/>
    <cellStyle name="20% - Accent4 5 10" xfId="11809"/>
    <cellStyle name="20% - Accent4 5 100" xfId="11810"/>
    <cellStyle name="20% - Accent4 5 101" xfId="11811"/>
    <cellStyle name="20% - Accent4 5 102" xfId="11812"/>
    <cellStyle name="20% - Accent4 5 103" xfId="11813"/>
    <cellStyle name="20% - Accent4 5 104" xfId="11814"/>
    <cellStyle name="20% - Accent4 5 105" xfId="11815"/>
    <cellStyle name="20% - Accent4 5 106" xfId="11816"/>
    <cellStyle name="20% - Accent4 5 107" xfId="11817"/>
    <cellStyle name="20% - Accent4 5 108" xfId="11818"/>
    <cellStyle name="20% - Accent4 5 109" xfId="11819"/>
    <cellStyle name="20% - Accent4 5 11" xfId="11820"/>
    <cellStyle name="20% - Accent4 5 110" xfId="11821"/>
    <cellStyle name="20% - Accent4 5 111" xfId="11822"/>
    <cellStyle name="20% - Accent4 5 112" xfId="11823"/>
    <cellStyle name="20% - Accent4 5 113" xfId="11824"/>
    <cellStyle name="20% - Accent4 5 114" xfId="11825"/>
    <cellStyle name="20% - Accent4 5 115" xfId="11826"/>
    <cellStyle name="20% - Accent4 5 12" xfId="11827"/>
    <cellStyle name="20% - Accent4 5 13" xfId="11828"/>
    <cellStyle name="20% - Accent4 5 14" xfId="11829"/>
    <cellStyle name="20% - Accent4 5 15" xfId="11830"/>
    <cellStyle name="20% - Accent4 5 16" xfId="11831"/>
    <cellStyle name="20% - Accent4 5 17" xfId="11832"/>
    <cellStyle name="20% - Accent4 5 18" xfId="11833"/>
    <cellStyle name="20% - Accent4 5 19" xfId="11834"/>
    <cellStyle name="20% - Accent4 5 2" xfId="11835"/>
    <cellStyle name="20% - Accent4 5 20" xfId="11836"/>
    <cellStyle name="20% - Accent4 5 21" xfId="11837"/>
    <cellStyle name="20% - Accent4 5 22" xfId="11838"/>
    <cellStyle name="20% - Accent4 5 23" xfId="11839"/>
    <cellStyle name="20% - Accent4 5 24" xfId="11840"/>
    <cellStyle name="20% - Accent4 5 25" xfId="11841"/>
    <cellStyle name="20% - Accent4 5 26" xfId="11842"/>
    <cellStyle name="20% - Accent4 5 27" xfId="11843"/>
    <cellStyle name="20% - Accent4 5 28" xfId="11844"/>
    <cellStyle name="20% - Accent4 5 29" xfId="11845"/>
    <cellStyle name="20% - Accent4 5 3" xfId="11846"/>
    <cellStyle name="20% - Accent4 5 30" xfId="11847"/>
    <cellStyle name="20% - Accent4 5 31" xfId="11848"/>
    <cellStyle name="20% - Accent4 5 32" xfId="11849"/>
    <cellStyle name="20% - Accent4 5 33" xfId="11850"/>
    <cellStyle name="20% - Accent4 5 34" xfId="11851"/>
    <cellStyle name="20% - Accent4 5 35" xfId="11852"/>
    <cellStyle name="20% - Accent4 5 36" xfId="11853"/>
    <cellStyle name="20% - Accent4 5 37" xfId="11854"/>
    <cellStyle name="20% - Accent4 5 38" xfId="11855"/>
    <cellStyle name="20% - Accent4 5 39" xfId="11856"/>
    <cellStyle name="20% - Accent4 5 4" xfId="11857"/>
    <cellStyle name="20% - Accent4 5 40" xfId="11858"/>
    <cellStyle name="20% - Accent4 5 41" xfId="11859"/>
    <cellStyle name="20% - Accent4 5 42" xfId="11860"/>
    <cellStyle name="20% - Accent4 5 43" xfId="11861"/>
    <cellStyle name="20% - Accent4 5 44" xfId="11862"/>
    <cellStyle name="20% - Accent4 5 45" xfId="11863"/>
    <cellStyle name="20% - Accent4 5 46" xfId="11864"/>
    <cellStyle name="20% - Accent4 5 47" xfId="11865"/>
    <cellStyle name="20% - Accent4 5 48" xfId="11866"/>
    <cellStyle name="20% - Accent4 5 49" xfId="11867"/>
    <cellStyle name="20% - Accent4 5 5" xfId="11868"/>
    <cellStyle name="20% - Accent4 5 50" xfId="11869"/>
    <cellStyle name="20% - Accent4 5 51" xfId="11870"/>
    <cellStyle name="20% - Accent4 5 52" xfId="11871"/>
    <cellStyle name="20% - Accent4 5 53" xfId="11872"/>
    <cellStyle name="20% - Accent4 5 54" xfId="11873"/>
    <cellStyle name="20% - Accent4 5 55" xfId="11874"/>
    <cellStyle name="20% - Accent4 5 56" xfId="11875"/>
    <cellStyle name="20% - Accent4 5 57" xfId="11876"/>
    <cellStyle name="20% - Accent4 5 58" xfId="11877"/>
    <cellStyle name="20% - Accent4 5 59" xfId="11878"/>
    <cellStyle name="20% - Accent4 5 6" xfId="11879"/>
    <cellStyle name="20% - Accent4 5 60" xfId="11880"/>
    <cellStyle name="20% - Accent4 5 61" xfId="11881"/>
    <cellStyle name="20% - Accent4 5 62" xfId="11882"/>
    <cellStyle name="20% - Accent4 5 63" xfId="11883"/>
    <cellStyle name="20% - Accent4 5 64" xfId="11884"/>
    <cellStyle name="20% - Accent4 5 65" xfId="11885"/>
    <cellStyle name="20% - Accent4 5 66" xfId="11886"/>
    <cellStyle name="20% - Accent4 5 67" xfId="11887"/>
    <cellStyle name="20% - Accent4 5 68" xfId="11888"/>
    <cellStyle name="20% - Accent4 5 69" xfId="11889"/>
    <cellStyle name="20% - Accent4 5 7" xfId="11890"/>
    <cellStyle name="20% - Accent4 5 70" xfId="11891"/>
    <cellStyle name="20% - Accent4 5 71" xfId="11892"/>
    <cellStyle name="20% - Accent4 5 72" xfId="11893"/>
    <cellStyle name="20% - Accent4 5 73" xfId="11894"/>
    <cellStyle name="20% - Accent4 5 74" xfId="11895"/>
    <cellStyle name="20% - Accent4 5 75" xfId="11896"/>
    <cellStyle name="20% - Accent4 5 76" xfId="11897"/>
    <cellStyle name="20% - Accent4 5 77" xfId="11898"/>
    <cellStyle name="20% - Accent4 5 78" xfId="11899"/>
    <cellStyle name="20% - Accent4 5 79" xfId="11900"/>
    <cellStyle name="20% - Accent4 5 8" xfId="11901"/>
    <cellStyle name="20% - Accent4 5 80" xfId="11902"/>
    <cellStyle name="20% - Accent4 5 81" xfId="11903"/>
    <cellStyle name="20% - Accent4 5 82" xfId="11904"/>
    <cellStyle name="20% - Accent4 5 83" xfId="11905"/>
    <cellStyle name="20% - Accent4 5 84" xfId="11906"/>
    <cellStyle name="20% - Accent4 5 85" xfId="11907"/>
    <cellStyle name="20% - Accent4 5 86" xfId="11908"/>
    <cellStyle name="20% - Accent4 5 87" xfId="11909"/>
    <cellStyle name="20% - Accent4 5 88" xfId="11910"/>
    <cellStyle name="20% - Accent4 5 89" xfId="11911"/>
    <cellStyle name="20% - Accent4 5 9" xfId="11912"/>
    <cellStyle name="20% - Accent4 5 90" xfId="11913"/>
    <cellStyle name="20% - Accent4 5 91" xfId="11914"/>
    <cellStyle name="20% - Accent4 5 92" xfId="11915"/>
    <cellStyle name="20% - Accent4 5 93" xfId="11916"/>
    <cellStyle name="20% - Accent4 5 94" xfId="11917"/>
    <cellStyle name="20% - Accent4 5 95" xfId="11918"/>
    <cellStyle name="20% - Accent4 5 96" xfId="11919"/>
    <cellStyle name="20% - Accent4 5 97" xfId="11920"/>
    <cellStyle name="20% - Accent4 5 98" xfId="11921"/>
    <cellStyle name="20% - Accent4 5 99" xfId="11922"/>
    <cellStyle name="20% - Accent4 50" xfId="11923"/>
    <cellStyle name="20% - Accent4 51" xfId="11924"/>
    <cellStyle name="20% - Accent4 52" xfId="11925"/>
    <cellStyle name="20% - Accent4 53" xfId="11926"/>
    <cellStyle name="20% - Accent4 54" xfId="11927"/>
    <cellStyle name="20% - Accent4 55" xfId="11928"/>
    <cellStyle name="20% - Accent4 56" xfId="11929"/>
    <cellStyle name="20% - Accent4 57" xfId="11930"/>
    <cellStyle name="20% - Accent4 58" xfId="11931"/>
    <cellStyle name="20% - Accent4 59" xfId="11932"/>
    <cellStyle name="20% - Accent4 6" xfId="70"/>
    <cellStyle name="20% - Accent4 6 10" xfId="11933"/>
    <cellStyle name="20% - Accent4 6 100" xfId="11934"/>
    <cellStyle name="20% - Accent4 6 101" xfId="11935"/>
    <cellStyle name="20% - Accent4 6 102" xfId="11936"/>
    <cellStyle name="20% - Accent4 6 103" xfId="11937"/>
    <cellStyle name="20% - Accent4 6 104" xfId="11938"/>
    <cellStyle name="20% - Accent4 6 105" xfId="11939"/>
    <cellStyle name="20% - Accent4 6 106" xfId="11940"/>
    <cellStyle name="20% - Accent4 6 107" xfId="11941"/>
    <cellStyle name="20% - Accent4 6 108" xfId="11942"/>
    <cellStyle name="20% - Accent4 6 109" xfId="11943"/>
    <cellStyle name="20% - Accent4 6 11" xfId="11944"/>
    <cellStyle name="20% - Accent4 6 110" xfId="11945"/>
    <cellStyle name="20% - Accent4 6 111" xfId="11946"/>
    <cellStyle name="20% - Accent4 6 112" xfId="11947"/>
    <cellStyle name="20% - Accent4 6 113" xfId="11948"/>
    <cellStyle name="20% - Accent4 6 114" xfId="11949"/>
    <cellStyle name="20% - Accent4 6 115" xfId="11950"/>
    <cellStyle name="20% - Accent4 6 12" xfId="11951"/>
    <cellStyle name="20% - Accent4 6 13" xfId="11952"/>
    <cellStyle name="20% - Accent4 6 14" xfId="11953"/>
    <cellStyle name="20% - Accent4 6 15" xfId="11954"/>
    <cellStyle name="20% - Accent4 6 16" xfId="11955"/>
    <cellStyle name="20% - Accent4 6 17" xfId="11956"/>
    <cellStyle name="20% - Accent4 6 18" xfId="11957"/>
    <cellStyle name="20% - Accent4 6 19" xfId="11958"/>
    <cellStyle name="20% - Accent4 6 2" xfId="11959"/>
    <cellStyle name="20% - Accent4 6 20" xfId="11960"/>
    <cellStyle name="20% - Accent4 6 21" xfId="11961"/>
    <cellStyle name="20% - Accent4 6 22" xfId="11962"/>
    <cellStyle name="20% - Accent4 6 23" xfId="11963"/>
    <cellStyle name="20% - Accent4 6 24" xfId="11964"/>
    <cellStyle name="20% - Accent4 6 25" xfId="11965"/>
    <cellStyle name="20% - Accent4 6 26" xfId="11966"/>
    <cellStyle name="20% - Accent4 6 27" xfId="11967"/>
    <cellStyle name="20% - Accent4 6 28" xfId="11968"/>
    <cellStyle name="20% - Accent4 6 29" xfId="11969"/>
    <cellStyle name="20% - Accent4 6 3" xfId="11970"/>
    <cellStyle name="20% - Accent4 6 30" xfId="11971"/>
    <cellStyle name="20% - Accent4 6 31" xfId="11972"/>
    <cellStyle name="20% - Accent4 6 32" xfId="11973"/>
    <cellStyle name="20% - Accent4 6 33" xfId="11974"/>
    <cellStyle name="20% - Accent4 6 34" xfId="11975"/>
    <cellStyle name="20% - Accent4 6 35" xfId="11976"/>
    <cellStyle name="20% - Accent4 6 36" xfId="11977"/>
    <cellStyle name="20% - Accent4 6 37" xfId="11978"/>
    <cellStyle name="20% - Accent4 6 38" xfId="11979"/>
    <cellStyle name="20% - Accent4 6 39" xfId="11980"/>
    <cellStyle name="20% - Accent4 6 4" xfId="11981"/>
    <cellStyle name="20% - Accent4 6 40" xfId="11982"/>
    <cellStyle name="20% - Accent4 6 41" xfId="11983"/>
    <cellStyle name="20% - Accent4 6 42" xfId="11984"/>
    <cellStyle name="20% - Accent4 6 43" xfId="11985"/>
    <cellStyle name="20% - Accent4 6 44" xfId="11986"/>
    <cellStyle name="20% - Accent4 6 45" xfId="11987"/>
    <cellStyle name="20% - Accent4 6 46" xfId="11988"/>
    <cellStyle name="20% - Accent4 6 47" xfId="11989"/>
    <cellStyle name="20% - Accent4 6 48" xfId="11990"/>
    <cellStyle name="20% - Accent4 6 49" xfId="11991"/>
    <cellStyle name="20% - Accent4 6 5" xfId="11992"/>
    <cellStyle name="20% - Accent4 6 50" xfId="11993"/>
    <cellStyle name="20% - Accent4 6 51" xfId="11994"/>
    <cellStyle name="20% - Accent4 6 52" xfId="11995"/>
    <cellStyle name="20% - Accent4 6 53" xfId="11996"/>
    <cellStyle name="20% - Accent4 6 54" xfId="11997"/>
    <cellStyle name="20% - Accent4 6 55" xfId="11998"/>
    <cellStyle name="20% - Accent4 6 56" xfId="11999"/>
    <cellStyle name="20% - Accent4 6 57" xfId="12000"/>
    <cellStyle name="20% - Accent4 6 58" xfId="12001"/>
    <cellStyle name="20% - Accent4 6 59" xfId="12002"/>
    <cellStyle name="20% - Accent4 6 6" xfId="12003"/>
    <cellStyle name="20% - Accent4 6 60" xfId="12004"/>
    <cellStyle name="20% - Accent4 6 61" xfId="12005"/>
    <cellStyle name="20% - Accent4 6 62" xfId="12006"/>
    <cellStyle name="20% - Accent4 6 63" xfId="12007"/>
    <cellStyle name="20% - Accent4 6 64" xfId="12008"/>
    <cellStyle name="20% - Accent4 6 65" xfId="12009"/>
    <cellStyle name="20% - Accent4 6 66" xfId="12010"/>
    <cellStyle name="20% - Accent4 6 67" xfId="12011"/>
    <cellStyle name="20% - Accent4 6 68" xfId="12012"/>
    <cellStyle name="20% - Accent4 6 69" xfId="12013"/>
    <cellStyle name="20% - Accent4 6 7" xfId="12014"/>
    <cellStyle name="20% - Accent4 6 70" xfId="12015"/>
    <cellStyle name="20% - Accent4 6 71" xfId="12016"/>
    <cellStyle name="20% - Accent4 6 72" xfId="12017"/>
    <cellStyle name="20% - Accent4 6 73" xfId="12018"/>
    <cellStyle name="20% - Accent4 6 74" xfId="12019"/>
    <cellStyle name="20% - Accent4 6 75" xfId="12020"/>
    <cellStyle name="20% - Accent4 6 76" xfId="12021"/>
    <cellStyle name="20% - Accent4 6 77" xfId="12022"/>
    <cellStyle name="20% - Accent4 6 78" xfId="12023"/>
    <cellStyle name="20% - Accent4 6 79" xfId="12024"/>
    <cellStyle name="20% - Accent4 6 8" xfId="12025"/>
    <cellStyle name="20% - Accent4 6 80" xfId="12026"/>
    <cellStyle name="20% - Accent4 6 81" xfId="12027"/>
    <cellStyle name="20% - Accent4 6 82" xfId="12028"/>
    <cellStyle name="20% - Accent4 6 83" xfId="12029"/>
    <cellStyle name="20% - Accent4 6 84" xfId="12030"/>
    <cellStyle name="20% - Accent4 6 85" xfId="12031"/>
    <cellStyle name="20% - Accent4 6 86" xfId="12032"/>
    <cellStyle name="20% - Accent4 6 87" xfId="12033"/>
    <cellStyle name="20% - Accent4 6 88" xfId="12034"/>
    <cellStyle name="20% - Accent4 6 89" xfId="12035"/>
    <cellStyle name="20% - Accent4 6 9" xfId="12036"/>
    <cellStyle name="20% - Accent4 6 90" xfId="12037"/>
    <cellStyle name="20% - Accent4 6 91" xfId="12038"/>
    <cellStyle name="20% - Accent4 6 92" xfId="12039"/>
    <cellStyle name="20% - Accent4 6 93" xfId="12040"/>
    <cellStyle name="20% - Accent4 6 94" xfId="12041"/>
    <cellStyle name="20% - Accent4 6 95" xfId="12042"/>
    <cellStyle name="20% - Accent4 6 96" xfId="12043"/>
    <cellStyle name="20% - Accent4 6 97" xfId="12044"/>
    <cellStyle name="20% - Accent4 6 98" xfId="12045"/>
    <cellStyle name="20% - Accent4 6 99" xfId="12046"/>
    <cellStyle name="20% - Accent4 60" xfId="12047"/>
    <cellStyle name="20% - Accent4 61" xfId="12048"/>
    <cellStyle name="20% - Accent4 62" xfId="12049"/>
    <cellStyle name="20% - Accent4 63" xfId="12050"/>
    <cellStyle name="20% - Accent4 64" xfId="12051"/>
    <cellStyle name="20% - Accent4 65" xfId="12052"/>
    <cellStyle name="20% - Accent4 66" xfId="12053"/>
    <cellStyle name="20% - Accent4 67" xfId="12054"/>
    <cellStyle name="20% - Accent4 68" xfId="12055"/>
    <cellStyle name="20% - Accent4 69" xfId="12056"/>
    <cellStyle name="20% - Accent4 7" xfId="71"/>
    <cellStyle name="20% - Accent4 7 10" xfId="12057"/>
    <cellStyle name="20% - Accent4 7 100" xfId="12058"/>
    <cellStyle name="20% - Accent4 7 101" xfId="12059"/>
    <cellStyle name="20% - Accent4 7 102" xfId="12060"/>
    <cellStyle name="20% - Accent4 7 103" xfId="12061"/>
    <cellStyle name="20% - Accent4 7 104" xfId="12062"/>
    <cellStyle name="20% - Accent4 7 105" xfId="12063"/>
    <cellStyle name="20% - Accent4 7 106" xfId="12064"/>
    <cellStyle name="20% - Accent4 7 107" xfId="12065"/>
    <cellStyle name="20% - Accent4 7 108" xfId="12066"/>
    <cellStyle name="20% - Accent4 7 109" xfId="12067"/>
    <cellStyle name="20% - Accent4 7 11" xfId="12068"/>
    <cellStyle name="20% - Accent4 7 110" xfId="12069"/>
    <cellStyle name="20% - Accent4 7 111" xfId="12070"/>
    <cellStyle name="20% - Accent4 7 112" xfId="12071"/>
    <cellStyle name="20% - Accent4 7 113" xfId="12072"/>
    <cellStyle name="20% - Accent4 7 114" xfId="12073"/>
    <cellStyle name="20% - Accent4 7 115" xfId="12074"/>
    <cellStyle name="20% - Accent4 7 12" xfId="12075"/>
    <cellStyle name="20% - Accent4 7 13" xfId="12076"/>
    <cellStyle name="20% - Accent4 7 14" xfId="12077"/>
    <cellStyle name="20% - Accent4 7 15" xfId="12078"/>
    <cellStyle name="20% - Accent4 7 16" xfId="12079"/>
    <cellStyle name="20% - Accent4 7 17" xfId="12080"/>
    <cellStyle name="20% - Accent4 7 18" xfId="12081"/>
    <cellStyle name="20% - Accent4 7 19" xfId="12082"/>
    <cellStyle name="20% - Accent4 7 2" xfId="12083"/>
    <cellStyle name="20% - Accent4 7 20" xfId="12084"/>
    <cellStyle name="20% - Accent4 7 21" xfId="12085"/>
    <cellStyle name="20% - Accent4 7 22" xfId="12086"/>
    <cellStyle name="20% - Accent4 7 23" xfId="12087"/>
    <cellStyle name="20% - Accent4 7 24" xfId="12088"/>
    <cellStyle name="20% - Accent4 7 25" xfId="12089"/>
    <cellStyle name="20% - Accent4 7 26" xfId="12090"/>
    <cellStyle name="20% - Accent4 7 27" xfId="12091"/>
    <cellStyle name="20% - Accent4 7 28" xfId="12092"/>
    <cellStyle name="20% - Accent4 7 29" xfId="12093"/>
    <cellStyle name="20% - Accent4 7 3" xfId="12094"/>
    <cellStyle name="20% - Accent4 7 30" xfId="12095"/>
    <cellStyle name="20% - Accent4 7 31" xfId="12096"/>
    <cellStyle name="20% - Accent4 7 32" xfId="12097"/>
    <cellStyle name="20% - Accent4 7 33" xfId="12098"/>
    <cellStyle name="20% - Accent4 7 34" xfId="12099"/>
    <cellStyle name="20% - Accent4 7 35" xfId="12100"/>
    <cellStyle name="20% - Accent4 7 36" xfId="12101"/>
    <cellStyle name="20% - Accent4 7 37" xfId="12102"/>
    <cellStyle name="20% - Accent4 7 38" xfId="12103"/>
    <cellStyle name="20% - Accent4 7 39" xfId="12104"/>
    <cellStyle name="20% - Accent4 7 4" xfId="12105"/>
    <cellStyle name="20% - Accent4 7 40" xfId="12106"/>
    <cellStyle name="20% - Accent4 7 41" xfId="12107"/>
    <cellStyle name="20% - Accent4 7 42" xfId="12108"/>
    <cellStyle name="20% - Accent4 7 43" xfId="12109"/>
    <cellStyle name="20% - Accent4 7 44" xfId="12110"/>
    <cellStyle name="20% - Accent4 7 45" xfId="12111"/>
    <cellStyle name="20% - Accent4 7 46" xfId="12112"/>
    <cellStyle name="20% - Accent4 7 47" xfId="12113"/>
    <cellStyle name="20% - Accent4 7 48" xfId="12114"/>
    <cellStyle name="20% - Accent4 7 49" xfId="12115"/>
    <cellStyle name="20% - Accent4 7 5" xfId="12116"/>
    <cellStyle name="20% - Accent4 7 50" xfId="12117"/>
    <cellStyle name="20% - Accent4 7 51" xfId="12118"/>
    <cellStyle name="20% - Accent4 7 52" xfId="12119"/>
    <cellStyle name="20% - Accent4 7 53" xfId="12120"/>
    <cellStyle name="20% - Accent4 7 54" xfId="12121"/>
    <cellStyle name="20% - Accent4 7 55" xfId="12122"/>
    <cellStyle name="20% - Accent4 7 56" xfId="12123"/>
    <cellStyle name="20% - Accent4 7 57" xfId="12124"/>
    <cellStyle name="20% - Accent4 7 58" xfId="12125"/>
    <cellStyle name="20% - Accent4 7 59" xfId="12126"/>
    <cellStyle name="20% - Accent4 7 6" xfId="12127"/>
    <cellStyle name="20% - Accent4 7 60" xfId="12128"/>
    <cellStyle name="20% - Accent4 7 61" xfId="12129"/>
    <cellStyle name="20% - Accent4 7 62" xfId="12130"/>
    <cellStyle name="20% - Accent4 7 63" xfId="12131"/>
    <cellStyle name="20% - Accent4 7 64" xfId="12132"/>
    <cellStyle name="20% - Accent4 7 65" xfId="12133"/>
    <cellStyle name="20% - Accent4 7 66" xfId="12134"/>
    <cellStyle name="20% - Accent4 7 67" xfId="12135"/>
    <cellStyle name="20% - Accent4 7 68" xfId="12136"/>
    <cellStyle name="20% - Accent4 7 69" xfId="12137"/>
    <cellStyle name="20% - Accent4 7 7" xfId="12138"/>
    <cellStyle name="20% - Accent4 7 70" xfId="12139"/>
    <cellStyle name="20% - Accent4 7 71" xfId="12140"/>
    <cellStyle name="20% - Accent4 7 72" xfId="12141"/>
    <cellStyle name="20% - Accent4 7 73" xfId="12142"/>
    <cellStyle name="20% - Accent4 7 74" xfId="12143"/>
    <cellStyle name="20% - Accent4 7 75" xfId="12144"/>
    <cellStyle name="20% - Accent4 7 76" xfId="12145"/>
    <cellStyle name="20% - Accent4 7 77" xfId="12146"/>
    <cellStyle name="20% - Accent4 7 78" xfId="12147"/>
    <cellStyle name="20% - Accent4 7 79" xfId="12148"/>
    <cellStyle name="20% - Accent4 7 8" xfId="12149"/>
    <cellStyle name="20% - Accent4 7 80" xfId="12150"/>
    <cellStyle name="20% - Accent4 7 81" xfId="12151"/>
    <cellStyle name="20% - Accent4 7 82" xfId="12152"/>
    <cellStyle name="20% - Accent4 7 83" xfId="12153"/>
    <cellStyle name="20% - Accent4 7 84" xfId="12154"/>
    <cellStyle name="20% - Accent4 7 85" xfId="12155"/>
    <cellStyle name="20% - Accent4 7 86" xfId="12156"/>
    <cellStyle name="20% - Accent4 7 87" xfId="12157"/>
    <cellStyle name="20% - Accent4 7 88" xfId="12158"/>
    <cellStyle name="20% - Accent4 7 89" xfId="12159"/>
    <cellStyle name="20% - Accent4 7 9" xfId="12160"/>
    <cellStyle name="20% - Accent4 7 90" xfId="12161"/>
    <cellStyle name="20% - Accent4 7 91" xfId="12162"/>
    <cellStyle name="20% - Accent4 7 92" xfId="12163"/>
    <cellStyle name="20% - Accent4 7 93" xfId="12164"/>
    <cellStyle name="20% - Accent4 7 94" xfId="12165"/>
    <cellStyle name="20% - Accent4 7 95" xfId="12166"/>
    <cellStyle name="20% - Accent4 7 96" xfId="12167"/>
    <cellStyle name="20% - Accent4 7 97" xfId="12168"/>
    <cellStyle name="20% - Accent4 7 98" xfId="12169"/>
    <cellStyle name="20% - Accent4 7 99" xfId="12170"/>
    <cellStyle name="20% - Accent4 70" xfId="12171"/>
    <cellStyle name="20% - Accent4 71" xfId="12172"/>
    <cellStyle name="20% - Accent4 72" xfId="12173"/>
    <cellStyle name="20% - Accent4 73" xfId="12174"/>
    <cellStyle name="20% - Accent4 74" xfId="12175"/>
    <cellStyle name="20% - Accent4 75" xfId="12176"/>
    <cellStyle name="20% - Accent4 76" xfId="12177"/>
    <cellStyle name="20% - Accent4 77" xfId="12178"/>
    <cellStyle name="20% - Accent4 78" xfId="12179"/>
    <cellStyle name="20% - Accent4 79" xfId="12180"/>
    <cellStyle name="20% - Accent4 8" xfId="72"/>
    <cellStyle name="20% - Accent4 8 10" xfId="12181"/>
    <cellStyle name="20% - Accent4 8 100" xfId="12182"/>
    <cellStyle name="20% - Accent4 8 101" xfId="12183"/>
    <cellStyle name="20% - Accent4 8 102" xfId="12184"/>
    <cellStyle name="20% - Accent4 8 103" xfId="12185"/>
    <cellStyle name="20% - Accent4 8 104" xfId="12186"/>
    <cellStyle name="20% - Accent4 8 105" xfId="12187"/>
    <cellStyle name="20% - Accent4 8 106" xfId="12188"/>
    <cellStyle name="20% - Accent4 8 107" xfId="12189"/>
    <cellStyle name="20% - Accent4 8 108" xfId="12190"/>
    <cellStyle name="20% - Accent4 8 109" xfId="12191"/>
    <cellStyle name="20% - Accent4 8 11" xfId="12192"/>
    <cellStyle name="20% - Accent4 8 110" xfId="12193"/>
    <cellStyle name="20% - Accent4 8 111" xfId="12194"/>
    <cellStyle name="20% - Accent4 8 112" xfId="12195"/>
    <cellStyle name="20% - Accent4 8 113" xfId="12196"/>
    <cellStyle name="20% - Accent4 8 114" xfId="12197"/>
    <cellStyle name="20% - Accent4 8 115" xfId="12198"/>
    <cellStyle name="20% - Accent4 8 12" xfId="12199"/>
    <cellStyle name="20% - Accent4 8 13" xfId="12200"/>
    <cellStyle name="20% - Accent4 8 14" xfId="12201"/>
    <cellStyle name="20% - Accent4 8 15" xfId="12202"/>
    <cellStyle name="20% - Accent4 8 16" xfId="12203"/>
    <cellStyle name="20% - Accent4 8 17" xfId="12204"/>
    <cellStyle name="20% - Accent4 8 18" xfId="12205"/>
    <cellStyle name="20% - Accent4 8 19" xfId="12206"/>
    <cellStyle name="20% - Accent4 8 2" xfId="12207"/>
    <cellStyle name="20% - Accent4 8 20" xfId="12208"/>
    <cellStyle name="20% - Accent4 8 21" xfId="12209"/>
    <cellStyle name="20% - Accent4 8 22" xfId="12210"/>
    <cellStyle name="20% - Accent4 8 23" xfId="12211"/>
    <cellStyle name="20% - Accent4 8 24" xfId="12212"/>
    <cellStyle name="20% - Accent4 8 25" xfId="12213"/>
    <cellStyle name="20% - Accent4 8 26" xfId="12214"/>
    <cellStyle name="20% - Accent4 8 27" xfId="12215"/>
    <cellStyle name="20% - Accent4 8 28" xfId="12216"/>
    <cellStyle name="20% - Accent4 8 29" xfId="12217"/>
    <cellStyle name="20% - Accent4 8 3" xfId="12218"/>
    <cellStyle name="20% - Accent4 8 30" xfId="12219"/>
    <cellStyle name="20% - Accent4 8 31" xfId="12220"/>
    <cellStyle name="20% - Accent4 8 32" xfId="12221"/>
    <cellStyle name="20% - Accent4 8 33" xfId="12222"/>
    <cellStyle name="20% - Accent4 8 34" xfId="12223"/>
    <cellStyle name="20% - Accent4 8 35" xfId="12224"/>
    <cellStyle name="20% - Accent4 8 36" xfId="12225"/>
    <cellStyle name="20% - Accent4 8 37" xfId="12226"/>
    <cellStyle name="20% - Accent4 8 38" xfId="12227"/>
    <cellStyle name="20% - Accent4 8 39" xfId="12228"/>
    <cellStyle name="20% - Accent4 8 4" xfId="12229"/>
    <cellStyle name="20% - Accent4 8 40" xfId="12230"/>
    <cellStyle name="20% - Accent4 8 41" xfId="12231"/>
    <cellStyle name="20% - Accent4 8 42" xfId="12232"/>
    <cellStyle name="20% - Accent4 8 43" xfId="12233"/>
    <cellStyle name="20% - Accent4 8 44" xfId="12234"/>
    <cellStyle name="20% - Accent4 8 45" xfId="12235"/>
    <cellStyle name="20% - Accent4 8 46" xfId="12236"/>
    <cellStyle name="20% - Accent4 8 47" xfId="12237"/>
    <cellStyle name="20% - Accent4 8 48" xfId="12238"/>
    <cellStyle name="20% - Accent4 8 49" xfId="12239"/>
    <cellStyle name="20% - Accent4 8 5" xfId="12240"/>
    <cellStyle name="20% - Accent4 8 50" xfId="12241"/>
    <cellStyle name="20% - Accent4 8 51" xfId="12242"/>
    <cellStyle name="20% - Accent4 8 52" xfId="12243"/>
    <cellStyle name="20% - Accent4 8 53" xfId="12244"/>
    <cellStyle name="20% - Accent4 8 54" xfId="12245"/>
    <cellStyle name="20% - Accent4 8 55" xfId="12246"/>
    <cellStyle name="20% - Accent4 8 56" xfId="12247"/>
    <cellStyle name="20% - Accent4 8 57" xfId="12248"/>
    <cellStyle name="20% - Accent4 8 58" xfId="12249"/>
    <cellStyle name="20% - Accent4 8 59" xfId="12250"/>
    <cellStyle name="20% - Accent4 8 6" xfId="12251"/>
    <cellStyle name="20% - Accent4 8 60" xfId="12252"/>
    <cellStyle name="20% - Accent4 8 61" xfId="12253"/>
    <cellStyle name="20% - Accent4 8 62" xfId="12254"/>
    <cellStyle name="20% - Accent4 8 63" xfId="12255"/>
    <cellStyle name="20% - Accent4 8 64" xfId="12256"/>
    <cellStyle name="20% - Accent4 8 65" xfId="12257"/>
    <cellStyle name="20% - Accent4 8 66" xfId="12258"/>
    <cellStyle name="20% - Accent4 8 67" xfId="12259"/>
    <cellStyle name="20% - Accent4 8 68" xfId="12260"/>
    <cellStyle name="20% - Accent4 8 69" xfId="12261"/>
    <cellStyle name="20% - Accent4 8 7" xfId="12262"/>
    <cellStyle name="20% - Accent4 8 70" xfId="12263"/>
    <cellStyle name="20% - Accent4 8 71" xfId="12264"/>
    <cellStyle name="20% - Accent4 8 72" xfId="12265"/>
    <cellStyle name="20% - Accent4 8 73" xfId="12266"/>
    <cellStyle name="20% - Accent4 8 74" xfId="12267"/>
    <cellStyle name="20% - Accent4 8 75" xfId="12268"/>
    <cellStyle name="20% - Accent4 8 76" xfId="12269"/>
    <cellStyle name="20% - Accent4 8 77" xfId="12270"/>
    <cellStyle name="20% - Accent4 8 78" xfId="12271"/>
    <cellStyle name="20% - Accent4 8 79" xfId="12272"/>
    <cellStyle name="20% - Accent4 8 8" xfId="12273"/>
    <cellStyle name="20% - Accent4 8 80" xfId="12274"/>
    <cellStyle name="20% - Accent4 8 81" xfId="12275"/>
    <cellStyle name="20% - Accent4 8 82" xfId="12276"/>
    <cellStyle name="20% - Accent4 8 83" xfId="12277"/>
    <cellStyle name="20% - Accent4 8 84" xfId="12278"/>
    <cellStyle name="20% - Accent4 8 85" xfId="12279"/>
    <cellStyle name="20% - Accent4 8 86" xfId="12280"/>
    <cellStyle name="20% - Accent4 8 87" xfId="12281"/>
    <cellStyle name="20% - Accent4 8 88" xfId="12282"/>
    <cellStyle name="20% - Accent4 8 89" xfId="12283"/>
    <cellStyle name="20% - Accent4 8 9" xfId="12284"/>
    <cellStyle name="20% - Accent4 8 90" xfId="12285"/>
    <cellStyle name="20% - Accent4 8 91" xfId="12286"/>
    <cellStyle name="20% - Accent4 8 92" xfId="12287"/>
    <cellStyle name="20% - Accent4 8 93" xfId="12288"/>
    <cellStyle name="20% - Accent4 8 94" xfId="12289"/>
    <cellStyle name="20% - Accent4 8 95" xfId="12290"/>
    <cellStyle name="20% - Accent4 8 96" xfId="12291"/>
    <cellStyle name="20% - Accent4 8 97" xfId="12292"/>
    <cellStyle name="20% - Accent4 8 98" xfId="12293"/>
    <cellStyle name="20% - Accent4 8 99" xfId="12294"/>
    <cellStyle name="20% - Accent4 80" xfId="12295"/>
    <cellStyle name="20% - Accent4 81" xfId="12296"/>
    <cellStyle name="20% - Accent4 82" xfId="12297"/>
    <cellStyle name="20% - Accent4 83" xfId="12298"/>
    <cellStyle name="20% - Accent4 84" xfId="12299"/>
    <cellStyle name="20% - Accent4 85" xfId="12300"/>
    <cellStyle name="20% - Accent4 86" xfId="12301"/>
    <cellStyle name="20% - Accent4 87" xfId="12302"/>
    <cellStyle name="20% - Accent4 88" xfId="12303"/>
    <cellStyle name="20% - Accent4 89" xfId="12304"/>
    <cellStyle name="20% - Accent4 9" xfId="12305"/>
    <cellStyle name="20% - Accent4 9 10" xfId="12306"/>
    <cellStyle name="20% - Accent4 9 100" xfId="12307"/>
    <cellStyle name="20% - Accent4 9 101" xfId="12308"/>
    <cellStyle name="20% - Accent4 9 102" xfId="12309"/>
    <cellStyle name="20% - Accent4 9 103" xfId="12310"/>
    <cellStyle name="20% - Accent4 9 104" xfId="12311"/>
    <cellStyle name="20% - Accent4 9 105" xfId="12312"/>
    <cellStyle name="20% - Accent4 9 106" xfId="12313"/>
    <cellStyle name="20% - Accent4 9 107" xfId="12314"/>
    <cellStyle name="20% - Accent4 9 108" xfId="12315"/>
    <cellStyle name="20% - Accent4 9 109" xfId="12316"/>
    <cellStyle name="20% - Accent4 9 11" xfId="12317"/>
    <cellStyle name="20% - Accent4 9 110" xfId="12318"/>
    <cellStyle name="20% - Accent4 9 111" xfId="12319"/>
    <cellStyle name="20% - Accent4 9 112" xfId="12320"/>
    <cellStyle name="20% - Accent4 9 113" xfId="12321"/>
    <cellStyle name="20% - Accent4 9 114" xfId="12322"/>
    <cellStyle name="20% - Accent4 9 115" xfId="12323"/>
    <cellStyle name="20% - Accent4 9 12" xfId="12324"/>
    <cellStyle name="20% - Accent4 9 13" xfId="12325"/>
    <cellStyle name="20% - Accent4 9 14" xfId="12326"/>
    <cellStyle name="20% - Accent4 9 15" xfId="12327"/>
    <cellStyle name="20% - Accent4 9 16" xfId="12328"/>
    <cellStyle name="20% - Accent4 9 17" xfId="12329"/>
    <cellStyle name="20% - Accent4 9 18" xfId="12330"/>
    <cellStyle name="20% - Accent4 9 19" xfId="12331"/>
    <cellStyle name="20% - Accent4 9 2" xfId="12332"/>
    <cellStyle name="20% - Accent4 9 20" xfId="12333"/>
    <cellStyle name="20% - Accent4 9 21" xfId="12334"/>
    <cellStyle name="20% - Accent4 9 22" xfId="12335"/>
    <cellStyle name="20% - Accent4 9 23" xfId="12336"/>
    <cellStyle name="20% - Accent4 9 24" xfId="12337"/>
    <cellStyle name="20% - Accent4 9 25" xfId="12338"/>
    <cellStyle name="20% - Accent4 9 26" xfId="12339"/>
    <cellStyle name="20% - Accent4 9 27" xfId="12340"/>
    <cellStyle name="20% - Accent4 9 28" xfId="12341"/>
    <cellStyle name="20% - Accent4 9 29" xfId="12342"/>
    <cellStyle name="20% - Accent4 9 3" xfId="12343"/>
    <cellStyle name="20% - Accent4 9 30" xfId="12344"/>
    <cellStyle name="20% - Accent4 9 31" xfId="12345"/>
    <cellStyle name="20% - Accent4 9 32" xfId="12346"/>
    <cellStyle name="20% - Accent4 9 33" xfId="12347"/>
    <cellStyle name="20% - Accent4 9 34" xfId="12348"/>
    <cellStyle name="20% - Accent4 9 35" xfId="12349"/>
    <cellStyle name="20% - Accent4 9 36" xfId="12350"/>
    <cellStyle name="20% - Accent4 9 37" xfId="12351"/>
    <cellStyle name="20% - Accent4 9 38" xfId="12352"/>
    <cellStyle name="20% - Accent4 9 39" xfId="12353"/>
    <cellStyle name="20% - Accent4 9 4" xfId="12354"/>
    <cellStyle name="20% - Accent4 9 40" xfId="12355"/>
    <cellStyle name="20% - Accent4 9 41" xfId="12356"/>
    <cellStyle name="20% - Accent4 9 42" xfId="12357"/>
    <cellStyle name="20% - Accent4 9 43" xfId="12358"/>
    <cellStyle name="20% - Accent4 9 44" xfId="12359"/>
    <cellStyle name="20% - Accent4 9 45" xfId="12360"/>
    <cellStyle name="20% - Accent4 9 46" xfId="12361"/>
    <cellStyle name="20% - Accent4 9 47" xfId="12362"/>
    <cellStyle name="20% - Accent4 9 48" xfId="12363"/>
    <cellStyle name="20% - Accent4 9 49" xfId="12364"/>
    <cellStyle name="20% - Accent4 9 5" xfId="12365"/>
    <cellStyle name="20% - Accent4 9 50" xfId="12366"/>
    <cellStyle name="20% - Accent4 9 51" xfId="12367"/>
    <cellStyle name="20% - Accent4 9 52" xfId="12368"/>
    <cellStyle name="20% - Accent4 9 53" xfId="12369"/>
    <cellStyle name="20% - Accent4 9 54" xfId="12370"/>
    <cellStyle name="20% - Accent4 9 55" xfId="12371"/>
    <cellStyle name="20% - Accent4 9 56" xfId="12372"/>
    <cellStyle name="20% - Accent4 9 57" xfId="12373"/>
    <cellStyle name="20% - Accent4 9 58" xfId="12374"/>
    <cellStyle name="20% - Accent4 9 59" xfId="12375"/>
    <cellStyle name="20% - Accent4 9 6" xfId="12376"/>
    <cellStyle name="20% - Accent4 9 60" xfId="12377"/>
    <cellStyle name="20% - Accent4 9 61" xfId="12378"/>
    <cellStyle name="20% - Accent4 9 62" xfId="12379"/>
    <cellStyle name="20% - Accent4 9 63" xfId="12380"/>
    <cellStyle name="20% - Accent4 9 64" xfId="12381"/>
    <cellStyle name="20% - Accent4 9 65" xfId="12382"/>
    <cellStyle name="20% - Accent4 9 66" xfId="12383"/>
    <cellStyle name="20% - Accent4 9 67" xfId="12384"/>
    <cellStyle name="20% - Accent4 9 68" xfId="12385"/>
    <cellStyle name="20% - Accent4 9 69" xfId="12386"/>
    <cellStyle name="20% - Accent4 9 7" xfId="12387"/>
    <cellStyle name="20% - Accent4 9 70" xfId="12388"/>
    <cellStyle name="20% - Accent4 9 71" xfId="12389"/>
    <cellStyle name="20% - Accent4 9 72" xfId="12390"/>
    <cellStyle name="20% - Accent4 9 73" xfId="12391"/>
    <cellStyle name="20% - Accent4 9 74" xfId="12392"/>
    <cellStyle name="20% - Accent4 9 75" xfId="12393"/>
    <cellStyle name="20% - Accent4 9 76" xfId="12394"/>
    <cellStyle name="20% - Accent4 9 77" xfId="12395"/>
    <cellStyle name="20% - Accent4 9 78" xfId="12396"/>
    <cellStyle name="20% - Accent4 9 79" xfId="12397"/>
    <cellStyle name="20% - Accent4 9 8" xfId="12398"/>
    <cellStyle name="20% - Accent4 9 80" xfId="12399"/>
    <cellStyle name="20% - Accent4 9 81" xfId="12400"/>
    <cellStyle name="20% - Accent4 9 82" xfId="12401"/>
    <cellStyle name="20% - Accent4 9 83" xfId="12402"/>
    <cellStyle name="20% - Accent4 9 84" xfId="12403"/>
    <cellStyle name="20% - Accent4 9 85" xfId="12404"/>
    <cellStyle name="20% - Accent4 9 86" xfId="12405"/>
    <cellStyle name="20% - Accent4 9 87" xfId="12406"/>
    <cellStyle name="20% - Accent4 9 88" xfId="12407"/>
    <cellStyle name="20% - Accent4 9 89" xfId="12408"/>
    <cellStyle name="20% - Accent4 9 9" xfId="12409"/>
    <cellStyle name="20% - Accent4 9 90" xfId="12410"/>
    <cellStyle name="20% - Accent4 9 91" xfId="12411"/>
    <cellStyle name="20% - Accent4 9 92" xfId="12412"/>
    <cellStyle name="20% - Accent4 9 93" xfId="12413"/>
    <cellStyle name="20% - Accent4 9 94" xfId="12414"/>
    <cellStyle name="20% - Accent4 9 95" xfId="12415"/>
    <cellStyle name="20% - Accent4 9 96" xfId="12416"/>
    <cellStyle name="20% - Accent4 9 97" xfId="12417"/>
    <cellStyle name="20% - Accent4 9 98" xfId="12418"/>
    <cellStyle name="20% - Accent4 9 99" xfId="12419"/>
    <cellStyle name="20% - Accent4 90" xfId="12420"/>
    <cellStyle name="20% - Accent4 91" xfId="12421"/>
    <cellStyle name="20% - Accent4 92" xfId="12422"/>
    <cellStyle name="20% - Accent4 93" xfId="12423"/>
    <cellStyle name="20% - Accent4 94" xfId="12424"/>
    <cellStyle name="20% - Accent4 95" xfId="12425"/>
    <cellStyle name="20% - Accent4 96" xfId="12426"/>
    <cellStyle name="20% - Accent4 97" xfId="12427"/>
    <cellStyle name="20% - Accent4 98" xfId="12428"/>
    <cellStyle name="20% - Accent4 99" xfId="12429"/>
    <cellStyle name="20% - Accent5" xfId="36" builtinId="46" customBuiltin="1"/>
    <cellStyle name="20% - Accent5 10" xfId="12430"/>
    <cellStyle name="20% - Accent5 10 10" xfId="12431"/>
    <cellStyle name="20% - Accent5 10 100" xfId="12432"/>
    <cellStyle name="20% - Accent5 10 101" xfId="12433"/>
    <cellStyle name="20% - Accent5 10 102" xfId="12434"/>
    <cellStyle name="20% - Accent5 10 103" xfId="12435"/>
    <cellStyle name="20% - Accent5 10 104" xfId="12436"/>
    <cellStyle name="20% - Accent5 10 105" xfId="12437"/>
    <cellStyle name="20% - Accent5 10 106" xfId="12438"/>
    <cellStyle name="20% - Accent5 10 107" xfId="12439"/>
    <cellStyle name="20% - Accent5 10 108" xfId="12440"/>
    <cellStyle name="20% - Accent5 10 109" xfId="12441"/>
    <cellStyle name="20% - Accent5 10 11" xfId="12442"/>
    <cellStyle name="20% - Accent5 10 110" xfId="12443"/>
    <cellStyle name="20% - Accent5 10 111" xfId="12444"/>
    <cellStyle name="20% - Accent5 10 112" xfId="12445"/>
    <cellStyle name="20% - Accent5 10 113" xfId="12446"/>
    <cellStyle name="20% - Accent5 10 114" xfId="12447"/>
    <cellStyle name="20% - Accent5 10 115" xfId="12448"/>
    <cellStyle name="20% - Accent5 10 12" xfId="12449"/>
    <cellStyle name="20% - Accent5 10 13" xfId="12450"/>
    <cellStyle name="20% - Accent5 10 14" xfId="12451"/>
    <cellStyle name="20% - Accent5 10 15" xfId="12452"/>
    <cellStyle name="20% - Accent5 10 16" xfId="12453"/>
    <cellStyle name="20% - Accent5 10 17" xfId="12454"/>
    <cellStyle name="20% - Accent5 10 18" xfId="12455"/>
    <cellStyle name="20% - Accent5 10 19" xfId="12456"/>
    <cellStyle name="20% - Accent5 10 2" xfId="12457"/>
    <cellStyle name="20% - Accent5 10 20" xfId="12458"/>
    <cellStyle name="20% - Accent5 10 21" xfId="12459"/>
    <cellStyle name="20% - Accent5 10 22" xfId="12460"/>
    <cellStyle name="20% - Accent5 10 23" xfId="12461"/>
    <cellStyle name="20% - Accent5 10 24" xfId="12462"/>
    <cellStyle name="20% - Accent5 10 25" xfId="12463"/>
    <cellStyle name="20% - Accent5 10 26" xfId="12464"/>
    <cellStyle name="20% - Accent5 10 27" xfId="12465"/>
    <cellStyle name="20% - Accent5 10 28" xfId="12466"/>
    <cellStyle name="20% - Accent5 10 29" xfId="12467"/>
    <cellStyle name="20% - Accent5 10 3" xfId="12468"/>
    <cellStyle name="20% - Accent5 10 30" xfId="12469"/>
    <cellStyle name="20% - Accent5 10 31" xfId="12470"/>
    <cellStyle name="20% - Accent5 10 32" xfId="12471"/>
    <cellStyle name="20% - Accent5 10 33" xfId="12472"/>
    <cellStyle name="20% - Accent5 10 34" xfId="12473"/>
    <cellStyle name="20% - Accent5 10 35" xfId="12474"/>
    <cellStyle name="20% - Accent5 10 36" xfId="12475"/>
    <cellStyle name="20% - Accent5 10 37" xfId="12476"/>
    <cellStyle name="20% - Accent5 10 38" xfId="12477"/>
    <cellStyle name="20% - Accent5 10 39" xfId="12478"/>
    <cellStyle name="20% - Accent5 10 4" xfId="12479"/>
    <cellStyle name="20% - Accent5 10 40" xfId="12480"/>
    <cellStyle name="20% - Accent5 10 41" xfId="12481"/>
    <cellStyle name="20% - Accent5 10 42" xfId="12482"/>
    <cellStyle name="20% - Accent5 10 43" xfId="12483"/>
    <cellStyle name="20% - Accent5 10 44" xfId="12484"/>
    <cellStyle name="20% - Accent5 10 45" xfId="12485"/>
    <cellStyle name="20% - Accent5 10 46" xfId="12486"/>
    <cellStyle name="20% - Accent5 10 47" xfId="12487"/>
    <cellStyle name="20% - Accent5 10 48" xfId="12488"/>
    <cellStyle name="20% - Accent5 10 49" xfId="12489"/>
    <cellStyle name="20% - Accent5 10 5" xfId="12490"/>
    <cellStyle name="20% - Accent5 10 50" xfId="12491"/>
    <cellStyle name="20% - Accent5 10 51" xfId="12492"/>
    <cellStyle name="20% - Accent5 10 52" xfId="12493"/>
    <cellStyle name="20% - Accent5 10 53" xfId="12494"/>
    <cellStyle name="20% - Accent5 10 54" xfId="12495"/>
    <cellStyle name="20% - Accent5 10 55" xfId="12496"/>
    <cellStyle name="20% - Accent5 10 56" xfId="12497"/>
    <cellStyle name="20% - Accent5 10 57" xfId="12498"/>
    <cellStyle name="20% - Accent5 10 58" xfId="12499"/>
    <cellStyle name="20% - Accent5 10 59" xfId="12500"/>
    <cellStyle name="20% - Accent5 10 6" xfId="12501"/>
    <cellStyle name="20% - Accent5 10 60" xfId="12502"/>
    <cellStyle name="20% - Accent5 10 61" xfId="12503"/>
    <cellStyle name="20% - Accent5 10 62" xfId="12504"/>
    <cellStyle name="20% - Accent5 10 63" xfId="12505"/>
    <cellStyle name="20% - Accent5 10 64" xfId="12506"/>
    <cellStyle name="20% - Accent5 10 65" xfId="12507"/>
    <cellStyle name="20% - Accent5 10 66" xfId="12508"/>
    <cellStyle name="20% - Accent5 10 67" xfId="12509"/>
    <cellStyle name="20% - Accent5 10 68" xfId="12510"/>
    <cellStyle name="20% - Accent5 10 69" xfId="12511"/>
    <cellStyle name="20% - Accent5 10 7" xfId="12512"/>
    <cellStyle name="20% - Accent5 10 70" xfId="12513"/>
    <cellStyle name="20% - Accent5 10 71" xfId="12514"/>
    <cellStyle name="20% - Accent5 10 72" xfId="12515"/>
    <cellStyle name="20% - Accent5 10 73" xfId="12516"/>
    <cellStyle name="20% - Accent5 10 74" xfId="12517"/>
    <cellStyle name="20% - Accent5 10 75" xfId="12518"/>
    <cellStyle name="20% - Accent5 10 76" xfId="12519"/>
    <cellStyle name="20% - Accent5 10 77" xfId="12520"/>
    <cellStyle name="20% - Accent5 10 78" xfId="12521"/>
    <cellStyle name="20% - Accent5 10 79" xfId="12522"/>
    <cellStyle name="20% - Accent5 10 8" xfId="12523"/>
    <cellStyle name="20% - Accent5 10 80" xfId="12524"/>
    <cellStyle name="20% - Accent5 10 81" xfId="12525"/>
    <cellStyle name="20% - Accent5 10 82" xfId="12526"/>
    <cellStyle name="20% - Accent5 10 83" xfId="12527"/>
    <cellStyle name="20% - Accent5 10 84" xfId="12528"/>
    <cellStyle name="20% - Accent5 10 85" xfId="12529"/>
    <cellStyle name="20% - Accent5 10 86" xfId="12530"/>
    <cellStyle name="20% - Accent5 10 87" xfId="12531"/>
    <cellStyle name="20% - Accent5 10 88" xfId="12532"/>
    <cellStyle name="20% - Accent5 10 89" xfId="12533"/>
    <cellStyle name="20% - Accent5 10 9" xfId="12534"/>
    <cellStyle name="20% - Accent5 10 90" xfId="12535"/>
    <cellStyle name="20% - Accent5 10 91" xfId="12536"/>
    <cellStyle name="20% - Accent5 10 92" xfId="12537"/>
    <cellStyle name="20% - Accent5 10 93" xfId="12538"/>
    <cellStyle name="20% - Accent5 10 94" xfId="12539"/>
    <cellStyle name="20% - Accent5 10 95" xfId="12540"/>
    <cellStyle name="20% - Accent5 10 96" xfId="12541"/>
    <cellStyle name="20% - Accent5 10 97" xfId="12542"/>
    <cellStyle name="20% - Accent5 10 98" xfId="12543"/>
    <cellStyle name="20% - Accent5 10 99" xfId="12544"/>
    <cellStyle name="20% - Accent5 100" xfId="12545"/>
    <cellStyle name="20% - Accent5 101" xfId="12546"/>
    <cellStyle name="20% - Accent5 102" xfId="12547"/>
    <cellStyle name="20% - Accent5 103" xfId="12548"/>
    <cellStyle name="20% - Accent5 104" xfId="12549"/>
    <cellStyle name="20% - Accent5 105" xfId="12550"/>
    <cellStyle name="20% - Accent5 106" xfId="12551"/>
    <cellStyle name="20% - Accent5 107" xfId="12552"/>
    <cellStyle name="20% - Accent5 108" xfId="12553"/>
    <cellStyle name="20% - Accent5 109" xfId="12554"/>
    <cellStyle name="20% - Accent5 11" xfId="12555"/>
    <cellStyle name="20% - Accent5 11 10" xfId="12556"/>
    <cellStyle name="20% - Accent5 11 100" xfId="12557"/>
    <cellStyle name="20% - Accent5 11 101" xfId="12558"/>
    <cellStyle name="20% - Accent5 11 102" xfId="12559"/>
    <cellStyle name="20% - Accent5 11 103" xfId="12560"/>
    <cellStyle name="20% - Accent5 11 104" xfId="12561"/>
    <cellStyle name="20% - Accent5 11 105" xfId="12562"/>
    <cellStyle name="20% - Accent5 11 106" xfId="12563"/>
    <cellStyle name="20% - Accent5 11 107" xfId="12564"/>
    <cellStyle name="20% - Accent5 11 108" xfId="12565"/>
    <cellStyle name="20% - Accent5 11 109" xfId="12566"/>
    <cellStyle name="20% - Accent5 11 11" xfId="12567"/>
    <cellStyle name="20% - Accent5 11 110" xfId="12568"/>
    <cellStyle name="20% - Accent5 11 111" xfId="12569"/>
    <cellStyle name="20% - Accent5 11 112" xfId="12570"/>
    <cellStyle name="20% - Accent5 11 113" xfId="12571"/>
    <cellStyle name="20% - Accent5 11 114" xfId="12572"/>
    <cellStyle name="20% - Accent5 11 115" xfId="12573"/>
    <cellStyle name="20% - Accent5 11 12" xfId="12574"/>
    <cellStyle name="20% - Accent5 11 13" xfId="12575"/>
    <cellStyle name="20% - Accent5 11 14" xfId="12576"/>
    <cellStyle name="20% - Accent5 11 15" xfId="12577"/>
    <cellStyle name="20% - Accent5 11 16" xfId="12578"/>
    <cellStyle name="20% - Accent5 11 17" xfId="12579"/>
    <cellStyle name="20% - Accent5 11 18" xfId="12580"/>
    <cellStyle name="20% - Accent5 11 19" xfId="12581"/>
    <cellStyle name="20% - Accent5 11 2" xfId="12582"/>
    <cellStyle name="20% - Accent5 11 20" xfId="12583"/>
    <cellStyle name="20% - Accent5 11 21" xfId="12584"/>
    <cellStyle name="20% - Accent5 11 22" xfId="12585"/>
    <cellStyle name="20% - Accent5 11 23" xfId="12586"/>
    <cellStyle name="20% - Accent5 11 24" xfId="12587"/>
    <cellStyle name="20% - Accent5 11 25" xfId="12588"/>
    <cellStyle name="20% - Accent5 11 26" xfId="12589"/>
    <cellStyle name="20% - Accent5 11 27" xfId="12590"/>
    <cellStyle name="20% - Accent5 11 28" xfId="12591"/>
    <cellStyle name="20% - Accent5 11 29" xfId="12592"/>
    <cellStyle name="20% - Accent5 11 3" xfId="12593"/>
    <cellStyle name="20% - Accent5 11 30" xfId="12594"/>
    <cellStyle name="20% - Accent5 11 31" xfId="12595"/>
    <cellStyle name="20% - Accent5 11 32" xfId="12596"/>
    <cellStyle name="20% - Accent5 11 33" xfId="12597"/>
    <cellStyle name="20% - Accent5 11 34" xfId="12598"/>
    <cellStyle name="20% - Accent5 11 35" xfId="12599"/>
    <cellStyle name="20% - Accent5 11 36" xfId="12600"/>
    <cellStyle name="20% - Accent5 11 37" xfId="12601"/>
    <cellStyle name="20% - Accent5 11 38" xfId="12602"/>
    <cellStyle name="20% - Accent5 11 39" xfId="12603"/>
    <cellStyle name="20% - Accent5 11 4" xfId="12604"/>
    <cellStyle name="20% - Accent5 11 40" xfId="12605"/>
    <cellStyle name="20% - Accent5 11 41" xfId="12606"/>
    <cellStyle name="20% - Accent5 11 42" xfId="12607"/>
    <cellStyle name="20% - Accent5 11 43" xfId="12608"/>
    <cellStyle name="20% - Accent5 11 44" xfId="12609"/>
    <cellStyle name="20% - Accent5 11 45" xfId="12610"/>
    <cellStyle name="20% - Accent5 11 46" xfId="12611"/>
    <cellStyle name="20% - Accent5 11 47" xfId="12612"/>
    <cellStyle name="20% - Accent5 11 48" xfId="12613"/>
    <cellStyle name="20% - Accent5 11 49" xfId="12614"/>
    <cellStyle name="20% - Accent5 11 5" xfId="12615"/>
    <cellStyle name="20% - Accent5 11 50" xfId="12616"/>
    <cellStyle name="20% - Accent5 11 51" xfId="12617"/>
    <cellStyle name="20% - Accent5 11 52" xfId="12618"/>
    <cellStyle name="20% - Accent5 11 53" xfId="12619"/>
    <cellStyle name="20% - Accent5 11 54" xfId="12620"/>
    <cellStyle name="20% - Accent5 11 55" xfId="12621"/>
    <cellStyle name="20% - Accent5 11 56" xfId="12622"/>
    <cellStyle name="20% - Accent5 11 57" xfId="12623"/>
    <cellStyle name="20% - Accent5 11 58" xfId="12624"/>
    <cellStyle name="20% - Accent5 11 59" xfId="12625"/>
    <cellStyle name="20% - Accent5 11 6" xfId="12626"/>
    <cellStyle name="20% - Accent5 11 60" xfId="12627"/>
    <cellStyle name="20% - Accent5 11 61" xfId="12628"/>
    <cellStyle name="20% - Accent5 11 62" xfId="12629"/>
    <cellStyle name="20% - Accent5 11 63" xfId="12630"/>
    <cellStyle name="20% - Accent5 11 64" xfId="12631"/>
    <cellStyle name="20% - Accent5 11 65" xfId="12632"/>
    <cellStyle name="20% - Accent5 11 66" xfId="12633"/>
    <cellStyle name="20% - Accent5 11 67" xfId="12634"/>
    <cellStyle name="20% - Accent5 11 68" xfId="12635"/>
    <cellStyle name="20% - Accent5 11 69" xfId="12636"/>
    <cellStyle name="20% - Accent5 11 7" xfId="12637"/>
    <cellStyle name="20% - Accent5 11 70" xfId="12638"/>
    <cellStyle name="20% - Accent5 11 71" xfId="12639"/>
    <cellStyle name="20% - Accent5 11 72" xfId="12640"/>
    <cellStyle name="20% - Accent5 11 73" xfId="12641"/>
    <cellStyle name="20% - Accent5 11 74" xfId="12642"/>
    <cellStyle name="20% - Accent5 11 75" xfId="12643"/>
    <cellStyle name="20% - Accent5 11 76" xfId="12644"/>
    <cellStyle name="20% - Accent5 11 77" xfId="12645"/>
    <cellStyle name="20% - Accent5 11 78" xfId="12646"/>
    <cellStyle name="20% - Accent5 11 79" xfId="12647"/>
    <cellStyle name="20% - Accent5 11 8" xfId="12648"/>
    <cellStyle name="20% - Accent5 11 80" xfId="12649"/>
    <cellStyle name="20% - Accent5 11 81" xfId="12650"/>
    <cellStyle name="20% - Accent5 11 82" xfId="12651"/>
    <cellStyle name="20% - Accent5 11 83" xfId="12652"/>
    <cellStyle name="20% - Accent5 11 84" xfId="12653"/>
    <cellStyle name="20% - Accent5 11 85" xfId="12654"/>
    <cellStyle name="20% - Accent5 11 86" xfId="12655"/>
    <cellStyle name="20% - Accent5 11 87" xfId="12656"/>
    <cellStyle name="20% - Accent5 11 88" xfId="12657"/>
    <cellStyle name="20% - Accent5 11 89" xfId="12658"/>
    <cellStyle name="20% - Accent5 11 9" xfId="12659"/>
    <cellStyle name="20% - Accent5 11 90" xfId="12660"/>
    <cellStyle name="20% - Accent5 11 91" xfId="12661"/>
    <cellStyle name="20% - Accent5 11 92" xfId="12662"/>
    <cellStyle name="20% - Accent5 11 93" xfId="12663"/>
    <cellStyle name="20% - Accent5 11 94" xfId="12664"/>
    <cellStyle name="20% - Accent5 11 95" xfId="12665"/>
    <cellStyle name="20% - Accent5 11 96" xfId="12666"/>
    <cellStyle name="20% - Accent5 11 97" xfId="12667"/>
    <cellStyle name="20% - Accent5 11 98" xfId="12668"/>
    <cellStyle name="20% - Accent5 11 99" xfId="12669"/>
    <cellStyle name="20% - Accent5 110" xfId="12670"/>
    <cellStyle name="20% - Accent5 111" xfId="12671"/>
    <cellStyle name="20% - Accent5 112" xfId="12672"/>
    <cellStyle name="20% - Accent5 113" xfId="12673"/>
    <cellStyle name="20% - Accent5 114" xfId="12674"/>
    <cellStyle name="20% - Accent5 115" xfId="12675"/>
    <cellStyle name="20% - Accent5 116" xfId="12676"/>
    <cellStyle name="20% - Accent5 117" xfId="12677"/>
    <cellStyle name="20% - Accent5 118" xfId="12678"/>
    <cellStyle name="20% - Accent5 119" xfId="12679"/>
    <cellStyle name="20% - Accent5 12" xfId="12680"/>
    <cellStyle name="20% - Accent5 12 10" xfId="12681"/>
    <cellStyle name="20% - Accent5 12 100" xfId="12682"/>
    <cellStyle name="20% - Accent5 12 101" xfId="12683"/>
    <cellStyle name="20% - Accent5 12 102" xfId="12684"/>
    <cellStyle name="20% - Accent5 12 103" xfId="12685"/>
    <cellStyle name="20% - Accent5 12 104" xfId="12686"/>
    <cellStyle name="20% - Accent5 12 105" xfId="12687"/>
    <cellStyle name="20% - Accent5 12 106" xfId="12688"/>
    <cellStyle name="20% - Accent5 12 107" xfId="12689"/>
    <cellStyle name="20% - Accent5 12 108" xfId="12690"/>
    <cellStyle name="20% - Accent5 12 109" xfId="12691"/>
    <cellStyle name="20% - Accent5 12 11" xfId="12692"/>
    <cellStyle name="20% - Accent5 12 110" xfId="12693"/>
    <cellStyle name="20% - Accent5 12 111" xfId="12694"/>
    <cellStyle name="20% - Accent5 12 112" xfId="12695"/>
    <cellStyle name="20% - Accent5 12 113" xfId="12696"/>
    <cellStyle name="20% - Accent5 12 114" xfId="12697"/>
    <cellStyle name="20% - Accent5 12 115" xfId="12698"/>
    <cellStyle name="20% - Accent5 12 12" xfId="12699"/>
    <cellStyle name="20% - Accent5 12 13" xfId="12700"/>
    <cellStyle name="20% - Accent5 12 14" xfId="12701"/>
    <cellStyle name="20% - Accent5 12 15" xfId="12702"/>
    <cellStyle name="20% - Accent5 12 16" xfId="12703"/>
    <cellStyle name="20% - Accent5 12 17" xfId="12704"/>
    <cellStyle name="20% - Accent5 12 18" xfId="12705"/>
    <cellStyle name="20% - Accent5 12 19" xfId="12706"/>
    <cellStyle name="20% - Accent5 12 2" xfId="12707"/>
    <cellStyle name="20% - Accent5 12 20" xfId="12708"/>
    <cellStyle name="20% - Accent5 12 21" xfId="12709"/>
    <cellStyle name="20% - Accent5 12 22" xfId="12710"/>
    <cellStyle name="20% - Accent5 12 23" xfId="12711"/>
    <cellStyle name="20% - Accent5 12 24" xfId="12712"/>
    <cellStyle name="20% - Accent5 12 25" xfId="12713"/>
    <cellStyle name="20% - Accent5 12 26" xfId="12714"/>
    <cellStyle name="20% - Accent5 12 27" xfId="12715"/>
    <cellStyle name="20% - Accent5 12 28" xfId="12716"/>
    <cellStyle name="20% - Accent5 12 29" xfId="12717"/>
    <cellStyle name="20% - Accent5 12 3" xfId="12718"/>
    <cellStyle name="20% - Accent5 12 30" xfId="12719"/>
    <cellStyle name="20% - Accent5 12 31" xfId="12720"/>
    <cellStyle name="20% - Accent5 12 32" xfId="12721"/>
    <cellStyle name="20% - Accent5 12 33" xfId="12722"/>
    <cellStyle name="20% - Accent5 12 34" xfId="12723"/>
    <cellStyle name="20% - Accent5 12 35" xfId="12724"/>
    <cellStyle name="20% - Accent5 12 36" xfId="12725"/>
    <cellStyle name="20% - Accent5 12 37" xfId="12726"/>
    <cellStyle name="20% - Accent5 12 38" xfId="12727"/>
    <cellStyle name="20% - Accent5 12 39" xfId="12728"/>
    <cellStyle name="20% - Accent5 12 4" xfId="12729"/>
    <cellStyle name="20% - Accent5 12 40" xfId="12730"/>
    <cellStyle name="20% - Accent5 12 41" xfId="12731"/>
    <cellStyle name="20% - Accent5 12 42" xfId="12732"/>
    <cellStyle name="20% - Accent5 12 43" xfId="12733"/>
    <cellStyle name="20% - Accent5 12 44" xfId="12734"/>
    <cellStyle name="20% - Accent5 12 45" xfId="12735"/>
    <cellStyle name="20% - Accent5 12 46" xfId="12736"/>
    <cellStyle name="20% - Accent5 12 47" xfId="12737"/>
    <cellStyle name="20% - Accent5 12 48" xfId="12738"/>
    <cellStyle name="20% - Accent5 12 49" xfId="12739"/>
    <cellStyle name="20% - Accent5 12 5" xfId="12740"/>
    <cellStyle name="20% - Accent5 12 50" xfId="12741"/>
    <cellStyle name="20% - Accent5 12 51" xfId="12742"/>
    <cellStyle name="20% - Accent5 12 52" xfId="12743"/>
    <cellStyle name="20% - Accent5 12 53" xfId="12744"/>
    <cellStyle name="20% - Accent5 12 54" xfId="12745"/>
    <cellStyle name="20% - Accent5 12 55" xfId="12746"/>
    <cellStyle name="20% - Accent5 12 56" xfId="12747"/>
    <cellStyle name="20% - Accent5 12 57" xfId="12748"/>
    <cellStyle name="20% - Accent5 12 58" xfId="12749"/>
    <cellStyle name="20% - Accent5 12 59" xfId="12750"/>
    <cellStyle name="20% - Accent5 12 6" xfId="12751"/>
    <cellStyle name="20% - Accent5 12 60" xfId="12752"/>
    <cellStyle name="20% - Accent5 12 61" xfId="12753"/>
    <cellStyle name="20% - Accent5 12 62" xfId="12754"/>
    <cellStyle name="20% - Accent5 12 63" xfId="12755"/>
    <cellStyle name="20% - Accent5 12 64" xfId="12756"/>
    <cellStyle name="20% - Accent5 12 65" xfId="12757"/>
    <cellStyle name="20% - Accent5 12 66" xfId="12758"/>
    <cellStyle name="20% - Accent5 12 67" xfId="12759"/>
    <cellStyle name="20% - Accent5 12 68" xfId="12760"/>
    <cellStyle name="20% - Accent5 12 69" xfId="12761"/>
    <cellStyle name="20% - Accent5 12 7" xfId="12762"/>
    <cellStyle name="20% - Accent5 12 70" xfId="12763"/>
    <cellStyle name="20% - Accent5 12 71" xfId="12764"/>
    <cellStyle name="20% - Accent5 12 72" xfId="12765"/>
    <cellStyle name="20% - Accent5 12 73" xfId="12766"/>
    <cellStyle name="20% - Accent5 12 74" xfId="12767"/>
    <cellStyle name="20% - Accent5 12 75" xfId="12768"/>
    <cellStyle name="20% - Accent5 12 76" xfId="12769"/>
    <cellStyle name="20% - Accent5 12 77" xfId="12770"/>
    <cellStyle name="20% - Accent5 12 78" xfId="12771"/>
    <cellStyle name="20% - Accent5 12 79" xfId="12772"/>
    <cellStyle name="20% - Accent5 12 8" xfId="12773"/>
    <cellStyle name="20% - Accent5 12 80" xfId="12774"/>
    <cellStyle name="20% - Accent5 12 81" xfId="12775"/>
    <cellStyle name="20% - Accent5 12 82" xfId="12776"/>
    <cellStyle name="20% - Accent5 12 83" xfId="12777"/>
    <cellStyle name="20% - Accent5 12 84" xfId="12778"/>
    <cellStyle name="20% - Accent5 12 85" xfId="12779"/>
    <cellStyle name="20% - Accent5 12 86" xfId="12780"/>
    <cellStyle name="20% - Accent5 12 87" xfId="12781"/>
    <cellStyle name="20% - Accent5 12 88" xfId="12782"/>
    <cellStyle name="20% - Accent5 12 89" xfId="12783"/>
    <cellStyle name="20% - Accent5 12 9" xfId="12784"/>
    <cellStyle name="20% - Accent5 12 90" xfId="12785"/>
    <cellStyle name="20% - Accent5 12 91" xfId="12786"/>
    <cellStyle name="20% - Accent5 12 92" xfId="12787"/>
    <cellStyle name="20% - Accent5 12 93" xfId="12788"/>
    <cellStyle name="20% - Accent5 12 94" xfId="12789"/>
    <cellStyle name="20% - Accent5 12 95" xfId="12790"/>
    <cellStyle name="20% - Accent5 12 96" xfId="12791"/>
    <cellStyle name="20% - Accent5 12 97" xfId="12792"/>
    <cellStyle name="20% - Accent5 12 98" xfId="12793"/>
    <cellStyle name="20% - Accent5 12 99" xfId="12794"/>
    <cellStyle name="20% - Accent5 120" xfId="12795"/>
    <cellStyle name="20% - Accent5 121" xfId="12796"/>
    <cellStyle name="20% - Accent5 122" xfId="12797"/>
    <cellStyle name="20% - Accent5 123" xfId="12798"/>
    <cellStyle name="20% - Accent5 124" xfId="12799"/>
    <cellStyle name="20% - Accent5 125" xfId="12800"/>
    <cellStyle name="20% - Accent5 126" xfId="12801"/>
    <cellStyle name="20% - Accent5 127" xfId="12802"/>
    <cellStyle name="20% - Accent5 128" xfId="12803"/>
    <cellStyle name="20% - Accent5 129" xfId="12804"/>
    <cellStyle name="20% - Accent5 13" xfId="12805"/>
    <cellStyle name="20% - Accent5 13 10" xfId="12806"/>
    <cellStyle name="20% - Accent5 13 100" xfId="12807"/>
    <cellStyle name="20% - Accent5 13 101" xfId="12808"/>
    <cellStyle name="20% - Accent5 13 102" xfId="12809"/>
    <cellStyle name="20% - Accent5 13 103" xfId="12810"/>
    <cellStyle name="20% - Accent5 13 104" xfId="12811"/>
    <cellStyle name="20% - Accent5 13 105" xfId="12812"/>
    <cellStyle name="20% - Accent5 13 106" xfId="12813"/>
    <cellStyle name="20% - Accent5 13 107" xfId="12814"/>
    <cellStyle name="20% - Accent5 13 108" xfId="12815"/>
    <cellStyle name="20% - Accent5 13 109" xfId="12816"/>
    <cellStyle name="20% - Accent5 13 11" xfId="12817"/>
    <cellStyle name="20% - Accent5 13 110" xfId="12818"/>
    <cellStyle name="20% - Accent5 13 111" xfId="12819"/>
    <cellStyle name="20% - Accent5 13 112" xfId="12820"/>
    <cellStyle name="20% - Accent5 13 113" xfId="12821"/>
    <cellStyle name="20% - Accent5 13 114" xfId="12822"/>
    <cellStyle name="20% - Accent5 13 115" xfId="12823"/>
    <cellStyle name="20% - Accent5 13 12" xfId="12824"/>
    <cellStyle name="20% - Accent5 13 13" xfId="12825"/>
    <cellStyle name="20% - Accent5 13 14" xfId="12826"/>
    <cellStyle name="20% - Accent5 13 15" xfId="12827"/>
    <cellStyle name="20% - Accent5 13 16" xfId="12828"/>
    <cellStyle name="20% - Accent5 13 17" xfId="12829"/>
    <cellStyle name="20% - Accent5 13 18" xfId="12830"/>
    <cellStyle name="20% - Accent5 13 19" xfId="12831"/>
    <cellStyle name="20% - Accent5 13 2" xfId="12832"/>
    <cellStyle name="20% - Accent5 13 20" xfId="12833"/>
    <cellStyle name="20% - Accent5 13 21" xfId="12834"/>
    <cellStyle name="20% - Accent5 13 22" xfId="12835"/>
    <cellStyle name="20% - Accent5 13 23" xfId="12836"/>
    <cellStyle name="20% - Accent5 13 24" xfId="12837"/>
    <cellStyle name="20% - Accent5 13 25" xfId="12838"/>
    <cellStyle name="20% - Accent5 13 26" xfId="12839"/>
    <cellStyle name="20% - Accent5 13 27" xfId="12840"/>
    <cellStyle name="20% - Accent5 13 28" xfId="12841"/>
    <cellStyle name="20% - Accent5 13 29" xfId="12842"/>
    <cellStyle name="20% - Accent5 13 3" xfId="12843"/>
    <cellStyle name="20% - Accent5 13 30" xfId="12844"/>
    <cellStyle name="20% - Accent5 13 31" xfId="12845"/>
    <cellStyle name="20% - Accent5 13 32" xfId="12846"/>
    <cellStyle name="20% - Accent5 13 33" xfId="12847"/>
    <cellStyle name="20% - Accent5 13 34" xfId="12848"/>
    <cellStyle name="20% - Accent5 13 35" xfId="12849"/>
    <cellStyle name="20% - Accent5 13 36" xfId="12850"/>
    <cellStyle name="20% - Accent5 13 37" xfId="12851"/>
    <cellStyle name="20% - Accent5 13 38" xfId="12852"/>
    <cellStyle name="20% - Accent5 13 39" xfId="12853"/>
    <cellStyle name="20% - Accent5 13 4" xfId="12854"/>
    <cellStyle name="20% - Accent5 13 40" xfId="12855"/>
    <cellStyle name="20% - Accent5 13 41" xfId="12856"/>
    <cellStyle name="20% - Accent5 13 42" xfId="12857"/>
    <cellStyle name="20% - Accent5 13 43" xfId="12858"/>
    <cellStyle name="20% - Accent5 13 44" xfId="12859"/>
    <cellStyle name="20% - Accent5 13 45" xfId="12860"/>
    <cellStyle name="20% - Accent5 13 46" xfId="12861"/>
    <cellStyle name="20% - Accent5 13 47" xfId="12862"/>
    <cellStyle name="20% - Accent5 13 48" xfId="12863"/>
    <cellStyle name="20% - Accent5 13 49" xfId="12864"/>
    <cellStyle name="20% - Accent5 13 5" xfId="12865"/>
    <cellStyle name="20% - Accent5 13 50" xfId="12866"/>
    <cellStyle name="20% - Accent5 13 51" xfId="12867"/>
    <cellStyle name="20% - Accent5 13 52" xfId="12868"/>
    <cellStyle name="20% - Accent5 13 53" xfId="12869"/>
    <cellStyle name="20% - Accent5 13 54" xfId="12870"/>
    <cellStyle name="20% - Accent5 13 55" xfId="12871"/>
    <cellStyle name="20% - Accent5 13 56" xfId="12872"/>
    <cellStyle name="20% - Accent5 13 57" xfId="12873"/>
    <cellStyle name="20% - Accent5 13 58" xfId="12874"/>
    <cellStyle name="20% - Accent5 13 59" xfId="12875"/>
    <cellStyle name="20% - Accent5 13 6" xfId="12876"/>
    <cellStyle name="20% - Accent5 13 60" xfId="12877"/>
    <cellStyle name="20% - Accent5 13 61" xfId="12878"/>
    <cellStyle name="20% - Accent5 13 62" xfId="12879"/>
    <cellStyle name="20% - Accent5 13 63" xfId="12880"/>
    <cellStyle name="20% - Accent5 13 64" xfId="12881"/>
    <cellStyle name="20% - Accent5 13 65" xfId="12882"/>
    <cellStyle name="20% - Accent5 13 66" xfId="12883"/>
    <cellStyle name="20% - Accent5 13 67" xfId="12884"/>
    <cellStyle name="20% - Accent5 13 68" xfId="12885"/>
    <cellStyle name="20% - Accent5 13 69" xfId="12886"/>
    <cellStyle name="20% - Accent5 13 7" xfId="12887"/>
    <cellStyle name="20% - Accent5 13 70" xfId="12888"/>
    <cellStyle name="20% - Accent5 13 71" xfId="12889"/>
    <cellStyle name="20% - Accent5 13 72" xfId="12890"/>
    <cellStyle name="20% - Accent5 13 73" xfId="12891"/>
    <cellStyle name="20% - Accent5 13 74" xfId="12892"/>
    <cellStyle name="20% - Accent5 13 75" xfId="12893"/>
    <cellStyle name="20% - Accent5 13 76" xfId="12894"/>
    <cellStyle name="20% - Accent5 13 77" xfId="12895"/>
    <cellStyle name="20% - Accent5 13 78" xfId="12896"/>
    <cellStyle name="20% - Accent5 13 79" xfId="12897"/>
    <cellStyle name="20% - Accent5 13 8" xfId="12898"/>
    <cellStyle name="20% - Accent5 13 80" xfId="12899"/>
    <cellStyle name="20% - Accent5 13 81" xfId="12900"/>
    <cellStyle name="20% - Accent5 13 82" xfId="12901"/>
    <cellStyle name="20% - Accent5 13 83" xfId="12902"/>
    <cellStyle name="20% - Accent5 13 84" xfId="12903"/>
    <cellStyle name="20% - Accent5 13 85" xfId="12904"/>
    <cellStyle name="20% - Accent5 13 86" xfId="12905"/>
    <cellStyle name="20% - Accent5 13 87" xfId="12906"/>
    <cellStyle name="20% - Accent5 13 88" xfId="12907"/>
    <cellStyle name="20% - Accent5 13 89" xfId="12908"/>
    <cellStyle name="20% - Accent5 13 9" xfId="12909"/>
    <cellStyle name="20% - Accent5 13 90" xfId="12910"/>
    <cellStyle name="20% - Accent5 13 91" xfId="12911"/>
    <cellStyle name="20% - Accent5 13 92" xfId="12912"/>
    <cellStyle name="20% - Accent5 13 93" xfId="12913"/>
    <cellStyle name="20% - Accent5 13 94" xfId="12914"/>
    <cellStyle name="20% - Accent5 13 95" xfId="12915"/>
    <cellStyle name="20% - Accent5 13 96" xfId="12916"/>
    <cellStyle name="20% - Accent5 13 97" xfId="12917"/>
    <cellStyle name="20% - Accent5 13 98" xfId="12918"/>
    <cellStyle name="20% - Accent5 13 99" xfId="12919"/>
    <cellStyle name="20% - Accent5 130" xfId="12920"/>
    <cellStyle name="20% - Accent5 131" xfId="12921"/>
    <cellStyle name="20% - Accent5 132" xfId="12922"/>
    <cellStyle name="20% - Accent5 133" xfId="12923"/>
    <cellStyle name="20% - Accent5 134" xfId="12924"/>
    <cellStyle name="20% - Accent5 135" xfId="12925"/>
    <cellStyle name="20% - Accent5 136" xfId="12926"/>
    <cellStyle name="20% - Accent5 137" xfId="12927"/>
    <cellStyle name="20% - Accent5 138" xfId="12928"/>
    <cellStyle name="20% - Accent5 139" xfId="12929"/>
    <cellStyle name="20% - Accent5 14" xfId="12930"/>
    <cellStyle name="20% - Accent5 14 10" xfId="12931"/>
    <cellStyle name="20% - Accent5 14 100" xfId="12932"/>
    <cellStyle name="20% - Accent5 14 101" xfId="12933"/>
    <cellStyle name="20% - Accent5 14 102" xfId="12934"/>
    <cellStyle name="20% - Accent5 14 103" xfId="12935"/>
    <cellStyle name="20% - Accent5 14 104" xfId="12936"/>
    <cellStyle name="20% - Accent5 14 105" xfId="12937"/>
    <cellStyle name="20% - Accent5 14 106" xfId="12938"/>
    <cellStyle name="20% - Accent5 14 107" xfId="12939"/>
    <cellStyle name="20% - Accent5 14 108" xfId="12940"/>
    <cellStyle name="20% - Accent5 14 109" xfId="12941"/>
    <cellStyle name="20% - Accent5 14 11" xfId="12942"/>
    <cellStyle name="20% - Accent5 14 110" xfId="12943"/>
    <cellStyle name="20% - Accent5 14 111" xfId="12944"/>
    <cellStyle name="20% - Accent5 14 112" xfId="12945"/>
    <cellStyle name="20% - Accent5 14 113" xfId="12946"/>
    <cellStyle name="20% - Accent5 14 114" xfId="12947"/>
    <cellStyle name="20% - Accent5 14 115" xfId="12948"/>
    <cellStyle name="20% - Accent5 14 12" xfId="12949"/>
    <cellStyle name="20% - Accent5 14 13" xfId="12950"/>
    <cellStyle name="20% - Accent5 14 14" xfId="12951"/>
    <cellStyle name="20% - Accent5 14 15" xfId="12952"/>
    <cellStyle name="20% - Accent5 14 16" xfId="12953"/>
    <cellStyle name="20% - Accent5 14 17" xfId="12954"/>
    <cellStyle name="20% - Accent5 14 18" xfId="12955"/>
    <cellStyle name="20% - Accent5 14 19" xfId="12956"/>
    <cellStyle name="20% - Accent5 14 2" xfId="12957"/>
    <cellStyle name="20% - Accent5 14 20" xfId="12958"/>
    <cellStyle name="20% - Accent5 14 21" xfId="12959"/>
    <cellStyle name="20% - Accent5 14 22" xfId="12960"/>
    <cellStyle name="20% - Accent5 14 23" xfId="12961"/>
    <cellStyle name="20% - Accent5 14 24" xfId="12962"/>
    <cellStyle name="20% - Accent5 14 25" xfId="12963"/>
    <cellStyle name="20% - Accent5 14 26" xfId="12964"/>
    <cellStyle name="20% - Accent5 14 27" xfId="12965"/>
    <cellStyle name="20% - Accent5 14 28" xfId="12966"/>
    <cellStyle name="20% - Accent5 14 29" xfId="12967"/>
    <cellStyle name="20% - Accent5 14 3" xfId="12968"/>
    <cellStyle name="20% - Accent5 14 30" xfId="12969"/>
    <cellStyle name="20% - Accent5 14 31" xfId="12970"/>
    <cellStyle name="20% - Accent5 14 32" xfId="12971"/>
    <cellStyle name="20% - Accent5 14 33" xfId="12972"/>
    <cellStyle name="20% - Accent5 14 34" xfId="12973"/>
    <cellStyle name="20% - Accent5 14 35" xfId="12974"/>
    <cellStyle name="20% - Accent5 14 36" xfId="12975"/>
    <cellStyle name="20% - Accent5 14 37" xfId="12976"/>
    <cellStyle name="20% - Accent5 14 38" xfId="12977"/>
    <cellStyle name="20% - Accent5 14 39" xfId="12978"/>
    <cellStyle name="20% - Accent5 14 4" xfId="12979"/>
    <cellStyle name="20% - Accent5 14 40" xfId="12980"/>
    <cellStyle name="20% - Accent5 14 41" xfId="12981"/>
    <cellStyle name="20% - Accent5 14 42" xfId="12982"/>
    <cellStyle name="20% - Accent5 14 43" xfId="12983"/>
    <cellStyle name="20% - Accent5 14 44" xfId="12984"/>
    <cellStyle name="20% - Accent5 14 45" xfId="12985"/>
    <cellStyle name="20% - Accent5 14 46" xfId="12986"/>
    <cellStyle name="20% - Accent5 14 47" xfId="12987"/>
    <cellStyle name="20% - Accent5 14 48" xfId="12988"/>
    <cellStyle name="20% - Accent5 14 49" xfId="12989"/>
    <cellStyle name="20% - Accent5 14 5" xfId="12990"/>
    <cellStyle name="20% - Accent5 14 50" xfId="12991"/>
    <cellStyle name="20% - Accent5 14 51" xfId="12992"/>
    <cellStyle name="20% - Accent5 14 52" xfId="12993"/>
    <cellStyle name="20% - Accent5 14 53" xfId="12994"/>
    <cellStyle name="20% - Accent5 14 54" xfId="12995"/>
    <cellStyle name="20% - Accent5 14 55" xfId="12996"/>
    <cellStyle name="20% - Accent5 14 56" xfId="12997"/>
    <cellStyle name="20% - Accent5 14 57" xfId="12998"/>
    <cellStyle name="20% - Accent5 14 58" xfId="12999"/>
    <cellStyle name="20% - Accent5 14 59" xfId="13000"/>
    <cellStyle name="20% - Accent5 14 6" xfId="13001"/>
    <cellStyle name="20% - Accent5 14 60" xfId="13002"/>
    <cellStyle name="20% - Accent5 14 61" xfId="13003"/>
    <cellStyle name="20% - Accent5 14 62" xfId="13004"/>
    <cellStyle name="20% - Accent5 14 63" xfId="13005"/>
    <cellStyle name="20% - Accent5 14 64" xfId="13006"/>
    <cellStyle name="20% - Accent5 14 65" xfId="13007"/>
    <cellStyle name="20% - Accent5 14 66" xfId="13008"/>
    <cellStyle name="20% - Accent5 14 67" xfId="13009"/>
    <cellStyle name="20% - Accent5 14 68" xfId="13010"/>
    <cellStyle name="20% - Accent5 14 69" xfId="13011"/>
    <cellStyle name="20% - Accent5 14 7" xfId="13012"/>
    <cellStyle name="20% - Accent5 14 70" xfId="13013"/>
    <cellStyle name="20% - Accent5 14 71" xfId="13014"/>
    <cellStyle name="20% - Accent5 14 72" xfId="13015"/>
    <cellStyle name="20% - Accent5 14 73" xfId="13016"/>
    <cellStyle name="20% - Accent5 14 74" xfId="13017"/>
    <cellStyle name="20% - Accent5 14 75" xfId="13018"/>
    <cellStyle name="20% - Accent5 14 76" xfId="13019"/>
    <cellStyle name="20% - Accent5 14 77" xfId="13020"/>
    <cellStyle name="20% - Accent5 14 78" xfId="13021"/>
    <cellStyle name="20% - Accent5 14 79" xfId="13022"/>
    <cellStyle name="20% - Accent5 14 8" xfId="13023"/>
    <cellStyle name="20% - Accent5 14 80" xfId="13024"/>
    <cellStyle name="20% - Accent5 14 81" xfId="13025"/>
    <cellStyle name="20% - Accent5 14 82" xfId="13026"/>
    <cellStyle name="20% - Accent5 14 83" xfId="13027"/>
    <cellStyle name="20% - Accent5 14 84" xfId="13028"/>
    <cellStyle name="20% - Accent5 14 85" xfId="13029"/>
    <cellStyle name="20% - Accent5 14 86" xfId="13030"/>
    <cellStyle name="20% - Accent5 14 87" xfId="13031"/>
    <cellStyle name="20% - Accent5 14 88" xfId="13032"/>
    <cellStyle name="20% - Accent5 14 89" xfId="13033"/>
    <cellStyle name="20% - Accent5 14 9" xfId="13034"/>
    <cellStyle name="20% - Accent5 14 90" xfId="13035"/>
    <cellStyle name="20% - Accent5 14 91" xfId="13036"/>
    <cellStyle name="20% - Accent5 14 92" xfId="13037"/>
    <cellStyle name="20% - Accent5 14 93" xfId="13038"/>
    <cellStyle name="20% - Accent5 14 94" xfId="13039"/>
    <cellStyle name="20% - Accent5 14 95" xfId="13040"/>
    <cellStyle name="20% - Accent5 14 96" xfId="13041"/>
    <cellStyle name="20% - Accent5 14 97" xfId="13042"/>
    <cellStyle name="20% - Accent5 14 98" xfId="13043"/>
    <cellStyle name="20% - Accent5 14 99" xfId="13044"/>
    <cellStyle name="20% - Accent5 140" xfId="13045"/>
    <cellStyle name="20% - Accent5 141" xfId="13046"/>
    <cellStyle name="20% - Accent5 142" xfId="13047"/>
    <cellStyle name="20% - Accent5 143" xfId="13048"/>
    <cellStyle name="20% - Accent5 144" xfId="13049"/>
    <cellStyle name="20% - Accent5 145" xfId="13050"/>
    <cellStyle name="20% - Accent5 146" xfId="13051"/>
    <cellStyle name="20% - Accent5 147" xfId="13052"/>
    <cellStyle name="20% - Accent5 148" xfId="13053"/>
    <cellStyle name="20% - Accent5 149" xfId="13054"/>
    <cellStyle name="20% - Accent5 15" xfId="13055"/>
    <cellStyle name="20% - Accent5 15 10" xfId="13056"/>
    <cellStyle name="20% - Accent5 15 100" xfId="13057"/>
    <cellStyle name="20% - Accent5 15 101" xfId="13058"/>
    <cellStyle name="20% - Accent5 15 102" xfId="13059"/>
    <cellStyle name="20% - Accent5 15 103" xfId="13060"/>
    <cellStyle name="20% - Accent5 15 104" xfId="13061"/>
    <cellStyle name="20% - Accent5 15 105" xfId="13062"/>
    <cellStyle name="20% - Accent5 15 106" xfId="13063"/>
    <cellStyle name="20% - Accent5 15 107" xfId="13064"/>
    <cellStyle name="20% - Accent5 15 108" xfId="13065"/>
    <cellStyle name="20% - Accent5 15 109" xfId="13066"/>
    <cellStyle name="20% - Accent5 15 11" xfId="13067"/>
    <cellStyle name="20% - Accent5 15 110" xfId="13068"/>
    <cellStyle name="20% - Accent5 15 111" xfId="13069"/>
    <cellStyle name="20% - Accent5 15 112" xfId="13070"/>
    <cellStyle name="20% - Accent5 15 113" xfId="13071"/>
    <cellStyle name="20% - Accent5 15 114" xfId="13072"/>
    <cellStyle name="20% - Accent5 15 115" xfId="13073"/>
    <cellStyle name="20% - Accent5 15 12" xfId="13074"/>
    <cellStyle name="20% - Accent5 15 13" xfId="13075"/>
    <cellStyle name="20% - Accent5 15 14" xfId="13076"/>
    <cellStyle name="20% - Accent5 15 15" xfId="13077"/>
    <cellStyle name="20% - Accent5 15 16" xfId="13078"/>
    <cellStyle name="20% - Accent5 15 17" xfId="13079"/>
    <cellStyle name="20% - Accent5 15 18" xfId="13080"/>
    <cellStyle name="20% - Accent5 15 19" xfId="13081"/>
    <cellStyle name="20% - Accent5 15 2" xfId="13082"/>
    <cellStyle name="20% - Accent5 15 20" xfId="13083"/>
    <cellStyle name="20% - Accent5 15 21" xfId="13084"/>
    <cellStyle name="20% - Accent5 15 22" xfId="13085"/>
    <cellStyle name="20% - Accent5 15 23" xfId="13086"/>
    <cellStyle name="20% - Accent5 15 24" xfId="13087"/>
    <cellStyle name="20% - Accent5 15 25" xfId="13088"/>
    <cellStyle name="20% - Accent5 15 26" xfId="13089"/>
    <cellStyle name="20% - Accent5 15 27" xfId="13090"/>
    <cellStyle name="20% - Accent5 15 28" xfId="13091"/>
    <cellStyle name="20% - Accent5 15 29" xfId="13092"/>
    <cellStyle name="20% - Accent5 15 3" xfId="13093"/>
    <cellStyle name="20% - Accent5 15 30" xfId="13094"/>
    <cellStyle name="20% - Accent5 15 31" xfId="13095"/>
    <cellStyle name="20% - Accent5 15 32" xfId="13096"/>
    <cellStyle name="20% - Accent5 15 33" xfId="13097"/>
    <cellStyle name="20% - Accent5 15 34" xfId="13098"/>
    <cellStyle name="20% - Accent5 15 35" xfId="13099"/>
    <cellStyle name="20% - Accent5 15 36" xfId="13100"/>
    <cellStyle name="20% - Accent5 15 37" xfId="13101"/>
    <cellStyle name="20% - Accent5 15 38" xfId="13102"/>
    <cellStyle name="20% - Accent5 15 39" xfId="13103"/>
    <cellStyle name="20% - Accent5 15 4" xfId="13104"/>
    <cellStyle name="20% - Accent5 15 40" xfId="13105"/>
    <cellStyle name="20% - Accent5 15 41" xfId="13106"/>
    <cellStyle name="20% - Accent5 15 42" xfId="13107"/>
    <cellStyle name="20% - Accent5 15 43" xfId="13108"/>
    <cellStyle name="20% - Accent5 15 44" xfId="13109"/>
    <cellStyle name="20% - Accent5 15 45" xfId="13110"/>
    <cellStyle name="20% - Accent5 15 46" xfId="13111"/>
    <cellStyle name="20% - Accent5 15 47" xfId="13112"/>
    <cellStyle name="20% - Accent5 15 48" xfId="13113"/>
    <cellStyle name="20% - Accent5 15 49" xfId="13114"/>
    <cellStyle name="20% - Accent5 15 5" xfId="13115"/>
    <cellStyle name="20% - Accent5 15 50" xfId="13116"/>
    <cellStyle name="20% - Accent5 15 51" xfId="13117"/>
    <cellStyle name="20% - Accent5 15 52" xfId="13118"/>
    <cellStyle name="20% - Accent5 15 53" xfId="13119"/>
    <cellStyle name="20% - Accent5 15 54" xfId="13120"/>
    <cellStyle name="20% - Accent5 15 55" xfId="13121"/>
    <cellStyle name="20% - Accent5 15 56" xfId="13122"/>
    <cellStyle name="20% - Accent5 15 57" xfId="13123"/>
    <cellStyle name="20% - Accent5 15 58" xfId="13124"/>
    <cellStyle name="20% - Accent5 15 59" xfId="13125"/>
    <cellStyle name="20% - Accent5 15 6" xfId="13126"/>
    <cellStyle name="20% - Accent5 15 60" xfId="13127"/>
    <cellStyle name="20% - Accent5 15 61" xfId="13128"/>
    <cellStyle name="20% - Accent5 15 62" xfId="13129"/>
    <cellStyle name="20% - Accent5 15 63" xfId="13130"/>
    <cellStyle name="20% - Accent5 15 64" xfId="13131"/>
    <cellStyle name="20% - Accent5 15 65" xfId="13132"/>
    <cellStyle name="20% - Accent5 15 66" xfId="13133"/>
    <cellStyle name="20% - Accent5 15 67" xfId="13134"/>
    <cellStyle name="20% - Accent5 15 68" xfId="13135"/>
    <cellStyle name="20% - Accent5 15 69" xfId="13136"/>
    <cellStyle name="20% - Accent5 15 7" xfId="13137"/>
    <cellStyle name="20% - Accent5 15 70" xfId="13138"/>
    <cellStyle name="20% - Accent5 15 71" xfId="13139"/>
    <cellStyle name="20% - Accent5 15 72" xfId="13140"/>
    <cellStyle name="20% - Accent5 15 73" xfId="13141"/>
    <cellStyle name="20% - Accent5 15 74" xfId="13142"/>
    <cellStyle name="20% - Accent5 15 75" xfId="13143"/>
    <cellStyle name="20% - Accent5 15 76" xfId="13144"/>
    <cellStyle name="20% - Accent5 15 77" xfId="13145"/>
    <cellStyle name="20% - Accent5 15 78" xfId="13146"/>
    <cellStyle name="20% - Accent5 15 79" xfId="13147"/>
    <cellStyle name="20% - Accent5 15 8" xfId="13148"/>
    <cellStyle name="20% - Accent5 15 80" xfId="13149"/>
    <cellStyle name="20% - Accent5 15 81" xfId="13150"/>
    <cellStyle name="20% - Accent5 15 82" xfId="13151"/>
    <cellStyle name="20% - Accent5 15 83" xfId="13152"/>
    <cellStyle name="20% - Accent5 15 84" xfId="13153"/>
    <cellStyle name="20% - Accent5 15 85" xfId="13154"/>
    <cellStyle name="20% - Accent5 15 86" xfId="13155"/>
    <cellStyle name="20% - Accent5 15 87" xfId="13156"/>
    <cellStyle name="20% - Accent5 15 88" xfId="13157"/>
    <cellStyle name="20% - Accent5 15 89" xfId="13158"/>
    <cellStyle name="20% - Accent5 15 9" xfId="13159"/>
    <cellStyle name="20% - Accent5 15 90" xfId="13160"/>
    <cellStyle name="20% - Accent5 15 91" xfId="13161"/>
    <cellStyle name="20% - Accent5 15 92" xfId="13162"/>
    <cellStyle name="20% - Accent5 15 93" xfId="13163"/>
    <cellStyle name="20% - Accent5 15 94" xfId="13164"/>
    <cellStyle name="20% - Accent5 15 95" xfId="13165"/>
    <cellStyle name="20% - Accent5 15 96" xfId="13166"/>
    <cellStyle name="20% - Accent5 15 97" xfId="13167"/>
    <cellStyle name="20% - Accent5 15 98" xfId="13168"/>
    <cellStyle name="20% - Accent5 15 99" xfId="13169"/>
    <cellStyle name="20% - Accent5 150" xfId="13170"/>
    <cellStyle name="20% - Accent5 151" xfId="13171"/>
    <cellStyle name="20% - Accent5 152" xfId="13172"/>
    <cellStyle name="20% - Accent5 153" xfId="13173"/>
    <cellStyle name="20% - Accent5 154" xfId="13174"/>
    <cellStyle name="20% - Accent5 155" xfId="13175"/>
    <cellStyle name="20% - Accent5 156" xfId="13176"/>
    <cellStyle name="20% - Accent5 157" xfId="13177"/>
    <cellStyle name="20% - Accent5 158" xfId="13178"/>
    <cellStyle name="20% - Accent5 159" xfId="13179"/>
    <cellStyle name="20% - Accent5 16" xfId="13180"/>
    <cellStyle name="20% - Accent5 16 10" xfId="13181"/>
    <cellStyle name="20% - Accent5 16 100" xfId="13182"/>
    <cellStyle name="20% - Accent5 16 101" xfId="13183"/>
    <cellStyle name="20% - Accent5 16 102" xfId="13184"/>
    <cellStyle name="20% - Accent5 16 103" xfId="13185"/>
    <cellStyle name="20% - Accent5 16 104" xfId="13186"/>
    <cellStyle name="20% - Accent5 16 105" xfId="13187"/>
    <cellStyle name="20% - Accent5 16 106" xfId="13188"/>
    <cellStyle name="20% - Accent5 16 107" xfId="13189"/>
    <cellStyle name="20% - Accent5 16 108" xfId="13190"/>
    <cellStyle name="20% - Accent5 16 109" xfId="13191"/>
    <cellStyle name="20% - Accent5 16 11" xfId="13192"/>
    <cellStyle name="20% - Accent5 16 110" xfId="13193"/>
    <cellStyle name="20% - Accent5 16 111" xfId="13194"/>
    <cellStyle name="20% - Accent5 16 112" xfId="13195"/>
    <cellStyle name="20% - Accent5 16 113" xfId="13196"/>
    <cellStyle name="20% - Accent5 16 114" xfId="13197"/>
    <cellStyle name="20% - Accent5 16 115" xfId="13198"/>
    <cellStyle name="20% - Accent5 16 12" xfId="13199"/>
    <cellStyle name="20% - Accent5 16 13" xfId="13200"/>
    <cellStyle name="20% - Accent5 16 14" xfId="13201"/>
    <cellStyle name="20% - Accent5 16 15" xfId="13202"/>
    <cellStyle name="20% - Accent5 16 16" xfId="13203"/>
    <cellStyle name="20% - Accent5 16 17" xfId="13204"/>
    <cellStyle name="20% - Accent5 16 18" xfId="13205"/>
    <cellStyle name="20% - Accent5 16 19" xfId="13206"/>
    <cellStyle name="20% - Accent5 16 2" xfId="13207"/>
    <cellStyle name="20% - Accent5 16 20" xfId="13208"/>
    <cellStyle name="20% - Accent5 16 21" xfId="13209"/>
    <cellStyle name="20% - Accent5 16 22" xfId="13210"/>
    <cellStyle name="20% - Accent5 16 23" xfId="13211"/>
    <cellStyle name="20% - Accent5 16 24" xfId="13212"/>
    <cellStyle name="20% - Accent5 16 25" xfId="13213"/>
    <cellStyle name="20% - Accent5 16 26" xfId="13214"/>
    <cellStyle name="20% - Accent5 16 27" xfId="13215"/>
    <cellStyle name="20% - Accent5 16 28" xfId="13216"/>
    <cellStyle name="20% - Accent5 16 29" xfId="13217"/>
    <cellStyle name="20% - Accent5 16 3" xfId="13218"/>
    <cellStyle name="20% - Accent5 16 30" xfId="13219"/>
    <cellStyle name="20% - Accent5 16 31" xfId="13220"/>
    <cellStyle name="20% - Accent5 16 32" xfId="13221"/>
    <cellStyle name="20% - Accent5 16 33" xfId="13222"/>
    <cellStyle name="20% - Accent5 16 34" xfId="13223"/>
    <cellStyle name="20% - Accent5 16 35" xfId="13224"/>
    <cellStyle name="20% - Accent5 16 36" xfId="13225"/>
    <cellStyle name="20% - Accent5 16 37" xfId="13226"/>
    <cellStyle name="20% - Accent5 16 38" xfId="13227"/>
    <cellStyle name="20% - Accent5 16 39" xfId="13228"/>
    <cellStyle name="20% - Accent5 16 4" xfId="13229"/>
    <cellStyle name="20% - Accent5 16 40" xfId="13230"/>
    <cellStyle name="20% - Accent5 16 41" xfId="13231"/>
    <cellStyle name="20% - Accent5 16 42" xfId="13232"/>
    <cellStyle name="20% - Accent5 16 43" xfId="13233"/>
    <cellStyle name="20% - Accent5 16 44" xfId="13234"/>
    <cellStyle name="20% - Accent5 16 45" xfId="13235"/>
    <cellStyle name="20% - Accent5 16 46" xfId="13236"/>
    <cellStyle name="20% - Accent5 16 47" xfId="13237"/>
    <cellStyle name="20% - Accent5 16 48" xfId="13238"/>
    <cellStyle name="20% - Accent5 16 49" xfId="13239"/>
    <cellStyle name="20% - Accent5 16 5" xfId="13240"/>
    <cellStyle name="20% - Accent5 16 50" xfId="13241"/>
    <cellStyle name="20% - Accent5 16 51" xfId="13242"/>
    <cellStyle name="20% - Accent5 16 52" xfId="13243"/>
    <cellStyle name="20% - Accent5 16 53" xfId="13244"/>
    <cellStyle name="20% - Accent5 16 54" xfId="13245"/>
    <cellStyle name="20% - Accent5 16 55" xfId="13246"/>
    <cellStyle name="20% - Accent5 16 56" xfId="13247"/>
    <cellStyle name="20% - Accent5 16 57" xfId="13248"/>
    <cellStyle name="20% - Accent5 16 58" xfId="13249"/>
    <cellStyle name="20% - Accent5 16 59" xfId="13250"/>
    <cellStyle name="20% - Accent5 16 6" xfId="13251"/>
    <cellStyle name="20% - Accent5 16 60" xfId="13252"/>
    <cellStyle name="20% - Accent5 16 61" xfId="13253"/>
    <cellStyle name="20% - Accent5 16 62" xfId="13254"/>
    <cellStyle name="20% - Accent5 16 63" xfId="13255"/>
    <cellStyle name="20% - Accent5 16 64" xfId="13256"/>
    <cellStyle name="20% - Accent5 16 65" xfId="13257"/>
    <cellStyle name="20% - Accent5 16 66" xfId="13258"/>
    <cellStyle name="20% - Accent5 16 67" xfId="13259"/>
    <cellStyle name="20% - Accent5 16 68" xfId="13260"/>
    <cellStyle name="20% - Accent5 16 69" xfId="13261"/>
    <cellStyle name="20% - Accent5 16 7" xfId="13262"/>
    <cellStyle name="20% - Accent5 16 70" xfId="13263"/>
    <cellStyle name="20% - Accent5 16 71" xfId="13264"/>
    <cellStyle name="20% - Accent5 16 72" xfId="13265"/>
    <cellStyle name="20% - Accent5 16 73" xfId="13266"/>
    <cellStyle name="20% - Accent5 16 74" xfId="13267"/>
    <cellStyle name="20% - Accent5 16 75" xfId="13268"/>
    <cellStyle name="20% - Accent5 16 76" xfId="13269"/>
    <cellStyle name="20% - Accent5 16 77" xfId="13270"/>
    <cellStyle name="20% - Accent5 16 78" xfId="13271"/>
    <cellStyle name="20% - Accent5 16 79" xfId="13272"/>
    <cellStyle name="20% - Accent5 16 8" xfId="13273"/>
    <cellStyle name="20% - Accent5 16 80" xfId="13274"/>
    <cellStyle name="20% - Accent5 16 81" xfId="13275"/>
    <cellStyle name="20% - Accent5 16 82" xfId="13276"/>
    <cellStyle name="20% - Accent5 16 83" xfId="13277"/>
    <cellStyle name="20% - Accent5 16 84" xfId="13278"/>
    <cellStyle name="20% - Accent5 16 85" xfId="13279"/>
    <cellStyle name="20% - Accent5 16 86" xfId="13280"/>
    <cellStyle name="20% - Accent5 16 87" xfId="13281"/>
    <cellStyle name="20% - Accent5 16 88" xfId="13282"/>
    <cellStyle name="20% - Accent5 16 89" xfId="13283"/>
    <cellStyle name="20% - Accent5 16 9" xfId="13284"/>
    <cellStyle name="20% - Accent5 16 90" xfId="13285"/>
    <cellStyle name="20% - Accent5 16 91" xfId="13286"/>
    <cellStyle name="20% - Accent5 16 92" xfId="13287"/>
    <cellStyle name="20% - Accent5 16 93" xfId="13288"/>
    <cellStyle name="20% - Accent5 16 94" xfId="13289"/>
    <cellStyle name="20% - Accent5 16 95" xfId="13290"/>
    <cellStyle name="20% - Accent5 16 96" xfId="13291"/>
    <cellStyle name="20% - Accent5 16 97" xfId="13292"/>
    <cellStyle name="20% - Accent5 16 98" xfId="13293"/>
    <cellStyle name="20% - Accent5 16 99" xfId="13294"/>
    <cellStyle name="20% - Accent5 160" xfId="13295"/>
    <cellStyle name="20% - Accent5 161" xfId="13296"/>
    <cellStyle name="20% - Accent5 162" xfId="13297"/>
    <cellStyle name="20% - Accent5 163" xfId="13298"/>
    <cellStyle name="20% - Accent5 164" xfId="13299"/>
    <cellStyle name="20% - Accent5 165" xfId="13300"/>
    <cellStyle name="20% - Accent5 166" xfId="13301"/>
    <cellStyle name="20% - Accent5 167" xfId="13302"/>
    <cellStyle name="20% - Accent5 168" xfId="13303"/>
    <cellStyle name="20% - Accent5 17" xfId="13304"/>
    <cellStyle name="20% - Accent5 17 10" xfId="13305"/>
    <cellStyle name="20% - Accent5 17 100" xfId="13306"/>
    <cellStyle name="20% - Accent5 17 101" xfId="13307"/>
    <cellStyle name="20% - Accent5 17 102" xfId="13308"/>
    <cellStyle name="20% - Accent5 17 103" xfId="13309"/>
    <cellStyle name="20% - Accent5 17 104" xfId="13310"/>
    <cellStyle name="20% - Accent5 17 105" xfId="13311"/>
    <cellStyle name="20% - Accent5 17 106" xfId="13312"/>
    <cellStyle name="20% - Accent5 17 107" xfId="13313"/>
    <cellStyle name="20% - Accent5 17 108" xfId="13314"/>
    <cellStyle name="20% - Accent5 17 109" xfId="13315"/>
    <cellStyle name="20% - Accent5 17 11" xfId="13316"/>
    <cellStyle name="20% - Accent5 17 110" xfId="13317"/>
    <cellStyle name="20% - Accent5 17 111" xfId="13318"/>
    <cellStyle name="20% - Accent5 17 112" xfId="13319"/>
    <cellStyle name="20% - Accent5 17 113" xfId="13320"/>
    <cellStyle name="20% - Accent5 17 114" xfId="13321"/>
    <cellStyle name="20% - Accent5 17 115" xfId="13322"/>
    <cellStyle name="20% - Accent5 17 12" xfId="13323"/>
    <cellStyle name="20% - Accent5 17 13" xfId="13324"/>
    <cellStyle name="20% - Accent5 17 14" xfId="13325"/>
    <cellStyle name="20% - Accent5 17 15" xfId="13326"/>
    <cellStyle name="20% - Accent5 17 16" xfId="13327"/>
    <cellStyle name="20% - Accent5 17 17" xfId="13328"/>
    <cellStyle name="20% - Accent5 17 18" xfId="13329"/>
    <cellStyle name="20% - Accent5 17 19" xfId="13330"/>
    <cellStyle name="20% - Accent5 17 2" xfId="13331"/>
    <cellStyle name="20% - Accent5 17 20" xfId="13332"/>
    <cellStyle name="20% - Accent5 17 21" xfId="13333"/>
    <cellStyle name="20% - Accent5 17 22" xfId="13334"/>
    <cellStyle name="20% - Accent5 17 23" xfId="13335"/>
    <cellStyle name="20% - Accent5 17 24" xfId="13336"/>
    <cellStyle name="20% - Accent5 17 25" xfId="13337"/>
    <cellStyle name="20% - Accent5 17 26" xfId="13338"/>
    <cellStyle name="20% - Accent5 17 27" xfId="13339"/>
    <cellStyle name="20% - Accent5 17 28" xfId="13340"/>
    <cellStyle name="20% - Accent5 17 29" xfId="13341"/>
    <cellStyle name="20% - Accent5 17 3" xfId="13342"/>
    <cellStyle name="20% - Accent5 17 30" xfId="13343"/>
    <cellStyle name="20% - Accent5 17 31" xfId="13344"/>
    <cellStyle name="20% - Accent5 17 32" xfId="13345"/>
    <cellStyle name="20% - Accent5 17 33" xfId="13346"/>
    <cellStyle name="20% - Accent5 17 34" xfId="13347"/>
    <cellStyle name="20% - Accent5 17 35" xfId="13348"/>
    <cellStyle name="20% - Accent5 17 36" xfId="13349"/>
    <cellStyle name="20% - Accent5 17 37" xfId="13350"/>
    <cellStyle name="20% - Accent5 17 38" xfId="13351"/>
    <cellStyle name="20% - Accent5 17 39" xfId="13352"/>
    <cellStyle name="20% - Accent5 17 4" xfId="13353"/>
    <cellStyle name="20% - Accent5 17 40" xfId="13354"/>
    <cellStyle name="20% - Accent5 17 41" xfId="13355"/>
    <cellStyle name="20% - Accent5 17 42" xfId="13356"/>
    <cellStyle name="20% - Accent5 17 43" xfId="13357"/>
    <cellStyle name="20% - Accent5 17 44" xfId="13358"/>
    <cellStyle name="20% - Accent5 17 45" xfId="13359"/>
    <cellStyle name="20% - Accent5 17 46" xfId="13360"/>
    <cellStyle name="20% - Accent5 17 47" xfId="13361"/>
    <cellStyle name="20% - Accent5 17 48" xfId="13362"/>
    <cellStyle name="20% - Accent5 17 49" xfId="13363"/>
    <cellStyle name="20% - Accent5 17 5" xfId="13364"/>
    <cellStyle name="20% - Accent5 17 50" xfId="13365"/>
    <cellStyle name="20% - Accent5 17 51" xfId="13366"/>
    <cellStyle name="20% - Accent5 17 52" xfId="13367"/>
    <cellStyle name="20% - Accent5 17 53" xfId="13368"/>
    <cellStyle name="20% - Accent5 17 54" xfId="13369"/>
    <cellStyle name="20% - Accent5 17 55" xfId="13370"/>
    <cellStyle name="20% - Accent5 17 56" xfId="13371"/>
    <cellStyle name="20% - Accent5 17 57" xfId="13372"/>
    <cellStyle name="20% - Accent5 17 58" xfId="13373"/>
    <cellStyle name="20% - Accent5 17 59" xfId="13374"/>
    <cellStyle name="20% - Accent5 17 6" xfId="13375"/>
    <cellStyle name="20% - Accent5 17 60" xfId="13376"/>
    <cellStyle name="20% - Accent5 17 61" xfId="13377"/>
    <cellStyle name="20% - Accent5 17 62" xfId="13378"/>
    <cellStyle name="20% - Accent5 17 63" xfId="13379"/>
    <cellStyle name="20% - Accent5 17 64" xfId="13380"/>
    <cellStyle name="20% - Accent5 17 65" xfId="13381"/>
    <cellStyle name="20% - Accent5 17 66" xfId="13382"/>
    <cellStyle name="20% - Accent5 17 67" xfId="13383"/>
    <cellStyle name="20% - Accent5 17 68" xfId="13384"/>
    <cellStyle name="20% - Accent5 17 69" xfId="13385"/>
    <cellStyle name="20% - Accent5 17 7" xfId="13386"/>
    <cellStyle name="20% - Accent5 17 70" xfId="13387"/>
    <cellStyle name="20% - Accent5 17 71" xfId="13388"/>
    <cellStyle name="20% - Accent5 17 72" xfId="13389"/>
    <cellStyle name="20% - Accent5 17 73" xfId="13390"/>
    <cellStyle name="20% - Accent5 17 74" xfId="13391"/>
    <cellStyle name="20% - Accent5 17 75" xfId="13392"/>
    <cellStyle name="20% - Accent5 17 76" xfId="13393"/>
    <cellStyle name="20% - Accent5 17 77" xfId="13394"/>
    <cellStyle name="20% - Accent5 17 78" xfId="13395"/>
    <cellStyle name="20% - Accent5 17 79" xfId="13396"/>
    <cellStyle name="20% - Accent5 17 8" xfId="13397"/>
    <cellStyle name="20% - Accent5 17 80" xfId="13398"/>
    <cellStyle name="20% - Accent5 17 81" xfId="13399"/>
    <cellStyle name="20% - Accent5 17 82" xfId="13400"/>
    <cellStyle name="20% - Accent5 17 83" xfId="13401"/>
    <cellStyle name="20% - Accent5 17 84" xfId="13402"/>
    <cellStyle name="20% - Accent5 17 85" xfId="13403"/>
    <cellStyle name="20% - Accent5 17 86" xfId="13404"/>
    <cellStyle name="20% - Accent5 17 87" xfId="13405"/>
    <cellStyle name="20% - Accent5 17 88" xfId="13406"/>
    <cellStyle name="20% - Accent5 17 89" xfId="13407"/>
    <cellStyle name="20% - Accent5 17 9" xfId="13408"/>
    <cellStyle name="20% - Accent5 17 90" xfId="13409"/>
    <cellStyle name="20% - Accent5 17 91" xfId="13410"/>
    <cellStyle name="20% - Accent5 17 92" xfId="13411"/>
    <cellStyle name="20% - Accent5 17 93" xfId="13412"/>
    <cellStyle name="20% - Accent5 17 94" xfId="13413"/>
    <cellStyle name="20% - Accent5 17 95" xfId="13414"/>
    <cellStyle name="20% - Accent5 17 96" xfId="13415"/>
    <cellStyle name="20% - Accent5 17 97" xfId="13416"/>
    <cellStyle name="20% - Accent5 17 98" xfId="13417"/>
    <cellStyle name="20% - Accent5 17 99" xfId="13418"/>
    <cellStyle name="20% - Accent5 18" xfId="13419"/>
    <cellStyle name="20% - Accent5 18 10" xfId="13420"/>
    <cellStyle name="20% - Accent5 18 100" xfId="13421"/>
    <cellStyle name="20% - Accent5 18 101" xfId="13422"/>
    <cellStyle name="20% - Accent5 18 102" xfId="13423"/>
    <cellStyle name="20% - Accent5 18 103" xfId="13424"/>
    <cellStyle name="20% - Accent5 18 104" xfId="13425"/>
    <cellStyle name="20% - Accent5 18 105" xfId="13426"/>
    <cellStyle name="20% - Accent5 18 106" xfId="13427"/>
    <cellStyle name="20% - Accent5 18 107" xfId="13428"/>
    <cellStyle name="20% - Accent5 18 108" xfId="13429"/>
    <cellStyle name="20% - Accent5 18 109" xfId="13430"/>
    <cellStyle name="20% - Accent5 18 11" xfId="13431"/>
    <cellStyle name="20% - Accent5 18 110" xfId="13432"/>
    <cellStyle name="20% - Accent5 18 111" xfId="13433"/>
    <cellStyle name="20% - Accent5 18 112" xfId="13434"/>
    <cellStyle name="20% - Accent5 18 113" xfId="13435"/>
    <cellStyle name="20% - Accent5 18 114" xfId="13436"/>
    <cellStyle name="20% - Accent5 18 115" xfId="13437"/>
    <cellStyle name="20% - Accent5 18 12" xfId="13438"/>
    <cellStyle name="20% - Accent5 18 13" xfId="13439"/>
    <cellStyle name="20% - Accent5 18 14" xfId="13440"/>
    <cellStyle name="20% - Accent5 18 15" xfId="13441"/>
    <cellStyle name="20% - Accent5 18 16" xfId="13442"/>
    <cellStyle name="20% - Accent5 18 17" xfId="13443"/>
    <cellStyle name="20% - Accent5 18 18" xfId="13444"/>
    <cellStyle name="20% - Accent5 18 19" xfId="13445"/>
    <cellStyle name="20% - Accent5 18 2" xfId="13446"/>
    <cellStyle name="20% - Accent5 18 20" xfId="13447"/>
    <cellStyle name="20% - Accent5 18 21" xfId="13448"/>
    <cellStyle name="20% - Accent5 18 22" xfId="13449"/>
    <cellStyle name="20% - Accent5 18 23" xfId="13450"/>
    <cellStyle name="20% - Accent5 18 24" xfId="13451"/>
    <cellStyle name="20% - Accent5 18 25" xfId="13452"/>
    <cellStyle name="20% - Accent5 18 26" xfId="13453"/>
    <cellStyle name="20% - Accent5 18 27" xfId="13454"/>
    <cellStyle name="20% - Accent5 18 28" xfId="13455"/>
    <cellStyle name="20% - Accent5 18 29" xfId="13456"/>
    <cellStyle name="20% - Accent5 18 3" xfId="13457"/>
    <cellStyle name="20% - Accent5 18 30" xfId="13458"/>
    <cellStyle name="20% - Accent5 18 31" xfId="13459"/>
    <cellStyle name="20% - Accent5 18 32" xfId="13460"/>
    <cellStyle name="20% - Accent5 18 33" xfId="13461"/>
    <cellStyle name="20% - Accent5 18 34" xfId="13462"/>
    <cellStyle name="20% - Accent5 18 35" xfId="13463"/>
    <cellStyle name="20% - Accent5 18 36" xfId="13464"/>
    <cellStyle name="20% - Accent5 18 37" xfId="13465"/>
    <cellStyle name="20% - Accent5 18 38" xfId="13466"/>
    <cellStyle name="20% - Accent5 18 39" xfId="13467"/>
    <cellStyle name="20% - Accent5 18 4" xfId="13468"/>
    <cellStyle name="20% - Accent5 18 40" xfId="13469"/>
    <cellStyle name="20% - Accent5 18 41" xfId="13470"/>
    <cellStyle name="20% - Accent5 18 42" xfId="13471"/>
    <cellStyle name="20% - Accent5 18 43" xfId="13472"/>
    <cellStyle name="20% - Accent5 18 44" xfId="13473"/>
    <cellStyle name="20% - Accent5 18 45" xfId="13474"/>
    <cellStyle name="20% - Accent5 18 46" xfId="13475"/>
    <cellStyle name="20% - Accent5 18 47" xfId="13476"/>
    <cellStyle name="20% - Accent5 18 48" xfId="13477"/>
    <cellStyle name="20% - Accent5 18 49" xfId="13478"/>
    <cellStyle name="20% - Accent5 18 5" xfId="13479"/>
    <cellStyle name="20% - Accent5 18 50" xfId="13480"/>
    <cellStyle name="20% - Accent5 18 51" xfId="13481"/>
    <cellStyle name="20% - Accent5 18 52" xfId="13482"/>
    <cellStyle name="20% - Accent5 18 53" xfId="13483"/>
    <cellStyle name="20% - Accent5 18 54" xfId="13484"/>
    <cellStyle name="20% - Accent5 18 55" xfId="13485"/>
    <cellStyle name="20% - Accent5 18 56" xfId="13486"/>
    <cellStyle name="20% - Accent5 18 57" xfId="13487"/>
    <cellStyle name="20% - Accent5 18 58" xfId="13488"/>
    <cellStyle name="20% - Accent5 18 59" xfId="13489"/>
    <cellStyle name="20% - Accent5 18 6" xfId="13490"/>
    <cellStyle name="20% - Accent5 18 60" xfId="13491"/>
    <cellStyle name="20% - Accent5 18 61" xfId="13492"/>
    <cellStyle name="20% - Accent5 18 62" xfId="13493"/>
    <cellStyle name="20% - Accent5 18 63" xfId="13494"/>
    <cellStyle name="20% - Accent5 18 64" xfId="13495"/>
    <cellStyle name="20% - Accent5 18 65" xfId="13496"/>
    <cellStyle name="20% - Accent5 18 66" xfId="13497"/>
    <cellStyle name="20% - Accent5 18 67" xfId="13498"/>
    <cellStyle name="20% - Accent5 18 68" xfId="13499"/>
    <cellStyle name="20% - Accent5 18 69" xfId="13500"/>
    <cellStyle name="20% - Accent5 18 7" xfId="13501"/>
    <cellStyle name="20% - Accent5 18 70" xfId="13502"/>
    <cellStyle name="20% - Accent5 18 71" xfId="13503"/>
    <cellStyle name="20% - Accent5 18 72" xfId="13504"/>
    <cellStyle name="20% - Accent5 18 73" xfId="13505"/>
    <cellStyle name="20% - Accent5 18 74" xfId="13506"/>
    <cellStyle name="20% - Accent5 18 75" xfId="13507"/>
    <cellStyle name="20% - Accent5 18 76" xfId="13508"/>
    <cellStyle name="20% - Accent5 18 77" xfId="13509"/>
    <cellStyle name="20% - Accent5 18 78" xfId="13510"/>
    <cellStyle name="20% - Accent5 18 79" xfId="13511"/>
    <cellStyle name="20% - Accent5 18 8" xfId="13512"/>
    <cellStyle name="20% - Accent5 18 80" xfId="13513"/>
    <cellStyle name="20% - Accent5 18 81" xfId="13514"/>
    <cellStyle name="20% - Accent5 18 82" xfId="13515"/>
    <cellStyle name="20% - Accent5 18 83" xfId="13516"/>
    <cellStyle name="20% - Accent5 18 84" xfId="13517"/>
    <cellStyle name="20% - Accent5 18 85" xfId="13518"/>
    <cellStyle name="20% - Accent5 18 86" xfId="13519"/>
    <cellStyle name="20% - Accent5 18 87" xfId="13520"/>
    <cellStyle name="20% - Accent5 18 88" xfId="13521"/>
    <cellStyle name="20% - Accent5 18 89" xfId="13522"/>
    <cellStyle name="20% - Accent5 18 9" xfId="13523"/>
    <cellStyle name="20% - Accent5 18 90" xfId="13524"/>
    <cellStyle name="20% - Accent5 18 91" xfId="13525"/>
    <cellStyle name="20% - Accent5 18 92" xfId="13526"/>
    <cellStyle name="20% - Accent5 18 93" xfId="13527"/>
    <cellStyle name="20% - Accent5 18 94" xfId="13528"/>
    <cellStyle name="20% - Accent5 18 95" xfId="13529"/>
    <cellStyle name="20% - Accent5 18 96" xfId="13530"/>
    <cellStyle name="20% - Accent5 18 97" xfId="13531"/>
    <cellStyle name="20% - Accent5 18 98" xfId="13532"/>
    <cellStyle name="20% - Accent5 18 99" xfId="13533"/>
    <cellStyle name="20% - Accent5 19" xfId="13534"/>
    <cellStyle name="20% - Accent5 19 10" xfId="13535"/>
    <cellStyle name="20% - Accent5 19 100" xfId="13536"/>
    <cellStyle name="20% - Accent5 19 101" xfId="13537"/>
    <cellStyle name="20% - Accent5 19 102" xfId="13538"/>
    <cellStyle name="20% - Accent5 19 103" xfId="13539"/>
    <cellStyle name="20% - Accent5 19 104" xfId="13540"/>
    <cellStyle name="20% - Accent5 19 105" xfId="13541"/>
    <cellStyle name="20% - Accent5 19 106" xfId="13542"/>
    <cellStyle name="20% - Accent5 19 107" xfId="13543"/>
    <cellStyle name="20% - Accent5 19 108" xfId="13544"/>
    <cellStyle name="20% - Accent5 19 109" xfId="13545"/>
    <cellStyle name="20% - Accent5 19 11" xfId="13546"/>
    <cellStyle name="20% - Accent5 19 110" xfId="13547"/>
    <cellStyle name="20% - Accent5 19 111" xfId="13548"/>
    <cellStyle name="20% - Accent5 19 112" xfId="13549"/>
    <cellStyle name="20% - Accent5 19 113" xfId="13550"/>
    <cellStyle name="20% - Accent5 19 114" xfId="13551"/>
    <cellStyle name="20% - Accent5 19 115" xfId="13552"/>
    <cellStyle name="20% - Accent5 19 12" xfId="13553"/>
    <cellStyle name="20% - Accent5 19 13" xfId="13554"/>
    <cellStyle name="20% - Accent5 19 14" xfId="13555"/>
    <cellStyle name="20% - Accent5 19 15" xfId="13556"/>
    <cellStyle name="20% - Accent5 19 16" xfId="13557"/>
    <cellStyle name="20% - Accent5 19 17" xfId="13558"/>
    <cellStyle name="20% - Accent5 19 18" xfId="13559"/>
    <cellStyle name="20% - Accent5 19 19" xfId="13560"/>
    <cellStyle name="20% - Accent5 19 2" xfId="13561"/>
    <cellStyle name="20% - Accent5 19 20" xfId="13562"/>
    <cellStyle name="20% - Accent5 19 21" xfId="13563"/>
    <cellStyle name="20% - Accent5 19 22" xfId="13564"/>
    <cellStyle name="20% - Accent5 19 23" xfId="13565"/>
    <cellStyle name="20% - Accent5 19 24" xfId="13566"/>
    <cellStyle name="20% - Accent5 19 25" xfId="13567"/>
    <cellStyle name="20% - Accent5 19 26" xfId="13568"/>
    <cellStyle name="20% - Accent5 19 27" xfId="13569"/>
    <cellStyle name="20% - Accent5 19 28" xfId="13570"/>
    <cellStyle name="20% - Accent5 19 29" xfId="13571"/>
    <cellStyle name="20% - Accent5 19 3" xfId="13572"/>
    <cellStyle name="20% - Accent5 19 30" xfId="13573"/>
    <cellStyle name="20% - Accent5 19 31" xfId="13574"/>
    <cellStyle name="20% - Accent5 19 32" xfId="13575"/>
    <cellStyle name="20% - Accent5 19 33" xfId="13576"/>
    <cellStyle name="20% - Accent5 19 34" xfId="13577"/>
    <cellStyle name="20% - Accent5 19 35" xfId="13578"/>
    <cellStyle name="20% - Accent5 19 36" xfId="13579"/>
    <cellStyle name="20% - Accent5 19 37" xfId="13580"/>
    <cellStyle name="20% - Accent5 19 38" xfId="13581"/>
    <cellStyle name="20% - Accent5 19 39" xfId="13582"/>
    <cellStyle name="20% - Accent5 19 4" xfId="13583"/>
    <cellStyle name="20% - Accent5 19 40" xfId="13584"/>
    <cellStyle name="20% - Accent5 19 41" xfId="13585"/>
    <cellStyle name="20% - Accent5 19 42" xfId="13586"/>
    <cellStyle name="20% - Accent5 19 43" xfId="13587"/>
    <cellStyle name="20% - Accent5 19 44" xfId="13588"/>
    <cellStyle name="20% - Accent5 19 45" xfId="13589"/>
    <cellStyle name="20% - Accent5 19 46" xfId="13590"/>
    <cellStyle name="20% - Accent5 19 47" xfId="13591"/>
    <cellStyle name="20% - Accent5 19 48" xfId="13592"/>
    <cellStyle name="20% - Accent5 19 49" xfId="13593"/>
    <cellStyle name="20% - Accent5 19 5" xfId="13594"/>
    <cellStyle name="20% - Accent5 19 50" xfId="13595"/>
    <cellStyle name="20% - Accent5 19 51" xfId="13596"/>
    <cellStyle name="20% - Accent5 19 52" xfId="13597"/>
    <cellStyle name="20% - Accent5 19 53" xfId="13598"/>
    <cellStyle name="20% - Accent5 19 54" xfId="13599"/>
    <cellStyle name="20% - Accent5 19 55" xfId="13600"/>
    <cellStyle name="20% - Accent5 19 56" xfId="13601"/>
    <cellStyle name="20% - Accent5 19 57" xfId="13602"/>
    <cellStyle name="20% - Accent5 19 58" xfId="13603"/>
    <cellStyle name="20% - Accent5 19 59" xfId="13604"/>
    <cellStyle name="20% - Accent5 19 6" xfId="13605"/>
    <cellStyle name="20% - Accent5 19 60" xfId="13606"/>
    <cellStyle name="20% - Accent5 19 61" xfId="13607"/>
    <cellStyle name="20% - Accent5 19 62" xfId="13608"/>
    <cellStyle name="20% - Accent5 19 63" xfId="13609"/>
    <cellStyle name="20% - Accent5 19 64" xfId="13610"/>
    <cellStyle name="20% - Accent5 19 65" xfId="13611"/>
    <cellStyle name="20% - Accent5 19 66" xfId="13612"/>
    <cellStyle name="20% - Accent5 19 67" xfId="13613"/>
    <cellStyle name="20% - Accent5 19 68" xfId="13614"/>
    <cellStyle name="20% - Accent5 19 69" xfId="13615"/>
    <cellStyle name="20% - Accent5 19 7" xfId="13616"/>
    <cellStyle name="20% - Accent5 19 70" xfId="13617"/>
    <cellStyle name="20% - Accent5 19 71" xfId="13618"/>
    <cellStyle name="20% - Accent5 19 72" xfId="13619"/>
    <cellStyle name="20% - Accent5 19 73" xfId="13620"/>
    <cellStyle name="20% - Accent5 19 74" xfId="13621"/>
    <cellStyle name="20% - Accent5 19 75" xfId="13622"/>
    <cellStyle name="20% - Accent5 19 76" xfId="13623"/>
    <cellStyle name="20% - Accent5 19 77" xfId="13624"/>
    <cellStyle name="20% - Accent5 19 78" xfId="13625"/>
    <cellStyle name="20% - Accent5 19 79" xfId="13626"/>
    <cellStyle name="20% - Accent5 19 8" xfId="13627"/>
    <cellStyle name="20% - Accent5 19 80" xfId="13628"/>
    <cellStyle name="20% - Accent5 19 81" xfId="13629"/>
    <cellStyle name="20% - Accent5 19 82" xfId="13630"/>
    <cellStyle name="20% - Accent5 19 83" xfId="13631"/>
    <cellStyle name="20% - Accent5 19 84" xfId="13632"/>
    <cellStyle name="20% - Accent5 19 85" xfId="13633"/>
    <cellStyle name="20% - Accent5 19 86" xfId="13634"/>
    <cellStyle name="20% - Accent5 19 87" xfId="13635"/>
    <cellStyle name="20% - Accent5 19 88" xfId="13636"/>
    <cellStyle name="20% - Accent5 19 89" xfId="13637"/>
    <cellStyle name="20% - Accent5 19 9" xfId="13638"/>
    <cellStyle name="20% - Accent5 19 90" xfId="13639"/>
    <cellStyle name="20% - Accent5 19 91" xfId="13640"/>
    <cellStyle name="20% - Accent5 19 92" xfId="13641"/>
    <cellStyle name="20% - Accent5 19 93" xfId="13642"/>
    <cellStyle name="20% - Accent5 19 94" xfId="13643"/>
    <cellStyle name="20% - Accent5 19 95" xfId="13644"/>
    <cellStyle name="20% - Accent5 19 96" xfId="13645"/>
    <cellStyle name="20% - Accent5 19 97" xfId="13646"/>
    <cellStyle name="20% - Accent5 19 98" xfId="13647"/>
    <cellStyle name="20% - Accent5 19 99" xfId="13648"/>
    <cellStyle name="20% - Accent5 2" xfId="73"/>
    <cellStyle name="20% - Accent5 2 10" xfId="13649"/>
    <cellStyle name="20% - Accent5 2 100" xfId="13650"/>
    <cellStyle name="20% - Accent5 2 101" xfId="13651"/>
    <cellStyle name="20% - Accent5 2 102" xfId="13652"/>
    <cellStyle name="20% - Accent5 2 103" xfId="13653"/>
    <cellStyle name="20% - Accent5 2 104" xfId="13654"/>
    <cellStyle name="20% - Accent5 2 105" xfId="13655"/>
    <cellStyle name="20% - Accent5 2 106" xfId="13656"/>
    <cellStyle name="20% - Accent5 2 107" xfId="13657"/>
    <cellStyle name="20% - Accent5 2 108" xfId="13658"/>
    <cellStyle name="20% - Accent5 2 109" xfId="13659"/>
    <cellStyle name="20% - Accent5 2 11" xfId="13660"/>
    <cellStyle name="20% - Accent5 2 110" xfId="13661"/>
    <cellStyle name="20% - Accent5 2 111" xfId="13662"/>
    <cellStyle name="20% - Accent5 2 112" xfId="13663"/>
    <cellStyle name="20% - Accent5 2 113" xfId="13664"/>
    <cellStyle name="20% - Accent5 2 114" xfId="13665"/>
    <cellStyle name="20% - Accent5 2 115" xfId="13666"/>
    <cellStyle name="20% - Accent5 2 116" xfId="13667"/>
    <cellStyle name="20% - Accent5 2 117" xfId="13668"/>
    <cellStyle name="20% - Accent5 2 118" xfId="13669"/>
    <cellStyle name="20% - Accent5 2 12" xfId="13670"/>
    <cellStyle name="20% - Accent5 2 13" xfId="13671"/>
    <cellStyle name="20% - Accent5 2 14" xfId="13672"/>
    <cellStyle name="20% - Accent5 2 15" xfId="13673"/>
    <cellStyle name="20% - Accent5 2 16" xfId="13674"/>
    <cellStyle name="20% - Accent5 2 17" xfId="13675"/>
    <cellStyle name="20% - Accent5 2 18" xfId="13676"/>
    <cellStyle name="20% - Accent5 2 19" xfId="13677"/>
    <cellStyle name="20% - Accent5 2 2" xfId="13678"/>
    <cellStyle name="20% - Accent5 2 2 10" xfId="13679"/>
    <cellStyle name="20% - Accent5 2 2 100" xfId="13680"/>
    <cellStyle name="20% - Accent5 2 2 101" xfId="13681"/>
    <cellStyle name="20% - Accent5 2 2 102" xfId="13682"/>
    <cellStyle name="20% - Accent5 2 2 103" xfId="13683"/>
    <cellStyle name="20% - Accent5 2 2 104" xfId="13684"/>
    <cellStyle name="20% - Accent5 2 2 105" xfId="13685"/>
    <cellStyle name="20% - Accent5 2 2 106" xfId="13686"/>
    <cellStyle name="20% - Accent5 2 2 107" xfId="13687"/>
    <cellStyle name="20% - Accent5 2 2 108" xfId="13688"/>
    <cellStyle name="20% - Accent5 2 2 109" xfId="13689"/>
    <cellStyle name="20% - Accent5 2 2 11" xfId="13690"/>
    <cellStyle name="20% - Accent5 2 2 110" xfId="13691"/>
    <cellStyle name="20% - Accent5 2 2 111" xfId="13692"/>
    <cellStyle name="20% - Accent5 2 2 112" xfId="13693"/>
    <cellStyle name="20% - Accent5 2 2 113" xfId="13694"/>
    <cellStyle name="20% - Accent5 2 2 114" xfId="13695"/>
    <cellStyle name="20% - Accent5 2 2 115" xfId="13696"/>
    <cellStyle name="20% - Accent5 2 2 12" xfId="13697"/>
    <cellStyle name="20% - Accent5 2 2 13" xfId="13698"/>
    <cellStyle name="20% - Accent5 2 2 14" xfId="13699"/>
    <cellStyle name="20% - Accent5 2 2 15" xfId="13700"/>
    <cellStyle name="20% - Accent5 2 2 16" xfId="13701"/>
    <cellStyle name="20% - Accent5 2 2 17" xfId="13702"/>
    <cellStyle name="20% - Accent5 2 2 18" xfId="13703"/>
    <cellStyle name="20% - Accent5 2 2 19" xfId="13704"/>
    <cellStyle name="20% - Accent5 2 2 2" xfId="13705"/>
    <cellStyle name="20% - Accent5 2 2 20" xfId="13706"/>
    <cellStyle name="20% - Accent5 2 2 21" xfId="13707"/>
    <cellStyle name="20% - Accent5 2 2 22" xfId="13708"/>
    <cellStyle name="20% - Accent5 2 2 23" xfId="13709"/>
    <cellStyle name="20% - Accent5 2 2 24" xfId="13710"/>
    <cellStyle name="20% - Accent5 2 2 25" xfId="13711"/>
    <cellStyle name="20% - Accent5 2 2 26" xfId="13712"/>
    <cellStyle name="20% - Accent5 2 2 27" xfId="13713"/>
    <cellStyle name="20% - Accent5 2 2 28" xfId="13714"/>
    <cellStyle name="20% - Accent5 2 2 29" xfId="13715"/>
    <cellStyle name="20% - Accent5 2 2 3" xfId="13716"/>
    <cellStyle name="20% - Accent5 2 2 30" xfId="13717"/>
    <cellStyle name="20% - Accent5 2 2 31" xfId="13718"/>
    <cellStyle name="20% - Accent5 2 2 32" xfId="13719"/>
    <cellStyle name="20% - Accent5 2 2 33" xfId="13720"/>
    <cellStyle name="20% - Accent5 2 2 34" xfId="13721"/>
    <cellStyle name="20% - Accent5 2 2 35" xfId="13722"/>
    <cellStyle name="20% - Accent5 2 2 36" xfId="13723"/>
    <cellStyle name="20% - Accent5 2 2 37" xfId="13724"/>
    <cellStyle name="20% - Accent5 2 2 38" xfId="13725"/>
    <cellStyle name="20% - Accent5 2 2 39" xfId="13726"/>
    <cellStyle name="20% - Accent5 2 2 4" xfId="13727"/>
    <cellStyle name="20% - Accent5 2 2 40" xfId="13728"/>
    <cellStyle name="20% - Accent5 2 2 41" xfId="13729"/>
    <cellStyle name="20% - Accent5 2 2 42" xfId="13730"/>
    <cellStyle name="20% - Accent5 2 2 43" xfId="13731"/>
    <cellStyle name="20% - Accent5 2 2 44" xfId="13732"/>
    <cellStyle name="20% - Accent5 2 2 45" xfId="13733"/>
    <cellStyle name="20% - Accent5 2 2 46" xfId="13734"/>
    <cellStyle name="20% - Accent5 2 2 47" xfId="13735"/>
    <cellStyle name="20% - Accent5 2 2 48" xfId="13736"/>
    <cellStyle name="20% - Accent5 2 2 49" xfId="13737"/>
    <cellStyle name="20% - Accent5 2 2 5" xfId="13738"/>
    <cellStyle name="20% - Accent5 2 2 50" xfId="13739"/>
    <cellStyle name="20% - Accent5 2 2 51" xfId="13740"/>
    <cellStyle name="20% - Accent5 2 2 52" xfId="13741"/>
    <cellStyle name="20% - Accent5 2 2 53" xfId="13742"/>
    <cellStyle name="20% - Accent5 2 2 54" xfId="13743"/>
    <cellStyle name="20% - Accent5 2 2 55" xfId="13744"/>
    <cellStyle name="20% - Accent5 2 2 56" xfId="13745"/>
    <cellStyle name="20% - Accent5 2 2 57" xfId="13746"/>
    <cellStyle name="20% - Accent5 2 2 58" xfId="13747"/>
    <cellStyle name="20% - Accent5 2 2 59" xfId="13748"/>
    <cellStyle name="20% - Accent5 2 2 6" xfId="13749"/>
    <cellStyle name="20% - Accent5 2 2 60" xfId="13750"/>
    <cellStyle name="20% - Accent5 2 2 61" xfId="13751"/>
    <cellStyle name="20% - Accent5 2 2 62" xfId="13752"/>
    <cellStyle name="20% - Accent5 2 2 63" xfId="13753"/>
    <cellStyle name="20% - Accent5 2 2 64" xfId="13754"/>
    <cellStyle name="20% - Accent5 2 2 65" xfId="13755"/>
    <cellStyle name="20% - Accent5 2 2 66" xfId="13756"/>
    <cellStyle name="20% - Accent5 2 2 67" xfId="13757"/>
    <cellStyle name="20% - Accent5 2 2 68" xfId="13758"/>
    <cellStyle name="20% - Accent5 2 2 69" xfId="13759"/>
    <cellStyle name="20% - Accent5 2 2 7" xfId="13760"/>
    <cellStyle name="20% - Accent5 2 2 70" xfId="13761"/>
    <cellStyle name="20% - Accent5 2 2 71" xfId="13762"/>
    <cellStyle name="20% - Accent5 2 2 72" xfId="13763"/>
    <cellStyle name="20% - Accent5 2 2 73" xfId="13764"/>
    <cellStyle name="20% - Accent5 2 2 74" xfId="13765"/>
    <cellStyle name="20% - Accent5 2 2 75" xfId="13766"/>
    <cellStyle name="20% - Accent5 2 2 76" xfId="13767"/>
    <cellStyle name="20% - Accent5 2 2 77" xfId="13768"/>
    <cellStyle name="20% - Accent5 2 2 78" xfId="13769"/>
    <cellStyle name="20% - Accent5 2 2 79" xfId="13770"/>
    <cellStyle name="20% - Accent5 2 2 8" xfId="13771"/>
    <cellStyle name="20% - Accent5 2 2 80" xfId="13772"/>
    <cellStyle name="20% - Accent5 2 2 81" xfId="13773"/>
    <cellStyle name="20% - Accent5 2 2 82" xfId="13774"/>
    <cellStyle name="20% - Accent5 2 2 83" xfId="13775"/>
    <cellStyle name="20% - Accent5 2 2 84" xfId="13776"/>
    <cellStyle name="20% - Accent5 2 2 85" xfId="13777"/>
    <cellStyle name="20% - Accent5 2 2 86" xfId="13778"/>
    <cellStyle name="20% - Accent5 2 2 87" xfId="13779"/>
    <cellStyle name="20% - Accent5 2 2 88" xfId="13780"/>
    <cellStyle name="20% - Accent5 2 2 89" xfId="13781"/>
    <cellStyle name="20% - Accent5 2 2 9" xfId="13782"/>
    <cellStyle name="20% - Accent5 2 2 90" xfId="13783"/>
    <cellStyle name="20% - Accent5 2 2 91" xfId="13784"/>
    <cellStyle name="20% - Accent5 2 2 92" xfId="13785"/>
    <cellStyle name="20% - Accent5 2 2 93" xfId="13786"/>
    <cellStyle name="20% - Accent5 2 2 94" xfId="13787"/>
    <cellStyle name="20% - Accent5 2 2 95" xfId="13788"/>
    <cellStyle name="20% - Accent5 2 2 96" xfId="13789"/>
    <cellStyle name="20% - Accent5 2 2 97" xfId="13790"/>
    <cellStyle name="20% - Accent5 2 2 98" xfId="13791"/>
    <cellStyle name="20% - Accent5 2 2 99" xfId="13792"/>
    <cellStyle name="20% - Accent5 2 20" xfId="13793"/>
    <cellStyle name="20% - Accent5 2 21" xfId="13794"/>
    <cellStyle name="20% - Accent5 2 22" xfId="13795"/>
    <cellStyle name="20% - Accent5 2 23" xfId="13796"/>
    <cellStyle name="20% - Accent5 2 24" xfId="13797"/>
    <cellStyle name="20% - Accent5 2 25" xfId="13798"/>
    <cellStyle name="20% - Accent5 2 26" xfId="13799"/>
    <cellStyle name="20% - Accent5 2 27" xfId="13800"/>
    <cellStyle name="20% - Accent5 2 28" xfId="13801"/>
    <cellStyle name="20% - Accent5 2 29" xfId="13802"/>
    <cellStyle name="20% - Accent5 2 3" xfId="13803"/>
    <cellStyle name="20% - Accent5 2 3 10" xfId="13804"/>
    <cellStyle name="20% - Accent5 2 3 100" xfId="13805"/>
    <cellStyle name="20% - Accent5 2 3 101" xfId="13806"/>
    <cellStyle name="20% - Accent5 2 3 102" xfId="13807"/>
    <cellStyle name="20% - Accent5 2 3 103" xfId="13808"/>
    <cellStyle name="20% - Accent5 2 3 104" xfId="13809"/>
    <cellStyle name="20% - Accent5 2 3 105" xfId="13810"/>
    <cellStyle name="20% - Accent5 2 3 106" xfId="13811"/>
    <cellStyle name="20% - Accent5 2 3 107" xfId="13812"/>
    <cellStyle name="20% - Accent5 2 3 108" xfId="13813"/>
    <cellStyle name="20% - Accent5 2 3 109" xfId="13814"/>
    <cellStyle name="20% - Accent5 2 3 11" xfId="13815"/>
    <cellStyle name="20% - Accent5 2 3 110" xfId="13816"/>
    <cellStyle name="20% - Accent5 2 3 111" xfId="13817"/>
    <cellStyle name="20% - Accent5 2 3 112" xfId="13818"/>
    <cellStyle name="20% - Accent5 2 3 113" xfId="13819"/>
    <cellStyle name="20% - Accent5 2 3 114" xfId="13820"/>
    <cellStyle name="20% - Accent5 2 3 115" xfId="13821"/>
    <cellStyle name="20% - Accent5 2 3 12" xfId="13822"/>
    <cellStyle name="20% - Accent5 2 3 13" xfId="13823"/>
    <cellStyle name="20% - Accent5 2 3 14" xfId="13824"/>
    <cellStyle name="20% - Accent5 2 3 15" xfId="13825"/>
    <cellStyle name="20% - Accent5 2 3 16" xfId="13826"/>
    <cellStyle name="20% - Accent5 2 3 17" xfId="13827"/>
    <cellStyle name="20% - Accent5 2 3 18" xfId="13828"/>
    <cellStyle name="20% - Accent5 2 3 19" xfId="13829"/>
    <cellStyle name="20% - Accent5 2 3 2" xfId="13830"/>
    <cellStyle name="20% - Accent5 2 3 20" xfId="13831"/>
    <cellStyle name="20% - Accent5 2 3 21" xfId="13832"/>
    <cellStyle name="20% - Accent5 2 3 22" xfId="13833"/>
    <cellStyle name="20% - Accent5 2 3 23" xfId="13834"/>
    <cellStyle name="20% - Accent5 2 3 24" xfId="13835"/>
    <cellStyle name="20% - Accent5 2 3 25" xfId="13836"/>
    <cellStyle name="20% - Accent5 2 3 26" xfId="13837"/>
    <cellStyle name="20% - Accent5 2 3 27" xfId="13838"/>
    <cellStyle name="20% - Accent5 2 3 28" xfId="13839"/>
    <cellStyle name="20% - Accent5 2 3 29" xfId="13840"/>
    <cellStyle name="20% - Accent5 2 3 3" xfId="13841"/>
    <cellStyle name="20% - Accent5 2 3 30" xfId="13842"/>
    <cellStyle name="20% - Accent5 2 3 31" xfId="13843"/>
    <cellStyle name="20% - Accent5 2 3 32" xfId="13844"/>
    <cellStyle name="20% - Accent5 2 3 33" xfId="13845"/>
    <cellStyle name="20% - Accent5 2 3 34" xfId="13846"/>
    <cellStyle name="20% - Accent5 2 3 35" xfId="13847"/>
    <cellStyle name="20% - Accent5 2 3 36" xfId="13848"/>
    <cellStyle name="20% - Accent5 2 3 37" xfId="13849"/>
    <cellStyle name="20% - Accent5 2 3 38" xfId="13850"/>
    <cellStyle name="20% - Accent5 2 3 39" xfId="13851"/>
    <cellStyle name="20% - Accent5 2 3 4" xfId="13852"/>
    <cellStyle name="20% - Accent5 2 3 40" xfId="13853"/>
    <cellStyle name="20% - Accent5 2 3 41" xfId="13854"/>
    <cellStyle name="20% - Accent5 2 3 42" xfId="13855"/>
    <cellStyle name="20% - Accent5 2 3 43" xfId="13856"/>
    <cellStyle name="20% - Accent5 2 3 44" xfId="13857"/>
    <cellStyle name="20% - Accent5 2 3 45" xfId="13858"/>
    <cellStyle name="20% - Accent5 2 3 46" xfId="13859"/>
    <cellStyle name="20% - Accent5 2 3 47" xfId="13860"/>
    <cellStyle name="20% - Accent5 2 3 48" xfId="13861"/>
    <cellStyle name="20% - Accent5 2 3 49" xfId="13862"/>
    <cellStyle name="20% - Accent5 2 3 5" xfId="13863"/>
    <cellStyle name="20% - Accent5 2 3 50" xfId="13864"/>
    <cellStyle name="20% - Accent5 2 3 51" xfId="13865"/>
    <cellStyle name="20% - Accent5 2 3 52" xfId="13866"/>
    <cellStyle name="20% - Accent5 2 3 53" xfId="13867"/>
    <cellStyle name="20% - Accent5 2 3 54" xfId="13868"/>
    <cellStyle name="20% - Accent5 2 3 55" xfId="13869"/>
    <cellStyle name="20% - Accent5 2 3 56" xfId="13870"/>
    <cellStyle name="20% - Accent5 2 3 57" xfId="13871"/>
    <cellStyle name="20% - Accent5 2 3 58" xfId="13872"/>
    <cellStyle name="20% - Accent5 2 3 59" xfId="13873"/>
    <cellStyle name="20% - Accent5 2 3 6" xfId="13874"/>
    <cellStyle name="20% - Accent5 2 3 60" xfId="13875"/>
    <cellStyle name="20% - Accent5 2 3 61" xfId="13876"/>
    <cellStyle name="20% - Accent5 2 3 62" xfId="13877"/>
    <cellStyle name="20% - Accent5 2 3 63" xfId="13878"/>
    <cellStyle name="20% - Accent5 2 3 64" xfId="13879"/>
    <cellStyle name="20% - Accent5 2 3 65" xfId="13880"/>
    <cellStyle name="20% - Accent5 2 3 66" xfId="13881"/>
    <cellStyle name="20% - Accent5 2 3 67" xfId="13882"/>
    <cellStyle name="20% - Accent5 2 3 68" xfId="13883"/>
    <cellStyle name="20% - Accent5 2 3 69" xfId="13884"/>
    <cellStyle name="20% - Accent5 2 3 7" xfId="13885"/>
    <cellStyle name="20% - Accent5 2 3 70" xfId="13886"/>
    <cellStyle name="20% - Accent5 2 3 71" xfId="13887"/>
    <cellStyle name="20% - Accent5 2 3 72" xfId="13888"/>
    <cellStyle name="20% - Accent5 2 3 73" xfId="13889"/>
    <cellStyle name="20% - Accent5 2 3 74" xfId="13890"/>
    <cellStyle name="20% - Accent5 2 3 75" xfId="13891"/>
    <cellStyle name="20% - Accent5 2 3 76" xfId="13892"/>
    <cellStyle name="20% - Accent5 2 3 77" xfId="13893"/>
    <cellStyle name="20% - Accent5 2 3 78" xfId="13894"/>
    <cellStyle name="20% - Accent5 2 3 79" xfId="13895"/>
    <cellStyle name="20% - Accent5 2 3 8" xfId="13896"/>
    <cellStyle name="20% - Accent5 2 3 80" xfId="13897"/>
    <cellStyle name="20% - Accent5 2 3 81" xfId="13898"/>
    <cellStyle name="20% - Accent5 2 3 82" xfId="13899"/>
    <cellStyle name="20% - Accent5 2 3 83" xfId="13900"/>
    <cellStyle name="20% - Accent5 2 3 84" xfId="13901"/>
    <cellStyle name="20% - Accent5 2 3 85" xfId="13902"/>
    <cellStyle name="20% - Accent5 2 3 86" xfId="13903"/>
    <cellStyle name="20% - Accent5 2 3 87" xfId="13904"/>
    <cellStyle name="20% - Accent5 2 3 88" xfId="13905"/>
    <cellStyle name="20% - Accent5 2 3 89" xfId="13906"/>
    <cellStyle name="20% - Accent5 2 3 9" xfId="13907"/>
    <cellStyle name="20% - Accent5 2 3 90" xfId="13908"/>
    <cellStyle name="20% - Accent5 2 3 91" xfId="13909"/>
    <cellStyle name="20% - Accent5 2 3 92" xfId="13910"/>
    <cellStyle name="20% - Accent5 2 3 93" xfId="13911"/>
    <cellStyle name="20% - Accent5 2 3 94" xfId="13912"/>
    <cellStyle name="20% - Accent5 2 3 95" xfId="13913"/>
    <cellStyle name="20% - Accent5 2 3 96" xfId="13914"/>
    <cellStyle name="20% - Accent5 2 3 97" xfId="13915"/>
    <cellStyle name="20% - Accent5 2 3 98" xfId="13916"/>
    <cellStyle name="20% - Accent5 2 3 99" xfId="13917"/>
    <cellStyle name="20% - Accent5 2 30" xfId="13918"/>
    <cellStyle name="20% - Accent5 2 31" xfId="13919"/>
    <cellStyle name="20% - Accent5 2 32" xfId="13920"/>
    <cellStyle name="20% - Accent5 2 33" xfId="13921"/>
    <cellStyle name="20% - Accent5 2 34" xfId="13922"/>
    <cellStyle name="20% - Accent5 2 35" xfId="13923"/>
    <cellStyle name="20% - Accent5 2 36" xfId="13924"/>
    <cellStyle name="20% - Accent5 2 37" xfId="13925"/>
    <cellStyle name="20% - Accent5 2 38" xfId="13926"/>
    <cellStyle name="20% - Accent5 2 39" xfId="13927"/>
    <cellStyle name="20% - Accent5 2 4" xfId="13928"/>
    <cellStyle name="20% - Accent5 2 4 10" xfId="13929"/>
    <cellStyle name="20% - Accent5 2 4 100" xfId="13930"/>
    <cellStyle name="20% - Accent5 2 4 101" xfId="13931"/>
    <cellStyle name="20% - Accent5 2 4 102" xfId="13932"/>
    <cellStyle name="20% - Accent5 2 4 103" xfId="13933"/>
    <cellStyle name="20% - Accent5 2 4 104" xfId="13934"/>
    <cellStyle name="20% - Accent5 2 4 105" xfId="13935"/>
    <cellStyle name="20% - Accent5 2 4 106" xfId="13936"/>
    <cellStyle name="20% - Accent5 2 4 107" xfId="13937"/>
    <cellStyle name="20% - Accent5 2 4 108" xfId="13938"/>
    <cellStyle name="20% - Accent5 2 4 109" xfId="13939"/>
    <cellStyle name="20% - Accent5 2 4 11" xfId="13940"/>
    <cellStyle name="20% - Accent5 2 4 110" xfId="13941"/>
    <cellStyle name="20% - Accent5 2 4 111" xfId="13942"/>
    <cellStyle name="20% - Accent5 2 4 112" xfId="13943"/>
    <cellStyle name="20% - Accent5 2 4 113" xfId="13944"/>
    <cellStyle name="20% - Accent5 2 4 114" xfId="13945"/>
    <cellStyle name="20% - Accent5 2 4 115" xfId="13946"/>
    <cellStyle name="20% - Accent5 2 4 12" xfId="13947"/>
    <cellStyle name="20% - Accent5 2 4 13" xfId="13948"/>
    <cellStyle name="20% - Accent5 2 4 14" xfId="13949"/>
    <cellStyle name="20% - Accent5 2 4 15" xfId="13950"/>
    <cellStyle name="20% - Accent5 2 4 16" xfId="13951"/>
    <cellStyle name="20% - Accent5 2 4 17" xfId="13952"/>
    <cellStyle name="20% - Accent5 2 4 18" xfId="13953"/>
    <cellStyle name="20% - Accent5 2 4 19" xfId="13954"/>
    <cellStyle name="20% - Accent5 2 4 2" xfId="13955"/>
    <cellStyle name="20% - Accent5 2 4 20" xfId="13956"/>
    <cellStyle name="20% - Accent5 2 4 21" xfId="13957"/>
    <cellStyle name="20% - Accent5 2 4 22" xfId="13958"/>
    <cellStyle name="20% - Accent5 2 4 23" xfId="13959"/>
    <cellStyle name="20% - Accent5 2 4 24" xfId="13960"/>
    <cellStyle name="20% - Accent5 2 4 25" xfId="13961"/>
    <cellStyle name="20% - Accent5 2 4 26" xfId="13962"/>
    <cellStyle name="20% - Accent5 2 4 27" xfId="13963"/>
    <cellStyle name="20% - Accent5 2 4 28" xfId="13964"/>
    <cellStyle name="20% - Accent5 2 4 29" xfId="13965"/>
    <cellStyle name="20% - Accent5 2 4 3" xfId="13966"/>
    <cellStyle name="20% - Accent5 2 4 30" xfId="13967"/>
    <cellStyle name="20% - Accent5 2 4 31" xfId="13968"/>
    <cellStyle name="20% - Accent5 2 4 32" xfId="13969"/>
    <cellStyle name="20% - Accent5 2 4 33" xfId="13970"/>
    <cellStyle name="20% - Accent5 2 4 34" xfId="13971"/>
    <cellStyle name="20% - Accent5 2 4 35" xfId="13972"/>
    <cellStyle name="20% - Accent5 2 4 36" xfId="13973"/>
    <cellStyle name="20% - Accent5 2 4 37" xfId="13974"/>
    <cellStyle name="20% - Accent5 2 4 38" xfId="13975"/>
    <cellStyle name="20% - Accent5 2 4 39" xfId="13976"/>
    <cellStyle name="20% - Accent5 2 4 4" xfId="13977"/>
    <cellStyle name="20% - Accent5 2 4 40" xfId="13978"/>
    <cellStyle name="20% - Accent5 2 4 41" xfId="13979"/>
    <cellStyle name="20% - Accent5 2 4 42" xfId="13980"/>
    <cellStyle name="20% - Accent5 2 4 43" xfId="13981"/>
    <cellStyle name="20% - Accent5 2 4 44" xfId="13982"/>
    <cellStyle name="20% - Accent5 2 4 45" xfId="13983"/>
    <cellStyle name="20% - Accent5 2 4 46" xfId="13984"/>
    <cellStyle name="20% - Accent5 2 4 47" xfId="13985"/>
    <cellStyle name="20% - Accent5 2 4 48" xfId="13986"/>
    <cellStyle name="20% - Accent5 2 4 49" xfId="13987"/>
    <cellStyle name="20% - Accent5 2 4 5" xfId="13988"/>
    <cellStyle name="20% - Accent5 2 4 50" xfId="13989"/>
    <cellStyle name="20% - Accent5 2 4 51" xfId="13990"/>
    <cellStyle name="20% - Accent5 2 4 52" xfId="13991"/>
    <cellStyle name="20% - Accent5 2 4 53" xfId="13992"/>
    <cellStyle name="20% - Accent5 2 4 54" xfId="13993"/>
    <cellStyle name="20% - Accent5 2 4 55" xfId="13994"/>
    <cellStyle name="20% - Accent5 2 4 56" xfId="13995"/>
    <cellStyle name="20% - Accent5 2 4 57" xfId="13996"/>
    <cellStyle name="20% - Accent5 2 4 58" xfId="13997"/>
    <cellStyle name="20% - Accent5 2 4 59" xfId="13998"/>
    <cellStyle name="20% - Accent5 2 4 6" xfId="13999"/>
    <cellStyle name="20% - Accent5 2 4 60" xfId="14000"/>
    <cellStyle name="20% - Accent5 2 4 61" xfId="14001"/>
    <cellStyle name="20% - Accent5 2 4 62" xfId="14002"/>
    <cellStyle name="20% - Accent5 2 4 63" xfId="14003"/>
    <cellStyle name="20% - Accent5 2 4 64" xfId="14004"/>
    <cellStyle name="20% - Accent5 2 4 65" xfId="14005"/>
    <cellStyle name="20% - Accent5 2 4 66" xfId="14006"/>
    <cellStyle name="20% - Accent5 2 4 67" xfId="14007"/>
    <cellStyle name="20% - Accent5 2 4 68" xfId="14008"/>
    <cellStyle name="20% - Accent5 2 4 69" xfId="14009"/>
    <cellStyle name="20% - Accent5 2 4 7" xfId="14010"/>
    <cellStyle name="20% - Accent5 2 4 70" xfId="14011"/>
    <cellStyle name="20% - Accent5 2 4 71" xfId="14012"/>
    <cellStyle name="20% - Accent5 2 4 72" xfId="14013"/>
    <cellStyle name="20% - Accent5 2 4 73" xfId="14014"/>
    <cellStyle name="20% - Accent5 2 4 74" xfId="14015"/>
    <cellStyle name="20% - Accent5 2 4 75" xfId="14016"/>
    <cellStyle name="20% - Accent5 2 4 76" xfId="14017"/>
    <cellStyle name="20% - Accent5 2 4 77" xfId="14018"/>
    <cellStyle name="20% - Accent5 2 4 78" xfId="14019"/>
    <cellStyle name="20% - Accent5 2 4 79" xfId="14020"/>
    <cellStyle name="20% - Accent5 2 4 8" xfId="14021"/>
    <cellStyle name="20% - Accent5 2 4 80" xfId="14022"/>
    <cellStyle name="20% - Accent5 2 4 81" xfId="14023"/>
    <cellStyle name="20% - Accent5 2 4 82" xfId="14024"/>
    <cellStyle name="20% - Accent5 2 4 83" xfId="14025"/>
    <cellStyle name="20% - Accent5 2 4 84" xfId="14026"/>
    <cellStyle name="20% - Accent5 2 4 85" xfId="14027"/>
    <cellStyle name="20% - Accent5 2 4 86" xfId="14028"/>
    <cellStyle name="20% - Accent5 2 4 87" xfId="14029"/>
    <cellStyle name="20% - Accent5 2 4 88" xfId="14030"/>
    <cellStyle name="20% - Accent5 2 4 89" xfId="14031"/>
    <cellStyle name="20% - Accent5 2 4 9" xfId="14032"/>
    <cellStyle name="20% - Accent5 2 4 90" xfId="14033"/>
    <cellStyle name="20% - Accent5 2 4 91" xfId="14034"/>
    <cellStyle name="20% - Accent5 2 4 92" xfId="14035"/>
    <cellStyle name="20% - Accent5 2 4 93" xfId="14036"/>
    <cellStyle name="20% - Accent5 2 4 94" xfId="14037"/>
    <cellStyle name="20% - Accent5 2 4 95" xfId="14038"/>
    <cellStyle name="20% - Accent5 2 4 96" xfId="14039"/>
    <cellStyle name="20% - Accent5 2 4 97" xfId="14040"/>
    <cellStyle name="20% - Accent5 2 4 98" xfId="14041"/>
    <cellStyle name="20% - Accent5 2 4 99" xfId="14042"/>
    <cellStyle name="20% - Accent5 2 40" xfId="14043"/>
    <cellStyle name="20% - Accent5 2 41" xfId="14044"/>
    <cellStyle name="20% - Accent5 2 42" xfId="14045"/>
    <cellStyle name="20% - Accent5 2 43" xfId="14046"/>
    <cellStyle name="20% - Accent5 2 44" xfId="14047"/>
    <cellStyle name="20% - Accent5 2 45" xfId="14048"/>
    <cellStyle name="20% - Accent5 2 46" xfId="14049"/>
    <cellStyle name="20% - Accent5 2 47" xfId="14050"/>
    <cellStyle name="20% - Accent5 2 48" xfId="14051"/>
    <cellStyle name="20% - Accent5 2 49" xfId="14052"/>
    <cellStyle name="20% - Accent5 2 5" xfId="14053"/>
    <cellStyle name="20% - Accent5 2 50" xfId="14054"/>
    <cellStyle name="20% - Accent5 2 51" xfId="14055"/>
    <cellStyle name="20% - Accent5 2 52" xfId="14056"/>
    <cellStyle name="20% - Accent5 2 53" xfId="14057"/>
    <cellStyle name="20% - Accent5 2 54" xfId="14058"/>
    <cellStyle name="20% - Accent5 2 55" xfId="14059"/>
    <cellStyle name="20% - Accent5 2 56" xfId="14060"/>
    <cellStyle name="20% - Accent5 2 57" xfId="14061"/>
    <cellStyle name="20% - Accent5 2 58" xfId="14062"/>
    <cellStyle name="20% - Accent5 2 59" xfId="14063"/>
    <cellStyle name="20% - Accent5 2 6" xfId="14064"/>
    <cellStyle name="20% - Accent5 2 60" xfId="14065"/>
    <cellStyle name="20% - Accent5 2 61" xfId="14066"/>
    <cellStyle name="20% - Accent5 2 62" xfId="14067"/>
    <cellStyle name="20% - Accent5 2 63" xfId="14068"/>
    <cellStyle name="20% - Accent5 2 64" xfId="14069"/>
    <cellStyle name="20% - Accent5 2 65" xfId="14070"/>
    <cellStyle name="20% - Accent5 2 66" xfId="14071"/>
    <cellStyle name="20% - Accent5 2 67" xfId="14072"/>
    <cellStyle name="20% - Accent5 2 68" xfId="14073"/>
    <cellStyle name="20% - Accent5 2 69" xfId="14074"/>
    <cellStyle name="20% - Accent5 2 7" xfId="14075"/>
    <cellStyle name="20% - Accent5 2 70" xfId="14076"/>
    <cellStyle name="20% - Accent5 2 71" xfId="14077"/>
    <cellStyle name="20% - Accent5 2 72" xfId="14078"/>
    <cellStyle name="20% - Accent5 2 73" xfId="14079"/>
    <cellStyle name="20% - Accent5 2 74" xfId="14080"/>
    <cellStyle name="20% - Accent5 2 75" xfId="14081"/>
    <cellStyle name="20% - Accent5 2 76" xfId="14082"/>
    <cellStyle name="20% - Accent5 2 77" xfId="14083"/>
    <cellStyle name="20% - Accent5 2 78" xfId="14084"/>
    <cellStyle name="20% - Accent5 2 79" xfId="14085"/>
    <cellStyle name="20% - Accent5 2 8" xfId="14086"/>
    <cellStyle name="20% - Accent5 2 80" xfId="14087"/>
    <cellStyle name="20% - Accent5 2 81" xfId="14088"/>
    <cellStyle name="20% - Accent5 2 82" xfId="14089"/>
    <cellStyle name="20% - Accent5 2 83" xfId="14090"/>
    <cellStyle name="20% - Accent5 2 84" xfId="14091"/>
    <cellStyle name="20% - Accent5 2 85" xfId="14092"/>
    <cellStyle name="20% - Accent5 2 86" xfId="14093"/>
    <cellStyle name="20% - Accent5 2 87" xfId="14094"/>
    <cellStyle name="20% - Accent5 2 88" xfId="14095"/>
    <cellStyle name="20% - Accent5 2 89" xfId="14096"/>
    <cellStyle name="20% - Accent5 2 9" xfId="14097"/>
    <cellStyle name="20% - Accent5 2 90" xfId="14098"/>
    <cellStyle name="20% - Accent5 2 91" xfId="14099"/>
    <cellStyle name="20% - Accent5 2 92" xfId="14100"/>
    <cellStyle name="20% - Accent5 2 93" xfId="14101"/>
    <cellStyle name="20% - Accent5 2 94" xfId="14102"/>
    <cellStyle name="20% - Accent5 2 95" xfId="14103"/>
    <cellStyle name="20% - Accent5 2 96" xfId="14104"/>
    <cellStyle name="20% - Accent5 2 97" xfId="14105"/>
    <cellStyle name="20% - Accent5 2 98" xfId="14106"/>
    <cellStyle name="20% - Accent5 2 99" xfId="14107"/>
    <cellStyle name="20% - Accent5 20" xfId="14108"/>
    <cellStyle name="20% - Accent5 20 10" xfId="14109"/>
    <cellStyle name="20% - Accent5 20 100" xfId="14110"/>
    <cellStyle name="20% - Accent5 20 101" xfId="14111"/>
    <cellStyle name="20% - Accent5 20 102" xfId="14112"/>
    <cellStyle name="20% - Accent5 20 103" xfId="14113"/>
    <cellStyle name="20% - Accent5 20 104" xfId="14114"/>
    <cellStyle name="20% - Accent5 20 105" xfId="14115"/>
    <cellStyle name="20% - Accent5 20 106" xfId="14116"/>
    <cellStyle name="20% - Accent5 20 107" xfId="14117"/>
    <cellStyle name="20% - Accent5 20 108" xfId="14118"/>
    <cellStyle name="20% - Accent5 20 109" xfId="14119"/>
    <cellStyle name="20% - Accent5 20 11" xfId="14120"/>
    <cellStyle name="20% - Accent5 20 110" xfId="14121"/>
    <cellStyle name="20% - Accent5 20 111" xfId="14122"/>
    <cellStyle name="20% - Accent5 20 112" xfId="14123"/>
    <cellStyle name="20% - Accent5 20 113" xfId="14124"/>
    <cellStyle name="20% - Accent5 20 114" xfId="14125"/>
    <cellStyle name="20% - Accent5 20 115" xfId="14126"/>
    <cellStyle name="20% - Accent5 20 12" xfId="14127"/>
    <cellStyle name="20% - Accent5 20 13" xfId="14128"/>
    <cellStyle name="20% - Accent5 20 14" xfId="14129"/>
    <cellStyle name="20% - Accent5 20 15" xfId="14130"/>
    <cellStyle name="20% - Accent5 20 16" xfId="14131"/>
    <cellStyle name="20% - Accent5 20 17" xfId="14132"/>
    <cellStyle name="20% - Accent5 20 18" xfId="14133"/>
    <cellStyle name="20% - Accent5 20 19" xfId="14134"/>
    <cellStyle name="20% - Accent5 20 2" xfId="14135"/>
    <cellStyle name="20% - Accent5 20 20" xfId="14136"/>
    <cellStyle name="20% - Accent5 20 21" xfId="14137"/>
    <cellStyle name="20% - Accent5 20 22" xfId="14138"/>
    <cellStyle name="20% - Accent5 20 23" xfId="14139"/>
    <cellStyle name="20% - Accent5 20 24" xfId="14140"/>
    <cellStyle name="20% - Accent5 20 25" xfId="14141"/>
    <cellStyle name="20% - Accent5 20 26" xfId="14142"/>
    <cellStyle name="20% - Accent5 20 27" xfId="14143"/>
    <cellStyle name="20% - Accent5 20 28" xfId="14144"/>
    <cellStyle name="20% - Accent5 20 29" xfId="14145"/>
    <cellStyle name="20% - Accent5 20 3" xfId="14146"/>
    <cellStyle name="20% - Accent5 20 30" xfId="14147"/>
    <cellStyle name="20% - Accent5 20 31" xfId="14148"/>
    <cellStyle name="20% - Accent5 20 32" xfId="14149"/>
    <cellStyle name="20% - Accent5 20 33" xfId="14150"/>
    <cellStyle name="20% - Accent5 20 34" xfId="14151"/>
    <cellStyle name="20% - Accent5 20 35" xfId="14152"/>
    <cellStyle name="20% - Accent5 20 36" xfId="14153"/>
    <cellStyle name="20% - Accent5 20 37" xfId="14154"/>
    <cellStyle name="20% - Accent5 20 38" xfId="14155"/>
    <cellStyle name="20% - Accent5 20 39" xfId="14156"/>
    <cellStyle name="20% - Accent5 20 4" xfId="14157"/>
    <cellStyle name="20% - Accent5 20 40" xfId="14158"/>
    <cellStyle name="20% - Accent5 20 41" xfId="14159"/>
    <cellStyle name="20% - Accent5 20 42" xfId="14160"/>
    <cellStyle name="20% - Accent5 20 43" xfId="14161"/>
    <cellStyle name="20% - Accent5 20 44" xfId="14162"/>
    <cellStyle name="20% - Accent5 20 45" xfId="14163"/>
    <cellStyle name="20% - Accent5 20 46" xfId="14164"/>
    <cellStyle name="20% - Accent5 20 47" xfId="14165"/>
    <cellStyle name="20% - Accent5 20 48" xfId="14166"/>
    <cellStyle name="20% - Accent5 20 49" xfId="14167"/>
    <cellStyle name="20% - Accent5 20 5" xfId="14168"/>
    <cellStyle name="20% - Accent5 20 50" xfId="14169"/>
    <cellStyle name="20% - Accent5 20 51" xfId="14170"/>
    <cellStyle name="20% - Accent5 20 52" xfId="14171"/>
    <cellStyle name="20% - Accent5 20 53" xfId="14172"/>
    <cellStyle name="20% - Accent5 20 54" xfId="14173"/>
    <cellStyle name="20% - Accent5 20 55" xfId="14174"/>
    <cellStyle name="20% - Accent5 20 56" xfId="14175"/>
    <cellStyle name="20% - Accent5 20 57" xfId="14176"/>
    <cellStyle name="20% - Accent5 20 58" xfId="14177"/>
    <cellStyle name="20% - Accent5 20 59" xfId="14178"/>
    <cellStyle name="20% - Accent5 20 6" xfId="14179"/>
    <cellStyle name="20% - Accent5 20 60" xfId="14180"/>
    <cellStyle name="20% - Accent5 20 61" xfId="14181"/>
    <cellStyle name="20% - Accent5 20 62" xfId="14182"/>
    <cellStyle name="20% - Accent5 20 63" xfId="14183"/>
    <cellStyle name="20% - Accent5 20 64" xfId="14184"/>
    <cellStyle name="20% - Accent5 20 65" xfId="14185"/>
    <cellStyle name="20% - Accent5 20 66" xfId="14186"/>
    <cellStyle name="20% - Accent5 20 67" xfId="14187"/>
    <cellStyle name="20% - Accent5 20 68" xfId="14188"/>
    <cellStyle name="20% - Accent5 20 69" xfId="14189"/>
    <cellStyle name="20% - Accent5 20 7" xfId="14190"/>
    <cellStyle name="20% - Accent5 20 70" xfId="14191"/>
    <cellStyle name="20% - Accent5 20 71" xfId="14192"/>
    <cellStyle name="20% - Accent5 20 72" xfId="14193"/>
    <cellStyle name="20% - Accent5 20 73" xfId="14194"/>
    <cellStyle name="20% - Accent5 20 74" xfId="14195"/>
    <cellStyle name="20% - Accent5 20 75" xfId="14196"/>
    <cellStyle name="20% - Accent5 20 76" xfId="14197"/>
    <cellStyle name="20% - Accent5 20 77" xfId="14198"/>
    <cellStyle name="20% - Accent5 20 78" xfId="14199"/>
    <cellStyle name="20% - Accent5 20 79" xfId="14200"/>
    <cellStyle name="20% - Accent5 20 8" xfId="14201"/>
    <cellStyle name="20% - Accent5 20 80" xfId="14202"/>
    <cellStyle name="20% - Accent5 20 81" xfId="14203"/>
    <cellStyle name="20% - Accent5 20 82" xfId="14204"/>
    <cellStyle name="20% - Accent5 20 83" xfId="14205"/>
    <cellStyle name="20% - Accent5 20 84" xfId="14206"/>
    <cellStyle name="20% - Accent5 20 85" xfId="14207"/>
    <cellStyle name="20% - Accent5 20 86" xfId="14208"/>
    <cellStyle name="20% - Accent5 20 87" xfId="14209"/>
    <cellStyle name="20% - Accent5 20 88" xfId="14210"/>
    <cellStyle name="20% - Accent5 20 89" xfId="14211"/>
    <cellStyle name="20% - Accent5 20 9" xfId="14212"/>
    <cellStyle name="20% - Accent5 20 90" xfId="14213"/>
    <cellStyle name="20% - Accent5 20 91" xfId="14214"/>
    <cellStyle name="20% - Accent5 20 92" xfId="14215"/>
    <cellStyle name="20% - Accent5 20 93" xfId="14216"/>
    <cellStyle name="20% - Accent5 20 94" xfId="14217"/>
    <cellStyle name="20% - Accent5 20 95" xfId="14218"/>
    <cellStyle name="20% - Accent5 20 96" xfId="14219"/>
    <cellStyle name="20% - Accent5 20 97" xfId="14220"/>
    <cellStyle name="20% - Accent5 20 98" xfId="14221"/>
    <cellStyle name="20% - Accent5 20 99" xfId="14222"/>
    <cellStyle name="20% - Accent5 21" xfId="14223"/>
    <cellStyle name="20% - Accent5 21 10" xfId="14224"/>
    <cellStyle name="20% - Accent5 21 100" xfId="14225"/>
    <cellStyle name="20% - Accent5 21 101" xfId="14226"/>
    <cellStyle name="20% - Accent5 21 102" xfId="14227"/>
    <cellStyle name="20% - Accent5 21 103" xfId="14228"/>
    <cellStyle name="20% - Accent5 21 104" xfId="14229"/>
    <cellStyle name="20% - Accent5 21 105" xfId="14230"/>
    <cellStyle name="20% - Accent5 21 106" xfId="14231"/>
    <cellStyle name="20% - Accent5 21 107" xfId="14232"/>
    <cellStyle name="20% - Accent5 21 108" xfId="14233"/>
    <cellStyle name="20% - Accent5 21 109" xfId="14234"/>
    <cellStyle name="20% - Accent5 21 11" xfId="14235"/>
    <cellStyle name="20% - Accent5 21 110" xfId="14236"/>
    <cellStyle name="20% - Accent5 21 111" xfId="14237"/>
    <cellStyle name="20% - Accent5 21 112" xfId="14238"/>
    <cellStyle name="20% - Accent5 21 113" xfId="14239"/>
    <cellStyle name="20% - Accent5 21 114" xfId="14240"/>
    <cellStyle name="20% - Accent5 21 115" xfId="14241"/>
    <cellStyle name="20% - Accent5 21 12" xfId="14242"/>
    <cellStyle name="20% - Accent5 21 13" xfId="14243"/>
    <cellStyle name="20% - Accent5 21 14" xfId="14244"/>
    <cellStyle name="20% - Accent5 21 15" xfId="14245"/>
    <cellStyle name="20% - Accent5 21 16" xfId="14246"/>
    <cellStyle name="20% - Accent5 21 17" xfId="14247"/>
    <cellStyle name="20% - Accent5 21 18" xfId="14248"/>
    <cellStyle name="20% - Accent5 21 19" xfId="14249"/>
    <cellStyle name="20% - Accent5 21 2" xfId="14250"/>
    <cellStyle name="20% - Accent5 21 20" xfId="14251"/>
    <cellStyle name="20% - Accent5 21 21" xfId="14252"/>
    <cellStyle name="20% - Accent5 21 22" xfId="14253"/>
    <cellStyle name="20% - Accent5 21 23" xfId="14254"/>
    <cellStyle name="20% - Accent5 21 24" xfId="14255"/>
    <cellStyle name="20% - Accent5 21 25" xfId="14256"/>
    <cellStyle name="20% - Accent5 21 26" xfId="14257"/>
    <cellStyle name="20% - Accent5 21 27" xfId="14258"/>
    <cellStyle name="20% - Accent5 21 28" xfId="14259"/>
    <cellStyle name="20% - Accent5 21 29" xfId="14260"/>
    <cellStyle name="20% - Accent5 21 3" xfId="14261"/>
    <cellStyle name="20% - Accent5 21 30" xfId="14262"/>
    <cellStyle name="20% - Accent5 21 31" xfId="14263"/>
    <cellStyle name="20% - Accent5 21 32" xfId="14264"/>
    <cellStyle name="20% - Accent5 21 33" xfId="14265"/>
    <cellStyle name="20% - Accent5 21 34" xfId="14266"/>
    <cellStyle name="20% - Accent5 21 35" xfId="14267"/>
    <cellStyle name="20% - Accent5 21 36" xfId="14268"/>
    <cellStyle name="20% - Accent5 21 37" xfId="14269"/>
    <cellStyle name="20% - Accent5 21 38" xfId="14270"/>
    <cellStyle name="20% - Accent5 21 39" xfId="14271"/>
    <cellStyle name="20% - Accent5 21 4" xfId="14272"/>
    <cellStyle name="20% - Accent5 21 40" xfId="14273"/>
    <cellStyle name="20% - Accent5 21 41" xfId="14274"/>
    <cellStyle name="20% - Accent5 21 42" xfId="14275"/>
    <cellStyle name="20% - Accent5 21 43" xfId="14276"/>
    <cellStyle name="20% - Accent5 21 44" xfId="14277"/>
    <cellStyle name="20% - Accent5 21 45" xfId="14278"/>
    <cellStyle name="20% - Accent5 21 46" xfId="14279"/>
    <cellStyle name="20% - Accent5 21 47" xfId="14280"/>
    <cellStyle name="20% - Accent5 21 48" xfId="14281"/>
    <cellStyle name="20% - Accent5 21 49" xfId="14282"/>
    <cellStyle name="20% - Accent5 21 5" xfId="14283"/>
    <cellStyle name="20% - Accent5 21 50" xfId="14284"/>
    <cellStyle name="20% - Accent5 21 51" xfId="14285"/>
    <cellStyle name="20% - Accent5 21 52" xfId="14286"/>
    <cellStyle name="20% - Accent5 21 53" xfId="14287"/>
    <cellStyle name="20% - Accent5 21 54" xfId="14288"/>
    <cellStyle name="20% - Accent5 21 55" xfId="14289"/>
    <cellStyle name="20% - Accent5 21 56" xfId="14290"/>
    <cellStyle name="20% - Accent5 21 57" xfId="14291"/>
    <cellStyle name="20% - Accent5 21 58" xfId="14292"/>
    <cellStyle name="20% - Accent5 21 59" xfId="14293"/>
    <cellStyle name="20% - Accent5 21 6" xfId="14294"/>
    <cellStyle name="20% - Accent5 21 60" xfId="14295"/>
    <cellStyle name="20% - Accent5 21 61" xfId="14296"/>
    <cellStyle name="20% - Accent5 21 62" xfId="14297"/>
    <cellStyle name="20% - Accent5 21 63" xfId="14298"/>
    <cellStyle name="20% - Accent5 21 64" xfId="14299"/>
    <cellStyle name="20% - Accent5 21 65" xfId="14300"/>
    <cellStyle name="20% - Accent5 21 66" xfId="14301"/>
    <cellStyle name="20% - Accent5 21 67" xfId="14302"/>
    <cellStyle name="20% - Accent5 21 68" xfId="14303"/>
    <cellStyle name="20% - Accent5 21 69" xfId="14304"/>
    <cellStyle name="20% - Accent5 21 7" xfId="14305"/>
    <cellStyle name="20% - Accent5 21 70" xfId="14306"/>
    <cellStyle name="20% - Accent5 21 71" xfId="14307"/>
    <cellStyle name="20% - Accent5 21 72" xfId="14308"/>
    <cellStyle name="20% - Accent5 21 73" xfId="14309"/>
    <cellStyle name="20% - Accent5 21 74" xfId="14310"/>
    <cellStyle name="20% - Accent5 21 75" xfId="14311"/>
    <cellStyle name="20% - Accent5 21 76" xfId="14312"/>
    <cellStyle name="20% - Accent5 21 77" xfId="14313"/>
    <cellStyle name="20% - Accent5 21 78" xfId="14314"/>
    <cellStyle name="20% - Accent5 21 79" xfId="14315"/>
    <cellStyle name="20% - Accent5 21 8" xfId="14316"/>
    <cellStyle name="20% - Accent5 21 80" xfId="14317"/>
    <cellStyle name="20% - Accent5 21 81" xfId="14318"/>
    <cellStyle name="20% - Accent5 21 82" xfId="14319"/>
    <cellStyle name="20% - Accent5 21 83" xfId="14320"/>
    <cellStyle name="20% - Accent5 21 84" xfId="14321"/>
    <cellStyle name="20% - Accent5 21 85" xfId="14322"/>
    <cellStyle name="20% - Accent5 21 86" xfId="14323"/>
    <cellStyle name="20% - Accent5 21 87" xfId="14324"/>
    <cellStyle name="20% - Accent5 21 88" xfId="14325"/>
    <cellStyle name="20% - Accent5 21 89" xfId="14326"/>
    <cellStyle name="20% - Accent5 21 9" xfId="14327"/>
    <cellStyle name="20% - Accent5 21 90" xfId="14328"/>
    <cellStyle name="20% - Accent5 21 91" xfId="14329"/>
    <cellStyle name="20% - Accent5 21 92" xfId="14330"/>
    <cellStyle name="20% - Accent5 21 93" xfId="14331"/>
    <cellStyle name="20% - Accent5 21 94" xfId="14332"/>
    <cellStyle name="20% - Accent5 21 95" xfId="14333"/>
    <cellStyle name="20% - Accent5 21 96" xfId="14334"/>
    <cellStyle name="20% - Accent5 21 97" xfId="14335"/>
    <cellStyle name="20% - Accent5 21 98" xfId="14336"/>
    <cellStyle name="20% - Accent5 21 99" xfId="14337"/>
    <cellStyle name="20% - Accent5 22" xfId="14338"/>
    <cellStyle name="20% - Accent5 22 10" xfId="14339"/>
    <cellStyle name="20% - Accent5 22 100" xfId="14340"/>
    <cellStyle name="20% - Accent5 22 101" xfId="14341"/>
    <cellStyle name="20% - Accent5 22 102" xfId="14342"/>
    <cellStyle name="20% - Accent5 22 103" xfId="14343"/>
    <cellStyle name="20% - Accent5 22 104" xfId="14344"/>
    <cellStyle name="20% - Accent5 22 105" xfId="14345"/>
    <cellStyle name="20% - Accent5 22 106" xfId="14346"/>
    <cellStyle name="20% - Accent5 22 107" xfId="14347"/>
    <cellStyle name="20% - Accent5 22 108" xfId="14348"/>
    <cellStyle name="20% - Accent5 22 109" xfId="14349"/>
    <cellStyle name="20% - Accent5 22 11" xfId="14350"/>
    <cellStyle name="20% - Accent5 22 110" xfId="14351"/>
    <cellStyle name="20% - Accent5 22 111" xfId="14352"/>
    <cellStyle name="20% - Accent5 22 112" xfId="14353"/>
    <cellStyle name="20% - Accent5 22 113" xfId="14354"/>
    <cellStyle name="20% - Accent5 22 114" xfId="14355"/>
    <cellStyle name="20% - Accent5 22 115" xfId="14356"/>
    <cellStyle name="20% - Accent5 22 12" xfId="14357"/>
    <cellStyle name="20% - Accent5 22 13" xfId="14358"/>
    <cellStyle name="20% - Accent5 22 14" xfId="14359"/>
    <cellStyle name="20% - Accent5 22 15" xfId="14360"/>
    <cellStyle name="20% - Accent5 22 16" xfId="14361"/>
    <cellStyle name="20% - Accent5 22 17" xfId="14362"/>
    <cellStyle name="20% - Accent5 22 18" xfId="14363"/>
    <cellStyle name="20% - Accent5 22 19" xfId="14364"/>
    <cellStyle name="20% - Accent5 22 2" xfId="14365"/>
    <cellStyle name="20% - Accent5 22 20" xfId="14366"/>
    <cellStyle name="20% - Accent5 22 21" xfId="14367"/>
    <cellStyle name="20% - Accent5 22 22" xfId="14368"/>
    <cellStyle name="20% - Accent5 22 23" xfId="14369"/>
    <cellStyle name="20% - Accent5 22 24" xfId="14370"/>
    <cellStyle name="20% - Accent5 22 25" xfId="14371"/>
    <cellStyle name="20% - Accent5 22 26" xfId="14372"/>
    <cellStyle name="20% - Accent5 22 27" xfId="14373"/>
    <cellStyle name="20% - Accent5 22 28" xfId="14374"/>
    <cellStyle name="20% - Accent5 22 29" xfId="14375"/>
    <cellStyle name="20% - Accent5 22 3" xfId="14376"/>
    <cellStyle name="20% - Accent5 22 30" xfId="14377"/>
    <cellStyle name="20% - Accent5 22 31" xfId="14378"/>
    <cellStyle name="20% - Accent5 22 32" xfId="14379"/>
    <cellStyle name="20% - Accent5 22 33" xfId="14380"/>
    <cellStyle name="20% - Accent5 22 34" xfId="14381"/>
    <cellStyle name="20% - Accent5 22 35" xfId="14382"/>
    <cellStyle name="20% - Accent5 22 36" xfId="14383"/>
    <cellStyle name="20% - Accent5 22 37" xfId="14384"/>
    <cellStyle name="20% - Accent5 22 38" xfId="14385"/>
    <cellStyle name="20% - Accent5 22 39" xfId="14386"/>
    <cellStyle name="20% - Accent5 22 4" xfId="14387"/>
    <cellStyle name="20% - Accent5 22 40" xfId="14388"/>
    <cellStyle name="20% - Accent5 22 41" xfId="14389"/>
    <cellStyle name="20% - Accent5 22 42" xfId="14390"/>
    <cellStyle name="20% - Accent5 22 43" xfId="14391"/>
    <cellStyle name="20% - Accent5 22 44" xfId="14392"/>
    <cellStyle name="20% - Accent5 22 45" xfId="14393"/>
    <cellStyle name="20% - Accent5 22 46" xfId="14394"/>
    <cellStyle name="20% - Accent5 22 47" xfId="14395"/>
    <cellStyle name="20% - Accent5 22 48" xfId="14396"/>
    <cellStyle name="20% - Accent5 22 49" xfId="14397"/>
    <cellStyle name="20% - Accent5 22 5" xfId="14398"/>
    <cellStyle name="20% - Accent5 22 50" xfId="14399"/>
    <cellStyle name="20% - Accent5 22 51" xfId="14400"/>
    <cellStyle name="20% - Accent5 22 52" xfId="14401"/>
    <cellStyle name="20% - Accent5 22 53" xfId="14402"/>
    <cellStyle name="20% - Accent5 22 54" xfId="14403"/>
    <cellStyle name="20% - Accent5 22 55" xfId="14404"/>
    <cellStyle name="20% - Accent5 22 56" xfId="14405"/>
    <cellStyle name="20% - Accent5 22 57" xfId="14406"/>
    <cellStyle name="20% - Accent5 22 58" xfId="14407"/>
    <cellStyle name="20% - Accent5 22 59" xfId="14408"/>
    <cellStyle name="20% - Accent5 22 6" xfId="14409"/>
    <cellStyle name="20% - Accent5 22 60" xfId="14410"/>
    <cellStyle name="20% - Accent5 22 61" xfId="14411"/>
    <cellStyle name="20% - Accent5 22 62" xfId="14412"/>
    <cellStyle name="20% - Accent5 22 63" xfId="14413"/>
    <cellStyle name="20% - Accent5 22 64" xfId="14414"/>
    <cellStyle name="20% - Accent5 22 65" xfId="14415"/>
    <cellStyle name="20% - Accent5 22 66" xfId="14416"/>
    <cellStyle name="20% - Accent5 22 67" xfId="14417"/>
    <cellStyle name="20% - Accent5 22 68" xfId="14418"/>
    <cellStyle name="20% - Accent5 22 69" xfId="14419"/>
    <cellStyle name="20% - Accent5 22 7" xfId="14420"/>
    <cellStyle name="20% - Accent5 22 70" xfId="14421"/>
    <cellStyle name="20% - Accent5 22 71" xfId="14422"/>
    <cellStyle name="20% - Accent5 22 72" xfId="14423"/>
    <cellStyle name="20% - Accent5 22 73" xfId="14424"/>
    <cellStyle name="20% - Accent5 22 74" xfId="14425"/>
    <cellStyle name="20% - Accent5 22 75" xfId="14426"/>
    <cellStyle name="20% - Accent5 22 76" xfId="14427"/>
    <cellStyle name="20% - Accent5 22 77" xfId="14428"/>
    <cellStyle name="20% - Accent5 22 78" xfId="14429"/>
    <cellStyle name="20% - Accent5 22 79" xfId="14430"/>
    <cellStyle name="20% - Accent5 22 8" xfId="14431"/>
    <cellStyle name="20% - Accent5 22 80" xfId="14432"/>
    <cellStyle name="20% - Accent5 22 81" xfId="14433"/>
    <cellStyle name="20% - Accent5 22 82" xfId="14434"/>
    <cellStyle name="20% - Accent5 22 83" xfId="14435"/>
    <cellStyle name="20% - Accent5 22 84" xfId="14436"/>
    <cellStyle name="20% - Accent5 22 85" xfId="14437"/>
    <cellStyle name="20% - Accent5 22 86" xfId="14438"/>
    <cellStyle name="20% - Accent5 22 87" xfId="14439"/>
    <cellStyle name="20% - Accent5 22 88" xfId="14440"/>
    <cellStyle name="20% - Accent5 22 89" xfId="14441"/>
    <cellStyle name="20% - Accent5 22 9" xfId="14442"/>
    <cellStyle name="20% - Accent5 22 90" xfId="14443"/>
    <cellStyle name="20% - Accent5 22 91" xfId="14444"/>
    <cellStyle name="20% - Accent5 22 92" xfId="14445"/>
    <cellStyle name="20% - Accent5 22 93" xfId="14446"/>
    <cellStyle name="20% - Accent5 22 94" xfId="14447"/>
    <cellStyle name="20% - Accent5 22 95" xfId="14448"/>
    <cellStyle name="20% - Accent5 22 96" xfId="14449"/>
    <cellStyle name="20% - Accent5 22 97" xfId="14450"/>
    <cellStyle name="20% - Accent5 22 98" xfId="14451"/>
    <cellStyle name="20% - Accent5 22 99" xfId="14452"/>
    <cellStyle name="20% - Accent5 23" xfId="14453"/>
    <cellStyle name="20% - Accent5 23 10" xfId="14454"/>
    <cellStyle name="20% - Accent5 23 100" xfId="14455"/>
    <cellStyle name="20% - Accent5 23 101" xfId="14456"/>
    <cellStyle name="20% - Accent5 23 102" xfId="14457"/>
    <cellStyle name="20% - Accent5 23 103" xfId="14458"/>
    <cellStyle name="20% - Accent5 23 104" xfId="14459"/>
    <cellStyle name="20% - Accent5 23 105" xfId="14460"/>
    <cellStyle name="20% - Accent5 23 106" xfId="14461"/>
    <cellStyle name="20% - Accent5 23 107" xfId="14462"/>
    <cellStyle name="20% - Accent5 23 108" xfId="14463"/>
    <cellStyle name="20% - Accent5 23 109" xfId="14464"/>
    <cellStyle name="20% - Accent5 23 11" xfId="14465"/>
    <cellStyle name="20% - Accent5 23 110" xfId="14466"/>
    <cellStyle name="20% - Accent5 23 111" xfId="14467"/>
    <cellStyle name="20% - Accent5 23 112" xfId="14468"/>
    <cellStyle name="20% - Accent5 23 113" xfId="14469"/>
    <cellStyle name="20% - Accent5 23 114" xfId="14470"/>
    <cellStyle name="20% - Accent5 23 115" xfId="14471"/>
    <cellStyle name="20% - Accent5 23 12" xfId="14472"/>
    <cellStyle name="20% - Accent5 23 13" xfId="14473"/>
    <cellStyle name="20% - Accent5 23 14" xfId="14474"/>
    <cellStyle name="20% - Accent5 23 15" xfId="14475"/>
    <cellStyle name="20% - Accent5 23 16" xfId="14476"/>
    <cellStyle name="20% - Accent5 23 17" xfId="14477"/>
    <cellStyle name="20% - Accent5 23 18" xfId="14478"/>
    <cellStyle name="20% - Accent5 23 19" xfId="14479"/>
    <cellStyle name="20% - Accent5 23 2" xfId="14480"/>
    <cellStyle name="20% - Accent5 23 20" xfId="14481"/>
    <cellStyle name="20% - Accent5 23 21" xfId="14482"/>
    <cellStyle name="20% - Accent5 23 22" xfId="14483"/>
    <cellStyle name="20% - Accent5 23 23" xfId="14484"/>
    <cellStyle name="20% - Accent5 23 24" xfId="14485"/>
    <cellStyle name="20% - Accent5 23 25" xfId="14486"/>
    <cellStyle name="20% - Accent5 23 26" xfId="14487"/>
    <cellStyle name="20% - Accent5 23 27" xfId="14488"/>
    <cellStyle name="20% - Accent5 23 28" xfId="14489"/>
    <cellStyle name="20% - Accent5 23 29" xfId="14490"/>
    <cellStyle name="20% - Accent5 23 3" xfId="14491"/>
    <cellStyle name="20% - Accent5 23 30" xfId="14492"/>
    <cellStyle name="20% - Accent5 23 31" xfId="14493"/>
    <cellStyle name="20% - Accent5 23 32" xfId="14494"/>
    <cellStyle name="20% - Accent5 23 33" xfId="14495"/>
    <cellStyle name="20% - Accent5 23 34" xfId="14496"/>
    <cellStyle name="20% - Accent5 23 35" xfId="14497"/>
    <cellStyle name="20% - Accent5 23 36" xfId="14498"/>
    <cellStyle name="20% - Accent5 23 37" xfId="14499"/>
    <cellStyle name="20% - Accent5 23 38" xfId="14500"/>
    <cellStyle name="20% - Accent5 23 39" xfId="14501"/>
    <cellStyle name="20% - Accent5 23 4" xfId="14502"/>
    <cellStyle name="20% - Accent5 23 40" xfId="14503"/>
    <cellStyle name="20% - Accent5 23 41" xfId="14504"/>
    <cellStyle name="20% - Accent5 23 42" xfId="14505"/>
    <cellStyle name="20% - Accent5 23 43" xfId="14506"/>
    <cellStyle name="20% - Accent5 23 44" xfId="14507"/>
    <cellStyle name="20% - Accent5 23 45" xfId="14508"/>
    <cellStyle name="20% - Accent5 23 46" xfId="14509"/>
    <cellStyle name="20% - Accent5 23 47" xfId="14510"/>
    <cellStyle name="20% - Accent5 23 48" xfId="14511"/>
    <cellStyle name="20% - Accent5 23 49" xfId="14512"/>
    <cellStyle name="20% - Accent5 23 5" xfId="14513"/>
    <cellStyle name="20% - Accent5 23 50" xfId="14514"/>
    <cellStyle name="20% - Accent5 23 51" xfId="14515"/>
    <cellStyle name="20% - Accent5 23 52" xfId="14516"/>
    <cellStyle name="20% - Accent5 23 53" xfId="14517"/>
    <cellStyle name="20% - Accent5 23 54" xfId="14518"/>
    <cellStyle name="20% - Accent5 23 55" xfId="14519"/>
    <cellStyle name="20% - Accent5 23 56" xfId="14520"/>
    <cellStyle name="20% - Accent5 23 57" xfId="14521"/>
    <cellStyle name="20% - Accent5 23 58" xfId="14522"/>
    <cellStyle name="20% - Accent5 23 59" xfId="14523"/>
    <cellStyle name="20% - Accent5 23 6" xfId="14524"/>
    <cellStyle name="20% - Accent5 23 60" xfId="14525"/>
    <cellStyle name="20% - Accent5 23 61" xfId="14526"/>
    <cellStyle name="20% - Accent5 23 62" xfId="14527"/>
    <cellStyle name="20% - Accent5 23 63" xfId="14528"/>
    <cellStyle name="20% - Accent5 23 64" xfId="14529"/>
    <cellStyle name="20% - Accent5 23 65" xfId="14530"/>
    <cellStyle name="20% - Accent5 23 66" xfId="14531"/>
    <cellStyle name="20% - Accent5 23 67" xfId="14532"/>
    <cellStyle name="20% - Accent5 23 68" xfId="14533"/>
    <cellStyle name="20% - Accent5 23 69" xfId="14534"/>
    <cellStyle name="20% - Accent5 23 7" xfId="14535"/>
    <cellStyle name="20% - Accent5 23 70" xfId="14536"/>
    <cellStyle name="20% - Accent5 23 71" xfId="14537"/>
    <cellStyle name="20% - Accent5 23 72" xfId="14538"/>
    <cellStyle name="20% - Accent5 23 73" xfId="14539"/>
    <cellStyle name="20% - Accent5 23 74" xfId="14540"/>
    <cellStyle name="20% - Accent5 23 75" xfId="14541"/>
    <cellStyle name="20% - Accent5 23 76" xfId="14542"/>
    <cellStyle name="20% - Accent5 23 77" xfId="14543"/>
    <cellStyle name="20% - Accent5 23 78" xfId="14544"/>
    <cellStyle name="20% - Accent5 23 79" xfId="14545"/>
    <cellStyle name="20% - Accent5 23 8" xfId="14546"/>
    <cellStyle name="20% - Accent5 23 80" xfId="14547"/>
    <cellStyle name="20% - Accent5 23 81" xfId="14548"/>
    <cellStyle name="20% - Accent5 23 82" xfId="14549"/>
    <cellStyle name="20% - Accent5 23 83" xfId="14550"/>
    <cellStyle name="20% - Accent5 23 84" xfId="14551"/>
    <cellStyle name="20% - Accent5 23 85" xfId="14552"/>
    <cellStyle name="20% - Accent5 23 86" xfId="14553"/>
    <cellStyle name="20% - Accent5 23 87" xfId="14554"/>
    <cellStyle name="20% - Accent5 23 88" xfId="14555"/>
    <cellStyle name="20% - Accent5 23 89" xfId="14556"/>
    <cellStyle name="20% - Accent5 23 9" xfId="14557"/>
    <cellStyle name="20% - Accent5 23 90" xfId="14558"/>
    <cellStyle name="20% - Accent5 23 91" xfId="14559"/>
    <cellStyle name="20% - Accent5 23 92" xfId="14560"/>
    <cellStyle name="20% - Accent5 23 93" xfId="14561"/>
    <cellStyle name="20% - Accent5 23 94" xfId="14562"/>
    <cellStyle name="20% - Accent5 23 95" xfId="14563"/>
    <cellStyle name="20% - Accent5 23 96" xfId="14564"/>
    <cellStyle name="20% - Accent5 23 97" xfId="14565"/>
    <cellStyle name="20% - Accent5 23 98" xfId="14566"/>
    <cellStyle name="20% - Accent5 23 99" xfId="14567"/>
    <cellStyle name="20% - Accent5 24" xfId="14568"/>
    <cellStyle name="20% - Accent5 25" xfId="14569"/>
    <cellStyle name="20% - Accent5 26" xfId="14570"/>
    <cellStyle name="20% - Accent5 27" xfId="14571"/>
    <cellStyle name="20% - Accent5 28" xfId="14572"/>
    <cellStyle name="20% - Accent5 29" xfId="14573"/>
    <cellStyle name="20% - Accent5 3" xfId="74"/>
    <cellStyle name="20% - Accent5 3 10" xfId="14574"/>
    <cellStyle name="20% - Accent5 3 100" xfId="14575"/>
    <cellStyle name="20% - Accent5 3 101" xfId="14576"/>
    <cellStyle name="20% - Accent5 3 102" xfId="14577"/>
    <cellStyle name="20% - Accent5 3 103" xfId="14578"/>
    <cellStyle name="20% - Accent5 3 104" xfId="14579"/>
    <cellStyle name="20% - Accent5 3 105" xfId="14580"/>
    <cellStyle name="20% - Accent5 3 106" xfId="14581"/>
    <cellStyle name="20% - Accent5 3 107" xfId="14582"/>
    <cellStyle name="20% - Accent5 3 108" xfId="14583"/>
    <cellStyle name="20% - Accent5 3 109" xfId="14584"/>
    <cellStyle name="20% - Accent5 3 11" xfId="14585"/>
    <cellStyle name="20% - Accent5 3 110" xfId="14586"/>
    <cellStyle name="20% - Accent5 3 111" xfId="14587"/>
    <cellStyle name="20% - Accent5 3 112" xfId="14588"/>
    <cellStyle name="20% - Accent5 3 113" xfId="14589"/>
    <cellStyle name="20% - Accent5 3 114" xfId="14590"/>
    <cellStyle name="20% - Accent5 3 115" xfId="14591"/>
    <cellStyle name="20% - Accent5 3 12" xfId="14592"/>
    <cellStyle name="20% - Accent5 3 13" xfId="14593"/>
    <cellStyle name="20% - Accent5 3 14" xfId="14594"/>
    <cellStyle name="20% - Accent5 3 15" xfId="14595"/>
    <cellStyle name="20% - Accent5 3 16" xfId="14596"/>
    <cellStyle name="20% - Accent5 3 17" xfId="14597"/>
    <cellStyle name="20% - Accent5 3 18" xfId="14598"/>
    <cellStyle name="20% - Accent5 3 19" xfId="14599"/>
    <cellStyle name="20% - Accent5 3 2" xfId="14600"/>
    <cellStyle name="20% - Accent5 3 20" xfId="14601"/>
    <cellStyle name="20% - Accent5 3 21" xfId="14602"/>
    <cellStyle name="20% - Accent5 3 22" xfId="14603"/>
    <cellStyle name="20% - Accent5 3 23" xfId="14604"/>
    <cellStyle name="20% - Accent5 3 24" xfId="14605"/>
    <cellStyle name="20% - Accent5 3 25" xfId="14606"/>
    <cellStyle name="20% - Accent5 3 26" xfId="14607"/>
    <cellStyle name="20% - Accent5 3 27" xfId="14608"/>
    <cellStyle name="20% - Accent5 3 28" xfId="14609"/>
    <cellStyle name="20% - Accent5 3 29" xfId="14610"/>
    <cellStyle name="20% - Accent5 3 3" xfId="14611"/>
    <cellStyle name="20% - Accent5 3 30" xfId="14612"/>
    <cellStyle name="20% - Accent5 3 31" xfId="14613"/>
    <cellStyle name="20% - Accent5 3 32" xfId="14614"/>
    <cellStyle name="20% - Accent5 3 33" xfId="14615"/>
    <cellStyle name="20% - Accent5 3 34" xfId="14616"/>
    <cellStyle name="20% - Accent5 3 35" xfId="14617"/>
    <cellStyle name="20% - Accent5 3 36" xfId="14618"/>
    <cellStyle name="20% - Accent5 3 37" xfId="14619"/>
    <cellStyle name="20% - Accent5 3 38" xfId="14620"/>
    <cellStyle name="20% - Accent5 3 39" xfId="14621"/>
    <cellStyle name="20% - Accent5 3 4" xfId="14622"/>
    <cellStyle name="20% - Accent5 3 40" xfId="14623"/>
    <cellStyle name="20% - Accent5 3 41" xfId="14624"/>
    <cellStyle name="20% - Accent5 3 42" xfId="14625"/>
    <cellStyle name="20% - Accent5 3 43" xfId="14626"/>
    <cellStyle name="20% - Accent5 3 44" xfId="14627"/>
    <cellStyle name="20% - Accent5 3 45" xfId="14628"/>
    <cellStyle name="20% - Accent5 3 46" xfId="14629"/>
    <cellStyle name="20% - Accent5 3 47" xfId="14630"/>
    <cellStyle name="20% - Accent5 3 48" xfId="14631"/>
    <cellStyle name="20% - Accent5 3 49" xfId="14632"/>
    <cellStyle name="20% - Accent5 3 5" xfId="14633"/>
    <cellStyle name="20% - Accent5 3 50" xfId="14634"/>
    <cellStyle name="20% - Accent5 3 51" xfId="14635"/>
    <cellStyle name="20% - Accent5 3 52" xfId="14636"/>
    <cellStyle name="20% - Accent5 3 53" xfId="14637"/>
    <cellStyle name="20% - Accent5 3 54" xfId="14638"/>
    <cellStyle name="20% - Accent5 3 55" xfId="14639"/>
    <cellStyle name="20% - Accent5 3 56" xfId="14640"/>
    <cellStyle name="20% - Accent5 3 57" xfId="14641"/>
    <cellStyle name="20% - Accent5 3 58" xfId="14642"/>
    <cellStyle name="20% - Accent5 3 59" xfId="14643"/>
    <cellStyle name="20% - Accent5 3 6" xfId="14644"/>
    <cellStyle name="20% - Accent5 3 60" xfId="14645"/>
    <cellStyle name="20% - Accent5 3 61" xfId="14646"/>
    <cellStyle name="20% - Accent5 3 62" xfId="14647"/>
    <cellStyle name="20% - Accent5 3 63" xfId="14648"/>
    <cellStyle name="20% - Accent5 3 64" xfId="14649"/>
    <cellStyle name="20% - Accent5 3 65" xfId="14650"/>
    <cellStyle name="20% - Accent5 3 66" xfId="14651"/>
    <cellStyle name="20% - Accent5 3 67" xfId="14652"/>
    <cellStyle name="20% - Accent5 3 68" xfId="14653"/>
    <cellStyle name="20% - Accent5 3 69" xfId="14654"/>
    <cellStyle name="20% - Accent5 3 7" xfId="14655"/>
    <cellStyle name="20% - Accent5 3 70" xfId="14656"/>
    <cellStyle name="20% - Accent5 3 71" xfId="14657"/>
    <cellStyle name="20% - Accent5 3 72" xfId="14658"/>
    <cellStyle name="20% - Accent5 3 73" xfId="14659"/>
    <cellStyle name="20% - Accent5 3 74" xfId="14660"/>
    <cellStyle name="20% - Accent5 3 75" xfId="14661"/>
    <cellStyle name="20% - Accent5 3 76" xfId="14662"/>
    <cellStyle name="20% - Accent5 3 77" xfId="14663"/>
    <cellStyle name="20% - Accent5 3 78" xfId="14664"/>
    <cellStyle name="20% - Accent5 3 79" xfId="14665"/>
    <cellStyle name="20% - Accent5 3 8" xfId="14666"/>
    <cellStyle name="20% - Accent5 3 80" xfId="14667"/>
    <cellStyle name="20% - Accent5 3 81" xfId="14668"/>
    <cellStyle name="20% - Accent5 3 82" xfId="14669"/>
    <cellStyle name="20% - Accent5 3 83" xfId="14670"/>
    <cellStyle name="20% - Accent5 3 84" xfId="14671"/>
    <cellStyle name="20% - Accent5 3 85" xfId="14672"/>
    <cellStyle name="20% - Accent5 3 86" xfId="14673"/>
    <cellStyle name="20% - Accent5 3 87" xfId="14674"/>
    <cellStyle name="20% - Accent5 3 88" xfId="14675"/>
    <cellStyle name="20% - Accent5 3 89" xfId="14676"/>
    <cellStyle name="20% - Accent5 3 9" xfId="14677"/>
    <cellStyle name="20% - Accent5 3 90" xfId="14678"/>
    <cellStyle name="20% - Accent5 3 91" xfId="14679"/>
    <cellStyle name="20% - Accent5 3 92" xfId="14680"/>
    <cellStyle name="20% - Accent5 3 93" xfId="14681"/>
    <cellStyle name="20% - Accent5 3 94" xfId="14682"/>
    <cellStyle name="20% - Accent5 3 95" xfId="14683"/>
    <cellStyle name="20% - Accent5 3 96" xfId="14684"/>
    <cellStyle name="20% - Accent5 3 97" xfId="14685"/>
    <cellStyle name="20% - Accent5 3 98" xfId="14686"/>
    <cellStyle name="20% - Accent5 3 99" xfId="14687"/>
    <cellStyle name="20% - Accent5 30" xfId="14688"/>
    <cellStyle name="20% - Accent5 31" xfId="14689"/>
    <cellStyle name="20% - Accent5 32" xfId="14690"/>
    <cellStyle name="20% - Accent5 33" xfId="14691"/>
    <cellStyle name="20% - Accent5 34" xfId="14692"/>
    <cellStyle name="20% - Accent5 35" xfId="14693"/>
    <cellStyle name="20% - Accent5 36" xfId="14694"/>
    <cellStyle name="20% - Accent5 37" xfId="14695"/>
    <cellStyle name="20% - Accent5 38" xfId="14696"/>
    <cellStyle name="20% - Accent5 39" xfId="14697"/>
    <cellStyle name="20% - Accent5 4" xfId="75"/>
    <cellStyle name="20% - Accent5 4 10" xfId="14698"/>
    <cellStyle name="20% - Accent5 4 100" xfId="14699"/>
    <cellStyle name="20% - Accent5 4 101" xfId="14700"/>
    <cellStyle name="20% - Accent5 4 102" xfId="14701"/>
    <cellStyle name="20% - Accent5 4 103" xfId="14702"/>
    <cellStyle name="20% - Accent5 4 104" xfId="14703"/>
    <cellStyle name="20% - Accent5 4 105" xfId="14704"/>
    <cellStyle name="20% - Accent5 4 106" xfId="14705"/>
    <cellStyle name="20% - Accent5 4 107" xfId="14706"/>
    <cellStyle name="20% - Accent5 4 108" xfId="14707"/>
    <cellStyle name="20% - Accent5 4 109" xfId="14708"/>
    <cellStyle name="20% - Accent5 4 11" xfId="14709"/>
    <cellStyle name="20% - Accent5 4 110" xfId="14710"/>
    <cellStyle name="20% - Accent5 4 111" xfId="14711"/>
    <cellStyle name="20% - Accent5 4 112" xfId="14712"/>
    <cellStyle name="20% - Accent5 4 113" xfId="14713"/>
    <cellStyle name="20% - Accent5 4 114" xfId="14714"/>
    <cellStyle name="20% - Accent5 4 115" xfId="14715"/>
    <cellStyle name="20% - Accent5 4 12" xfId="14716"/>
    <cellStyle name="20% - Accent5 4 13" xfId="14717"/>
    <cellStyle name="20% - Accent5 4 14" xfId="14718"/>
    <cellStyle name="20% - Accent5 4 15" xfId="14719"/>
    <cellStyle name="20% - Accent5 4 16" xfId="14720"/>
    <cellStyle name="20% - Accent5 4 17" xfId="14721"/>
    <cellStyle name="20% - Accent5 4 18" xfId="14722"/>
    <cellStyle name="20% - Accent5 4 19" xfId="14723"/>
    <cellStyle name="20% - Accent5 4 2" xfId="14724"/>
    <cellStyle name="20% - Accent5 4 20" xfId="14725"/>
    <cellStyle name="20% - Accent5 4 21" xfId="14726"/>
    <cellStyle name="20% - Accent5 4 22" xfId="14727"/>
    <cellStyle name="20% - Accent5 4 23" xfId="14728"/>
    <cellStyle name="20% - Accent5 4 24" xfId="14729"/>
    <cellStyle name="20% - Accent5 4 25" xfId="14730"/>
    <cellStyle name="20% - Accent5 4 26" xfId="14731"/>
    <cellStyle name="20% - Accent5 4 27" xfId="14732"/>
    <cellStyle name="20% - Accent5 4 28" xfId="14733"/>
    <cellStyle name="20% - Accent5 4 29" xfId="14734"/>
    <cellStyle name="20% - Accent5 4 3" xfId="14735"/>
    <cellStyle name="20% - Accent5 4 30" xfId="14736"/>
    <cellStyle name="20% - Accent5 4 31" xfId="14737"/>
    <cellStyle name="20% - Accent5 4 32" xfId="14738"/>
    <cellStyle name="20% - Accent5 4 33" xfId="14739"/>
    <cellStyle name="20% - Accent5 4 34" xfId="14740"/>
    <cellStyle name="20% - Accent5 4 35" xfId="14741"/>
    <cellStyle name="20% - Accent5 4 36" xfId="14742"/>
    <cellStyle name="20% - Accent5 4 37" xfId="14743"/>
    <cellStyle name="20% - Accent5 4 38" xfId="14744"/>
    <cellStyle name="20% - Accent5 4 39" xfId="14745"/>
    <cellStyle name="20% - Accent5 4 4" xfId="14746"/>
    <cellStyle name="20% - Accent5 4 40" xfId="14747"/>
    <cellStyle name="20% - Accent5 4 41" xfId="14748"/>
    <cellStyle name="20% - Accent5 4 42" xfId="14749"/>
    <cellStyle name="20% - Accent5 4 43" xfId="14750"/>
    <cellStyle name="20% - Accent5 4 44" xfId="14751"/>
    <cellStyle name="20% - Accent5 4 45" xfId="14752"/>
    <cellStyle name="20% - Accent5 4 46" xfId="14753"/>
    <cellStyle name="20% - Accent5 4 47" xfId="14754"/>
    <cellStyle name="20% - Accent5 4 48" xfId="14755"/>
    <cellStyle name="20% - Accent5 4 49" xfId="14756"/>
    <cellStyle name="20% - Accent5 4 5" xfId="14757"/>
    <cellStyle name="20% - Accent5 4 50" xfId="14758"/>
    <cellStyle name="20% - Accent5 4 51" xfId="14759"/>
    <cellStyle name="20% - Accent5 4 52" xfId="14760"/>
    <cellStyle name="20% - Accent5 4 53" xfId="14761"/>
    <cellStyle name="20% - Accent5 4 54" xfId="14762"/>
    <cellStyle name="20% - Accent5 4 55" xfId="14763"/>
    <cellStyle name="20% - Accent5 4 56" xfId="14764"/>
    <cellStyle name="20% - Accent5 4 57" xfId="14765"/>
    <cellStyle name="20% - Accent5 4 58" xfId="14766"/>
    <cellStyle name="20% - Accent5 4 59" xfId="14767"/>
    <cellStyle name="20% - Accent5 4 6" xfId="14768"/>
    <cellStyle name="20% - Accent5 4 60" xfId="14769"/>
    <cellStyle name="20% - Accent5 4 61" xfId="14770"/>
    <cellStyle name="20% - Accent5 4 62" xfId="14771"/>
    <cellStyle name="20% - Accent5 4 63" xfId="14772"/>
    <cellStyle name="20% - Accent5 4 64" xfId="14773"/>
    <cellStyle name="20% - Accent5 4 65" xfId="14774"/>
    <cellStyle name="20% - Accent5 4 66" xfId="14775"/>
    <cellStyle name="20% - Accent5 4 67" xfId="14776"/>
    <cellStyle name="20% - Accent5 4 68" xfId="14777"/>
    <cellStyle name="20% - Accent5 4 69" xfId="14778"/>
    <cellStyle name="20% - Accent5 4 7" xfId="14779"/>
    <cellStyle name="20% - Accent5 4 70" xfId="14780"/>
    <cellStyle name="20% - Accent5 4 71" xfId="14781"/>
    <cellStyle name="20% - Accent5 4 72" xfId="14782"/>
    <cellStyle name="20% - Accent5 4 73" xfId="14783"/>
    <cellStyle name="20% - Accent5 4 74" xfId="14784"/>
    <cellStyle name="20% - Accent5 4 75" xfId="14785"/>
    <cellStyle name="20% - Accent5 4 76" xfId="14786"/>
    <cellStyle name="20% - Accent5 4 77" xfId="14787"/>
    <cellStyle name="20% - Accent5 4 78" xfId="14788"/>
    <cellStyle name="20% - Accent5 4 79" xfId="14789"/>
    <cellStyle name="20% - Accent5 4 8" xfId="14790"/>
    <cellStyle name="20% - Accent5 4 80" xfId="14791"/>
    <cellStyle name="20% - Accent5 4 81" xfId="14792"/>
    <cellStyle name="20% - Accent5 4 82" xfId="14793"/>
    <cellStyle name="20% - Accent5 4 83" xfId="14794"/>
    <cellStyle name="20% - Accent5 4 84" xfId="14795"/>
    <cellStyle name="20% - Accent5 4 85" xfId="14796"/>
    <cellStyle name="20% - Accent5 4 86" xfId="14797"/>
    <cellStyle name="20% - Accent5 4 87" xfId="14798"/>
    <cellStyle name="20% - Accent5 4 88" xfId="14799"/>
    <cellStyle name="20% - Accent5 4 89" xfId="14800"/>
    <cellStyle name="20% - Accent5 4 9" xfId="14801"/>
    <cellStyle name="20% - Accent5 4 90" xfId="14802"/>
    <cellStyle name="20% - Accent5 4 91" xfId="14803"/>
    <cellStyle name="20% - Accent5 4 92" xfId="14804"/>
    <cellStyle name="20% - Accent5 4 93" xfId="14805"/>
    <cellStyle name="20% - Accent5 4 94" xfId="14806"/>
    <cellStyle name="20% - Accent5 4 95" xfId="14807"/>
    <cellStyle name="20% - Accent5 4 96" xfId="14808"/>
    <cellStyle name="20% - Accent5 4 97" xfId="14809"/>
    <cellStyle name="20% - Accent5 4 98" xfId="14810"/>
    <cellStyle name="20% - Accent5 4 99" xfId="14811"/>
    <cellStyle name="20% - Accent5 40" xfId="14812"/>
    <cellStyle name="20% - Accent5 41" xfId="14813"/>
    <cellStyle name="20% - Accent5 42" xfId="14814"/>
    <cellStyle name="20% - Accent5 43" xfId="14815"/>
    <cellStyle name="20% - Accent5 44" xfId="14816"/>
    <cellStyle name="20% - Accent5 45" xfId="14817"/>
    <cellStyle name="20% - Accent5 46" xfId="14818"/>
    <cellStyle name="20% - Accent5 47" xfId="14819"/>
    <cellStyle name="20% - Accent5 48" xfId="14820"/>
    <cellStyle name="20% - Accent5 49" xfId="14821"/>
    <cellStyle name="20% - Accent5 5" xfId="76"/>
    <cellStyle name="20% - Accent5 5 10" xfId="14822"/>
    <cellStyle name="20% - Accent5 5 100" xfId="14823"/>
    <cellStyle name="20% - Accent5 5 101" xfId="14824"/>
    <cellStyle name="20% - Accent5 5 102" xfId="14825"/>
    <cellStyle name="20% - Accent5 5 103" xfId="14826"/>
    <cellStyle name="20% - Accent5 5 104" xfId="14827"/>
    <cellStyle name="20% - Accent5 5 105" xfId="14828"/>
    <cellStyle name="20% - Accent5 5 106" xfId="14829"/>
    <cellStyle name="20% - Accent5 5 107" xfId="14830"/>
    <cellStyle name="20% - Accent5 5 108" xfId="14831"/>
    <cellStyle name="20% - Accent5 5 109" xfId="14832"/>
    <cellStyle name="20% - Accent5 5 11" xfId="14833"/>
    <cellStyle name="20% - Accent5 5 110" xfId="14834"/>
    <cellStyle name="20% - Accent5 5 111" xfId="14835"/>
    <cellStyle name="20% - Accent5 5 112" xfId="14836"/>
    <cellStyle name="20% - Accent5 5 113" xfId="14837"/>
    <cellStyle name="20% - Accent5 5 114" xfId="14838"/>
    <cellStyle name="20% - Accent5 5 115" xfId="14839"/>
    <cellStyle name="20% - Accent5 5 12" xfId="14840"/>
    <cellStyle name="20% - Accent5 5 13" xfId="14841"/>
    <cellStyle name="20% - Accent5 5 14" xfId="14842"/>
    <cellStyle name="20% - Accent5 5 15" xfId="14843"/>
    <cellStyle name="20% - Accent5 5 16" xfId="14844"/>
    <cellStyle name="20% - Accent5 5 17" xfId="14845"/>
    <cellStyle name="20% - Accent5 5 18" xfId="14846"/>
    <cellStyle name="20% - Accent5 5 19" xfId="14847"/>
    <cellStyle name="20% - Accent5 5 2" xfId="14848"/>
    <cellStyle name="20% - Accent5 5 20" xfId="14849"/>
    <cellStyle name="20% - Accent5 5 21" xfId="14850"/>
    <cellStyle name="20% - Accent5 5 22" xfId="14851"/>
    <cellStyle name="20% - Accent5 5 23" xfId="14852"/>
    <cellStyle name="20% - Accent5 5 24" xfId="14853"/>
    <cellStyle name="20% - Accent5 5 25" xfId="14854"/>
    <cellStyle name="20% - Accent5 5 26" xfId="14855"/>
    <cellStyle name="20% - Accent5 5 27" xfId="14856"/>
    <cellStyle name="20% - Accent5 5 28" xfId="14857"/>
    <cellStyle name="20% - Accent5 5 29" xfId="14858"/>
    <cellStyle name="20% - Accent5 5 3" xfId="14859"/>
    <cellStyle name="20% - Accent5 5 30" xfId="14860"/>
    <cellStyle name="20% - Accent5 5 31" xfId="14861"/>
    <cellStyle name="20% - Accent5 5 32" xfId="14862"/>
    <cellStyle name="20% - Accent5 5 33" xfId="14863"/>
    <cellStyle name="20% - Accent5 5 34" xfId="14864"/>
    <cellStyle name="20% - Accent5 5 35" xfId="14865"/>
    <cellStyle name="20% - Accent5 5 36" xfId="14866"/>
    <cellStyle name="20% - Accent5 5 37" xfId="14867"/>
    <cellStyle name="20% - Accent5 5 38" xfId="14868"/>
    <cellStyle name="20% - Accent5 5 39" xfId="14869"/>
    <cellStyle name="20% - Accent5 5 4" xfId="14870"/>
    <cellStyle name="20% - Accent5 5 40" xfId="14871"/>
    <cellStyle name="20% - Accent5 5 41" xfId="14872"/>
    <cellStyle name="20% - Accent5 5 42" xfId="14873"/>
    <cellStyle name="20% - Accent5 5 43" xfId="14874"/>
    <cellStyle name="20% - Accent5 5 44" xfId="14875"/>
    <cellStyle name="20% - Accent5 5 45" xfId="14876"/>
    <cellStyle name="20% - Accent5 5 46" xfId="14877"/>
    <cellStyle name="20% - Accent5 5 47" xfId="14878"/>
    <cellStyle name="20% - Accent5 5 48" xfId="14879"/>
    <cellStyle name="20% - Accent5 5 49" xfId="14880"/>
    <cellStyle name="20% - Accent5 5 5" xfId="14881"/>
    <cellStyle name="20% - Accent5 5 50" xfId="14882"/>
    <cellStyle name="20% - Accent5 5 51" xfId="14883"/>
    <cellStyle name="20% - Accent5 5 52" xfId="14884"/>
    <cellStyle name="20% - Accent5 5 53" xfId="14885"/>
    <cellStyle name="20% - Accent5 5 54" xfId="14886"/>
    <cellStyle name="20% - Accent5 5 55" xfId="14887"/>
    <cellStyle name="20% - Accent5 5 56" xfId="14888"/>
    <cellStyle name="20% - Accent5 5 57" xfId="14889"/>
    <cellStyle name="20% - Accent5 5 58" xfId="14890"/>
    <cellStyle name="20% - Accent5 5 59" xfId="14891"/>
    <cellStyle name="20% - Accent5 5 6" xfId="14892"/>
    <cellStyle name="20% - Accent5 5 60" xfId="14893"/>
    <cellStyle name="20% - Accent5 5 61" xfId="14894"/>
    <cellStyle name="20% - Accent5 5 62" xfId="14895"/>
    <cellStyle name="20% - Accent5 5 63" xfId="14896"/>
    <cellStyle name="20% - Accent5 5 64" xfId="14897"/>
    <cellStyle name="20% - Accent5 5 65" xfId="14898"/>
    <cellStyle name="20% - Accent5 5 66" xfId="14899"/>
    <cellStyle name="20% - Accent5 5 67" xfId="14900"/>
    <cellStyle name="20% - Accent5 5 68" xfId="14901"/>
    <cellStyle name="20% - Accent5 5 69" xfId="14902"/>
    <cellStyle name="20% - Accent5 5 7" xfId="14903"/>
    <cellStyle name="20% - Accent5 5 70" xfId="14904"/>
    <cellStyle name="20% - Accent5 5 71" xfId="14905"/>
    <cellStyle name="20% - Accent5 5 72" xfId="14906"/>
    <cellStyle name="20% - Accent5 5 73" xfId="14907"/>
    <cellStyle name="20% - Accent5 5 74" xfId="14908"/>
    <cellStyle name="20% - Accent5 5 75" xfId="14909"/>
    <cellStyle name="20% - Accent5 5 76" xfId="14910"/>
    <cellStyle name="20% - Accent5 5 77" xfId="14911"/>
    <cellStyle name="20% - Accent5 5 78" xfId="14912"/>
    <cellStyle name="20% - Accent5 5 79" xfId="14913"/>
    <cellStyle name="20% - Accent5 5 8" xfId="14914"/>
    <cellStyle name="20% - Accent5 5 80" xfId="14915"/>
    <cellStyle name="20% - Accent5 5 81" xfId="14916"/>
    <cellStyle name="20% - Accent5 5 82" xfId="14917"/>
    <cellStyle name="20% - Accent5 5 83" xfId="14918"/>
    <cellStyle name="20% - Accent5 5 84" xfId="14919"/>
    <cellStyle name="20% - Accent5 5 85" xfId="14920"/>
    <cellStyle name="20% - Accent5 5 86" xfId="14921"/>
    <cellStyle name="20% - Accent5 5 87" xfId="14922"/>
    <cellStyle name="20% - Accent5 5 88" xfId="14923"/>
    <cellStyle name="20% - Accent5 5 89" xfId="14924"/>
    <cellStyle name="20% - Accent5 5 9" xfId="14925"/>
    <cellStyle name="20% - Accent5 5 90" xfId="14926"/>
    <cellStyle name="20% - Accent5 5 91" xfId="14927"/>
    <cellStyle name="20% - Accent5 5 92" xfId="14928"/>
    <cellStyle name="20% - Accent5 5 93" xfId="14929"/>
    <cellStyle name="20% - Accent5 5 94" xfId="14930"/>
    <cellStyle name="20% - Accent5 5 95" xfId="14931"/>
    <cellStyle name="20% - Accent5 5 96" xfId="14932"/>
    <cellStyle name="20% - Accent5 5 97" xfId="14933"/>
    <cellStyle name="20% - Accent5 5 98" xfId="14934"/>
    <cellStyle name="20% - Accent5 5 99" xfId="14935"/>
    <cellStyle name="20% - Accent5 50" xfId="14936"/>
    <cellStyle name="20% - Accent5 51" xfId="14937"/>
    <cellStyle name="20% - Accent5 52" xfId="14938"/>
    <cellStyle name="20% - Accent5 53" xfId="14939"/>
    <cellStyle name="20% - Accent5 54" xfId="14940"/>
    <cellStyle name="20% - Accent5 55" xfId="14941"/>
    <cellStyle name="20% - Accent5 56" xfId="14942"/>
    <cellStyle name="20% - Accent5 57" xfId="14943"/>
    <cellStyle name="20% - Accent5 58" xfId="14944"/>
    <cellStyle name="20% - Accent5 59" xfId="14945"/>
    <cellStyle name="20% - Accent5 6" xfId="77"/>
    <cellStyle name="20% - Accent5 6 10" xfId="14946"/>
    <cellStyle name="20% - Accent5 6 100" xfId="14947"/>
    <cellStyle name="20% - Accent5 6 101" xfId="14948"/>
    <cellStyle name="20% - Accent5 6 102" xfId="14949"/>
    <cellStyle name="20% - Accent5 6 103" xfId="14950"/>
    <cellStyle name="20% - Accent5 6 104" xfId="14951"/>
    <cellStyle name="20% - Accent5 6 105" xfId="14952"/>
    <cellStyle name="20% - Accent5 6 106" xfId="14953"/>
    <cellStyle name="20% - Accent5 6 107" xfId="14954"/>
    <cellStyle name="20% - Accent5 6 108" xfId="14955"/>
    <cellStyle name="20% - Accent5 6 109" xfId="14956"/>
    <cellStyle name="20% - Accent5 6 11" xfId="14957"/>
    <cellStyle name="20% - Accent5 6 110" xfId="14958"/>
    <cellStyle name="20% - Accent5 6 111" xfId="14959"/>
    <cellStyle name="20% - Accent5 6 112" xfId="14960"/>
    <cellStyle name="20% - Accent5 6 113" xfId="14961"/>
    <cellStyle name="20% - Accent5 6 114" xfId="14962"/>
    <cellStyle name="20% - Accent5 6 115" xfId="14963"/>
    <cellStyle name="20% - Accent5 6 12" xfId="14964"/>
    <cellStyle name="20% - Accent5 6 13" xfId="14965"/>
    <cellStyle name="20% - Accent5 6 14" xfId="14966"/>
    <cellStyle name="20% - Accent5 6 15" xfId="14967"/>
    <cellStyle name="20% - Accent5 6 16" xfId="14968"/>
    <cellStyle name="20% - Accent5 6 17" xfId="14969"/>
    <cellStyle name="20% - Accent5 6 18" xfId="14970"/>
    <cellStyle name="20% - Accent5 6 19" xfId="14971"/>
    <cellStyle name="20% - Accent5 6 2" xfId="14972"/>
    <cellStyle name="20% - Accent5 6 20" xfId="14973"/>
    <cellStyle name="20% - Accent5 6 21" xfId="14974"/>
    <cellStyle name="20% - Accent5 6 22" xfId="14975"/>
    <cellStyle name="20% - Accent5 6 23" xfId="14976"/>
    <cellStyle name="20% - Accent5 6 24" xfId="14977"/>
    <cellStyle name="20% - Accent5 6 25" xfId="14978"/>
    <cellStyle name="20% - Accent5 6 26" xfId="14979"/>
    <cellStyle name="20% - Accent5 6 27" xfId="14980"/>
    <cellStyle name="20% - Accent5 6 28" xfId="14981"/>
    <cellStyle name="20% - Accent5 6 29" xfId="14982"/>
    <cellStyle name="20% - Accent5 6 3" xfId="14983"/>
    <cellStyle name="20% - Accent5 6 30" xfId="14984"/>
    <cellStyle name="20% - Accent5 6 31" xfId="14985"/>
    <cellStyle name="20% - Accent5 6 32" xfId="14986"/>
    <cellStyle name="20% - Accent5 6 33" xfId="14987"/>
    <cellStyle name="20% - Accent5 6 34" xfId="14988"/>
    <cellStyle name="20% - Accent5 6 35" xfId="14989"/>
    <cellStyle name="20% - Accent5 6 36" xfId="14990"/>
    <cellStyle name="20% - Accent5 6 37" xfId="14991"/>
    <cellStyle name="20% - Accent5 6 38" xfId="14992"/>
    <cellStyle name="20% - Accent5 6 39" xfId="14993"/>
    <cellStyle name="20% - Accent5 6 4" xfId="14994"/>
    <cellStyle name="20% - Accent5 6 40" xfId="14995"/>
    <cellStyle name="20% - Accent5 6 41" xfId="14996"/>
    <cellStyle name="20% - Accent5 6 42" xfId="14997"/>
    <cellStyle name="20% - Accent5 6 43" xfId="14998"/>
    <cellStyle name="20% - Accent5 6 44" xfId="14999"/>
    <cellStyle name="20% - Accent5 6 45" xfId="15000"/>
    <cellStyle name="20% - Accent5 6 46" xfId="15001"/>
    <cellStyle name="20% - Accent5 6 47" xfId="15002"/>
    <cellStyle name="20% - Accent5 6 48" xfId="15003"/>
    <cellStyle name="20% - Accent5 6 49" xfId="15004"/>
    <cellStyle name="20% - Accent5 6 5" xfId="15005"/>
    <cellStyle name="20% - Accent5 6 50" xfId="15006"/>
    <cellStyle name="20% - Accent5 6 51" xfId="15007"/>
    <cellStyle name="20% - Accent5 6 52" xfId="15008"/>
    <cellStyle name="20% - Accent5 6 53" xfId="15009"/>
    <cellStyle name="20% - Accent5 6 54" xfId="15010"/>
    <cellStyle name="20% - Accent5 6 55" xfId="15011"/>
    <cellStyle name="20% - Accent5 6 56" xfId="15012"/>
    <cellStyle name="20% - Accent5 6 57" xfId="15013"/>
    <cellStyle name="20% - Accent5 6 58" xfId="15014"/>
    <cellStyle name="20% - Accent5 6 59" xfId="15015"/>
    <cellStyle name="20% - Accent5 6 6" xfId="15016"/>
    <cellStyle name="20% - Accent5 6 60" xfId="15017"/>
    <cellStyle name="20% - Accent5 6 61" xfId="15018"/>
    <cellStyle name="20% - Accent5 6 62" xfId="15019"/>
    <cellStyle name="20% - Accent5 6 63" xfId="15020"/>
    <cellStyle name="20% - Accent5 6 64" xfId="15021"/>
    <cellStyle name="20% - Accent5 6 65" xfId="15022"/>
    <cellStyle name="20% - Accent5 6 66" xfId="15023"/>
    <cellStyle name="20% - Accent5 6 67" xfId="15024"/>
    <cellStyle name="20% - Accent5 6 68" xfId="15025"/>
    <cellStyle name="20% - Accent5 6 69" xfId="15026"/>
    <cellStyle name="20% - Accent5 6 7" xfId="15027"/>
    <cellStyle name="20% - Accent5 6 70" xfId="15028"/>
    <cellStyle name="20% - Accent5 6 71" xfId="15029"/>
    <cellStyle name="20% - Accent5 6 72" xfId="15030"/>
    <cellStyle name="20% - Accent5 6 73" xfId="15031"/>
    <cellStyle name="20% - Accent5 6 74" xfId="15032"/>
    <cellStyle name="20% - Accent5 6 75" xfId="15033"/>
    <cellStyle name="20% - Accent5 6 76" xfId="15034"/>
    <cellStyle name="20% - Accent5 6 77" xfId="15035"/>
    <cellStyle name="20% - Accent5 6 78" xfId="15036"/>
    <cellStyle name="20% - Accent5 6 79" xfId="15037"/>
    <cellStyle name="20% - Accent5 6 8" xfId="15038"/>
    <cellStyle name="20% - Accent5 6 80" xfId="15039"/>
    <cellStyle name="20% - Accent5 6 81" xfId="15040"/>
    <cellStyle name="20% - Accent5 6 82" xfId="15041"/>
    <cellStyle name="20% - Accent5 6 83" xfId="15042"/>
    <cellStyle name="20% - Accent5 6 84" xfId="15043"/>
    <cellStyle name="20% - Accent5 6 85" xfId="15044"/>
    <cellStyle name="20% - Accent5 6 86" xfId="15045"/>
    <cellStyle name="20% - Accent5 6 87" xfId="15046"/>
    <cellStyle name="20% - Accent5 6 88" xfId="15047"/>
    <cellStyle name="20% - Accent5 6 89" xfId="15048"/>
    <cellStyle name="20% - Accent5 6 9" xfId="15049"/>
    <cellStyle name="20% - Accent5 6 90" xfId="15050"/>
    <cellStyle name="20% - Accent5 6 91" xfId="15051"/>
    <cellStyle name="20% - Accent5 6 92" xfId="15052"/>
    <cellStyle name="20% - Accent5 6 93" xfId="15053"/>
    <cellStyle name="20% - Accent5 6 94" xfId="15054"/>
    <cellStyle name="20% - Accent5 6 95" xfId="15055"/>
    <cellStyle name="20% - Accent5 6 96" xfId="15056"/>
    <cellStyle name="20% - Accent5 6 97" xfId="15057"/>
    <cellStyle name="20% - Accent5 6 98" xfId="15058"/>
    <cellStyle name="20% - Accent5 6 99" xfId="15059"/>
    <cellStyle name="20% - Accent5 60" xfId="15060"/>
    <cellStyle name="20% - Accent5 61" xfId="15061"/>
    <cellStyle name="20% - Accent5 62" xfId="15062"/>
    <cellStyle name="20% - Accent5 63" xfId="15063"/>
    <cellStyle name="20% - Accent5 64" xfId="15064"/>
    <cellStyle name="20% - Accent5 65" xfId="15065"/>
    <cellStyle name="20% - Accent5 66" xfId="15066"/>
    <cellStyle name="20% - Accent5 67" xfId="15067"/>
    <cellStyle name="20% - Accent5 68" xfId="15068"/>
    <cellStyle name="20% - Accent5 69" xfId="15069"/>
    <cellStyle name="20% - Accent5 7" xfId="78"/>
    <cellStyle name="20% - Accent5 7 10" xfId="15070"/>
    <cellStyle name="20% - Accent5 7 100" xfId="15071"/>
    <cellStyle name="20% - Accent5 7 101" xfId="15072"/>
    <cellStyle name="20% - Accent5 7 102" xfId="15073"/>
    <cellStyle name="20% - Accent5 7 103" xfId="15074"/>
    <cellStyle name="20% - Accent5 7 104" xfId="15075"/>
    <cellStyle name="20% - Accent5 7 105" xfId="15076"/>
    <cellStyle name="20% - Accent5 7 106" xfId="15077"/>
    <cellStyle name="20% - Accent5 7 107" xfId="15078"/>
    <cellStyle name="20% - Accent5 7 108" xfId="15079"/>
    <cellStyle name="20% - Accent5 7 109" xfId="15080"/>
    <cellStyle name="20% - Accent5 7 11" xfId="15081"/>
    <cellStyle name="20% - Accent5 7 110" xfId="15082"/>
    <cellStyle name="20% - Accent5 7 111" xfId="15083"/>
    <cellStyle name="20% - Accent5 7 112" xfId="15084"/>
    <cellStyle name="20% - Accent5 7 113" xfId="15085"/>
    <cellStyle name="20% - Accent5 7 114" xfId="15086"/>
    <cellStyle name="20% - Accent5 7 115" xfId="15087"/>
    <cellStyle name="20% - Accent5 7 12" xfId="15088"/>
    <cellStyle name="20% - Accent5 7 13" xfId="15089"/>
    <cellStyle name="20% - Accent5 7 14" xfId="15090"/>
    <cellStyle name="20% - Accent5 7 15" xfId="15091"/>
    <cellStyle name="20% - Accent5 7 16" xfId="15092"/>
    <cellStyle name="20% - Accent5 7 17" xfId="15093"/>
    <cellStyle name="20% - Accent5 7 18" xfId="15094"/>
    <cellStyle name="20% - Accent5 7 19" xfId="15095"/>
    <cellStyle name="20% - Accent5 7 2" xfId="15096"/>
    <cellStyle name="20% - Accent5 7 20" xfId="15097"/>
    <cellStyle name="20% - Accent5 7 21" xfId="15098"/>
    <cellStyle name="20% - Accent5 7 22" xfId="15099"/>
    <cellStyle name="20% - Accent5 7 23" xfId="15100"/>
    <cellStyle name="20% - Accent5 7 24" xfId="15101"/>
    <cellStyle name="20% - Accent5 7 25" xfId="15102"/>
    <cellStyle name="20% - Accent5 7 26" xfId="15103"/>
    <cellStyle name="20% - Accent5 7 27" xfId="15104"/>
    <cellStyle name="20% - Accent5 7 28" xfId="15105"/>
    <cellStyle name="20% - Accent5 7 29" xfId="15106"/>
    <cellStyle name="20% - Accent5 7 3" xfId="15107"/>
    <cellStyle name="20% - Accent5 7 30" xfId="15108"/>
    <cellStyle name="20% - Accent5 7 31" xfId="15109"/>
    <cellStyle name="20% - Accent5 7 32" xfId="15110"/>
    <cellStyle name="20% - Accent5 7 33" xfId="15111"/>
    <cellStyle name="20% - Accent5 7 34" xfId="15112"/>
    <cellStyle name="20% - Accent5 7 35" xfId="15113"/>
    <cellStyle name="20% - Accent5 7 36" xfId="15114"/>
    <cellStyle name="20% - Accent5 7 37" xfId="15115"/>
    <cellStyle name="20% - Accent5 7 38" xfId="15116"/>
    <cellStyle name="20% - Accent5 7 39" xfId="15117"/>
    <cellStyle name="20% - Accent5 7 4" xfId="15118"/>
    <cellStyle name="20% - Accent5 7 40" xfId="15119"/>
    <cellStyle name="20% - Accent5 7 41" xfId="15120"/>
    <cellStyle name="20% - Accent5 7 42" xfId="15121"/>
    <cellStyle name="20% - Accent5 7 43" xfId="15122"/>
    <cellStyle name="20% - Accent5 7 44" xfId="15123"/>
    <cellStyle name="20% - Accent5 7 45" xfId="15124"/>
    <cellStyle name="20% - Accent5 7 46" xfId="15125"/>
    <cellStyle name="20% - Accent5 7 47" xfId="15126"/>
    <cellStyle name="20% - Accent5 7 48" xfId="15127"/>
    <cellStyle name="20% - Accent5 7 49" xfId="15128"/>
    <cellStyle name="20% - Accent5 7 5" xfId="15129"/>
    <cellStyle name="20% - Accent5 7 50" xfId="15130"/>
    <cellStyle name="20% - Accent5 7 51" xfId="15131"/>
    <cellStyle name="20% - Accent5 7 52" xfId="15132"/>
    <cellStyle name="20% - Accent5 7 53" xfId="15133"/>
    <cellStyle name="20% - Accent5 7 54" xfId="15134"/>
    <cellStyle name="20% - Accent5 7 55" xfId="15135"/>
    <cellStyle name="20% - Accent5 7 56" xfId="15136"/>
    <cellStyle name="20% - Accent5 7 57" xfId="15137"/>
    <cellStyle name="20% - Accent5 7 58" xfId="15138"/>
    <cellStyle name="20% - Accent5 7 59" xfId="15139"/>
    <cellStyle name="20% - Accent5 7 6" xfId="15140"/>
    <cellStyle name="20% - Accent5 7 60" xfId="15141"/>
    <cellStyle name="20% - Accent5 7 61" xfId="15142"/>
    <cellStyle name="20% - Accent5 7 62" xfId="15143"/>
    <cellStyle name="20% - Accent5 7 63" xfId="15144"/>
    <cellStyle name="20% - Accent5 7 64" xfId="15145"/>
    <cellStyle name="20% - Accent5 7 65" xfId="15146"/>
    <cellStyle name="20% - Accent5 7 66" xfId="15147"/>
    <cellStyle name="20% - Accent5 7 67" xfId="15148"/>
    <cellStyle name="20% - Accent5 7 68" xfId="15149"/>
    <cellStyle name="20% - Accent5 7 69" xfId="15150"/>
    <cellStyle name="20% - Accent5 7 7" xfId="15151"/>
    <cellStyle name="20% - Accent5 7 70" xfId="15152"/>
    <cellStyle name="20% - Accent5 7 71" xfId="15153"/>
    <cellStyle name="20% - Accent5 7 72" xfId="15154"/>
    <cellStyle name="20% - Accent5 7 73" xfId="15155"/>
    <cellStyle name="20% - Accent5 7 74" xfId="15156"/>
    <cellStyle name="20% - Accent5 7 75" xfId="15157"/>
    <cellStyle name="20% - Accent5 7 76" xfId="15158"/>
    <cellStyle name="20% - Accent5 7 77" xfId="15159"/>
    <cellStyle name="20% - Accent5 7 78" xfId="15160"/>
    <cellStyle name="20% - Accent5 7 79" xfId="15161"/>
    <cellStyle name="20% - Accent5 7 8" xfId="15162"/>
    <cellStyle name="20% - Accent5 7 80" xfId="15163"/>
    <cellStyle name="20% - Accent5 7 81" xfId="15164"/>
    <cellStyle name="20% - Accent5 7 82" xfId="15165"/>
    <cellStyle name="20% - Accent5 7 83" xfId="15166"/>
    <cellStyle name="20% - Accent5 7 84" xfId="15167"/>
    <cellStyle name="20% - Accent5 7 85" xfId="15168"/>
    <cellStyle name="20% - Accent5 7 86" xfId="15169"/>
    <cellStyle name="20% - Accent5 7 87" xfId="15170"/>
    <cellStyle name="20% - Accent5 7 88" xfId="15171"/>
    <cellStyle name="20% - Accent5 7 89" xfId="15172"/>
    <cellStyle name="20% - Accent5 7 9" xfId="15173"/>
    <cellStyle name="20% - Accent5 7 90" xfId="15174"/>
    <cellStyle name="20% - Accent5 7 91" xfId="15175"/>
    <cellStyle name="20% - Accent5 7 92" xfId="15176"/>
    <cellStyle name="20% - Accent5 7 93" xfId="15177"/>
    <cellStyle name="20% - Accent5 7 94" xfId="15178"/>
    <cellStyle name="20% - Accent5 7 95" xfId="15179"/>
    <cellStyle name="20% - Accent5 7 96" xfId="15180"/>
    <cellStyle name="20% - Accent5 7 97" xfId="15181"/>
    <cellStyle name="20% - Accent5 7 98" xfId="15182"/>
    <cellStyle name="20% - Accent5 7 99" xfId="15183"/>
    <cellStyle name="20% - Accent5 70" xfId="15184"/>
    <cellStyle name="20% - Accent5 71" xfId="15185"/>
    <cellStyle name="20% - Accent5 72" xfId="15186"/>
    <cellStyle name="20% - Accent5 73" xfId="15187"/>
    <cellStyle name="20% - Accent5 74" xfId="15188"/>
    <cellStyle name="20% - Accent5 75" xfId="15189"/>
    <cellStyle name="20% - Accent5 76" xfId="15190"/>
    <cellStyle name="20% - Accent5 77" xfId="15191"/>
    <cellStyle name="20% - Accent5 78" xfId="15192"/>
    <cellStyle name="20% - Accent5 79" xfId="15193"/>
    <cellStyle name="20% - Accent5 8" xfId="79"/>
    <cellStyle name="20% - Accent5 8 10" xfId="15194"/>
    <cellStyle name="20% - Accent5 8 100" xfId="15195"/>
    <cellStyle name="20% - Accent5 8 101" xfId="15196"/>
    <cellStyle name="20% - Accent5 8 102" xfId="15197"/>
    <cellStyle name="20% - Accent5 8 103" xfId="15198"/>
    <cellStyle name="20% - Accent5 8 104" xfId="15199"/>
    <cellStyle name="20% - Accent5 8 105" xfId="15200"/>
    <cellStyle name="20% - Accent5 8 106" xfId="15201"/>
    <cellStyle name="20% - Accent5 8 107" xfId="15202"/>
    <cellStyle name="20% - Accent5 8 108" xfId="15203"/>
    <cellStyle name="20% - Accent5 8 109" xfId="15204"/>
    <cellStyle name="20% - Accent5 8 11" xfId="15205"/>
    <cellStyle name="20% - Accent5 8 110" xfId="15206"/>
    <cellStyle name="20% - Accent5 8 111" xfId="15207"/>
    <cellStyle name="20% - Accent5 8 112" xfId="15208"/>
    <cellStyle name="20% - Accent5 8 113" xfId="15209"/>
    <cellStyle name="20% - Accent5 8 114" xfId="15210"/>
    <cellStyle name="20% - Accent5 8 115" xfId="15211"/>
    <cellStyle name="20% - Accent5 8 12" xfId="15212"/>
    <cellStyle name="20% - Accent5 8 13" xfId="15213"/>
    <cellStyle name="20% - Accent5 8 14" xfId="15214"/>
    <cellStyle name="20% - Accent5 8 15" xfId="15215"/>
    <cellStyle name="20% - Accent5 8 16" xfId="15216"/>
    <cellStyle name="20% - Accent5 8 17" xfId="15217"/>
    <cellStyle name="20% - Accent5 8 18" xfId="15218"/>
    <cellStyle name="20% - Accent5 8 19" xfId="15219"/>
    <cellStyle name="20% - Accent5 8 2" xfId="15220"/>
    <cellStyle name="20% - Accent5 8 20" xfId="15221"/>
    <cellStyle name="20% - Accent5 8 21" xfId="15222"/>
    <cellStyle name="20% - Accent5 8 22" xfId="15223"/>
    <cellStyle name="20% - Accent5 8 23" xfId="15224"/>
    <cellStyle name="20% - Accent5 8 24" xfId="15225"/>
    <cellStyle name="20% - Accent5 8 25" xfId="15226"/>
    <cellStyle name="20% - Accent5 8 26" xfId="15227"/>
    <cellStyle name="20% - Accent5 8 27" xfId="15228"/>
    <cellStyle name="20% - Accent5 8 28" xfId="15229"/>
    <cellStyle name="20% - Accent5 8 29" xfId="15230"/>
    <cellStyle name="20% - Accent5 8 3" xfId="15231"/>
    <cellStyle name="20% - Accent5 8 30" xfId="15232"/>
    <cellStyle name="20% - Accent5 8 31" xfId="15233"/>
    <cellStyle name="20% - Accent5 8 32" xfId="15234"/>
    <cellStyle name="20% - Accent5 8 33" xfId="15235"/>
    <cellStyle name="20% - Accent5 8 34" xfId="15236"/>
    <cellStyle name="20% - Accent5 8 35" xfId="15237"/>
    <cellStyle name="20% - Accent5 8 36" xfId="15238"/>
    <cellStyle name="20% - Accent5 8 37" xfId="15239"/>
    <cellStyle name="20% - Accent5 8 38" xfId="15240"/>
    <cellStyle name="20% - Accent5 8 39" xfId="15241"/>
    <cellStyle name="20% - Accent5 8 4" xfId="15242"/>
    <cellStyle name="20% - Accent5 8 40" xfId="15243"/>
    <cellStyle name="20% - Accent5 8 41" xfId="15244"/>
    <cellStyle name="20% - Accent5 8 42" xfId="15245"/>
    <cellStyle name="20% - Accent5 8 43" xfId="15246"/>
    <cellStyle name="20% - Accent5 8 44" xfId="15247"/>
    <cellStyle name="20% - Accent5 8 45" xfId="15248"/>
    <cellStyle name="20% - Accent5 8 46" xfId="15249"/>
    <cellStyle name="20% - Accent5 8 47" xfId="15250"/>
    <cellStyle name="20% - Accent5 8 48" xfId="15251"/>
    <cellStyle name="20% - Accent5 8 49" xfId="15252"/>
    <cellStyle name="20% - Accent5 8 5" xfId="15253"/>
    <cellStyle name="20% - Accent5 8 50" xfId="15254"/>
    <cellStyle name="20% - Accent5 8 51" xfId="15255"/>
    <cellStyle name="20% - Accent5 8 52" xfId="15256"/>
    <cellStyle name="20% - Accent5 8 53" xfId="15257"/>
    <cellStyle name="20% - Accent5 8 54" xfId="15258"/>
    <cellStyle name="20% - Accent5 8 55" xfId="15259"/>
    <cellStyle name="20% - Accent5 8 56" xfId="15260"/>
    <cellStyle name="20% - Accent5 8 57" xfId="15261"/>
    <cellStyle name="20% - Accent5 8 58" xfId="15262"/>
    <cellStyle name="20% - Accent5 8 59" xfId="15263"/>
    <cellStyle name="20% - Accent5 8 6" xfId="15264"/>
    <cellStyle name="20% - Accent5 8 60" xfId="15265"/>
    <cellStyle name="20% - Accent5 8 61" xfId="15266"/>
    <cellStyle name="20% - Accent5 8 62" xfId="15267"/>
    <cellStyle name="20% - Accent5 8 63" xfId="15268"/>
    <cellStyle name="20% - Accent5 8 64" xfId="15269"/>
    <cellStyle name="20% - Accent5 8 65" xfId="15270"/>
    <cellStyle name="20% - Accent5 8 66" xfId="15271"/>
    <cellStyle name="20% - Accent5 8 67" xfId="15272"/>
    <cellStyle name="20% - Accent5 8 68" xfId="15273"/>
    <cellStyle name="20% - Accent5 8 69" xfId="15274"/>
    <cellStyle name="20% - Accent5 8 7" xfId="15275"/>
    <cellStyle name="20% - Accent5 8 70" xfId="15276"/>
    <cellStyle name="20% - Accent5 8 71" xfId="15277"/>
    <cellStyle name="20% - Accent5 8 72" xfId="15278"/>
    <cellStyle name="20% - Accent5 8 73" xfId="15279"/>
    <cellStyle name="20% - Accent5 8 74" xfId="15280"/>
    <cellStyle name="20% - Accent5 8 75" xfId="15281"/>
    <cellStyle name="20% - Accent5 8 76" xfId="15282"/>
    <cellStyle name="20% - Accent5 8 77" xfId="15283"/>
    <cellStyle name="20% - Accent5 8 78" xfId="15284"/>
    <cellStyle name="20% - Accent5 8 79" xfId="15285"/>
    <cellStyle name="20% - Accent5 8 8" xfId="15286"/>
    <cellStyle name="20% - Accent5 8 80" xfId="15287"/>
    <cellStyle name="20% - Accent5 8 81" xfId="15288"/>
    <cellStyle name="20% - Accent5 8 82" xfId="15289"/>
    <cellStyle name="20% - Accent5 8 83" xfId="15290"/>
    <cellStyle name="20% - Accent5 8 84" xfId="15291"/>
    <cellStyle name="20% - Accent5 8 85" xfId="15292"/>
    <cellStyle name="20% - Accent5 8 86" xfId="15293"/>
    <cellStyle name="20% - Accent5 8 87" xfId="15294"/>
    <cellStyle name="20% - Accent5 8 88" xfId="15295"/>
    <cellStyle name="20% - Accent5 8 89" xfId="15296"/>
    <cellStyle name="20% - Accent5 8 9" xfId="15297"/>
    <cellStyle name="20% - Accent5 8 90" xfId="15298"/>
    <cellStyle name="20% - Accent5 8 91" xfId="15299"/>
    <cellStyle name="20% - Accent5 8 92" xfId="15300"/>
    <cellStyle name="20% - Accent5 8 93" xfId="15301"/>
    <cellStyle name="20% - Accent5 8 94" xfId="15302"/>
    <cellStyle name="20% - Accent5 8 95" xfId="15303"/>
    <cellStyle name="20% - Accent5 8 96" xfId="15304"/>
    <cellStyle name="20% - Accent5 8 97" xfId="15305"/>
    <cellStyle name="20% - Accent5 8 98" xfId="15306"/>
    <cellStyle name="20% - Accent5 8 99" xfId="15307"/>
    <cellStyle name="20% - Accent5 80" xfId="15308"/>
    <cellStyle name="20% - Accent5 81" xfId="15309"/>
    <cellStyle name="20% - Accent5 82" xfId="15310"/>
    <cellStyle name="20% - Accent5 83" xfId="15311"/>
    <cellStyle name="20% - Accent5 84" xfId="15312"/>
    <cellStyle name="20% - Accent5 85" xfId="15313"/>
    <cellStyle name="20% - Accent5 86" xfId="15314"/>
    <cellStyle name="20% - Accent5 87" xfId="15315"/>
    <cellStyle name="20% - Accent5 88" xfId="15316"/>
    <cellStyle name="20% - Accent5 89" xfId="15317"/>
    <cellStyle name="20% - Accent5 9" xfId="15318"/>
    <cellStyle name="20% - Accent5 9 10" xfId="15319"/>
    <cellStyle name="20% - Accent5 9 100" xfId="15320"/>
    <cellStyle name="20% - Accent5 9 101" xfId="15321"/>
    <cellStyle name="20% - Accent5 9 102" xfId="15322"/>
    <cellStyle name="20% - Accent5 9 103" xfId="15323"/>
    <cellStyle name="20% - Accent5 9 104" xfId="15324"/>
    <cellStyle name="20% - Accent5 9 105" xfId="15325"/>
    <cellStyle name="20% - Accent5 9 106" xfId="15326"/>
    <cellStyle name="20% - Accent5 9 107" xfId="15327"/>
    <cellStyle name="20% - Accent5 9 108" xfId="15328"/>
    <cellStyle name="20% - Accent5 9 109" xfId="15329"/>
    <cellStyle name="20% - Accent5 9 11" xfId="15330"/>
    <cellStyle name="20% - Accent5 9 110" xfId="15331"/>
    <cellStyle name="20% - Accent5 9 111" xfId="15332"/>
    <cellStyle name="20% - Accent5 9 112" xfId="15333"/>
    <cellStyle name="20% - Accent5 9 113" xfId="15334"/>
    <cellStyle name="20% - Accent5 9 114" xfId="15335"/>
    <cellStyle name="20% - Accent5 9 115" xfId="15336"/>
    <cellStyle name="20% - Accent5 9 12" xfId="15337"/>
    <cellStyle name="20% - Accent5 9 13" xfId="15338"/>
    <cellStyle name="20% - Accent5 9 14" xfId="15339"/>
    <cellStyle name="20% - Accent5 9 15" xfId="15340"/>
    <cellStyle name="20% - Accent5 9 16" xfId="15341"/>
    <cellStyle name="20% - Accent5 9 17" xfId="15342"/>
    <cellStyle name="20% - Accent5 9 18" xfId="15343"/>
    <cellStyle name="20% - Accent5 9 19" xfId="15344"/>
    <cellStyle name="20% - Accent5 9 2" xfId="15345"/>
    <cellStyle name="20% - Accent5 9 20" xfId="15346"/>
    <cellStyle name="20% - Accent5 9 21" xfId="15347"/>
    <cellStyle name="20% - Accent5 9 22" xfId="15348"/>
    <cellStyle name="20% - Accent5 9 23" xfId="15349"/>
    <cellStyle name="20% - Accent5 9 24" xfId="15350"/>
    <cellStyle name="20% - Accent5 9 25" xfId="15351"/>
    <cellStyle name="20% - Accent5 9 26" xfId="15352"/>
    <cellStyle name="20% - Accent5 9 27" xfId="15353"/>
    <cellStyle name="20% - Accent5 9 28" xfId="15354"/>
    <cellStyle name="20% - Accent5 9 29" xfId="15355"/>
    <cellStyle name="20% - Accent5 9 3" xfId="15356"/>
    <cellStyle name="20% - Accent5 9 30" xfId="15357"/>
    <cellStyle name="20% - Accent5 9 31" xfId="15358"/>
    <cellStyle name="20% - Accent5 9 32" xfId="15359"/>
    <cellStyle name="20% - Accent5 9 33" xfId="15360"/>
    <cellStyle name="20% - Accent5 9 34" xfId="15361"/>
    <cellStyle name="20% - Accent5 9 35" xfId="15362"/>
    <cellStyle name="20% - Accent5 9 36" xfId="15363"/>
    <cellStyle name="20% - Accent5 9 37" xfId="15364"/>
    <cellStyle name="20% - Accent5 9 38" xfId="15365"/>
    <cellStyle name="20% - Accent5 9 39" xfId="15366"/>
    <cellStyle name="20% - Accent5 9 4" xfId="15367"/>
    <cellStyle name="20% - Accent5 9 40" xfId="15368"/>
    <cellStyle name="20% - Accent5 9 41" xfId="15369"/>
    <cellStyle name="20% - Accent5 9 42" xfId="15370"/>
    <cellStyle name="20% - Accent5 9 43" xfId="15371"/>
    <cellStyle name="20% - Accent5 9 44" xfId="15372"/>
    <cellStyle name="20% - Accent5 9 45" xfId="15373"/>
    <cellStyle name="20% - Accent5 9 46" xfId="15374"/>
    <cellStyle name="20% - Accent5 9 47" xfId="15375"/>
    <cellStyle name="20% - Accent5 9 48" xfId="15376"/>
    <cellStyle name="20% - Accent5 9 49" xfId="15377"/>
    <cellStyle name="20% - Accent5 9 5" xfId="15378"/>
    <cellStyle name="20% - Accent5 9 50" xfId="15379"/>
    <cellStyle name="20% - Accent5 9 51" xfId="15380"/>
    <cellStyle name="20% - Accent5 9 52" xfId="15381"/>
    <cellStyle name="20% - Accent5 9 53" xfId="15382"/>
    <cellStyle name="20% - Accent5 9 54" xfId="15383"/>
    <cellStyle name="20% - Accent5 9 55" xfId="15384"/>
    <cellStyle name="20% - Accent5 9 56" xfId="15385"/>
    <cellStyle name="20% - Accent5 9 57" xfId="15386"/>
    <cellStyle name="20% - Accent5 9 58" xfId="15387"/>
    <cellStyle name="20% - Accent5 9 59" xfId="15388"/>
    <cellStyle name="20% - Accent5 9 6" xfId="15389"/>
    <cellStyle name="20% - Accent5 9 60" xfId="15390"/>
    <cellStyle name="20% - Accent5 9 61" xfId="15391"/>
    <cellStyle name="20% - Accent5 9 62" xfId="15392"/>
    <cellStyle name="20% - Accent5 9 63" xfId="15393"/>
    <cellStyle name="20% - Accent5 9 64" xfId="15394"/>
    <cellStyle name="20% - Accent5 9 65" xfId="15395"/>
    <cellStyle name="20% - Accent5 9 66" xfId="15396"/>
    <cellStyle name="20% - Accent5 9 67" xfId="15397"/>
    <cellStyle name="20% - Accent5 9 68" xfId="15398"/>
    <cellStyle name="20% - Accent5 9 69" xfId="15399"/>
    <cellStyle name="20% - Accent5 9 7" xfId="15400"/>
    <cellStyle name="20% - Accent5 9 70" xfId="15401"/>
    <cellStyle name="20% - Accent5 9 71" xfId="15402"/>
    <cellStyle name="20% - Accent5 9 72" xfId="15403"/>
    <cellStyle name="20% - Accent5 9 73" xfId="15404"/>
    <cellStyle name="20% - Accent5 9 74" xfId="15405"/>
    <cellStyle name="20% - Accent5 9 75" xfId="15406"/>
    <cellStyle name="20% - Accent5 9 76" xfId="15407"/>
    <cellStyle name="20% - Accent5 9 77" xfId="15408"/>
    <cellStyle name="20% - Accent5 9 78" xfId="15409"/>
    <cellStyle name="20% - Accent5 9 79" xfId="15410"/>
    <cellStyle name="20% - Accent5 9 8" xfId="15411"/>
    <cellStyle name="20% - Accent5 9 80" xfId="15412"/>
    <cellStyle name="20% - Accent5 9 81" xfId="15413"/>
    <cellStyle name="20% - Accent5 9 82" xfId="15414"/>
    <cellStyle name="20% - Accent5 9 83" xfId="15415"/>
    <cellStyle name="20% - Accent5 9 84" xfId="15416"/>
    <cellStyle name="20% - Accent5 9 85" xfId="15417"/>
    <cellStyle name="20% - Accent5 9 86" xfId="15418"/>
    <cellStyle name="20% - Accent5 9 87" xfId="15419"/>
    <cellStyle name="20% - Accent5 9 88" xfId="15420"/>
    <cellStyle name="20% - Accent5 9 89" xfId="15421"/>
    <cellStyle name="20% - Accent5 9 9" xfId="15422"/>
    <cellStyle name="20% - Accent5 9 90" xfId="15423"/>
    <cellStyle name="20% - Accent5 9 91" xfId="15424"/>
    <cellStyle name="20% - Accent5 9 92" xfId="15425"/>
    <cellStyle name="20% - Accent5 9 93" xfId="15426"/>
    <cellStyle name="20% - Accent5 9 94" xfId="15427"/>
    <cellStyle name="20% - Accent5 9 95" xfId="15428"/>
    <cellStyle name="20% - Accent5 9 96" xfId="15429"/>
    <cellStyle name="20% - Accent5 9 97" xfId="15430"/>
    <cellStyle name="20% - Accent5 9 98" xfId="15431"/>
    <cellStyle name="20% - Accent5 9 99" xfId="15432"/>
    <cellStyle name="20% - Accent5 90" xfId="15433"/>
    <cellStyle name="20% - Accent5 91" xfId="15434"/>
    <cellStyle name="20% - Accent5 92" xfId="15435"/>
    <cellStyle name="20% - Accent5 93" xfId="15436"/>
    <cellStyle name="20% - Accent5 94" xfId="15437"/>
    <cellStyle name="20% - Accent5 95" xfId="15438"/>
    <cellStyle name="20% - Accent5 96" xfId="15439"/>
    <cellStyle name="20% - Accent5 97" xfId="15440"/>
    <cellStyle name="20% - Accent5 98" xfId="15441"/>
    <cellStyle name="20% - Accent5 99" xfId="15442"/>
    <cellStyle name="20% - Accent6" xfId="40" builtinId="50" customBuiltin="1"/>
    <cellStyle name="20% - Accent6 10" xfId="15443"/>
    <cellStyle name="20% - Accent6 10 10" xfId="15444"/>
    <cellStyle name="20% - Accent6 10 100" xfId="15445"/>
    <cellStyle name="20% - Accent6 10 101" xfId="15446"/>
    <cellStyle name="20% - Accent6 10 102" xfId="15447"/>
    <cellStyle name="20% - Accent6 10 103" xfId="15448"/>
    <cellStyle name="20% - Accent6 10 104" xfId="15449"/>
    <cellStyle name="20% - Accent6 10 105" xfId="15450"/>
    <cellStyle name="20% - Accent6 10 106" xfId="15451"/>
    <cellStyle name="20% - Accent6 10 107" xfId="15452"/>
    <cellStyle name="20% - Accent6 10 108" xfId="15453"/>
    <cellStyle name="20% - Accent6 10 109" xfId="15454"/>
    <cellStyle name="20% - Accent6 10 11" xfId="15455"/>
    <cellStyle name="20% - Accent6 10 110" xfId="15456"/>
    <cellStyle name="20% - Accent6 10 111" xfId="15457"/>
    <cellStyle name="20% - Accent6 10 112" xfId="15458"/>
    <cellStyle name="20% - Accent6 10 113" xfId="15459"/>
    <cellStyle name="20% - Accent6 10 114" xfId="15460"/>
    <cellStyle name="20% - Accent6 10 115" xfId="15461"/>
    <cellStyle name="20% - Accent6 10 12" xfId="15462"/>
    <cellStyle name="20% - Accent6 10 13" xfId="15463"/>
    <cellStyle name="20% - Accent6 10 14" xfId="15464"/>
    <cellStyle name="20% - Accent6 10 15" xfId="15465"/>
    <cellStyle name="20% - Accent6 10 16" xfId="15466"/>
    <cellStyle name="20% - Accent6 10 17" xfId="15467"/>
    <cellStyle name="20% - Accent6 10 18" xfId="15468"/>
    <cellStyle name="20% - Accent6 10 19" xfId="15469"/>
    <cellStyle name="20% - Accent6 10 2" xfId="15470"/>
    <cellStyle name="20% - Accent6 10 20" xfId="15471"/>
    <cellStyle name="20% - Accent6 10 21" xfId="15472"/>
    <cellStyle name="20% - Accent6 10 22" xfId="15473"/>
    <cellStyle name="20% - Accent6 10 23" xfId="15474"/>
    <cellStyle name="20% - Accent6 10 24" xfId="15475"/>
    <cellStyle name="20% - Accent6 10 25" xfId="15476"/>
    <cellStyle name="20% - Accent6 10 26" xfId="15477"/>
    <cellStyle name="20% - Accent6 10 27" xfId="15478"/>
    <cellStyle name="20% - Accent6 10 28" xfId="15479"/>
    <cellStyle name="20% - Accent6 10 29" xfId="15480"/>
    <cellStyle name="20% - Accent6 10 3" xfId="15481"/>
    <cellStyle name="20% - Accent6 10 30" xfId="15482"/>
    <cellStyle name="20% - Accent6 10 31" xfId="15483"/>
    <cellStyle name="20% - Accent6 10 32" xfId="15484"/>
    <cellStyle name="20% - Accent6 10 33" xfId="15485"/>
    <cellStyle name="20% - Accent6 10 34" xfId="15486"/>
    <cellStyle name="20% - Accent6 10 35" xfId="15487"/>
    <cellStyle name="20% - Accent6 10 36" xfId="15488"/>
    <cellStyle name="20% - Accent6 10 37" xfId="15489"/>
    <cellStyle name="20% - Accent6 10 38" xfId="15490"/>
    <cellStyle name="20% - Accent6 10 39" xfId="15491"/>
    <cellStyle name="20% - Accent6 10 4" xfId="15492"/>
    <cellStyle name="20% - Accent6 10 40" xfId="15493"/>
    <cellStyle name="20% - Accent6 10 41" xfId="15494"/>
    <cellStyle name="20% - Accent6 10 42" xfId="15495"/>
    <cellStyle name="20% - Accent6 10 43" xfId="15496"/>
    <cellStyle name="20% - Accent6 10 44" xfId="15497"/>
    <cellStyle name="20% - Accent6 10 45" xfId="15498"/>
    <cellStyle name="20% - Accent6 10 46" xfId="15499"/>
    <cellStyle name="20% - Accent6 10 47" xfId="15500"/>
    <cellStyle name="20% - Accent6 10 48" xfId="15501"/>
    <cellStyle name="20% - Accent6 10 49" xfId="15502"/>
    <cellStyle name="20% - Accent6 10 5" xfId="15503"/>
    <cellStyle name="20% - Accent6 10 50" xfId="15504"/>
    <cellStyle name="20% - Accent6 10 51" xfId="15505"/>
    <cellStyle name="20% - Accent6 10 52" xfId="15506"/>
    <cellStyle name="20% - Accent6 10 53" xfId="15507"/>
    <cellStyle name="20% - Accent6 10 54" xfId="15508"/>
    <cellStyle name="20% - Accent6 10 55" xfId="15509"/>
    <cellStyle name="20% - Accent6 10 56" xfId="15510"/>
    <cellStyle name="20% - Accent6 10 57" xfId="15511"/>
    <cellStyle name="20% - Accent6 10 58" xfId="15512"/>
    <cellStyle name="20% - Accent6 10 59" xfId="15513"/>
    <cellStyle name="20% - Accent6 10 6" xfId="15514"/>
    <cellStyle name="20% - Accent6 10 60" xfId="15515"/>
    <cellStyle name="20% - Accent6 10 61" xfId="15516"/>
    <cellStyle name="20% - Accent6 10 62" xfId="15517"/>
    <cellStyle name="20% - Accent6 10 63" xfId="15518"/>
    <cellStyle name="20% - Accent6 10 64" xfId="15519"/>
    <cellStyle name="20% - Accent6 10 65" xfId="15520"/>
    <cellStyle name="20% - Accent6 10 66" xfId="15521"/>
    <cellStyle name="20% - Accent6 10 67" xfId="15522"/>
    <cellStyle name="20% - Accent6 10 68" xfId="15523"/>
    <cellStyle name="20% - Accent6 10 69" xfId="15524"/>
    <cellStyle name="20% - Accent6 10 7" xfId="15525"/>
    <cellStyle name="20% - Accent6 10 70" xfId="15526"/>
    <cellStyle name="20% - Accent6 10 71" xfId="15527"/>
    <cellStyle name="20% - Accent6 10 72" xfId="15528"/>
    <cellStyle name="20% - Accent6 10 73" xfId="15529"/>
    <cellStyle name="20% - Accent6 10 74" xfId="15530"/>
    <cellStyle name="20% - Accent6 10 75" xfId="15531"/>
    <cellStyle name="20% - Accent6 10 76" xfId="15532"/>
    <cellStyle name="20% - Accent6 10 77" xfId="15533"/>
    <cellStyle name="20% - Accent6 10 78" xfId="15534"/>
    <cellStyle name="20% - Accent6 10 79" xfId="15535"/>
    <cellStyle name="20% - Accent6 10 8" xfId="15536"/>
    <cellStyle name="20% - Accent6 10 80" xfId="15537"/>
    <cellStyle name="20% - Accent6 10 81" xfId="15538"/>
    <cellStyle name="20% - Accent6 10 82" xfId="15539"/>
    <cellStyle name="20% - Accent6 10 83" xfId="15540"/>
    <cellStyle name="20% - Accent6 10 84" xfId="15541"/>
    <cellStyle name="20% - Accent6 10 85" xfId="15542"/>
    <cellStyle name="20% - Accent6 10 86" xfId="15543"/>
    <cellStyle name="20% - Accent6 10 87" xfId="15544"/>
    <cellStyle name="20% - Accent6 10 88" xfId="15545"/>
    <cellStyle name="20% - Accent6 10 89" xfId="15546"/>
    <cellStyle name="20% - Accent6 10 9" xfId="15547"/>
    <cellStyle name="20% - Accent6 10 90" xfId="15548"/>
    <cellStyle name="20% - Accent6 10 91" xfId="15549"/>
    <cellStyle name="20% - Accent6 10 92" xfId="15550"/>
    <cellStyle name="20% - Accent6 10 93" xfId="15551"/>
    <cellStyle name="20% - Accent6 10 94" xfId="15552"/>
    <cellStyle name="20% - Accent6 10 95" xfId="15553"/>
    <cellStyle name="20% - Accent6 10 96" xfId="15554"/>
    <cellStyle name="20% - Accent6 10 97" xfId="15555"/>
    <cellStyle name="20% - Accent6 10 98" xfId="15556"/>
    <cellStyle name="20% - Accent6 10 99" xfId="15557"/>
    <cellStyle name="20% - Accent6 100" xfId="15558"/>
    <cellStyle name="20% - Accent6 101" xfId="15559"/>
    <cellStyle name="20% - Accent6 102" xfId="15560"/>
    <cellStyle name="20% - Accent6 103" xfId="15561"/>
    <cellStyle name="20% - Accent6 104" xfId="15562"/>
    <cellStyle name="20% - Accent6 105" xfId="15563"/>
    <cellStyle name="20% - Accent6 106" xfId="15564"/>
    <cellStyle name="20% - Accent6 107" xfId="15565"/>
    <cellStyle name="20% - Accent6 108" xfId="15566"/>
    <cellStyle name="20% - Accent6 109" xfId="15567"/>
    <cellStyle name="20% - Accent6 11" xfId="15568"/>
    <cellStyle name="20% - Accent6 11 10" xfId="15569"/>
    <cellStyle name="20% - Accent6 11 100" xfId="15570"/>
    <cellStyle name="20% - Accent6 11 101" xfId="15571"/>
    <cellStyle name="20% - Accent6 11 102" xfId="15572"/>
    <cellStyle name="20% - Accent6 11 103" xfId="15573"/>
    <cellStyle name="20% - Accent6 11 104" xfId="15574"/>
    <cellStyle name="20% - Accent6 11 105" xfId="15575"/>
    <cellStyle name="20% - Accent6 11 106" xfId="15576"/>
    <cellStyle name="20% - Accent6 11 107" xfId="15577"/>
    <cellStyle name="20% - Accent6 11 108" xfId="15578"/>
    <cellStyle name="20% - Accent6 11 109" xfId="15579"/>
    <cellStyle name="20% - Accent6 11 11" xfId="15580"/>
    <cellStyle name="20% - Accent6 11 110" xfId="15581"/>
    <cellStyle name="20% - Accent6 11 111" xfId="15582"/>
    <cellStyle name="20% - Accent6 11 112" xfId="15583"/>
    <cellStyle name="20% - Accent6 11 113" xfId="15584"/>
    <cellStyle name="20% - Accent6 11 114" xfId="15585"/>
    <cellStyle name="20% - Accent6 11 115" xfId="15586"/>
    <cellStyle name="20% - Accent6 11 12" xfId="15587"/>
    <cellStyle name="20% - Accent6 11 13" xfId="15588"/>
    <cellStyle name="20% - Accent6 11 14" xfId="15589"/>
    <cellStyle name="20% - Accent6 11 15" xfId="15590"/>
    <cellStyle name="20% - Accent6 11 16" xfId="15591"/>
    <cellStyle name="20% - Accent6 11 17" xfId="15592"/>
    <cellStyle name="20% - Accent6 11 18" xfId="15593"/>
    <cellStyle name="20% - Accent6 11 19" xfId="15594"/>
    <cellStyle name="20% - Accent6 11 2" xfId="15595"/>
    <cellStyle name="20% - Accent6 11 20" xfId="15596"/>
    <cellStyle name="20% - Accent6 11 21" xfId="15597"/>
    <cellStyle name="20% - Accent6 11 22" xfId="15598"/>
    <cellStyle name="20% - Accent6 11 23" xfId="15599"/>
    <cellStyle name="20% - Accent6 11 24" xfId="15600"/>
    <cellStyle name="20% - Accent6 11 25" xfId="15601"/>
    <cellStyle name="20% - Accent6 11 26" xfId="15602"/>
    <cellStyle name="20% - Accent6 11 27" xfId="15603"/>
    <cellStyle name="20% - Accent6 11 28" xfId="15604"/>
    <cellStyle name="20% - Accent6 11 29" xfId="15605"/>
    <cellStyle name="20% - Accent6 11 3" xfId="15606"/>
    <cellStyle name="20% - Accent6 11 30" xfId="15607"/>
    <cellStyle name="20% - Accent6 11 31" xfId="15608"/>
    <cellStyle name="20% - Accent6 11 32" xfId="15609"/>
    <cellStyle name="20% - Accent6 11 33" xfId="15610"/>
    <cellStyle name="20% - Accent6 11 34" xfId="15611"/>
    <cellStyle name="20% - Accent6 11 35" xfId="15612"/>
    <cellStyle name="20% - Accent6 11 36" xfId="15613"/>
    <cellStyle name="20% - Accent6 11 37" xfId="15614"/>
    <cellStyle name="20% - Accent6 11 38" xfId="15615"/>
    <cellStyle name="20% - Accent6 11 39" xfId="15616"/>
    <cellStyle name="20% - Accent6 11 4" xfId="15617"/>
    <cellStyle name="20% - Accent6 11 40" xfId="15618"/>
    <cellStyle name="20% - Accent6 11 41" xfId="15619"/>
    <cellStyle name="20% - Accent6 11 42" xfId="15620"/>
    <cellStyle name="20% - Accent6 11 43" xfId="15621"/>
    <cellStyle name="20% - Accent6 11 44" xfId="15622"/>
    <cellStyle name="20% - Accent6 11 45" xfId="15623"/>
    <cellStyle name="20% - Accent6 11 46" xfId="15624"/>
    <cellStyle name="20% - Accent6 11 47" xfId="15625"/>
    <cellStyle name="20% - Accent6 11 48" xfId="15626"/>
    <cellStyle name="20% - Accent6 11 49" xfId="15627"/>
    <cellStyle name="20% - Accent6 11 5" xfId="15628"/>
    <cellStyle name="20% - Accent6 11 50" xfId="15629"/>
    <cellStyle name="20% - Accent6 11 51" xfId="15630"/>
    <cellStyle name="20% - Accent6 11 52" xfId="15631"/>
    <cellStyle name="20% - Accent6 11 53" xfId="15632"/>
    <cellStyle name="20% - Accent6 11 54" xfId="15633"/>
    <cellStyle name="20% - Accent6 11 55" xfId="15634"/>
    <cellStyle name="20% - Accent6 11 56" xfId="15635"/>
    <cellStyle name="20% - Accent6 11 57" xfId="15636"/>
    <cellStyle name="20% - Accent6 11 58" xfId="15637"/>
    <cellStyle name="20% - Accent6 11 59" xfId="15638"/>
    <cellStyle name="20% - Accent6 11 6" xfId="15639"/>
    <cellStyle name="20% - Accent6 11 60" xfId="15640"/>
    <cellStyle name="20% - Accent6 11 61" xfId="15641"/>
    <cellStyle name="20% - Accent6 11 62" xfId="15642"/>
    <cellStyle name="20% - Accent6 11 63" xfId="15643"/>
    <cellStyle name="20% - Accent6 11 64" xfId="15644"/>
    <cellStyle name="20% - Accent6 11 65" xfId="15645"/>
    <cellStyle name="20% - Accent6 11 66" xfId="15646"/>
    <cellStyle name="20% - Accent6 11 67" xfId="15647"/>
    <cellStyle name="20% - Accent6 11 68" xfId="15648"/>
    <cellStyle name="20% - Accent6 11 69" xfId="15649"/>
    <cellStyle name="20% - Accent6 11 7" xfId="15650"/>
    <cellStyle name="20% - Accent6 11 70" xfId="15651"/>
    <cellStyle name="20% - Accent6 11 71" xfId="15652"/>
    <cellStyle name="20% - Accent6 11 72" xfId="15653"/>
    <cellStyle name="20% - Accent6 11 73" xfId="15654"/>
    <cellStyle name="20% - Accent6 11 74" xfId="15655"/>
    <cellStyle name="20% - Accent6 11 75" xfId="15656"/>
    <cellStyle name="20% - Accent6 11 76" xfId="15657"/>
    <cellStyle name="20% - Accent6 11 77" xfId="15658"/>
    <cellStyle name="20% - Accent6 11 78" xfId="15659"/>
    <cellStyle name="20% - Accent6 11 79" xfId="15660"/>
    <cellStyle name="20% - Accent6 11 8" xfId="15661"/>
    <cellStyle name="20% - Accent6 11 80" xfId="15662"/>
    <cellStyle name="20% - Accent6 11 81" xfId="15663"/>
    <cellStyle name="20% - Accent6 11 82" xfId="15664"/>
    <cellStyle name="20% - Accent6 11 83" xfId="15665"/>
    <cellStyle name="20% - Accent6 11 84" xfId="15666"/>
    <cellStyle name="20% - Accent6 11 85" xfId="15667"/>
    <cellStyle name="20% - Accent6 11 86" xfId="15668"/>
    <cellStyle name="20% - Accent6 11 87" xfId="15669"/>
    <cellStyle name="20% - Accent6 11 88" xfId="15670"/>
    <cellStyle name="20% - Accent6 11 89" xfId="15671"/>
    <cellStyle name="20% - Accent6 11 9" xfId="15672"/>
    <cellStyle name="20% - Accent6 11 90" xfId="15673"/>
    <cellStyle name="20% - Accent6 11 91" xfId="15674"/>
    <cellStyle name="20% - Accent6 11 92" xfId="15675"/>
    <cellStyle name="20% - Accent6 11 93" xfId="15676"/>
    <cellStyle name="20% - Accent6 11 94" xfId="15677"/>
    <cellStyle name="20% - Accent6 11 95" xfId="15678"/>
    <cellStyle name="20% - Accent6 11 96" xfId="15679"/>
    <cellStyle name="20% - Accent6 11 97" xfId="15680"/>
    <cellStyle name="20% - Accent6 11 98" xfId="15681"/>
    <cellStyle name="20% - Accent6 11 99" xfId="15682"/>
    <cellStyle name="20% - Accent6 110" xfId="15683"/>
    <cellStyle name="20% - Accent6 111" xfId="15684"/>
    <cellStyle name="20% - Accent6 112" xfId="15685"/>
    <cellStyle name="20% - Accent6 113" xfId="15686"/>
    <cellStyle name="20% - Accent6 114" xfId="15687"/>
    <cellStyle name="20% - Accent6 115" xfId="15688"/>
    <cellStyle name="20% - Accent6 116" xfId="15689"/>
    <cellStyle name="20% - Accent6 117" xfId="15690"/>
    <cellStyle name="20% - Accent6 118" xfId="15691"/>
    <cellStyle name="20% - Accent6 119" xfId="15692"/>
    <cellStyle name="20% - Accent6 12" xfId="15693"/>
    <cellStyle name="20% - Accent6 12 10" xfId="15694"/>
    <cellStyle name="20% - Accent6 12 100" xfId="15695"/>
    <cellStyle name="20% - Accent6 12 101" xfId="15696"/>
    <cellStyle name="20% - Accent6 12 102" xfId="15697"/>
    <cellStyle name="20% - Accent6 12 103" xfId="15698"/>
    <cellStyle name="20% - Accent6 12 104" xfId="15699"/>
    <cellStyle name="20% - Accent6 12 105" xfId="15700"/>
    <cellStyle name="20% - Accent6 12 106" xfId="15701"/>
    <cellStyle name="20% - Accent6 12 107" xfId="15702"/>
    <cellStyle name="20% - Accent6 12 108" xfId="15703"/>
    <cellStyle name="20% - Accent6 12 109" xfId="15704"/>
    <cellStyle name="20% - Accent6 12 11" xfId="15705"/>
    <cellStyle name="20% - Accent6 12 110" xfId="15706"/>
    <cellStyle name="20% - Accent6 12 111" xfId="15707"/>
    <cellStyle name="20% - Accent6 12 112" xfId="15708"/>
    <cellStyle name="20% - Accent6 12 113" xfId="15709"/>
    <cellStyle name="20% - Accent6 12 114" xfId="15710"/>
    <cellStyle name="20% - Accent6 12 115" xfId="15711"/>
    <cellStyle name="20% - Accent6 12 12" xfId="15712"/>
    <cellStyle name="20% - Accent6 12 13" xfId="15713"/>
    <cellStyle name="20% - Accent6 12 14" xfId="15714"/>
    <cellStyle name="20% - Accent6 12 15" xfId="15715"/>
    <cellStyle name="20% - Accent6 12 16" xfId="15716"/>
    <cellStyle name="20% - Accent6 12 17" xfId="15717"/>
    <cellStyle name="20% - Accent6 12 18" xfId="15718"/>
    <cellStyle name="20% - Accent6 12 19" xfId="15719"/>
    <cellStyle name="20% - Accent6 12 2" xfId="15720"/>
    <cellStyle name="20% - Accent6 12 20" xfId="15721"/>
    <cellStyle name="20% - Accent6 12 21" xfId="15722"/>
    <cellStyle name="20% - Accent6 12 22" xfId="15723"/>
    <cellStyle name="20% - Accent6 12 23" xfId="15724"/>
    <cellStyle name="20% - Accent6 12 24" xfId="15725"/>
    <cellStyle name="20% - Accent6 12 25" xfId="15726"/>
    <cellStyle name="20% - Accent6 12 26" xfId="15727"/>
    <cellStyle name="20% - Accent6 12 27" xfId="15728"/>
    <cellStyle name="20% - Accent6 12 28" xfId="15729"/>
    <cellStyle name="20% - Accent6 12 29" xfId="15730"/>
    <cellStyle name="20% - Accent6 12 3" xfId="15731"/>
    <cellStyle name="20% - Accent6 12 30" xfId="15732"/>
    <cellStyle name="20% - Accent6 12 31" xfId="15733"/>
    <cellStyle name="20% - Accent6 12 32" xfId="15734"/>
    <cellStyle name="20% - Accent6 12 33" xfId="15735"/>
    <cellStyle name="20% - Accent6 12 34" xfId="15736"/>
    <cellStyle name="20% - Accent6 12 35" xfId="15737"/>
    <cellStyle name="20% - Accent6 12 36" xfId="15738"/>
    <cellStyle name="20% - Accent6 12 37" xfId="15739"/>
    <cellStyle name="20% - Accent6 12 38" xfId="15740"/>
    <cellStyle name="20% - Accent6 12 39" xfId="15741"/>
    <cellStyle name="20% - Accent6 12 4" xfId="15742"/>
    <cellStyle name="20% - Accent6 12 40" xfId="15743"/>
    <cellStyle name="20% - Accent6 12 41" xfId="15744"/>
    <cellStyle name="20% - Accent6 12 42" xfId="15745"/>
    <cellStyle name="20% - Accent6 12 43" xfId="15746"/>
    <cellStyle name="20% - Accent6 12 44" xfId="15747"/>
    <cellStyle name="20% - Accent6 12 45" xfId="15748"/>
    <cellStyle name="20% - Accent6 12 46" xfId="15749"/>
    <cellStyle name="20% - Accent6 12 47" xfId="15750"/>
    <cellStyle name="20% - Accent6 12 48" xfId="15751"/>
    <cellStyle name="20% - Accent6 12 49" xfId="15752"/>
    <cellStyle name="20% - Accent6 12 5" xfId="15753"/>
    <cellStyle name="20% - Accent6 12 50" xfId="15754"/>
    <cellStyle name="20% - Accent6 12 51" xfId="15755"/>
    <cellStyle name="20% - Accent6 12 52" xfId="15756"/>
    <cellStyle name="20% - Accent6 12 53" xfId="15757"/>
    <cellStyle name="20% - Accent6 12 54" xfId="15758"/>
    <cellStyle name="20% - Accent6 12 55" xfId="15759"/>
    <cellStyle name="20% - Accent6 12 56" xfId="15760"/>
    <cellStyle name="20% - Accent6 12 57" xfId="15761"/>
    <cellStyle name="20% - Accent6 12 58" xfId="15762"/>
    <cellStyle name="20% - Accent6 12 59" xfId="15763"/>
    <cellStyle name="20% - Accent6 12 6" xfId="15764"/>
    <cellStyle name="20% - Accent6 12 60" xfId="15765"/>
    <cellStyle name="20% - Accent6 12 61" xfId="15766"/>
    <cellStyle name="20% - Accent6 12 62" xfId="15767"/>
    <cellStyle name="20% - Accent6 12 63" xfId="15768"/>
    <cellStyle name="20% - Accent6 12 64" xfId="15769"/>
    <cellStyle name="20% - Accent6 12 65" xfId="15770"/>
    <cellStyle name="20% - Accent6 12 66" xfId="15771"/>
    <cellStyle name="20% - Accent6 12 67" xfId="15772"/>
    <cellStyle name="20% - Accent6 12 68" xfId="15773"/>
    <cellStyle name="20% - Accent6 12 69" xfId="15774"/>
    <cellStyle name="20% - Accent6 12 7" xfId="15775"/>
    <cellStyle name="20% - Accent6 12 70" xfId="15776"/>
    <cellStyle name="20% - Accent6 12 71" xfId="15777"/>
    <cellStyle name="20% - Accent6 12 72" xfId="15778"/>
    <cellStyle name="20% - Accent6 12 73" xfId="15779"/>
    <cellStyle name="20% - Accent6 12 74" xfId="15780"/>
    <cellStyle name="20% - Accent6 12 75" xfId="15781"/>
    <cellStyle name="20% - Accent6 12 76" xfId="15782"/>
    <cellStyle name="20% - Accent6 12 77" xfId="15783"/>
    <cellStyle name="20% - Accent6 12 78" xfId="15784"/>
    <cellStyle name="20% - Accent6 12 79" xfId="15785"/>
    <cellStyle name="20% - Accent6 12 8" xfId="15786"/>
    <cellStyle name="20% - Accent6 12 80" xfId="15787"/>
    <cellStyle name="20% - Accent6 12 81" xfId="15788"/>
    <cellStyle name="20% - Accent6 12 82" xfId="15789"/>
    <cellStyle name="20% - Accent6 12 83" xfId="15790"/>
    <cellStyle name="20% - Accent6 12 84" xfId="15791"/>
    <cellStyle name="20% - Accent6 12 85" xfId="15792"/>
    <cellStyle name="20% - Accent6 12 86" xfId="15793"/>
    <cellStyle name="20% - Accent6 12 87" xfId="15794"/>
    <cellStyle name="20% - Accent6 12 88" xfId="15795"/>
    <cellStyle name="20% - Accent6 12 89" xfId="15796"/>
    <cellStyle name="20% - Accent6 12 9" xfId="15797"/>
    <cellStyle name="20% - Accent6 12 90" xfId="15798"/>
    <cellStyle name="20% - Accent6 12 91" xfId="15799"/>
    <cellStyle name="20% - Accent6 12 92" xfId="15800"/>
    <cellStyle name="20% - Accent6 12 93" xfId="15801"/>
    <cellStyle name="20% - Accent6 12 94" xfId="15802"/>
    <cellStyle name="20% - Accent6 12 95" xfId="15803"/>
    <cellStyle name="20% - Accent6 12 96" xfId="15804"/>
    <cellStyle name="20% - Accent6 12 97" xfId="15805"/>
    <cellStyle name="20% - Accent6 12 98" xfId="15806"/>
    <cellStyle name="20% - Accent6 12 99" xfId="15807"/>
    <cellStyle name="20% - Accent6 120" xfId="15808"/>
    <cellStyle name="20% - Accent6 121" xfId="15809"/>
    <cellStyle name="20% - Accent6 122" xfId="15810"/>
    <cellStyle name="20% - Accent6 123" xfId="15811"/>
    <cellStyle name="20% - Accent6 124" xfId="15812"/>
    <cellStyle name="20% - Accent6 125" xfId="15813"/>
    <cellStyle name="20% - Accent6 126" xfId="15814"/>
    <cellStyle name="20% - Accent6 127" xfId="15815"/>
    <cellStyle name="20% - Accent6 128" xfId="15816"/>
    <cellStyle name="20% - Accent6 129" xfId="15817"/>
    <cellStyle name="20% - Accent6 13" xfId="15818"/>
    <cellStyle name="20% - Accent6 13 10" xfId="15819"/>
    <cellStyle name="20% - Accent6 13 100" xfId="15820"/>
    <cellStyle name="20% - Accent6 13 101" xfId="15821"/>
    <cellStyle name="20% - Accent6 13 102" xfId="15822"/>
    <cellStyle name="20% - Accent6 13 103" xfId="15823"/>
    <cellStyle name="20% - Accent6 13 104" xfId="15824"/>
    <cellStyle name="20% - Accent6 13 105" xfId="15825"/>
    <cellStyle name="20% - Accent6 13 106" xfId="15826"/>
    <cellStyle name="20% - Accent6 13 107" xfId="15827"/>
    <cellStyle name="20% - Accent6 13 108" xfId="15828"/>
    <cellStyle name="20% - Accent6 13 109" xfId="15829"/>
    <cellStyle name="20% - Accent6 13 11" xfId="15830"/>
    <cellStyle name="20% - Accent6 13 110" xfId="15831"/>
    <cellStyle name="20% - Accent6 13 111" xfId="15832"/>
    <cellStyle name="20% - Accent6 13 112" xfId="15833"/>
    <cellStyle name="20% - Accent6 13 113" xfId="15834"/>
    <cellStyle name="20% - Accent6 13 114" xfId="15835"/>
    <cellStyle name="20% - Accent6 13 115" xfId="15836"/>
    <cellStyle name="20% - Accent6 13 12" xfId="15837"/>
    <cellStyle name="20% - Accent6 13 13" xfId="15838"/>
    <cellStyle name="20% - Accent6 13 14" xfId="15839"/>
    <cellStyle name="20% - Accent6 13 15" xfId="15840"/>
    <cellStyle name="20% - Accent6 13 16" xfId="15841"/>
    <cellStyle name="20% - Accent6 13 17" xfId="15842"/>
    <cellStyle name="20% - Accent6 13 18" xfId="15843"/>
    <cellStyle name="20% - Accent6 13 19" xfId="15844"/>
    <cellStyle name="20% - Accent6 13 2" xfId="15845"/>
    <cellStyle name="20% - Accent6 13 20" xfId="15846"/>
    <cellStyle name="20% - Accent6 13 21" xfId="15847"/>
    <cellStyle name="20% - Accent6 13 22" xfId="15848"/>
    <cellStyle name="20% - Accent6 13 23" xfId="15849"/>
    <cellStyle name="20% - Accent6 13 24" xfId="15850"/>
    <cellStyle name="20% - Accent6 13 25" xfId="15851"/>
    <cellStyle name="20% - Accent6 13 26" xfId="15852"/>
    <cellStyle name="20% - Accent6 13 27" xfId="15853"/>
    <cellStyle name="20% - Accent6 13 28" xfId="15854"/>
    <cellStyle name="20% - Accent6 13 29" xfId="15855"/>
    <cellStyle name="20% - Accent6 13 3" xfId="15856"/>
    <cellStyle name="20% - Accent6 13 30" xfId="15857"/>
    <cellStyle name="20% - Accent6 13 31" xfId="15858"/>
    <cellStyle name="20% - Accent6 13 32" xfId="15859"/>
    <cellStyle name="20% - Accent6 13 33" xfId="15860"/>
    <cellStyle name="20% - Accent6 13 34" xfId="15861"/>
    <cellStyle name="20% - Accent6 13 35" xfId="15862"/>
    <cellStyle name="20% - Accent6 13 36" xfId="15863"/>
    <cellStyle name="20% - Accent6 13 37" xfId="15864"/>
    <cellStyle name="20% - Accent6 13 38" xfId="15865"/>
    <cellStyle name="20% - Accent6 13 39" xfId="15866"/>
    <cellStyle name="20% - Accent6 13 4" xfId="15867"/>
    <cellStyle name="20% - Accent6 13 40" xfId="15868"/>
    <cellStyle name="20% - Accent6 13 41" xfId="15869"/>
    <cellStyle name="20% - Accent6 13 42" xfId="15870"/>
    <cellStyle name="20% - Accent6 13 43" xfId="15871"/>
    <cellStyle name="20% - Accent6 13 44" xfId="15872"/>
    <cellStyle name="20% - Accent6 13 45" xfId="15873"/>
    <cellStyle name="20% - Accent6 13 46" xfId="15874"/>
    <cellStyle name="20% - Accent6 13 47" xfId="15875"/>
    <cellStyle name="20% - Accent6 13 48" xfId="15876"/>
    <cellStyle name="20% - Accent6 13 49" xfId="15877"/>
    <cellStyle name="20% - Accent6 13 5" xfId="15878"/>
    <cellStyle name="20% - Accent6 13 50" xfId="15879"/>
    <cellStyle name="20% - Accent6 13 51" xfId="15880"/>
    <cellStyle name="20% - Accent6 13 52" xfId="15881"/>
    <cellStyle name="20% - Accent6 13 53" xfId="15882"/>
    <cellStyle name="20% - Accent6 13 54" xfId="15883"/>
    <cellStyle name="20% - Accent6 13 55" xfId="15884"/>
    <cellStyle name="20% - Accent6 13 56" xfId="15885"/>
    <cellStyle name="20% - Accent6 13 57" xfId="15886"/>
    <cellStyle name="20% - Accent6 13 58" xfId="15887"/>
    <cellStyle name="20% - Accent6 13 59" xfId="15888"/>
    <cellStyle name="20% - Accent6 13 6" xfId="15889"/>
    <cellStyle name="20% - Accent6 13 60" xfId="15890"/>
    <cellStyle name="20% - Accent6 13 61" xfId="15891"/>
    <cellStyle name="20% - Accent6 13 62" xfId="15892"/>
    <cellStyle name="20% - Accent6 13 63" xfId="15893"/>
    <cellStyle name="20% - Accent6 13 64" xfId="15894"/>
    <cellStyle name="20% - Accent6 13 65" xfId="15895"/>
    <cellStyle name="20% - Accent6 13 66" xfId="15896"/>
    <cellStyle name="20% - Accent6 13 67" xfId="15897"/>
    <cellStyle name="20% - Accent6 13 68" xfId="15898"/>
    <cellStyle name="20% - Accent6 13 69" xfId="15899"/>
    <cellStyle name="20% - Accent6 13 7" xfId="15900"/>
    <cellStyle name="20% - Accent6 13 70" xfId="15901"/>
    <cellStyle name="20% - Accent6 13 71" xfId="15902"/>
    <cellStyle name="20% - Accent6 13 72" xfId="15903"/>
    <cellStyle name="20% - Accent6 13 73" xfId="15904"/>
    <cellStyle name="20% - Accent6 13 74" xfId="15905"/>
    <cellStyle name="20% - Accent6 13 75" xfId="15906"/>
    <cellStyle name="20% - Accent6 13 76" xfId="15907"/>
    <cellStyle name="20% - Accent6 13 77" xfId="15908"/>
    <cellStyle name="20% - Accent6 13 78" xfId="15909"/>
    <cellStyle name="20% - Accent6 13 79" xfId="15910"/>
    <cellStyle name="20% - Accent6 13 8" xfId="15911"/>
    <cellStyle name="20% - Accent6 13 80" xfId="15912"/>
    <cellStyle name="20% - Accent6 13 81" xfId="15913"/>
    <cellStyle name="20% - Accent6 13 82" xfId="15914"/>
    <cellStyle name="20% - Accent6 13 83" xfId="15915"/>
    <cellStyle name="20% - Accent6 13 84" xfId="15916"/>
    <cellStyle name="20% - Accent6 13 85" xfId="15917"/>
    <cellStyle name="20% - Accent6 13 86" xfId="15918"/>
    <cellStyle name="20% - Accent6 13 87" xfId="15919"/>
    <cellStyle name="20% - Accent6 13 88" xfId="15920"/>
    <cellStyle name="20% - Accent6 13 89" xfId="15921"/>
    <cellStyle name="20% - Accent6 13 9" xfId="15922"/>
    <cellStyle name="20% - Accent6 13 90" xfId="15923"/>
    <cellStyle name="20% - Accent6 13 91" xfId="15924"/>
    <cellStyle name="20% - Accent6 13 92" xfId="15925"/>
    <cellStyle name="20% - Accent6 13 93" xfId="15926"/>
    <cellStyle name="20% - Accent6 13 94" xfId="15927"/>
    <cellStyle name="20% - Accent6 13 95" xfId="15928"/>
    <cellStyle name="20% - Accent6 13 96" xfId="15929"/>
    <cellStyle name="20% - Accent6 13 97" xfId="15930"/>
    <cellStyle name="20% - Accent6 13 98" xfId="15931"/>
    <cellStyle name="20% - Accent6 13 99" xfId="15932"/>
    <cellStyle name="20% - Accent6 130" xfId="15933"/>
    <cellStyle name="20% - Accent6 131" xfId="15934"/>
    <cellStyle name="20% - Accent6 132" xfId="15935"/>
    <cellStyle name="20% - Accent6 133" xfId="15936"/>
    <cellStyle name="20% - Accent6 134" xfId="15937"/>
    <cellStyle name="20% - Accent6 135" xfId="15938"/>
    <cellStyle name="20% - Accent6 136" xfId="15939"/>
    <cellStyle name="20% - Accent6 137" xfId="15940"/>
    <cellStyle name="20% - Accent6 138" xfId="15941"/>
    <cellStyle name="20% - Accent6 139" xfId="15942"/>
    <cellStyle name="20% - Accent6 14" xfId="15943"/>
    <cellStyle name="20% - Accent6 14 10" xfId="15944"/>
    <cellStyle name="20% - Accent6 14 100" xfId="15945"/>
    <cellStyle name="20% - Accent6 14 101" xfId="15946"/>
    <cellStyle name="20% - Accent6 14 102" xfId="15947"/>
    <cellStyle name="20% - Accent6 14 103" xfId="15948"/>
    <cellStyle name="20% - Accent6 14 104" xfId="15949"/>
    <cellStyle name="20% - Accent6 14 105" xfId="15950"/>
    <cellStyle name="20% - Accent6 14 106" xfId="15951"/>
    <cellStyle name="20% - Accent6 14 107" xfId="15952"/>
    <cellStyle name="20% - Accent6 14 108" xfId="15953"/>
    <cellStyle name="20% - Accent6 14 109" xfId="15954"/>
    <cellStyle name="20% - Accent6 14 11" xfId="15955"/>
    <cellStyle name="20% - Accent6 14 110" xfId="15956"/>
    <cellStyle name="20% - Accent6 14 111" xfId="15957"/>
    <cellStyle name="20% - Accent6 14 112" xfId="15958"/>
    <cellStyle name="20% - Accent6 14 113" xfId="15959"/>
    <cellStyle name="20% - Accent6 14 114" xfId="15960"/>
    <cellStyle name="20% - Accent6 14 115" xfId="15961"/>
    <cellStyle name="20% - Accent6 14 12" xfId="15962"/>
    <cellStyle name="20% - Accent6 14 13" xfId="15963"/>
    <cellStyle name="20% - Accent6 14 14" xfId="15964"/>
    <cellStyle name="20% - Accent6 14 15" xfId="15965"/>
    <cellStyle name="20% - Accent6 14 16" xfId="15966"/>
    <cellStyle name="20% - Accent6 14 17" xfId="15967"/>
    <cellStyle name="20% - Accent6 14 18" xfId="15968"/>
    <cellStyle name="20% - Accent6 14 19" xfId="15969"/>
    <cellStyle name="20% - Accent6 14 2" xfId="15970"/>
    <cellStyle name="20% - Accent6 14 20" xfId="15971"/>
    <cellStyle name="20% - Accent6 14 21" xfId="15972"/>
    <cellStyle name="20% - Accent6 14 22" xfId="15973"/>
    <cellStyle name="20% - Accent6 14 23" xfId="15974"/>
    <cellStyle name="20% - Accent6 14 24" xfId="15975"/>
    <cellStyle name="20% - Accent6 14 25" xfId="15976"/>
    <cellStyle name="20% - Accent6 14 26" xfId="15977"/>
    <cellStyle name="20% - Accent6 14 27" xfId="15978"/>
    <cellStyle name="20% - Accent6 14 28" xfId="15979"/>
    <cellStyle name="20% - Accent6 14 29" xfId="15980"/>
    <cellStyle name="20% - Accent6 14 3" xfId="15981"/>
    <cellStyle name="20% - Accent6 14 30" xfId="15982"/>
    <cellStyle name="20% - Accent6 14 31" xfId="15983"/>
    <cellStyle name="20% - Accent6 14 32" xfId="15984"/>
    <cellStyle name="20% - Accent6 14 33" xfId="15985"/>
    <cellStyle name="20% - Accent6 14 34" xfId="15986"/>
    <cellStyle name="20% - Accent6 14 35" xfId="15987"/>
    <cellStyle name="20% - Accent6 14 36" xfId="15988"/>
    <cellStyle name="20% - Accent6 14 37" xfId="15989"/>
    <cellStyle name="20% - Accent6 14 38" xfId="15990"/>
    <cellStyle name="20% - Accent6 14 39" xfId="15991"/>
    <cellStyle name="20% - Accent6 14 4" xfId="15992"/>
    <cellStyle name="20% - Accent6 14 40" xfId="15993"/>
    <cellStyle name="20% - Accent6 14 41" xfId="15994"/>
    <cellStyle name="20% - Accent6 14 42" xfId="15995"/>
    <cellStyle name="20% - Accent6 14 43" xfId="15996"/>
    <cellStyle name="20% - Accent6 14 44" xfId="15997"/>
    <cellStyle name="20% - Accent6 14 45" xfId="15998"/>
    <cellStyle name="20% - Accent6 14 46" xfId="15999"/>
    <cellStyle name="20% - Accent6 14 47" xfId="16000"/>
    <cellStyle name="20% - Accent6 14 48" xfId="16001"/>
    <cellStyle name="20% - Accent6 14 49" xfId="16002"/>
    <cellStyle name="20% - Accent6 14 5" xfId="16003"/>
    <cellStyle name="20% - Accent6 14 50" xfId="16004"/>
    <cellStyle name="20% - Accent6 14 51" xfId="16005"/>
    <cellStyle name="20% - Accent6 14 52" xfId="16006"/>
    <cellStyle name="20% - Accent6 14 53" xfId="16007"/>
    <cellStyle name="20% - Accent6 14 54" xfId="16008"/>
    <cellStyle name="20% - Accent6 14 55" xfId="16009"/>
    <cellStyle name="20% - Accent6 14 56" xfId="16010"/>
    <cellStyle name="20% - Accent6 14 57" xfId="16011"/>
    <cellStyle name="20% - Accent6 14 58" xfId="16012"/>
    <cellStyle name="20% - Accent6 14 59" xfId="16013"/>
    <cellStyle name="20% - Accent6 14 6" xfId="16014"/>
    <cellStyle name="20% - Accent6 14 60" xfId="16015"/>
    <cellStyle name="20% - Accent6 14 61" xfId="16016"/>
    <cellStyle name="20% - Accent6 14 62" xfId="16017"/>
    <cellStyle name="20% - Accent6 14 63" xfId="16018"/>
    <cellStyle name="20% - Accent6 14 64" xfId="16019"/>
    <cellStyle name="20% - Accent6 14 65" xfId="16020"/>
    <cellStyle name="20% - Accent6 14 66" xfId="16021"/>
    <cellStyle name="20% - Accent6 14 67" xfId="16022"/>
    <cellStyle name="20% - Accent6 14 68" xfId="16023"/>
    <cellStyle name="20% - Accent6 14 69" xfId="16024"/>
    <cellStyle name="20% - Accent6 14 7" xfId="16025"/>
    <cellStyle name="20% - Accent6 14 70" xfId="16026"/>
    <cellStyle name="20% - Accent6 14 71" xfId="16027"/>
    <cellStyle name="20% - Accent6 14 72" xfId="16028"/>
    <cellStyle name="20% - Accent6 14 73" xfId="16029"/>
    <cellStyle name="20% - Accent6 14 74" xfId="16030"/>
    <cellStyle name="20% - Accent6 14 75" xfId="16031"/>
    <cellStyle name="20% - Accent6 14 76" xfId="16032"/>
    <cellStyle name="20% - Accent6 14 77" xfId="16033"/>
    <cellStyle name="20% - Accent6 14 78" xfId="16034"/>
    <cellStyle name="20% - Accent6 14 79" xfId="16035"/>
    <cellStyle name="20% - Accent6 14 8" xfId="16036"/>
    <cellStyle name="20% - Accent6 14 80" xfId="16037"/>
    <cellStyle name="20% - Accent6 14 81" xfId="16038"/>
    <cellStyle name="20% - Accent6 14 82" xfId="16039"/>
    <cellStyle name="20% - Accent6 14 83" xfId="16040"/>
    <cellStyle name="20% - Accent6 14 84" xfId="16041"/>
    <cellStyle name="20% - Accent6 14 85" xfId="16042"/>
    <cellStyle name="20% - Accent6 14 86" xfId="16043"/>
    <cellStyle name="20% - Accent6 14 87" xfId="16044"/>
    <cellStyle name="20% - Accent6 14 88" xfId="16045"/>
    <cellStyle name="20% - Accent6 14 89" xfId="16046"/>
    <cellStyle name="20% - Accent6 14 9" xfId="16047"/>
    <cellStyle name="20% - Accent6 14 90" xfId="16048"/>
    <cellStyle name="20% - Accent6 14 91" xfId="16049"/>
    <cellStyle name="20% - Accent6 14 92" xfId="16050"/>
    <cellStyle name="20% - Accent6 14 93" xfId="16051"/>
    <cellStyle name="20% - Accent6 14 94" xfId="16052"/>
    <cellStyle name="20% - Accent6 14 95" xfId="16053"/>
    <cellStyle name="20% - Accent6 14 96" xfId="16054"/>
    <cellStyle name="20% - Accent6 14 97" xfId="16055"/>
    <cellStyle name="20% - Accent6 14 98" xfId="16056"/>
    <cellStyle name="20% - Accent6 14 99" xfId="16057"/>
    <cellStyle name="20% - Accent6 140" xfId="16058"/>
    <cellStyle name="20% - Accent6 141" xfId="16059"/>
    <cellStyle name="20% - Accent6 142" xfId="16060"/>
    <cellStyle name="20% - Accent6 143" xfId="16061"/>
    <cellStyle name="20% - Accent6 144" xfId="16062"/>
    <cellStyle name="20% - Accent6 145" xfId="16063"/>
    <cellStyle name="20% - Accent6 146" xfId="16064"/>
    <cellStyle name="20% - Accent6 147" xfId="16065"/>
    <cellStyle name="20% - Accent6 148" xfId="16066"/>
    <cellStyle name="20% - Accent6 149" xfId="16067"/>
    <cellStyle name="20% - Accent6 15" xfId="16068"/>
    <cellStyle name="20% - Accent6 15 10" xfId="16069"/>
    <cellStyle name="20% - Accent6 15 100" xfId="16070"/>
    <cellStyle name="20% - Accent6 15 101" xfId="16071"/>
    <cellStyle name="20% - Accent6 15 102" xfId="16072"/>
    <cellStyle name="20% - Accent6 15 103" xfId="16073"/>
    <cellStyle name="20% - Accent6 15 104" xfId="16074"/>
    <cellStyle name="20% - Accent6 15 105" xfId="16075"/>
    <cellStyle name="20% - Accent6 15 106" xfId="16076"/>
    <cellStyle name="20% - Accent6 15 107" xfId="16077"/>
    <cellStyle name="20% - Accent6 15 108" xfId="16078"/>
    <cellStyle name="20% - Accent6 15 109" xfId="16079"/>
    <cellStyle name="20% - Accent6 15 11" xfId="16080"/>
    <cellStyle name="20% - Accent6 15 110" xfId="16081"/>
    <cellStyle name="20% - Accent6 15 111" xfId="16082"/>
    <cellStyle name="20% - Accent6 15 112" xfId="16083"/>
    <cellStyle name="20% - Accent6 15 113" xfId="16084"/>
    <cellStyle name="20% - Accent6 15 114" xfId="16085"/>
    <cellStyle name="20% - Accent6 15 115" xfId="16086"/>
    <cellStyle name="20% - Accent6 15 12" xfId="16087"/>
    <cellStyle name="20% - Accent6 15 13" xfId="16088"/>
    <cellStyle name="20% - Accent6 15 14" xfId="16089"/>
    <cellStyle name="20% - Accent6 15 15" xfId="16090"/>
    <cellStyle name="20% - Accent6 15 16" xfId="16091"/>
    <cellStyle name="20% - Accent6 15 17" xfId="16092"/>
    <cellStyle name="20% - Accent6 15 18" xfId="16093"/>
    <cellStyle name="20% - Accent6 15 19" xfId="16094"/>
    <cellStyle name="20% - Accent6 15 2" xfId="16095"/>
    <cellStyle name="20% - Accent6 15 20" xfId="16096"/>
    <cellStyle name="20% - Accent6 15 21" xfId="16097"/>
    <cellStyle name="20% - Accent6 15 22" xfId="16098"/>
    <cellStyle name="20% - Accent6 15 23" xfId="16099"/>
    <cellStyle name="20% - Accent6 15 24" xfId="16100"/>
    <cellStyle name="20% - Accent6 15 25" xfId="16101"/>
    <cellStyle name="20% - Accent6 15 26" xfId="16102"/>
    <cellStyle name="20% - Accent6 15 27" xfId="16103"/>
    <cellStyle name="20% - Accent6 15 28" xfId="16104"/>
    <cellStyle name="20% - Accent6 15 29" xfId="16105"/>
    <cellStyle name="20% - Accent6 15 3" xfId="16106"/>
    <cellStyle name="20% - Accent6 15 30" xfId="16107"/>
    <cellStyle name="20% - Accent6 15 31" xfId="16108"/>
    <cellStyle name="20% - Accent6 15 32" xfId="16109"/>
    <cellStyle name="20% - Accent6 15 33" xfId="16110"/>
    <cellStyle name="20% - Accent6 15 34" xfId="16111"/>
    <cellStyle name="20% - Accent6 15 35" xfId="16112"/>
    <cellStyle name="20% - Accent6 15 36" xfId="16113"/>
    <cellStyle name="20% - Accent6 15 37" xfId="16114"/>
    <cellStyle name="20% - Accent6 15 38" xfId="16115"/>
    <cellStyle name="20% - Accent6 15 39" xfId="16116"/>
    <cellStyle name="20% - Accent6 15 4" xfId="16117"/>
    <cellStyle name="20% - Accent6 15 40" xfId="16118"/>
    <cellStyle name="20% - Accent6 15 41" xfId="16119"/>
    <cellStyle name="20% - Accent6 15 42" xfId="16120"/>
    <cellStyle name="20% - Accent6 15 43" xfId="16121"/>
    <cellStyle name="20% - Accent6 15 44" xfId="16122"/>
    <cellStyle name="20% - Accent6 15 45" xfId="16123"/>
    <cellStyle name="20% - Accent6 15 46" xfId="16124"/>
    <cellStyle name="20% - Accent6 15 47" xfId="16125"/>
    <cellStyle name="20% - Accent6 15 48" xfId="16126"/>
    <cellStyle name="20% - Accent6 15 49" xfId="16127"/>
    <cellStyle name="20% - Accent6 15 5" xfId="16128"/>
    <cellStyle name="20% - Accent6 15 50" xfId="16129"/>
    <cellStyle name="20% - Accent6 15 51" xfId="16130"/>
    <cellStyle name="20% - Accent6 15 52" xfId="16131"/>
    <cellStyle name="20% - Accent6 15 53" xfId="16132"/>
    <cellStyle name="20% - Accent6 15 54" xfId="16133"/>
    <cellStyle name="20% - Accent6 15 55" xfId="16134"/>
    <cellStyle name="20% - Accent6 15 56" xfId="16135"/>
    <cellStyle name="20% - Accent6 15 57" xfId="16136"/>
    <cellStyle name="20% - Accent6 15 58" xfId="16137"/>
    <cellStyle name="20% - Accent6 15 59" xfId="16138"/>
    <cellStyle name="20% - Accent6 15 6" xfId="16139"/>
    <cellStyle name="20% - Accent6 15 60" xfId="16140"/>
    <cellStyle name="20% - Accent6 15 61" xfId="16141"/>
    <cellStyle name="20% - Accent6 15 62" xfId="16142"/>
    <cellStyle name="20% - Accent6 15 63" xfId="16143"/>
    <cellStyle name="20% - Accent6 15 64" xfId="16144"/>
    <cellStyle name="20% - Accent6 15 65" xfId="16145"/>
    <cellStyle name="20% - Accent6 15 66" xfId="16146"/>
    <cellStyle name="20% - Accent6 15 67" xfId="16147"/>
    <cellStyle name="20% - Accent6 15 68" xfId="16148"/>
    <cellStyle name="20% - Accent6 15 69" xfId="16149"/>
    <cellStyle name="20% - Accent6 15 7" xfId="16150"/>
    <cellStyle name="20% - Accent6 15 70" xfId="16151"/>
    <cellStyle name="20% - Accent6 15 71" xfId="16152"/>
    <cellStyle name="20% - Accent6 15 72" xfId="16153"/>
    <cellStyle name="20% - Accent6 15 73" xfId="16154"/>
    <cellStyle name="20% - Accent6 15 74" xfId="16155"/>
    <cellStyle name="20% - Accent6 15 75" xfId="16156"/>
    <cellStyle name="20% - Accent6 15 76" xfId="16157"/>
    <cellStyle name="20% - Accent6 15 77" xfId="16158"/>
    <cellStyle name="20% - Accent6 15 78" xfId="16159"/>
    <cellStyle name="20% - Accent6 15 79" xfId="16160"/>
    <cellStyle name="20% - Accent6 15 8" xfId="16161"/>
    <cellStyle name="20% - Accent6 15 80" xfId="16162"/>
    <cellStyle name="20% - Accent6 15 81" xfId="16163"/>
    <cellStyle name="20% - Accent6 15 82" xfId="16164"/>
    <cellStyle name="20% - Accent6 15 83" xfId="16165"/>
    <cellStyle name="20% - Accent6 15 84" xfId="16166"/>
    <cellStyle name="20% - Accent6 15 85" xfId="16167"/>
    <cellStyle name="20% - Accent6 15 86" xfId="16168"/>
    <cellStyle name="20% - Accent6 15 87" xfId="16169"/>
    <cellStyle name="20% - Accent6 15 88" xfId="16170"/>
    <cellStyle name="20% - Accent6 15 89" xfId="16171"/>
    <cellStyle name="20% - Accent6 15 9" xfId="16172"/>
    <cellStyle name="20% - Accent6 15 90" xfId="16173"/>
    <cellStyle name="20% - Accent6 15 91" xfId="16174"/>
    <cellStyle name="20% - Accent6 15 92" xfId="16175"/>
    <cellStyle name="20% - Accent6 15 93" xfId="16176"/>
    <cellStyle name="20% - Accent6 15 94" xfId="16177"/>
    <cellStyle name="20% - Accent6 15 95" xfId="16178"/>
    <cellStyle name="20% - Accent6 15 96" xfId="16179"/>
    <cellStyle name="20% - Accent6 15 97" xfId="16180"/>
    <cellStyle name="20% - Accent6 15 98" xfId="16181"/>
    <cellStyle name="20% - Accent6 15 99" xfId="16182"/>
    <cellStyle name="20% - Accent6 150" xfId="16183"/>
    <cellStyle name="20% - Accent6 151" xfId="16184"/>
    <cellStyle name="20% - Accent6 152" xfId="16185"/>
    <cellStyle name="20% - Accent6 153" xfId="16186"/>
    <cellStyle name="20% - Accent6 154" xfId="16187"/>
    <cellStyle name="20% - Accent6 155" xfId="16188"/>
    <cellStyle name="20% - Accent6 156" xfId="16189"/>
    <cellStyle name="20% - Accent6 157" xfId="16190"/>
    <cellStyle name="20% - Accent6 158" xfId="16191"/>
    <cellStyle name="20% - Accent6 159" xfId="16192"/>
    <cellStyle name="20% - Accent6 16" xfId="16193"/>
    <cellStyle name="20% - Accent6 16 10" xfId="16194"/>
    <cellStyle name="20% - Accent6 16 100" xfId="16195"/>
    <cellStyle name="20% - Accent6 16 101" xfId="16196"/>
    <cellStyle name="20% - Accent6 16 102" xfId="16197"/>
    <cellStyle name="20% - Accent6 16 103" xfId="16198"/>
    <cellStyle name="20% - Accent6 16 104" xfId="16199"/>
    <cellStyle name="20% - Accent6 16 105" xfId="16200"/>
    <cellStyle name="20% - Accent6 16 106" xfId="16201"/>
    <cellStyle name="20% - Accent6 16 107" xfId="16202"/>
    <cellStyle name="20% - Accent6 16 108" xfId="16203"/>
    <cellStyle name="20% - Accent6 16 109" xfId="16204"/>
    <cellStyle name="20% - Accent6 16 11" xfId="16205"/>
    <cellStyle name="20% - Accent6 16 110" xfId="16206"/>
    <cellStyle name="20% - Accent6 16 111" xfId="16207"/>
    <cellStyle name="20% - Accent6 16 112" xfId="16208"/>
    <cellStyle name="20% - Accent6 16 113" xfId="16209"/>
    <cellStyle name="20% - Accent6 16 114" xfId="16210"/>
    <cellStyle name="20% - Accent6 16 115" xfId="16211"/>
    <cellStyle name="20% - Accent6 16 12" xfId="16212"/>
    <cellStyle name="20% - Accent6 16 13" xfId="16213"/>
    <cellStyle name="20% - Accent6 16 14" xfId="16214"/>
    <cellStyle name="20% - Accent6 16 15" xfId="16215"/>
    <cellStyle name="20% - Accent6 16 16" xfId="16216"/>
    <cellStyle name="20% - Accent6 16 17" xfId="16217"/>
    <cellStyle name="20% - Accent6 16 18" xfId="16218"/>
    <cellStyle name="20% - Accent6 16 19" xfId="16219"/>
    <cellStyle name="20% - Accent6 16 2" xfId="16220"/>
    <cellStyle name="20% - Accent6 16 20" xfId="16221"/>
    <cellStyle name="20% - Accent6 16 21" xfId="16222"/>
    <cellStyle name="20% - Accent6 16 22" xfId="16223"/>
    <cellStyle name="20% - Accent6 16 23" xfId="16224"/>
    <cellStyle name="20% - Accent6 16 24" xfId="16225"/>
    <cellStyle name="20% - Accent6 16 25" xfId="16226"/>
    <cellStyle name="20% - Accent6 16 26" xfId="16227"/>
    <cellStyle name="20% - Accent6 16 27" xfId="16228"/>
    <cellStyle name="20% - Accent6 16 28" xfId="16229"/>
    <cellStyle name="20% - Accent6 16 29" xfId="16230"/>
    <cellStyle name="20% - Accent6 16 3" xfId="16231"/>
    <cellStyle name="20% - Accent6 16 30" xfId="16232"/>
    <cellStyle name="20% - Accent6 16 31" xfId="16233"/>
    <cellStyle name="20% - Accent6 16 32" xfId="16234"/>
    <cellStyle name="20% - Accent6 16 33" xfId="16235"/>
    <cellStyle name="20% - Accent6 16 34" xfId="16236"/>
    <cellStyle name="20% - Accent6 16 35" xfId="16237"/>
    <cellStyle name="20% - Accent6 16 36" xfId="16238"/>
    <cellStyle name="20% - Accent6 16 37" xfId="16239"/>
    <cellStyle name="20% - Accent6 16 38" xfId="16240"/>
    <cellStyle name="20% - Accent6 16 39" xfId="16241"/>
    <cellStyle name="20% - Accent6 16 4" xfId="16242"/>
    <cellStyle name="20% - Accent6 16 40" xfId="16243"/>
    <cellStyle name="20% - Accent6 16 41" xfId="16244"/>
    <cellStyle name="20% - Accent6 16 42" xfId="16245"/>
    <cellStyle name="20% - Accent6 16 43" xfId="16246"/>
    <cellStyle name="20% - Accent6 16 44" xfId="16247"/>
    <cellStyle name="20% - Accent6 16 45" xfId="16248"/>
    <cellStyle name="20% - Accent6 16 46" xfId="16249"/>
    <cellStyle name="20% - Accent6 16 47" xfId="16250"/>
    <cellStyle name="20% - Accent6 16 48" xfId="16251"/>
    <cellStyle name="20% - Accent6 16 49" xfId="16252"/>
    <cellStyle name="20% - Accent6 16 5" xfId="16253"/>
    <cellStyle name="20% - Accent6 16 50" xfId="16254"/>
    <cellStyle name="20% - Accent6 16 51" xfId="16255"/>
    <cellStyle name="20% - Accent6 16 52" xfId="16256"/>
    <cellStyle name="20% - Accent6 16 53" xfId="16257"/>
    <cellStyle name="20% - Accent6 16 54" xfId="16258"/>
    <cellStyle name="20% - Accent6 16 55" xfId="16259"/>
    <cellStyle name="20% - Accent6 16 56" xfId="16260"/>
    <cellStyle name="20% - Accent6 16 57" xfId="16261"/>
    <cellStyle name="20% - Accent6 16 58" xfId="16262"/>
    <cellStyle name="20% - Accent6 16 59" xfId="16263"/>
    <cellStyle name="20% - Accent6 16 6" xfId="16264"/>
    <cellStyle name="20% - Accent6 16 60" xfId="16265"/>
    <cellStyle name="20% - Accent6 16 61" xfId="16266"/>
    <cellStyle name="20% - Accent6 16 62" xfId="16267"/>
    <cellStyle name="20% - Accent6 16 63" xfId="16268"/>
    <cellStyle name="20% - Accent6 16 64" xfId="16269"/>
    <cellStyle name="20% - Accent6 16 65" xfId="16270"/>
    <cellStyle name="20% - Accent6 16 66" xfId="16271"/>
    <cellStyle name="20% - Accent6 16 67" xfId="16272"/>
    <cellStyle name="20% - Accent6 16 68" xfId="16273"/>
    <cellStyle name="20% - Accent6 16 69" xfId="16274"/>
    <cellStyle name="20% - Accent6 16 7" xfId="16275"/>
    <cellStyle name="20% - Accent6 16 70" xfId="16276"/>
    <cellStyle name="20% - Accent6 16 71" xfId="16277"/>
    <cellStyle name="20% - Accent6 16 72" xfId="16278"/>
    <cellStyle name="20% - Accent6 16 73" xfId="16279"/>
    <cellStyle name="20% - Accent6 16 74" xfId="16280"/>
    <cellStyle name="20% - Accent6 16 75" xfId="16281"/>
    <cellStyle name="20% - Accent6 16 76" xfId="16282"/>
    <cellStyle name="20% - Accent6 16 77" xfId="16283"/>
    <cellStyle name="20% - Accent6 16 78" xfId="16284"/>
    <cellStyle name="20% - Accent6 16 79" xfId="16285"/>
    <cellStyle name="20% - Accent6 16 8" xfId="16286"/>
    <cellStyle name="20% - Accent6 16 80" xfId="16287"/>
    <cellStyle name="20% - Accent6 16 81" xfId="16288"/>
    <cellStyle name="20% - Accent6 16 82" xfId="16289"/>
    <cellStyle name="20% - Accent6 16 83" xfId="16290"/>
    <cellStyle name="20% - Accent6 16 84" xfId="16291"/>
    <cellStyle name="20% - Accent6 16 85" xfId="16292"/>
    <cellStyle name="20% - Accent6 16 86" xfId="16293"/>
    <cellStyle name="20% - Accent6 16 87" xfId="16294"/>
    <cellStyle name="20% - Accent6 16 88" xfId="16295"/>
    <cellStyle name="20% - Accent6 16 89" xfId="16296"/>
    <cellStyle name="20% - Accent6 16 9" xfId="16297"/>
    <cellStyle name="20% - Accent6 16 90" xfId="16298"/>
    <cellStyle name="20% - Accent6 16 91" xfId="16299"/>
    <cellStyle name="20% - Accent6 16 92" xfId="16300"/>
    <cellStyle name="20% - Accent6 16 93" xfId="16301"/>
    <cellStyle name="20% - Accent6 16 94" xfId="16302"/>
    <cellStyle name="20% - Accent6 16 95" xfId="16303"/>
    <cellStyle name="20% - Accent6 16 96" xfId="16304"/>
    <cellStyle name="20% - Accent6 16 97" xfId="16305"/>
    <cellStyle name="20% - Accent6 16 98" xfId="16306"/>
    <cellStyle name="20% - Accent6 16 99" xfId="16307"/>
    <cellStyle name="20% - Accent6 160" xfId="16308"/>
    <cellStyle name="20% - Accent6 161" xfId="16309"/>
    <cellStyle name="20% - Accent6 162" xfId="16310"/>
    <cellStyle name="20% - Accent6 163" xfId="16311"/>
    <cellStyle name="20% - Accent6 164" xfId="16312"/>
    <cellStyle name="20% - Accent6 165" xfId="16313"/>
    <cellStyle name="20% - Accent6 166" xfId="16314"/>
    <cellStyle name="20% - Accent6 167" xfId="16315"/>
    <cellStyle name="20% - Accent6 168" xfId="16316"/>
    <cellStyle name="20% - Accent6 17" xfId="16317"/>
    <cellStyle name="20% - Accent6 17 10" xfId="16318"/>
    <cellStyle name="20% - Accent6 17 100" xfId="16319"/>
    <cellStyle name="20% - Accent6 17 101" xfId="16320"/>
    <cellStyle name="20% - Accent6 17 102" xfId="16321"/>
    <cellStyle name="20% - Accent6 17 103" xfId="16322"/>
    <cellStyle name="20% - Accent6 17 104" xfId="16323"/>
    <cellStyle name="20% - Accent6 17 105" xfId="16324"/>
    <cellStyle name="20% - Accent6 17 106" xfId="16325"/>
    <cellStyle name="20% - Accent6 17 107" xfId="16326"/>
    <cellStyle name="20% - Accent6 17 108" xfId="16327"/>
    <cellStyle name="20% - Accent6 17 109" xfId="16328"/>
    <cellStyle name="20% - Accent6 17 11" xfId="16329"/>
    <cellStyle name="20% - Accent6 17 110" xfId="16330"/>
    <cellStyle name="20% - Accent6 17 111" xfId="16331"/>
    <cellStyle name="20% - Accent6 17 112" xfId="16332"/>
    <cellStyle name="20% - Accent6 17 113" xfId="16333"/>
    <cellStyle name="20% - Accent6 17 114" xfId="16334"/>
    <cellStyle name="20% - Accent6 17 115" xfId="16335"/>
    <cellStyle name="20% - Accent6 17 12" xfId="16336"/>
    <cellStyle name="20% - Accent6 17 13" xfId="16337"/>
    <cellStyle name="20% - Accent6 17 14" xfId="16338"/>
    <cellStyle name="20% - Accent6 17 15" xfId="16339"/>
    <cellStyle name="20% - Accent6 17 16" xfId="16340"/>
    <cellStyle name="20% - Accent6 17 17" xfId="16341"/>
    <cellStyle name="20% - Accent6 17 18" xfId="16342"/>
    <cellStyle name="20% - Accent6 17 19" xfId="16343"/>
    <cellStyle name="20% - Accent6 17 2" xfId="16344"/>
    <cellStyle name="20% - Accent6 17 20" xfId="16345"/>
    <cellStyle name="20% - Accent6 17 21" xfId="16346"/>
    <cellStyle name="20% - Accent6 17 22" xfId="16347"/>
    <cellStyle name="20% - Accent6 17 23" xfId="16348"/>
    <cellStyle name="20% - Accent6 17 24" xfId="16349"/>
    <cellStyle name="20% - Accent6 17 25" xfId="16350"/>
    <cellStyle name="20% - Accent6 17 26" xfId="16351"/>
    <cellStyle name="20% - Accent6 17 27" xfId="16352"/>
    <cellStyle name="20% - Accent6 17 28" xfId="16353"/>
    <cellStyle name="20% - Accent6 17 29" xfId="16354"/>
    <cellStyle name="20% - Accent6 17 3" xfId="16355"/>
    <cellStyle name="20% - Accent6 17 30" xfId="16356"/>
    <cellStyle name="20% - Accent6 17 31" xfId="16357"/>
    <cellStyle name="20% - Accent6 17 32" xfId="16358"/>
    <cellStyle name="20% - Accent6 17 33" xfId="16359"/>
    <cellStyle name="20% - Accent6 17 34" xfId="16360"/>
    <cellStyle name="20% - Accent6 17 35" xfId="16361"/>
    <cellStyle name="20% - Accent6 17 36" xfId="16362"/>
    <cellStyle name="20% - Accent6 17 37" xfId="16363"/>
    <cellStyle name="20% - Accent6 17 38" xfId="16364"/>
    <cellStyle name="20% - Accent6 17 39" xfId="16365"/>
    <cellStyle name="20% - Accent6 17 4" xfId="16366"/>
    <cellStyle name="20% - Accent6 17 40" xfId="16367"/>
    <cellStyle name="20% - Accent6 17 41" xfId="16368"/>
    <cellStyle name="20% - Accent6 17 42" xfId="16369"/>
    <cellStyle name="20% - Accent6 17 43" xfId="16370"/>
    <cellStyle name="20% - Accent6 17 44" xfId="16371"/>
    <cellStyle name="20% - Accent6 17 45" xfId="16372"/>
    <cellStyle name="20% - Accent6 17 46" xfId="16373"/>
    <cellStyle name="20% - Accent6 17 47" xfId="16374"/>
    <cellStyle name="20% - Accent6 17 48" xfId="16375"/>
    <cellStyle name="20% - Accent6 17 49" xfId="16376"/>
    <cellStyle name="20% - Accent6 17 5" xfId="16377"/>
    <cellStyle name="20% - Accent6 17 50" xfId="16378"/>
    <cellStyle name="20% - Accent6 17 51" xfId="16379"/>
    <cellStyle name="20% - Accent6 17 52" xfId="16380"/>
    <cellStyle name="20% - Accent6 17 53" xfId="16381"/>
    <cellStyle name="20% - Accent6 17 54" xfId="16382"/>
    <cellStyle name="20% - Accent6 17 55" xfId="16383"/>
    <cellStyle name="20% - Accent6 17 56" xfId="16384"/>
    <cellStyle name="20% - Accent6 17 57" xfId="16385"/>
    <cellStyle name="20% - Accent6 17 58" xfId="16386"/>
    <cellStyle name="20% - Accent6 17 59" xfId="16387"/>
    <cellStyle name="20% - Accent6 17 6" xfId="16388"/>
    <cellStyle name="20% - Accent6 17 60" xfId="16389"/>
    <cellStyle name="20% - Accent6 17 61" xfId="16390"/>
    <cellStyle name="20% - Accent6 17 62" xfId="16391"/>
    <cellStyle name="20% - Accent6 17 63" xfId="16392"/>
    <cellStyle name="20% - Accent6 17 64" xfId="16393"/>
    <cellStyle name="20% - Accent6 17 65" xfId="16394"/>
    <cellStyle name="20% - Accent6 17 66" xfId="16395"/>
    <cellStyle name="20% - Accent6 17 67" xfId="16396"/>
    <cellStyle name="20% - Accent6 17 68" xfId="16397"/>
    <cellStyle name="20% - Accent6 17 69" xfId="16398"/>
    <cellStyle name="20% - Accent6 17 7" xfId="16399"/>
    <cellStyle name="20% - Accent6 17 70" xfId="16400"/>
    <cellStyle name="20% - Accent6 17 71" xfId="16401"/>
    <cellStyle name="20% - Accent6 17 72" xfId="16402"/>
    <cellStyle name="20% - Accent6 17 73" xfId="16403"/>
    <cellStyle name="20% - Accent6 17 74" xfId="16404"/>
    <cellStyle name="20% - Accent6 17 75" xfId="16405"/>
    <cellStyle name="20% - Accent6 17 76" xfId="16406"/>
    <cellStyle name="20% - Accent6 17 77" xfId="16407"/>
    <cellStyle name="20% - Accent6 17 78" xfId="16408"/>
    <cellStyle name="20% - Accent6 17 79" xfId="16409"/>
    <cellStyle name="20% - Accent6 17 8" xfId="16410"/>
    <cellStyle name="20% - Accent6 17 80" xfId="16411"/>
    <cellStyle name="20% - Accent6 17 81" xfId="16412"/>
    <cellStyle name="20% - Accent6 17 82" xfId="16413"/>
    <cellStyle name="20% - Accent6 17 83" xfId="16414"/>
    <cellStyle name="20% - Accent6 17 84" xfId="16415"/>
    <cellStyle name="20% - Accent6 17 85" xfId="16416"/>
    <cellStyle name="20% - Accent6 17 86" xfId="16417"/>
    <cellStyle name="20% - Accent6 17 87" xfId="16418"/>
    <cellStyle name="20% - Accent6 17 88" xfId="16419"/>
    <cellStyle name="20% - Accent6 17 89" xfId="16420"/>
    <cellStyle name="20% - Accent6 17 9" xfId="16421"/>
    <cellStyle name="20% - Accent6 17 90" xfId="16422"/>
    <cellStyle name="20% - Accent6 17 91" xfId="16423"/>
    <cellStyle name="20% - Accent6 17 92" xfId="16424"/>
    <cellStyle name="20% - Accent6 17 93" xfId="16425"/>
    <cellStyle name="20% - Accent6 17 94" xfId="16426"/>
    <cellStyle name="20% - Accent6 17 95" xfId="16427"/>
    <cellStyle name="20% - Accent6 17 96" xfId="16428"/>
    <cellStyle name="20% - Accent6 17 97" xfId="16429"/>
    <cellStyle name="20% - Accent6 17 98" xfId="16430"/>
    <cellStyle name="20% - Accent6 17 99" xfId="16431"/>
    <cellStyle name="20% - Accent6 18" xfId="16432"/>
    <cellStyle name="20% - Accent6 18 10" xfId="16433"/>
    <cellStyle name="20% - Accent6 18 100" xfId="16434"/>
    <cellStyle name="20% - Accent6 18 101" xfId="16435"/>
    <cellStyle name="20% - Accent6 18 102" xfId="16436"/>
    <cellStyle name="20% - Accent6 18 103" xfId="16437"/>
    <cellStyle name="20% - Accent6 18 104" xfId="16438"/>
    <cellStyle name="20% - Accent6 18 105" xfId="16439"/>
    <cellStyle name="20% - Accent6 18 106" xfId="16440"/>
    <cellStyle name="20% - Accent6 18 107" xfId="16441"/>
    <cellStyle name="20% - Accent6 18 108" xfId="16442"/>
    <cellStyle name="20% - Accent6 18 109" xfId="16443"/>
    <cellStyle name="20% - Accent6 18 11" xfId="16444"/>
    <cellStyle name="20% - Accent6 18 110" xfId="16445"/>
    <cellStyle name="20% - Accent6 18 111" xfId="16446"/>
    <cellStyle name="20% - Accent6 18 112" xfId="16447"/>
    <cellStyle name="20% - Accent6 18 113" xfId="16448"/>
    <cellStyle name="20% - Accent6 18 114" xfId="16449"/>
    <cellStyle name="20% - Accent6 18 115" xfId="16450"/>
    <cellStyle name="20% - Accent6 18 12" xfId="16451"/>
    <cellStyle name="20% - Accent6 18 13" xfId="16452"/>
    <cellStyle name="20% - Accent6 18 14" xfId="16453"/>
    <cellStyle name="20% - Accent6 18 15" xfId="16454"/>
    <cellStyle name="20% - Accent6 18 16" xfId="16455"/>
    <cellStyle name="20% - Accent6 18 17" xfId="16456"/>
    <cellStyle name="20% - Accent6 18 18" xfId="16457"/>
    <cellStyle name="20% - Accent6 18 19" xfId="16458"/>
    <cellStyle name="20% - Accent6 18 2" xfId="16459"/>
    <cellStyle name="20% - Accent6 18 20" xfId="16460"/>
    <cellStyle name="20% - Accent6 18 21" xfId="16461"/>
    <cellStyle name="20% - Accent6 18 22" xfId="16462"/>
    <cellStyle name="20% - Accent6 18 23" xfId="16463"/>
    <cellStyle name="20% - Accent6 18 24" xfId="16464"/>
    <cellStyle name="20% - Accent6 18 25" xfId="16465"/>
    <cellStyle name="20% - Accent6 18 26" xfId="16466"/>
    <cellStyle name="20% - Accent6 18 27" xfId="16467"/>
    <cellStyle name="20% - Accent6 18 28" xfId="16468"/>
    <cellStyle name="20% - Accent6 18 29" xfId="16469"/>
    <cellStyle name="20% - Accent6 18 3" xfId="16470"/>
    <cellStyle name="20% - Accent6 18 30" xfId="16471"/>
    <cellStyle name="20% - Accent6 18 31" xfId="16472"/>
    <cellStyle name="20% - Accent6 18 32" xfId="16473"/>
    <cellStyle name="20% - Accent6 18 33" xfId="16474"/>
    <cellStyle name="20% - Accent6 18 34" xfId="16475"/>
    <cellStyle name="20% - Accent6 18 35" xfId="16476"/>
    <cellStyle name="20% - Accent6 18 36" xfId="16477"/>
    <cellStyle name="20% - Accent6 18 37" xfId="16478"/>
    <cellStyle name="20% - Accent6 18 38" xfId="16479"/>
    <cellStyle name="20% - Accent6 18 39" xfId="16480"/>
    <cellStyle name="20% - Accent6 18 4" xfId="16481"/>
    <cellStyle name="20% - Accent6 18 40" xfId="16482"/>
    <cellStyle name="20% - Accent6 18 41" xfId="16483"/>
    <cellStyle name="20% - Accent6 18 42" xfId="16484"/>
    <cellStyle name="20% - Accent6 18 43" xfId="16485"/>
    <cellStyle name="20% - Accent6 18 44" xfId="16486"/>
    <cellStyle name="20% - Accent6 18 45" xfId="16487"/>
    <cellStyle name="20% - Accent6 18 46" xfId="16488"/>
    <cellStyle name="20% - Accent6 18 47" xfId="16489"/>
    <cellStyle name="20% - Accent6 18 48" xfId="16490"/>
    <cellStyle name="20% - Accent6 18 49" xfId="16491"/>
    <cellStyle name="20% - Accent6 18 5" xfId="16492"/>
    <cellStyle name="20% - Accent6 18 50" xfId="16493"/>
    <cellStyle name="20% - Accent6 18 51" xfId="16494"/>
    <cellStyle name="20% - Accent6 18 52" xfId="16495"/>
    <cellStyle name="20% - Accent6 18 53" xfId="16496"/>
    <cellStyle name="20% - Accent6 18 54" xfId="16497"/>
    <cellStyle name="20% - Accent6 18 55" xfId="16498"/>
    <cellStyle name="20% - Accent6 18 56" xfId="16499"/>
    <cellStyle name="20% - Accent6 18 57" xfId="16500"/>
    <cellStyle name="20% - Accent6 18 58" xfId="16501"/>
    <cellStyle name="20% - Accent6 18 59" xfId="16502"/>
    <cellStyle name="20% - Accent6 18 6" xfId="16503"/>
    <cellStyle name="20% - Accent6 18 60" xfId="16504"/>
    <cellStyle name="20% - Accent6 18 61" xfId="16505"/>
    <cellStyle name="20% - Accent6 18 62" xfId="16506"/>
    <cellStyle name="20% - Accent6 18 63" xfId="16507"/>
    <cellStyle name="20% - Accent6 18 64" xfId="16508"/>
    <cellStyle name="20% - Accent6 18 65" xfId="16509"/>
    <cellStyle name="20% - Accent6 18 66" xfId="16510"/>
    <cellStyle name="20% - Accent6 18 67" xfId="16511"/>
    <cellStyle name="20% - Accent6 18 68" xfId="16512"/>
    <cellStyle name="20% - Accent6 18 69" xfId="16513"/>
    <cellStyle name="20% - Accent6 18 7" xfId="16514"/>
    <cellStyle name="20% - Accent6 18 70" xfId="16515"/>
    <cellStyle name="20% - Accent6 18 71" xfId="16516"/>
    <cellStyle name="20% - Accent6 18 72" xfId="16517"/>
    <cellStyle name="20% - Accent6 18 73" xfId="16518"/>
    <cellStyle name="20% - Accent6 18 74" xfId="16519"/>
    <cellStyle name="20% - Accent6 18 75" xfId="16520"/>
    <cellStyle name="20% - Accent6 18 76" xfId="16521"/>
    <cellStyle name="20% - Accent6 18 77" xfId="16522"/>
    <cellStyle name="20% - Accent6 18 78" xfId="16523"/>
    <cellStyle name="20% - Accent6 18 79" xfId="16524"/>
    <cellStyle name="20% - Accent6 18 8" xfId="16525"/>
    <cellStyle name="20% - Accent6 18 80" xfId="16526"/>
    <cellStyle name="20% - Accent6 18 81" xfId="16527"/>
    <cellStyle name="20% - Accent6 18 82" xfId="16528"/>
    <cellStyle name="20% - Accent6 18 83" xfId="16529"/>
    <cellStyle name="20% - Accent6 18 84" xfId="16530"/>
    <cellStyle name="20% - Accent6 18 85" xfId="16531"/>
    <cellStyle name="20% - Accent6 18 86" xfId="16532"/>
    <cellStyle name="20% - Accent6 18 87" xfId="16533"/>
    <cellStyle name="20% - Accent6 18 88" xfId="16534"/>
    <cellStyle name="20% - Accent6 18 89" xfId="16535"/>
    <cellStyle name="20% - Accent6 18 9" xfId="16536"/>
    <cellStyle name="20% - Accent6 18 90" xfId="16537"/>
    <cellStyle name="20% - Accent6 18 91" xfId="16538"/>
    <cellStyle name="20% - Accent6 18 92" xfId="16539"/>
    <cellStyle name="20% - Accent6 18 93" xfId="16540"/>
    <cellStyle name="20% - Accent6 18 94" xfId="16541"/>
    <cellStyle name="20% - Accent6 18 95" xfId="16542"/>
    <cellStyle name="20% - Accent6 18 96" xfId="16543"/>
    <cellStyle name="20% - Accent6 18 97" xfId="16544"/>
    <cellStyle name="20% - Accent6 18 98" xfId="16545"/>
    <cellStyle name="20% - Accent6 18 99" xfId="16546"/>
    <cellStyle name="20% - Accent6 19" xfId="16547"/>
    <cellStyle name="20% - Accent6 19 10" xfId="16548"/>
    <cellStyle name="20% - Accent6 19 100" xfId="16549"/>
    <cellStyle name="20% - Accent6 19 101" xfId="16550"/>
    <cellStyle name="20% - Accent6 19 102" xfId="16551"/>
    <cellStyle name="20% - Accent6 19 103" xfId="16552"/>
    <cellStyle name="20% - Accent6 19 104" xfId="16553"/>
    <cellStyle name="20% - Accent6 19 105" xfId="16554"/>
    <cellStyle name="20% - Accent6 19 106" xfId="16555"/>
    <cellStyle name="20% - Accent6 19 107" xfId="16556"/>
    <cellStyle name="20% - Accent6 19 108" xfId="16557"/>
    <cellStyle name="20% - Accent6 19 109" xfId="16558"/>
    <cellStyle name="20% - Accent6 19 11" xfId="16559"/>
    <cellStyle name="20% - Accent6 19 110" xfId="16560"/>
    <cellStyle name="20% - Accent6 19 111" xfId="16561"/>
    <cellStyle name="20% - Accent6 19 112" xfId="16562"/>
    <cellStyle name="20% - Accent6 19 113" xfId="16563"/>
    <cellStyle name="20% - Accent6 19 114" xfId="16564"/>
    <cellStyle name="20% - Accent6 19 115" xfId="16565"/>
    <cellStyle name="20% - Accent6 19 12" xfId="16566"/>
    <cellStyle name="20% - Accent6 19 13" xfId="16567"/>
    <cellStyle name="20% - Accent6 19 14" xfId="16568"/>
    <cellStyle name="20% - Accent6 19 15" xfId="16569"/>
    <cellStyle name="20% - Accent6 19 16" xfId="16570"/>
    <cellStyle name="20% - Accent6 19 17" xfId="16571"/>
    <cellStyle name="20% - Accent6 19 18" xfId="16572"/>
    <cellStyle name="20% - Accent6 19 19" xfId="16573"/>
    <cellStyle name="20% - Accent6 19 2" xfId="16574"/>
    <cellStyle name="20% - Accent6 19 20" xfId="16575"/>
    <cellStyle name="20% - Accent6 19 21" xfId="16576"/>
    <cellStyle name="20% - Accent6 19 22" xfId="16577"/>
    <cellStyle name="20% - Accent6 19 23" xfId="16578"/>
    <cellStyle name="20% - Accent6 19 24" xfId="16579"/>
    <cellStyle name="20% - Accent6 19 25" xfId="16580"/>
    <cellStyle name="20% - Accent6 19 26" xfId="16581"/>
    <cellStyle name="20% - Accent6 19 27" xfId="16582"/>
    <cellStyle name="20% - Accent6 19 28" xfId="16583"/>
    <cellStyle name="20% - Accent6 19 29" xfId="16584"/>
    <cellStyle name="20% - Accent6 19 3" xfId="16585"/>
    <cellStyle name="20% - Accent6 19 30" xfId="16586"/>
    <cellStyle name="20% - Accent6 19 31" xfId="16587"/>
    <cellStyle name="20% - Accent6 19 32" xfId="16588"/>
    <cellStyle name="20% - Accent6 19 33" xfId="16589"/>
    <cellStyle name="20% - Accent6 19 34" xfId="16590"/>
    <cellStyle name="20% - Accent6 19 35" xfId="16591"/>
    <cellStyle name="20% - Accent6 19 36" xfId="16592"/>
    <cellStyle name="20% - Accent6 19 37" xfId="16593"/>
    <cellStyle name="20% - Accent6 19 38" xfId="16594"/>
    <cellStyle name="20% - Accent6 19 39" xfId="16595"/>
    <cellStyle name="20% - Accent6 19 4" xfId="16596"/>
    <cellStyle name="20% - Accent6 19 40" xfId="16597"/>
    <cellStyle name="20% - Accent6 19 41" xfId="16598"/>
    <cellStyle name="20% - Accent6 19 42" xfId="16599"/>
    <cellStyle name="20% - Accent6 19 43" xfId="16600"/>
    <cellStyle name="20% - Accent6 19 44" xfId="16601"/>
    <cellStyle name="20% - Accent6 19 45" xfId="16602"/>
    <cellStyle name="20% - Accent6 19 46" xfId="16603"/>
    <cellStyle name="20% - Accent6 19 47" xfId="16604"/>
    <cellStyle name="20% - Accent6 19 48" xfId="16605"/>
    <cellStyle name="20% - Accent6 19 49" xfId="16606"/>
    <cellStyle name="20% - Accent6 19 5" xfId="16607"/>
    <cellStyle name="20% - Accent6 19 50" xfId="16608"/>
    <cellStyle name="20% - Accent6 19 51" xfId="16609"/>
    <cellStyle name="20% - Accent6 19 52" xfId="16610"/>
    <cellStyle name="20% - Accent6 19 53" xfId="16611"/>
    <cellStyle name="20% - Accent6 19 54" xfId="16612"/>
    <cellStyle name="20% - Accent6 19 55" xfId="16613"/>
    <cellStyle name="20% - Accent6 19 56" xfId="16614"/>
    <cellStyle name="20% - Accent6 19 57" xfId="16615"/>
    <cellStyle name="20% - Accent6 19 58" xfId="16616"/>
    <cellStyle name="20% - Accent6 19 59" xfId="16617"/>
    <cellStyle name="20% - Accent6 19 6" xfId="16618"/>
    <cellStyle name="20% - Accent6 19 60" xfId="16619"/>
    <cellStyle name="20% - Accent6 19 61" xfId="16620"/>
    <cellStyle name="20% - Accent6 19 62" xfId="16621"/>
    <cellStyle name="20% - Accent6 19 63" xfId="16622"/>
    <cellStyle name="20% - Accent6 19 64" xfId="16623"/>
    <cellStyle name="20% - Accent6 19 65" xfId="16624"/>
    <cellStyle name="20% - Accent6 19 66" xfId="16625"/>
    <cellStyle name="20% - Accent6 19 67" xfId="16626"/>
    <cellStyle name="20% - Accent6 19 68" xfId="16627"/>
    <cellStyle name="20% - Accent6 19 69" xfId="16628"/>
    <cellStyle name="20% - Accent6 19 7" xfId="16629"/>
    <cellStyle name="20% - Accent6 19 70" xfId="16630"/>
    <cellStyle name="20% - Accent6 19 71" xfId="16631"/>
    <cellStyle name="20% - Accent6 19 72" xfId="16632"/>
    <cellStyle name="20% - Accent6 19 73" xfId="16633"/>
    <cellStyle name="20% - Accent6 19 74" xfId="16634"/>
    <cellStyle name="20% - Accent6 19 75" xfId="16635"/>
    <cellStyle name="20% - Accent6 19 76" xfId="16636"/>
    <cellStyle name="20% - Accent6 19 77" xfId="16637"/>
    <cellStyle name="20% - Accent6 19 78" xfId="16638"/>
    <cellStyle name="20% - Accent6 19 79" xfId="16639"/>
    <cellStyle name="20% - Accent6 19 8" xfId="16640"/>
    <cellStyle name="20% - Accent6 19 80" xfId="16641"/>
    <cellStyle name="20% - Accent6 19 81" xfId="16642"/>
    <cellStyle name="20% - Accent6 19 82" xfId="16643"/>
    <cellStyle name="20% - Accent6 19 83" xfId="16644"/>
    <cellStyle name="20% - Accent6 19 84" xfId="16645"/>
    <cellStyle name="20% - Accent6 19 85" xfId="16646"/>
    <cellStyle name="20% - Accent6 19 86" xfId="16647"/>
    <cellStyle name="20% - Accent6 19 87" xfId="16648"/>
    <cellStyle name="20% - Accent6 19 88" xfId="16649"/>
    <cellStyle name="20% - Accent6 19 89" xfId="16650"/>
    <cellStyle name="20% - Accent6 19 9" xfId="16651"/>
    <cellStyle name="20% - Accent6 19 90" xfId="16652"/>
    <cellStyle name="20% - Accent6 19 91" xfId="16653"/>
    <cellStyle name="20% - Accent6 19 92" xfId="16654"/>
    <cellStyle name="20% - Accent6 19 93" xfId="16655"/>
    <cellStyle name="20% - Accent6 19 94" xfId="16656"/>
    <cellStyle name="20% - Accent6 19 95" xfId="16657"/>
    <cellStyle name="20% - Accent6 19 96" xfId="16658"/>
    <cellStyle name="20% - Accent6 19 97" xfId="16659"/>
    <cellStyle name="20% - Accent6 19 98" xfId="16660"/>
    <cellStyle name="20% - Accent6 19 99" xfId="16661"/>
    <cellStyle name="20% - Accent6 2" xfId="80"/>
    <cellStyle name="20% - Accent6 2 10" xfId="16662"/>
    <cellStyle name="20% - Accent6 2 100" xfId="16663"/>
    <cellStyle name="20% - Accent6 2 101" xfId="16664"/>
    <cellStyle name="20% - Accent6 2 102" xfId="16665"/>
    <cellStyle name="20% - Accent6 2 103" xfId="16666"/>
    <cellStyle name="20% - Accent6 2 104" xfId="16667"/>
    <cellStyle name="20% - Accent6 2 105" xfId="16668"/>
    <cellStyle name="20% - Accent6 2 106" xfId="16669"/>
    <cellStyle name="20% - Accent6 2 107" xfId="16670"/>
    <cellStyle name="20% - Accent6 2 108" xfId="16671"/>
    <cellStyle name="20% - Accent6 2 109" xfId="16672"/>
    <cellStyle name="20% - Accent6 2 11" xfId="16673"/>
    <cellStyle name="20% - Accent6 2 110" xfId="16674"/>
    <cellStyle name="20% - Accent6 2 111" xfId="16675"/>
    <cellStyle name="20% - Accent6 2 112" xfId="16676"/>
    <cellStyle name="20% - Accent6 2 113" xfId="16677"/>
    <cellStyle name="20% - Accent6 2 114" xfId="16678"/>
    <cellStyle name="20% - Accent6 2 115" xfId="16679"/>
    <cellStyle name="20% - Accent6 2 116" xfId="16680"/>
    <cellStyle name="20% - Accent6 2 117" xfId="16681"/>
    <cellStyle name="20% - Accent6 2 118" xfId="16682"/>
    <cellStyle name="20% - Accent6 2 12" xfId="16683"/>
    <cellStyle name="20% - Accent6 2 13" xfId="16684"/>
    <cellStyle name="20% - Accent6 2 14" xfId="16685"/>
    <cellStyle name="20% - Accent6 2 15" xfId="16686"/>
    <cellStyle name="20% - Accent6 2 16" xfId="16687"/>
    <cellStyle name="20% - Accent6 2 17" xfId="16688"/>
    <cellStyle name="20% - Accent6 2 18" xfId="16689"/>
    <cellStyle name="20% - Accent6 2 19" xfId="16690"/>
    <cellStyle name="20% - Accent6 2 2" xfId="16691"/>
    <cellStyle name="20% - Accent6 2 2 10" xfId="16692"/>
    <cellStyle name="20% - Accent6 2 2 100" xfId="16693"/>
    <cellStyle name="20% - Accent6 2 2 101" xfId="16694"/>
    <cellStyle name="20% - Accent6 2 2 102" xfId="16695"/>
    <cellStyle name="20% - Accent6 2 2 103" xfId="16696"/>
    <cellStyle name="20% - Accent6 2 2 104" xfId="16697"/>
    <cellStyle name="20% - Accent6 2 2 105" xfId="16698"/>
    <cellStyle name="20% - Accent6 2 2 106" xfId="16699"/>
    <cellStyle name="20% - Accent6 2 2 107" xfId="16700"/>
    <cellStyle name="20% - Accent6 2 2 108" xfId="16701"/>
    <cellStyle name="20% - Accent6 2 2 109" xfId="16702"/>
    <cellStyle name="20% - Accent6 2 2 11" xfId="16703"/>
    <cellStyle name="20% - Accent6 2 2 110" xfId="16704"/>
    <cellStyle name="20% - Accent6 2 2 111" xfId="16705"/>
    <cellStyle name="20% - Accent6 2 2 112" xfId="16706"/>
    <cellStyle name="20% - Accent6 2 2 113" xfId="16707"/>
    <cellStyle name="20% - Accent6 2 2 114" xfId="16708"/>
    <cellStyle name="20% - Accent6 2 2 115" xfId="16709"/>
    <cellStyle name="20% - Accent6 2 2 12" xfId="16710"/>
    <cellStyle name="20% - Accent6 2 2 13" xfId="16711"/>
    <cellStyle name="20% - Accent6 2 2 14" xfId="16712"/>
    <cellStyle name="20% - Accent6 2 2 15" xfId="16713"/>
    <cellStyle name="20% - Accent6 2 2 16" xfId="16714"/>
    <cellStyle name="20% - Accent6 2 2 17" xfId="16715"/>
    <cellStyle name="20% - Accent6 2 2 18" xfId="16716"/>
    <cellStyle name="20% - Accent6 2 2 19" xfId="16717"/>
    <cellStyle name="20% - Accent6 2 2 2" xfId="16718"/>
    <cellStyle name="20% - Accent6 2 2 20" xfId="16719"/>
    <cellStyle name="20% - Accent6 2 2 21" xfId="16720"/>
    <cellStyle name="20% - Accent6 2 2 22" xfId="16721"/>
    <cellStyle name="20% - Accent6 2 2 23" xfId="16722"/>
    <cellStyle name="20% - Accent6 2 2 24" xfId="16723"/>
    <cellStyle name="20% - Accent6 2 2 25" xfId="16724"/>
    <cellStyle name="20% - Accent6 2 2 26" xfId="16725"/>
    <cellStyle name="20% - Accent6 2 2 27" xfId="16726"/>
    <cellStyle name="20% - Accent6 2 2 28" xfId="16727"/>
    <cellStyle name="20% - Accent6 2 2 29" xfId="16728"/>
    <cellStyle name="20% - Accent6 2 2 3" xfId="16729"/>
    <cellStyle name="20% - Accent6 2 2 30" xfId="16730"/>
    <cellStyle name="20% - Accent6 2 2 31" xfId="16731"/>
    <cellStyle name="20% - Accent6 2 2 32" xfId="16732"/>
    <cellStyle name="20% - Accent6 2 2 33" xfId="16733"/>
    <cellStyle name="20% - Accent6 2 2 34" xfId="16734"/>
    <cellStyle name="20% - Accent6 2 2 35" xfId="16735"/>
    <cellStyle name="20% - Accent6 2 2 36" xfId="16736"/>
    <cellStyle name="20% - Accent6 2 2 37" xfId="16737"/>
    <cellStyle name="20% - Accent6 2 2 38" xfId="16738"/>
    <cellStyle name="20% - Accent6 2 2 39" xfId="16739"/>
    <cellStyle name="20% - Accent6 2 2 4" xfId="16740"/>
    <cellStyle name="20% - Accent6 2 2 40" xfId="16741"/>
    <cellStyle name="20% - Accent6 2 2 41" xfId="16742"/>
    <cellStyle name="20% - Accent6 2 2 42" xfId="16743"/>
    <cellStyle name="20% - Accent6 2 2 43" xfId="16744"/>
    <cellStyle name="20% - Accent6 2 2 44" xfId="16745"/>
    <cellStyle name="20% - Accent6 2 2 45" xfId="16746"/>
    <cellStyle name="20% - Accent6 2 2 46" xfId="16747"/>
    <cellStyle name="20% - Accent6 2 2 47" xfId="16748"/>
    <cellStyle name="20% - Accent6 2 2 48" xfId="16749"/>
    <cellStyle name="20% - Accent6 2 2 49" xfId="16750"/>
    <cellStyle name="20% - Accent6 2 2 5" xfId="16751"/>
    <cellStyle name="20% - Accent6 2 2 50" xfId="16752"/>
    <cellStyle name="20% - Accent6 2 2 51" xfId="16753"/>
    <cellStyle name="20% - Accent6 2 2 52" xfId="16754"/>
    <cellStyle name="20% - Accent6 2 2 53" xfId="16755"/>
    <cellStyle name="20% - Accent6 2 2 54" xfId="16756"/>
    <cellStyle name="20% - Accent6 2 2 55" xfId="16757"/>
    <cellStyle name="20% - Accent6 2 2 56" xfId="16758"/>
    <cellStyle name="20% - Accent6 2 2 57" xfId="16759"/>
    <cellStyle name="20% - Accent6 2 2 58" xfId="16760"/>
    <cellStyle name="20% - Accent6 2 2 59" xfId="16761"/>
    <cellStyle name="20% - Accent6 2 2 6" xfId="16762"/>
    <cellStyle name="20% - Accent6 2 2 60" xfId="16763"/>
    <cellStyle name="20% - Accent6 2 2 61" xfId="16764"/>
    <cellStyle name="20% - Accent6 2 2 62" xfId="16765"/>
    <cellStyle name="20% - Accent6 2 2 63" xfId="16766"/>
    <cellStyle name="20% - Accent6 2 2 64" xfId="16767"/>
    <cellStyle name="20% - Accent6 2 2 65" xfId="16768"/>
    <cellStyle name="20% - Accent6 2 2 66" xfId="16769"/>
    <cellStyle name="20% - Accent6 2 2 67" xfId="16770"/>
    <cellStyle name="20% - Accent6 2 2 68" xfId="16771"/>
    <cellStyle name="20% - Accent6 2 2 69" xfId="16772"/>
    <cellStyle name="20% - Accent6 2 2 7" xfId="16773"/>
    <cellStyle name="20% - Accent6 2 2 70" xfId="16774"/>
    <cellStyle name="20% - Accent6 2 2 71" xfId="16775"/>
    <cellStyle name="20% - Accent6 2 2 72" xfId="16776"/>
    <cellStyle name="20% - Accent6 2 2 73" xfId="16777"/>
    <cellStyle name="20% - Accent6 2 2 74" xfId="16778"/>
    <cellStyle name="20% - Accent6 2 2 75" xfId="16779"/>
    <cellStyle name="20% - Accent6 2 2 76" xfId="16780"/>
    <cellStyle name="20% - Accent6 2 2 77" xfId="16781"/>
    <cellStyle name="20% - Accent6 2 2 78" xfId="16782"/>
    <cellStyle name="20% - Accent6 2 2 79" xfId="16783"/>
    <cellStyle name="20% - Accent6 2 2 8" xfId="16784"/>
    <cellStyle name="20% - Accent6 2 2 80" xfId="16785"/>
    <cellStyle name="20% - Accent6 2 2 81" xfId="16786"/>
    <cellStyle name="20% - Accent6 2 2 82" xfId="16787"/>
    <cellStyle name="20% - Accent6 2 2 83" xfId="16788"/>
    <cellStyle name="20% - Accent6 2 2 84" xfId="16789"/>
    <cellStyle name="20% - Accent6 2 2 85" xfId="16790"/>
    <cellStyle name="20% - Accent6 2 2 86" xfId="16791"/>
    <cellStyle name="20% - Accent6 2 2 87" xfId="16792"/>
    <cellStyle name="20% - Accent6 2 2 88" xfId="16793"/>
    <cellStyle name="20% - Accent6 2 2 89" xfId="16794"/>
    <cellStyle name="20% - Accent6 2 2 9" xfId="16795"/>
    <cellStyle name="20% - Accent6 2 2 90" xfId="16796"/>
    <cellStyle name="20% - Accent6 2 2 91" xfId="16797"/>
    <cellStyle name="20% - Accent6 2 2 92" xfId="16798"/>
    <cellStyle name="20% - Accent6 2 2 93" xfId="16799"/>
    <cellStyle name="20% - Accent6 2 2 94" xfId="16800"/>
    <cellStyle name="20% - Accent6 2 2 95" xfId="16801"/>
    <cellStyle name="20% - Accent6 2 2 96" xfId="16802"/>
    <cellStyle name="20% - Accent6 2 2 97" xfId="16803"/>
    <cellStyle name="20% - Accent6 2 2 98" xfId="16804"/>
    <cellStyle name="20% - Accent6 2 2 99" xfId="16805"/>
    <cellStyle name="20% - Accent6 2 20" xfId="16806"/>
    <cellStyle name="20% - Accent6 2 21" xfId="16807"/>
    <cellStyle name="20% - Accent6 2 22" xfId="16808"/>
    <cellStyle name="20% - Accent6 2 23" xfId="16809"/>
    <cellStyle name="20% - Accent6 2 24" xfId="16810"/>
    <cellStyle name="20% - Accent6 2 25" xfId="16811"/>
    <cellStyle name="20% - Accent6 2 26" xfId="16812"/>
    <cellStyle name="20% - Accent6 2 27" xfId="16813"/>
    <cellStyle name="20% - Accent6 2 28" xfId="16814"/>
    <cellStyle name="20% - Accent6 2 29" xfId="16815"/>
    <cellStyle name="20% - Accent6 2 3" xfId="16816"/>
    <cellStyle name="20% - Accent6 2 3 10" xfId="16817"/>
    <cellStyle name="20% - Accent6 2 3 100" xfId="16818"/>
    <cellStyle name="20% - Accent6 2 3 101" xfId="16819"/>
    <cellStyle name="20% - Accent6 2 3 102" xfId="16820"/>
    <cellStyle name="20% - Accent6 2 3 103" xfId="16821"/>
    <cellStyle name="20% - Accent6 2 3 104" xfId="16822"/>
    <cellStyle name="20% - Accent6 2 3 105" xfId="16823"/>
    <cellStyle name="20% - Accent6 2 3 106" xfId="16824"/>
    <cellStyle name="20% - Accent6 2 3 107" xfId="16825"/>
    <cellStyle name="20% - Accent6 2 3 108" xfId="16826"/>
    <cellStyle name="20% - Accent6 2 3 109" xfId="16827"/>
    <cellStyle name="20% - Accent6 2 3 11" xfId="16828"/>
    <cellStyle name="20% - Accent6 2 3 110" xfId="16829"/>
    <cellStyle name="20% - Accent6 2 3 111" xfId="16830"/>
    <cellStyle name="20% - Accent6 2 3 112" xfId="16831"/>
    <cellStyle name="20% - Accent6 2 3 113" xfId="16832"/>
    <cellStyle name="20% - Accent6 2 3 114" xfId="16833"/>
    <cellStyle name="20% - Accent6 2 3 115" xfId="16834"/>
    <cellStyle name="20% - Accent6 2 3 12" xfId="16835"/>
    <cellStyle name="20% - Accent6 2 3 13" xfId="16836"/>
    <cellStyle name="20% - Accent6 2 3 14" xfId="16837"/>
    <cellStyle name="20% - Accent6 2 3 15" xfId="16838"/>
    <cellStyle name="20% - Accent6 2 3 16" xfId="16839"/>
    <cellStyle name="20% - Accent6 2 3 17" xfId="16840"/>
    <cellStyle name="20% - Accent6 2 3 18" xfId="16841"/>
    <cellStyle name="20% - Accent6 2 3 19" xfId="16842"/>
    <cellStyle name="20% - Accent6 2 3 2" xfId="16843"/>
    <cellStyle name="20% - Accent6 2 3 20" xfId="16844"/>
    <cellStyle name="20% - Accent6 2 3 21" xfId="16845"/>
    <cellStyle name="20% - Accent6 2 3 22" xfId="16846"/>
    <cellStyle name="20% - Accent6 2 3 23" xfId="16847"/>
    <cellStyle name="20% - Accent6 2 3 24" xfId="16848"/>
    <cellStyle name="20% - Accent6 2 3 25" xfId="16849"/>
    <cellStyle name="20% - Accent6 2 3 26" xfId="16850"/>
    <cellStyle name="20% - Accent6 2 3 27" xfId="16851"/>
    <cellStyle name="20% - Accent6 2 3 28" xfId="16852"/>
    <cellStyle name="20% - Accent6 2 3 29" xfId="16853"/>
    <cellStyle name="20% - Accent6 2 3 3" xfId="16854"/>
    <cellStyle name="20% - Accent6 2 3 30" xfId="16855"/>
    <cellStyle name="20% - Accent6 2 3 31" xfId="16856"/>
    <cellStyle name="20% - Accent6 2 3 32" xfId="16857"/>
    <cellStyle name="20% - Accent6 2 3 33" xfId="16858"/>
    <cellStyle name="20% - Accent6 2 3 34" xfId="16859"/>
    <cellStyle name="20% - Accent6 2 3 35" xfId="16860"/>
    <cellStyle name="20% - Accent6 2 3 36" xfId="16861"/>
    <cellStyle name="20% - Accent6 2 3 37" xfId="16862"/>
    <cellStyle name="20% - Accent6 2 3 38" xfId="16863"/>
    <cellStyle name="20% - Accent6 2 3 39" xfId="16864"/>
    <cellStyle name="20% - Accent6 2 3 4" xfId="16865"/>
    <cellStyle name="20% - Accent6 2 3 40" xfId="16866"/>
    <cellStyle name="20% - Accent6 2 3 41" xfId="16867"/>
    <cellStyle name="20% - Accent6 2 3 42" xfId="16868"/>
    <cellStyle name="20% - Accent6 2 3 43" xfId="16869"/>
    <cellStyle name="20% - Accent6 2 3 44" xfId="16870"/>
    <cellStyle name="20% - Accent6 2 3 45" xfId="16871"/>
    <cellStyle name="20% - Accent6 2 3 46" xfId="16872"/>
    <cellStyle name="20% - Accent6 2 3 47" xfId="16873"/>
    <cellStyle name="20% - Accent6 2 3 48" xfId="16874"/>
    <cellStyle name="20% - Accent6 2 3 49" xfId="16875"/>
    <cellStyle name="20% - Accent6 2 3 5" xfId="16876"/>
    <cellStyle name="20% - Accent6 2 3 50" xfId="16877"/>
    <cellStyle name="20% - Accent6 2 3 51" xfId="16878"/>
    <cellStyle name="20% - Accent6 2 3 52" xfId="16879"/>
    <cellStyle name="20% - Accent6 2 3 53" xfId="16880"/>
    <cellStyle name="20% - Accent6 2 3 54" xfId="16881"/>
    <cellStyle name="20% - Accent6 2 3 55" xfId="16882"/>
    <cellStyle name="20% - Accent6 2 3 56" xfId="16883"/>
    <cellStyle name="20% - Accent6 2 3 57" xfId="16884"/>
    <cellStyle name="20% - Accent6 2 3 58" xfId="16885"/>
    <cellStyle name="20% - Accent6 2 3 59" xfId="16886"/>
    <cellStyle name="20% - Accent6 2 3 6" xfId="16887"/>
    <cellStyle name="20% - Accent6 2 3 60" xfId="16888"/>
    <cellStyle name="20% - Accent6 2 3 61" xfId="16889"/>
    <cellStyle name="20% - Accent6 2 3 62" xfId="16890"/>
    <cellStyle name="20% - Accent6 2 3 63" xfId="16891"/>
    <cellStyle name="20% - Accent6 2 3 64" xfId="16892"/>
    <cellStyle name="20% - Accent6 2 3 65" xfId="16893"/>
    <cellStyle name="20% - Accent6 2 3 66" xfId="16894"/>
    <cellStyle name="20% - Accent6 2 3 67" xfId="16895"/>
    <cellStyle name="20% - Accent6 2 3 68" xfId="16896"/>
    <cellStyle name="20% - Accent6 2 3 69" xfId="16897"/>
    <cellStyle name="20% - Accent6 2 3 7" xfId="16898"/>
    <cellStyle name="20% - Accent6 2 3 70" xfId="16899"/>
    <cellStyle name="20% - Accent6 2 3 71" xfId="16900"/>
    <cellStyle name="20% - Accent6 2 3 72" xfId="16901"/>
    <cellStyle name="20% - Accent6 2 3 73" xfId="16902"/>
    <cellStyle name="20% - Accent6 2 3 74" xfId="16903"/>
    <cellStyle name="20% - Accent6 2 3 75" xfId="16904"/>
    <cellStyle name="20% - Accent6 2 3 76" xfId="16905"/>
    <cellStyle name="20% - Accent6 2 3 77" xfId="16906"/>
    <cellStyle name="20% - Accent6 2 3 78" xfId="16907"/>
    <cellStyle name="20% - Accent6 2 3 79" xfId="16908"/>
    <cellStyle name="20% - Accent6 2 3 8" xfId="16909"/>
    <cellStyle name="20% - Accent6 2 3 80" xfId="16910"/>
    <cellStyle name="20% - Accent6 2 3 81" xfId="16911"/>
    <cellStyle name="20% - Accent6 2 3 82" xfId="16912"/>
    <cellStyle name="20% - Accent6 2 3 83" xfId="16913"/>
    <cellStyle name="20% - Accent6 2 3 84" xfId="16914"/>
    <cellStyle name="20% - Accent6 2 3 85" xfId="16915"/>
    <cellStyle name="20% - Accent6 2 3 86" xfId="16916"/>
    <cellStyle name="20% - Accent6 2 3 87" xfId="16917"/>
    <cellStyle name="20% - Accent6 2 3 88" xfId="16918"/>
    <cellStyle name="20% - Accent6 2 3 89" xfId="16919"/>
    <cellStyle name="20% - Accent6 2 3 9" xfId="16920"/>
    <cellStyle name="20% - Accent6 2 3 90" xfId="16921"/>
    <cellStyle name="20% - Accent6 2 3 91" xfId="16922"/>
    <cellStyle name="20% - Accent6 2 3 92" xfId="16923"/>
    <cellStyle name="20% - Accent6 2 3 93" xfId="16924"/>
    <cellStyle name="20% - Accent6 2 3 94" xfId="16925"/>
    <cellStyle name="20% - Accent6 2 3 95" xfId="16926"/>
    <cellStyle name="20% - Accent6 2 3 96" xfId="16927"/>
    <cellStyle name="20% - Accent6 2 3 97" xfId="16928"/>
    <cellStyle name="20% - Accent6 2 3 98" xfId="16929"/>
    <cellStyle name="20% - Accent6 2 3 99" xfId="16930"/>
    <cellStyle name="20% - Accent6 2 30" xfId="16931"/>
    <cellStyle name="20% - Accent6 2 31" xfId="16932"/>
    <cellStyle name="20% - Accent6 2 32" xfId="16933"/>
    <cellStyle name="20% - Accent6 2 33" xfId="16934"/>
    <cellStyle name="20% - Accent6 2 34" xfId="16935"/>
    <cellStyle name="20% - Accent6 2 35" xfId="16936"/>
    <cellStyle name="20% - Accent6 2 36" xfId="16937"/>
    <cellStyle name="20% - Accent6 2 37" xfId="16938"/>
    <cellStyle name="20% - Accent6 2 38" xfId="16939"/>
    <cellStyle name="20% - Accent6 2 39" xfId="16940"/>
    <cellStyle name="20% - Accent6 2 4" xfId="16941"/>
    <cellStyle name="20% - Accent6 2 4 10" xfId="16942"/>
    <cellStyle name="20% - Accent6 2 4 100" xfId="16943"/>
    <cellStyle name="20% - Accent6 2 4 101" xfId="16944"/>
    <cellStyle name="20% - Accent6 2 4 102" xfId="16945"/>
    <cellStyle name="20% - Accent6 2 4 103" xfId="16946"/>
    <cellStyle name="20% - Accent6 2 4 104" xfId="16947"/>
    <cellStyle name="20% - Accent6 2 4 105" xfId="16948"/>
    <cellStyle name="20% - Accent6 2 4 106" xfId="16949"/>
    <cellStyle name="20% - Accent6 2 4 107" xfId="16950"/>
    <cellStyle name="20% - Accent6 2 4 108" xfId="16951"/>
    <cellStyle name="20% - Accent6 2 4 109" xfId="16952"/>
    <cellStyle name="20% - Accent6 2 4 11" xfId="16953"/>
    <cellStyle name="20% - Accent6 2 4 110" xfId="16954"/>
    <cellStyle name="20% - Accent6 2 4 111" xfId="16955"/>
    <cellStyle name="20% - Accent6 2 4 112" xfId="16956"/>
    <cellStyle name="20% - Accent6 2 4 113" xfId="16957"/>
    <cellStyle name="20% - Accent6 2 4 114" xfId="16958"/>
    <cellStyle name="20% - Accent6 2 4 115" xfId="16959"/>
    <cellStyle name="20% - Accent6 2 4 12" xfId="16960"/>
    <cellStyle name="20% - Accent6 2 4 13" xfId="16961"/>
    <cellStyle name="20% - Accent6 2 4 14" xfId="16962"/>
    <cellStyle name="20% - Accent6 2 4 15" xfId="16963"/>
    <cellStyle name="20% - Accent6 2 4 16" xfId="16964"/>
    <cellStyle name="20% - Accent6 2 4 17" xfId="16965"/>
    <cellStyle name="20% - Accent6 2 4 18" xfId="16966"/>
    <cellStyle name="20% - Accent6 2 4 19" xfId="16967"/>
    <cellStyle name="20% - Accent6 2 4 2" xfId="16968"/>
    <cellStyle name="20% - Accent6 2 4 20" xfId="16969"/>
    <cellStyle name="20% - Accent6 2 4 21" xfId="16970"/>
    <cellStyle name="20% - Accent6 2 4 22" xfId="16971"/>
    <cellStyle name="20% - Accent6 2 4 23" xfId="16972"/>
    <cellStyle name="20% - Accent6 2 4 24" xfId="16973"/>
    <cellStyle name="20% - Accent6 2 4 25" xfId="16974"/>
    <cellStyle name="20% - Accent6 2 4 26" xfId="16975"/>
    <cellStyle name="20% - Accent6 2 4 27" xfId="16976"/>
    <cellStyle name="20% - Accent6 2 4 28" xfId="16977"/>
    <cellStyle name="20% - Accent6 2 4 29" xfId="16978"/>
    <cellStyle name="20% - Accent6 2 4 3" xfId="16979"/>
    <cellStyle name="20% - Accent6 2 4 30" xfId="16980"/>
    <cellStyle name="20% - Accent6 2 4 31" xfId="16981"/>
    <cellStyle name="20% - Accent6 2 4 32" xfId="16982"/>
    <cellStyle name="20% - Accent6 2 4 33" xfId="16983"/>
    <cellStyle name="20% - Accent6 2 4 34" xfId="16984"/>
    <cellStyle name="20% - Accent6 2 4 35" xfId="16985"/>
    <cellStyle name="20% - Accent6 2 4 36" xfId="16986"/>
    <cellStyle name="20% - Accent6 2 4 37" xfId="16987"/>
    <cellStyle name="20% - Accent6 2 4 38" xfId="16988"/>
    <cellStyle name="20% - Accent6 2 4 39" xfId="16989"/>
    <cellStyle name="20% - Accent6 2 4 4" xfId="16990"/>
    <cellStyle name="20% - Accent6 2 4 40" xfId="16991"/>
    <cellStyle name="20% - Accent6 2 4 41" xfId="16992"/>
    <cellStyle name="20% - Accent6 2 4 42" xfId="16993"/>
    <cellStyle name="20% - Accent6 2 4 43" xfId="16994"/>
    <cellStyle name="20% - Accent6 2 4 44" xfId="16995"/>
    <cellStyle name="20% - Accent6 2 4 45" xfId="16996"/>
    <cellStyle name="20% - Accent6 2 4 46" xfId="16997"/>
    <cellStyle name="20% - Accent6 2 4 47" xfId="16998"/>
    <cellStyle name="20% - Accent6 2 4 48" xfId="16999"/>
    <cellStyle name="20% - Accent6 2 4 49" xfId="17000"/>
    <cellStyle name="20% - Accent6 2 4 5" xfId="17001"/>
    <cellStyle name="20% - Accent6 2 4 50" xfId="17002"/>
    <cellStyle name="20% - Accent6 2 4 51" xfId="17003"/>
    <cellStyle name="20% - Accent6 2 4 52" xfId="17004"/>
    <cellStyle name="20% - Accent6 2 4 53" xfId="17005"/>
    <cellStyle name="20% - Accent6 2 4 54" xfId="17006"/>
    <cellStyle name="20% - Accent6 2 4 55" xfId="17007"/>
    <cellStyle name="20% - Accent6 2 4 56" xfId="17008"/>
    <cellStyle name="20% - Accent6 2 4 57" xfId="17009"/>
    <cellStyle name="20% - Accent6 2 4 58" xfId="17010"/>
    <cellStyle name="20% - Accent6 2 4 59" xfId="17011"/>
    <cellStyle name="20% - Accent6 2 4 6" xfId="17012"/>
    <cellStyle name="20% - Accent6 2 4 60" xfId="17013"/>
    <cellStyle name="20% - Accent6 2 4 61" xfId="17014"/>
    <cellStyle name="20% - Accent6 2 4 62" xfId="17015"/>
    <cellStyle name="20% - Accent6 2 4 63" xfId="17016"/>
    <cellStyle name="20% - Accent6 2 4 64" xfId="17017"/>
    <cellStyle name="20% - Accent6 2 4 65" xfId="17018"/>
    <cellStyle name="20% - Accent6 2 4 66" xfId="17019"/>
    <cellStyle name="20% - Accent6 2 4 67" xfId="17020"/>
    <cellStyle name="20% - Accent6 2 4 68" xfId="17021"/>
    <cellStyle name="20% - Accent6 2 4 69" xfId="17022"/>
    <cellStyle name="20% - Accent6 2 4 7" xfId="17023"/>
    <cellStyle name="20% - Accent6 2 4 70" xfId="17024"/>
    <cellStyle name="20% - Accent6 2 4 71" xfId="17025"/>
    <cellStyle name="20% - Accent6 2 4 72" xfId="17026"/>
    <cellStyle name="20% - Accent6 2 4 73" xfId="17027"/>
    <cellStyle name="20% - Accent6 2 4 74" xfId="17028"/>
    <cellStyle name="20% - Accent6 2 4 75" xfId="17029"/>
    <cellStyle name="20% - Accent6 2 4 76" xfId="17030"/>
    <cellStyle name="20% - Accent6 2 4 77" xfId="17031"/>
    <cellStyle name="20% - Accent6 2 4 78" xfId="17032"/>
    <cellStyle name="20% - Accent6 2 4 79" xfId="17033"/>
    <cellStyle name="20% - Accent6 2 4 8" xfId="17034"/>
    <cellStyle name="20% - Accent6 2 4 80" xfId="17035"/>
    <cellStyle name="20% - Accent6 2 4 81" xfId="17036"/>
    <cellStyle name="20% - Accent6 2 4 82" xfId="17037"/>
    <cellStyle name="20% - Accent6 2 4 83" xfId="17038"/>
    <cellStyle name="20% - Accent6 2 4 84" xfId="17039"/>
    <cellStyle name="20% - Accent6 2 4 85" xfId="17040"/>
    <cellStyle name="20% - Accent6 2 4 86" xfId="17041"/>
    <cellStyle name="20% - Accent6 2 4 87" xfId="17042"/>
    <cellStyle name="20% - Accent6 2 4 88" xfId="17043"/>
    <cellStyle name="20% - Accent6 2 4 89" xfId="17044"/>
    <cellStyle name="20% - Accent6 2 4 9" xfId="17045"/>
    <cellStyle name="20% - Accent6 2 4 90" xfId="17046"/>
    <cellStyle name="20% - Accent6 2 4 91" xfId="17047"/>
    <cellStyle name="20% - Accent6 2 4 92" xfId="17048"/>
    <cellStyle name="20% - Accent6 2 4 93" xfId="17049"/>
    <cellStyle name="20% - Accent6 2 4 94" xfId="17050"/>
    <cellStyle name="20% - Accent6 2 4 95" xfId="17051"/>
    <cellStyle name="20% - Accent6 2 4 96" xfId="17052"/>
    <cellStyle name="20% - Accent6 2 4 97" xfId="17053"/>
    <cellStyle name="20% - Accent6 2 4 98" xfId="17054"/>
    <cellStyle name="20% - Accent6 2 4 99" xfId="17055"/>
    <cellStyle name="20% - Accent6 2 40" xfId="17056"/>
    <cellStyle name="20% - Accent6 2 41" xfId="17057"/>
    <cellStyle name="20% - Accent6 2 42" xfId="17058"/>
    <cellStyle name="20% - Accent6 2 43" xfId="17059"/>
    <cellStyle name="20% - Accent6 2 44" xfId="17060"/>
    <cellStyle name="20% - Accent6 2 45" xfId="17061"/>
    <cellStyle name="20% - Accent6 2 46" xfId="17062"/>
    <cellStyle name="20% - Accent6 2 47" xfId="17063"/>
    <cellStyle name="20% - Accent6 2 48" xfId="17064"/>
    <cellStyle name="20% - Accent6 2 49" xfId="17065"/>
    <cellStyle name="20% - Accent6 2 5" xfId="17066"/>
    <cellStyle name="20% - Accent6 2 50" xfId="17067"/>
    <cellStyle name="20% - Accent6 2 51" xfId="17068"/>
    <cellStyle name="20% - Accent6 2 52" xfId="17069"/>
    <cellStyle name="20% - Accent6 2 53" xfId="17070"/>
    <cellStyle name="20% - Accent6 2 54" xfId="17071"/>
    <cellStyle name="20% - Accent6 2 55" xfId="17072"/>
    <cellStyle name="20% - Accent6 2 56" xfId="17073"/>
    <cellStyle name="20% - Accent6 2 57" xfId="17074"/>
    <cellStyle name="20% - Accent6 2 58" xfId="17075"/>
    <cellStyle name="20% - Accent6 2 59" xfId="17076"/>
    <cellStyle name="20% - Accent6 2 6" xfId="17077"/>
    <cellStyle name="20% - Accent6 2 60" xfId="17078"/>
    <cellStyle name="20% - Accent6 2 61" xfId="17079"/>
    <cellStyle name="20% - Accent6 2 62" xfId="17080"/>
    <cellStyle name="20% - Accent6 2 63" xfId="17081"/>
    <cellStyle name="20% - Accent6 2 64" xfId="17082"/>
    <cellStyle name="20% - Accent6 2 65" xfId="17083"/>
    <cellStyle name="20% - Accent6 2 66" xfId="17084"/>
    <cellStyle name="20% - Accent6 2 67" xfId="17085"/>
    <cellStyle name="20% - Accent6 2 68" xfId="17086"/>
    <cellStyle name="20% - Accent6 2 69" xfId="17087"/>
    <cellStyle name="20% - Accent6 2 7" xfId="17088"/>
    <cellStyle name="20% - Accent6 2 70" xfId="17089"/>
    <cellStyle name="20% - Accent6 2 71" xfId="17090"/>
    <cellStyle name="20% - Accent6 2 72" xfId="17091"/>
    <cellStyle name="20% - Accent6 2 73" xfId="17092"/>
    <cellStyle name="20% - Accent6 2 74" xfId="17093"/>
    <cellStyle name="20% - Accent6 2 75" xfId="17094"/>
    <cellStyle name="20% - Accent6 2 76" xfId="17095"/>
    <cellStyle name="20% - Accent6 2 77" xfId="17096"/>
    <cellStyle name="20% - Accent6 2 78" xfId="17097"/>
    <cellStyle name="20% - Accent6 2 79" xfId="17098"/>
    <cellStyle name="20% - Accent6 2 8" xfId="17099"/>
    <cellStyle name="20% - Accent6 2 80" xfId="17100"/>
    <cellStyle name="20% - Accent6 2 81" xfId="17101"/>
    <cellStyle name="20% - Accent6 2 82" xfId="17102"/>
    <cellStyle name="20% - Accent6 2 83" xfId="17103"/>
    <cellStyle name="20% - Accent6 2 84" xfId="17104"/>
    <cellStyle name="20% - Accent6 2 85" xfId="17105"/>
    <cellStyle name="20% - Accent6 2 86" xfId="17106"/>
    <cellStyle name="20% - Accent6 2 87" xfId="17107"/>
    <cellStyle name="20% - Accent6 2 88" xfId="17108"/>
    <cellStyle name="20% - Accent6 2 89" xfId="17109"/>
    <cellStyle name="20% - Accent6 2 9" xfId="17110"/>
    <cellStyle name="20% - Accent6 2 90" xfId="17111"/>
    <cellStyle name="20% - Accent6 2 91" xfId="17112"/>
    <cellStyle name="20% - Accent6 2 92" xfId="17113"/>
    <cellStyle name="20% - Accent6 2 93" xfId="17114"/>
    <cellStyle name="20% - Accent6 2 94" xfId="17115"/>
    <cellStyle name="20% - Accent6 2 95" xfId="17116"/>
    <cellStyle name="20% - Accent6 2 96" xfId="17117"/>
    <cellStyle name="20% - Accent6 2 97" xfId="17118"/>
    <cellStyle name="20% - Accent6 2 98" xfId="17119"/>
    <cellStyle name="20% - Accent6 2 99" xfId="17120"/>
    <cellStyle name="20% - Accent6 20" xfId="17121"/>
    <cellStyle name="20% - Accent6 20 10" xfId="17122"/>
    <cellStyle name="20% - Accent6 20 100" xfId="17123"/>
    <cellStyle name="20% - Accent6 20 101" xfId="17124"/>
    <cellStyle name="20% - Accent6 20 102" xfId="17125"/>
    <cellStyle name="20% - Accent6 20 103" xfId="17126"/>
    <cellStyle name="20% - Accent6 20 104" xfId="17127"/>
    <cellStyle name="20% - Accent6 20 105" xfId="17128"/>
    <cellStyle name="20% - Accent6 20 106" xfId="17129"/>
    <cellStyle name="20% - Accent6 20 107" xfId="17130"/>
    <cellStyle name="20% - Accent6 20 108" xfId="17131"/>
    <cellStyle name="20% - Accent6 20 109" xfId="17132"/>
    <cellStyle name="20% - Accent6 20 11" xfId="17133"/>
    <cellStyle name="20% - Accent6 20 110" xfId="17134"/>
    <cellStyle name="20% - Accent6 20 111" xfId="17135"/>
    <cellStyle name="20% - Accent6 20 112" xfId="17136"/>
    <cellStyle name="20% - Accent6 20 113" xfId="17137"/>
    <cellStyle name="20% - Accent6 20 114" xfId="17138"/>
    <cellStyle name="20% - Accent6 20 115" xfId="17139"/>
    <cellStyle name="20% - Accent6 20 12" xfId="17140"/>
    <cellStyle name="20% - Accent6 20 13" xfId="17141"/>
    <cellStyle name="20% - Accent6 20 14" xfId="17142"/>
    <cellStyle name="20% - Accent6 20 15" xfId="17143"/>
    <cellStyle name="20% - Accent6 20 16" xfId="17144"/>
    <cellStyle name="20% - Accent6 20 17" xfId="17145"/>
    <cellStyle name="20% - Accent6 20 18" xfId="17146"/>
    <cellStyle name="20% - Accent6 20 19" xfId="17147"/>
    <cellStyle name="20% - Accent6 20 2" xfId="17148"/>
    <cellStyle name="20% - Accent6 20 20" xfId="17149"/>
    <cellStyle name="20% - Accent6 20 21" xfId="17150"/>
    <cellStyle name="20% - Accent6 20 22" xfId="17151"/>
    <cellStyle name="20% - Accent6 20 23" xfId="17152"/>
    <cellStyle name="20% - Accent6 20 24" xfId="17153"/>
    <cellStyle name="20% - Accent6 20 25" xfId="17154"/>
    <cellStyle name="20% - Accent6 20 26" xfId="17155"/>
    <cellStyle name="20% - Accent6 20 27" xfId="17156"/>
    <cellStyle name="20% - Accent6 20 28" xfId="17157"/>
    <cellStyle name="20% - Accent6 20 29" xfId="17158"/>
    <cellStyle name="20% - Accent6 20 3" xfId="17159"/>
    <cellStyle name="20% - Accent6 20 30" xfId="17160"/>
    <cellStyle name="20% - Accent6 20 31" xfId="17161"/>
    <cellStyle name="20% - Accent6 20 32" xfId="17162"/>
    <cellStyle name="20% - Accent6 20 33" xfId="17163"/>
    <cellStyle name="20% - Accent6 20 34" xfId="17164"/>
    <cellStyle name="20% - Accent6 20 35" xfId="17165"/>
    <cellStyle name="20% - Accent6 20 36" xfId="17166"/>
    <cellStyle name="20% - Accent6 20 37" xfId="17167"/>
    <cellStyle name="20% - Accent6 20 38" xfId="17168"/>
    <cellStyle name="20% - Accent6 20 39" xfId="17169"/>
    <cellStyle name="20% - Accent6 20 4" xfId="17170"/>
    <cellStyle name="20% - Accent6 20 40" xfId="17171"/>
    <cellStyle name="20% - Accent6 20 41" xfId="17172"/>
    <cellStyle name="20% - Accent6 20 42" xfId="17173"/>
    <cellStyle name="20% - Accent6 20 43" xfId="17174"/>
    <cellStyle name="20% - Accent6 20 44" xfId="17175"/>
    <cellStyle name="20% - Accent6 20 45" xfId="17176"/>
    <cellStyle name="20% - Accent6 20 46" xfId="17177"/>
    <cellStyle name="20% - Accent6 20 47" xfId="17178"/>
    <cellStyle name="20% - Accent6 20 48" xfId="17179"/>
    <cellStyle name="20% - Accent6 20 49" xfId="17180"/>
    <cellStyle name="20% - Accent6 20 5" xfId="17181"/>
    <cellStyle name="20% - Accent6 20 50" xfId="17182"/>
    <cellStyle name="20% - Accent6 20 51" xfId="17183"/>
    <cellStyle name="20% - Accent6 20 52" xfId="17184"/>
    <cellStyle name="20% - Accent6 20 53" xfId="17185"/>
    <cellStyle name="20% - Accent6 20 54" xfId="17186"/>
    <cellStyle name="20% - Accent6 20 55" xfId="17187"/>
    <cellStyle name="20% - Accent6 20 56" xfId="17188"/>
    <cellStyle name="20% - Accent6 20 57" xfId="17189"/>
    <cellStyle name="20% - Accent6 20 58" xfId="17190"/>
    <cellStyle name="20% - Accent6 20 59" xfId="17191"/>
    <cellStyle name="20% - Accent6 20 6" xfId="17192"/>
    <cellStyle name="20% - Accent6 20 60" xfId="17193"/>
    <cellStyle name="20% - Accent6 20 61" xfId="17194"/>
    <cellStyle name="20% - Accent6 20 62" xfId="17195"/>
    <cellStyle name="20% - Accent6 20 63" xfId="17196"/>
    <cellStyle name="20% - Accent6 20 64" xfId="17197"/>
    <cellStyle name="20% - Accent6 20 65" xfId="17198"/>
    <cellStyle name="20% - Accent6 20 66" xfId="17199"/>
    <cellStyle name="20% - Accent6 20 67" xfId="17200"/>
    <cellStyle name="20% - Accent6 20 68" xfId="17201"/>
    <cellStyle name="20% - Accent6 20 69" xfId="17202"/>
    <cellStyle name="20% - Accent6 20 7" xfId="17203"/>
    <cellStyle name="20% - Accent6 20 70" xfId="17204"/>
    <cellStyle name="20% - Accent6 20 71" xfId="17205"/>
    <cellStyle name="20% - Accent6 20 72" xfId="17206"/>
    <cellStyle name="20% - Accent6 20 73" xfId="17207"/>
    <cellStyle name="20% - Accent6 20 74" xfId="17208"/>
    <cellStyle name="20% - Accent6 20 75" xfId="17209"/>
    <cellStyle name="20% - Accent6 20 76" xfId="17210"/>
    <cellStyle name="20% - Accent6 20 77" xfId="17211"/>
    <cellStyle name="20% - Accent6 20 78" xfId="17212"/>
    <cellStyle name="20% - Accent6 20 79" xfId="17213"/>
    <cellStyle name="20% - Accent6 20 8" xfId="17214"/>
    <cellStyle name="20% - Accent6 20 80" xfId="17215"/>
    <cellStyle name="20% - Accent6 20 81" xfId="17216"/>
    <cellStyle name="20% - Accent6 20 82" xfId="17217"/>
    <cellStyle name="20% - Accent6 20 83" xfId="17218"/>
    <cellStyle name="20% - Accent6 20 84" xfId="17219"/>
    <cellStyle name="20% - Accent6 20 85" xfId="17220"/>
    <cellStyle name="20% - Accent6 20 86" xfId="17221"/>
    <cellStyle name="20% - Accent6 20 87" xfId="17222"/>
    <cellStyle name="20% - Accent6 20 88" xfId="17223"/>
    <cellStyle name="20% - Accent6 20 89" xfId="17224"/>
    <cellStyle name="20% - Accent6 20 9" xfId="17225"/>
    <cellStyle name="20% - Accent6 20 90" xfId="17226"/>
    <cellStyle name="20% - Accent6 20 91" xfId="17227"/>
    <cellStyle name="20% - Accent6 20 92" xfId="17228"/>
    <cellStyle name="20% - Accent6 20 93" xfId="17229"/>
    <cellStyle name="20% - Accent6 20 94" xfId="17230"/>
    <cellStyle name="20% - Accent6 20 95" xfId="17231"/>
    <cellStyle name="20% - Accent6 20 96" xfId="17232"/>
    <cellStyle name="20% - Accent6 20 97" xfId="17233"/>
    <cellStyle name="20% - Accent6 20 98" xfId="17234"/>
    <cellStyle name="20% - Accent6 20 99" xfId="17235"/>
    <cellStyle name="20% - Accent6 21" xfId="17236"/>
    <cellStyle name="20% - Accent6 21 10" xfId="17237"/>
    <cellStyle name="20% - Accent6 21 100" xfId="17238"/>
    <cellStyle name="20% - Accent6 21 101" xfId="17239"/>
    <cellStyle name="20% - Accent6 21 102" xfId="17240"/>
    <cellStyle name="20% - Accent6 21 103" xfId="17241"/>
    <cellStyle name="20% - Accent6 21 104" xfId="17242"/>
    <cellStyle name="20% - Accent6 21 105" xfId="17243"/>
    <cellStyle name="20% - Accent6 21 106" xfId="17244"/>
    <cellStyle name="20% - Accent6 21 107" xfId="17245"/>
    <cellStyle name="20% - Accent6 21 108" xfId="17246"/>
    <cellStyle name="20% - Accent6 21 109" xfId="17247"/>
    <cellStyle name="20% - Accent6 21 11" xfId="17248"/>
    <cellStyle name="20% - Accent6 21 110" xfId="17249"/>
    <cellStyle name="20% - Accent6 21 111" xfId="17250"/>
    <cellStyle name="20% - Accent6 21 112" xfId="17251"/>
    <cellStyle name="20% - Accent6 21 113" xfId="17252"/>
    <cellStyle name="20% - Accent6 21 114" xfId="17253"/>
    <cellStyle name="20% - Accent6 21 115" xfId="17254"/>
    <cellStyle name="20% - Accent6 21 12" xfId="17255"/>
    <cellStyle name="20% - Accent6 21 13" xfId="17256"/>
    <cellStyle name="20% - Accent6 21 14" xfId="17257"/>
    <cellStyle name="20% - Accent6 21 15" xfId="17258"/>
    <cellStyle name="20% - Accent6 21 16" xfId="17259"/>
    <cellStyle name="20% - Accent6 21 17" xfId="17260"/>
    <cellStyle name="20% - Accent6 21 18" xfId="17261"/>
    <cellStyle name="20% - Accent6 21 19" xfId="17262"/>
    <cellStyle name="20% - Accent6 21 2" xfId="17263"/>
    <cellStyle name="20% - Accent6 21 20" xfId="17264"/>
    <cellStyle name="20% - Accent6 21 21" xfId="17265"/>
    <cellStyle name="20% - Accent6 21 22" xfId="17266"/>
    <cellStyle name="20% - Accent6 21 23" xfId="17267"/>
    <cellStyle name="20% - Accent6 21 24" xfId="17268"/>
    <cellStyle name="20% - Accent6 21 25" xfId="17269"/>
    <cellStyle name="20% - Accent6 21 26" xfId="17270"/>
    <cellStyle name="20% - Accent6 21 27" xfId="17271"/>
    <cellStyle name="20% - Accent6 21 28" xfId="17272"/>
    <cellStyle name="20% - Accent6 21 29" xfId="17273"/>
    <cellStyle name="20% - Accent6 21 3" xfId="17274"/>
    <cellStyle name="20% - Accent6 21 30" xfId="17275"/>
    <cellStyle name="20% - Accent6 21 31" xfId="17276"/>
    <cellStyle name="20% - Accent6 21 32" xfId="17277"/>
    <cellStyle name="20% - Accent6 21 33" xfId="17278"/>
    <cellStyle name="20% - Accent6 21 34" xfId="17279"/>
    <cellStyle name="20% - Accent6 21 35" xfId="17280"/>
    <cellStyle name="20% - Accent6 21 36" xfId="17281"/>
    <cellStyle name="20% - Accent6 21 37" xfId="17282"/>
    <cellStyle name="20% - Accent6 21 38" xfId="17283"/>
    <cellStyle name="20% - Accent6 21 39" xfId="17284"/>
    <cellStyle name="20% - Accent6 21 4" xfId="17285"/>
    <cellStyle name="20% - Accent6 21 40" xfId="17286"/>
    <cellStyle name="20% - Accent6 21 41" xfId="17287"/>
    <cellStyle name="20% - Accent6 21 42" xfId="17288"/>
    <cellStyle name="20% - Accent6 21 43" xfId="17289"/>
    <cellStyle name="20% - Accent6 21 44" xfId="17290"/>
    <cellStyle name="20% - Accent6 21 45" xfId="17291"/>
    <cellStyle name="20% - Accent6 21 46" xfId="17292"/>
    <cellStyle name="20% - Accent6 21 47" xfId="17293"/>
    <cellStyle name="20% - Accent6 21 48" xfId="17294"/>
    <cellStyle name="20% - Accent6 21 49" xfId="17295"/>
    <cellStyle name="20% - Accent6 21 5" xfId="17296"/>
    <cellStyle name="20% - Accent6 21 50" xfId="17297"/>
    <cellStyle name="20% - Accent6 21 51" xfId="17298"/>
    <cellStyle name="20% - Accent6 21 52" xfId="17299"/>
    <cellStyle name="20% - Accent6 21 53" xfId="17300"/>
    <cellStyle name="20% - Accent6 21 54" xfId="17301"/>
    <cellStyle name="20% - Accent6 21 55" xfId="17302"/>
    <cellStyle name="20% - Accent6 21 56" xfId="17303"/>
    <cellStyle name="20% - Accent6 21 57" xfId="17304"/>
    <cellStyle name="20% - Accent6 21 58" xfId="17305"/>
    <cellStyle name="20% - Accent6 21 59" xfId="17306"/>
    <cellStyle name="20% - Accent6 21 6" xfId="17307"/>
    <cellStyle name="20% - Accent6 21 60" xfId="17308"/>
    <cellStyle name="20% - Accent6 21 61" xfId="17309"/>
    <cellStyle name="20% - Accent6 21 62" xfId="17310"/>
    <cellStyle name="20% - Accent6 21 63" xfId="17311"/>
    <cellStyle name="20% - Accent6 21 64" xfId="17312"/>
    <cellStyle name="20% - Accent6 21 65" xfId="17313"/>
    <cellStyle name="20% - Accent6 21 66" xfId="17314"/>
    <cellStyle name="20% - Accent6 21 67" xfId="17315"/>
    <cellStyle name="20% - Accent6 21 68" xfId="17316"/>
    <cellStyle name="20% - Accent6 21 69" xfId="17317"/>
    <cellStyle name="20% - Accent6 21 7" xfId="17318"/>
    <cellStyle name="20% - Accent6 21 70" xfId="17319"/>
    <cellStyle name="20% - Accent6 21 71" xfId="17320"/>
    <cellStyle name="20% - Accent6 21 72" xfId="17321"/>
    <cellStyle name="20% - Accent6 21 73" xfId="17322"/>
    <cellStyle name="20% - Accent6 21 74" xfId="17323"/>
    <cellStyle name="20% - Accent6 21 75" xfId="17324"/>
    <cellStyle name="20% - Accent6 21 76" xfId="17325"/>
    <cellStyle name="20% - Accent6 21 77" xfId="17326"/>
    <cellStyle name="20% - Accent6 21 78" xfId="17327"/>
    <cellStyle name="20% - Accent6 21 79" xfId="17328"/>
    <cellStyle name="20% - Accent6 21 8" xfId="17329"/>
    <cellStyle name="20% - Accent6 21 80" xfId="17330"/>
    <cellStyle name="20% - Accent6 21 81" xfId="17331"/>
    <cellStyle name="20% - Accent6 21 82" xfId="17332"/>
    <cellStyle name="20% - Accent6 21 83" xfId="17333"/>
    <cellStyle name="20% - Accent6 21 84" xfId="17334"/>
    <cellStyle name="20% - Accent6 21 85" xfId="17335"/>
    <cellStyle name="20% - Accent6 21 86" xfId="17336"/>
    <cellStyle name="20% - Accent6 21 87" xfId="17337"/>
    <cellStyle name="20% - Accent6 21 88" xfId="17338"/>
    <cellStyle name="20% - Accent6 21 89" xfId="17339"/>
    <cellStyle name="20% - Accent6 21 9" xfId="17340"/>
    <cellStyle name="20% - Accent6 21 90" xfId="17341"/>
    <cellStyle name="20% - Accent6 21 91" xfId="17342"/>
    <cellStyle name="20% - Accent6 21 92" xfId="17343"/>
    <cellStyle name="20% - Accent6 21 93" xfId="17344"/>
    <cellStyle name="20% - Accent6 21 94" xfId="17345"/>
    <cellStyle name="20% - Accent6 21 95" xfId="17346"/>
    <cellStyle name="20% - Accent6 21 96" xfId="17347"/>
    <cellStyle name="20% - Accent6 21 97" xfId="17348"/>
    <cellStyle name="20% - Accent6 21 98" xfId="17349"/>
    <cellStyle name="20% - Accent6 21 99" xfId="17350"/>
    <cellStyle name="20% - Accent6 22" xfId="17351"/>
    <cellStyle name="20% - Accent6 22 10" xfId="17352"/>
    <cellStyle name="20% - Accent6 22 100" xfId="17353"/>
    <cellStyle name="20% - Accent6 22 101" xfId="17354"/>
    <cellStyle name="20% - Accent6 22 102" xfId="17355"/>
    <cellStyle name="20% - Accent6 22 103" xfId="17356"/>
    <cellStyle name="20% - Accent6 22 104" xfId="17357"/>
    <cellStyle name="20% - Accent6 22 105" xfId="17358"/>
    <cellStyle name="20% - Accent6 22 106" xfId="17359"/>
    <cellStyle name="20% - Accent6 22 107" xfId="17360"/>
    <cellStyle name="20% - Accent6 22 108" xfId="17361"/>
    <cellStyle name="20% - Accent6 22 109" xfId="17362"/>
    <cellStyle name="20% - Accent6 22 11" xfId="17363"/>
    <cellStyle name="20% - Accent6 22 110" xfId="17364"/>
    <cellStyle name="20% - Accent6 22 111" xfId="17365"/>
    <cellStyle name="20% - Accent6 22 112" xfId="17366"/>
    <cellStyle name="20% - Accent6 22 113" xfId="17367"/>
    <cellStyle name="20% - Accent6 22 114" xfId="17368"/>
    <cellStyle name="20% - Accent6 22 115" xfId="17369"/>
    <cellStyle name="20% - Accent6 22 12" xfId="17370"/>
    <cellStyle name="20% - Accent6 22 13" xfId="17371"/>
    <cellStyle name="20% - Accent6 22 14" xfId="17372"/>
    <cellStyle name="20% - Accent6 22 15" xfId="17373"/>
    <cellStyle name="20% - Accent6 22 16" xfId="17374"/>
    <cellStyle name="20% - Accent6 22 17" xfId="17375"/>
    <cellStyle name="20% - Accent6 22 18" xfId="17376"/>
    <cellStyle name="20% - Accent6 22 19" xfId="17377"/>
    <cellStyle name="20% - Accent6 22 2" xfId="17378"/>
    <cellStyle name="20% - Accent6 22 20" xfId="17379"/>
    <cellStyle name="20% - Accent6 22 21" xfId="17380"/>
    <cellStyle name="20% - Accent6 22 22" xfId="17381"/>
    <cellStyle name="20% - Accent6 22 23" xfId="17382"/>
    <cellStyle name="20% - Accent6 22 24" xfId="17383"/>
    <cellStyle name="20% - Accent6 22 25" xfId="17384"/>
    <cellStyle name="20% - Accent6 22 26" xfId="17385"/>
    <cellStyle name="20% - Accent6 22 27" xfId="17386"/>
    <cellStyle name="20% - Accent6 22 28" xfId="17387"/>
    <cellStyle name="20% - Accent6 22 29" xfId="17388"/>
    <cellStyle name="20% - Accent6 22 3" xfId="17389"/>
    <cellStyle name="20% - Accent6 22 30" xfId="17390"/>
    <cellStyle name="20% - Accent6 22 31" xfId="17391"/>
    <cellStyle name="20% - Accent6 22 32" xfId="17392"/>
    <cellStyle name="20% - Accent6 22 33" xfId="17393"/>
    <cellStyle name="20% - Accent6 22 34" xfId="17394"/>
    <cellStyle name="20% - Accent6 22 35" xfId="17395"/>
    <cellStyle name="20% - Accent6 22 36" xfId="17396"/>
    <cellStyle name="20% - Accent6 22 37" xfId="17397"/>
    <cellStyle name="20% - Accent6 22 38" xfId="17398"/>
    <cellStyle name="20% - Accent6 22 39" xfId="17399"/>
    <cellStyle name="20% - Accent6 22 4" xfId="17400"/>
    <cellStyle name="20% - Accent6 22 40" xfId="17401"/>
    <cellStyle name="20% - Accent6 22 41" xfId="17402"/>
    <cellStyle name="20% - Accent6 22 42" xfId="17403"/>
    <cellStyle name="20% - Accent6 22 43" xfId="17404"/>
    <cellStyle name="20% - Accent6 22 44" xfId="17405"/>
    <cellStyle name="20% - Accent6 22 45" xfId="17406"/>
    <cellStyle name="20% - Accent6 22 46" xfId="17407"/>
    <cellStyle name="20% - Accent6 22 47" xfId="17408"/>
    <cellStyle name="20% - Accent6 22 48" xfId="17409"/>
    <cellStyle name="20% - Accent6 22 49" xfId="17410"/>
    <cellStyle name="20% - Accent6 22 5" xfId="17411"/>
    <cellStyle name="20% - Accent6 22 50" xfId="17412"/>
    <cellStyle name="20% - Accent6 22 51" xfId="17413"/>
    <cellStyle name="20% - Accent6 22 52" xfId="17414"/>
    <cellStyle name="20% - Accent6 22 53" xfId="17415"/>
    <cellStyle name="20% - Accent6 22 54" xfId="17416"/>
    <cellStyle name="20% - Accent6 22 55" xfId="17417"/>
    <cellStyle name="20% - Accent6 22 56" xfId="17418"/>
    <cellStyle name="20% - Accent6 22 57" xfId="17419"/>
    <cellStyle name="20% - Accent6 22 58" xfId="17420"/>
    <cellStyle name="20% - Accent6 22 59" xfId="17421"/>
    <cellStyle name="20% - Accent6 22 6" xfId="17422"/>
    <cellStyle name="20% - Accent6 22 60" xfId="17423"/>
    <cellStyle name="20% - Accent6 22 61" xfId="17424"/>
    <cellStyle name="20% - Accent6 22 62" xfId="17425"/>
    <cellStyle name="20% - Accent6 22 63" xfId="17426"/>
    <cellStyle name="20% - Accent6 22 64" xfId="17427"/>
    <cellStyle name="20% - Accent6 22 65" xfId="17428"/>
    <cellStyle name="20% - Accent6 22 66" xfId="17429"/>
    <cellStyle name="20% - Accent6 22 67" xfId="17430"/>
    <cellStyle name="20% - Accent6 22 68" xfId="17431"/>
    <cellStyle name="20% - Accent6 22 69" xfId="17432"/>
    <cellStyle name="20% - Accent6 22 7" xfId="17433"/>
    <cellStyle name="20% - Accent6 22 70" xfId="17434"/>
    <cellStyle name="20% - Accent6 22 71" xfId="17435"/>
    <cellStyle name="20% - Accent6 22 72" xfId="17436"/>
    <cellStyle name="20% - Accent6 22 73" xfId="17437"/>
    <cellStyle name="20% - Accent6 22 74" xfId="17438"/>
    <cellStyle name="20% - Accent6 22 75" xfId="17439"/>
    <cellStyle name="20% - Accent6 22 76" xfId="17440"/>
    <cellStyle name="20% - Accent6 22 77" xfId="17441"/>
    <cellStyle name="20% - Accent6 22 78" xfId="17442"/>
    <cellStyle name="20% - Accent6 22 79" xfId="17443"/>
    <cellStyle name="20% - Accent6 22 8" xfId="17444"/>
    <cellStyle name="20% - Accent6 22 80" xfId="17445"/>
    <cellStyle name="20% - Accent6 22 81" xfId="17446"/>
    <cellStyle name="20% - Accent6 22 82" xfId="17447"/>
    <cellStyle name="20% - Accent6 22 83" xfId="17448"/>
    <cellStyle name="20% - Accent6 22 84" xfId="17449"/>
    <cellStyle name="20% - Accent6 22 85" xfId="17450"/>
    <cellStyle name="20% - Accent6 22 86" xfId="17451"/>
    <cellStyle name="20% - Accent6 22 87" xfId="17452"/>
    <cellStyle name="20% - Accent6 22 88" xfId="17453"/>
    <cellStyle name="20% - Accent6 22 89" xfId="17454"/>
    <cellStyle name="20% - Accent6 22 9" xfId="17455"/>
    <cellStyle name="20% - Accent6 22 90" xfId="17456"/>
    <cellStyle name="20% - Accent6 22 91" xfId="17457"/>
    <cellStyle name="20% - Accent6 22 92" xfId="17458"/>
    <cellStyle name="20% - Accent6 22 93" xfId="17459"/>
    <cellStyle name="20% - Accent6 22 94" xfId="17460"/>
    <cellStyle name="20% - Accent6 22 95" xfId="17461"/>
    <cellStyle name="20% - Accent6 22 96" xfId="17462"/>
    <cellStyle name="20% - Accent6 22 97" xfId="17463"/>
    <cellStyle name="20% - Accent6 22 98" xfId="17464"/>
    <cellStyle name="20% - Accent6 22 99" xfId="17465"/>
    <cellStyle name="20% - Accent6 23" xfId="17466"/>
    <cellStyle name="20% - Accent6 23 10" xfId="17467"/>
    <cellStyle name="20% - Accent6 23 100" xfId="17468"/>
    <cellStyle name="20% - Accent6 23 101" xfId="17469"/>
    <cellStyle name="20% - Accent6 23 102" xfId="17470"/>
    <cellStyle name="20% - Accent6 23 103" xfId="17471"/>
    <cellStyle name="20% - Accent6 23 104" xfId="17472"/>
    <cellStyle name="20% - Accent6 23 105" xfId="17473"/>
    <cellStyle name="20% - Accent6 23 106" xfId="17474"/>
    <cellStyle name="20% - Accent6 23 107" xfId="17475"/>
    <cellStyle name="20% - Accent6 23 108" xfId="17476"/>
    <cellStyle name="20% - Accent6 23 109" xfId="17477"/>
    <cellStyle name="20% - Accent6 23 11" xfId="17478"/>
    <cellStyle name="20% - Accent6 23 110" xfId="17479"/>
    <cellStyle name="20% - Accent6 23 111" xfId="17480"/>
    <cellStyle name="20% - Accent6 23 112" xfId="17481"/>
    <cellStyle name="20% - Accent6 23 113" xfId="17482"/>
    <cellStyle name="20% - Accent6 23 114" xfId="17483"/>
    <cellStyle name="20% - Accent6 23 115" xfId="17484"/>
    <cellStyle name="20% - Accent6 23 12" xfId="17485"/>
    <cellStyle name="20% - Accent6 23 13" xfId="17486"/>
    <cellStyle name="20% - Accent6 23 14" xfId="17487"/>
    <cellStyle name="20% - Accent6 23 15" xfId="17488"/>
    <cellStyle name="20% - Accent6 23 16" xfId="17489"/>
    <cellStyle name="20% - Accent6 23 17" xfId="17490"/>
    <cellStyle name="20% - Accent6 23 18" xfId="17491"/>
    <cellStyle name="20% - Accent6 23 19" xfId="17492"/>
    <cellStyle name="20% - Accent6 23 2" xfId="17493"/>
    <cellStyle name="20% - Accent6 23 20" xfId="17494"/>
    <cellStyle name="20% - Accent6 23 21" xfId="17495"/>
    <cellStyle name="20% - Accent6 23 22" xfId="17496"/>
    <cellStyle name="20% - Accent6 23 23" xfId="17497"/>
    <cellStyle name="20% - Accent6 23 24" xfId="17498"/>
    <cellStyle name="20% - Accent6 23 25" xfId="17499"/>
    <cellStyle name="20% - Accent6 23 26" xfId="17500"/>
    <cellStyle name="20% - Accent6 23 27" xfId="17501"/>
    <cellStyle name="20% - Accent6 23 28" xfId="17502"/>
    <cellStyle name="20% - Accent6 23 29" xfId="17503"/>
    <cellStyle name="20% - Accent6 23 3" xfId="17504"/>
    <cellStyle name="20% - Accent6 23 30" xfId="17505"/>
    <cellStyle name="20% - Accent6 23 31" xfId="17506"/>
    <cellStyle name="20% - Accent6 23 32" xfId="17507"/>
    <cellStyle name="20% - Accent6 23 33" xfId="17508"/>
    <cellStyle name="20% - Accent6 23 34" xfId="17509"/>
    <cellStyle name="20% - Accent6 23 35" xfId="17510"/>
    <cellStyle name="20% - Accent6 23 36" xfId="17511"/>
    <cellStyle name="20% - Accent6 23 37" xfId="17512"/>
    <cellStyle name="20% - Accent6 23 38" xfId="17513"/>
    <cellStyle name="20% - Accent6 23 39" xfId="17514"/>
    <cellStyle name="20% - Accent6 23 4" xfId="17515"/>
    <cellStyle name="20% - Accent6 23 40" xfId="17516"/>
    <cellStyle name="20% - Accent6 23 41" xfId="17517"/>
    <cellStyle name="20% - Accent6 23 42" xfId="17518"/>
    <cellStyle name="20% - Accent6 23 43" xfId="17519"/>
    <cellStyle name="20% - Accent6 23 44" xfId="17520"/>
    <cellStyle name="20% - Accent6 23 45" xfId="17521"/>
    <cellStyle name="20% - Accent6 23 46" xfId="17522"/>
    <cellStyle name="20% - Accent6 23 47" xfId="17523"/>
    <cellStyle name="20% - Accent6 23 48" xfId="17524"/>
    <cellStyle name="20% - Accent6 23 49" xfId="17525"/>
    <cellStyle name="20% - Accent6 23 5" xfId="17526"/>
    <cellStyle name="20% - Accent6 23 50" xfId="17527"/>
    <cellStyle name="20% - Accent6 23 51" xfId="17528"/>
    <cellStyle name="20% - Accent6 23 52" xfId="17529"/>
    <cellStyle name="20% - Accent6 23 53" xfId="17530"/>
    <cellStyle name="20% - Accent6 23 54" xfId="17531"/>
    <cellStyle name="20% - Accent6 23 55" xfId="17532"/>
    <cellStyle name="20% - Accent6 23 56" xfId="17533"/>
    <cellStyle name="20% - Accent6 23 57" xfId="17534"/>
    <cellStyle name="20% - Accent6 23 58" xfId="17535"/>
    <cellStyle name="20% - Accent6 23 59" xfId="17536"/>
    <cellStyle name="20% - Accent6 23 6" xfId="17537"/>
    <cellStyle name="20% - Accent6 23 60" xfId="17538"/>
    <cellStyle name="20% - Accent6 23 61" xfId="17539"/>
    <cellStyle name="20% - Accent6 23 62" xfId="17540"/>
    <cellStyle name="20% - Accent6 23 63" xfId="17541"/>
    <cellStyle name="20% - Accent6 23 64" xfId="17542"/>
    <cellStyle name="20% - Accent6 23 65" xfId="17543"/>
    <cellStyle name="20% - Accent6 23 66" xfId="17544"/>
    <cellStyle name="20% - Accent6 23 67" xfId="17545"/>
    <cellStyle name="20% - Accent6 23 68" xfId="17546"/>
    <cellStyle name="20% - Accent6 23 69" xfId="17547"/>
    <cellStyle name="20% - Accent6 23 7" xfId="17548"/>
    <cellStyle name="20% - Accent6 23 70" xfId="17549"/>
    <cellStyle name="20% - Accent6 23 71" xfId="17550"/>
    <cellStyle name="20% - Accent6 23 72" xfId="17551"/>
    <cellStyle name="20% - Accent6 23 73" xfId="17552"/>
    <cellStyle name="20% - Accent6 23 74" xfId="17553"/>
    <cellStyle name="20% - Accent6 23 75" xfId="17554"/>
    <cellStyle name="20% - Accent6 23 76" xfId="17555"/>
    <cellStyle name="20% - Accent6 23 77" xfId="17556"/>
    <cellStyle name="20% - Accent6 23 78" xfId="17557"/>
    <cellStyle name="20% - Accent6 23 79" xfId="17558"/>
    <cellStyle name="20% - Accent6 23 8" xfId="17559"/>
    <cellStyle name="20% - Accent6 23 80" xfId="17560"/>
    <cellStyle name="20% - Accent6 23 81" xfId="17561"/>
    <cellStyle name="20% - Accent6 23 82" xfId="17562"/>
    <cellStyle name="20% - Accent6 23 83" xfId="17563"/>
    <cellStyle name="20% - Accent6 23 84" xfId="17564"/>
    <cellStyle name="20% - Accent6 23 85" xfId="17565"/>
    <cellStyle name="20% - Accent6 23 86" xfId="17566"/>
    <cellStyle name="20% - Accent6 23 87" xfId="17567"/>
    <cellStyle name="20% - Accent6 23 88" xfId="17568"/>
    <cellStyle name="20% - Accent6 23 89" xfId="17569"/>
    <cellStyle name="20% - Accent6 23 9" xfId="17570"/>
    <cellStyle name="20% - Accent6 23 90" xfId="17571"/>
    <cellStyle name="20% - Accent6 23 91" xfId="17572"/>
    <cellStyle name="20% - Accent6 23 92" xfId="17573"/>
    <cellStyle name="20% - Accent6 23 93" xfId="17574"/>
    <cellStyle name="20% - Accent6 23 94" xfId="17575"/>
    <cellStyle name="20% - Accent6 23 95" xfId="17576"/>
    <cellStyle name="20% - Accent6 23 96" xfId="17577"/>
    <cellStyle name="20% - Accent6 23 97" xfId="17578"/>
    <cellStyle name="20% - Accent6 23 98" xfId="17579"/>
    <cellStyle name="20% - Accent6 23 99" xfId="17580"/>
    <cellStyle name="20% - Accent6 24" xfId="17581"/>
    <cellStyle name="20% - Accent6 25" xfId="17582"/>
    <cellStyle name="20% - Accent6 26" xfId="17583"/>
    <cellStyle name="20% - Accent6 27" xfId="17584"/>
    <cellStyle name="20% - Accent6 28" xfId="17585"/>
    <cellStyle name="20% - Accent6 29" xfId="17586"/>
    <cellStyle name="20% - Accent6 3" xfId="81"/>
    <cellStyle name="20% - Accent6 3 10" xfId="17587"/>
    <cellStyle name="20% - Accent6 3 100" xfId="17588"/>
    <cellStyle name="20% - Accent6 3 101" xfId="17589"/>
    <cellStyle name="20% - Accent6 3 102" xfId="17590"/>
    <cellStyle name="20% - Accent6 3 103" xfId="17591"/>
    <cellStyle name="20% - Accent6 3 104" xfId="17592"/>
    <cellStyle name="20% - Accent6 3 105" xfId="17593"/>
    <cellStyle name="20% - Accent6 3 106" xfId="17594"/>
    <cellStyle name="20% - Accent6 3 107" xfId="17595"/>
    <cellStyle name="20% - Accent6 3 108" xfId="17596"/>
    <cellStyle name="20% - Accent6 3 109" xfId="17597"/>
    <cellStyle name="20% - Accent6 3 11" xfId="17598"/>
    <cellStyle name="20% - Accent6 3 110" xfId="17599"/>
    <cellStyle name="20% - Accent6 3 111" xfId="17600"/>
    <cellStyle name="20% - Accent6 3 112" xfId="17601"/>
    <cellStyle name="20% - Accent6 3 113" xfId="17602"/>
    <cellStyle name="20% - Accent6 3 114" xfId="17603"/>
    <cellStyle name="20% - Accent6 3 115" xfId="17604"/>
    <cellStyle name="20% - Accent6 3 12" xfId="17605"/>
    <cellStyle name="20% - Accent6 3 13" xfId="17606"/>
    <cellStyle name="20% - Accent6 3 14" xfId="17607"/>
    <cellStyle name="20% - Accent6 3 15" xfId="17608"/>
    <cellStyle name="20% - Accent6 3 16" xfId="17609"/>
    <cellStyle name="20% - Accent6 3 17" xfId="17610"/>
    <cellStyle name="20% - Accent6 3 18" xfId="17611"/>
    <cellStyle name="20% - Accent6 3 19" xfId="17612"/>
    <cellStyle name="20% - Accent6 3 2" xfId="17613"/>
    <cellStyle name="20% - Accent6 3 20" xfId="17614"/>
    <cellStyle name="20% - Accent6 3 21" xfId="17615"/>
    <cellStyle name="20% - Accent6 3 22" xfId="17616"/>
    <cellStyle name="20% - Accent6 3 23" xfId="17617"/>
    <cellStyle name="20% - Accent6 3 24" xfId="17618"/>
    <cellStyle name="20% - Accent6 3 25" xfId="17619"/>
    <cellStyle name="20% - Accent6 3 26" xfId="17620"/>
    <cellStyle name="20% - Accent6 3 27" xfId="17621"/>
    <cellStyle name="20% - Accent6 3 28" xfId="17622"/>
    <cellStyle name="20% - Accent6 3 29" xfId="17623"/>
    <cellStyle name="20% - Accent6 3 3" xfId="17624"/>
    <cellStyle name="20% - Accent6 3 30" xfId="17625"/>
    <cellStyle name="20% - Accent6 3 31" xfId="17626"/>
    <cellStyle name="20% - Accent6 3 32" xfId="17627"/>
    <cellStyle name="20% - Accent6 3 33" xfId="17628"/>
    <cellStyle name="20% - Accent6 3 34" xfId="17629"/>
    <cellStyle name="20% - Accent6 3 35" xfId="17630"/>
    <cellStyle name="20% - Accent6 3 36" xfId="17631"/>
    <cellStyle name="20% - Accent6 3 37" xfId="17632"/>
    <cellStyle name="20% - Accent6 3 38" xfId="17633"/>
    <cellStyle name="20% - Accent6 3 39" xfId="17634"/>
    <cellStyle name="20% - Accent6 3 4" xfId="17635"/>
    <cellStyle name="20% - Accent6 3 40" xfId="17636"/>
    <cellStyle name="20% - Accent6 3 41" xfId="17637"/>
    <cellStyle name="20% - Accent6 3 42" xfId="17638"/>
    <cellStyle name="20% - Accent6 3 43" xfId="17639"/>
    <cellStyle name="20% - Accent6 3 44" xfId="17640"/>
    <cellStyle name="20% - Accent6 3 45" xfId="17641"/>
    <cellStyle name="20% - Accent6 3 46" xfId="17642"/>
    <cellStyle name="20% - Accent6 3 47" xfId="17643"/>
    <cellStyle name="20% - Accent6 3 48" xfId="17644"/>
    <cellStyle name="20% - Accent6 3 49" xfId="17645"/>
    <cellStyle name="20% - Accent6 3 5" xfId="17646"/>
    <cellStyle name="20% - Accent6 3 50" xfId="17647"/>
    <cellStyle name="20% - Accent6 3 51" xfId="17648"/>
    <cellStyle name="20% - Accent6 3 52" xfId="17649"/>
    <cellStyle name="20% - Accent6 3 53" xfId="17650"/>
    <cellStyle name="20% - Accent6 3 54" xfId="17651"/>
    <cellStyle name="20% - Accent6 3 55" xfId="17652"/>
    <cellStyle name="20% - Accent6 3 56" xfId="17653"/>
    <cellStyle name="20% - Accent6 3 57" xfId="17654"/>
    <cellStyle name="20% - Accent6 3 58" xfId="17655"/>
    <cellStyle name="20% - Accent6 3 59" xfId="17656"/>
    <cellStyle name="20% - Accent6 3 6" xfId="17657"/>
    <cellStyle name="20% - Accent6 3 60" xfId="17658"/>
    <cellStyle name="20% - Accent6 3 61" xfId="17659"/>
    <cellStyle name="20% - Accent6 3 62" xfId="17660"/>
    <cellStyle name="20% - Accent6 3 63" xfId="17661"/>
    <cellStyle name="20% - Accent6 3 64" xfId="17662"/>
    <cellStyle name="20% - Accent6 3 65" xfId="17663"/>
    <cellStyle name="20% - Accent6 3 66" xfId="17664"/>
    <cellStyle name="20% - Accent6 3 67" xfId="17665"/>
    <cellStyle name="20% - Accent6 3 68" xfId="17666"/>
    <cellStyle name="20% - Accent6 3 69" xfId="17667"/>
    <cellStyle name="20% - Accent6 3 7" xfId="17668"/>
    <cellStyle name="20% - Accent6 3 70" xfId="17669"/>
    <cellStyle name="20% - Accent6 3 71" xfId="17670"/>
    <cellStyle name="20% - Accent6 3 72" xfId="17671"/>
    <cellStyle name="20% - Accent6 3 73" xfId="17672"/>
    <cellStyle name="20% - Accent6 3 74" xfId="17673"/>
    <cellStyle name="20% - Accent6 3 75" xfId="17674"/>
    <cellStyle name="20% - Accent6 3 76" xfId="17675"/>
    <cellStyle name="20% - Accent6 3 77" xfId="17676"/>
    <cellStyle name="20% - Accent6 3 78" xfId="17677"/>
    <cellStyle name="20% - Accent6 3 79" xfId="17678"/>
    <cellStyle name="20% - Accent6 3 8" xfId="17679"/>
    <cellStyle name="20% - Accent6 3 80" xfId="17680"/>
    <cellStyle name="20% - Accent6 3 81" xfId="17681"/>
    <cellStyle name="20% - Accent6 3 82" xfId="17682"/>
    <cellStyle name="20% - Accent6 3 83" xfId="17683"/>
    <cellStyle name="20% - Accent6 3 84" xfId="17684"/>
    <cellStyle name="20% - Accent6 3 85" xfId="17685"/>
    <cellStyle name="20% - Accent6 3 86" xfId="17686"/>
    <cellStyle name="20% - Accent6 3 87" xfId="17687"/>
    <cellStyle name="20% - Accent6 3 88" xfId="17688"/>
    <cellStyle name="20% - Accent6 3 89" xfId="17689"/>
    <cellStyle name="20% - Accent6 3 9" xfId="17690"/>
    <cellStyle name="20% - Accent6 3 90" xfId="17691"/>
    <cellStyle name="20% - Accent6 3 91" xfId="17692"/>
    <cellStyle name="20% - Accent6 3 92" xfId="17693"/>
    <cellStyle name="20% - Accent6 3 93" xfId="17694"/>
    <cellStyle name="20% - Accent6 3 94" xfId="17695"/>
    <cellStyle name="20% - Accent6 3 95" xfId="17696"/>
    <cellStyle name="20% - Accent6 3 96" xfId="17697"/>
    <cellStyle name="20% - Accent6 3 97" xfId="17698"/>
    <cellStyle name="20% - Accent6 3 98" xfId="17699"/>
    <cellStyle name="20% - Accent6 3 99" xfId="17700"/>
    <cellStyle name="20% - Accent6 30" xfId="17701"/>
    <cellStyle name="20% - Accent6 31" xfId="17702"/>
    <cellStyle name="20% - Accent6 32" xfId="17703"/>
    <cellStyle name="20% - Accent6 33" xfId="17704"/>
    <cellStyle name="20% - Accent6 34" xfId="17705"/>
    <cellStyle name="20% - Accent6 35" xfId="17706"/>
    <cellStyle name="20% - Accent6 36" xfId="17707"/>
    <cellStyle name="20% - Accent6 37" xfId="17708"/>
    <cellStyle name="20% - Accent6 38" xfId="17709"/>
    <cellStyle name="20% - Accent6 39" xfId="17710"/>
    <cellStyle name="20% - Accent6 4" xfId="82"/>
    <cellStyle name="20% - Accent6 4 10" xfId="17711"/>
    <cellStyle name="20% - Accent6 4 100" xfId="17712"/>
    <cellStyle name="20% - Accent6 4 101" xfId="17713"/>
    <cellStyle name="20% - Accent6 4 102" xfId="17714"/>
    <cellStyle name="20% - Accent6 4 103" xfId="17715"/>
    <cellStyle name="20% - Accent6 4 104" xfId="17716"/>
    <cellStyle name="20% - Accent6 4 105" xfId="17717"/>
    <cellStyle name="20% - Accent6 4 106" xfId="17718"/>
    <cellStyle name="20% - Accent6 4 107" xfId="17719"/>
    <cellStyle name="20% - Accent6 4 108" xfId="17720"/>
    <cellStyle name="20% - Accent6 4 109" xfId="17721"/>
    <cellStyle name="20% - Accent6 4 11" xfId="17722"/>
    <cellStyle name="20% - Accent6 4 110" xfId="17723"/>
    <cellStyle name="20% - Accent6 4 111" xfId="17724"/>
    <cellStyle name="20% - Accent6 4 112" xfId="17725"/>
    <cellStyle name="20% - Accent6 4 113" xfId="17726"/>
    <cellStyle name="20% - Accent6 4 114" xfId="17727"/>
    <cellStyle name="20% - Accent6 4 115" xfId="17728"/>
    <cellStyle name="20% - Accent6 4 12" xfId="17729"/>
    <cellStyle name="20% - Accent6 4 13" xfId="17730"/>
    <cellStyle name="20% - Accent6 4 14" xfId="17731"/>
    <cellStyle name="20% - Accent6 4 15" xfId="17732"/>
    <cellStyle name="20% - Accent6 4 16" xfId="17733"/>
    <cellStyle name="20% - Accent6 4 17" xfId="17734"/>
    <cellStyle name="20% - Accent6 4 18" xfId="17735"/>
    <cellStyle name="20% - Accent6 4 19" xfId="17736"/>
    <cellStyle name="20% - Accent6 4 2" xfId="17737"/>
    <cellStyle name="20% - Accent6 4 20" xfId="17738"/>
    <cellStyle name="20% - Accent6 4 21" xfId="17739"/>
    <cellStyle name="20% - Accent6 4 22" xfId="17740"/>
    <cellStyle name="20% - Accent6 4 23" xfId="17741"/>
    <cellStyle name="20% - Accent6 4 24" xfId="17742"/>
    <cellStyle name="20% - Accent6 4 25" xfId="17743"/>
    <cellStyle name="20% - Accent6 4 26" xfId="17744"/>
    <cellStyle name="20% - Accent6 4 27" xfId="17745"/>
    <cellStyle name="20% - Accent6 4 28" xfId="17746"/>
    <cellStyle name="20% - Accent6 4 29" xfId="17747"/>
    <cellStyle name="20% - Accent6 4 3" xfId="17748"/>
    <cellStyle name="20% - Accent6 4 30" xfId="17749"/>
    <cellStyle name="20% - Accent6 4 31" xfId="17750"/>
    <cellStyle name="20% - Accent6 4 32" xfId="17751"/>
    <cellStyle name="20% - Accent6 4 33" xfId="17752"/>
    <cellStyle name="20% - Accent6 4 34" xfId="17753"/>
    <cellStyle name="20% - Accent6 4 35" xfId="17754"/>
    <cellStyle name="20% - Accent6 4 36" xfId="17755"/>
    <cellStyle name="20% - Accent6 4 37" xfId="17756"/>
    <cellStyle name="20% - Accent6 4 38" xfId="17757"/>
    <cellStyle name="20% - Accent6 4 39" xfId="17758"/>
    <cellStyle name="20% - Accent6 4 4" xfId="17759"/>
    <cellStyle name="20% - Accent6 4 40" xfId="17760"/>
    <cellStyle name="20% - Accent6 4 41" xfId="17761"/>
    <cellStyle name="20% - Accent6 4 42" xfId="17762"/>
    <cellStyle name="20% - Accent6 4 43" xfId="17763"/>
    <cellStyle name="20% - Accent6 4 44" xfId="17764"/>
    <cellStyle name="20% - Accent6 4 45" xfId="17765"/>
    <cellStyle name="20% - Accent6 4 46" xfId="17766"/>
    <cellStyle name="20% - Accent6 4 47" xfId="17767"/>
    <cellStyle name="20% - Accent6 4 48" xfId="17768"/>
    <cellStyle name="20% - Accent6 4 49" xfId="17769"/>
    <cellStyle name="20% - Accent6 4 5" xfId="17770"/>
    <cellStyle name="20% - Accent6 4 50" xfId="17771"/>
    <cellStyle name="20% - Accent6 4 51" xfId="17772"/>
    <cellStyle name="20% - Accent6 4 52" xfId="17773"/>
    <cellStyle name="20% - Accent6 4 53" xfId="17774"/>
    <cellStyle name="20% - Accent6 4 54" xfId="17775"/>
    <cellStyle name="20% - Accent6 4 55" xfId="17776"/>
    <cellStyle name="20% - Accent6 4 56" xfId="17777"/>
    <cellStyle name="20% - Accent6 4 57" xfId="17778"/>
    <cellStyle name="20% - Accent6 4 58" xfId="17779"/>
    <cellStyle name="20% - Accent6 4 59" xfId="17780"/>
    <cellStyle name="20% - Accent6 4 6" xfId="17781"/>
    <cellStyle name="20% - Accent6 4 60" xfId="17782"/>
    <cellStyle name="20% - Accent6 4 61" xfId="17783"/>
    <cellStyle name="20% - Accent6 4 62" xfId="17784"/>
    <cellStyle name="20% - Accent6 4 63" xfId="17785"/>
    <cellStyle name="20% - Accent6 4 64" xfId="17786"/>
    <cellStyle name="20% - Accent6 4 65" xfId="17787"/>
    <cellStyle name="20% - Accent6 4 66" xfId="17788"/>
    <cellStyle name="20% - Accent6 4 67" xfId="17789"/>
    <cellStyle name="20% - Accent6 4 68" xfId="17790"/>
    <cellStyle name="20% - Accent6 4 69" xfId="17791"/>
    <cellStyle name="20% - Accent6 4 7" xfId="17792"/>
    <cellStyle name="20% - Accent6 4 70" xfId="17793"/>
    <cellStyle name="20% - Accent6 4 71" xfId="17794"/>
    <cellStyle name="20% - Accent6 4 72" xfId="17795"/>
    <cellStyle name="20% - Accent6 4 73" xfId="17796"/>
    <cellStyle name="20% - Accent6 4 74" xfId="17797"/>
    <cellStyle name="20% - Accent6 4 75" xfId="17798"/>
    <cellStyle name="20% - Accent6 4 76" xfId="17799"/>
    <cellStyle name="20% - Accent6 4 77" xfId="17800"/>
    <cellStyle name="20% - Accent6 4 78" xfId="17801"/>
    <cellStyle name="20% - Accent6 4 79" xfId="17802"/>
    <cellStyle name="20% - Accent6 4 8" xfId="17803"/>
    <cellStyle name="20% - Accent6 4 80" xfId="17804"/>
    <cellStyle name="20% - Accent6 4 81" xfId="17805"/>
    <cellStyle name="20% - Accent6 4 82" xfId="17806"/>
    <cellStyle name="20% - Accent6 4 83" xfId="17807"/>
    <cellStyle name="20% - Accent6 4 84" xfId="17808"/>
    <cellStyle name="20% - Accent6 4 85" xfId="17809"/>
    <cellStyle name="20% - Accent6 4 86" xfId="17810"/>
    <cellStyle name="20% - Accent6 4 87" xfId="17811"/>
    <cellStyle name="20% - Accent6 4 88" xfId="17812"/>
    <cellStyle name="20% - Accent6 4 89" xfId="17813"/>
    <cellStyle name="20% - Accent6 4 9" xfId="17814"/>
    <cellStyle name="20% - Accent6 4 90" xfId="17815"/>
    <cellStyle name="20% - Accent6 4 91" xfId="17816"/>
    <cellStyle name="20% - Accent6 4 92" xfId="17817"/>
    <cellStyle name="20% - Accent6 4 93" xfId="17818"/>
    <cellStyle name="20% - Accent6 4 94" xfId="17819"/>
    <cellStyle name="20% - Accent6 4 95" xfId="17820"/>
    <cellStyle name="20% - Accent6 4 96" xfId="17821"/>
    <cellStyle name="20% - Accent6 4 97" xfId="17822"/>
    <cellStyle name="20% - Accent6 4 98" xfId="17823"/>
    <cellStyle name="20% - Accent6 4 99" xfId="17824"/>
    <cellStyle name="20% - Accent6 40" xfId="17825"/>
    <cellStyle name="20% - Accent6 41" xfId="17826"/>
    <cellStyle name="20% - Accent6 42" xfId="17827"/>
    <cellStyle name="20% - Accent6 43" xfId="17828"/>
    <cellStyle name="20% - Accent6 44" xfId="17829"/>
    <cellStyle name="20% - Accent6 45" xfId="17830"/>
    <cellStyle name="20% - Accent6 46" xfId="17831"/>
    <cellStyle name="20% - Accent6 47" xfId="17832"/>
    <cellStyle name="20% - Accent6 48" xfId="17833"/>
    <cellStyle name="20% - Accent6 49" xfId="17834"/>
    <cellStyle name="20% - Accent6 5" xfId="83"/>
    <cellStyle name="20% - Accent6 5 10" xfId="17835"/>
    <cellStyle name="20% - Accent6 5 100" xfId="17836"/>
    <cellStyle name="20% - Accent6 5 101" xfId="17837"/>
    <cellStyle name="20% - Accent6 5 102" xfId="17838"/>
    <cellStyle name="20% - Accent6 5 103" xfId="17839"/>
    <cellStyle name="20% - Accent6 5 104" xfId="17840"/>
    <cellStyle name="20% - Accent6 5 105" xfId="17841"/>
    <cellStyle name="20% - Accent6 5 106" xfId="17842"/>
    <cellStyle name="20% - Accent6 5 107" xfId="17843"/>
    <cellStyle name="20% - Accent6 5 108" xfId="17844"/>
    <cellStyle name="20% - Accent6 5 109" xfId="17845"/>
    <cellStyle name="20% - Accent6 5 11" xfId="17846"/>
    <cellStyle name="20% - Accent6 5 110" xfId="17847"/>
    <cellStyle name="20% - Accent6 5 111" xfId="17848"/>
    <cellStyle name="20% - Accent6 5 112" xfId="17849"/>
    <cellStyle name="20% - Accent6 5 113" xfId="17850"/>
    <cellStyle name="20% - Accent6 5 114" xfId="17851"/>
    <cellStyle name="20% - Accent6 5 115" xfId="17852"/>
    <cellStyle name="20% - Accent6 5 12" xfId="17853"/>
    <cellStyle name="20% - Accent6 5 13" xfId="17854"/>
    <cellStyle name="20% - Accent6 5 14" xfId="17855"/>
    <cellStyle name="20% - Accent6 5 15" xfId="17856"/>
    <cellStyle name="20% - Accent6 5 16" xfId="17857"/>
    <cellStyle name="20% - Accent6 5 17" xfId="17858"/>
    <cellStyle name="20% - Accent6 5 18" xfId="17859"/>
    <cellStyle name="20% - Accent6 5 19" xfId="17860"/>
    <cellStyle name="20% - Accent6 5 2" xfId="17861"/>
    <cellStyle name="20% - Accent6 5 20" xfId="17862"/>
    <cellStyle name="20% - Accent6 5 21" xfId="17863"/>
    <cellStyle name="20% - Accent6 5 22" xfId="17864"/>
    <cellStyle name="20% - Accent6 5 23" xfId="17865"/>
    <cellStyle name="20% - Accent6 5 24" xfId="17866"/>
    <cellStyle name="20% - Accent6 5 25" xfId="17867"/>
    <cellStyle name="20% - Accent6 5 26" xfId="17868"/>
    <cellStyle name="20% - Accent6 5 27" xfId="17869"/>
    <cellStyle name="20% - Accent6 5 28" xfId="17870"/>
    <cellStyle name="20% - Accent6 5 29" xfId="17871"/>
    <cellStyle name="20% - Accent6 5 3" xfId="17872"/>
    <cellStyle name="20% - Accent6 5 30" xfId="17873"/>
    <cellStyle name="20% - Accent6 5 31" xfId="17874"/>
    <cellStyle name="20% - Accent6 5 32" xfId="17875"/>
    <cellStyle name="20% - Accent6 5 33" xfId="17876"/>
    <cellStyle name="20% - Accent6 5 34" xfId="17877"/>
    <cellStyle name="20% - Accent6 5 35" xfId="17878"/>
    <cellStyle name="20% - Accent6 5 36" xfId="17879"/>
    <cellStyle name="20% - Accent6 5 37" xfId="17880"/>
    <cellStyle name="20% - Accent6 5 38" xfId="17881"/>
    <cellStyle name="20% - Accent6 5 39" xfId="17882"/>
    <cellStyle name="20% - Accent6 5 4" xfId="17883"/>
    <cellStyle name="20% - Accent6 5 40" xfId="17884"/>
    <cellStyle name="20% - Accent6 5 41" xfId="17885"/>
    <cellStyle name="20% - Accent6 5 42" xfId="17886"/>
    <cellStyle name="20% - Accent6 5 43" xfId="17887"/>
    <cellStyle name="20% - Accent6 5 44" xfId="17888"/>
    <cellStyle name="20% - Accent6 5 45" xfId="17889"/>
    <cellStyle name="20% - Accent6 5 46" xfId="17890"/>
    <cellStyle name="20% - Accent6 5 47" xfId="17891"/>
    <cellStyle name="20% - Accent6 5 48" xfId="17892"/>
    <cellStyle name="20% - Accent6 5 49" xfId="17893"/>
    <cellStyle name="20% - Accent6 5 5" xfId="17894"/>
    <cellStyle name="20% - Accent6 5 50" xfId="17895"/>
    <cellStyle name="20% - Accent6 5 51" xfId="17896"/>
    <cellStyle name="20% - Accent6 5 52" xfId="17897"/>
    <cellStyle name="20% - Accent6 5 53" xfId="17898"/>
    <cellStyle name="20% - Accent6 5 54" xfId="17899"/>
    <cellStyle name="20% - Accent6 5 55" xfId="17900"/>
    <cellStyle name="20% - Accent6 5 56" xfId="17901"/>
    <cellStyle name="20% - Accent6 5 57" xfId="17902"/>
    <cellStyle name="20% - Accent6 5 58" xfId="17903"/>
    <cellStyle name="20% - Accent6 5 59" xfId="17904"/>
    <cellStyle name="20% - Accent6 5 6" xfId="17905"/>
    <cellStyle name="20% - Accent6 5 60" xfId="17906"/>
    <cellStyle name="20% - Accent6 5 61" xfId="17907"/>
    <cellStyle name="20% - Accent6 5 62" xfId="17908"/>
    <cellStyle name="20% - Accent6 5 63" xfId="17909"/>
    <cellStyle name="20% - Accent6 5 64" xfId="17910"/>
    <cellStyle name="20% - Accent6 5 65" xfId="17911"/>
    <cellStyle name="20% - Accent6 5 66" xfId="17912"/>
    <cellStyle name="20% - Accent6 5 67" xfId="17913"/>
    <cellStyle name="20% - Accent6 5 68" xfId="17914"/>
    <cellStyle name="20% - Accent6 5 69" xfId="17915"/>
    <cellStyle name="20% - Accent6 5 7" xfId="17916"/>
    <cellStyle name="20% - Accent6 5 70" xfId="17917"/>
    <cellStyle name="20% - Accent6 5 71" xfId="17918"/>
    <cellStyle name="20% - Accent6 5 72" xfId="17919"/>
    <cellStyle name="20% - Accent6 5 73" xfId="17920"/>
    <cellStyle name="20% - Accent6 5 74" xfId="17921"/>
    <cellStyle name="20% - Accent6 5 75" xfId="17922"/>
    <cellStyle name="20% - Accent6 5 76" xfId="17923"/>
    <cellStyle name="20% - Accent6 5 77" xfId="17924"/>
    <cellStyle name="20% - Accent6 5 78" xfId="17925"/>
    <cellStyle name="20% - Accent6 5 79" xfId="17926"/>
    <cellStyle name="20% - Accent6 5 8" xfId="17927"/>
    <cellStyle name="20% - Accent6 5 80" xfId="17928"/>
    <cellStyle name="20% - Accent6 5 81" xfId="17929"/>
    <cellStyle name="20% - Accent6 5 82" xfId="17930"/>
    <cellStyle name="20% - Accent6 5 83" xfId="17931"/>
    <cellStyle name="20% - Accent6 5 84" xfId="17932"/>
    <cellStyle name="20% - Accent6 5 85" xfId="17933"/>
    <cellStyle name="20% - Accent6 5 86" xfId="17934"/>
    <cellStyle name="20% - Accent6 5 87" xfId="17935"/>
    <cellStyle name="20% - Accent6 5 88" xfId="17936"/>
    <cellStyle name="20% - Accent6 5 89" xfId="17937"/>
    <cellStyle name="20% - Accent6 5 9" xfId="17938"/>
    <cellStyle name="20% - Accent6 5 90" xfId="17939"/>
    <cellStyle name="20% - Accent6 5 91" xfId="17940"/>
    <cellStyle name="20% - Accent6 5 92" xfId="17941"/>
    <cellStyle name="20% - Accent6 5 93" xfId="17942"/>
    <cellStyle name="20% - Accent6 5 94" xfId="17943"/>
    <cellStyle name="20% - Accent6 5 95" xfId="17944"/>
    <cellStyle name="20% - Accent6 5 96" xfId="17945"/>
    <cellStyle name="20% - Accent6 5 97" xfId="17946"/>
    <cellStyle name="20% - Accent6 5 98" xfId="17947"/>
    <cellStyle name="20% - Accent6 5 99" xfId="17948"/>
    <cellStyle name="20% - Accent6 50" xfId="17949"/>
    <cellStyle name="20% - Accent6 51" xfId="17950"/>
    <cellStyle name="20% - Accent6 52" xfId="17951"/>
    <cellStyle name="20% - Accent6 53" xfId="17952"/>
    <cellStyle name="20% - Accent6 54" xfId="17953"/>
    <cellStyle name="20% - Accent6 55" xfId="17954"/>
    <cellStyle name="20% - Accent6 56" xfId="17955"/>
    <cellStyle name="20% - Accent6 57" xfId="17956"/>
    <cellStyle name="20% - Accent6 58" xfId="17957"/>
    <cellStyle name="20% - Accent6 59" xfId="17958"/>
    <cellStyle name="20% - Accent6 6" xfId="84"/>
    <cellStyle name="20% - Accent6 6 10" xfId="17959"/>
    <cellStyle name="20% - Accent6 6 100" xfId="17960"/>
    <cellStyle name="20% - Accent6 6 101" xfId="17961"/>
    <cellStyle name="20% - Accent6 6 102" xfId="17962"/>
    <cellStyle name="20% - Accent6 6 103" xfId="17963"/>
    <cellStyle name="20% - Accent6 6 104" xfId="17964"/>
    <cellStyle name="20% - Accent6 6 105" xfId="17965"/>
    <cellStyle name="20% - Accent6 6 106" xfId="17966"/>
    <cellStyle name="20% - Accent6 6 107" xfId="17967"/>
    <cellStyle name="20% - Accent6 6 108" xfId="17968"/>
    <cellStyle name="20% - Accent6 6 109" xfId="17969"/>
    <cellStyle name="20% - Accent6 6 11" xfId="17970"/>
    <cellStyle name="20% - Accent6 6 110" xfId="17971"/>
    <cellStyle name="20% - Accent6 6 111" xfId="17972"/>
    <cellStyle name="20% - Accent6 6 112" xfId="17973"/>
    <cellStyle name="20% - Accent6 6 113" xfId="17974"/>
    <cellStyle name="20% - Accent6 6 114" xfId="17975"/>
    <cellStyle name="20% - Accent6 6 115" xfId="17976"/>
    <cellStyle name="20% - Accent6 6 12" xfId="17977"/>
    <cellStyle name="20% - Accent6 6 13" xfId="17978"/>
    <cellStyle name="20% - Accent6 6 14" xfId="17979"/>
    <cellStyle name="20% - Accent6 6 15" xfId="17980"/>
    <cellStyle name="20% - Accent6 6 16" xfId="17981"/>
    <cellStyle name="20% - Accent6 6 17" xfId="17982"/>
    <cellStyle name="20% - Accent6 6 18" xfId="17983"/>
    <cellStyle name="20% - Accent6 6 19" xfId="17984"/>
    <cellStyle name="20% - Accent6 6 2" xfId="17985"/>
    <cellStyle name="20% - Accent6 6 20" xfId="17986"/>
    <cellStyle name="20% - Accent6 6 21" xfId="17987"/>
    <cellStyle name="20% - Accent6 6 22" xfId="17988"/>
    <cellStyle name="20% - Accent6 6 23" xfId="17989"/>
    <cellStyle name="20% - Accent6 6 24" xfId="17990"/>
    <cellStyle name="20% - Accent6 6 25" xfId="17991"/>
    <cellStyle name="20% - Accent6 6 26" xfId="17992"/>
    <cellStyle name="20% - Accent6 6 27" xfId="17993"/>
    <cellStyle name="20% - Accent6 6 28" xfId="17994"/>
    <cellStyle name="20% - Accent6 6 29" xfId="17995"/>
    <cellStyle name="20% - Accent6 6 3" xfId="17996"/>
    <cellStyle name="20% - Accent6 6 30" xfId="17997"/>
    <cellStyle name="20% - Accent6 6 31" xfId="17998"/>
    <cellStyle name="20% - Accent6 6 32" xfId="17999"/>
    <cellStyle name="20% - Accent6 6 33" xfId="18000"/>
    <cellStyle name="20% - Accent6 6 34" xfId="18001"/>
    <cellStyle name="20% - Accent6 6 35" xfId="18002"/>
    <cellStyle name="20% - Accent6 6 36" xfId="18003"/>
    <cellStyle name="20% - Accent6 6 37" xfId="18004"/>
    <cellStyle name="20% - Accent6 6 38" xfId="18005"/>
    <cellStyle name="20% - Accent6 6 39" xfId="18006"/>
    <cellStyle name="20% - Accent6 6 4" xfId="18007"/>
    <cellStyle name="20% - Accent6 6 40" xfId="18008"/>
    <cellStyle name="20% - Accent6 6 41" xfId="18009"/>
    <cellStyle name="20% - Accent6 6 42" xfId="18010"/>
    <cellStyle name="20% - Accent6 6 43" xfId="18011"/>
    <cellStyle name="20% - Accent6 6 44" xfId="18012"/>
    <cellStyle name="20% - Accent6 6 45" xfId="18013"/>
    <cellStyle name="20% - Accent6 6 46" xfId="18014"/>
    <cellStyle name="20% - Accent6 6 47" xfId="18015"/>
    <cellStyle name="20% - Accent6 6 48" xfId="18016"/>
    <cellStyle name="20% - Accent6 6 49" xfId="18017"/>
    <cellStyle name="20% - Accent6 6 5" xfId="18018"/>
    <cellStyle name="20% - Accent6 6 50" xfId="18019"/>
    <cellStyle name="20% - Accent6 6 51" xfId="18020"/>
    <cellStyle name="20% - Accent6 6 52" xfId="18021"/>
    <cellStyle name="20% - Accent6 6 53" xfId="18022"/>
    <cellStyle name="20% - Accent6 6 54" xfId="18023"/>
    <cellStyle name="20% - Accent6 6 55" xfId="18024"/>
    <cellStyle name="20% - Accent6 6 56" xfId="18025"/>
    <cellStyle name="20% - Accent6 6 57" xfId="18026"/>
    <cellStyle name="20% - Accent6 6 58" xfId="18027"/>
    <cellStyle name="20% - Accent6 6 59" xfId="18028"/>
    <cellStyle name="20% - Accent6 6 6" xfId="18029"/>
    <cellStyle name="20% - Accent6 6 60" xfId="18030"/>
    <cellStyle name="20% - Accent6 6 61" xfId="18031"/>
    <cellStyle name="20% - Accent6 6 62" xfId="18032"/>
    <cellStyle name="20% - Accent6 6 63" xfId="18033"/>
    <cellStyle name="20% - Accent6 6 64" xfId="18034"/>
    <cellStyle name="20% - Accent6 6 65" xfId="18035"/>
    <cellStyle name="20% - Accent6 6 66" xfId="18036"/>
    <cellStyle name="20% - Accent6 6 67" xfId="18037"/>
    <cellStyle name="20% - Accent6 6 68" xfId="18038"/>
    <cellStyle name="20% - Accent6 6 69" xfId="18039"/>
    <cellStyle name="20% - Accent6 6 7" xfId="18040"/>
    <cellStyle name="20% - Accent6 6 70" xfId="18041"/>
    <cellStyle name="20% - Accent6 6 71" xfId="18042"/>
    <cellStyle name="20% - Accent6 6 72" xfId="18043"/>
    <cellStyle name="20% - Accent6 6 73" xfId="18044"/>
    <cellStyle name="20% - Accent6 6 74" xfId="18045"/>
    <cellStyle name="20% - Accent6 6 75" xfId="18046"/>
    <cellStyle name="20% - Accent6 6 76" xfId="18047"/>
    <cellStyle name="20% - Accent6 6 77" xfId="18048"/>
    <cellStyle name="20% - Accent6 6 78" xfId="18049"/>
    <cellStyle name="20% - Accent6 6 79" xfId="18050"/>
    <cellStyle name="20% - Accent6 6 8" xfId="18051"/>
    <cellStyle name="20% - Accent6 6 80" xfId="18052"/>
    <cellStyle name="20% - Accent6 6 81" xfId="18053"/>
    <cellStyle name="20% - Accent6 6 82" xfId="18054"/>
    <cellStyle name="20% - Accent6 6 83" xfId="18055"/>
    <cellStyle name="20% - Accent6 6 84" xfId="18056"/>
    <cellStyle name="20% - Accent6 6 85" xfId="18057"/>
    <cellStyle name="20% - Accent6 6 86" xfId="18058"/>
    <cellStyle name="20% - Accent6 6 87" xfId="18059"/>
    <cellStyle name="20% - Accent6 6 88" xfId="18060"/>
    <cellStyle name="20% - Accent6 6 89" xfId="18061"/>
    <cellStyle name="20% - Accent6 6 9" xfId="18062"/>
    <cellStyle name="20% - Accent6 6 90" xfId="18063"/>
    <cellStyle name="20% - Accent6 6 91" xfId="18064"/>
    <cellStyle name="20% - Accent6 6 92" xfId="18065"/>
    <cellStyle name="20% - Accent6 6 93" xfId="18066"/>
    <cellStyle name="20% - Accent6 6 94" xfId="18067"/>
    <cellStyle name="20% - Accent6 6 95" xfId="18068"/>
    <cellStyle name="20% - Accent6 6 96" xfId="18069"/>
    <cellStyle name="20% - Accent6 6 97" xfId="18070"/>
    <cellStyle name="20% - Accent6 6 98" xfId="18071"/>
    <cellStyle name="20% - Accent6 6 99" xfId="18072"/>
    <cellStyle name="20% - Accent6 60" xfId="18073"/>
    <cellStyle name="20% - Accent6 61" xfId="18074"/>
    <cellStyle name="20% - Accent6 62" xfId="18075"/>
    <cellStyle name="20% - Accent6 63" xfId="18076"/>
    <cellStyle name="20% - Accent6 64" xfId="18077"/>
    <cellStyle name="20% - Accent6 65" xfId="18078"/>
    <cellStyle name="20% - Accent6 66" xfId="18079"/>
    <cellStyle name="20% - Accent6 67" xfId="18080"/>
    <cellStyle name="20% - Accent6 68" xfId="18081"/>
    <cellStyle name="20% - Accent6 69" xfId="18082"/>
    <cellStyle name="20% - Accent6 7" xfId="85"/>
    <cellStyle name="20% - Accent6 7 10" xfId="18083"/>
    <cellStyle name="20% - Accent6 7 100" xfId="18084"/>
    <cellStyle name="20% - Accent6 7 101" xfId="18085"/>
    <cellStyle name="20% - Accent6 7 102" xfId="18086"/>
    <cellStyle name="20% - Accent6 7 103" xfId="18087"/>
    <cellStyle name="20% - Accent6 7 104" xfId="18088"/>
    <cellStyle name="20% - Accent6 7 105" xfId="18089"/>
    <cellStyle name="20% - Accent6 7 106" xfId="18090"/>
    <cellStyle name="20% - Accent6 7 107" xfId="18091"/>
    <cellStyle name="20% - Accent6 7 108" xfId="18092"/>
    <cellStyle name="20% - Accent6 7 109" xfId="18093"/>
    <cellStyle name="20% - Accent6 7 11" xfId="18094"/>
    <cellStyle name="20% - Accent6 7 110" xfId="18095"/>
    <cellStyle name="20% - Accent6 7 111" xfId="18096"/>
    <cellStyle name="20% - Accent6 7 112" xfId="18097"/>
    <cellStyle name="20% - Accent6 7 113" xfId="18098"/>
    <cellStyle name="20% - Accent6 7 114" xfId="18099"/>
    <cellStyle name="20% - Accent6 7 115" xfId="18100"/>
    <cellStyle name="20% - Accent6 7 12" xfId="18101"/>
    <cellStyle name="20% - Accent6 7 13" xfId="18102"/>
    <cellStyle name="20% - Accent6 7 14" xfId="18103"/>
    <cellStyle name="20% - Accent6 7 15" xfId="18104"/>
    <cellStyle name="20% - Accent6 7 16" xfId="18105"/>
    <cellStyle name="20% - Accent6 7 17" xfId="18106"/>
    <cellStyle name="20% - Accent6 7 18" xfId="18107"/>
    <cellStyle name="20% - Accent6 7 19" xfId="18108"/>
    <cellStyle name="20% - Accent6 7 2" xfId="18109"/>
    <cellStyle name="20% - Accent6 7 20" xfId="18110"/>
    <cellStyle name="20% - Accent6 7 21" xfId="18111"/>
    <cellStyle name="20% - Accent6 7 22" xfId="18112"/>
    <cellStyle name="20% - Accent6 7 23" xfId="18113"/>
    <cellStyle name="20% - Accent6 7 24" xfId="18114"/>
    <cellStyle name="20% - Accent6 7 25" xfId="18115"/>
    <cellStyle name="20% - Accent6 7 26" xfId="18116"/>
    <cellStyle name="20% - Accent6 7 27" xfId="18117"/>
    <cellStyle name="20% - Accent6 7 28" xfId="18118"/>
    <cellStyle name="20% - Accent6 7 29" xfId="18119"/>
    <cellStyle name="20% - Accent6 7 3" xfId="18120"/>
    <cellStyle name="20% - Accent6 7 30" xfId="18121"/>
    <cellStyle name="20% - Accent6 7 31" xfId="18122"/>
    <cellStyle name="20% - Accent6 7 32" xfId="18123"/>
    <cellStyle name="20% - Accent6 7 33" xfId="18124"/>
    <cellStyle name="20% - Accent6 7 34" xfId="18125"/>
    <cellStyle name="20% - Accent6 7 35" xfId="18126"/>
    <cellStyle name="20% - Accent6 7 36" xfId="18127"/>
    <cellStyle name="20% - Accent6 7 37" xfId="18128"/>
    <cellStyle name="20% - Accent6 7 38" xfId="18129"/>
    <cellStyle name="20% - Accent6 7 39" xfId="18130"/>
    <cellStyle name="20% - Accent6 7 4" xfId="18131"/>
    <cellStyle name="20% - Accent6 7 40" xfId="18132"/>
    <cellStyle name="20% - Accent6 7 41" xfId="18133"/>
    <cellStyle name="20% - Accent6 7 42" xfId="18134"/>
    <cellStyle name="20% - Accent6 7 43" xfId="18135"/>
    <cellStyle name="20% - Accent6 7 44" xfId="18136"/>
    <cellStyle name="20% - Accent6 7 45" xfId="18137"/>
    <cellStyle name="20% - Accent6 7 46" xfId="18138"/>
    <cellStyle name="20% - Accent6 7 47" xfId="18139"/>
    <cellStyle name="20% - Accent6 7 48" xfId="18140"/>
    <cellStyle name="20% - Accent6 7 49" xfId="18141"/>
    <cellStyle name="20% - Accent6 7 5" xfId="18142"/>
    <cellStyle name="20% - Accent6 7 50" xfId="18143"/>
    <cellStyle name="20% - Accent6 7 51" xfId="18144"/>
    <cellStyle name="20% - Accent6 7 52" xfId="18145"/>
    <cellStyle name="20% - Accent6 7 53" xfId="18146"/>
    <cellStyle name="20% - Accent6 7 54" xfId="18147"/>
    <cellStyle name="20% - Accent6 7 55" xfId="18148"/>
    <cellStyle name="20% - Accent6 7 56" xfId="18149"/>
    <cellStyle name="20% - Accent6 7 57" xfId="18150"/>
    <cellStyle name="20% - Accent6 7 58" xfId="18151"/>
    <cellStyle name="20% - Accent6 7 59" xfId="18152"/>
    <cellStyle name="20% - Accent6 7 6" xfId="18153"/>
    <cellStyle name="20% - Accent6 7 60" xfId="18154"/>
    <cellStyle name="20% - Accent6 7 61" xfId="18155"/>
    <cellStyle name="20% - Accent6 7 62" xfId="18156"/>
    <cellStyle name="20% - Accent6 7 63" xfId="18157"/>
    <cellStyle name="20% - Accent6 7 64" xfId="18158"/>
    <cellStyle name="20% - Accent6 7 65" xfId="18159"/>
    <cellStyle name="20% - Accent6 7 66" xfId="18160"/>
    <cellStyle name="20% - Accent6 7 67" xfId="18161"/>
    <cellStyle name="20% - Accent6 7 68" xfId="18162"/>
    <cellStyle name="20% - Accent6 7 69" xfId="18163"/>
    <cellStyle name="20% - Accent6 7 7" xfId="18164"/>
    <cellStyle name="20% - Accent6 7 70" xfId="18165"/>
    <cellStyle name="20% - Accent6 7 71" xfId="18166"/>
    <cellStyle name="20% - Accent6 7 72" xfId="18167"/>
    <cellStyle name="20% - Accent6 7 73" xfId="18168"/>
    <cellStyle name="20% - Accent6 7 74" xfId="18169"/>
    <cellStyle name="20% - Accent6 7 75" xfId="18170"/>
    <cellStyle name="20% - Accent6 7 76" xfId="18171"/>
    <cellStyle name="20% - Accent6 7 77" xfId="18172"/>
    <cellStyle name="20% - Accent6 7 78" xfId="18173"/>
    <cellStyle name="20% - Accent6 7 79" xfId="18174"/>
    <cellStyle name="20% - Accent6 7 8" xfId="18175"/>
    <cellStyle name="20% - Accent6 7 80" xfId="18176"/>
    <cellStyle name="20% - Accent6 7 81" xfId="18177"/>
    <cellStyle name="20% - Accent6 7 82" xfId="18178"/>
    <cellStyle name="20% - Accent6 7 83" xfId="18179"/>
    <cellStyle name="20% - Accent6 7 84" xfId="18180"/>
    <cellStyle name="20% - Accent6 7 85" xfId="18181"/>
    <cellStyle name="20% - Accent6 7 86" xfId="18182"/>
    <cellStyle name="20% - Accent6 7 87" xfId="18183"/>
    <cellStyle name="20% - Accent6 7 88" xfId="18184"/>
    <cellStyle name="20% - Accent6 7 89" xfId="18185"/>
    <cellStyle name="20% - Accent6 7 9" xfId="18186"/>
    <cellStyle name="20% - Accent6 7 90" xfId="18187"/>
    <cellStyle name="20% - Accent6 7 91" xfId="18188"/>
    <cellStyle name="20% - Accent6 7 92" xfId="18189"/>
    <cellStyle name="20% - Accent6 7 93" xfId="18190"/>
    <cellStyle name="20% - Accent6 7 94" xfId="18191"/>
    <cellStyle name="20% - Accent6 7 95" xfId="18192"/>
    <cellStyle name="20% - Accent6 7 96" xfId="18193"/>
    <cellStyle name="20% - Accent6 7 97" xfId="18194"/>
    <cellStyle name="20% - Accent6 7 98" xfId="18195"/>
    <cellStyle name="20% - Accent6 7 99" xfId="18196"/>
    <cellStyle name="20% - Accent6 70" xfId="18197"/>
    <cellStyle name="20% - Accent6 71" xfId="18198"/>
    <cellStyle name="20% - Accent6 72" xfId="18199"/>
    <cellStyle name="20% - Accent6 73" xfId="18200"/>
    <cellStyle name="20% - Accent6 74" xfId="18201"/>
    <cellStyle name="20% - Accent6 75" xfId="18202"/>
    <cellStyle name="20% - Accent6 76" xfId="18203"/>
    <cellStyle name="20% - Accent6 77" xfId="18204"/>
    <cellStyle name="20% - Accent6 78" xfId="18205"/>
    <cellStyle name="20% - Accent6 79" xfId="18206"/>
    <cellStyle name="20% - Accent6 8" xfId="86"/>
    <cellStyle name="20% - Accent6 8 10" xfId="18207"/>
    <cellStyle name="20% - Accent6 8 100" xfId="18208"/>
    <cellStyle name="20% - Accent6 8 101" xfId="18209"/>
    <cellStyle name="20% - Accent6 8 102" xfId="18210"/>
    <cellStyle name="20% - Accent6 8 103" xfId="18211"/>
    <cellStyle name="20% - Accent6 8 104" xfId="18212"/>
    <cellStyle name="20% - Accent6 8 105" xfId="18213"/>
    <cellStyle name="20% - Accent6 8 106" xfId="18214"/>
    <cellStyle name="20% - Accent6 8 107" xfId="18215"/>
    <cellStyle name="20% - Accent6 8 108" xfId="18216"/>
    <cellStyle name="20% - Accent6 8 109" xfId="18217"/>
    <cellStyle name="20% - Accent6 8 11" xfId="18218"/>
    <cellStyle name="20% - Accent6 8 110" xfId="18219"/>
    <cellStyle name="20% - Accent6 8 111" xfId="18220"/>
    <cellStyle name="20% - Accent6 8 112" xfId="18221"/>
    <cellStyle name="20% - Accent6 8 113" xfId="18222"/>
    <cellStyle name="20% - Accent6 8 114" xfId="18223"/>
    <cellStyle name="20% - Accent6 8 115" xfId="18224"/>
    <cellStyle name="20% - Accent6 8 12" xfId="18225"/>
    <cellStyle name="20% - Accent6 8 13" xfId="18226"/>
    <cellStyle name="20% - Accent6 8 14" xfId="18227"/>
    <cellStyle name="20% - Accent6 8 15" xfId="18228"/>
    <cellStyle name="20% - Accent6 8 16" xfId="18229"/>
    <cellStyle name="20% - Accent6 8 17" xfId="18230"/>
    <cellStyle name="20% - Accent6 8 18" xfId="18231"/>
    <cellStyle name="20% - Accent6 8 19" xfId="18232"/>
    <cellStyle name="20% - Accent6 8 2" xfId="18233"/>
    <cellStyle name="20% - Accent6 8 20" xfId="18234"/>
    <cellStyle name="20% - Accent6 8 21" xfId="18235"/>
    <cellStyle name="20% - Accent6 8 22" xfId="18236"/>
    <cellStyle name="20% - Accent6 8 23" xfId="18237"/>
    <cellStyle name="20% - Accent6 8 24" xfId="18238"/>
    <cellStyle name="20% - Accent6 8 25" xfId="18239"/>
    <cellStyle name="20% - Accent6 8 26" xfId="18240"/>
    <cellStyle name="20% - Accent6 8 27" xfId="18241"/>
    <cellStyle name="20% - Accent6 8 28" xfId="18242"/>
    <cellStyle name="20% - Accent6 8 29" xfId="18243"/>
    <cellStyle name="20% - Accent6 8 3" xfId="18244"/>
    <cellStyle name="20% - Accent6 8 30" xfId="18245"/>
    <cellStyle name="20% - Accent6 8 31" xfId="18246"/>
    <cellStyle name="20% - Accent6 8 32" xfId="18247"/>
    <cellStyle name="20% - Accent6 8 33" xfId="18248"/>
    <cellStyle name="20% - Accent6 8 34" xfId="18249"/>
    <cellStyle name="20% - Accent6 8 35" xfId="18250"/>
    <cellStyle name="20% - Accent6 8 36" xfId="18251"/>
    <cellStyle name="20% - Accent6 8 37" xfId="18252"/>
    <cellStyle name="20% - Accent6 8 38" xfId="18253"/>
    <cellStyle name="20% - Accent6 8 39" xfId="18254"/>
    <cellStyle name="20% - Accent6 8 4" xfId="18255"/>
    <cellStyle name="20% - Accent6 8 40" xfId="18256"/>
    <cellStyle name="20% - Accent6 8 41" xfId="18257"/>
    <cellStyle name="20% - Accent6 8 42" xfId="18258"/>
    <cellStyle name="20% - Accent6 8 43" xfId="18259"/>
    <cellStyle name="20% - Accent6 8 44" xfId="18260"/>
    <cellStyle name="20% - Accent6 8 45" xfId="18261"/>
    <cellStyle name="20% - Accent6 8 46" xfId="18262"/>
    <cellStyle name="20% - Accent6 8 47" xfId="18263"/>
    <cellStyle name="20% - Accent6 8 48" xfId="18264"/>
    <cellStyle name="20% - Accent6 8 49" xfId="18265"/>
    <cellStyle name="20% - Accent6 8 5" xfId="18266"/>
    <cellStyle name="20% - Accent6 8 50" xfId="18267"/>
    <cellStyle name="20% - Accent6 8 51" xfId="18268"/>
    <cellStyle name="20% - Accent6 8 52" xfId="18269"/>
    <cellStyle name="20% - Accent6 8 53" xfId="18270"/>
    <cellStyle name="20% - Accent6 8 54" xfId="18271"/>
    <cellStyle name="20% - Accent6 8 55" xfId="18272"/>
    <cellStyle name="20% - Accent6 8 56" xfId="18273"/>
    <cellStyle name="20% - Accent6 8 57" xfId="18274"/>
    <cellStyle name="20% - Accent6 8 58" xfId="18275"/>
    <cellStyle name="20% - Accent6 8 59" xfId="18276"/>
    <cellStyle name="20% - Accent6 8 6" xfId="18277"/>
    <cellStyle name="20% - Accent6 8 60" xfId="18278"/>
    <cellStyle name="20% - Accent6 8 61" xfId="18279"/>
    <cellStyle name="20% - Accent6 8 62" xfId="18280"/>
    <cellStyle name="20% - Accent6 8 63" xfId="18281"/>
    <cellStyle name="20% - Accent6 8 64" xfId="18282"/>
    <cellStyle name="20% - Accent6 8 65" xfId="18283"/>
    <cellStyle name="20% - Accent6 8 66" xfId="18284"/>
    <cellStyle name="20% - Accent6 8 67" xfId="18285"/>
    <cellStyle name="20% - Accent6 8 68" xfId="18286"/>
    <cellStyle name="20% - Accent6 8 69" xfId="18287"/>
    <cellStyle name="20% - Accent6 8 7" xfId="18288"/>
    <cellStyle name="20% - Accent6 8 70" xfId="18289"/>
    <cellStyle name="20% - Accent6 8 71" xfId="18290"/>
    <cellStyle name="20% - Accent6 8 72" xfId="18291"/>
    <cellStyle name="20% - Accent6 8 73" xfId="18292"/>
    <cellStyle name="20% - Accent6 8 74" xfId="18293"/>
    <cellStyle name="20% - Accent6 8 75" xfId="18294"/>
    <cellStyle name="20% - Accent6 8 76" xfId="18295"/>
    <cellStyle name="20% - Accent6 8 77" xfId="18296"/>
    <cellStyle name="20% - Accent6 8 78" xfId="18297"/>
    <cellStyle name="20% - Accent6 8 79" xfId="18298"/>
    <cellStyle name="20% - Accent6 8 8" xfId="18299"/>
    <cellStyle name="20% - Accent6 8 80" xfId="18300"/>
    <cellStyle name="20% - Accent6 8 81" xfId="18301"/>
    <cellStyle name="20% - Accent6 8 82" xfId="18302"/>
    <cellStyle name="20% - Accent6 8 83" xfId="18303"/>
    <cellStyle name="20% - Accent6 8 84" xfId="18304"/>
    <cellStyle name="20% - Accent6 8 85" xfId="18305"/>
    <cellStyle name="20% - Accent6 8 86" xfId="18306"/>
    <cellStyle name="20% - Accent6 8 87" xfId="18307"/>
    <cellStyle name="20% - Accent6 8 88" xfId="18308"/>
    <cellStyle name="20% - Accent6 8 89" xfId="18309"/>
    <cellStyle name="20% - Accent6 8 9" xfId="18310"/>
    <cellStyle name="20% - Accent6 8 90" xfId="18311"/>
    <cellStyle name="20% - Accent6 8 91" xfId="18312"/>
    <cellStyle name="20% - Accent6 8 92" xfId="18313"/>
    <cellStyle name="20% - Accent6 8 93" xfId="18314"/>
    <cellStyle name="20% - Accent6 8 94" xfId="18315"/>
    <cellStyle name="20% - Accent6 8 95" xfId="18316"/>
    <cellStyle name="20% - Accent6 8 96" xfId="18317"/>
    <cellStyle name="20% - Accent6 8 97" xfId="18318"/>
    <cellStyle name="20% - Accent6 8 98" xfId="18319"/>
    <cellStyle name="20% - Accent6 8 99" xfId="18320"/>
    <cellStyle name="20% - Accent6 80" xfId="18321"/>
    <cellStyle name="20% - Accent6 81" xfId="18322"/>
    <cellStyle name="20% - Accent6 82" xfId="18323"/>
    <cellStyle name="20% - Accent6 83" xfId="18324"/>
    <cellStyle name="20% - Accent6 84" xfId="18325"/>
    <cellStyle name="20% - Accent6 85" xfId="18326"/>
    <cellStyle name="20% - Accent6 86" xfId="18327"/>
    <cellStyle name="20% - Accent6 87" xfId="18328"/>
    <cellStyle name="20% - Accent6 88" xfId="18329"/>
    <cellStyle name="20% - Accent6 89" xfId="18330"/>
    <cellStyle name="20% - Accent6 9" xfId="18331"/>
    <cellStyle name="20% - Accent6 9 10" xfId="18332"/>
    <cellStyle name="20% - Accent6 9 100" xfId="18333"/>
    <cellStyle name="20% - Accent6 9 101" xfId="18334"/>
    <cellStyle name="20% - Accent6 9 102" xfId="18335"/>
    <cellStyle name="20% - Accent6 9 103" xfId="18336"/>
    <cellStyle name="20% - Accent6 9 104" xfId="18337"/>
    <cellStyle name="20% - Accent6 9 105" xfId="18338"/>
    <cellStyle name="20% - Accent6 9 106" xfId="18339"/>
    <cellStyle name="20% - Accent6 9 107" xfId="18340"/>
    <cellStyle name="20% - Accent6 9 108" xfId="18341"/>
    <cellStyle name="20% - Accent6 9 109" xfId="18342"/>
    <cellStyle name="20% - Accent6 9 11" xfId="18343"/>
    <cellStyle name="20% - Accent6 9 110" xfId="18344"/>
    <cellStyle name="20% - Accent6 9 111" xfId="18345"/>
    <cellStyle name="20% - Accent6 9 112" xfId="18346"/>
    <cellStyle name="20% - Accent6 9 113" xfId="18347"/>
    <cellStyle name="20% - Accent6 9 114" xfId="18348"/>
    <cellStyle name="20% - Accent6 9 115" xfId="18349"/>
    <cellStyle name="20% - Accent6 9 12" xfId="18350"/>
    <cellStyle name="20% - Accent6 9 13" xfId="18351"/>
    <cellStyle name="20% - Accent6 9 14" xfId="18352"/>
    <cellStyle name="20% - Accent6 9 15" xfId="18353"/>
    <cellStyle name="20% - Accent6 9 16" xfId="18354"/>
    <cellStyle name="20% - Accent6 9 17" xfId="18355"/>
    <cellStyle name="20% - Accent6 9 18" xfId="18356"/>
    <cellStyle name="20% - Accent6 9 19" xfId="18357"/>
    <cellStyle name="20% - Accent6 9 2" xfId="18358"/>
    <cellStyle name="20% - Accent6 9 20" xfId="18359"/>
    <cellStyle name="20% - Accent6 9 21" xfId="18360"/>
    <cellStyle name="20% - Accent6 9 22" xfId="18361"/>
    <cellStyle name="20% - Accent6 9 23" xfId="18362"/>
    <cellStyle name="20% - Accent6 9 24" xfId="18363"/>
    <cellStyle name="20% - Accent6 9 25" xfId="18364"/>
    <cellStyle name="20% - Accent6 9 26" xfId="18365"/>
    <cellStyle name="20% - Accent6 9 27" xfId="18366"/>
    <cellStyle name="20% - Accent6 9 28" xfId="18367"/>
    <cellStyle name="20% - Accent6 9 29" xfId="18368"/>
    <cellStyle name="20% - Accent6 9 3" xfId="18369"/>
    <cellStyle name="20% - Accent6 9 30" xfId="18370"/>
    <cellStyle name="20% - Accent6 9 31" xfId="18371"/>
    <cellStyle name="20% - Accent6 9 32" xfId="18372"/>
    <cellStyle name="20% - Accent6 9 33" xfId="18373"/>
    <cellStyle name="20% - Accent6 9 34" xfId="18374"/>
    <cellStyle name="20% - Accent6 9 35" xfId="18375"/>
    <cellStyle name="20% - Accent6 9 36" xfId="18376"/>
    <cellStyle name="20% - Accent6 9 37" xfId="18377"/>
    <cellStyle name="20% - Accent6 9 38" xfId="18378"/>
    <cellStyle name="20% - Accent6 9 39" xfId="18379"/>
    <cellStyle name="20% - Accent6 9 4" xfId="18380"/>
    <cellStyle name="20% - Accent6 9 40" xfId="18381"/>
    <cellStyle name="20% - Accent6 9 41" xfId="18382"/>
    <cellStyle name="20% - Accent6 9 42" xfId="18383"/>
    <cellStyle name="20% - Accent6 9 43" xfId="18384"/>
    <cellStyle name="20% - Accent6 9 44" xfId="18385"/>
    <cellStyle name="20% - Accent6 9 45" xfId="18386"/>
    <cellStyle name="20% - Accent6 9 46" xfId="18387"/>
    <cellStyle name="20% - Accent6 9 47" xfId="18388"/>
    <cellStyle name="20% - Accent6 9 48" xfId="18389"/>
    <cellStyle name="20% - Accent6 9 49" xfId="18390"/>
    <cellStyle name="20% - Accent6 9 5" xfId="18391"/>
    <cellStyle name="20% - Accent6 9 50" xfId="18392"/>
    <cellStyle name="20% - Accent6 9 51" xfId="18393"/>
    <cellStyle name="20% - Accent6 9 52" xfId="18394"/>
    <cellStyle name="20% - Accent6 9 53" xfId="18395"/>
    <cellStyle name="20% - Accent6 9 54" xfId="18396"/>
    <cellStyle name="20% - Accent6 9 55" xfId="18397"/>
    <cellStyle name="20% - Accent6 9 56" xfId="18398"/>
    <cellStyle name="20% - Accent6 9 57" xfId="18399"/>
    <cellStyle name="20% - Accent6 9 58" xfId="18400"/>
    <cellStyle name="20% - Accent6 9 59" xfId="18401"/>
    <cellStyle name="20% - Accent6 9 6" xfId="18402"/>
    <cellStyle name="20% - Accent6 9 60" xfId="18403"/>
    <cellStyle name="20% - Accent6 9 61" xfId="18404"/>
    <cellStyle name="20% - Accent6 9 62" xfId="18405"/>
    <cellStyle name="20% - Accent6 9 63" xfId="18406"/>
    <cellStyle name="20% - Accent6 9 64" xfId="18407"/>
    <cellStyle name="20% - Accent6 9 65" xfId="18408"/>
    <cellStyle name="20% - Accent6 9 66" xfId="18409"/>
    <cellStyle name="20% - Accent6 9 67" xfId="18410"/>
    <cellStyle name="20% - Accent6 9 68" xfId="18411"/>
    <cellStyle name="20% - Accent6 9 69" xfId="18412"/>
    <cellStyle name="20% - Accent6 9 7" xfId="18413"/>
    <cellStyle name="20% - Accent6 9 70" xfId="18414"/>
    <cellStyle name="20% - Accent6 9 71" xfId="18415"/>
    <cellStyle name="20% - Accent6 9 72" xfId="18416"/>
    <cellStyle name="20% - Accent6 9 73" xfId="18417"/>
    <cellStyle name="20% - Accent6 9 74" xfId="18418"/>
    <cellStyle name="20% - Accent6 9 75" xfId="18419"/>
    <cellStyle name="20% - Accent6 9 76" xfId="18420"/>
    <cellStyle name="20% - Accent6 9 77" xfId="18421"/>
    <cellStyle name="20% - Accent6 9 78" xfId="18422"/>
    <cellStyle name="20% - Accent6 9 79" xfId="18423"/>
    <cellStyle name="20% - Accent6 9 8" xfId="18424"/>
    <cellStyle name="20% - Accent6 9 80" xfId="18425"/>
    <cellStyle name="20% - Accent6 9 81" xfId="18426"/>
    <cellStyle name="20% - Accent6 9 82" xfId="18427"/>
    <cellStyle name="20% - Accent6 9 83" xfId="18428"/>
    <cellStyle name="20% - Accent6 9 84" xfId="18429"/>
    <cellStyle name="20% - Accent6 9 85" xfId="18430"/>
    <cellStyle name="20% - Accent6 9 86" xfId="18431"/>
    <cellStyle name="20% - Accent6 9 87" xfId="18432"/>
    <cellStyle name="20% - Accent6 9 88" xfId="18433"/>
    <cellStyle name="20% - Accent6 9 89" xfId="18434"/>
    <cellStyle name="20% - Accent6 9 9" xfId="18435"/>
    <cellStyle name="20% - Accent6 9 90" xfId="18436"/>
    <cellStyle name="20% - Accent6 9 91" xfId="18437"/>
    <cellStyle name="20% - Accent6 9 92" xfId="18438"/>
    <cellStyle name="20% - Accent6 9 93" xfId="18439"/>
    <cellStyle name="20% - Accent6 9 94" xfId="18440"/>
    <cellStyle name="20% - Accent6 9 95" xfId="18441"/>
    <cellStyle name="20% - Accent6 9 96" xfId="18442"/>
    <cellStyle name="20% - Accent6 9 97" xfId="18443"/>
    <cellStyle name="20% - Accent6 9 98" xfId="18444"/>
    <cellStyle name="20% - Accent6 9 99" xfId="18445"/>
    <cellStyle name="20% - Accent6 90" xfId="18446"/>
    <cellStyle name="20% - Accent6 91" xfId="18447"/>
    <cellStyle name="20% - Accent6 92" xfId="18448"/>
    <cellStyle name="20% - Accent6 93" xfId="18449"/>
    <cellStyle name="20% - Accent6 94" xfId="18450"/>
    <cellStyle name="20% - Accent6 95" xfId="18451"/>
    <cellStyle name="20% - Accent6 96" xfId="18452"/>
    <cellStyle name="20% - Accent6 97" xfId="18453"/>
    <cellStyle name="20% - Accent6 98" xfId="18454"/>
    <cellStyle name="20% - Accent6 99" xfId="18455"/>
    <cellStyle name="40% - Accent1" xfId="21" builtinId="31" customBuiltin="1"/>
    <cellStyle name="40% - Accent1 10" xfId="18456"/>
    <cellStyle name="40% - Accent1 10 10" xfId="18457"/>
    <cellStyle name="40% - Accent1 10 100" xfId="18458"/>
    <cellStyle name="40% - Accent1 10 101" xfId="18459"/>
    <cellStyle name="40% - Accent1 10 102" xfId="18460"/>
    <cellStyle name="40% - Accent1 10 103" xfId="18461"/>
    <cellStyle name="40% - Accent1 10 104" xfId="18462"/>
    <cellStyle name="40% - Accent1 10 105" xfId="18463"/>
    <cellStyle name="40% - Accent1 10 106" xfId="18464"/>
    <cellStyle name="40% - Accent1 10 107" xfId="18465"/>
    <cellStyle name="40% - Accent1 10 108" xfId="18466"/>
    <cellStyle name="40% - Accent1 10 109" xfId="18467"/>
    <cellStyle name="40% - Accent1 10 11" xfId="18468"/>
    <cellStyle name="40% - Accent1 10 110" xfId="18469"/>
    <cellStyle name="40% - Accent1 10 111" xfId="18470"/>
    <cellStyle name="40% - Accent1 10 112" xfId="18471"/>
    <cellStyle name="40% - Accent1 10 113" xfId="18472"/>
    <cellStyle name="40% - Accent1 10 114" xfId="18473"/>
    <cellStyle name="40% - Accent1 10 115" xfId="18474"/>
    <cellStyle name="40% - Accent1 10 12" xfId="18475"/>
    <cellStyle name="40% - Accent1 10 13" xfId="18476"/>
    <cellStyle name="40% - Accent1 10 14" xfId="18477"/>
    <cellStyle name="40% - Accent1 10 15" xfId="18478"/>
    <cellStyle name="40% - Accent1 10 16" xfId="18479"/>
    <cellStyle name="40% - Accent1 10 17" xfId="18480"/>
    <cellStyle name="40% - Accent1 10 18" xfId="18481"/>
    <cellStyle name="40% - Accent1 10 19" xfId="18482"/>
    <cellStyle name="40% - Accent1 10 2" xfId="18483"/>
    <cellStyle name="40% - Accent1 10 20" xfId="18484"/>
    <cellStyle name="40% - Accent1 10 21" xfId="18485"/>
    <cellStyle name="40% - Accent1 10 22" xfId="18486"/>
    <cellStyle name="40% - Accent1 10 23" xfId="18487"/>
    <cellStyle name="40% - Accent1 10 24" xfId="18488"/>
    <cellStyle name="40% - Accent1 10 25" xfId="18489"/>
    <cellStyle name="40% - Accent1 10 26" xfId="18490"/>
    <cellStyle name="40% - Accent1 10 27" xfId="18491"/>
    <cellStyle name="40% - Accent1 10 28" xfId="18492"/>
    <cellStyle name="40% - Accent1 10 29" xfId="18493"/>
    <cellStyle name="40% - Accent1 10 3" xfId="18494"/>
    <cellStyle name="40% - Accent1 10 30" xfId="18495"/>
    <cellStyle name="40% - Accent1 10 31" xfId="18496"/>
    <cellStyle name="40% - Accent1 10 32" xfId="18497"/>
    <cellStyle name="40% - Accent1 10 33" xfId="18498"/>
    <cellStyle name="40% - Accent1 10 34" xfId="18499"/>
    <cellStyle name="40% - Accent1 10 35" xfId="18500"/>
    <cellStyle name="40% - Accent1 10 36" xfId="18501"/>
    <cellStyle name="40% - Accent1 10 37" xfId="18502"/>
    <cellStyle name="40% - Accent1 10 38" xfId="18503"/>
    <cellStyle name="40% - Accent1 10 39" xfId="18504"/>
    <cellStyle name="40% - Accent1 10 4" xfId="18505"/>
    <cellStyle name="40% - Accent1 10 40" xfId="18506"/>
    <cellStyle name="40% - Accent1 10 41" xfId="18507"/>
    <cellStyle name="40% - Accent1 10 42" xfId="18508"/>
    <cellStyle name="40% - Accent1 10 43" xfId="18509"/>
    <cellStyle name="40% - Accent1 10 44" xfId="18510"/>
    <cellStyle name="40% - Accent1 10 45" xfId="18511"/>
    <cellStyle name="40% - Accent1 10 46" xfId="18512"/>
    <cellStyle name="40% - Accent1 10 47" xfId="18513"/>
    <cellStyle name="40% - Accent1 10 48" xfId="18514"/>
    <cellStyle name="40% - Accent1 10 49" xfId="18515"/>
    <cellStyle name="40% - Accent1 10 5" xfId="18516"/>
    <cellStyle name="40% - Accent1 10 50" xfId="18517"/>
    <cellStyle name="40% - Accent1 10 51" xfId="18518"/>
    <cellStyle name="40% - Accent1 10 52" xfId="18519"/>
    <cellStyle name="40% - Accent1 10 53" xfId="18520"/>
    <cellStyle name="40% - Accent1 10 54" xfId="18521"/>
    <cellStyle name="40% - Accent1 10 55" xfId="18522"/>
    <cellStyle name="40% - Accent1 10 56" xfId="18523"/>
    <cellStyle name="40% - Accent1 10 57" xfId="18524"/>
    <cellStyle name="40% - Accent1 10 58" xfId="18525"/>
    <cellStyle name="40% - Accent1 10 59" xfId="18526"/>
    <cellStyle name="40% - Accent1 10 6" xfId="18527"/>
    <cellStyle name="40% - Accent1 10 60" xfId="18528"/>
    <cellStyle name="40% - Accent1 10 61" xfId="18529"/>
    <cellStyle name="40% - Accent1 10 62" xfId="18530"/>
    <cellStyle name="40% - Accent1 10 63" xfId="18531"/>
    <cellStyle name="40% - Accent1 10 64" xfId="18532"/>
    <cellStyle name="40% - Accent1 10 65" xfId="18533"/>
    <cellStyle name="40% - Accent1 10 66" xfId="18534"/>
    <cellStyle name="40% - Accent1 10 67" xfId="18535"/>
    <cellStyle name="40% - Accent1 10 68" xfId="18536"/>
    <cellStyle name="40% - Accent1 10 69" xfId="18537"/>
    <cellStyle name="40% - Accent1 10 7" xfId="18538"/>
    <cellStyle name="40% - Accent1 10 70" xfId="18539"/>
    <cellStyle name="40% - Accent1 10 71" xfId="18540"/>
    <cellStyle name="40% - Accent1 10 72" xfId="18541"/>
    <cellStyle name="40% - Accent1 10 73" xfId="18542"/>
    <cellStyle name="40% - Accent1 10 74" xfId="18543"/>
    <cellStyle name="40% - Accent1 10 75" xfId="18544"/>
    <cellStyle name="40% - Accent1 10 76" xfId="18545"/>
    <cellStyle name="40% - Accent1 10 77" xfId="18546"/>
    <cellStyle name="40% - Accent1 10 78" xfId="18547"/>
    <cellStyle name="40% - Accent1 10 79" xfId="18548"/>
    <cellStyle name="40% - Accent1 10 8" xfId="18549"/>
    <cellStyle name="40% - Accent1 10 80" xfId="18550"/>
    <cellStyle name="40% - Accent1 10 81" xfId="18551"/>
    <cellStyle name="40% - Accent1 10 82" xfId="18552"/>
    <cellStyle name="40% - Accent1 10 83" xfId="18553"/>
    <cellStyle name="40% - Accent1 10 84" xfId="18554"/>
    <cellStyle name="40% - Accent1 10 85" xfId="18555"/>
    <cellStyle name="40% - Accent1 10 86" xfId="18556"/>
    <cellStyle name="40% - Accent1 10 87" xfId="18557"/>
    <cellStyle name="40% - Accent1 10 88" xfId="18558"/>
    <cellStyle name="40% - Accent1 10 89" xfId="18559"/>
    <cellStyle name="40% - Accent1 10 9" xfId="18560"/>
    <cellStyle name="40% - Accent1 10 90" xfId="18561"/>
    <cellStyle name="40% - Accent1 10 91" xfId="18562"/>
    <cellStyle name="40% - Accent1 10 92" xfId="18563"/>
    <cellStyle name="40% - Accent1 10 93" xfId="18564"/>
    <cellStyle name="40% - Accent1 10 94" xfId="18565"/>
    <cellStyle name="40% - Accent1 10 95" xfId="18566"/>
    <cellStyle name="40% - Accent1 10 96" xfId="18567"/>
    <cellStyle name="40% - Accent1 10 97" xfId="18568"/>
    <cellStyle name="40% - Accent1 10 98" xfId="18569"/>
    <cellStyle name="40% - Accent1 10 99" xfId="18570"/>
    <cellStyle name="40% - Accent1 100" xfId="18571"/>
    <cellStyle name="40% - Accent1 101" xfId="18572"/>
    <cellStyle name="40% - Accent1 102" xfId="18573"/>
    <cellStyle name="40% - Accent1 103" xfId="18574"/>
    <cellStyle name="40% - Accent1 104" xfId="18575"/>
    <cellStyle name="40% - Accent1 105" xfId="18576"/>
    <cellStyle name="40% - Accent1 106" xfId="18577"/>
    <cellStyle name="40% - Accent1 107" xfId="18578"/>
    <cellStyle name="40% - Accent1 108" xfId="18579"/>
    <cellStyle name="40% - Accent1 109" xfId="18580"/>
    <cellStyle name="40% - Accent1 11" xfId="18581"/>
    <cellStyle name="40% - Accent1 11 10" xfId="18582"/>
    <cellStyle name="40% - Accent1 11 100" xfId="18583"/>
    <cellStyle name="40% - Accent1 11 101" xfId="18584"/>
    <cellStyle name="40% - Accent1 11 102" xfId="18585"/>
    <cellStyle name="40% - Accent1 11 103" xfId="18586"/>
    <cellStyle name="40% - Accent1 11 104" xfId="18587"/>
    <cellStyle name="40% - Accent1 11 105" xfId="18588"/>
    <cellStyle name="40% - Accent1 11 106" xfId="18589"/>
    <cellStyle name="40% - Accent1 11 107" xfId="18590"/>
    <cellStyle name="40% - Accent1 11 108" xfId="18591"/>
    <cellStyle name="40% - Accent1 11 109" xfId="18592"/>
    <cellStyle name="40% - Accent1 11 11" xfId="18593"/>
    <cellStyle name="40% - Accent1 11 110" xfId="18594"/>
    <cellStyle name="40% - Accent1 11 111" xfId="18595"/>
    <cellStyle name="40% - Accent1 11 112" xfId="18596"/>
    <cellStyle name="40% - Accent1 11 113" xfId="18597"/>
    <cellStyle name="40% - Accent1 11 114" xfId="18598"/>
    <cellStyle name="40% - Accent1 11 115" xfId="18599"/>
    <cellStyle name="40% - Accent1 11 12" xfId="18600"/>
    <cellStyle name="40% - Accent1 11 13" xfId="18601"/>
    <cellStyle name="40% - Accent1 11 14" xfId="18602"/>
    <cellStyle name="40% - Accent1 11 15" xfId="18603"/>
    <cellStyle name="40% - Accent1 11 16" xfId="18604"/>
    <cellStyle name="40% - Accent1 11 17" xfId="18605"/>
    <cellStyle name="40% - Accent1 11 18" xfId="18606"/>
    <cellStyle name="40% - Accent1 11 19" xfId="18607"/>
    <cellStyle name="40% - Accent1 11 2" xfId="18608"/>
    <cellStyle name="40% - Accent1 11 20" xfId="18609"/>
    <cellStyle name="40% - Accent1 11 21" xfId="18610"/>
    <cellStyle name="40% - Accent1 11 22" xfId="18611"/>
    <cellStyle name="40% - Accent1 11 23" xfId="18612"/>
    <cellStyle name="40% - Accent1 11 24" xfId="18613"/>
    <cellStyle name="40% - Accent1 11 25" xfId="18614"/>
    <cellStyle name="40% - Accent1 11 26" xfId="18615"/>
    <cellStyle name="40% - Accent1 11 27" xfId="18616"/>
    <cellStyle name="40% - Accent1 11 28" xfId="18617"/>
    <cellStyle name="40% - Accent1 11 29" xfId="18618"/>
    <cellStyle name="40% - Accent1 11 3" xfId="18619"/>
    <cellStyle name="40% - Accent1 11 30" xfId="18620"/>
    <cellStyle name="40% - Accent1 11 31" xfId="18621"/>
    <cellStyle name="40% - Accent1 11 32" xfId="18622"/>
    <cellStyle name="40% - Accent1 11 33" xfId="18623"/>
    <cellStyle name="40% - Accent1 11 34" xfId="18624"/>
    <cellStyle name="40% - Accent1 11 35" xfId="18625"/>
    <cellStyle name="40% - Accent1 11 36" xfId="18626"/>
    <cellStyle name="40% - Accent1 11 37" xfId="18627"/>
    <cellStyle name="40% - Accent1 11 38" xfId="18628"/>
    <cellStyle name="40% - Accent1 11 39" xfId="18629"/>
    <cellStyle name="40% - Accent1 11 4" xfId="18630"/>
    <cellStyle name="40% - Accent1 11 40" xfId="18631"/>
    <cellStyle name="40% - Accent1 11 41" xfId="18632"/>
    <cellStyle name="40% - Accent1 11 42" xfId="18633"/>
    <cellStyle name="40% - Accent1 11 43" xfId="18634"/>
    <cellStyle name="40% - Accent1 11 44" xfId="18635"/>
    <cellStyle name="40% - Accent1 11 45" xfId="18636"/>
    <cellStyle name="40% - Accent1 11 46" xfId="18637"/>
    <cellStyle name="40% - Accent1 11 47" xfId="18638"/>
    <cellStyle name="40% - Accent1 11 48" xfId="18639"/>
    <cellStyle name="40% - Accent1 11 49" xfId="18640"/>
    <cellStyle name="40% - Accent1 11 5" xfId="18641"/>
    <cellStyle name="40% - Accent1 11 50" xfId="18642"/>
    <cellStyle name="40% - Accent1 11 51" xfId="18643"/>
    <cellStyle name="40% - Accent1 11 52" xfId="18644"/>
    <cellStyle name="40% - Accent1 11 53" xfId="18645"/>
    <cellStyle name="40% - Accent1 11 54" xfId="18646"/>
    <cellStyle name="40% - Accent1 11 55" xfId="18647"/>
    <cellStyle name="40% - Accent1 11 56" xfId="18648"/>
    <cellStyle name="40% - Accent1 11 57" xfId="18649"/>
    <cellStyle name="40% - Accent1 11 58" xfId="18650"/>
    <cellStyle name="40% - Accent1 11 59" xfId="18651"/>
    <cellStyle name="40% - Accent1 11 6" xfId="18652"/>
    <cellStyle name="40% - Accent1 11 60" xfId="18653"/>
    <cellStyle name="40% - Accent1 11 61" xfId="18654"/>
    <cellStyle name="40% - Accent1 11 62" xfId="18655"/>
    <cellStyle name="40% - Accent1 11 63" xfId="18656"/>
    <cellStyle name="40% - Accent1 11 64" xfId="18657"/>
    <cellStyle name="40% - Accent1 11 65" xfId="18658"/>
    <cellStyle name="40% - Accent1 11 66" xfId="18659"/>
    <cellStyle name="40% - Accent1 11 67" xfId="18660"/>
    <cellStyle name="40% - Accent1 11 68" xfId="18661"/>
    <cellStyle name="40% - Accent1 11 69" xfId="18662"/>
    <cellStyle name="40% - Accent1 11 7" xfId="18663"/>
    <cellStyle name="40% - Accent1 11 70" xfId="18664"/>
    <cellStyle name="40% - Accent1 11 71" xfId="18665"/>
    <cellStyle name="40% - Accent1 11 72" xfId="18666"/>
    <cellStyle name="40% - Accent1 11 73" xfId="18667"/>
    <cellStyle name="40% - Accent1 11 74" xfId="18668"/>
    <cellStyle name="40% - Accent1 11 75" xfId="18669"/>
    <cellStyle name="40% - Accent1 11 76" xfId="18670"/>
    <cellStyle name="40% - Accent1 11 77" xfId="18671"/>
    <cellStyle name="40% - Accent1 11 78" xfId="18672"/>
    <cellStyle name="40% - Accent1 11 79" xfId="18673"/>
    <cellStyle name="40% - Accent1 11 8" xfId="18674"/>
    <cellStyle name="40% - Accent1 11 80" xfId="18675"/>
    <cellStyle name="40% - Accent1 11 81" xfId="18676"/>
    <cellStyle name="40% - Accent1 11 82" xfId="18677"/>
    <cellStyle name="40% - Accent1 11 83" xfId="18678"/>
    <cellStyle name="40% - Accent1 11 84" xfId="18679"/>
    <cellStyle name="40% - Accent1 11 85" xfId="18680"/>
    <cellStyle name="40% - Accent1 11 86" xfId="18681"/>
    <cellStyle name="40% - Accent1 11 87" xfId="18682"/>
    <cellStyle name="40% - Accent1 11 88" xfId="18683"/>
    <cellStyle name="40% - Accent1 11 89" xfId="18684"/>
    <cellStyle name="40% - Accent1 11 9" xfId="18685"/>
    <cellStyle name="40% - Accent1 11 90" xfId="18686"/>
    <cellStyle name="40% - Accent1 11 91" xfId="18687"/>
    <cellStyle name="40% - Accent1 11 92" xfId="18688"/>
    <cellStyle name="40% - Accent1 11 93" xfId="18689"/>
    <cellStyle name="40% - Accent1 11 94" xfId="18690"/>
    <cellStyle name="40% - Accent1 11 95" xfId="18691"/>
    <cellStyle name="40% - Accent1 11 96" xfId="18692"/>
    <cellStyle name="40% - Accent1 11 97" xfId="18693"/>
    <cellStyle name="40% - Accent1 11 98" xfId="18694"/>
    <cellStyle name="40% - Accent1 11 99" xfId="18695"/>
    <cellStyle name="40% - Accent1 110" xfId="18696"/>
    <cellStyle name="40% - Accent1 111" xfId="18697"/>
    <cellStyle name="40% - Accent1 112" xfId="18698"/>
    <cellStyle name="40% - Accent1 113" xfId="18699"/>
    <cellStyle name="40% - Accent1 114" xfId="18700"/>
    <cellStyle name="40% - Accent1 115" xfId="18701"/>
    <cellStyle name="40% - Accent1 116" xfId="18702"/>
    <cellStyle name="40% - Accent1 117" xfId="18703"/>
    <cellStyle name="40% - Accent1 118" xfId="18704"/>
    <cellStyle name="40% - Accent1 119" xfId="18705"/>
    <cellStyle name="40% - Accent1 12" xfId="18706"/>
    <cellStyle name="40% - Accent1 12 10" xfId="18707"/>
    <cellStyle name="40% - Accent1 12 100" xfId="18708"/>
    <cellStyle name="40% - Accent1 12 101" xfId="18709"/>
    <cellStyle name="40% - Accent1 12 102" xfId="18710"/>
    <cellStyle name="40% - Accent1 12 103" xfId="18711"/>
    <cellStyle name="40% - Accent1 12 104" xfId="18712"/>
    <cellStyle name="40% - Accent1 12 105" xfId="18713"/>
    <cellStyle name="40% - Accent1 12 106" xfId="18714"/>
    <cellStyle name="40% - Accent1 12 107" xfId="18715"/>
    <cellStyle name="40% - Accent1 12 108" xfId="18716"/>
    <cellStyle name="40% - Accent1 12 109" xfId="18717"/>
    <cellStyle name="40% - Accent1 12 11" xfId="18718"/>
    <cellStyle name="40% - Accent1 12 110" xfId="18719"/>
    <cellStyle name="40% - Accent1 12 111" xfId="18720"/>
    <cellStyle name="40% - Accent1 12 112" xfId="18721"/>
    <cellStyle name="40% - Accent1 12 113" xfId="18722"/>
    <cellStyle name="40% - Accent1 12 114" xfId="18723"/>
    <cellStyle name="40% - Accent1 12 115" xfId="18724"/>
    <cellStyle name="40% - Accent1 12 12" xfId="18725"/>
    <cellStyle name="40% - Accent1 12 13" xfId="18726"/>
    <cellStyle name="40% - Accent1 12 14" xfId="18727"/>
    <cellStyle name="40% - Accent1 12 15" xfId="18728"/>
    <cellStyle name="40% - Accent1 12 16" xfId="18729"/>
    <cellStyle name="40% - Accent1 12 17" xfId="18730"/>
    <cellStyle name="40% - Accent1 12 18" xfId="18731"/>
    <cellStyle name="40% - Accent1 12 19" xfId="18732"/>
    <cellStyle name="40% - Accent1 12 2" xfId="18733"/>
    <cellStyle name="40% - Accent1 12 20" xfId="18734"/>
    <cellStyle name="40% - Accent1 12 21" xfId="18735"/>
    <cellStyle name="40% - Accent1 12 22" xfId="18736"/>
    <cellStyle name="40% - Accent1 12 23" xfId="18737"/>
    <cellStyle name="40% - Accent1 12 24" xfId="18738"/>
    <cellStyle name="40% - Accent1 12 25" xfId="18739"/>
    <cellStyle name="40% - Accent1 12 26" xfId="18740"/>
    <cellStyle name="40% - Accent1 12 27" xfId="18741"/>
    <cellStyle name="40% - Accent1 12 28" xfId="18742"/>
    <cellStyle name="40% - Accent1 12 29" xfId="18743"/>
    <cellStyle name="40% - Accent1 12 3" xfId="18744"/>
    <cellStyle name="40% - Accent1 12 30" xfId="18745"/>
    <cellStyle name="40% - Accent1 12 31" xfId="18746"/>
    <cellStyle name="40% - Accent1 12 32" xfId="18747"/>
    <cellStyle name="40% - Accent1 12 33" xfId="18748"/>
    <cellStyle name="40% - Accent1 12 34" xfId="18749"/>
    <cellStyle name="40% - Accent1 12 35" xfId="18750"/>
    <cellStyle name="40% - Accent1 12 36" xfId="18751"/>
    <cellStyle name="40% - Accent1 12 37" xfId="18752"/>
    <cellStyle name="40% - Accent1 12 38" xfId="18753"/>
    <cellStyle name="40% - Accent1 12 39" xfId="18754"/>
    <cellStyle name="40% - Accent1 12 4" xfId="18755"/>
    <cellStyle name="40% - Accent1 12 40" xfId="18756"/>
    <cellStyle name="40% - Accent1 12 41" xfId="18757"/>
    <cellStyle name="40% - Accent1 12 42" xfId="18758"/>
    <cellStyle name="40% - Accent1 12 43" xfId="18759"/>
    <cellStyle name="40% - Accent1 12 44" xfId="18760"/>
    <cellStyle name="40% - Accent1 12 45" xfId="18761"/>
    <cellStyle name="40% - Accent1 12 46" xfId="18762"/>
    <cellStyle name="40% - Accent1 12 47" xfId="18763"/>
    <cellStyle name="40% - Accent1 12 48" xfId="18764"/>
    <cellStyle name="40% - Accent1 12 49" xfId="18765"/>
    <cellStyle name="40% - Accent1 12 5" xfId="18766"/>
    <cellStyle name="40% - Accent1 12 50" xfId="18767"/>
    <cellStyle name="40% - Accent1 12 51" xfId="18768"/>
    <cellStyle name="40% - Accent1 12 52" xfId="18769"/>
    <cellStyle name="40% - Accent1 12 53" xfId="18770"/>
    <cellStyle name="40% - Accent1 12 54" xfId="18771"/>
    <cellStyle name="40% - Accent1 12 55" xfId="18772"/>
    <cellStyle name="40% - Accent1 12 56" xfId="18773"/>
    <cellStyle name="40% - Accent1 12 57" xfId="18774"/>
    <cellStyle name="40% - Accent1 12 58" xfId="18775"/>
    <cellStyle name="40% - Accent1 12 59" xfId="18776"/>
    <cellStyle name="40% - Accent1 12 6" xfId="18777"/>
    <cellStyle name="40% - Accent1 12 60" xfId="18778"/>
    <cellStyle name="40% - Accent1 12 61" xfId="18779"/>
    <cellStyle name="40% - Accent1 12 62" xfId="18780"/>
    <cellStyle name="40% - Accent1 12 63" xfId="18781"/>
    <cellStyle name="40% - Accent1 12 64" xfId="18782"/>
    <cellStyle name="40% - Accent1 12 65" xfId="18783"/>
    <cellStyle name="40% - Accent1 12 66" xfId="18784"/>
    <cellStyle name="40% - Accent1 12 67" xfId="18785"/>
    <cellStyle name="40% - Accent1 12 68" xfId="18786"/>
    <cellStyle name="40% - Accent1 12 69" xfId="18787"/>
    <cellStyle name="40% - Accent1 12 7" xfId="18788"/>
    <cellStyle name="40% - Accent1 12 70" xfId="18789"/>
    <cellStyle name="40% - Accent1 12 71" xfId="18790"/>
    <cellStyle name="40% - Accent1 12 72" xfId="18791"/>
    <cellStyle name="40% - Accent1 12 73" xfId="18792"/>
    <cellStyle name="40% - Accent1 12 74" xfId="18793"/>
    <cellStyle name="40% - Accent1 12 75" xfId="18794"/>
    <cellStyle name="40% - Accent1 12 76" xfId="18795"/>
    <cellStyle name="40% - Accent1 12 77" xfId="18796"/>
    <cellStyle name="40% - Accent1 12 78" xfId="18797"/>
    <cellStyle name="40% - Accent1 12 79" xfId="18798"/>
    <cellStyle name="40% - Accent1 12 8" xfId="18799"/>
    <cellStyle name="40% - Accent1 12 80" xfId="18800"/>
    <cellStyle name="40% - Accent1 12 81" xfId="18801"/>
    <cellStyle name="40% - Accent1 12 82" xfId="18802"/>
    <cellStyle name="40% - Accent1 12 83" xfId="18803"/>
    <cellStyle name="40% - Accent1 12 84" xfId="18804"/>
    <cellStyle name="40% - Accent1 12 85" xfId="18805"/>
    <cellStyle name="40% - Accent1 12 86" xfId="18806"/>
    <cellStyle name="40% - Accent1 12 87" xfId="18807"/>
    <cellStyle name="40% - Accent1 12 88" xfId="18808"/>
    <cellStyle name="40% - Accent1 12 89" xfId="18809"/>
    <cellStyle name="40% - Accent1 12 9" xfId="18810"/>
    <cellStyle name="40% - Accent1 12 90" xfId="18811"/>
    <cellStyle name="40% - Accent1 12 91" xfId="18812"/>
    <cellStyle name="40% - Accent1 12 92" xfId="18813"/>
    <cellStyle name="40% - Accent1 12 93" xfId="18814"/>
    <cellStyle name="40% - Accent1 12 94" xfId="18815"/>
    <cellStyle name="40% - Accent1 12 95" xfId="18816"/>
    <cellStyle name="40% - Accent1 12 96" xfId="18817"/>
    <cellStyle name="40% - Accent1 12 97" xfId="18818"/>
    <cellStyle name="40% - Accent1 12 98" xfId="18819"/>
    <cellStyle name="40% - Accent1 12 99" xfId="18820"/>
    <cellStyle name="40% - Accent1 120" xfId="18821"/>
    <cellStyle name="40% - Accent1 121" xfId="18822"/>
    <cellStyle name="40% - Accent1 122" xfId="18823"/>
    <cellStyle name="40% - Accent1 123" xfId="18824"/>
    <cellStyle name="40% - Accent1 124" xfId="18825"/>
    <cellStyle name="40% - Accent1 125" xfId="18826"/>
    <cellStyle name="40% - Accent1 126" xfId="18827"/>
    <cellStyle name="40% - Accent1 127" xfId="18828"/>
    <cellStyle name="40% - Accent1 128" xfId="18829"/>
    <cellStyle name="40% - Accent1 129" xfId="18830"/>
    <cellStyle name="40% - Accent1 13" xfId="18831"/>
    <cellStyle name="40% - Accent1 13 10" xfId="18832"/>
    <cellStyle name="40% - Accent1 13 100" xfId="18833"/>
    <cellStyle name="40% - Accent1 13 101" xfId="18834"/>
    <cellStyle name="40% - Accent1 13 102" xfId="18835"/>
    <cellStyle name="40% - Accent1 13 103" xfId="18836"/>
    <cellStyle name="40% - Accent1 13 104" xfId="18837"/>
    <cellStyle name="40% - Accent1 13 105" xfId="18838"/>
    <cellStyle name="40% - Accent1 13 106" xfId="18839"/>
    <cellStyle name="40% - Accent1 13 107" xfId="18840"/>
    <cellStyle name="40% - Accent1 13 108" xfId="18841"/>
    <cellStyle name="40% - Accent1 13 109" xfId="18842"/>
    <cellStyle name="40% - Accent1 13 11" xfId="18843"/>
    <cellStyle name="40% - Accent1 13 110" xfId="18844"/>
    <cellStyle name="40% - Accent1 13 111" xfId="18845"/>
    <cellStyle name="40% - Accent1 13 112" xfId="18846"/>
    <cellStyle name="40% - Accent1 13 113" xfId="18847"/>
    <cellStyle name="40% - Accent1 13 114" xfId="18848"/>
    <cellStyle name="40% - Accent1 13 115" xfId="18849"/>
    <cellStyle name="40% - Accent1 13 12" xfId="18850"/>
    <cellStyle name="40% - Accent1 13 13" xfId="18851"/>
    <cellStyle name="40% - Accent1 13 14" xfId="18852"/>
    <cellStyle name="40% - Accent1 13 15" xfId="18853"/>
    <cellStyle name="40% - Accent1 13 16" xfId="18854"/>
    <cellStyle name="40% - Accent1 13 17" xfId="18855"/>
    <cellStyle name="40% - Accent1 13 18" xfId="18856"/>
    <cellStyle name="40% - Accent1 13 19" xfId="18857"/>
    <cellStyle name="40% - Accent1 13 2" xfId="18858"/>
    <cellStyle name="40% - Accent1 13 20" xfId="18859"/>
    <cellStyle name="40% - Accent1 13 21" xfId="18860"/>
    <cellStyle name="40% - Accent1 13 22" xfId="18861"/>
    <cellStyle name="40% - Accent1 13 23" xfId="18862"/>
    <cellStyle name="40% - Accent1 13 24" xfId="18863"/>
    <cellStyle name="40% - Accent1 13 25" xfId="18864"/>
    <cellStyle name="40% - Accent1 13 26" xfId="18865"/>
    <cellStyle name="40% - Accent1 13 27" xfId="18866"/>
    <cellStyle name="40% - Accent1 13 28" xfId="18867"/>
    <cellStyle name="40% - Accent1 13 29" xfId="18868"/>
    <cellStyle name="40% - Accent1 13 3" xfId="18869"/>
    <cellStyle name="40% - Accent1 13 30" xfId="18870"/>
    <cellStyle name="40% - Accent1 13 31" xfId="18871"/>
    <cellStyle name="40% - Accent1 13 32" xfId="18872"/>
    <cellStyle name="40% - Accent1 13 33" xfId="18873"/>
    <cellStyle name="40% - Accent1 13 34" xfId="18874"/>
    <cellStyle name="40% - Accent1 13 35" xfId="18875"/>
    <cellStyle name="40% - Accent1 13 36" xfId="18876"/>
    <cellStyle name="40% - Accent1 13 37" xfId="18877"/>
    <cellStyle name="40% - Accent1 13 38" xfId="18878"/>
    <cellStyle name="40% - Accent1 13 39" xfId="18879"/>
    <cellStyle name="40% - Accent1 13 4" xfId="18880"/>
    <cellStyle name="40% - Accent1 13 40" xfId="18881"/>
    <cellStyle name="40% - Accent1 13 41" xfId="18882"/>
    <cellStyle name="40% - Accent1 13 42" xfId="18883"/>
    <cellStyle name="40% - Accent1 13 43" xfId="18884"/>
    <cellStyle name="40% - Accent1 13 44" xfId="18885"/>
    <cellStyle name="40% - Accent1 13 45" xfId="18886"/>
    <cellStyle name="40% - Accent1 13 46" xfId="18887"/>
    <cellStyle name="40% - Accent1 13 47" xfId="18888"/>
    <cellStyle name="40% - Accent1 13 48" xfId="18889"/>
    <cellStyle name="40% - Accent1 13 49" xfId="18890"/>
    <cellStyle name="40% - Accent1 13 5" xfId="18891"/>
    <cellStyle name="40% - Accent1 13 50" xfId="18892"/>
    <cellStyle name="40% - Accent1 13 51" xfId="18893"/>
    <cellStyle name="40% - Accent1 13 52" xfId="18894"/>
    <cellStyle name="40% - Accent1 13 53" xfId="18895"/>
    <cellStyle name="40% - Accent1 13 54" xfId="18896"/>
    <cellStyle name="40% - Accent1 13 55" xfId="18897"/>
    <cellStyle name="40% - Accent1 13 56" xfId="18898"/>
    <cellStyle name="40% - Accent1 13 57" xfId="18899"/>
    <cellStyle name="40% - Accent1 13 58" xfId="18900"/>
    <cellStyle name="40% - Accent1 13 59" xfId="18901"/>
    <cellStyle name="40% - Accent1 13 6" xfId="18902"/>
    <cellStyle name="40% - Accent1 13 60" xfId="18903"/>
    <cellStyle name="40% - Accent1 13 61" xfId="18904"/>
    <cellStyle name="40% - Accent1 13 62" xfId="18905"/>
    <cellStyle name="40% - Accent1 13 63" xfId="18906"/>
    <cellStyle name="40% - Accent1 13 64" xfId="18907"/>
    <cellStyle name="40% - Accent1 13 65" xfId="18908"/>
    <cellStyle name="40% - Accent1 13 66" xfId="18909"/>
    <cellStyle name="40% - Accent1 13 67" xfId="18910"/>
    <cellStyle name="40% - Accent1 13 68" xfId="18911"/>
    <cellStyle name="40% - Accent1 13 69" xfId="18912"/>
    <cellStyle name="40% - Accent1 13 7" xfId="18913"/>
    <cellStyle name="40% - Accent1 13 70" xfId="18914"/>
    <cellStyle name="40% - Accent1 13 71" xfId="18915"/>
    <cellStyle name="40% - Accent1 13 72" xfId="18916"/>
    <cellStyle name="40% - Accent1 13 73" xfId="18917"/>
    <cellStyle name="40% - Accent1 13 74" xfId="18918"/>
    <cellStyle name="40% - Accent1 13 75" xfId="18919"/>
    <cellStyle name="40% - Accent1 13 76" xfId="18920"/>
    <cellStyle name="40% - Accent1 13 77" xfId="18921"/>
    <cellStyle name="40% - Accent1 13 78" xfId="18922"/>
    <cellStyle name="40% - Accent1 13 79" xfId="18923"/>
    <cellStyle name="40% - Accent1 13 8" xfId="18924"/>
    <cellStyle name="40% - Accent1 13 80" xfId="18925"/>
    <cellStyle name="40% - Accent1 13 81" xfId="18926"/>
    <cellStyle name="40% - Accent1 13 82" xfId="18927"/>
    <cellStyle name="40% - Accent1 13 83" xfId="18928"/>
    <cellStyle name="40% - Accent1 13 84" xfId="18929"/>
    <cellStyle name="40% - Accent1 13 85" xfId="18930"/>
    <cellStyle name="40% - Accent1 13 86" xfId="18931"/>
    <cellStyle name="40% - Accent1 13 87" xfId="18932"/>
    <cellStyle name="40% - Accent1 13 88" xfId="18933"/>
    <cellStyle name="40% - Accent1 13 89" xfId="18934"/>
    <cellStyle name="40% - Accent1 13 9" xfId="18935"/>
    <cellStyle name="40% - Accent1 13 90" xfId="18936"/>
    <cellStyle name="40% - Accent1 13 91" xfId="18937"/>
    <cellStyle name="40% - Accent1 13 92" xfId="18938"/>
    <cellStyle name="40% - Accent1 13 93" xfId="18939"/>
    <cellStyle name="40% - Accent1 13 94" xfId="18940"/>
    <cellStyle name="40% - Accent1 13 95" xfId="18941"/>
    <cellStyle name="40% - Accent1 13 96" xfId="18942"/>
    <cellStyle name="40% - Accent1 13 97" xfId="18943"/>
    <cellStyle name="40% - Accent1 13 98" xfId="18944"/>
    <cellStyle name="40% - Accent1 13 99" xfId="18945"/>
    <cellStyle name="40% - Accent1 130" xfId="18946"/>
    <cellStyle name="40% - Accent1 131" xfId="18947"/>
    <cellStyle name="40% - Accent1 132" xfId="18948"/>
    <cellStyle name="40% - Accent1 133" xfId="18949"/>
    <cellStyle name="40% - Accent1 134" xfId="18950"/>
    <cellStyle name="40% - Accent1 135" xfId="18951"/>
    <cellStyle name="40% - Accent1 136" xfId="18952"/>
    <cellStyle name="40% - Accent1 137" xfId="18953"/>
    <cellStyle name="40% - Accent1 138" xfId="18954"/>
    <cellStyle name="40% - Accent1 139" xfId="18955"/>
    <cellStyle name="40% - Accent1 14" xfId="18956"/>
    <cellStyle name="40% - Accent1 14 10" xfId="18957"/>
    <cellStyle name="40% - Accent1 14 100" xfId="18958"/>
    <cellStyle name="40% - Accent1 14 101" xfId="18959"/>
    <cellStyle name="40% - Accent1 14 102" xfId="18960"/>
    <cellStyle name="40% - Accent1 14 103" xfId="18961"/>
    <cellStyle name="40% - Accent1 14 104" xfId="18962"/>
    <cellStyle name="40% - Accent1 14 105" xfId="18963"/>
    <cellStyle name="40% - Accent1 14 106" xfId="18964"/>
    <cellStyle name="40% - Accent1 14 107" xfId="18965"/>
    <cellStyle name="40% - Accent1 14 108" xfId="18966"/>
    <cellStyle name="40% - Accent1 14 109" xfId="18967"/>
    <cellStyle name="40% - Accent1 14 11" xfId="18968"/>
    <cellStyle name="40% - Accent1 14 110" xfId="18969"/>
    <cellStyle name="40% - Accent1 14 111" xfId="18970"/>
    <cellStyle name="40% - Accent1 14 112" xfId="18971"/>
    <cellStyle name="40% - Accent1 14 113" xfId="18972"/>
    <cellStyle name="40% - Accent1 14 114" xfId="18973"/>
    <cellStyle name="40% - Accent1 14 115" xfId="18974"/>
    <cellStyle name="40% - Accent1 14 12" xfId="18975"/>
    <cellStyle name="40% - Accent1 14 13" xfId="18976"/>
    <cellStyle name="40% - Accent1 14 14" xfId="18977"/>
    <cellStyle name="40% - Accent1 14 15" xfId="18978"/>
    <cellStyle name="40% - Accent1 14 16" xfId="18979"/>
    <cellStyle name="40% - Accent1 14 17" xfId="18980"/>
    <cellStyle name="40% - Accent1 14 18" xfId="18981"/>
    <cellStyle name="40% - Accent1 14 19" xfId="18982"/>
    <cellStyle name="40% - Accent1 14 2" xfId="18983"/>
    <cellStyle name="40% - Accent1 14 20" xfId="18984"/>
    <cellStyle name="40% - Accent1 14 21" xfId="18985"/>
    <cellStyle name="40% - Accent1 14 22" xfId="18986"/>
    <cellStyle name="40% - Accent1 14 23" xfId="18987"/>
    <cellStyle name="40% - Accent1 14 24" xfId="18988"/>
    <cellStyle name="40% - Accent1 14 25" xfId="18989"/>
    <cellStyle name="40% - Accent1 14 26" xfId="18990"/>
    <cellStyle name="40% - Accent1 14 27" xfId="18991"/>
    <cellStyle name="40% - Accent1 14 28" xfId="18992"/>
    <cellStyle name="40% - Accent1 14 29" xfId="18993"/>
    <cellStyle name="40% - Accent1 14 3" xfId="18994"/>
    <cellStyle name="40% - Accent1 14 30" xfId="18995"/>
    <cellStyle name="40% - Accent1 14 31" xfId="18996"/>
    <cellStyle name="40% - Accent1 14 32" xfId="18997"/>
    <cellStyle name="40% - Accent1 14 33" xfId="18998"/>
    <cellStyle name="40% - Accent1 14 34" xfId="18999"/>
    <cellStyle name="40% - Accent1 14 35" xfId="19000"/>
    <cellStyle name="40% - Accent1 14 36" xfId="19001"/>
    <cellStyle name="40% - Accent1 14 37" xfId="19002"/>
    <cellStyle name="40% - Accent1 14 38" xfId="19003"/>
    <cellStyle name="40% - Accent1 14 39" xfId="19004"/>
    <cellStyle name="40% - Accent1 14 4" xfId="19005"/>
    <cellStyle name="40% - Accent1 14 40" xfId="19006"/>
    <cellStyle name="40% - Accent1 14 41" xfId="19007"/>
    <cellStyle name="40% - Accent1 14 42" xfId="19008"/>
    <cellStyle name="40% - Accent1 14 43" xfId="19009"/>
    <cellStyle name="40% - Accent1 14 44" xfId="19010"/>
    <cellStyle name="40% - Accent1 14 45" xfId="19011"/>
    <cellStyle name="40% - Accent1 14 46" xfId="19012"/>
    <cellStyle name="40% - Accent1 14 47" xfId="19013"/>
    <cellStyle name="40% - Accent1 14 48" xfId="19014"/>
    <cellStyle name="40% - Accent1 14 49" xfId="19015"/>
    <cellStyle name="40% - Accent1 14 5" xfId="19016"/>
    <cellStyle name="40% - Accent1 14 50" xfId="19017"/>
    <cellStyle name="40% - Accent1 14 51" xfId="19018"/>
    <cellStyle name="40% - Accent1 14 52" xfId="19019"/>
    <cellStyle name="40% - Accent1 14 53" xfId="19020"/>
    <cellStyle name="40% - Accent1 14 54" xfId="19021"/>
    <cellStyle name="40% - Accent1 14 55" xfId="19022"/>
    <cellStyle name="40% - Accent1 14 56" xfId="19023"/>
    <cellStyle name="40% - Accent1 14 57" xfId="19024"/>
    <cellStyle name="40% - Accent1 14 58" xfId="19025"/>
    <cellStyle name="40% - Accent1 14 59" xfId="19026"/>
    <cellStyle name="40% - Accent1 14 6" xfId="19027"/>
    <cellStyle name="40% - Accent1 14 60" xfId="19028"/>
    <cellStyle name="40% - Accent1 14 61" xfId="19029"/>
    <cellStyle name="40% - Accent1 14 62" xfId="19030"/>
    <cellStyle name="40% - Accent1 14 63" xfId="19031"/>
    <cellStyle name="40% - Accent1 14 64" xfId="19032"/>
    <cellStyle name="40% - Accent1 14 65" xfId="19033"/>
    <cellStyle name="40% - Accent1 14 66" xfId="19034"/>
    <cellStyle name="40% - Accent1 14 67" xfId="19035"/>
    <cellStyle name="40% - Accent1 14 68" xfId="19036"/>
    <cellStyle name="40% - Accent1 14 69" xfId="19037"/>
    <cellStyle name="40% - Accent1 14 7" xfId="19038"/>
    <cellStyle name="40% - Accent1 14 70" xfId="19039"/>
    <cellStyle name="40% - Accent1 14 71" xfId="19040"/>
    <cellStyle name="40% - Accent1 14 72" xfId="19041"/>
    <cellStyle name="40% - Accent1 14 73" xfId="19042"/>
    <cellStyle name="40% - Accent1 14 74" xfId="19043"/>
    <cellStyle name="40% - Accent1 14 75" xfId="19044"/>
    <cellStyle name="40% - Accent1 14 76" xfId="19045"/>
    <cellStyle name="40% - Accent1 14 77" xfId="19046"/>
    <cellStyle name="40% - Accent1 14 78" xfId="19047"/>
    <cellStyle name="40% - Accent1 14 79" xfId="19048"/>
    <cellStyle name="40% - Accent1 14 8" xfId="19049"/>
    <cellStyle name="40% - Accent1 14 80" xfId="19050"/>
    <cellStyle name="40% - Accent1 14 81" xfId="19051"/>
    <cellStyle name="40% - Accent1 14 82" xfId="19052"/>
    <cellStyle name="40% - Accent1 14 83" xfId="19053"/>
    <cellStyle name="40% - Accent1 14 84" xfId="19054"/>
    <cellStyle name="40% - Accent1 14 85" xfId="19055"/>
    <cellStyle name="40% - Accent1 14 86" xfId="19056"/>
    <cellStyle name="40% - Accent1 14 87" xfId="19057"/>
    <cellStyle name="40% - Accent1 14 88" xfId="19058"/>
    <cellStyle name="40% - Accent1 14 89" xfId="19059"/>
    <cellStyle name="40% - Accent1 14 9" xfId="19060"/>
    <cellStyle name="40% - Accent1 14 90" xfId="19061"/>
    <cellStyle name="40% - Accent1 14 91" xfId="19062"/>
    <cellStyle name="40% - Accent1 14 92" xfId="19063"/>
    <cellStyle name="40% - Accent1 14 93" xfId="19064"/>
    <cellStyle name="40% - Accent1 14 94" xfId="19065"/>
    <cellStyle name="40% - Accent1 14 95" xfId="19066"/>
    <cellStyle name="40% - Accent1 14 96" xfId="19067"/>
    <cellStyle name="40% - Accent1 14 97" xfId="19068"/>
    <cellStyle name="40% - Accent1 14 98" xfId="19069"/>
    <cellStyle name="40% - Accent1 14 99" xfId="19070"/>
    <cellStyle name="40% - Accent1 140" xfId="19071"/>
    <cellStyle name="40% - Accent1 141" xfId="19072"/>
    <cellStyle name="40% - Accent1 142" xfId="19073"/>
    <cellStyle name="40% - Accent1 143" xfId="19074"/>
    <cellStyle name="40% - Accent1 144" xfId="19075"/>
    <cellStyle name="40% - Accent1 145" xfId="19076"/>
    <cellStyle name="40% - Accent1 146" xfId="19077"/>
    <cellStyle name="40% - Accent1 147" xfId="19078"/>
    <cellStyle name="40% - Accent1 148" xfId="19079"/>
    <cellStyle name="40% - Accent1 149" xfId="19080"/>
    <cellStyle name="40% - Accent1 15" xfId="19081"/>
    <cellStyle name="40% - Accent1 15 10" xfId="19082"/>
    <cellStyle name="40% - Accent1 15 100" xfId="19083"/>
    <cellStyle name="40% - Accent1 15 101" xfId="19084"/>
    <cellStyle name="40% - Accent1 15 102" xfId="19085"/>
    <cellStyle name="40% - Accent1 15 103" xfId="19086"/>
    <cellStyle name="40% - Accent1 15 104" xfId="19087"/>
    <cellStyle name="40% - Accent1 15 105" xfId="19088"/>
    <cellStyle name="40% - Accent1 15 106" xfId="19089"/>
    <cellStyle name="40% - Accent1 15 107" xfId="19090"/>
    <cellStyle name="40% - Accent1 15 108" xfId="19091"/>
    <cellStyle name="40% - Accent1 15 109" xfId="19092"/>
    <cellStyle name="40% - Accent1 15 11" xfId="19093"/>
    <cellStyle name="40% - Accent1 15 110" xfId="19094"/>
    <cellStyle name="40% - Accent1 15 111" xfId="19095"/>
    <cellStyle name="40% - Accent1 15 112" xfId="19096"/>
    <cellStyle name="40% - Accent1 15 113" xfId="19097"/>
    <cellStyle name="40% - Accent1 15 114" xfId="19098"/>
    <cellStyle name="40% - Accent1 15 115" xfId="19099"/>
    <cellStyle name="40% - Accent1 15 12" xfId="19100"/>
    <cellStyle name="40% - Accent1 15 13" xfId="19101"/>
    <cellStyle name="40% - Accent1 15 14" xfId="19102"/>
    <cellStyle name="40% - Accent1 15 15" xfId="19103"/>
    <cellStyle name="40% - Accent1 15 16" xfId="19104"/>
    <cellStyle name="40% - Accent1 15 17" xfId="19105"/>
    <cellStyle name="40% - Accent1 15 18" xfId="19106"/>
    <cellStyle name="40% - Accent1 15 19" xfId="19107"/>
    <cellStyle name="40% - Accent1 15 2" xfId="19108"/>
    <cellStyle name="40% - Accent1 15 20" xfId="19109"/>
    <cellStyle name="40% - Accent1 15 21" xfId="19110"/>
    <cellStyle name="40% - Accent1 15 22" xfId="19111"/>
    <cellStyle name="40% - Accent1 15 23" xfId="19112"/>
    <cellStyle name="40% - Accent1 15 24" xfId="19113"/>
    <cellStyle name="40% - Accent1 15 25" xfId="19114"/>
    <cellStyle name="40% - Accent1 15 26" xfId="19115"/>
    <cellStyle name="40% - Accent1 15 27" xfId="19116"/>
    <cellStyle name="40% - Accent1 15 28" xfId="19117"/>
    <cellStyle name="40% - Accent1 15 29" xfId="19118"/>
    <cellStyle name="40% - Accent1 15 3" xfId="19119"/>
    <cellStyle name="40% - Accent1 15 30" xfId="19120"/>
    <cellStyle name="40% - Accent1 15 31" xfId="19121"/>
    <cellStyle name="40% - Accent1 15 32" xfId="19122"/>
    <cellStyle name="40% - Accent1 15 33" xfId="19123"/>
    <cellStyle name="40% - Accent1 15 34" xfId="19124"/>
    <cellStyle name="40% - Accent1 15 35" xfId="19125"/>
    <cellStyle name="40% - Accent1 15 36" xfId="19126"/>
    <cellStyle name="40% - Accent1 15 37" xfId="19127"/>
    <cellStyle name="40% - Accent1 15 38" xfId="19128"/>
    <cellStyle name="40% - Accent1 15 39" xfId="19129"/>
    <cellStyle name="40% - Accent1 15 4" xfId="19130"/>
    <cellStyle name="40% - Accent1 15 40" xfId="19131"/>
    <cellStyle name="40% - Accent1 15 41" xfId="19132"/>
    <cellStyle name="40% - Accent1 15 42" xfId="19133"/>
    <cellStyle name="40% - Accent1 15 43" xfId="19134"/>
    <cellStyle name="40% - Accent1 15 44" xfId="19135"/>
    <cellStyle name="40% - Accent1 15 45" xfId="19136"/>
    <cellStyle name="40% - Accent1 15 46" xfId="19137"/>
    <cellStyle name="40% - Accent1 15 47" xfId="19138"/>
    <cellStyle name="40% - Accent1 15 48" xfId="19139"/>
    <cellStyle name="40% - Accent1 15 49" xfId="19140"/>
    <cellStyle name="40% - Accent1 15 5" xfId="19141"/>
    <cellStyle name="40% - Accent1 15 50" xfId="19142"/>
    <cellStyle name="40% - Accent1 15 51" xfId="19143"/>
    <cellStyle name="40% - Accent1 15 52" xfId="19144"/>
    <cellStyle name="40% - Accent1 15 53" xfId="19145"/>
    <cellStyle name="40% - Accent1 15 54" xfId="19146"/>
    <cellStyle name="40% - Accent1 15 55" xfId="19147"/>
    <cellStyle name="40% - Accent1 15 56" xfId="19148"/>
    <cellStyle name="40% - Accent1 15 57" xfId="19149"/>
    <cellStyle name="40% - Accent1 15 58" xfId="19150"/>
    <cellStyle name="40% - Accent1 15 59" xfId="19151"/>
    <cellStyle name="40% - Accent1 15 6" xfId="19152"/>
    <cellStyle name="40% - Accent1 15 60" xfId="19153"/>
    <cellStyle name="40% - Accent1 15 61" xfId="19154"/>
    <cellStyle name="40% - Accent1 15 62" xfId="19155"/>
    <cellStyle name="40% - Accent1 15 63" xfId="19156"/>
    <cellStyle name="40% - Accent1 15 64" xfId="19157"/>
    <cellStyle name="40% - Accent1 15 65" xfId="19158"/>
    <cellStyle name="40% - Accent1 15 66" xfId="19159"/>
    <cellStyle name="40% - Accent1 15 67" xfId="19160"/>
    <cellStyle name="40% - Accent1 15 68" xfId="19161"/>
    <cellStyle name="40% - Accent1 15 69" xfId="19162"/>
    <cellStyle name="40% - Accent1 15 7" xfId="19163"/>
    <cellStyle name="40% - Accent1 15 70" xfId="19164"/>
    <cellStyle name="40% - Accent1 15 71" xfId="19165"/>
    <cellStyle name="40% - Accent1 15 72" xfId="19166"/>
    <cellStyle name="40% - Accent1 15 73" xfId="19167"/>
    <cellStyle name="40% - Accent1 15 74" xfId="19168"/>
    <cellStyle name="40% - Accent1 15 75" xfId="19169"/>
    <cellStyle name="40% - Accent1 15 76" xfId="19170"/>
    <cellStyle name="40% - Accent1 15 77" xfId="19171"/>
    <cellStyle name="40% - Accent1 15 78" xfId="19172"/>
    <cellStyle name="40% - Accent1 15 79" xfId="19173"/>
    <cellStyle name="40% - Accent1 15 8" xfId="19174"/>
    <cellStyle name="40% - Accent1 15 80" xfId="19175"/>
    <cellStyle name="40% - Accent1 15 81" xfId="19176"/>
    <cellStyle name="40% - Accent1 15 82" xfId="19177"/>
    <cellStyle name="40% - Accent1 15 83" xfId="19178"/>
    <cellStyle name="40% - Accent1 15 84" xfId="19179"/>
    <cellStyle name="40% - Accent1 15 85" xfId="19180"/>
    <cellStyle name="40% - Accent1 15 86" xfId="19181"/>
    <cellStyle name="40% - Accent1 15 87" xfId="19182"/>
    <cellStyle name="40% - Accent1 15 88" xfId="19183"/>
    <cellStyle name="40% - Accent1 15 89" xfId="19184"/>
    <cellStyle name="40% - Accent1 15 9" xfId="19185"/>
    <cellStyle name="40% - Accent1 15 90" xfId="19186"/>
    <cellStyle name="40% - Accent1 15 91" xfId="19187"/>
    <cellStyle name="40% - Accent1 15 92" xfId="19188"/>
    <cellStyle name="40% - Accent1 15 93" xfId="19189"/>
    <cellStyle name="40% - Accent1 15 94" xfId="19190"/>
    <cellStyle name="40% - Accent1 15 95" xfId="19191"/>
    <cellStyle name="40% - Accent1 15 96" xfId="19192"/>
    <cellStyle name="40% - Accent1 15 97" xfId="19193"/>
    <cellStyle name="40% - Accent1 15 98" xfId="19194"/>
    <cellStyle name="40% - Accent1 15 99" xfId="19195"/>
    <cellStyle name="40% - Accent1 150" xfId="19196"/>
    <cellStyle name="40% - Accent1 151" xfId="19197"/>
    <cellStyle name="40% - Accent1 152" xfId="19198"/>
    <cellStyle name="40% - Accent1 153" xfId="19199"/>
    <cellStyle name="40% - Accent1 154" xfId="19200"/>
    <cellStyle name="40% - Accent1 155" xfId="19201"/>
    <cellStyle name="40% - Accent1 156" xfId="19202"/>
    <cellStyle name="40% - Accent1 157" xfId="19203"/>
    <cellStyle name="40% - Accent1 158" xfId="19204"/>
    <cellStyle name="40% - Accent1 159" xfId="19205"/>
    <cellStyle name="40% - Accent1 16" xfId="19206"/>
    <cellStyle name="40% - Accent1 16 10" xfId="19207"/>
    <cellStyle name="40% - Accent1 16 100" xfId="19208"/>
    <cellStyle name="40% - Accent1 16 101" xfId="19209"/>
    <cellStyle name="40% - Accent1 16 102" xfId="19210"/>
    <cellStyle name="40% - Accent1 16 103" xfId="19211"/>
    <cellStyle name="40% - Accent1 16 104" xfId="19212"/>
    <cellStyle name="40% - Accent1 16 105" xfId="19213"/>
    <cellStyle name="40% - Accent1 16 106" xfId="19214"/>
    <cellStyle name="40% - Accent1 16 107" xfId="19215"/>
    <cellStyle name="40% - Accent1 16 108" xfId="19216"/>
    <cellStyle name="40% - Accent1 16 109" xfId="19217"/>
    <cellStyle name="40% - Accent1 16 11" xfId="19218"/>
    <cellStyle name="40% - Accent1 16 110" xfId="19219"/>
    <cellStyle name="40% - Accent1 16 111" xfId="19220"/>
    <cellStyle name="40% - Accent1 16 112" xfId="19221"/>
    <cellStyle name="40% - Accent1 16 113" xfId="19222"/>
    <cellStyle name="40% - Accent1 16 114" xfId="19223"/>
    <cellStyle name="40% - Accent1 16 115" xfId="19224"/>
    <cellStyle name="40% - Accent1 16 12" xfId="19225"/>
    <cellStyle name="40% - Accent1 16 13" xfId="19226"/>
    <cellStyle name="40% - Accent1 16 14" xfId="19227"/>
    <cellStyle name="40% - Accent1 16 15" xfId="19228"/>
    <cellStyle name="40% - Accent1 16 16" xfId="19229"/>
    <cellStyle name="40% - Accent1 16 17" xfId="19230"/>
    <cellStyle name="40% - Accent1 16 18" xfId="19231"/>
    <cellStyle name="40% - Accent1 16 19" xfId="19232"/>
    <cellStyle name="40% - Accent1 16 2" xfId="19233"/>
    <cellStyle name="40% - Accent1 16 20" xfId="19234"/>
    <cellStyle name="40% - Accent1 16 21" xfId="19235"/>
    <cellStyle name="40% - Accent1 16 22" xfId="19236"/>
    <cellStyle name="40% - Accent1 16 23" xfId="19237"/>
    <cellStyle name="40% - Accent1 16 24" xfId="19238"/>
    <cellStyle name="40% - Accent1 16 25" xfId="19239"/>
    <cellStyle name="40% - Accent1 16 26" xfId="19240"/>
    <cellStyle name="40% - Accent1 16 27" xfId="19241"/>
    <cellStyle name="40% - Accent1 16 28" xfId="19242"/>
    <cellStyle name="40% - Accent1 16 29" xfId="19243"/>
    <cellStyle name="40% - Accent1 16 3" xfId="19244"/>
    <cellStyle name="40% - Accent1 16 30" xfId="19245"/>
    <cellStyle name="40% - Accent1 16 31" xfId="19246"/>
    <cellStyle name="40% - Accent1 16 32" xfId="19247"/>
    <cellStyle name="40% - Accent1 16 33" xfId="19248"/>
    <cellStyle name="40% - Accent1 16 34" xfId="19249"/>
    <cellStyle name="40% - Accent1 16 35" xfId="19250"/>
    <cellStyle name="40% - Accent1 16 36" xfId="19251"/>
    <cellStyle name="40% - Accent1 16 37" xfId="19252"/>
    <cellStyle name="40% - Accent1 16 38" xfId="19253"/>
    <cellStyle name="40% - Accent1 16 39" xfId="19254"/>
    <cellStyle name="40% - Accent1 16 4" xfId="19255"/>
    <cellStyle name="40% - Accent1 16 40" xfId="19256"/>
    <cellStyle name="40% - Accent1 16 41" xfId="19257"/>
    <cellStyle name="40% - Accent1 16 42" xfId="19258"/>
    <cellStyle name="40% - Accent1 16 43" xfId="19259"/>
    <cellStyle name="40% - Accent1 16 44" xfId="19260"/>
    <cellStyle name="40% - Accent1 16 45" xfId="19261"/>
    <cellStyle name="40% - Accent1 16 46" xfId="19262"/>
    <cellStyle name="40% - Accent1 16 47" xfId="19263"/>
    <cellStyle name="40% - Accent1 16 48" xfId="19264"/>
    <cellStyle name="40% - Accent1 16 49" xfId="19265"/>
    <cellStyle name="40% - Accent1 16 5" xfId="19266"/>
    <cellStyle name="40% - Accent1 16 50" xfId="19267"/>
    <cellStyle name="40% - Accent1 16 51" xfId="19268"/>
    <cellStyle name="40% - Accent1 16 52" xfId="19269"/>
    <cellStyle name="40% - Accent1 16 53" xfId="19270"/>
    <cellStyle name="40% - Accent1 16 54" xfId="19271"/>
    <cellStyle name="40% - Accent1 16 55" xfId="19272"/>
    <cellStyle name="40% - Accent1 16 56" xfId="19273"/>
    <cellStyle name="40% - Accent1 16 57" xfId="19274"/>
    <cellStyle name="40% - Accent1 16 58" xfId="19275"/>
    <cellStyle name="40% - Accent1 16 59" xfId="19276"/>
    <cellStyle name="40% - Accent1 16 6" xfId="19277"/>
    <cellStyle name="40% - Accent1 16 60" xfId="19278"/>
    <cellStyle name="40% - Accent1 16 61" xfId="19279"/>
    <cellStyle name="40% - Accent1 16 62" xfId="19280"/>
    <cellStyle name="40% - Accent1 16 63" xfId="19281"/>
    <cellStyle name="40% - Accent1 16 64" xfId="19282"/>
    <cellStyle name="40% - Accent1 16 65" xfId="19283"/>
    <cellStyle name="40% - Accent1 16 66" xfId="19284"/>
    <cellStyle name="40% - Accent1 16 67" xfId="19285"/>
    <cellStyle name="40% - Accent1 16 68" xfId="19286"/>
    <cellStyle name="40% - Accent1 16 69" xfId="19287"/>
    <cellStyle name="40% - Accent1 16 7" xfId="19288"/>
    <cellStyle name="40% - Accent1 16 70" xfId="19289"/>
    <cellStyle name="40% - Accent1 16 71" xfId="19290"/>
    <cellStyle name="40% - Accent1 16 72" xfId="19291"/>
    <cellStyle name="40% - Accent1 16 73" xfId="19292"/>
    <cellStyle name="40% - Accent1 16 74" xfId="19293"/>
    <cellStyle name="40% - Accent1 16 75" xfId="19294"/>
    <cellStyle name="40% - Accent1 16 76" xfId="19295"/>
    <cellStyle name="40% - Accent1 16 77" xfId="19296"/>
    <cellStyle name="40% - Accent1 16 78" xfId="19297"/>
    <cellStyle name="40% - Accent1 16 79" xfId="19298"/>
    <cellStyle name="40% - Accent1 16 8" xfId="19299"/>
    <cellStyle name="40% - Accent1 16 80" xfId="19300"/>
    <cellStyle name="40% - Accent1 16 81" xfId="19301"/>
    <cellStyle name="40% - Accent1 16 82" xfId="19302"/>
    <cellStyle name="40% - Accent1 16 83" xfId="19303"/>
    <cellStyle name="40% - Accent1 16 84" xfId="19304"/>
    <cellStyle name="40% - Accent1 16 85" xfId="19305"/>
    <cellStyle name="40% - Accent1 16 86" xfId="19306"/>
    <cellStyle name="40% - Accent1 16 87" xfId="19307"/>
    <cellStyle name="40% - Accent1 16 88" xfId="19308"/>
    <cellStyle name="40% - Accent1 16 89" xfId="19309"/>
    <cellStyle name="40% - Accent1 16 9" xfId="19310"/>
    <cellStyle name="40% - Accent1 16 90" xfId="19311"/>
    <cellStyle name="40% - Accent1 16 91" xfId="19312"/>
    <cellStyle name="40% - Accent1 16 92" xfId="19313"/>
    <cellStyle name="40% - Accent1 16 93" xfId="19314"/>
    <cellStyle name="40% - Accent1 16 94" xfId="19315"/>
    <cellStyle name="40% - Accent1 16 95" xfId="19316"/>
    <cellStyle name="40% - Accent1 16 96" xfId="19317"/>
    <cellStyle name="40% - Accent1 16 97" xfId="19318"/>
    <cellStyle name="40% - Accent1 16 98" xfId="19319"/>
    <cellStyle name="40% - Accent1 16 99" xfId="19320"/>
    <cellStyle name="40% - Accent1 160" xfId="19321"/>
    <cellStyle name="40% - Accent1 161" xfId="19322"/>
    <cellStyle name="40% - Accent1 162" xfId="19323"/>
    <cellStyle name="40% - Accent1 163" xfId="19324"/>
    <cellStyle name="40% - Accent1 164" xfId="19325"/>
    <cellStyle name="40% - Accent1 165" xfId="19326"/>
    <cellStyle name="40% - Accent1 166" xfId="19327"/>
    <cellStyle name="40% - Accent1 167" xfId="19328"/>
    <cellStyle name="40% - Accent1 168" xfId="19329"/>
    <cellStyle name="40% - Accent1 17" xfId="19330"/>
    <cellStyle name="40% - Accent1 17 10" xfId="19331"/>
    <cellStyle name="40% - Accent1 17 100" xfId="19332"/>
    <cellStyle name="40% - Accent1 17 101" xfId="19333"/>
    <cellStyle name="40% - Accent1 17 102" xfId="19334"/>
    <cellStyle name="40% - Accent1 17 103" xfId="19335"/>
    <cellStyle name="40% - Accent1 17 104" xfId="19336"/>
    <cellStyle name="40% - Accent1 17 105" xfId="19337"/>
    <cellStyle name="40% - Accent1 17 106" xfId="19338"/>
    <cellStyle name="40% - Accent1 17 107" xfId="19339"/>
    <cellStyle name="40% - Accent1 17 108" xfId="19340"/>
    <cellStyle name="40% - Accent1 17 109" xfId="19341"/>
    <cellStyle name="40% - Accent1 17 11" xfId="19342"/>
    <cellStyle name="40% - Accent1 17 110" xfId="19343"/>
    <cellStyle name="40% - Accent1 17 111" xfId="19344"/>
    <cellStyle name="40% - Accent1 17 112" xfId="19345"/>
    <cellStyle name="40% - Accent1 17 113" xfId="19346"/>
    <cellStyle name="40% - Accent1 17 114" xfId="19347"/>
    <cellStyle name="40% - Accent1 17 115" xfId="19348"/>
    <cellStyle name="40% - Accent1 17 12" xfId="19349"/>
    <cellStyle name="40% - Accent1 17 13" xfId="19350"/>
    <cellStyle name="40% - Accent1 17 14" xfId="19351"/>
    <cellStyle name="40% - Accent1 17 15" xfId="19352"/>
    <cellStyle name="40% - Accent1 17 16" xfId="19353"/>
    <cellStyle name="40% - Accent1 17 17" xfId="19354"/>
    <cellStyle name="40% - Accent1 17 18" xfId="19355"/>
    <cellStyle name="40% - Accent1 17 19" xfId="19356"/>
    <cellStyle name="40% - Accent1 17 2" xfId="19357"/>
    <cellStyle name="40% - Accent1 17 20" xfId="19358"/>
    <cellStyle name="40% - Accent1 17 21" xfId="19359"/>
    <cellStyle name="40% - Accent1 17 22" xfId="19360"/>
    <cellStyle name="40% - Accent1 17 23" xfId="19361"/>
    <cellStyle name="40% - Accent1 17 24" xfId="19362"/>
    <cellStyle name="40% - Accent1 17 25" xfId="19363"/>
    <cellStyle name="40% - Accent1 17 26" xfId="19364"/>
    <cellStyle name="40% - Accent1 17 27" xfId="19365"/>
    <cellStyle name="40% - Accent1 17 28" xfId="19366"/>
    <cellStyle name="40% - Accent1 17 29" xfId="19367"/>
    <cellStyle name="40% - Accent1 17 3" xfId="19368"/>
    <cellStyle name="40% - Accent1 17 30" xfId="19369"/>
    <cellStyle name="40% - Accent1 17 31" xfId="19370"/>
    <cellStyle name="40% - Accent1 17 32" xfId="19371"/>
    <cellStyle name="40% - Accent1 17 33" xfId="19372"/>
    <cellStyle name="40% - Accent1 17 34" xfId="19373"/>
    <cellStyle name="40% - Accent1 17 35" xfId="19374"/>
    <cellStyle name="40% - Accent1 17 36" xfId="19375"/>
    <cellStyle name="40% - Accent1 17 37" xfId="19376"/>
    <cellStyle name="40% - Accent1 17 38" xfId="19377"/>
    <cellStyle name="40% - Accent1 17 39" xfId="19378"/>
    <cellStyle name="40% - Accent1 17 4" xfId="19379"/>
    <cellStyle name="40% - Accent1 17 40" xfId="19380"/>
    <cellStyle name="40% - Accent1 17 41" xfId="19381"/>
    <cellStyle name="40% - Accent1 17 42" xfId="19382"/>
    <cellStyle name="40% - Accent1 17 43" xfId="19383"/>
    <cellStyle name="40% - Accent1 17 44" xfId="19384"/>
    <cellStyle name="40% - Accent1 17 45" xfId="19385"/>
    <cellStyle name="40% - Accent1 17 46" xfId="19386"/>
    <cellStyle name="40% - Accent1 17 47" xfId="19387"/>
    <cellStyle name="40% - Accent1 17 48" xfId="19388"/>
    <cellStyle name="40% - Accent1 17 49" xfId="19389"/>
    <cellStyle name="40% - Accent1 17 5" xfId="19390"/>
    <cellStyle name="40% - Accent1 17 50" xfId="19391"/>
    <cellStyle name="40% - Accent1 17 51" xfId="19392"/>
    <cellStyle name="40% - Accent1 17 52" xfId="19393"/>
    <cellStyle name="40% - Accent1 17 53" xfId="19394"/>
    <cellStyle name="40% - Accent1 17 54" xfId="19395"/>
    <cellStyle name="40% - Accent1 17 55" xfId="19396"/>
    <cellStyle name="40% - Accent1 17 56" xfId="19397"/>
    <cellStyle name="40% - Accent1 17 57" xfId="19398"/>
    <cellStyle name="40% - Accent1 17 58" xfId="19399"/>
    <cellStyle name="40% - Accent1 17 59" xfId="19400"/>
    <cellStyle name="40% - Accent1 17 6" xfId="19401"/>
    <cellStyle name="40% - Accent1 17 60" xfId="19402"/>
    <cellStyle name="40% - Accent1 17 61" xfId="19403"/>
    <cellStyle name="40% - Accent1 17 62" xfId="19404"/>
    <cellStyle name="40% - Accent1 17 63" xfId="19405"/>
    <cellStyle name="40% - Accent1 17 64" xfId="19406"/>
    <cellStyle name="40% - Accent1 17 65" xfId="19407"/>
    <cellStyle name="40% - Accent1 17 66" xfId="19408"/>
    <cellStyle name="40% - Accent1 17 67" xfId="19409"/>
    <cellStyle name="40% - Accent1 17 68" xfId="19410"/>
    <cellStyle name="40% - Accent1 17 69" xfId="19411"/>
    <cellStyle name="40% - Accent1 17 7" xfId="19412"/>
    <cellStyle name="40% - Accent1 17 70" xfId="19413"/>
    <cellStyle name="40% - Accent1 17 71" xfId="19414"/>
    <cellStyle name="40% - Accent1 17 72" xfId="19415"/>
    <cellStyle name="40% - Accent1 17 73" xfId="19416"/>
    <cellStyle name="40% - Accent1 17 74" xfId="19417"/>
    <cellStyle name="40% - Accent1 17 75" xfId="19418"/>
    <cellStyle name="40% - Accent1 17 76" xfId="19419"/>
    <cellStyle name="40% - Accent1 17 77" xfId="19420"/>
    <cellStyle name="40% - Accent1 17 78" xfId="19421"/>
    <cellStyle name="40% - Accent1 17 79" xfId="19422"/>
    <cellStyle name="40% - Accent1 17 8" xfId="19423"/>
    <cellStyle name="40% - Accent1 17 80" xfId="19424"/>
    <cellStyle name="40% - Accent1 17 81" xfId="19425"/>
    <cellStyle name="40% - Accent1 17 82" xfId="19426"/>
    <cellStyle name="40% - Accent1 17 83" xfId="19427"/>
    <cellStyle name="40% - Accent1 17 84" xfId="19428"/>
    <cellStyle name="40% - Accent1 17 85" xfId="19429"/>
    <cellStyle name="40% - Accent1 17 86" xfId="19430"/>
    <cellStyle name="40% - Accent1 17 87" xfId="19431"/>
    <cellStyle name="40% - Accent1 17 88" xfId="19432"/>
    <cellStyle name="40% - Accent1 17 89" xfId="19433"/>
    <cellStyle name="40% - Accent1 17 9" xfId="19434"/>
    <cellStyle name="40% - Accent1 17 90" xfId="19435"/>
    <cellStyle name="40% - Accent1 17 91" xfId="19436"/>
    <cellStyle name="40% - Accent1 17 92" xfId="19437"/>
    <cellStyle name="40% - Accent1 17 93" xfId="19438"/>
    <cellStyle name="40% - Accent1 17 94" xfId="19439"/>
    <cellStyle name="40% - Accent1 17 95" xfId="19440"/>
    <cellStyle name="40% - Accent1 17 96" xfId="19441"/>
    <cellStyle name="40% - Accent1 17 97" xfId="19442"/>
    <cellStyle name="40% - Accent1 17 98" xfId="19443"/>
    <cellStyle name="40% - Accent1 17 99" xfId="19444"/>
    <cellStyle name="40% - Accent1 18" xfId="19445"/>
    <cellStyle name="40% - Accent1 18 10" xfId="19446"/>
    <cellStyle name="40% - Accent1 18 100" xfId="19447"/>
    <cellStyle name="40% - Accent1 18 101" xfId="19448"/>
    <cellStyle name="40% - Accent1 18 102" xfId="19449"/>
    <cellStyle name="40% - Accent1 18 103" xfId="19450"/>
    <cellStyle name="40% - Accent1 18 104" xfId="19451"/>
    <cellStyle name="40% - Accent1 18 105" xfId="19452"/>
    <cellStyle name="40% - Accent1 18 106" xfId="19453"/>
    <cellStyle name="40% - Accent1 18 107" xfId="19454"/>
    <cellStyle name="40% - Accent1 18 108" xfId="19455"/>
    <cellStyle name="40% - Accent1 18 109" xfId="19456"/>
    <cellStyle name="40% - Accent1 18 11" xfId="19457"/>
    <cellStyle name="40% - Accent1 18 110" xfId="19458"/>
    <cellStyle name="40% - Accent1 18 111" xfId="19459"/>
    <cellStyle name="40% - Accent1 18 112" xfId="19460"/>
    <cellStyle name="40% - Accent1 18 113" xfId="19461"/>
    <cellStyle name="40% - Accent1 18 114" xfId="19462"/>
    <cellStyle name="40% - Accent1 18 115" xfId="19463"/>
    <cellStyle name="40% - Accent1 18 12" xfId="19464"/>
    <cellStyle name="40% - Accent1 18 13" xfId="19465"/>
    <cellStyle name="40% - Accent1 18 14" xfId="19466"/>
    <cellStyle name="40% - Accent1 18 15" xfId="19467"/>
    <cellStyle name="40% - Accent1 18 16" xfId="19468"/>
    <cellStyle name="40% - Accent1 18 17" xfId="19469"/>
    <cellStyle name="40% - Accent1 18 18" xfId="19470"/>
    <cellStyle name="40% - Accent1 18 19" xfId="19471"/>
    <cellStyle name="40% - Accent1 18 2" xfId="19472"/>
    <cellStyle name="40% - Accent1 18 20" xfId="19473"/>
    <cellStyle name="40% - Accent1 18 21" xfId="19474"/>
    <cellStyle name="40% - Accent1 18 22" xfId="19475"/>
    <cellStyle name="40% - Accent1 18 23" xfId="19476"/>
    <cellStyle name="40% - Accent1 18 24" xfId="19477"/>
    <cellStyle name="40% - Accent1 18 25" xfId="19478"/>
    <cellStyle name="40% - Accent1 18 26" xfId="19479"/>
    <cellStyle name="40% - Accent1 18 27" xfId="19480"/>
    <cellStyle name="40% - Accent1 18 28" xfId="19481"/>
    <cellStyle name="40% - Accent1 18 29" xfId="19482"/>
    <cellStyle name="40% - Accent1 18 3" xfId="19483"/>
    <cellStyle name="40% - Accent1 18 30" xfId="19484"/>
    <cellStyle name="40% - Accent1 18 31" xfId="19485"/>
    <cellStyle name="40% - Accent1 18 32" xfId="19486"/>
    <cellStyle name="40% - Accent1 18 33" xfId="19487"/>
    <cellStyle name="40% - Accent1 18 34" xfId="19488"/>
    <cellStyle name="40% - Accent1 18 35" xfId="19489"/>
    <cellStyle name="40% - Accent1 18 36" xfId="19490"/>
    <cellStyle name="40% - Accent1 18 37" xfId="19491"/>
    <cellStyle name="40% - Accent1 18 38" xfId="19492"/>
    <cellStyle name="40% - Accent1 18 39" xfId="19493"/>
    <cellStyle name="40% - Accent1 18 4" xfId="19494"/>
    <cellStyle name="40% - Accent1 18 40" xfId="19495"/>
    <cellStyle name="40% - Accent1 18 41" xfId="19496"/>
    <cellStyle name="40% - Accent1 18 42" xfId="19497"/>
    <cellStyle name="40% - Accent1 18 43" xfId="19498"/>
    <cellStyle name="40% - Accent1 18 44" xfId="19499"/>
    <cellStyle name="40% - Accent1 18 45" xfId="19500"/>
    <cellStyle name="40% - Accent1 18 46" xfId="19501"/>
    <cellStyle name="40% - Accent1 18 47" xfId="19502"/>
    <cellStyle name="40% - Accent1 18 48" xfId="19503"/>
    <cellStyle name="40% - Accent1 18 49" xfId="19504"/>
    <cellStyle name="40% - Accent1 18 5" xfId="19505"/>
    <cellStyle name="40% - Accent1 18 50" xfId="19506"/>
    <cellStyle name="40% - Accent1 18 51" xfId="19507"/>
    <cellStyle name="40% - Accent1 18 52" xfId="19508"/>
    <cellStyle name="40% - Accent1 18 53" xfId="19509"/>
    <cellStyle name="40% - Accent1 18 54" xfId="19510"/>
    <cellStyle name="40% - Accent1 18 55" xfId="19511"/>
    <cellStyle name="40% - Accent1 18 56" xfId="19512"/>
    <cellStyle name="40% - Accent1 18 57" xfId="19513"/>
    <cellStyle name="40% - Accent1 18 58" xfId="19514"/>
    <cellStyle name="40% - Accent1 18 59" xfId="19515"/>
    <cellStyle name="40% - Accent1 18 6" xfId="19516"/>
    <cellStyle name="40% - Accent1 18 60" xfId="19517"/>
    <cellStyle name="40% - Accent1 18 61" xfId="19518"/>
    <cellStyle name="40% - Accent1 18 62" xfId="19519"/>
    <cellStyle name="40% - Accent1 18 63" xfId="19520"/>
    <cellStyle name="40% - Accent1 18 64" xfId="19521"/>
    <cellStyle name="40% - Accent1 18 65" xfId="19522"/>
    <cellStyle name="40% - Accent1 18 66" xfId="19523"/>
    <cellStyle name="40% - Accent1 18 67" xfId="19524"/>
    <cellStyle name="40% - Accent1 18 68" xfId="19525"/>
    <cellStyle name="40% - Accent1 18 69" xfId="19526"/>
    <cellStyle name="40% - Accent1 18 7" xfId="19527"/>
    <cellStyle name="40% - Accent1 18 70" xfId="19528"/>
    <cellStyle name="40% - Accent1 18 71" xfId="19529"/>
    <cellStyle name="40% - Accent1 18 72" xfId="19530"/>
    <cellStyle name="40% - Accent1 18 73" xfId="19531"/>
    <cellStyle name="40% - Accent1 18 74" xfId="19532"/>
    <cellStyle name="40% - Accent1 18 75" xfId="19533"/>
    <cellStyle name="40% - Accent1 18 76" xfId="19534"/>
    <cellStyle name="40% - Accent1 18 77" xfId="19535"/>
    <cellStyle name="40% - Accent1 18 78" xfId="19536"/>
    <cellStyle name="40% - Accent1 18 79" xfId="19537"/>
    <cellStyle name="40% - Accent1 18 8" xfId="19538"/>
    <cellStyle name="40% - Accent1 18 80" xfId="19539"/>
    <cellStyle name="40% - Accent1 18 81" xfId="19540"/>
    <cellStyle name="40% - Accent1 18 82" xfId="19541"/>
    <cellStyle name="40% - Accent1 18 83" xfId="19542"/>
    <cellStyle name="40% - Accent1 18 84" xfId="19543"/>
    <cellStyle name="40% - Accent1 18 85" xfId="19544"/>
    <cellStyle name="40% - Accent1 18 86" xfId="19545"/>
    <cellStyle name="40% - Accent1 18 87" xfId="19546"/>
    <cellStyle name="40% - Accent1 18 88" xfId="19547"/>
    <cellStyle name="40% - Accent1 18 89" xfId="19548"/>
    <cellStyle name="40% - Accent1 18 9" xfId="19549"/>
    <cellStyle name="40% - Accent1 18 90" xfId="19550"/>
    <cellStyle name="40% - Accent1 18 91" xfId="19551"/>
    <cellStyle name="40% - Accent1 18 92" xfId="19552"/>
    <cellStyle name="40% - Accent1 18 93" xfId="19553"/>
    <cellStyle name="40% - Accent1 18 94" xfId="19554"/>
    <cellStyle name="40% - Accent1 18 95" xfId="19555"/>
    <cellStyle name="40% - Accent1 18 96" xfId="19556"/>
    <cellStyle name="40% - Accent1 18 97" xfId="19557"/>
    <cellStyle name="40% - Accent1 18 98" xfId="19558"/>
    <cellStyle name="40% - Accent1 18 99" xfId="19559"/>
    <cellStyle name="40% - Accent1 19" xfId="19560"/>
    <cellStyle name="40% - Accent1 19 10" xfId="19561"/>
    <cellStyle name="40% - Accent1 19 100" xfId="19562"/>
    <cellStyle name="40% - Accent1 19 101" xfId="19563"/>
    <cellStyle name="40% - Accent1 19 102" xfId="19564"/>
    <cellStyle name="40% - Accent1 19 103" xfId="19565"/>
    <cellStyle name="40% - Accent1 19 104" xfId="19566"/>
    <cellStyle name="40% - Accent1 19 105" xfId="19567"/>
    <cellStyle name="40% - Accent1 19 106" xfId="19568"/>
    <cellStyle name="40% - Accent1 19 107" xfId="19569"/>
    <cellStyle name="40% - Accent1 19 108" xfId="19570"/>
    <cellStyle name="40% - Accent1 19 109" xfId="19571"/>
    <cellStyle name="40% - Accent1 19 11" xfId="19572"/>
    <cellStyle name="40% - Accent1 19 110" xfId="19573"/>
    <cellStyle name="40% - Accent1 19 111" xfId="19574"/>
    <cellStyle name="40% - Accent1 19 112" xfId="19575"/>
    <cellStyle name="40% - Accent1 19 113" xfId="19576"/>
    <cellStyle name="40% - Accent1 19 114" xfId="19577"/>
    <cellStyle name="40% - Accent1 19 115" xfId="19578"/>
    <cellStyle name="40% - Accent1 19 12" xfId="19579"/>
    <cellStyle name="40% - Accent1 19 13" xfId="19580"/>
    <cellStyle name="40% - Accent1 19 14" xfId="19581"/>
    <cellStyle name="40% - Accent1 19 15" xfId="19582"/>
    <cellStyle name="40% - Accent1 19 16" xfId="19583"/>
    <cellStyle name="40% - Accent1 19 17" xfId="19584"/>
    <cellStyle name="40% - Accent1 19 18" xfId="19585"/>
    <cellStyle name="40% - Accent1 19 19" xfId="19586"/>
    <cellStyle name="40% - Accent1 19 2" xfId="19587"/>
    <cellStyle name="40% - Accent1 19 20" xfId="19588"/>
    <cellStyle name="40% - Accent1 19 21" xfId="19589"/>
    <cellStyle name="40% - Accent1 19 22" xfId="19590"/>
    <cellStyle name="40% - Accent1 19 23" xfId="19591"/>
    <cellStyle name="40% - Accent1 19 24" xfId="19592"/>
    <cellStyle name="40% - Accent1 19 25" xfId="19593"/>
    <cellStyle name="40% - Accent1 19 26" xfId="19594"/>
    <cellStyle name="40% - Accent1 19 27" xfId="19595"/>
    <cellStyle name="40% - Accent1 19 28" xfId="19596"/>
    <cellStyle name="40% - Accent1 19 29" xfId="19597"/>
    <cellStyle name="40% - Accent1 19 3" xfId="19598"/>
    <cellStyle name="40% - Accent1 19 30" xfId="19599"/>
    <cellStyle name="40% - Accent1 19 31" xfId="19600"/>
    <cellStyle name="40% - Accent1 19 32" xfId="19601"/>
    <cellStyle name="40% - Accent1 19 33" xfId="19602"/>
    <cellStyle name="40% - Accent1 19 34" xfId="19603"/>
    <cellStyle name="40% - Accent1 19 35" xfId="19604"/>
    <cellStyle name="40% - Accent1 19 36" xfId="19605"/>
    <cellStyle name="40% - Accent1 19 37" xfId="19606"/>
    <cellStyle name="40% - Accent1 19 38" xfId="19607"/>
    <cellStyle name="40% - Accent1 19 39" xfId="19608"/>
    <cellStyle name="40% - Accent1 19 4" xfId="19609"/>
    <cellStyle name="40% - Accent1 19 40" xfId="19610"/>
    <cellStyle name="40% - Accent1 19 41" xfId="19611"/>
    <cellStyle name="40% - Accent1 19 42" xfId="19612"/>
    <cellStyle name="40% - Accent1 19 43" xfId="19613"/>
    <cellStyle name="40% - Accent1 19 44" xfId="19614"/>
    <cellStyle name="40% - Accent1 19 45" xfId="19615"/>
    <cellStyle name="40% - Accent1 19 46" xfId="19616"/>
    <cellStyle name="40% - Accent1 19 47" xfId="19617"/>
    <cellStyle name="40% - Accent1 19 48" xfId="19618"/>
    <cellStyle name="40% - Accent1 19 49" xfId="19619"/>
    <cellStyle name="40% - Accent1 19 5" xfId="19620"/>
    <cellStyle name="40% - Accent1 19 50" xfId="19621"/>
    <cellStyle name="40% - Accent1 19 51" xfId="19622"/>
    <cellStyle name="40% - Accent1 19 52" xfId="19623"/>
    <cellStyle name="40% - Accent1 19 53" xfId="19624"/>
    <cellStyle name="40% - Accent1 19 54" xfId="19625"/>
    <cellStyle name="40% - Accent1 19 55" xfId="19626"/>
    <cellStyle name="40% - Accent1 19 56" xfId="19627"/>
    <cellStyle name="40% - Accent1 19 57" xfId="19628"/>
    <cellStyle name="40% - Accent1 19 58" xfId="19629"/>
    <cellStyle name="40% - Accent1 19 59" xfId="19630"/>
    <cellStyle name="40% - Accent1 19 6" xfId="19631"/>
    <cellStyle name="40% - Accent1 19 60" xfId="19632"/>
    <cellStyle name="40% - Accent1 19 61" xfId="19633"/>
    <cellStyle name="40% - Accent1 19 62" xfId="19634"/>
    <cellStyle name="40% - Accent1 19 63" xfId="19635"/>
    <cellStyle name="40% - Accent1 19 64" xfId="19636"/>
    <cellStyle name="40% - Accent1 19 65" xfId="19637"/>
    <cellStyle name="40% - Accent1 19 66" xfId="19638"/>
    <cellStyle name="40% - Accent1 19 67" xfId="19639"/>
    <cellStyle name="40% - Accent1 19 68" xfId="19640"/>
    <cellStyle name="40% - Accent1 19 69" xfId="19641"/>
    <cellStyle name="40% - Accent1 19 7" xfId="19642"/>
    <cellStyle name="40% - Accent1 19 70" xfId="19643"/>
    <cellStyle name="40% - Accent1 19 71" xfId="19644"/>
    <cellStyle name="40% - Accent1 19 72" xfId="19645"/>
    <cellStyle name="40% - Accent1 19 73" xfId="19646"/>
    <cellStyle name="40% - Accent1 19 74" xfId="19647"/>
    <cellStyle name="40% - Accent1 19 75" xfId="19648"/>
    <cellStyle name="40% - Accent1 19 76" xfId="19649"/>
    <cellStyle name="40% - Accent1 19 77" xfId="19650"/>
    <cellStyle name="40% - Accent1 19 78" xfId="19651"/>
    <cellStyle name="40% - Accent1 19 79" xfId="19652"/>
    <cellStyle name="40% - Accent1 19 8" xfId="19653"/>
    <cellStyle name="40% - Accent1 19 80" xfId="19654"/>
    <cellStyle name="40% - Accent1 19 81" xfId="19655"/>
    <cellStyle name="40% - Accent1 19 82" xfId="19656"/>
    <cellStyle name="40% - Accent1 19 83" xfId="19657"/>
    <cellStyle name="40% - Accent1 19 84" xfId="19658"/>
    <cellStyle name="40% - Accent1 19 85" xfId="19659"/>
    <cellStyle name="40% - Accent1 19 86" xfId="19660"/>
    <cellStyle name="40% - Accent1 19 87" xfId="19661"/>
    <cellStyle name="40% - Accent1 19 88" xfId="19662"/>
    <cellStyle name="40% - Accent1 19 89" xfId="19663"/>
    <cellStyle name="40% - Accent1 19 9" xfId="19664"/>
    <cellStyle name="40% - Accent1 19 90" xfId="19665"/>
    <cellStyle name="40% - Accent1 19 91" xfId="19666"/>
    <cellStyle name="40% - Accent1 19 92" xfId="19667"/>
    <cellStyle name="40% - Accent1 19 93" xfId="19668"/>
    <cellStyle name="40% - Accent1 19 94" xfId="19669"/>
    <cellStyle name="40% - Accent1 19 95" xfId="19670"/>
    <cellStyle name="40% - Accent1 19 96" xfId="19671"/>
    <cellStyle name="40% - Accent1 19 97" xfId="19672"/>
    <cellStyle name="40% - Accent1 19 98" xfId="19673"/>
    <cellStyle name="40% - Accent1 19 99" xfId="19674"/>
    <cellStyle name="40% - Accent1 2" xfId="87"/>
    <cellStyle name="40% - Accent1 2 10" xfId="19675"/>
    <cellStyle name="40% - Accent1 2 100" xfId="19676"/>
    <cellStyle name="40% - Accent1 2 101" xfId="19677"/>
    <cellStyle name="40% - Accent1 2 102" xfId="19678"/>
    <cellStyle name="40% - Accent1 2 103" xfId="19679"/>
    <cellStyle name="40% - Accent1 2 104" xfId="19680"/>
    <cellStyle name="40% - Accent1 2 105" xfId="19681"/>
    <cellStyle name="40% - Accent1 2 106" xfId="19682"/>
    <cellStyle name="40% - Accent1 2 107" xfId="19683"/>
    <cellStyle name="40% - Accent1 2 108" xfId="19684"/>
    <cellStyle name="40% - Accent1 2 109" xfId="19685"/>
    <cellStyle name="40% - Accent1 2 11" xfId="19686"/>
    <cellStyle name="40% - Accent1 2 110" xfId="19687"/>
    <cellStyle name="40% - Accent1 2 111" xfId="19688"/>
    <cellStyle name="40% - Accent1 2 112" xfId="19689"/>
    <cellStyle name="40% - Accent1 2 113" xfId="19690"/>
    <cellStyle name="40% - Accent1 2 114" xfId="19691"/>
    <cellStyle name="40% - Accent1 2 115" xfId="19692"/>
    <cellStyle name="40% - Accent1 2 116" xfId="19693"/>
    <cellStyle name="40% - Accent1 2 117" xfId="19694"/>
    <cellStyle name="40% - Accent1 2 118" xfId="19695"/>
    <cellStyle name="40% - Accent1 2 12" xfId="19696"/>
    <cellStyle name="40% - Accent1 2 13" xfId="19697"/>
    <cellStyle name="40% - Accent1 2 14" xfId="19698"/>
    <cellStyle name="40% - Accent1 2 15" xfId="19699"/>
    <cellStyle name="40% - Accent1 2 16" xfId="19700"/>
    <cellStyle name="40% - Accent1 2 17" xfId="19701"/>
    <cellStyle name="40% - Accent1 2 18" xfId="19702"/>
    <cellStyle name="40% - Accent1 2 19" xfId="19703"/>
    <cellStyle name="40% - Accent1 2 2" xfId="19704"/>
    <cellStyle name="40% - Accent1 2 2 10" xfId="19705"/>
    <cellStyle name="40% - Accent1 2 2 100" xfId="19706"/>
    <cellStyle name="40% - Accent1 2 2 101" xfId="19707"/>
    <cellStyle name="40% - Accent1 2 2 102" xfId="19708"/>
    <cellStyle name="40% - Accent1 2 2 103" xfId="19709"/>
    <cellStyle name="40% - Accent1 2 2 104" xfId="19710"/>
    <cellStyle name="40% - Accent1 2 2 105" xfId="19711"/>
    <cellStyle name="40% - Accent1 2 2 106" xfId="19712"/>
    <cellStyle name="40% - Accent1 2 2 107" xfId="19713"/>
    <cellStyle name="40% - Accent1 2 2 108" xfId="19714"/>
    <cellStyle name="40% - Accent1 2 2 109" xfId="19715"/>
    <cellStyle name="40% - Accent1 2 2 11" xfId="19716"/>
    <cellStyle name="40% - Accent1 2 2 110" xfId="19717"/>
    <cellStyle name="40% - Accent1 2 2 111" xfId="19718"/>
    <cellStyle name="40% - Accent1 2 2 112" xfId="19719"/>
    <cellStyle name="40% - Accent1 2 2 113" xfId="19720"/>
    <cellStyle name="40% - Accent1 2 2 114" xfId="19721"/>
    <cellStyle name="40% - Accent1 2 2 115" xfId="19722"/>
    <cellStyle name="40% - Accent1 2 2 12" xfId="19723"/>
    <cellStyle name="40% - Accent1 2 2 13" xfId="19724"/>
    <cellStyle name="40% - Accent1 2 2 14" xfId="19725"/>
    <cellStyle name="40% - Accent1 2 2 15" xfId="19726"/>
    <cellStyle name="40% - Accent1 2 2 16" xfId="19727"/>
    <cellStyle name="40% - Accent1 2 2 17" xfId="19728"/>
    <cellStyle name="40% - Accent1 2 2 18" xfId="19729"/>
    <cellStyle name="40% - Accent1 2 2 19" xfId="19730"/>
    <cellStyle name="40% - Accent1 2 2 2" xfId="19731"/>
    <cellStyle name="40% - Accent1 2 2 20" xfId="19732"/>
    <cellStyle name="40% - Accent1 2 2 21" xfId="19733"/>
    <cellStyle name="40% - Accent1 2 2 22" xfId="19734"/>
    <cellStyle name="40% - Accent1 2 2 23" xfId="19735"/>
    <cellStyle name="40% - Accent1 2 2 24" xfId="19736"/>
    <cellStyle name="40% - Accent1 2 2 25" xfId="19737"/>
    <cellStyle name="40% - Accent1 2 2 26" xfId="19738"/>
    <cellStyle name="40% - Accent1 2 2 27" xfId="19739"/>
    <cellStyle name="40% - Accent1 2 2 28" xfId="19740"/>
    <cellStyle name="40% - Accent1 2 2 29" xfId="19741"/>
    <cellStyle name="40% - Accent1 2 2 3" xfId="19742"/>
    <cellStyle name="40% - Accent1 2 2 30" xfId="19743"/>
    <cellStyle name="40% - Accent1 2 2 31" xfId="19744"/>
    <cellStyle name="40% - Accent1 2 2 32" xfId="19745"/>
    <cellStyle name="40% - Accent1 2 2 33" xfId="19746"/>
    <cellStyle name="40% - Accent1 2 2 34" xfId="19747"/>
    <cellStyle name="40% - Accent1 2 2 35" xfId="19748"/>
    <cellStyle name="40% - Accent1 2 2 36" xfId="19749"/>
    <cellStyle name="40% - Accent1 2 2 37" xfId="19750"/>
    <cellStyle name="40% - Accent1 2 2 38" xfId="19751"/>
    <cellStyle name="40% - Accent1 2 2 39" xfId="19752"/>
    <cellStyle name="40% - Accent1 2 2 4" xfId="19753"/>
    <cellStyle name="40% - Accent1 2 2 40" xfId="19754"/>
    <cellStyle name="40% - Accent1 2 2 41" xfId="19755"/>
    <cellStyle name="40% - Accent1 2 2 42" xfId="19756"/>
    <cellStyle name="40% - Accent1 2 2 43" xfId="19757"/>
    <cellStyle name="40% - Accent1 2 2 44" xfId="19758"/>
    <cellStyle name="40% - Accent1 2 2 45" xfId="19759"/>
    <cellStyle name="40% - Accent1 2 2 46" xfId="19760"/>
    <cellStyle name="40% - Accent1 2 2 47" xfId="19761"/>
    <cellStyle name="40% - Accent1 2 2 48" xfId="19762"/>
    <cellStyle name="40% - Accent1 2 2 49" xfId="19763"/>
    <cellStyle name="40% - Accent1 2 2 5" xfId="19764"/>
    <cellStyle name="40% - Accent1 2 2 50" xfId="19765"/>
    <cellStyle name="40% - Accent1 2 2 51" xfId="19766"/>
    <cellStyle name="40% - Accent1 2 2 52" xfId="19767"/>
    <cellStyle name="40% - Accent1 2 2 53" xfId="19768"/>
    <cellStyle name="40% - Accent1 2 2 54" xfId="19769"/>
    <cellStyle name="40% - Accent1 2 2 55" xfId="19770"/>
    <cellStyle name="40% - Accent1 2 2 56" xfId="19771"/>
    <cellStyle name="40% - Accent1 2 2 57" xfId="19772"/>
    <cellStyle name="40% - Accent1 2 2 58" xfId="19773"/>
    <cellStyle name="40% - Accent1 2 2 59" xfId="19774"/>
    <cellStyle name="40% - Accent1 2 2 6" xfId="19775"/>
    <cellStyle name="40% - Accent1 2 2 60" xfId="19776"/>
    <cellStyle name="40% - Accent1 2 2 61" xfId="19777"/>
    <cellStyle name="40% - Accent1 2 2 62" xfId="19778"/>
    <cellStyle name="40% - Accent1 2 2 63" xfId="19779"/>
    <cellStyle name="40% - Accent1 2 2 64" xfId="19780"/>
    <cellStyle name="40% - Accent1 2 2 65" xfId="19781"/>
    <cellStyle name="40% - Accent1 2 2 66" xfId="19782"/>
    <cellStyle name="40% - Accent1 2 2 67" xfId="19783"/>
    <cellStyle name="40% - Accent1 2 2 68" xfId="19784"/>
    <cellStyle name="40% - Accent1 2 2 69" xfId="19785"/>
    <cellStyle name="40% - Accent1 2 2 7" xfId="19786"/>
    <cellStyle name="40% - Accent1 2 2 70" xfId="19787"/>
    <cellStyle name="40% - Accent1 2 2 71" xfId="19788"/>
    <cellStyle name="40% - Accent1 2 2 72" xfId="19789"/>
    <cellStyle name="40% - Accent1 2 2 73" xfId="19790"/>
    <cellStyle name="40% - Accent1 2 2 74" xfId="19791"/>
    <cellStyle name="40% - Accent1 2 2 75" xfId="19792"/>
    <cellStyle name="40% - Accent1 2 2 76" xfId="19793"/>
    <cellStyle name="40% - Accent1 2 2 77" xfId="19794"/>
    <cellStyle name="40% - Accent1 2 2 78" xfId="19795"/>
    <cellStyle name="40% - Accent1 2 2 79" xfId="19796"/>
    <cellStyle name="40% - Accent1 2 2 8" xfId="19797"/>
    <cellStyle name="40% - Accent1 2 2 80" xfId="19798"/>
    <cellStyle name="40% - Accent1 2 2 81" xfId="19799"/>
    <cellStyle name="40% - Accent1 2 2 82" xfId="19800"/>
    <cellStyle name="40% - Accent1 2 2 83" xfId="19801"/>
    <cellStyle name="40% - Accent1 2 2 84" xfId="19802"/>
    <cellStyle name="40% - Accent1 2 2 85" xfId="19803"/>
    <cellStyle name="40% - Accent1 2 2 86" xfId="19804"/>
    <cellStyle name="40% - Accent1 2 2 87" xfId="19805"/>
    <cellStyle name="40% - Accent1 2 2 88" xfId="19806"/>
    <cellStyle name="40% - Accent1 2 2 89" xfId="19807"/>
    <cellStyle name="40% - Accent1 2 2 9" xfId="19808"/>
    <cellStyle name="40% - Accent1 2 2 90" xfId="19809"/>
    <cellStyle name="40% - Accent1 2 2 91" xfId="19810"/>
    <cellStyle name="40% - Accent1 2 2 92" xfId="19811"/>
    <cellStyle name="40% - Accent1 2 2 93" xfId="19812"/>
    <cellStyle name="40% - Accent1 2 2 94" xfId="19813"/>
    <cellStyle name="40% - Accent1 2 2 95" xfId="19814"/>
    <cellStyle name="40% - Accent1 2 2 96" xfId="19815"/>
    <cellStyle name="40% - Accent1 2 2 97" xfId="19816"/>
    <cellStyle name="40% - Accent1 2 2 98" xfId="19817"/>
    <cellStyle name="40% - Accent1 2 2 99" xfId="19818"/>
    <cellStyle name="40% - Accent1 2 20" xfId="19819"/>
    <cellStyle name="40% - Accent1 2 21" xfId="19820"/>
    <cellStyle name="40% - Accent1 2 22" xfId="19821"/>
    <cellStyle name="40% - Accent1 2 23" xfId="19822"/>
    <cellStyle name="40% - Accent1 2 24" xfId="19823"/>
    <cellStyle name="40% - Accent1 2 25" xfId="19824"/>
    <cellStyle name="40% - Accent1 2 26" xfId="19825"/>
    <cellStyle name="40% - Accent1 2 27" xfId="19826"/>
    <cellStyle name="40% - Accent1 2 28" xfId="19827"/>
    <cellStyle name="40% - Accent1 2 29" xfId="19828"/>
    <cellStyle name="40% - Accent1 2 3" xfId="19829"/>
    <cellStyle name="40% - Accent1 2 3 10" xfId="19830"/>
    <cellStyle name="40% - Accent1 2 3 100" xfId="19831"/>
    <cellStyle name="40% - Accent1 2 3 101" xfId="19832"/>
    <cellStyle name="40% - Accent1 2 3 102" xfId="19833"/>
    <cellStyle name="40% - Accent1 2 3 103" xfId="19834"/>
    <cellStyle name="40% - Accent1 2 3 104" xfId="19835"/>
    <cellStyle name="40% - Accent1 2 3 105" xfId="19836"/>
    <cellStyle name="40% - Accent1 2 3 106" xfId="19837"/>
    <cellStyle name="40% - Accent1 2 3 107" xfId="19838"/>
    <cellStyle name="40% - Accent1 2 3 108" xfId="19839"/>
    <cellStyle name="40% - Accent1 2 3 109" xfId="19840"/>
    <cellStyle name="40% - Accent1 2 3 11" xfId="19841"/>
    <cellStyle name="40% - Accent1 2 3 110" xfId="19842"/>
    <cellStyle name="40% - Accent1 2 3 111" xfId="19843"/>
    <cellStyle name="40% - Accent1 2 3 112" xfId="19844"/>
    <cellStyle name="40% - Accent1 2 3 113" xfId="19845"/>
    <cellStyle name="40% - Accent1 2 3 114" xfId="19846"/>
    <cellStyle name="40% - Accent1 2 3 115" xfId="19847"/>
    <cellStyle name="40% - Accent1 2 3 12" xfId="19848"/>
    <cellStyle name="40% - Accent1 2 3 13" xfId="19849"/>
    <cellStyle name="40% - Accent1 2 3 14" xfId="19850"/>
    <cellStyle name="40% - Accent1 2 3 15" xfId="19851"/>
    <cellStyle name="40% - Accent1 2 3 16" xfId="19852"/>
    <cellStyle name="40% - Accent1 2 3 17" xfId="19853"/>
    <cellStyle name="40% - Accent1 2 3 18" xfId="19854"/>
    <cellStyle name="40% - Accent1 2 3 19" xfId="19855"/>
    <cellStyle name="40% - Accent1 2 3 2" xfId="19856"/>
    <cellStyle name="40% - Accent1 2 3 20" xfId="19857"/>
    <cellStyle name="40% - Accent1 2 3 21" xfId="19858"/>
    <cellStyle name="40% - Accent1 2 3 22" xfId="19859"/>
    <cellStyle name="40% - Accent1 2 3 23" xfId="19860"/>
    <cellStyle name="40% - Accent1 2 3 24" xfId="19861"/>
    <cellStyle name="40% - Accent1 2 3 25" xfId="19862"/>
    <cellStyle name="40% - Accent1 2 3 26" xfId="19863"/>
    <cellStyle name="40% - Accent1 2 3 27" xfId="19864"/>
    <cellStyle name="40% - Accent1 2 3 28" xfId="19865"/>
    <cellStyle name="40% - Accent1 2 3 29" xfId="19866"/>
    <cellStyle name="40% - Accent1 2 3 3" xfId="19867"/>
    <cellStyle name="40% - Accent1 2 3 30" xfId="19868"/>
    <cellStyle name="40% - Accent1 2 3 31" xfId="19869"/>
    <cellStyle name="40% - Accent1 2 3 32" xfId="19870"/>
    <cellStyle name="40% - Accent1 2 3 33" xfId="19871"/>
    <cellStyle name="40% - Accent1 2 3 34" xfId="19872"/>
    <cellStyle name="40% - Accent1 2 3 35" xfId="19873"/>
    <cellStyle name="40% - Accent1 2 3 36" xfId="19874"/>
    <cellStyle name="40% - Accent1 2 3 37" xfId="19875"/>
    <cellStyle name="40% - Accent1 2 3 38" xfId="19876"/>
    <cellStyle name="40% - Accent1 2 3 39" xfId="19877"/>
    <cellStyle name="40% - Accent1 2 3 4" xfId="19878"/>
    <cellStyle name="40% - Accent1 2 3 40" xfId="19879"/>
    <cellStyle name="40% - Accent1 2 3 41" xfId="19880"/>
    <cellStyle name="40% - Accent1 2 3 42" xfId="19881"/>
    <cellStyle name="40% - Accent1 2 3 43" xfId="19882"/>
    <cellStyle name="40% - Accent1 2 3 44" xfId="19883"/>
    <cellStyle name="40% - Accent1 2 3 45" xfId="19884"/>
    <cellStyle name="40% - Accent1 2 3 46" xfId="19885"/>
    <cellStyle name="40% - Accent1 2 3 47" xfId="19886"/>
    <cellStyle name="40% - Accent1 2 3 48" xfId="19887"/>
    <cellStyle name="40% - Accent1 2 3 49" xfId="19888"/>
    <cellStyle name="40% - Accent1 2 3 5" xfId="19889"/>
    <cellStyle name="40% - Accent1 2 3 50" xfId="19890"/>
    <cellStyle name="40% - Accent1 2 3 51" xfId="19891"/>
    <cellStyle name="40% - Accent1 2 3 52" xfId="19892"/>
    <cellStyle name="40% - Accent1 2 3 53" xfId="19893"/>
    <cellStyle name="40% - Accent1 2 3 54" xfId="19894"/>
    <cellStyle name="40% - Accent1 2 3 55" xfId="19895"/>
    <cellStyle name="40% - Accent1 2 3 56" xfId="19896"/>
    <cellStyle name="40% - Accent1 2 3 57" xfId="19897"/>
    <cellStyle name="40% - Accent1 2 3 58" xfId="19898"/>
    <cellStyle name="40% - Accent1 2 3 59" xfId="19899"/>
    <cellStyle name="40% - Accent1 2 3 6" xfId="19900"/>
    <cellStyle name="40% - Accent1 2 3 60" xfId="19901"/>
    <cellStyle name="40% - Accent1 2 3 61" xfId="19902"/>
    <cellStyle name="40% - Accent1 2 3 62" xfId="19903"/>
    <cellStyle name="40% - Accent1 2 3 63" xfId="19904"/>
    <cellStyle name="40% - Accent1 2 3 64" xfId="19905"/>
    <cellStyle name="40% - Accent1 2 3 65" xfId="19906"/>
    <cellStyle name="40% - Accent1 2 3 66" xfId="19907"/>
    <cellStyle name="40% - Accent1 2 3 67" xfId="19908"/>
    <cellStyle name="40% - Accent1 2 3 68" xfId="19909"/>
    <cellStyle name="40% - Accent1 2 3 69" xfId="19910"/>
    <cellStyle name="40% - Accent1 2 3 7" xfId="19911"/>
    <cellStyle name="40% - Accent1 2 3 70" xfId="19912"/>
    <cellStyle name="40% - Accent1 2 3 71" xfId="19913"/>
    <cellStyle name="40% - Accent1 2 3 72" xfId="19914"/>
    <cellStyle name="40% - Accent1 2 3 73" xfId="19915"/>
    <cellStyle name="40% - Accent1 2 3 74" xfId="19916"/>
    <cellStyle name="40% - Accent1 2 3 75" xfId="19917"/>
    <cellStyle name="40% - Accent1 2 3 76" xfId="19918"/>
    <cellStyle name="40% - Accent1 2 3 77" xfId="19919"/>
    <cellStyle name="40% - Accent1 2 3 78" xfId="19920"/>
    <cellStyle name="40% - Accent1 2 3 79" xfId="19921"/>
    <cellStyle name="40% - Accent1 2 3 8" xfId="19922"/>
    <cellStyle name="40% - Accent1 2 3 80" xfId="19923"/>
    <cellStyle name="40% - Accent1 2 3 81" xfId="19924"/>
    <cellStyle name="40% - Accent1 2 3 82" xfId="19925"/>
    <cellStyle name="40% - Accent1 2 3 83" xfId="19926"/>
    <cellStyle name="40% - Accent1 2 3 84" xfId="19927"/>
    <cellStyle name="40% - Accent1 2 3 85" xfId="19928"/>
    <cellStyle name="40% - Accent1 2 3 86" xfId="19929"/>
    <cellStyle name="40% - Accent1 2 3 87" xfId="19930"/>
    <cellStyle name="40% - Accent1 2 3 88" xfId="19931"/>
    <cellStyle name="40% - Accent1 2 3 89" xfId="19932"/>
    <cellStyle name="40% - Accent1 2 3 9" xfId="19933"/>
    <cellStyle name="40% - Accent1 2 3 90" xfId="19934"/>
    <cellStyle name="40% - Accent1 2 3 91" xfId="19935"/>
    <cellStyle name="40% - Accent1 2 3 92" xfId="19936"/>
    <cellStyle name="40% - Accent1 2 3 93" xfId="19937"/>
    <cellStyle name="40% - Accent1 2 3 94" xfId="19938"/>
    <cellStyle name="40% - Accent1 2 3 95" xfId="19939"/>
    <cellStyle name="40% - Accent1 2 3 96" xfId="19940"/>
    <cellStyle name="40% - Accent1 2 3 97" xfId="19941"/>
    <cellStyle name="40% - Accent1 2 3 98" xfId="19942"/>
    <cellStyle name="40% - Accent1 2 3 99" xfId="19943"/>
    <cellStyle name="40% - Accent1 2 30" xfId="19944"/>
    <cellStyle name="40% - Accent1 2 31" xfId="19945"/>
    <cellStyle name="40% - Accent1 2 32" xfId="19946"/>
    <cellStyle name="40% - Accent1 2 33" xfId="19947"/>
    <cellStyle name="40% - Accent1 2 34" xfId="19948"/>
    <cellStyle name="40% - Accent1 2 35" xfId="19949"/>
    <cellStyle name="40% - Accent1 2 36" xfId="19950"/>
    <cellStyle name="40% - Accent1 2 37" xfId="19951"/>
    <cellStyle name="40% - Accent1 2 38" xfId="19952"/>
    <cellStyle name="40% - Accent1 2 39" xfId="19953"/>
    <cellStyle name="40% - Accent1 2 4" xfId="19954"/>
    <cellStyle name="40% - Accent1 2 4 10" xfId="19955"/>
    <cellStyle name="40% - Accent1 2 4 100" xfId="19956"/>
    <cellStyle name="40% - Accent1 2 4 101" xfId="19957"/>
    <cellStyle name="40% - Accent1 2 4 102" xfId="19958"/>
    <cellStyle name="40% - Accent1 2 4 103" xfId="19959"/>
    <cellStyle name="40% - Accent1 2 4 104" xfId="19960"/>
    <cellStyle name="40% - Accent1 2 4 105" xfId="19961"/>
    <cellStyle name="40% - Accent1 2 4 106" xfId="19962"/>
    <cellStyle name="40% - Accent1 2 4 107" xfId="19963"/>
    <cellStyle name="40% - Accent1 2 4 108" xfId="19964"/>
    <cellStyle name="40% - Accent1 2 4 109" xfId="19965"/>
    <cellStyle name="40% - Accent1 2 4 11" xfId="19966"/>
    <cellStyle name="40% - Accent1 2 4 110" xfId="19967"/>
    <cellStyle name="40% - Accent1 2 4 111" xfId="19968"/>
    <cellStyle name="40% - Accent1 2 4 112" xfId="19969"/>
    <cellStyle name="40% - Accent1 2 4 113" xfId="19970"/>
    <cellStyle name="40% - Accent1 2 4 114" xfId="19971"/>
    <cellStyle name="40% - Accent1 2 4 115" xfId="19972"/>
    <cellStyle name="40% - Accent1 2 4 12" xfId="19973"/>
    <cellStyle name="40% - Accent1 2 4 13" xfId="19974"/>
    <cellStyle name="40% - Accent1 2 4 14" xfId="19975"/>
    <cellStyle name="40% - Accent1 2 4 15" xfId="19976"/>
    <cellStyle name="40% - Accent1 2 4 16" xfId="19977"/>
    <cellStyle name="40% - Accent1 2 4 17" xfId="19978"/>
    <cellStyle name="40% - Accent1 2 4 18" xfId="19979"/>
    <cellStyle name="40% - Accent1 2 4 19" xfId="19980"/>
    <cellStyle name="40% - Accent1 2 4 2" xfId="19981"/>
    <cellStyle name="40% - Accent1 2 4 20" xfId="19982"/>
    <cellStyle name="40% - Accent1 2 4 21" xfId="19983"/>
    <cellStyle name="40% - Accent1 2 4 22" xfId="19984"/>
    <cellStyle name="40% - Accent1 2 4 23" xfId="19985"/>
    <cellStyle name="40% - Accent1 2 4 24" xfId="19986"/>
    <cellStyle name="40% - Accent1 2 4 25" xfId="19987"/>
    <cellStyle name="40% - Accent1 2 4 26" xfId="19988"/>
    <cellStyle name="40% - Accent1 2 4 27" xfId="19989"/>
    <cellStyle name="40% - Accent1 2 4 28" xfId="19990"/>
    <cellStyle name="40% - Accent1 2 4 29" xfId="19991"/>
    <cellStyle name="40% - Accent1 2 4 3" xfId="19992"/>
    <cellStyle name="40% - Accent1 2 4 30" xfId="19993"/>
    <cellStyle name="40% - Accent1 2 4 31" xfId="19994"/>
    <cellStyle name="40% - Accent1 2 4 32" xfId="19995"/>
    <cellStyle name="40% - Accent1 2 4 33" xfId="19996"/>
    <cellStyle name="40% - Accent1 2 4 34" xfId="19997"/>
    <cellStyle name="40% - Accent1 2 4 35" xfId="19998"/>
    <cellStyle name="40% - Accent1 2 4 36" xfId="19999"/>
    <cellStyle name="40% - Accent1 2 4 37" xfId="20000"/>
    <cellStyle name="40% - Accent1 2 4 38" xfId="20001"/>
    <cellStyle name="40% - Accent1 2 4 39" xfId="20002"/>
    <cellStyle name="40% - Accent1 2 4 4" xfId="20003"/>
    <cellStyle name="40% - Accent1 2 4 40" xfId="20004"/>
    <cellStyle name="40% - Accent1 2 4 41" xfId="20005"/>
    <cellStyle name="40% - Accent1 2 4 42" xfId="20006"/>
    <cellStyle name="40% - Accent1 2 4 43" xfId="20007"/>
    <cellStyle name="40% - Accent1 2 4 44" xfId="20008"/>
    <cellStyle name="40% - Accent1 2 4 45" xfId="20009"/>
    <cellStyle name="40% - Accent1 2 4 46" xfId="20010"/>
    <cellStyle name="40% - Accent1 2 4 47" xfId="20011"/>
    <cellStyle name="40% - Accent1 2 4 48" xfId="20012"/>
    <cellStyle name="40% - Accent1 2 4 49" xfId="20013"/>
    <cellStyle name="40% - Accent1 2 4 5" xfId="20014"/>
    <cellStyle name="40% - Accent1 2 4 50" xfId="20015"/>
    <cellStyle name="40% - Accent1 2 4 51" xfId="20016"/>
    <cellStyle name="40% - Accent1 2 4 52" xfId="20017"/>
    <cellStyle name="40% - Accent1 2 4 53" xfId="20018"/>
    <cellStyle name="40% - Accent1 2 4 54" xfId="20019"/>
    <cellStyle name="40% - Accent1 2 4 55" xfId="20020"/>
    <cellStyle name="40% - Accent1 2 4 56" xfId="20021"/>
    <cellStyle name="40% - Accent1 2 4 57" xfId="20022"/>
    <cellStyle name="40% - Accent1 2 4 58" xfId="20023"/>
    <cellStyle name="40% - Accent1 2 4 59" xfId="20024"/>
    <cellStyle name="40% - Accent1 2 4 6" xfId="20025"/>
    <cellStyle name="40% - Accent1 2 4 60" xfId="20026"/>
    <cellStyle name="40% - Accent1 2 4 61" xfId="20027"/>
    <cellStyle name="40% - Accent1 2 4 62" xfId="20028"/>
    <cellStyle name="40% - Accent1 2 4 63" xfId="20029"/>
    <cellStyle name="40% - Accent1 2 4 64" xfId="20030"/>
    <cellStyle name="40% - Accent1 2 4 65" xfId="20031"/>
    <cellStyle name="40% - Accent1 2 4 66" xfId="20032"/>
    <cellStyle name="40% - Accent1 2 4 67" xfId="20033"/>
    <cellStyle name="40% - Accent1 2 4 68" xfId="20034"/>
    <cellStyle name="40% - Accent1 2 4 69" xfId="20035"/>
    <cellStyle name="40% - Accent1 2 4 7" xfId="20036"/>
    <cellStyle name="40% - Accent1 2 4 70" xfId="20037"/>
    <cellStyle name="40% - Accent1 2 4 71" xfId="20038"/>
    <cellStyle name="40% - Accent1 2 4 72" xfId="20039"/>
    <cellStyle name="40% - Accent1 2 4 73" xfId="20040"/>
    <cellStyle name="40% - Accent1 2 4 74" xfId="20041"/>
    <cellStyle name="40% - Accent1 2 4 75" xfId="20042"/>
    <cellStyle name="40% - Accent1 2 4 76" xfId="20043"/>
    <cellStyle name="40% - Accent1 2 4 77" xfId="20044"/>
    <cellStyle name="40% - Accent1 2 4 78" xfId="20045"/>
    <cellStyle name="40% - Accent1 2 4 79" xfId="20046"/>
    <cellStyle name="40% - Accent1 2 4 8" xfId="20047"/>
    <cellStyle name="40% - Accent1 2 4 80" xfId="20048"/>
    <cellStyle name="40% - Accent1 2 4 81" xfId="20049"/>
    <cellStyle name="40% - Accent1 2 4 82" xfId="20050"/>
    <cellStyle name="40% - Accent1 2 4 83" xfId="20051"/>
    <cellStyle name="40% - Accent1 2 4 84" xfId="20052"/>
    <cellStyle name="40% - Accent1 2 4 85" xfId="20053"/>
    <cellStyle name="40% - Accent1 2 4 86" xfId="20054"/>
    <cellStyle name="40% - Accent1 2 4 87" xfId="20055"/>
    <cellStyle name="40% - Accent1 2 4 88" xfId="20056"/>
    <cellStyle name="40% - Accent1 2 4 89" xfId="20057"/>
    <cellStyle name="40% - Accent1 2 4 9" xfId="20058"/>
    <cellStyle name="40% - Accent1 2 4 90" xfId="20059"/>
    <cellStyle name="40% - Accent1 2 4 91" xfId="20060"/>
    <cellStyle name="40% - Accent1 2 4 92" xfId="20061"/>
    <cellStyle name="40% - Accent1 2 4 93" xfId="20062"/>
    <cellStyle name="40% - Accent1 2 4 94" xfId="20063"/>
    <cellStyle name="40% - Accent1 2 4 95" xfId="20064"/>
    <cellStyle name="40% - Accent1 2 4 96" xfId="20065"/>
    <cellStyle name="40% - Accent1 2 4 97" xfId="20066"/>
    <cellStyle name="40% - Accent1 2 4 98" xfId="20067"/>
    <cellStyle name="40% - Accent1 2 4 99" xfId="20068"/>
    <cellStyle name="40% - Accent1 2 40" xfId="20069"/>
    <cellStyle name="40% - Accent1 2 41" xfId="20070"/>
    <cellStyle name="40% - Accent1 2 42" xfId="20071"/>
    <cellStyle name="40% - Accent1 2 43" xfId="20072"/>
    <cellStyle name="40% - Accent1 2 44" xfId="20073"/>
    <cellStyle name="40% - Accent1 2 45" xfId="20074"/>
    <cellStyle name="40% - Accent1 2 46" xfId="20075"/>
    <cellStyle name="40% - Accent1 2 47" xfId="20076"/>
    <cellStyle name="40% - Accent1 2 48" xfId="20077"/>
    <cellStyle name="40% - Accent1 2 49" xfId="20078"/>
    <cellStyle name="40% - Accent1 2 5" xfId="20079"/>
    <cellStyle name="40% - Accent1 2 50" xfId="20080"/>
    <cellStyle name="40% - Accent1 2 51" xfId="20081"/>
    <cellStyle name="40% - Accent1 2 52" xfId="20082"/>
    <cellStyle name="40% - Accent1 2 53" xfId="20083"/>
    <cellStyle name="40% - Accent1 2 54" xfId="20084"/>
    <cellStyle name="40% - Accent1 2 55" xfId="20085"/>
    <cellStyle name="40% - Accent1 2 56" xfId="20086"/>
    <cellStyle name="40% - Accent1 2 57" xfId="20087"/>
    <cellStyle name="40% - Accent1 2 58" xfId="20088"/>
    <cellStyle name="40% - Accent1 2 59" xfId="20089"/>
    <cellStyle name="40% - Accent1 2 6" xfId="20090"/>
    <cellStyle name="40% - Accent1 2 60" xfId="20091"/>
    <cellStyle name="40% - Accent1 2 61" xfId="20092"/>
    <cellStyle name="40% - Accent1 2 62" xfId="20093"/>
    <cellStyle name="40% - Accent1 2 63" xfId="20094"/>
    <cellStyle name="40% - Accent1 2 64" xfId="20095"/>
    <cellStyle name="40% - Accent1 2 65" xfId="20096"/>
    <cellStyle name="40% - Accent1 2 66" xfId="20097"/>
    <cellStyle name="40% - Accent1 2 67" xfId="20098"/>
    <cellStyle name="40% - Accent1 2 68" xfId="20099"/>
    <cellStyle name="40% - Accent1 2 69" xfId="20100"/>
    <cellStyle name="40% - Accent1 2 7" xfId="20101"/>
    <cellStyle name="40% - Accent1 2 70" xfId="20102"/>
    <cellStyle name="40% - Accent1 2 71" xfId="20103"/>
    <cellStyle name="40% - Accent1 2 72" xfId="20104"/>
    <cellStyle name="40% - Accent1 2 73" xfId="20105"/>
    <cellStyle name="40% - Accent1 2 74" xfId="20106"/>
    <cellStyle name="40% - Accent1 2 75" xfId="20107"/>
    <cellStyle name="40% - Accent1 2 76" xfId="20108"/>
    <cellStyle name="40% - Accent1 2 77" xfId="20109"/>
    <cellStyle name="40% - Accent1 2 78" xfId="20110"/>
    <cellStyle name="40% - Accent1 2 79" xfId="20111"/>
    <cellStyle name="40% - Accent1 2 8" xfId="20112"/>
    <cellStyle name="40% - Accent1 2 80" xfId="20113"/>
    <cellStyle name="40% - Accent1 2 81" xfId="20114"/>
    <cellStyle name="40% - Accent1 2 82" xfId="20115"/>
    <cellStyle name="40% - Accent1 2 83" xfId="20116"/>
    <cellStyle name="40% - Accent1 2 84" xfId="20117"/>
    <cellStyle name="40% - Accent1 2 85" xfId="20118"/>
    <cellStyle name="40% - Accent1 2 86" xfId="20119"/>
    <cellStyle name="40% - Accent1 2 87" xfId="20120"/>
    <cellStyle name="40% - Accent1 2 88" xfId="20121"/>
    <cellStyle name="40% - Accent1 2 89" xfId="20122"/>
    <cellStyle name="40% - Accent1 2 9" xfId="20123"/>
    <cellStyle name="40% - Accent1 2 90" xfId="20124"/>
    <cellStyle name="40% - Accent1 2 91" xfId="20125"/>
    <cellStyle name="40% - Accent1 2 92" xfId="20126"/>
    <cellStyle name="40% - Accent1 2 93" xfId="20127"/>
    <cellStyle name="40% - Accent1 2 94" xfId="20128"/>
    <cellStyle name="40% - Accent1 2 95" xfId="20129"/>
    <cellStyle name="40% - Accent1 2 96" xfId="20130"/>
    <cellStyle name="40% - Accent1 2 97" xfId="20131"/>
    <cellStyle name="40% - Accent1 2 98" xfId="20132"/>
    <cellStyle name="40% - Accent1 2 99" xfId="20133"/>
    <cellStyle name="40% - Accent1 20" xfId="20134"/>
    <cellStyle name="40% - Accent1 20 10" xfId="20135"/>
    <cellStyle name="40% - Accent1 20 100" xfId="20136"/>
    <cellStyle name="40% - Accent1 20 101" xfId="20137"/>
    <cellStyle name="40% - Accent1 20 102" xfId="20138"/>
    <cellStyle name="40% - Accent1 20 103" xfId="20139"/>
    <cellStyle name="40% - Accent1 20 104" xfId="20140"/>
    <cellStyle name="40% - Accent1 20 105" xfId="20141"/>
    <cellStyle name="40% - Accent1 20 106" xfId="20142"/>
    <cellStyle name="40% - Accent1 20 107" xfId="20143"/>
    <cellStyle name="40% - Accent1 20 108" xfId="20144"/>
    <cellStyle name="40% - Accent1 20 109" xfId="20145"/>
    <cellStyle name="40% - Accent1 20 11" xfId="20146"/>
    <cellStyle name="40% - Accent1 20 110" xfId="20147"/>
    <cellStyle name="40% - Accent1 20 111" xfId="20148"/>
    <cellStyle name="40% - Accent1 20 112" xfId="20149"/>
    <cellStyle name="40% - Accent1 20 113" xfId="20150"/>
    <cellStyle name="40% - Accent1 20 114" xfId="20151"/>
    <cellStyle name="40% - Accent1 20 115" xfId="20152"/>
    <cellStyle name="40% - Accent1 20 12" xfId="20153"/>
    <cellStyle name="40% - Accent1 20 13" xfId="20154"/>
    <cellStyle name="40% - Accent1 20 14" xfId="20155"/>
    <cellStyle name="40% - Accent1 20 15" xfId="20156"/>
    <cellStyle name="40% - Accent1 20 16" xfId="20157"/>
    <cellStyle name="40% - Accent1 20 17" xfId="20158"/>
    <cellStyle name="40% - Accent1 20 18" xfId="20159"/>
    <cellStyle name="40% - Accent1 20 19" xfId="20160"/>
    <cellStyle name="40% - Accent1 20 2" xfId="20161"/>
    <cellStyle name="40% - Accent1 20 20" xfId="20162"/>
    <cellStyle name="40% - Accent1 20 21" xfId="20163"/>
    <cellStyle name="40% - Accent1 20 22" xfId="20164"/>
    <cellStyle name="40% - Accent1 20 23" xfId="20165"/>
    <cellStyle name="40% - Accent1 20 24" xfId="20166"/>
    <cellStyle name="40% - Accent1 20 25" xfId="20167"/>
    <cellStyle name="40% - Accent1 20 26" xfId="20168"/>
    <cellStyle name="40% - Accent1 20 27" xfId="20169"/>
    <cellStyle name="40% - Accent1 20 28" xfId="20170"/>
    <cellStyle name="40% - Accent1 20 29" xfId="20171"/>
    <cellStyle name="40% - Accent1 20 3" xfId="20172"/>
    <cellStyle name="40% - Accent1 20 30" xfId="20173"/>
    <cellStyle name="40% - Accent1 20 31" xfId="20174"/>
    <cellStyle name="40% - Accent1 20 32" xfId="20175"/>
    <cellStyle name="40% - Accent1 20 33" xfId="20176"/>
    <cellStyle name="40% - Accent1 20 34" xfId="20177"/>
    <cellStyle name="40% - Accent1 20 35" xfId="20178"/>
    <cellStyle name="40% - Accent1 20 36" xfId="20179"/>
    <cellStyle name="40% - Accent1 20 37" xfId="20180"/>
    <cellStyle name="40% - Accent1 20 38" xfId="20181"/>
    <cellStyle name="40% - Accent1 20 39" xfId="20182"/>
    <cellStyle name="40% - Accent1 20 4" xfId="20183"/>
    <cellStyle name="40% - Accent1 20 40" xfId="20184"/>
    <cellStyle name="40% - Accent1 20 41" xfId="20185"/>
    <cellStyle name="40% - Accent1 20 42" xfId="20186"/>
    <cellStyle name="40% - Accent1 20 43" xfId="20187"/>
    <cellStyle name="40% - Accent1 20 44" xfId="20188"/>
    <cellStyle name="40% - Accent1 20 45" xfId="20189"/>
    <cellStyle name="40% - Accent1 20 46" xfId="20190"/>
    <cellStyle name="40% - Accent1 20 47" xfId="20191"/>
    <cellStyle name="40% - Accent1 20 48" xfId="20192"/>
    <cellStyle name="40% - Accent1 20 49" xfId="20193"/>
    <cellStyle name="40% - Accent1 20 5" xfId="20194"/>
    <cellStyle name="40% - Accent1 20 50" xfId="20195"/>
    <cellStyle name="40% - Accent1 20 51" xfId="20196"/>
    <cellStyle name="40% - Accent1 20 52" xfId="20197"/>
    <cellStyle name="40% - Accent1 20 53" xfId="20198"/>
    <cellStyle name="40% - Accent1 20 54" xfId="20199"/>
    <cellStyle name="40% - Accent1 20 55" xfId="20200"/>
    <cellStyle name="40% - Accent1 20 56" xfId="20201"/>
    <cellStyle name="40% - Accent1 20 57" xfId="20202"/>
    <cellStyle name="40% - Accent1 20 58" xfId="20203"/>
    <cellStyle name="40% - Accent1 20 59" xfId="20204"/>
    <cellStyle name="40% - Accent1 20 6" xfId="20205"/>
    <cellStyle name="40% - Accent1 20 60" xfId="20206"/>
    <cellStyle name="40% - Accent1 20 61" xfId="20207"/>
    <cellStyle name="40% - Accent1 20 62" xfId="20208"/>
    <cellStyle name="40% - Accent1 20 63" xfId="20209"/>
    <cellStyle name="40% - Accent1 20 64" xfId="20210"/>
    <cellStyle name="40% - Accent1 20 65" xfId="20211"/>
    <cellStyle name="40% - Accent1 20 66" xfId="20212"/>
    <cellStyle name="40% - Accent1 20 67" xfId="20213"/>
    <cellStyle name="40% - Accent1 20 68" xfId="20214"/>
    <cellStyle name="40% - Accent1 20 69" xfId="20215"/>
    <cellStyle name="40% - Accent1 20 7" xfId="20216"/>
    <cellStyle name="40% - Accent1 20 70" xfId="20217"/>
    <cellStyle name="40% - Accent1 20 71" xfId="20218"/>
    <cellStyle name="40% - Accent1 20 72" xfId="20219"/>
    <cellStyle name="40% - Accent1 20 73" xfId="20220"/>
    <cellStyle name="40% - Accent1 20 74" xfId="20221"/>
    <cellStyle name="40% - Accent1 20 75" xfId="20222"/>
    <cellStyle name="40% - Accent1 20 76" xfId="20223"/>
    <cellStyle name="40% - Accent1 20 77" xfId="20224"/>
    <cellStyle name="40% - Accent1 20 78" xfId="20225"/>
    <cellStyle name="40% - Accent1 20 79" xfId="20226"/>
    <cellStyle name="40% - Accent1 20 8" xfId="20227"/>
    <cellStyle name="40% - Accent1 20 80" xfId="20228"/>
    <cellStyle name="40% - Accent1 20 81" xfId="20229"/>
    <cellStyle name="40% - Accent1 20 82" xfId="20230"/>
    <cellStyle name="40% - Accent1 20 83" xfId="20231"/>
    <cellStyle name="40% - Accent1 20 84" xfId="20232"/>
    <cellStyle name="40% - Accent1 20 85" xfId="20233"/>
    <cellStyle name="40% - Accent1 20 86" xfId="20234"/>
    <cellStyle name="40% - Accent1 20 87" xfId="20235"/>
    <cellStyle name="40% - Accent1 20 88" xfId="20236"/>
    <cellStyle name="40% - Accent1 20 89" xfId="20237"/>
    <cellStyle name="40% - Accent1 20 9" xfId="20238"/>
    <cellStyle name="40% - Accent1 20 90" xfId="20239"/>
    <cellStyle name="40% - Accent1 20 91" xfId="20240"/>
    <cellStyle name="40% - Accent1 20 92" xfId="20241"/>
    <cellStyle name="40% - Accent1 20 93" xfId="20242"/>
    <cellStyle name="40% - Accent1 20 94" xfId="20243"/>
    <cellStyle name="40% - Accent1 20 95" xfId="20244"/>
    <cellStyle name="40% - Accent1 20 96" xfId="20245"/>
    <cellStyle name="40% - Accent1 20 97" xfId="20246"/>
    <cellStyle name="40% - Accent1 20 98" xfId="20247"/>
    <cellStyle name="40% - Accent1 20 99" xfId="20248"/>
    <cellStyle name="40% - Accent1 21" xfId="20249"/>
    <cellStyle name="40% - Accent1 21 10" xfId="20250"/>
    <cellStyle name="40% - Accent1 21 100" xfId="20251"/>
    <cellStyle name="40% - Accent1 21 101" xfId="20252"/>
    <cellStyle name="40% - Accent1 21 102" xfId="20253"/>
    <cellStyle name="40% - Accent1 21 103" xfId="20254"/>
    <cellStyle name="40% - Accent1 21 104" xfId="20255"/>
    <cellStyle name="40% - Accent1 21 105" xfId="20256"/>
    <cellStyle name="40% - Accent1 21 106" xfId="20257"/>
    <cellStyle name="40% - Accent1 21 107" xfId="20258"/>
    <cellStyle name="40% - Accent1 21 108" xfId="20259"/>
    <cellStyle name="40% - Accent1 21 109" xfId="20260"/>
    <cellStyle name="40% - Accent1 21 11" xfId="20261"/>
    <cellStyle name="40% - Accent1 21 110" xfId="20262"/>
    <cellStyle name="40% - Accent1 21 111" xfId="20263"/>
    <cellStyle name="40% - Accent1 21 112" xfId="20264"/>
    <cellStyle name="40% - Accent1 21 113" xfId="20265"/>
    <cellStyle name="40% - Accent1 21 114" xfId="20266"/>
    <cellStyle name="40% - Accent1 21 115" xfId="20267"/>
    <cellStyle name="40% - Accent1 21 12" xfId="20268"/>
    <cellStyle name="40% - Accent1 21 13" xfId="20269"/>
    <cellStyle name="40% - Accent1 21 14" xfId="20270"/>
    <cellStyle name="40% - Accent1 21 15" xfId="20271"/>
    <cellStyle name="40% - Accent1 21 16" xfId="20272"/>
    <cellStyle name="40% - Accent1 21 17" xfId="20273"/>
    <cellStyle name="40% - Accent1 21 18" xfId="20274"/>
    <cellStyle name="40% - Accent1 21 19" xfId="20275"/>
    <cellStyle name="40% - Accent1 21 2" xfId="20276"/>
    <cellStyle name="40% - Accent1 21 20" xfId="20277"/>
    <cellStyle name="40% - Accent1 21 21" xfId="20278"/>
    <cellStyle name="40% - Accent1 21 22" xfId="20279"/>
    <cellStyle name="40% - Accent1 21 23" xfId="20280"/>
    <cellStyle name="40% - Accent1 21 24" xfId="20281"/>
    <cellStyle name="40% - Accent1 21 25" xfId="20282"/>
    <cellStyle name="40% - Accent1 21 26" xfId="20283"/>
    <cellStyle name="40% - Accent1 21 27" xfId="20284"/>
    <cellStyle name="40% - Accent1 21 28" xfId="20285"/>
    <cellStyle name="40% - Accent1 21 29" xfId="20286"/>
    <cellStyle name="40% - Accent1 21 3" xfId="20287"/>
    <cellStyle name="40% - Accent1 21 30" xfId="20288"/>
    <cellStyle name="40% - Accent1 21 31" xfId="20289"/>
    <cellStyle name="40% - Accent1 21 32" xfId="20290"/>
    <cellStyle name="40% - Accent1 21 33" xfId="20291"/>
    <cellStyle name="40% - Accent1 21 34" xfId="20292"/>
    <cellStyle name="40% - Accent1 21 35" xfId="20293"/>
    <cellStyle name="40% - Accent1 21 36" xfId="20294"/>
    <cellStyle name="40% - Accent1 21 37" xfId="20295"/>
    <cellStyle name="40% - Accent1 21 38" xfId="20296"/>
    <cellStyle name="40% - Accent1 21 39" xfId="20297"/>
    <cellStyle name="40% - Accent1 21 4" xfId="20298"/>
    <cellStyle name="40% - Accent1 21 40" xfId="20299"/>
    <cellStyle name="40% - Accent1 21 41" xfId="20300"/>
    <cellStyle name="40% - Accent1 21 42" xfId="20301"/>
    <cellStyle name="40% - Accent1 21 43" xfId="20302"/>
    <cellStyle name="40% - Accent1 21 44" xfId="20303"/>
    <cellStyle name="40% - Accent1 21 45" xfId="20304"/>
    <cellStyle name="40% - Accent1 21 46" xfId="20305"/>
    <cellStyle name="40% - Accent1 21 47" xfId="20306"/>
    <cellStyle name="40% - Accent1 21 48" xfId="20307"/>
    <cellStyle name="40% - Accent1 21 49" xfId="20308"/>
    <cellStyle name="40% - Accent1 21 5" xfId="20309"/>
    <cellStyle name="40% - Accent1 21 50" xfId="20310"/>
    <cellStyle name="40% - Accent1 21 51" xfId="20311"/>
    <cellStyle name="40% - Accent1 21 52" xfId="20312"/>
    <cellStyle name="40% - Accent1 21 53" xfId="20313"/>
    <cellStyle name="40% - Accent1 21 54" xfId="20314"/>
    <cellStyle name="40% - Accent1 21 55" xfId="20315"/>
    <cellStyle name="40% - Accent1 21 56" xfId="20316"/>
    <cellStyle name="40% - Accent1 21 57" xfId="20317"/>
    <cellStyle name="40% - Accent1 21 58" xfId="20318"/>
    <cellStyle name="40% - Accent1 21 59" xfId="20319"/>
    <cellStyle name="40% - Accent1 21 6" xfId="20320"/>
    <cellStyle name="40% - Accent1 21 60" xfId="20321"/>
    <cellStyle name="40% - Accent1 21 61" xfId="20322"/>
    <cellStyle name="40% - Accent1 21 62" xfId="20323"/>
    <cellStyle name="40% - Accent1 21 63" xfId="20324"/>
    <cellStyle name="40% - Accent1 21 64" xfId="20325"/>
    <cellStyle name="40% - Accent1 21 65" xfId="20326"/>
    <cellStyle name="40% - Accent1 21 66" xfId="20327"/>
    <cellStyle name="40% - Accent1 21 67" xfId="20328"/>
    <cellStyle name="40% - Accent1 21 68" xfId="20329"/>
    <cellStyle name="40% - Accent1 21 69" xfId="20330"/>
    <cellStyle name="40% - Accent1 21 7" xfId="20331"/>
    <cellStyle name="40% - Accent1 21 70" xfId="20332"/>
    <cellStyle name="40% - Accent1 21 71" xfId="20333"/>
    <cellStyle name="40% - Accent1 21 72" xfId="20334"/>
    <cellStyle name="40% - Accent1 21 73" xfId="20335"/>
    <cellStyle name="40% - Accent1 21 74" xfId="20336"/>
    <cellStyle name="40% - Accent1 21 75" xfId="20337"/>
    <cellStyle name="40% - Accent1 21 76" xfId="20338"/>
    <cellStyle name="40% - Accent1 21 77" xfId="20339"/>
    <cellStyle name="40% - Accent1 21 78" xfId="20340"/>
    <cellStyle name="40% - Accent1 21 79" xfId="20341"/>
    <cellStyle name="40% - Accent1 21 8" xfId="20342"/>
    <cellStyle name="40% - Accent1 21 80" xfId="20343"/>
    <cellStyle name="40% - Accent1 21 81" xfId="20344"/>
    <cellStyle name="40% - Accent1 21 82" xfId="20345"/>
    <cellStyle name="40% - Accent1 21 83" xfId="20346"/>
    <cellStyle name="40% - Accent1 21 84" xfId="20347"/>
    <cellStyle name="40% - Accent1 21 85" xfId="20348"/>
    <cellStyle name="40% - Accent1 21 86" xfId="20349"/>
    <cellStyle name="40% - Accent1 21 87" xfId="20350"/>
    <cellStyle name="40% - Accent1 21 88" xfId="20351"/>
    <cellStyle name="40% - Accent1 21 89" xfId="20352"/>
    <cellStyle name="40% - Accent1 21 9" xfId="20353"/>
    <cellStyle name="40% - Accent1 21 90" xfId="20354"/>
    <cellStyle name="40% - Accent1 21 91" xfId="20355"/>
    <cellStyle name="40% - Accent1 21 92" xfId="20356"/>
    <cellStyle name="40% - Accent1 21 93" xfId="20357"/>
    <cellStyle name="40% - Accent1 21 94" xfId="20358"/>
    <cellStyle name="40% - Accent1 21 95" xfId="20359"/>
    <cellStyle name="40% - Accent1 21 96" xfId="20360"/>
    <cellStyle name="40% - Accent1 21 97" xfId="20361"/>
    <cellStyle name="40% - Accent1 21 98" xfId="20362"/>
    <cellStyle name="40% - Accent1 21 99" xfId="20363"/>
    <cellStyle name="40% - Accent1 22" xfId="20364"/>
    <cellStyle name="40% - Accent1 22 10" xfId="20365"/>
    <cellStyle name="40% - Accent1 22 100" xfId="20366"/>
    <cellStyle name="40% - Accent1 22 101" xfId="20367"/>
    <cellStyle name="40% - Accent1 22 102" xfId="20368"/>
    <cellStyle name="40% - Accent1 22 103" xfId="20369"/>
    <cellStyle name="40% - Accent1 22 104" xfId="20370"/>
    <cellStyle name="40% - Accent1 22 105" xfId="20371"/>
    <cellStyle name="40% - Accent1 22 106" xfId="20372"/>
    <cellStyle name="40% - Accent1 22 107" xfId="20373"/>
    <cellStyle name="40% - Accent1 22 108" xfId="20374"/>
    <cellStyle name="40% - Accent1 22 109" xfId="20375"/>
    <cellStyle name="40% - Accent1 22 11" xfId="20376"/>
    <cellStyle name="40% - Accent1 22 110" xfId="20377"/>
    <cellStyle name="40% - Accent1 22 111" xfId="20378"/>
    <cellStyle name="40% - Accent1 22 112" xfId="20379"/>
    <cellStyle name="40% - Accent1 22 113" xfId="20380"/>
    <cellStyle name="40% - Accent1 22 114" xfId="20381"/>
    <cellStyle name="40% - Accent1 22 115" xfId="20382"/>
    <cellStyle name="40% - Accent1 22 12" xfId="20383"/>
    <cellStyle name="40% - Accent1 22 13" xfId="20384"/>
    <cellStyle name="40% - Accent1 22 14" xfId="20385"/>
    <cellStyle name="40% - Accent1 22 15" xfId="20386"/>
    <cellStyle name="40% - Accent1 22 16" xfId="20387"/>
    <cellStyle name="40% - Accent1 22 17" xfId="20388"/>
    <cellStyle name="40% - Accent1 22 18" xfId="20389"/>
    <cellStyle name="40% - Accent1 22 19" xfId="20390"/>
    <cellStyle name="40% - Accent1 22 2" xfId="20391"/>
    <cellStyle name="40% - Accent1 22 20" xfId="20392"/>
    <cellStyle name="40% - Accent1 22 21" xfId="20393"/>
    <cellStyle name="40% - Accent1 22 22" xfId="20394"/>
    <cellStyle name="40% - Accent1 22 23" xfId="20395"/>
    <cellStyle name="40% - Accent1 22 24" xfId="20396"/>
    <cellStyle name="40% - Accent1 22 25" xfId="20397"/>
    <cellStyle name="40% - Accent1 22 26" xfId="20398"/>
    <cellStyle name="40% - Accent1 22 27" xfId="20399"/>
    <cellStyle name="40% - Accent1 22 28" xfId="20400"/>
    <cellStyle name="40% - Accent1 22 29" xfId="20401"/>
    <cellStyle name="40% - Accent1 22 3" xfId="20402"/>
    <cellStyle name="40% - Accent1 22 30" xfId="20403"/>
    <cellStyle name="40% - Accent1 22 31" xfId="20404"/>
    <cellStyle name="40% - Accent1 22 32" xfId="20405"/>
    <cellStyle name="40% - Accent1 22 33" xfId="20406"/>
    <cellStyle name="40% - Accent1 22 34" xfId="20407"/>
    <cellStyle name="40% - Accent1 22 35" xfId="20408"/>
    <cellStyle name="40% - Accent1 22 36" xfId="20409"/>
    <cellStyle name="40% - Accent1 22 37" xfId="20410"/>
    <cellStyle name="40% - Accent1 22 38" xfId="20411"/>
    <cellStyle name="40% - Accent1 22 39" xfId="20412"/>
    <cellStyle name="40% - Accent1 22 4" xfId="20413"/>
    <cellStyle name="40% - Accent1 22 40" xfId="20414"/>
    <cellStyle name="40% - Accent1 22 41" xfId="20415"/>
    <cellStyle name="40% - Accent1 22 42" xfId="20416"/>
    <cellStyle name="40% - Accent1 22 43" xfId="20417"/>
    <cellStyle name="40% - Accent1 22 44" xfId="20418"/>
    <cellStyle name="40% - Accent1 22 45" xfId="20419"/>
    <cellStyle name="40% - Accent1 22 46" xfId="20420"/>
    <cellStyle name="40% - Accent1 22 47" xfId="20421"/>
    <cellStyle name="40% - Accent1 22 48" xfId="20422"/>
    <cellStyle name="40% - Accent1 22 49" xfId="20423"/>
    <cellStyle name="40% - Accent1 22 5" xfId="20424"/>
    <cellStyle name="40% - Accent1 22 50" xfId="20425"/>
    <cellStyle name="40% - Accent1 22 51" xfId="20426"/>
    <cellStyle name="40% - Accent1 22 52" xfId="20427"/>
    <cellStyle name="40% - Accent1 22 53" xfId="20428"/>
    <cellStyle name="40% - Accent1 22 54" xfId="20429"/>
    <cellStyle name="40% - Accent1 22 55" xfId="20430"/>
    <cellStyle name="40% - Accent1 22 56" xfId="20431"/>
    <cellStyle name="40% - Accent1 22 57" xfId="20432"/>
    <cellStyle name="40% - Accent1 22 58" xfId="20433"/>
    <cellStyle name="40% - Accent1 22 59" xfId="20434"/>
    <cellStyle name="40% - Accent1 22 6" xfId="20435"/>
    <cellStyle name="40% - Accent1 22 60" xfId="20436"/>
    <cellStyle name="40% - Accent1 22 61" xfId="20437"/>
    <cellStyle name="40% - Accent1 22 62" xfId="20438"/>
    <cellStyle name="40% - Accent1 22 63" xfId="20439"/>
    <cellStyle name="40% - Accent1 22 64" xfId="20440"/>
    <cellStyle name="40% - Accent1 22 65" xfId="20441"/>
    <cellStyle name="40% - Accent1 22 66" xfId="20442"/>
    <cellStyle name="40% - Accent1 22 67" xfId="20443"/>
    <cellStyle name="40% - Accent1 22 68" xfId="20444"/>
    <cellStyle name="40% - Accent1 22 69" xfId="20445"/>
    <cellStyle name="40% - Accent1 22 7" xfId="20446"/>
    <cellStyle name="40% - Accent1 22 70" xfId="20447"/>
    <cellStyle name="40% - Accent1 22 71" xfId="20448"/>
    <cellStyle name="40% - Accent1 22 72" xfId="20449"/>
    <cellStyle name="40% - Accent1 22 73" xfId="20450"/>
    <cellStyle name="40% - Accent1 22 74" xfId="20451"/>
    <cellStyle name="40% - Accent1 22 75" xfId="20452"/>
    <cellStyle name="40% - Accent1 22 76" xfId="20453"/>
    <cellStyle name="40% - Accent1 22 77" xfId="20454"/>
    <cellStyle name="40% - Accent1 22 78" xfId="20455"/>
    <cellStyle name="40% - Accent1 22 79" xfId="20456"/>
    <cellStyle name="40% - Accent1 22 8" xfId="20457"/>
    <cellStyle name="40% - Accent1 22 80" xfId="20458"/>
    <cellStyle name="40% - Accent1 22 81" xfId="20459"/>
    <cellStyle name="40% - Accent1 22 82" xfId="20460"/>
    <cellStyle name="40% - Accent1 22 83" xfId="20461"/>
    <cellStyle name="40% - Accent1 22 84" xfId="20462"/>
    <cellStyle name="40% - Accent1 22 85" xfId="20463"/>
    <cellStyle name="40% - Accent1 22 86" xfId="20464"/>
    <cellStyle name="40% - Accent1 22 87" xfId="20465"/>
    <cellStyle name="40% - Accent1 22 88" xfId="20466"/>
    <cellStyle name="40% - Accent1 22 89" xfId="20467"/>
    <cellStyle name="40% - Accent1 22 9" xfId="20468"/>
    <cellStyle name="40% - Accent1 22 90" xfId="20469"/>
    <cellStyle name="40% - Accent1 22 91" xfId="20470"/>
    <cellStyle name="40% - Accent1 22 92" xfId="20471"/>
    <cellStyle name="40% - Accent1 22 93" xfId="20472"/>
    <cellStyle name="40% - Accent1 22 94" xfId="20473"/>
    <cellStyle name="40% - Accent1 22 95" xfId="20474"/>
    <cellStyle name="40% - Accent1 22 96" xfId="20475"/>
    <cellStyle name="40% - Accent1 22 97" xfId="20476"/>
    <cellStyle name="40% - Accent1 22 98" xfId="20477"/>
    <cellStyle name="40% - Accent1 22 99" xfId="20478"/>
    <cellStyle name="40% - Accent1 23" xfId="20479"/>
    <cellStyle name="40% - Accent1 23 10" xfId="20480"/>
    <cellStyle name="40% - Accent1 23 100" xfId="20481"/>
    <cellStyle name="40% - Accent1 23 101" xfId="20482"/>
    <cellStyle name="40% - Accent1 23 102" xfId="20483"/>
    <cellStyle name="40% - Accent1 23 103" xfId="20484"/>
    <cellStyle name="40% - Accent1 23 104" xfId="20485"/>
    <cellStyle name="40% - Accent1 23 105" xfId="20486"/>
    <cellStyle name="40% - Accent1 23 106" xfId="20487"/>
    <cellStyle name="40% - Accent1 23 107" xfId="20488"/>
    <cellStyle name="40% - Accent1 23 108" xfId="20489"/>
    <cellStyle name="40% - Accent1 23 109" xfId="20490"/>
    <cellStyle name="40% - Accent1 23 11" xfId="20491"/>
    <cellStyle name="40% - Accent1 23 110" xfId="20492"/>
    <cellStyle name="40% - Accent1 23 111" xfId="20493"/>
    <cellStyle name="40% - Accent1 23 112" xfId="20494"/>
    <cellStyle name="40% - Accent1 23 113" xfId="20495"/>
    <cellStyle name="40% - Accent1 23 114" xfId="20496"/>
    <cellStyle name="40% - Accent1 23 115" xfId="20497"/>
    <cellStyle name="40% - Accent1 23 12" xfId="20498"/>
    <cellStyle name="40% - Accent1 23 13" xfId="20499"/>
    <cellStyle name="40% - Accent1 23 14" xfId="20500"/>
    <cellStyle name="40% - Accent1 23 15" xfId="20501"/>
    <cellStyle name="40% - Accent1 23 16" xfId="20502"/>
    <cellStyle name="40% - Accent1 23 17" xfId="20503"/>
    <cellStyle name="40% - Accent1 23 18" xfId="20504"/>
    <cellStyle name="40% - Accent1 23 19" xfId="20505"/>
    <cellStyle name="40% - Accent1 23 2" xfId="20506"/>
    <cellStyle name="40% - Accent1 23 20" xfId="20507"/>
    <cellStyle name="40% - Accent1 23 21" xfId="20508"/>
    <cellStyle name="40% - Accent1 23 22" xfId="20509"/>
    <cellStyle name="40% - Accent1 23 23" xfId="20510"/>
    <cellStyle name="40% - Accent1 23 24" xfId="20511"/>
    <cellStyle name="40% - Accent1 23 25" xfId="20512"/>
    <cellStyle name="40% - Accent1 23 26" xfId="20513"/>
    <cellStyle name="40% - Accent1 23 27" xfId="20514"/>
    <cellStyle name="40% - Accent1 23 28" xfId="20515"/>
    <cellStyle name="40% - Accent1 23 29" xfId="20516"/>
    <cellStyle name="40% - Accent1 23 3" xfId="20517"/>
    <cellStyle name="40% - Accent1 23 30" xfId="20518"/>
    <cellStyle name="40% - Accent1 23 31" xfId="20519"/>
    <cellStyle name="40% - Accent1 23 32" xfId="20520"/>
    <cellStyle name="40% - Accent1 23 33" xfId="20521"/>
    <cellStyle name="40% - Accent1 23 34" xfId="20522"/>
    <cellStyle name="40% - Accent1 23 35" xfId="20523"/>
    <cellStyle name="40% - Accent1 23 36" xfId="20524"/>
    <cellStyle name="40% - Accent1 23 37" xfId="20525"/>
    <cellStyle name="40% - Accent1 23 38" xfId="20526"/>
    <cellStyle name="40% - Accent1 23 39" xfId="20527"/>
    <cellStyle name="40% - Accent1 23 4" xfId="20528"/>
    <cellStyle name="40% - Accent1 23 40" xfId="20529"/>
    <cellStyle name="40% - Accent1 23 41" xfId="20530"/>
    <cellStyle name="40% - Accent1 23 42" xfId="20531"/>
    <cellStyle name="40% - Accent1 23 43" xfId="20532"/>
    <cellStyle name="40% - Accent1 23 44" xfId="20533"/>
    <cellStyle name="40% - Accent1 23 45" xfId="20534"/>
    <cellStyle name="40% - Accent1 23 46" xfId="20535"/>
    <cellStyle name="40% - Accent1 23 47" xfId="20536"/>
    <cellStyle name="40% - Accent1 23 48" xfId="20537"/>
    <cellStyle name="40% - Accent1 23 49" xfId="20538"/>
    <cellStyle name="40% - Accent1 23 5" xfId="20539"/>
    <cellStyle name="40% - Accent1 23 50" xfId="20540"/>
    <cellStyle name="40% - Accent1 23 51" xfId="20541"/>
    <cellStyle name="40% - Accent1 23 52" xfId="20542"/>
    <cellStyle name="40% - Accent1 23 53" xfId="20543"/>
    <cellStyle name="40% - Accent1 23 54" xfId="20544"/>
    <cellStyle name="40% - Accent1 23 55" xfId="20545"/>
    <cellStyle name="40% - Accent1 23 56" xfId="20546"/>
    <cellStyle name="40% - Accent1 23 57" xfId="20547"/>
    <cellStyle name="40% - Accent1 23 58" xfId="20548"/>
    <cellStyle name="40% - Accent1 23 59" xfId="20549"/>
    <cellStyle name="40% - Accent1 23 6" xfId="20550"/>
    <cellStyle name="40% - Accent1 23 60" xfId="20551"/>
    <cellStyle name="40% - Accent1 23 61" xfId="20552"/>
    <cellStyle name="40% - Accent1 23 62" xfId="20553"/>
    <cellStyle name="40% - Accent1 23 63" xfId="20554"/>
    <cellStyle name="40% - Accent1 23 64" xfId="20555"/>
    <cellStyle name="40% - Accent1 23 65" xfId="20556"/>
    <cellStyle name="40% - Accent1 23 66" xfId="20557"/>
    <cellStyle name="40% - Accent1 23 67" xfId="20558"/>
    <cellStyle name="40% - Accent1 23 68" xfId="20559"/>
    <cellStyle name="40% - Accent1 23 69" xfId="20560"/>
    <cellStyle name="40% - Accent1 23 7" xfId="20561"/>
    <cellStyle name="40% - Accent1 23 70" xfId="20562"/>
    <cellStyle name="40% - Accent1 23 71" xfId="20563"/>
    <cellStyle name="40% - Accent1 23 72" xfId="20564"/>
    <cellStyle name="40% - Accent1 23 73" xfId="20565"/>
    <cellStyle name="40% - Accent1 23 74" xfId="20566"/>
    <cellStyle name="40% - Accent1 23 75" xfId="20567"/>
    <cellStyle name="40% - Accent1 23 76" xfId="20568"/>
    <cellStyle name="40% - Accent1 23 77" xfId="20569"/>
    <cellStyle name="40% - Accent1 23 78" xfId="20570"/>
    <cellStyle name="40% - Accent1 23 79" xfId="20571"/>
    <cellStyle name="40% - Accent1 23 8" xfId="20572"/>
    <cellStyle name="40% - Accent1 23 80" xfId="20573"/>
    <cellStyle name="40% - Accent1 23 81" xfId="20574"/>
    <cellStyle name="40% - Accent1 23 82" xfId="20575"/>
    <cellStyle name="40% - Accent1 23 83" xfId="20576"/>
    <cellStyle name="40% - Accent1 23 84" xfId="20577"/>
    <cellStyle name="40% - Accent1 23 85" xfId="20578"/>
    <cellStyle name="40% - Accent1 23 86" xfId="20579"/>
    <cellStyle name="40% - Accent1 23 87" xfId="20580"/>
    <cellStyle name="40% - Accent1 23 88" xfId="20581"/>
    <cellStyle name="40% - Accent1 23 89" xfId="20582"/>
    <cellStyle name="40% - Accent1 23 9" xfId="20583"/>
    <cellStyle name="40% - Accent1 23 90" xfId="20584"/>
    <cellStyle name="40% - Accent1 23 91" xfId="20585"/>
    <cellStyle name="40% - Accent1 23 92" xfId="20586"/>
    <cellStyle name="40% - Accent1 23 93" xfId="20587"/>
    <cellStyle name="40% - Accent1 23 94" xfId="20588"/>
    <cellStyle name="40% - Accent1 23 95" xfId="20589"/>
    <cellStyle name="40% - Accent1 23 96" xfId="20590"/>
    <cellStyle name="40% - Accent1 23 97" xfId="20591"/>
    <cellStyle name="40% - Accent1 23 98" xfId="20592"/>
    <cellStyle name="40% - Accent1 23 99" xfId="20593"/>
    <cellStyle name="40% - Accent1 24" xfId="20594"/>
    <cellStyle name="40% - Accent1 25" xfId="20595"/>
    <cellStyle name="40% - Accent1 26" xfId="20596"/>
    <cellStyle name="40% - Accent1 27" xfId="20597"/>
    <cellStyle name="40% - Accent1 28" xfId="20598"/>
    <cellStyle name="40% - Accent1 29" xfId="20599"/>
    <cellStyle name="40% - Accent1 3" xfId="88"/>
    <cellStyle name="40% - Accent1 3 10" xfId="20600"/>
    <cellStyle name="40% - Accent1 3 100" xfId="20601"/>
    <cellStyle name="40% - Accent1 3 101" xfId="20602"/>
    <cellStyle name="40% - Accent1 3 102" xfId="20603"/>
    <cellStyle name="40% - Accent1 3 103" xfId="20604"/>
    <cellStyle name="40% - Accent1 3 104" xfId="20605"/>
    <cellStyle name="40% - Accent1 3 105" xfId="20606"/>
    <cellStyle name="40% - Accent1 3 106" xfId="20607"/>
    <cellStyle name="40% - Accent1 3 107" xfId="20608"/>
    <cellStyle name="40% - Accent1 3 108" xfId="20609"/>
    <cellStyle name="40% - Accent1 3 109" xfId="20610"/>
    <cellStyle name="40% - Accent1 3 11" xfId="20611"/>
    <cellStyle name="40% - Accent1 3 110" xfId="20612"/>
    <cellStyle name="40% - Accent1 3 111" xfId="20613"/>
    <cellStyle name="40% - Accent1 3 112" xfId="20614"/>
    <cellStyle name="40% - Accent1 3 113" xfId="20615"/>
    <cellStyle name="40% - Accent1 3 114" xfId="20616"/>
    <cellStyle name="40% - Accent1 3 115" xfId="20617"/>
    <cellStyle name="40% - Accent1 3 12" xfId="20618"/>
    <cellStyle name="40% - Accent1 3 13" xfId="20619"/>
    <cellStyle name="40% - Accent1 3 14" xfId="20620"/>
    <cellStyle name="40% - Accent1 3 15" xfId="20621"/>
    <cellStyle name="40% - Accent1 3 16" xfId="20622"/>
    <cellStyle name="40% - Accent1 3 17" xfId="20623"/>
    <cellStyle name="40% - Accent1 3 18" xfId="20624"/>
    <cellStyle name="40% - Accent1 3 19" xfId="20625"/>
    <cellStyle name="40% - Accent1 3 2" xfId="20626"/>
    <cellStyle name="40% - Accent1 3 20" xfId="20627"/>
    <cellStyle name="40% - Accent1 3 21" xfId="20628"/>
    <cellStyle name="40% - Accent1 3 22" xfId="20629"/>
    <cellStyle name="40% - Accent1 3 23" xfId="20630"/>
    <cellStyle name="40% - Accent1 3 24" xfId="20631"/>
    <cellStyle name="40% - Accent1 3 25" xfId="20632"/>
    <cellStyle name="40% - Accent1 3 26" xfId="20633"/>
    <cellStyle name="40% - Accent1 3 27" xfId="20634"/>
    <cellStyle name="40% - Accent1 3 28" xfId="20635"/>
    <cellStyle name="40% - Accent1 3 29" xfId="20636"/>
    <cellStyle name="40% - Accent1 3 3" xfId="20637"/>
    <cellStyle name="40% - Accent1 3 30" xfId="20638"/>
    <cellStyle name="40% - Accent1 3 31" xfId="20639"/>
    <cellStyle name="40% - Accent1 3 32" xfId="20640"/>
    <cellStyle name="40% - Accent1 3 33" xfId="20641"/>
    <cellStyle name="40% - Accent1 3 34" xfId="20642"/>
    <cellStyle name="40% - Accent1 3 35" xfId="20643"/>
    <cellStyle name="40% - Accent1 3 36" xfId="20644"/>
    <cellStyle name="40% - Accent1 3 37" xfId="20645"/>
    <cellStyle name="40% - Accent1 3 38" xfId="20646"/>
    <cellStyle name="40% - Accent1 3 39" xfId="20647"/>
    <cellStyle name="40% - Accent1 3 4" xfId="20648"/>
    <cellStyle name="40% - Accent1 3 40" xfId="20649"/>
    <cellStyle name="40% - Accent1 3 41" xfId="20650"/>
    <cellStyle name="40% - Accent1 3 42" xfId="20651"/>
    <cellStyle name="40% - Accent1 3 43" xfId="20652"/>
    <cellStyle name="40% - Accent1 3 44" xfId="20653"/>
    <cellStyle name="40% - Accent1 3 45" xfId="20654"/>
    <cellStyle name="40% - Accent1 3 46" xfId="20655"/>
    <cellStyle name="40% - Accent1 3 47" xfId="20656"/>
    <cellStyle name="40% - Accent1 3 48" xfId="20657"/>
    <cellStyle name="40% - Accent1 3 49" xfId="20658"/>
    <cellStyle name="40% - Accent1 3 5" xfId="20659"/>
    <cellStyle name="40% - Accent1 3 50" xfId="20660"/>
    <cellStyle name="40% - Accent1 3 51" xfId="20661"/>
    <cellStyle name="40% - Accent1 3 52" xfId="20662"/>
    <cellStyle name="40% - Accent1 3 53" xfId="20663"/>
    <cellStyle name="40% - Accent1 3 54" xfId="20664"/>
    <cellStyle name="40% - Accent1 3 55" xfId="20665"/>
    <cellStyle name="40% - Accent1 3 56" xfId="20666"/>
    <cellStyle name="40% - Accent1 3 57" xfId="20667"/>
    <cellStyle name="40% - Accent1 3 58" xfId="20668"/>
    <cellStyle name="40% - Accent1 3 59" xfId="20669"/>
    <cellStyle name="40% - Accent1 3 6" xfId="20670"/>
    <cellStyle name="40% - Accent1 3 60" xfId="20671"/>
    <cellStyle name="40% - Accent1 3 61" xfId="20672"/>
    <cellStyle name="40% - Accent1 3 62" xfId="20673"/>
    <cellStyle name="40% - Accent1 3 63" xfId="20674"/>
    <cellStyle name="40% - Accent1 3 64" xfId="20675"/>
    <cellStyle name="40% - Accent1 3 65" xfId="20676"/>
    <cellStyle name="40% - Accent1 3 66" xfId="20677"/>
    <cellStyle name="40% - Accent1 3 67" xfId="20678"/>
    <cellStyle name="40% - Accent1 3 68" xfId="20679"/>
    <cellStyle name="40% - Accent1 3 69" xfId="20680"/>
    <cellStyle name="40% - Accent1 3 7" xfId="20681"/>
    <cellStyle name="40% - Accent1 3 70" xfId="20682"/>
    <cellStyle name="40% - Accent1 3 71" xfId="20683"/>
    <cellStyle name="40% - Accent1 3 72" xfId="20684"/>
    <cellStyle name="40% - Accent1 3 73" xfId="20685"/>
    <cellStyle name="40% - Accent1 3 74" xfId="20686"/>
    <cellStyle name="40% - Accent1 3 75" xfId="20687"/>
    <cellStyle name="40% - Accent1 3 76" xfId="20688"/>
    <cellStyle name="40% - Accent1 3 77" xfId="20689"/>
    <cellStyle name="40% - Accent1 3 78" xfId="20690"/>
    <cellStyle name="40% - Accent1 3 79" xfId="20691"/>
    <cellStyle name="40% - Accent1 3 8" xfId="20692"/>
    <cellStyle name="40% - Accent1 3 80" xfId="20693"/>
    <cellStyle name="40% - Accent1 3 81" xfId="20694"/>
    <cellStyle name="40% - Accent1 3 82" xfId="20695"/>
    <cellStyle name="40% - Accent1 3 83" xfId="20696"/>
    <cellStyle name="40% - Accent1 3 84" xfId="20697"/>
    <cellStyle name="40% - Accent1 3 85" xfId="20698"/>
    <cellStyle name="40% - Accent1 3 86" xfId="20699"/>
    <cellStyle name="40% - Accent1 3 87" xfId="20700"/>
    <cellStyle name="40% - Accent1 3 88" xfId="20701"/>
    <cellStyle name="40% - Accent1 3 89" xfId="20702"/>
    <cellStyle name="40% - Accent1 3 9" xfId="20703"/>
    <cellStyle name="40% - Accent1 3 90" xfId="20704"/>
    <cellStyle name="40% - Accent1 3 91" xfId="20705"/>
    <cellStyle name="40% - Accent1 3 92" xfId="20706"/>
    <cellStyle name="40% - Accent1 3 93" xfId="20707"/>
    <cellStyle name="40% - Accent1 3 94" xfId="20708"/>
    <cellStyle name="40% - Accent1 3 95" xfId="20709"/>
    <cellStyle name="40% - Accent1 3 96" xfId="20710"/>
    <cellStyle name="40% - Accent1 3 97" xfId="20711"/>
    <cellStyle name="40% - Accent1 3 98" xfId="20712"/>
    <cellStyle name="40% - Accent1 3 99" xfId="20713"/>
    <cellStyle name="40% - Accent1 30" xfId="20714"/>
    <cellStyle name="40% - Accent1 31" xfId="20715"/>
    <cellStyle name="40% - Accent1 32" xfId="20716"/>
    <cellStyle name="40% - Accent1 33" xfId="20717"/>
    <cellStyle name="40% - Accent1 34" xfId="20718"/>
    <cellStyle name="40% - Accent1 35" xfId="20719"/>
    <cellStyle name="40% - Accent1 36" xfId="20720"/>
    <cellStyle name="40% - Accent1 37" xfId="20721"/>
    <cellStyle name="40% - Accent1 38" xfId="20722"/>
    <cellStyle name="40% - Accent1 39" xfId="20723"/>
    <cellStyle name="40% - Accent1 4" xfId="89"/>
    <cellStyle name="40% - Accent1 4 10" xfId="20724"/>
    <cellStyle name="40% - Accent1 4 100" xfId="20725"/>
    <cellStyle name="40% - Accent1 4 101" xfId="20726"/>
    <cellStyle name="40% - Accent1 4 102" xfId="20727"/>
    <cellStyle name="40% - Accent1 4 103" xfId="20728"/>
    <cellStyle name="40% - Accent1 4 104" xfId="20729"/>
    <cellStyle name="40% - Accent1 4 105" xfId="20730"/>
    <cellStyle name="40% - Accent1 4 106" xfId="20731"/>
    <cellStyle name="40% - Accent1 4 107" xfId="20732"/>
    <cellStyle name="40% - Accent1 4 108" xfId="20733"/>
    <cellStyle name="40% - Accent1 4 109" xfId="20734"/>
    <cellStyle name="40% - Accent1 4 11" xfId="20735"/>
    <cellStyle name="40% - Accent1 4 110" xfId="20736"/>
    <cellStyle name="40% - Accent1 4 111" xfId="20737"/>
    <cellStyle name="40% - Accent1 4 112" xfId="20738"/>
    <cellStyle name="40% - Accent1 4 113" xfId="20739"/>
    <cellStyle name="40% - Accent1 4 114" xfId="20740"/>
    <cellStyle name="40% - Accent1 4 115" xfId="20741"/>
    <cellStyle name="40% - Accent1 4 12" xfId="20742"/>
    <cellStyle name="40% - Accent1 4 13" xfId="20743"/>
    <cellStyle name="40% - Accent1 4 14" xfId="20744"/>
    <cellStyle name="40% - Accent1 4 15" xfId="20745"/>
    <cellStyle name="40% - Accent1 4 16" xfId="20746"/>
    <cellStyle name="40% - Accent1 4 17" xfId="20747"/>
    <cellStyle name="40% - Accent1 4 18" xfId="20748"/>
    <cellStyle name="40% - Accent1 4 19" xfId="20749"/>
    <cellStyle name="40% - Accent1 4 2" xfId="20750"/>
    <cellStyle name="40% - Accent1 4 20" xfId="20751"/>
    <cellStyle name="40% - Accent1 4 21" xfId="20752"/>
    <cellStyle name="40% - Accent1 4 22" xfId="20753"/>
    <cellStyle name="40% - Accent1 4 23" xfId="20754"/>
    <cellStyle name="40% - Accent1 4 24" xfId="20755"/>
    <cellStyle name="40% - Accent1 4 25" xfId="20756"/>
    <cellStyle name="40% - Accent1 4 26" xfId="20757"/>
    <cellStyle name="40% - Accent1 4 27" xfId="20758"/>
    <cellStyle name="40% - Accent1 4 28" xfId="20759"/>
    <cellStyle name="40% - Accent1 4 29" xfId="20760"/>
    <cellStyle name="40% - Accent1 4 3" xfId="20761"/>
    <cellStyle name="40% - Accent1 4 30" xfId="20762"/>
    <cellStyle name="40% - Accent1 4 31" xfId="20763"/>
    <cellStyle name="40% - Accent1 4 32" xfId="20764"/>
    <cellStyle name="40% - Accent1 4 33" xfId="20765"/>
    <cellStyle name="40% - Accent1 4 34" xfId="20766"/>
    <cellStyle name="40% - Accent1 4 35" xfId="20767"/>
    <cellStyle name="40% - Accent1 4 36" xfId="20768"/>
    <cellStyle name="40% - Accent1 4 37" xfId="20769"/>
    <cellStyle name="40% - Accent1 4 38" xfId="20770"/>
    <cellStyle name="40% - Accent1 4 39" xfId="20771"/>
    <cellStyle name="40% - Accent1 4 4" xfId="20772"/>
    <cellStyle name="40% - Accent1 4 40" xfId="20773"/>
    <cellStyle name="40% - Accent1 4 41" xfId="20774"/>
    <cellStyle name="40% - Accent1 4 42" xfId="20775"/>
    <cellStyle name="40% - Accent1 4 43" xfId="20776"/>
    <cellStyle name="40% - Accent1 4 44" xfId="20777"/>
    <cellStyle name="40% - Accent1 4 45" xfId="20778"/>
    <cellStyle name="40% - Accent1 4 46" xfId="20779"/>
    <cellStyle name="40% - Accent1 4 47" xfId="20780"/>
    <cellStyle name="40% - Accent1 4 48" xfId="20781"/>
    <cellStyle name="40% - Accent1 4 49" xfId="20782"/>
    <cellStyle name="40% - Accent1 4 5" xfId="20783"/>
    <cellStyle name="40% - Accent1 4 50" xfId="20784"/>
    <cellStyle name="40% - Accent1 4 51" xfId="20785"/>
    <cellStyle name="40% - Accent1 4 52" xfId="20786"/>
    <cellStyle name="40% - Accent1 4 53" xfId="20787"/>
    <cellStyle name="40% - Accent1 4 54" xfId="20788"/>
    <cellStyle name="40% - Accent1 4 55" xfId="20789"/>
    <cellStyle name="40% - Accent1 4 56" xfId="20790"/>
    <cellStyle name="40% - Accent1 4 57" xfId="20791"/>
    <cellStyle name="40% - Accent1 4 58" xfId="20792"/>
    <cellStyle name="40% - Accent1 4 59" xfId="20793"/>
    <cellStyle name="40% - Accent1 4 6" xfId="20794"/>
    <cellStyle name="40% - Accent1 4 60" xfId="20795"/>
    <cellStyle name="40% - Accent1 4 61" xfId="20796"/>
    <cellStyle name="40% - Accent1 4 62" xfId="20797"/>
    <cellStyle name="40% - Accent1 4 63" xfId="20798"/>
    <cellStyle name="40% - Accent1 4 64" xfId="20799"/>
    <cellStyle name="40% - Accent1 4 65" xfId="20800"/>
    <cellStyle name="40% - Accent1 4 66" xfId="20801"/>
    <cellStyle name="40% - Accent1 4 67" xfId="20802"/>
    <cellStyle name="40% - Accent1 4 68" xfId="20803"/>
    <cellStyle name="40% - Accent1 4 69" xfId="20804"/>
    <cellStyle name="40% - Accent1 4 7" xfId="20805"/>
    <cellStyle name="40% - Accent1 4 70" xfId="20806"/>
    <cellStyle name="40% - Accent1 4 71" xfId="20807"/>
    <cellStyle name="40% - Accent1 4 72" xfId="20808"/>
    <cellStyle name="40% - Accent1 4 73" xfId="20809"/>
    <cellStyle name="40% - Accent1 4 74" xfId="20810"/>
    <cellStyle name="40% - Accent1 4 75" xfId="20811"/>
    <cellStyle name="40% - Accent1 4 76" xfId="20812"/>
    <cellStyle name="40% - Accent1 4 77" xfId="20813"/>
    <cellStyle name="40% - Accent1 4 78" xfId="20814"/>
    <cellStyle name="40% - Accent1 4 79" xfId="20815"/>
    <cellStyle name="40% - Accent1 4 8" xfId="20816"/>
    <cellStyle name="40% - Accent1 4 80" xfId="20817"/>
    <cellStyle name="40% - Accent1 4 81" xfId="20818"/>
    <cellStyle name="40% - Accent1 4 82" xfId="20819"/>
    <cellStyle name="40% - Accent1 4 83" xfId="20820"/>
    <cellStyle name="40% - Accent1 4 84" xfId="20821"/>
    <cellStyle name="40% - Accent1 4 85" xfId="20822"/>
    <cellStyle name="40% - Accent1 4 86" xfId="20823"/>
    <cellStyle name="40% - Accent1 4 87" xfId="20824"/>
    <cellStyle name="40% - Accent1 4 88" xfId="20825"/>
    <cellStyle name="40% - Accent1 4 89" xfId="20826"/>
    <cellStyle name="40% - Accent1 4 9" xfId="20827"/>
    <cellStyle name="40% - Accent1 4 90" xfId="20828"/>
    <cellStyle name="40% - Accent1 4 91" xfId="20829"/>
    <cellStyle name="40% - Accent1 4 92" xfId="20830"/>
    <cellStyle name="40% - Accent1 4 93" xfId="20831"/>
    <cellStyle name="40% - Accent1 4 94" xfId="20832"/>
    <cellStyle name="40% - Accent1 4 95" xfId="20833"/>
    <cellStyle name="40% - Accent1 4 96" xfId="20834"/>
    <cellStyle name="40% - Accent1 4 97" xfId="20835"/>
    <cellStyle name="40% - Accent1 4 98" xfId="20836"/>
    <cellStyle name="40% - Accent1 4 99" xfId="20837"/>
    <cellStyle name="40% - Accent1 40" xfId="20838"/>
    <cellStyle name="40% - Accent1 41" xfId="20839"/>
    <cellStyle name="40% - Accent1 42" xfId="20840"/>
    <cellStyle name="40% - Accent1 43" xfId="20841"/>
    <cellStyle name="40% - Accent1 44" xfId="20842"/>
    <cellStyle name="40% - Accent1 45" xfId="20843"/>
    <cellStyle name="40% - Accent1 46" xfId="20844"/>
    <cellStyle name="40% - Accent1 47" xfId="20845"/>
    <cellStyle name="40% - Accent1 48" xfId="20846"/>
    <cellStyle name="40% - Accent1 49" xfId="20847"/>
    <cellStyle name="40% - Accent1 5" xfId="90"/>
    <cellStyle name="40% - Accent1 5 10" xfId="20848"/>
    <cellStyle name="40% - Accent1 5 100" xfId="20849"/>
    <cellStyle name="40% - Accent1 5 101" xfId="20850"/>
    <cellStyle name="40% - Accent1 5 102" xfId="20851"/>
    <cellStyle name="40% - Accent1 5 103" xfId="20852"/>
    <cellStyle name="40% - Accent1 5 104" xfId="20853"/>
    <cellStyle name="40% - Accent1 5 105" xfId="20854"/>
    <cellStyle name="40% - Accent1 5 106" xfId="20855"/>
    <cellStyle name="40% - Accent1 5 107" xfId="20856"/>
    <cellStyle name="40% - Accent1 5 108" xfId="20857"/>
    <cellStyle name="40% - Accent1 5 109" xfId="20858"/>
    <cellStyle name="40% - Accent1 5 11" xfId="20859"/>
    <cellStyle name="40% - Accent1 5 110" xfId="20860"/>
    <cellStyle name="40% - Accent1 5 111" xfId="20861"/>
    <cellStyle name="40% - Accent1 5 112" xfId="20862"/>
    <cellStyle name="40% - Accent1 5 113" xfId="20863"/>
    <cellStyle name="40% - Accent1 5 114" xfId="20864"/>
    <cellStyle name="40% - Accent1 5 115" xfId="20865"/>
    <cellStyle name="40% - Accent1 5 12" xfId="20866"/>
    <cellStyle name="40% - Accent1 5 13" xfId="20867"/>
    <cellStyle name="40% - Accent1 5 14" xfId="20868"/>
    <cellStyle name="40% - Accent1 5 15" xfId="20869"/>
    <cellStyle name="40% - Accent1 5 16" xfId="20870"/>
    <cellStyle name="40% - Accent1 5 17" xfId="20871"/>
    <cellStyle name="40% - Accent1 5 18" xfId="20872"/>
    <cellStyle name="40% - Accent1 5 19" xfId="20873"/>
    <cellStyle name="40% - Accent1 5 2" xfId="20874"/>
    <cellStyle name="40% - Accent1 5 20" xfId="20875"/>
    <cellStyle name="40% - Accent1 5 21" xfId="20876"/>
    <cellStyle name="40% - Accent1 5 22" xfId="20877"/>
    <cellStyle name="40% - Accent1 5 23" xfId="20878"/>
    <cellStyle name="40% - Accent1 5 24" xfId="20879"/>
    <cellStyle name="40% - Accent1 5 25" xfId="20880"/>
    <cellStyle name="40% - Accent1 5 26" xfId="20881"/>
    <cellStyle name="40% - Accent1 5 27" xfId="20882"/>
    <cellStyle name="40% - Accent1 5 28" xfId="20883"/>
    <cellStyle name="40% - Accent1 5 29" xfId="20884"/>
    <cellStyle name="40% - Accent1 5 3" xfId="20885"/>
    <cellStyle name="40% - Accent1 5 30" xfId="20886"/>
    <cellStyle name="40% - Accent1 5 31" xfId="20887"/>
    <cellStyle name="40% - Accent1 5 32" xfId="20888"/>
    <cellStyle name="40% - Accent1 5 33" xfId="20889"/>
    <cellStyle name="40% - Accent1 5 34" xfId="20890"/>
    <cellStyle name="40% - Accent1 5 35" xfId="20891"/>
    <cellStyle name="40% - Accent1 5 36" xfId="20892"/>
    <cellStyle name="40% - Accent1 5 37" xfId="20893"/>
    <cellStyle name="40% - Accent1 5 38" xfId="20894"/>
    <cellStyle name="40% - Accent1 5 39" xfId="20895"/>
    <cellStyle name="40% - Accent1 5 4" xfId="20896"/>
    <cellStyle name="40% - Accent1 5 40" xfId="20897"/>
    <cellStyle name="40% - Accent1 5 41" xfId="20898"/>
    <cellStyle name="40% - Accent1 5 42" xfId="20899"/>
    <cellStyle name="40% - Accent1 5 43" xfId="20900"/>
    <cellStyle name="40% - Accent1 5 44" xfId="20901"/>
    <cellStyle name="40% - Accent1 5 45" xfId="20902"/>
    <cellStyle name="40% - Accent1 5 46" xfId="20903"/>
    <cellStyle name="40% - Accent1 5 47" xfId="20904"/>
    <cellStyle name="40% - Accent1 5 48" xfId="20905"/>
    <cellStyle name="40% - Accent1 5 49" xfId="20906"/>
    <cellStyle name="40% - Accent1 5 5" xfId="20907"/>
    <cellStyle name="40% - Accent1 5 50" xfId="20908"/>
    <cellStyle name="40% - Accent1 5 51" xfId="20909"/>
    <cellStyle name="40% - Accent1 5 52" xfId="20910"/>
    <cellStyle name="40% - Accent1 5 53" xfId="20911"/>
    <cellStyle name="40% - Accent1 5 54" xfId="20912"/>
    <cellStyle name="40% - Accent1 5 55" xfId="20913"/>
    <cellStyle name="40% - Accent1 5 56" xfId="20914"/>
    <cellStyle name="40% - Accent1 5 57" xfId="20915"/>
    <cellStyle name="40% - Accent1 5 58" xfId="20916"/>
    <cellStyle name="40% - Accent1 5 59" xfId="20917"/>
    <cellStyle name="40% - Accent1 5 6" xfId="20918"/>
    <cellStyle name="40% - Accent1 5 60" xfId="20919"/>
    <cellStyle name="40% - Accent1 5 61" xfId="20920"/>
    <cellStyle name="40% - Accent1 5 62" xfId="20921"/>
    <cellStyle name="40% - Accent1 5 63" xfId="20922"/>
    <cellStyle name="40% - Accent1 5 64" xfId="20923"/>
    <cellStyle name="40% - Accent1 5 65" xfId="20924"/>
    <cellStyle name="40% - Accent1 5 66" xfId="20925"/>
    <cellStyle name="40% - Accent1 5 67" xfId="20926"/>
    <cellStyle name="40% - Accent1 5 68" xfId="20927"/>
    <cellStyle name="40% - Accent1 5 69" xfId="20928"/>
    <cellStyle name="40% - Accent1 5 7" xfId="20929"/>
    <cellStyle name="40% - Accent1 5 70" xfId="20930"/>
    <cellStyle name="40% - Accent1 5 71" xfId="20931"/>
    <cellStyle name="40% - Accent1 5 72" xfId="20932"/>
    <cellStyle name="40% - Accent1 5 73" xfId="20933"/>
    <cellStyle name="40% - Accent1 5 74" xfId="20934"/>
    <cellStyle name="40% - Accent1 5 75" xfId="20935"/>
    <cellStyle name="40% - Accent1 5 76" xfId="20936"/>
    <cellStyle name="40% - Accent1 5 77" xfId="20937"/>
    <cellStyle name="40% - Accent1 5 78" xfId="20938"/>
    <cellStyle name="40% - Accent1 5 79" xfId="20939"/>
    <cellStyle name="40% - Accent1 5 8" xfId="20940"/>
    <cellStyle name="40% - Accent1 5 80" xfId="20941"/>
    <cellStyle name="40% - Accent1 5 81" xfId="20942"/>
    <cellStyle name="40% - Accent1 5 82" xfId="20943"/>
    <cellStyle name="40% - Accent1 5 83" xfId="20944"/>
    <cellStyle name="40% - Accent1 5 84" xfId="20945"/>
    <cellStyle name="40% - Accent1 5 85" xfId="20946"/>
    <cellStyle name="40% - Accent1 5 86" xfId="20947"/>
    <cellStyle name="40% - Accent1 5 87" xfId="20948"/>
    <cellStyle name="40% - Accent1 5 88" xfId="20949"/>
    <cellStyle name="40% - Accent1 5 89" xfId="20950"/>
    <cellStyle name="40% - Accent1 5 9" xfId="20951"/>
    <cellStyle name="40% - Accent1 5 90" xfId="20952"/>
    <cellStyle name="40% - Accent1 5 91" xfId="20953"/>
    <cellStyle name="40% - Accent1 5 92" xfId="20954"/>
    <cellStyle name="40% - Accent1 5 93" xfId="20955"/>
    <cellStyle name="40% - Accent1 5 94" xfId="20956"/>
    <cellStyle name="40% - Accent1 5 95" xfId="20957"/>
    <cellStyle name="40% - Accent1 5 96" xfId="20958"/>
    <cellStyle name="40% - Accent1 5 97" xfId="20959"/>
    <cellStyle name="40% - Accent1 5 98" xfId="20960"/>
    <cellStyle name="40% - Accent1 5 99" xfId="20961"/>
    <cellStyle name="40% - Accent1 50" xfId="20962"/>
    <cellStyle name="40% - Accent1 51" xfId="20963"/>
    <cellStyle name="40% - Accent1 52" xfId="20964"/>
    <cellStyle name="40% - Accent1 53" xfId="20965"/>
    <cellStyle name="40% - Accent1 54" xfId="20966"/>
    <cellStyle name="40% - Accent1 55" xfId="20967"/>
    <cellStyle name="40% - Accent1 56" xfId="20968"/>
    <cellStyle name="40% - Accent1 57" xfId="20969"/>
    <cellStyle name="40% - Accent1 58" xfId="20970"/>
    <cellStyle name="40% - Accent1 59" xfId="20971"/>
    <cellStyle name="40% - Accent1 6" xfId="91"/>
    <cellStyle name="40% - Accent1 6 10" xfId="20972"/>
    <cellStyle name="40% - Accent1 6 100" xfId="20973"/>
    <cellStyle name="40% - Accent1 6 101" xfId="20974"/>
    <cellStyle name="40% - Accent1 6 102" xfId="20975"/>
    <cellStyle name="40% - Accent1 6 103" xfId="20976"/>
    <cellStyle name="40% - Accent1 6 104" xfId="20977"/>
    <cellStyle name="40% - Accent1 6 105" xfId="20978"/>
    <cellStyle name="40% - Accent1 6 106" xfId="20979"/>
    <cellStyle name="40% - Accent1 6 107" xfId="20980"/>
    <cellStyle name="40% - Accent1 6 108" xfId="20981"/>
    <cellStyle name="40% - Accent1 6 109" xfId="20982"/>
    <cellStyle name="40% - Accent1 6 11" xfId="20983"/>
    <cellStyle name="40% - Accent1 6 110" xfId="20984"/>
    <cellStyle name="40% - Accent1 6 111" xfId="20985"/>
    <cellStyle name="40% - Accent1 6 112" xfId="20986"/>
    <cellStyle name="40% - Accent1 6 113" xfId="20987"/>
    <cellStyle name="40% - Accent1 6 114" xfId="20988"/>
    <cellStyle name="40% - Accent1 6 115" xfId="20989"/>
    <cellStyle name="40% - Accent1 6 12" xfId="20990"/>
    <cellStyle name="40% - Accent1 6 13" xfId="20991"/>
    <cellStyle name="40% - Accent1 6 14" xfId="20992"/>
    <cellStyle name="40% - Accent1 6 15" xfId="20993"/>
    <cellStyle name="40% - Accent1 6 16" xfId="20994"/>
    <cellStyle name="40% - Accent1 6 17" xfId="20995"/>
    <cellStyle name="40% - Accent1 6 18" xfId="20996"/>
    <cellStyle name="40% - Accent1 6 19" xfId="20997"/>
    <cellStyle name="40% - Accent1 6 2" xfId="20998"/>
    <cellStyle name="40% - Accent1 6 20" xfId="20999"/>
    <cellStyle name="40% - Accent1 6 21" xfId="21000"/>
    <cellStyle name="40% - Accent1 6 22" xfId="21001"/>
    <cellStyle name="40% - Accent1 6 23" xfId="21002"/>
    <cellStyle name="40% - Accent1 6 24" xfId="21003"/>
    <cellStyle name="40% - Accent1 6 25" xfId="21004"/>
    <cellStyle name="40% - Accent1 6 26" xfId="21005"/>
    <cellStyle name="40% - Accent1 6 27" xfId="21006"/>
    <cellStyle name="40% - Accent1 6 28" xfId="21007"/>
    <cellStyle name="40% - Accent1 6 29" xfId="21008"/>
    <cellStyle name="40% - Accent1 6 3" xfId="21009"/>
    <cellStyle name="40% - Accent1 6 30" xfId="21010"/>
    <cellStyle name="40% - Accent1 6 31" xfId="21011"/>
    <cellStyle name="40% - Accent1 6 32" xfId="21012"/>
    <cellStyle name="40% - Accent1 6 33" xfId="21013"/>
    <cellStyle name="40% - Accent1 6 34" xfId="21014"/>
    <cellStyle name="40% - Accent1 6 35" xfId="21015"/>
    <cellStyle name="40% - Accent1 6 36" xfId="21016"/>
    <cellStyle name="40% - Accent1 6 37" xfId="21017"/>
    <cellStyle name="40% - Accent1 6 38" xfId="21018"/>
    <cellStyle name="40% - Accent1 6 39" xfId="21019"/>
    <cellStyle name="40% - Accent1 6 4" xfId="21020"/>
    <cellStyle name="40% - Accent1 6 40" xfId="21021"/>
    <cellStyle name="40% - Accent1 6 41" xfId="21022"/>
    <cellStyle name="40% - Accent1 6 42" xfId="21023"/>
    <cellStyle name="40% - Accent1 6 43" xfId="21024"/>
    <cellStyle name="40% - Accent1 6 44" xfId="21025"/>
    <cellStyle name="40% - Accent1 6 45" xfId="21026"/>
    <cellStyle name="40% - Accent1 6 46" xfId="21027"/>
    <cellStyle name="40% - Accent1 6 47" xfId="21028"/>
    <cellStyle name="40% - Accent1 6 48" xfId="21029"/>
    <cellStyle name="40% - Accent1 6 49" xfId="21030"/>
    <cellStyle name="40% - Accent1 6 5" xfId="21031"/>
    <cellStyle name="40% - Accent1 6 50" xfId="21032"/>
    <cellStyle name="40% - Accent1 6 51" xfId="21033"/>
    <cellStyle name="40% - Accent1 6 52" xfId="21034"/>
    <cellStyle name="40% - Accent1 6 53" xfId="21035"/>
    <cellStyle name="40% - Accent1 6 54" xfId="21036"/>
    <cellStyle name="40% - Accent1 6 55" xfId="21037"/>
    <cellStyle name="40% - Accent1 6 56" xfId="21038"/>
    <cellStyle name="40% - Accent1 6 57" xfId="21039"/>
    <cellStyle name="40% - Accent1 6 58" xfId="21040"/>
    <cellStyle name="40% - Accent1 6 59" xfId="21041"/>
    <cellStyle name="40% - Accent1 6 6" xfId="21042"/>
    <cellStyle name="40% - Accent1 6 60" xfId="21043"/>
    <cellStyle name="40% - Accent1 6 61" xfId="21044"/>
    <cellStyle name="40% - Accent1 6 62" xfId="21045"/>
    <cellStyle name="40% - Accent1 6 63" xfId="21046"/>
    <cellStyle name="40% - Accent1 6 64" xfId="21047"/>
    <cellStyle name="40% - Accent1 6 65" xfId="21048"/>
    <cellStyle name="40% - Accent1 6 66" xfId="21049"/>
    <cellStyle name="40% - Accent1 6 67" xfId="21050"/>
    <cellStyle name="40% - Accent1 6 68" xfId="21051"/>
    <cellStyle name="40% - Accent1 6 69" xfId="21052"/>
    <cellStyle name="40% - Accent1 6 7" xfId="21053"/>
    <cellStyle name="40% - Accent1 6 70" xfId="21054"/>
    <cellStyle name="40% - Accent1 6 71" xfId="21055"/>
    <cellStyle name="40% - Accent1 6 72" xfId="21056"/>
    <cellStyle name="40% - Accent1 6 73" xfId="21057"/>
    <cellStyle name="40% - Accent1 6 74" xfId="21058"/>
    <cellStyle name="40% - Accent1 6 75" xfId="21059"/>
    <cellStyle name="40% - Accent1 6 76" xfId="21060"/>
    <cellStyle name="40% - Accent1 6 77" xfId="21061"/>
    <cellStyle name="40% - Accent1 6 78" xfId="21062"/>
    <cellStyle name="40% - Accent1 6 79" xfId="21063"/>
    <cellStyle name="40% - Accent1 6 8" xfId="21064"/>
    <cellStyle name="40% - Accent1 6 80" xfId="21065"/>
    <cellStyle name="40% - Accent1 6 81" xfId="21066"/>
    <cellStyle name="40% - Accent1 6 82" xfId="21067"/>
    <cellStyle name="40% - Accent1 6 83" xfId="21068"/>
    <cellStyle name="40% - Accent1 6 84" xfId="21069"/>
    <cellStyle name="40% - Accent1 6 85" xfId="21070"/>
    <cellStyle name="40% - Accent1 6 86" xfId="21071"/>
    <cellStyle name="40% - Accent1 6 87" xfId="21072"/>
    <cellStyle name="40% - Accent1 6 88" xfId="21073"/>
    <cellStyle name="40% - Accent1 6 89" xfId="21074"/>
    <cellStyle name="40% - Accent1 6 9" xfId="21075"/>
    <cellStyle name="40% - Accent1 6 90" xfId="21076"/>
    <cellStyle name="40% - Accent1 6 91" xfId="21077"/>
    <cellStyle name="40% - Accent1 6 92" xfId="21078"/>
    <cellStyle name="40% - Accent1 6 93" xfId="21079"/>
    <cellStyle name="40% - Accent1 6 94" xfId="21080"/>
    <cellStyle name="40% - Accent1 6 95" xfId="21081"/>
    <cellStyle name="40% - Accent1 6 96" xfId="21082"/>
    <cellStyle name="40% - Accent1 6 97" xfId="21083"/>
    <cellStyle name="40% - Accent1 6 98" xfId="21084"/>
    <cellStyle name="40% - Accent1 6 99" xfId="21085"/>
    <cellStyle name="40% - Accent1 60" xfId="21086"/>
    <cellStyle name="40% - Accent1 61" xfId="21087"/>
    <cellStyle name="40% - Accent1 62" xfId="21088"/>
    <cellStyle name="40% - Accent1 63" xfId="21089"/>
    <cellStyle name="40% - Accent1 64" xfId="21090"/>
    <cellStyle name="40% - Accent1 65" xfId="21091"/>
    <cellStyle name="40% - Accent1 66" xfId="21092"/>
    <cellStyle name="40% - Accent1 67" xfId="21093"/>
    <cellStyle name="40% - Accent1 68" xfId="21094"/>
    <cellStyle name="40% - Accent1 69" xfId="21095"/>
    <cellStyle name="40% - Accent1 7" xfId="92"/>
    <cellStyle name="40% - Accent1 7 10" xfId="21096"/>
    <cellStyle name="40% - Accent1 7 100" xfId="21097"/>
    <cellStyle name="40% - Accent1 7 101" xfId="21098"/>
    <cellStyle name="40% - Accent1 7 102" xfId="21099"/>
    <cellStyle name="40% - Accent1 7 103" xfId="21100"/>
    <cellStyle name="40% - Accent1 7 104" xfId="21101"/>
    <cellStyle name="40% - Accent1 7 105" xfId="21102"/>
    <cellStyle name="40% - Accent1 7 106" xfId="21103"/>
    <cellStyle name="40% - Accent1 7 107" xfId="21104"/>
    <cellStyle name="40% - Accent1 7 108" xfId="21105"/>
    <cellStyle name="40% - Accent1 7 109" xfId="21106"/>
    <cellStyle name="40% - Accent1 7 11" xfId="21107"/>
    <cellStyle name="40% - Accent1 7 110" xfId="21108"/>
    <cellStyle name="40% - Accent1 7 111" xfId="21109"/>
    <cellStyle name="40% - Accent1 7 112" xfId="21110"/>
    <cellStyle name="40% - Accent1 7 113" xfId="21111"/>
    <cellStyle name="40% - Accent1 7 114" xfId="21112"/>
    <cellStyle name="40% - Accent1 7 115" xfId="21113"/>
    <cellStyle name="40% - Accent1 7 12" xfId="21114"/>
    <cellStyle name="40% - Accent1 7 13" xfId="21115"/>
    <cellStyle name="40% - Accent1 7 14" xfId="21116"/>
    <cellStyle name="40% - Accent1 7 15" xfId="21117"/>
    <cellStyle name="40% - Accent1 7 16" xfId="21118"/>
    <cellStyle name="40% - Accent1 7 17" xfId="21119"/>
    <cellStyle name="40% - Accent1 7 18" xfId="21120"/>
    <cellStyle name="40% - Accent1 7 19" xfId="21121"/>
    <cellStyle name="40% - Accent1 7 2" xfId="21122"/>
    <cellStyle name="40% - Accent1 7 20" xfId="21123"/>
    <cellStyle name="40% - Accent1 7 21" xfId="21124"/>
    <cellStyle name="40% - Accent1 7 22" xfId="21125"/>
    <cellStyle name="40% - Accent1 7 23" xfId="21126"/>
    <cellStyle name="40% - Accent1 7 24" xfId="21127"/>
    <cellStyle name="40% - Accent1 7 25" xfId="21128"/>
    <cellStyle name="40% - Accent1 7 26" xfId="21129"/>
    <cellStyle name="40% - Accent1 7 27" xfId="21130"/>
    <cellStyle name="40% - Accent1 7 28" xfId="21131"/>
    <cellStyle name="40% - Accent1 7 29" xfId="21132"/>
    <cellStyle name="40% - Accent1 7 3" xfId="21133"/>
    <cellStyle name="40% - Accent1 7 30" xfId="21134"/>
    <cellStyle name="40% - Accent1 7 31" xfId="21135"/>
    <cellStyle name="40% - Accent1 7 32" xfId="21136"/>
    <cellStyle name="40% - Accent1 7 33" xfId="21137"/>
    <cellStyle name="40% - Accent1 7 34" xfId="21138"/>
    <cellStyle name="40% - Accent1 7 35" xfId="21139"/>
    <cellStyle name="40% - Accent1 7 36" xfId="21140"/>
    <cellStyle name="40% - Accent1 7 37" xfId="21141"/>
    <cellStyle name="40% - Accent1 7 38" xfId="21142"/>
    <cellStyle name="40% - Accent1 7 39" xfId="21143"/>
    <cellStyle name="40% - Accent1 7 4" xfId="21144"/>
    <cellStyle name="40% - Accent1 7 40" xfId="21145"/>
    <cellStyle name="40% - Accent1 7 41" xfId="21146"/>
    <cellStyle name="40% - Accent1 7 42" xfId="21147"/>
    <cellStyle name="40% - Accent1 7 43" xfId="21148"/>
    <cellStyle name="40% - Accent1 7 44" xfId="21149"/>
    <cellStyle name="40% - Accent1 7 45" xfId="21150"/>
    <cellStyle name="40% - Accent1 7 46" xfId="21151"/>
    <cellStyle name="40% - Accent1 7 47" xfId="21152"/>
    <cellStyle name="40% - Accent1 7 48" xfId="21153"/>
    <cellStyle name="40% - Accent1 7 49" xfId="21154"/>
    <cellStyle name="40% - Accent1 7 5" xfId="21155"/>
    <cellStyle name="40% - Accent1 7 50" xfId="21156"/>
    <cellStyle name="40% - Accent1 7 51" xfId="21157"/>
    <cellStyle name="40% - Accent1 7 52" xfId="21158"/>
    <cellStyle name="40% - Accent1 7 53" xfId="21159"/>
    <cellStyle name="40% - Accent1 7 54" xfId="21160"/>
    <cellStyle name="40% - Accent1 7 55" xfId="21161"/>
    <cellStyle name="40% - Accent1 7 56" xfId="21162"/>
    <cellStyle name="40% - Accent1 7 57" xfId="21163"/>
    <cellStyle name="40% - Accent1 7 58" xfId="21164"/>
    <cellStyle name="40% - Accent1 7 59" xfId="21165"/>
    <cellStyle name="40% - Accent1 7 6" xfId="21166"/>
    <cellStyle name="40% - Accent1 7 60" xfId="21167"/>
    <cellStyle name="40% - Accent1 7 61" xfId="21168"/>
    <cellStyle name="40% - Accent1 7 62" xfId="21169"/>
    <cellStyle name="40% - Accent1 7 63" xfId="21170"/>
    <cellStyle name="40% - Accent1 7 64" xfId="21171"/>
    <cellStyle name="40% - Accent1 7 65" xfId="21172"/>
    <cellStyle name="40% - Accent1 7 66" xfId="21173"/>
    <cellStyle name="40% - Accent1 7 67" xfId="21174"/>
    <cellStyle name="40% - Accent1 7 68" xfId="21175"/>
    <cellStyle name="40% - Accent1 7 69" xfId="21176"/>
    <cellStyle name="40% - Accent1 7 7" xfId="21177"/>
    <cellStyle name="40% - Accent1 7 70" xfId="21178"/>
    <cellStyle name="40% - Accent1 7 71" xfId="21179"/>
    <cellStyle name="40% - Accent1 7 72" xfId="21180"/>
    <cellStyle name="40% - Accent1 7 73" xfId="21181"/>
    <cellStyle name="40% - Accent1 7 74" xfId="21182"/>
    <cellStyle name="40% - Accent1 7 75" xfId="21183"/>
    <cellStyle name="40% - Accent1 7 76" xfId="21184"/>
    <cellStyle name="40% - Accent1 7 77" xfId="21185"/>
    <cellStyle name="40% - Accent1 7 78" xfId="21186"/>
    <cellStyle name="40% - Accent1 7 79" xfId="21187"/>
    <cellStyle name="40% - Accent1 7 8" xfId="21188"/>
    <cellStyle name="40% - Accent1 7 80" xfId="21189"/>
    <cellStyle name="40% - Accent1 7 81" xfId="21190"/>
    <cellStyle name="40% - Accent1 7 82" xfId="21191"/>
    <cellStyle name="40% - Accent1 7 83" xfId="21192"/>
    <cellStyle name="40% - Accent1 7 84" xfId="21193"/>
    <cellStyle name="40% - Accent1 7 85" xfId="21194"/>
    <cellStyle name="40% - Accent1 7 86" xfId="21195"/>
    <cellStyle name="40% - Accent1 7 87" xfId="21196"/>
    <cellStyle name="40% - Accent1 7 88" xfId="21197"/>
    <cellStyle name="40% - Accent1 7 89" xfId="21198"/>
    <cellStyle name="40% - Accent1 7 9" xfId="21199"/>
    <cellStyle name="40% - Accent1 7 90" xfId="21200"/>
    <cellStyle name="40% - Accent1 7 91" xfId="21201"/>
    <cellStyle name="40% - Accent1 7 92" xfId="21202"/>
    <cellStyle name="40% - Accent1 7 93" xfId="21203"/>
    <cellStyle name="40% - Accent1 7 94" xfId="21204"/>
    <cellStyle name="40% - Accent1 7 95" xfId="21205"/>
    <cellStyle name="40% - Accent1 7 96" xfId="21206"/>
    <cellStyle name="40% - Accent1 7 97" xfId="21207"/>
    <cellStyle name="40% - Accent1 7 98" xfId="21208"/>
    <cellStyle name="40% - Accent1 7 99" xfId="21209"/>
    <cellStyle name="40% - Accent1 70" xfId="21210"/>
    <cellStyle name="40% - Accent1 71" xfId="21211"/>
    <cellStyle name="40% - Accent1 72" xfId="21212"/>
    <cellStyle name="40% - Accent1 73" xfId="21213"/>
    <cellStyle name="40% - Accent1 74" xfId="21214"/>
    <cellStyle name="40% - Accent1 75" xfId="21215"/>
    <cellStyle name="40% - Accent1 76" xfId="21216"/>
    <cellStyle name="40% - Accent1 77" xfId="21217"/>
    <cellStyle name="40% - Accent1 78" xfId="21218"/>
    <cellStyle name="40% - Accent1 79" xfId="21219"/>
    <cellStyle name="40% - Accent1 8" xfId="93"/>
    <cellStyle name="40% - Accent1 8 10" xfId="21220"/>
    <cellStyle name="40% - Accent1 8 100" xfId="21221"/>
    <cellStyle name="40% - Accent1 8 101" xfId="21222"/>
    <cellStyle name="40% - Accent1 8 102" xfId="21223"/>
    <cellStyle name="40% - Accent1 8 103" xfId="21224"/>
    <cellStyle name="40% - Accent1 8 104" xfId="21225"/>
    <cellStyle name="40% - Accent1 8 105" xfId="21226"/>
    <cellStyle name="40% - Accent1 8 106" xfId="21227"/>
    <cellStyle name="40% - Accent1 8 107" xfId="21228"/>
    <cellStyle name="40% - Accent1 8 108" xfId="21229"/>
    <cellStyle name="40% - Accent1 8 109" xfId="21230"/>
    <cellStyle name="40% - Accent1 8 11" xfId="21231"/>
    <cellStyle name="40% - Accent1 8 110" xfId="21232"/>
    <cellStyle name="40% - Accent1 8 111" xfId="21233"/>
    <cellStyle name="40% - Accent1 8 112" xfId="21234"/>
    <cellStyle name="40% - Accent1 8 113" xfId="21235"/>
    <cellStyle name="40% - Accent1 8 114" xfId="21236"/>
    <cellStyle name="40% - Accent1 8 115" xfId="21237"/>
    <cellStyle name="40% - Accent1 8 12" xfId="21238"/>
    <cellStyle name="40% - Accent1 8 13" xfId="21239"/>
    <cellStyle name="40% - Accent1 8 14" xfId="21240"/>
    <cellStyle name="40% - Accent1 8 15" xfId="21241"/>
    <cellStyle name="40% - Accent1 8 16" xfId="21242"/>
    <cellStyle name="40% - Accent1 8 17" xfId="21243"/>
    <cellStyle name="40% - Accent1 8 18" xfId="21244"/>
    <cellStyle name="40% - Accent1 8 19" xfId="21245"/>
    <cellStyle name="40% - Accent1 8 2" xfId="21246"/>
    <cellStyle name="40% - Accent1 8 20" xfId="21247"/>
    <cellStyle name="40% - Accent1 8 21" xfId="21248"/>
    <cellStyle name="40% - Accent1 8 22" xfId="21249"/>
    <cellStyle name="40% - Accent1 8 23" xfId="21250"/>
    <cellStyle name="40% - Accent1 8 24" xfId="21251"/>
    <cellStyle name="40% - Accent1 8 25" xfId="21252"/>
    <cellStyle name="40% - Accent1 8 26" xfId="21253"/>
    <cellStyle name="40% - Accent1 8 27" xfId="21254"/>
    <cellStyle name="40% - Accent1 8 28" xfId="21255"/>
    <cellStyle name="40% - Accent1 8 29" xfId="21256"/>
    <cellStyle name="40% - Accent1 8 3" xfId="21257"/>
    <cellStyle name="40% - Accent1 8 30" xfId="21258"/>
    <cellStyle name="40% - Accent1 8 31" xfId="21259"/>
    <cellStyle name="40% - Accent1 8 32" xfId="21260"/>
    <cellStyle name="40% - Accent1 8 33" xfId="21261"/>
    <cellStyle name="40% - Accent1 8 34" xfId="21262"/>
    <cellStyle name="40% - Accent1 8 35" xfId="21263"/>
    <cellStyle name="40% - Accent1 8 36" xfId="21264"/>
    <cellStyle name="40% - Accent1 8 37" xfId="21265"/>
    <cellStyle name="40% - Accent1 8 38" xfId="21266"/>
    <cellStyle name="40% - Accent1 8 39" xfId="21267"/>
    <cellStyle name="40% - Accent1 8 4" xfId="21268"/>
    <cellStyle name="40% - Accent1 8 40" xfId="21269"/>
    <cellStyle name="40% - Accent1 8 41" xfId="21270"/>
    <cellStyle name="40% - Accent1 8 42" xfId="21271"/>
    <cellStyle name="40% - Accent1 8 43" xfId="21272"/>
    <cellStyle name="40% - Accent1 8 44" xfId="21273"/>
    <cellStyle name="40% - Accent1 8 45" xfId="21274"/>
    <cellStyle name="40% - Accent1 8 46" xfId="21275"/>
    <cellStyle name="40% - Accent1 8 47" xfId="21276"/>
    <cellStyle name="40% - Accent1 8 48" xfId="21277"/>
    <cellStyle name="40% - Accent1 8 49" xfId="21278"/>
    <cellStyle name="40% - Accent1 8 5" xfId="21279"/>
    <cellStyle name="40% - Accent1 8 50" xfId="21280"/>
    <cellStyle name="40% - Accent1 8 51" xfId="21281"/>
    <cellStyle name="40% - Accent1 8 52" xfId="21282"/>
    <cellStyle name="40% - Accent1 8 53" xfId="21283"/>
    <cellStyle name="40% - Accent1 8 54" xfId="21284"/>
    <cellStyle name="40% - Accent1 8 55" xfId="21285"/>
    <cellStyle name="40% - Accent1 8 56" xfId="21286"/>
    <cellStyle name="40% - Accent1 8 57" xfId="21287"/>
    <cellStyle name="40% - Accent1 8 58" xfId="21288"/>
    <cellStyle name="40% - Accent1 8 59" xfId="21289"/>
    <cellStyle name="40% - Accent1 8 6" xfId="21290"/>
    <cellStyle name="40% - Accent1 8 60" xfId="21291"/>
    <cellStyle name="40% - Accent1 8 61" xfId="21292"/>
    <cellStyle name="40% - Accent1 8 62" xfId="21293"/>
    <cellStyle name="40% - Accent1 8 63" xfId="21294"/>
    <cellStyle name="40% - Accent1 8 64" xfId="21295"/>
    <cellStyle name="40% - Accent1 8 65" xfId="21296"/>
    <cellStyle name="40% - Accent1 8 66" xfId="21297"/>
    <cellStyle name="40% - Accent1 8 67" xfId="21298"/>
    <cellStyle name="40% - Accent1 8 68" xfId="21299"/>
    <cellStyle name="40% - Accent1 8 69" xfId="21300"/>
    <cellStyle name="40% - Accent1 8 7" xfId="21301"/>
    <cellStyle name="40% - Accent1 8 70" xfId="21302"/>
    <cellStyle name="40% - Accent1 8 71" xfId="21303"/>
    <cellStyle name="40% - Accent1 8 72" xfId="21304"/>
    <cellStyle name="40% - Accent1 8 73" xfId="21305"/>
    <cellStyle name="40% - Accent1 8 74" xfId="21306"/>
    <cellStyle name="40% - Accent1 8 75" xfId="21307"/>
    <cellStyle name="40% - Accent1 8 76" xfId="21308"/>
    <cellStyle name="40% - Accent1 8 77" xfId="21309"/>
    <cellStyle name="40% - Accent1 8 78" xfId="21310"/>
    <cellStyle name="40% - Accent1 8 79" xfId="21311"/>
    <cellStyle name="40% - Accent1 8 8" xfId="21312"/>
    <cellStyle name="40% - Accent1 8 80" xfId="21313"/>
    <cellStyle name="40% - Accent1 8 81" xfId="21314"/>
    <cellStyle name="40% - Accent1 8 82" xfId="21315"/>
    <cellStyle name="40% - Accent1 8 83" xfId="21316"/>
    <cellStyle name="40% - Accent1 8 84" xfId="21317"/>
    <cellStyle name="40% - Accent1 8 85" xfId="21318"/>
    <cellStyle name="40% - Accent1 8 86" xfId="21319"/>
    <cellStyle name="40% - Accent1 8 87" xfId="21320"/>
    <cellStyle name="40% - Accent1 8 88" xfId="21321"/>
    <cellStyle name="40% - Accent1 8 89" xfId="21322"/>
    <cellStyle name="40% - Accent1 8 9" xfId="21323"/>
    <cellStyle name="40% - Accent1 8 90" xfId="21324"/>
    <cellStyle name="40% - Accent1 8 91" xfId="21325"/>
    <cellStyle name="40% - Accent1 8 92" xfId="21326"/>
    <cellStyle name="40% - Accent1 8 93" xfId="21327"/>
    <cellStyle name="40% - Accent1 8 94" xfId="21328"/>
    <cellStyle name="40% - Accent1 8 95" xfId="21329"/>
    <cellStyle name="40% - Accent1 8 96" xfId="21330"/>
    <cellStyle name="40% - Accent1 8 97" xfId="21331"/>
    <cellStyle name="40% - Accent1 8 98" xfId="21332"/>
    <cellStyle name="40% - Accent1 8 99" xfId="21333"/>
    <cellStyle name="40% - Accent1 80" xfId="21334"/>
    <cellStyle name="40% - Accent1 81" xfId="21335"/>
    <cellStyle name="40% - Accent1 82" xfId="21336"/>
    <cellStyle name="40% - Accent1 83" xfId="21337"/>
    <cellStyle name="40% - Accent1 84" xfId="21338"/>
    <cellStyle name="40% - Accent1 85" xfId="21339"/>
    <cellStyle name="40% - Accent1 86" xfId="21340"/>
    <cellStyle name="40% - Accent1 87" xfId="21341"/>
    <cellStyle name="40% - Accent1 88" xfId="21342"/>
    <cellStyle name="40% - Accent1 89" xfId="21343"/>
    <cellStyle name="40% - Accent1 9" xfId="21344"/>
    <cellStyle name="40% - Accent1 9 10" xfId="21345"/>
    <cellStyle name="40% - Accent1 9 100" xfId="21346"/>
    <cellStyle name="40% - Accent1 9 101" xfId="21347"/>
    <cellStyle name="40% - Accent1 9 102" xfId="21348"/>
    <cellStyle name="40% - Accent1 9 103" xfId="21349"/>
    <cellStyle name="40% - Accent1 9 104" xfId="21350"/>
    <cellStyle name="40% - Accent1 9 105" xfId="21351"/>
    <cellStyle name="40% - Accent1 9 106" xfId="21352"/>
    <cellStyle name="40% - Accent1 9 107" xfId="21353"/>
    <cellStyle name="40% - Accent1 9 108" xfId="21354"/>
    <cellStyle name="40% - Accent1 9 109" xfId="21355"/>
    <cellStyle name="40% - Accent1 9 11" xfId="21356"/>
    <cellStyle name="40% - Accent1 9 110" xfId="21357"/>
    <cellStyle name="40% - Accent1 9 111" xfId="21358"/>
    <cellStyle name="40% - Accent1 9 112" xfId="21359"/>
    <cellStyle name="40% - Accent1 9 113" xfId="21360"/>
    <cellStyle name="40% - Accent1 9 114" xfId="21361"/>
    <cellStyle name="40% - Accent1 9 115" xfId="21362"/>
    <cellStyle name="40% - Accent1 9 12" xfId="21363"/>
    <cellStyle name="40% - Accent1 9 13" xfId="21364"/>
    <cellStyle name="40% - Accent1 9 14" xfId="21365"/>
    <cellStyle name="40% - Accent1 9 15" xfId="21366"/>
    <cellStyle name="40% - Accent1 9 16" xfId="21367"/>
    <cellStyle name="40% - Accent1 9 17" xfId="21368"/>
    <cellStyle name="40% - Accent1 9 18" xfId="21369"/>
    <cellStyle name="40% - Accent1 9 19" xfId="21370"/>
    <cellStyle name="40% - Accent1 9 2" xfId="21371"/>
    <cellStyle name="40% - Accent1 9 20" xfId="21372"/>
    <cellStyle name="40% - Accent1 9 21" xfId="21373"/>
    <cellStyle name="40% - Accent1 9 22" xfId="21374"/>
    <cellStyle name="40% - Accent1 9 23" xfId="21375"/>
    <cellStyle name="40% - Accent1 9 24" xfId="21376"/>
    <cellStyle name="40% - Accent1 9 25" xfId="21377"/>
    <cellStyle name="40% - Accent1 9 26" xfId="21378"/>
    <cellStyle name="40% - Accent1 9 27" xfId="21379"/>
    <cellStyle name="40% - Accent1 9 28" xfId="21380"/>
    <cellStyle name="40% - Accent1 9 29" xfId="21381"/>
    <cellStyle name="40% - Accent1 9 3" xfId="21382"/>
    <cellStyle name="40% - Accent1 9 30" xfId="21383"/>
    <cellStyle name="40% - Accent1 9 31" xfId="21384"/>
    <cellStyle name="40% - Accent1 9 32" xfId="21385"/>
    <cellStyle name="40% - Accent1 9 33" xfId="21386"/>
    <cellStyle name="40% - Accent1 9 34" xfId="21387"/>
    <cellStyle name="40% - Accent1 9 35" xfId="21388"/>
    <cellStyle name="40% - Accent1 9 36" xfId="21389"/>
    <cellStyle name="40% - Accent1 9 37" xfId="21390"/>
    <cellStyle name="40% - Accent1 9 38" xfId="21391"/>
    <cellStyle name="40% - Accent1 9 39" xfId="21392"/>
    <cellStyle name="40% - Accent1 9 4" xfId="21393"/>
    <cellStyle name="40% - Accent1 9 40" xfId="21394"/>
    <cellStyle name="40% - Accent1 9 41" xfId="21395"/>
    <cellStyle name="40% - Accent1 9 42" xfId="21396"/>
    <cellStyle name="40% - Accent1 9 43" xfId="21397"/>
    <cellStyle name="40% - Accent1 9 44" xfId="21398"/>
    <cellStyle name="40% - Accent1 9 45" xfId="21399"/>
    <cellStyle name="40% - Accent1 9 46" xfId="21400"/>
    <cellStyle name="40% - Accent1 9 47" xfId="21401"/>
    <cellStyle name="40% - Accent1 9 48" xfId="21402"/>
    <cellStyle name="40% - Accent1 9 49" xfId="21403"/>
    <cellStyle name="40% - Accent1 9 5" xfId="21404"/>
    <cellStyle name="40% - Accent1 9 50" xfId="21405"/>
    <cellStyle name="40% - Accent1 9 51" xfId="21406"/>
    <cellStyle name="40% - Accent1 9 52" xfId="21407"/>
    <cellStyle name="40% - Accent1 9 53" xfId="21408"/>
    <cellStyle name="40% - Accent1 9 54" xfId="21409"/>
    <cellStyle name="40% - Accent1 9 55" xfId="21410"/>
    <cellStyle name="40% - Accent1 9 56" xfId="21411"/>
    <cellStyle name="40% - Accent1 9 57" xfId="21412"/>
    <cellStyle name="40% - Accent1 9 58" xfId="21413"/>
    <cellStyle name="40% - Accent1 9 59" xfId="21414"/>
    <cellStyle name="40% - Accent1 9 6" xfId="21415"/>
    <cellStyle name="40% - Accent1 9 60" xfId="21416"/>
    <cellStyle name="40% - Accent1 9 61" xfId="21417"/>
    <cellStyle name="40% - Accent1 9 62" xfId="21418"/>
    <cellStyle name="40% - Accent1 9 63" xfId="21419"/>
    <cellStyle name="40% - Accent1 9 64" xfId="21420"/>
    <cellStyle name="40% - Accent1 9 65" xfId="21421"/>
    <cellStyle name="40% - Accent1 9 66" xfId="21422"/>
    <cellStyle name="40% - Accent1 9 67" xfId="21423"/>
    <cellStyle name="40% - Accent1 9 68" xfId="21424"/>
    <cellStyle name="40% - Accent1 9 69" xfId="21425"/>
    <cellStyle name="40% - Accent1 9 7" xfId="21426"/>
    <cellStyle name="40% - Accent1 9 70" xfId="21427"/>
    <cellStyle name="40% - Accent1 9 71" xfId="21428"/>
    <cellStyle name="40% - Accent1 9 72" xfId="21429"/>
    <cellStyle name="40% - Accent1 9 73" xfId="21430"/>
    <cellStyle name="40% - Accent1 9 74" xfId="21431"/>
    <cellStyle name="40% - Accent1 9 75" xfId="21432"/>
    <cellStyle name="40% - Accent1 9 76" xfId="21433"/>
    <cellStyle name="40% - Accent1 9 77" xfId="21434"/>
    <cellStyle name="40% - Accent1 9 78" xfId="21435"/>
    <cellStyle name="40% - Accent1 9 79" xfId="21436"/>
    <cellStyle name="40% - Accent1 9 8" xfId="21437"/>
    <cellStyle name="40% - Accent1 9 80" xfId="21438"/>
    <cellStyle name="40% - Accent1 9 81" xfId="21439"/>
    <cellStyle name="40% - Accent1 9 82" xfId="21440"/>
    <cellStyle name="40% - Accent1 9 83" xfId="21441"/>
    <cellStyle name="40% - Accent1 9 84" xfId="21442"/>
    <cellStyle name="40% - Accent1 9 85" xfId="21443"/>
    <cellStyle name="40% - Accent1 9 86" xfId="21444"/>
    <cellStyle name="40% - Accent1 9 87" xfId="21445"/>
    <cellStyle name="40% - Accent1 9 88" xfId="21446"/>
    <cellStyle name="40% - Accent1 9 89" xfId="21447"/>
    <cellStyle name="40% - Accent1 9 9" xfId="21448"/>
    <cellStyle name="40% - Accent1 9 90" xfId="21449"/>
    <cellStyle name="40% - Accent1 9 91" xfId="21450"/>
    <cellStyle name="40% - Accent1 9 92" xfId="21451"/>
    <cellStyle name="40% - Accent1 9 93" xfId="21452"/>
    <cellStyle name="40% - Accent1 9 94" xfId="21453"/>
    <cellStyle name="40% - Accent1 9 95" xfId="21454"/>
    <cellStyle name="40% - Accent1 9 96" xfId="21455"/>
    <cellStyle name="40% - Accent1 9 97" xfId="21456"/>
    <cellStyle name="40% - Accent1 9 98" xfId="21457"/>
    <cellStyle name="40% - Accent1 9 99" xfId="21458"/>
    <cellStyle name="40% - Accent1 90" xfId="21459"/>
    <cellStyle name="40% - Accent1 91" xfId="21460"/>
    <cellStyle name="40% - Accent1 92" xfId="21461"/>
    <cellStyle name="40% - Accent1 93" xfId="21462"/>
    <cellStyle name="40% - Accent1 94" xfId="21463"/>
    <cellStyle name="40% - Accent1 95" xfId="21464"/>
    <cellStyle name="40% - Accent1 96" xfId="21465"/>
    <cellStyle name="40% - Accent1 97" xfId="21466"/>
    <cellStyle name="40% - Accent1 98" xfId="21467"/>
    <cellStyle name="40% - Accent1 99" xfId="21468"/>
    <cellStyle name="40% - Accent2" xfId="25" builtinId="35" customBuiltin="1"/>
    <cellStyle name="40% - Accent2 10" xfId="21469"/>
    <cellStyle name="40% - Accent2 10 10" xfId="21470"/>
    <cellStyle name="40% - Accent2 10 100" xfId="21471"/>
    <cellStyle name="40% - Accent2 10 101" xfId="21472"/>
    <cellStyle name="40% - Accent2 10 102" xfId="21473"/>
    <cellStyle name="40% - Accent2 10 103" xfId="21474"/>
    <cellStyle name="40% - Accent2 10 104" xfId="21475"/>
    <cellStyle name="40% - Accent2 10 105" xfId="21476"/>
    <cellStyle name="40% - Accent2 10 106" xfId="21477"/>
    <cellStyle name="40% - Accent2 10 107" xfId="21478"/>
    <cellStyle name="40% - Accent2 10 108" xfId="21479"/>
    <cellStyle name="40% - Accent2 10 109" xfId="21480"/>
    <cellStyle name="40% - Accent2 10 11" xfId="21481"/>
    <cellStyle name="40% - Accent2 10 110" xfId="21482"/>
    <cellStyle name="40% - Accent2 10 111" xfId="21483"/>
    <cellStyle name="40% - Accent2 10 112" xfId="21484"/>
    <cellStyle name="40% - Accent2 10 113" xfId="21485"/>
    <cellStyle name="40% - Accent2 10 114" xfId="21486"/>
    <cellStyle name="40% - Accent2 10 115" xfId="21487"/>
    <cellStyle name="40% - Accent2 10 12" xfId="21488"/>
    <cellStyle name="40% - Accent2 10 13" xfId="21489"/>
    <cellStyle name="40% - Accent2 10 14" xfId="21490"/>
    <cellStyle name="40% - Accent2 10 15" xfId="21491"/>
    <cellStyle name="40% - Accent2 10 16" xfId="21492"/>
    <cellStyle name="40% - Accent2 10 17" xfId="21493"/>
    <cellStyle name="40% - Accent2 10 18" xfId="21494"/>
    <cellStyle name="40% - Accent2 10 19" xfId="21495"/>
    <cellStyle name="40% - Accent2 10 2" xfId="21496"/>
    <cellStyle name="40% - Accent2 10 20" xfId="21497"/>
    <cellStyle name="40% - Accent2 10 21" xfId="21498"/>
    <cellStyle name="40% - Accent2 10 22" xfId="21499"/>
    <cellStyle name="40% - Accent2 10 23" xfId="21500"/>
    <cellStyle name="40% - Accent2 10 24" xfId="21501"/>
    <cellStyle name="40% - Accent2 10 25" xfId="21502"/>
    <cellStyle name="40% - Accent2 10 26" xfId="21503"/>
    <cellStyle name="40% - Accent2 10 27" xfId="21504"/>
    <cellStyle name="40% - Accent2 10 28" xfId="21505"/>
    <cellStyle name="40% - Accent2 10 29" xfId="21506"/>
    <cellStyle name="40% - Accent2 10 3" xfId="21507"/>
    <cellStyle name="40% - Accent2 10 30" xfId="21508"/>
    <cellStyle name="40% - Accent2 10 31" xfId="21509"/>
    <cellStyle name="40% - Accent2 10 32" xfId="21510"/>
    <cellStyle name="40% - Accent2 10 33" xfId="21511"/>
    <cellStyle name="40% - Accent2 10 34" xfId="21512"/>
    <cellStyle name="40% - Accent2 10 35" xfId="21513"/>
    <cellStyle name="40% - Accent2 10 36" xfId="21514"/>
    <cellStyle name="40% - Accent2 10 37" xfId="21515"/>
    <cellStyle name="40% - Accent2 10 38" xfId="21516"/>
    <cellStyle name="40% - Accent2 10 39" xfId="21517"/>
    <cellStyle name="40% - Accent2 10 4" xfId="21518"/>
    <cellStyle name="40% - Accent2 10 40" xfId="21519"/>
    <cellStyle name="40% - Accent2 10 41" xfId="21520"/>
    <cellStyle name="40% - Accent2 10 42" xfId="21521"/>
    <cellStyle name="40% - Accent2 10 43" xfId="21522"/>
    <cellStyle name="40% - Accent2 10 44" xfId="21523"/>
    <cellStyle name="40% - Accent2 10 45" xfId="21524"/>
    <cellStyle name="40% - Accent2 10 46" xfId="21525"/>
    <cellStyle name="40% - Accent2 10 47" xfId="21526"/>
    <cellStyle name="40% - Accent2 10 48" xfId="21527"/>
    <cellStyle name="40% - Accent2 10 49" xfId="21528"/>
    <cellStyle name="40% - Accent2 10 5" xfId="21529"/>
    <cellStyle name="40% - Accent2 10 50" xfId="21530"/>
    <cellStyle name="40% - Accent2 10 51" xfId="21531"/>
    <cellStyle name="40% - Accent2 10 52" xfId="21532"/>
    <cellStyle name="40% - Accent2 10 53" xfId="21533"/>
    <cellStyle name="40% - Accent2 10 54" xfId="21534"/>
    <cellStyle name="40% - Accent2 10 55" xfId="21535"/>
    <cellStyle name="40% - Accent2 10 56" xfId="21536"/>
    <cellStyle name="40% - Accent2 10 57" xfId="21537"/>
    <cellStyle name="40% - Accent2 10 58" xfId="21538"/>
    <cellStyle name="40% - Accent2 10 59" xfId="21539"/>
    <cellStyle name="40% - Accent2 10 6" xfId="21540"/>
    <cellStyle name="40% - Accent2 10 60" xfId="21541"/>
    <cellStyle name="40% - Accent2 10 61" xfId="21542"/>
    <cellStyle name="40% - Accent2 10 62" xfId="21543"/>
    <cellStyle name="40% - Accent2 10 63" xfId="21544"/>
    <cellStyle name="40% - Accent2 10 64" xfId="21545"/>
    <cellStyle name="40% - Accent2 10 65" xfId="21546"/>
    <cellStyle name="40% - Accent2 10 66" xfId="21547"/>
    <cellStyle name="40% - Accent2 10 67" xfId="21548"/>
    <cellStyle name="40% - Accent2 10 68" xfId="21549"/>
    <cellStyle name="40% - Accent2 10 69" xfId="21550"/>
    <cellStyle name="40% - Accent2 10 7" xfId="21551"/>
    <cellStyle name="40% - Accent2 10 70" xfId="21552"/>
    <cellStyle name="40% - Accent2 10 71" xfId="21553"/>
    <cellStyle name="40% - Accent2 10 72" xfId="21554"/>
    <cellStyle name="40% - Accent2 10 73" xfId="21555"/>
    <cellStyle name="40% - Accent2 10 74" xfId="21556"/>
    <cellStyle name="40% - Accent2 10 75" xfId="21557"/>
    <cellStyle name="40% - Accent2 10 76" xfId="21558"/>
    <cellStyle name="40% - Accent2 10 77" xfId="21559"/>
    <cellStyle name="40% - Accent2 10 78" xfId="21560"/>
    <cellStyle name="40% - Accent2 10 79" xfId="21561"/>
    <cellStyle name="40% - Accent2 10 8" xfId="21562"/>
    <cellStyle name="40% - Accent2 10 80" xfId="21563"/>
    <cellStyle name="40% - Accent2 10 81" xfId="21564"/>
    <cellStyle name="40% - Accent2 10 82" xfId="21565"/>
    <cellStyle name="40% - Accent2 10 83" xfId="21566"/>
    <cellStyle name="40% - Accent2 10 84" xfId="21567"/>
    <cellStyle name="40% - Accent2 10 85" xfId="21568"/>
    <cellStyle name="40% - Accent2 10 86" xfId="21569"/>
    <cellStyle name="40% - Accent2 10 87" xfId="21570"/>
    <cellStyle name="40% - Accent2 10 88" xfId="21571"/>
    <cellStyle name="40% - Accent2 10 89" xfId="21572"/>
    <cellStyle name="40% - Accent2 10 9" xfId="21573"/>
    <cellStyle name="40% - Accent2 10 90" xfId="21574"/>
    <cellStyle name="40% - Accent2 10 91" xfId="21575"/>
    <cellStyle name="40% - Accent2 10 92" xfId="21576"/>
    <cellStyle name="40% - Accent2 10 93" xfId="21577"/>
    <cellStyle name="40% - Accent2 10 94" xfId="21578"/>
    <cellStyle name="40% - Accent2 10 95" xfId="21579"/>
    <cellStyle name="40% - Accent2 10 96" xfId="21580"/>
    <cellStyle name="40% - Accent2 10 97" xfId="21581"/>
    <cellStyle name="40% - Accent2 10 98" xfId="21582"/>
    <cellStyle name="40% - Accent2 10 99" xfId="21583"/>
    <cellStyle name="40% - Accent2 100" xfId="21584"/>
    <cellStyle name="40% - Accent2 101" xfId="21585"/>
    <cellStyle name="40% - Accent2 102" xfId="21586"/>
    <cellStyle name="40% - Accent2 103" xfId="21587"/>
    <cellStyle name="40% - Accent2 104" xfId="21588"/>
    <cellStyle name="40% - Accent2 105" xfId="21589"/>
    <cellStyle name="40% - Accent2 106" xfId="21590"/>
    <cellStyle name="40% - Accent2 107" xfId="21591"/>
    <cellStyle name="40% - Accent2 108" xfId="21592"/>
    <cellStyle name="40% - Accent2 109" xfId="21593"/>
    <cellStyle name="40% - Accent2 11" xfId="21594"/>
    <cellStyle name="40% - Accent2 11 10" xfId="21595"/>
    <cellStyle name="40% - Accent2 11 100" xfId="21596"/>
    <cellStyle name="40% - Accent2 11 101" xfId="21597"/>
    <cellStyle name="40% - Accent2 11 102" xfId="21598"/>
    <cellStyle name="40% - Accent2 11 103" xfId="21599"/>
    <cellStyle name="40% - Accent2 11 104" xfId="21600"/>
    <cellStyle name="40% - Accent2 11 105" xfId="21601"/>
    <cellStyle name="40% - Accent2 11 106" xfId="21602"/>
    <cellStyle name="40% - Accent2 11 107" xfId="21603"/>
    <cellStyle name="40% - Accent2 11 108" xfId="21604"/>
    <cellStyle name="40% - Accent2 11 109" xfId="21605"/>
    <cellStyle name="40% - Accent2 11 11" xfId="21606"/>
    <cellStyle name="40% - Accent2 11 110" xfId="21607"/>
    <cellStyle name="40% - Accent2 11 111" xfId="21608"/>
    <cellStyle name="40% - Accent2 11 112" xfId="21609"/>
    <cellStyle name="40% - Accent2 11 113" xfId="21610"/>
    <cellStyle name="40% - Accent2 11 114" xfId="21611"/>
    <cellStyle name="40% - Accent2 11 115" xfId="21612"/>
    <cellStyle name="40% - Accent2 11 12" xfId="21613"/>
    <cellStyle name="40% - Accent2 11 13" xfId="21614"/>
    <cellStyle name="40% - Accent2 11 14" xfId="21615"/>
    <cellStyle name="40% - Accent2 11 15" xfId="21616"/>
    <cellStyle name="40% - Accent2 11 16" xfId="21617"/>
    <cellStyle name="40% - Accent2 11 17" xfId="21618"/>
    <cellStyle name="40% - Accent2 11 18" xfId="21619"/>
    <cellStyle name="40% - Accent2 11 19" xfId="21620"/>
    <cellStyle name="40% - Accent2 11 2" xfId="21621"/>
    <cellStyle name="40% - Accent2 11 20" xfId="21622"/>
    <cellStyle name="40% - Accent2 11 21" xfId="21623"/>
    <cellStyle name="40% - Accent2 11 22" xfId="21624"/>
    <cellStyle name="40% - Accent2 11 23" xfId="21625"/>
    <cellStyle name="40% - Accent2 11 24" xfId="21626"/>
    <cellStyle name="40% - Accent2 11 25" xfId="21627"/>
    <cellStyle name="40% - Accent2 11 26" xfId="21628"/>
    <cellStyle name="40% - Accent2 11 27" xfId="21629"/>
    <cellStyle name="40% - Accent2 11 28" xfId="21630"/>
    <cellStyle name="40% - Accent2 11 29" xfId="21631"/>
    <cellStyle name="40% - Accent2 11 3" xfId="21632"/>
    <cellStyle name="40% - Accent2 11 30" xfId="21633"/>
    <cellStyle name="40% - Accent2 11 31" xfId="21634"/>
    <cellStyle name="40% - Accent2 11 32" xfId="21635"/>
    <cellStyle name="40% - Accent2 11 33" xfId="21636"/>
    <cellStyle name="40% - Accent2 11 34" xfId="21637"/>
    <cellStyle name="40% - Accent2 11 35" xfId="21638"/>
    <cellStyle name="40% - Accent2 11 36" xfId="21639"/>
    <cellStyle name="40% - Accent2 11 37" xfId="21640"/>
    <cellStyle name="40% - Accent2 11 38" xfId="21641"/>
    <cellStyle name="40% - Accent2 11 39" xfId="21642"/>
    <cellStyle name="40% - Accent2 11 4" xfId="21643"/>
    <cellStyle name="40% - Accent2 11 40" xfId="21644"/>
    <cellStyle name="40% - Accent2 11 41" xfId="21645"/>
    <cellStyle name="40% - Accent2 11 42" xfId="21646"/>
    <cellStyle name="40% - Accent2 11 43" xfId="21647"/>
    <cellStyle name="40% - Accent2 11 44" xfId="21648"/>
    <cellStyle name="40% - Accent2 11 45" xfId="21649"/>
    <cellStyle name="40% - Accent2 11 46" xfId="21650"/>
    <cellStyle name="40% - Accent2 11 47" xfId="21651"/>
    <cellStyle name="40% - Accent2 11 48" xfId="21652"/>
    <cellStyle name="40% - Accent2 11 49" xfId="21653"/>
    <cellStyle name="40% - Accent2 11 5" xfId="21654"/>
    <cellStyle name="40% - Accent2 11 50" xfId="21655"/>
    <cellStyle name="40% - Accent2 11 51" xfId="21656"/>
    <cellStyle name="40% - Accent2 11 52" xfId="21657"/>
    <cellStyle name="40% - Accent2 11 53" xfId="21658"/>
    <cellStyle name="40% - Accent2 11 54" xfId="21659"/>
    <cellStyle name="40% - Accent2 11 55" xfId="21660"/>
    <cellStyle name="40% - Accent2 11 56" xfId="21661"/>
    <cellStyle name="40% - Accent2 11 57" xfId="21662"/>
    <cellStyle name="40% - Accent2 11 58" xfId="21663"/>
    <cellStyle name="40% - Accent2 11 59" xfId="21664"/>
    <cellStyle name="40% - Accent2 11 6" xfId="21665"/>
    <cellStyle name="40% - Accent2 11 60" xfId="21666"/>
    <cellStyle name="40% - Accent2 11 61" xfId="21667"/>
    <cellStyle name="40% - Accent2 11 62" xfId="21668"/>
    <cellStyle name="40% - Accent2 11 63" xfId="21669"/>
    <cellStyle name="40% - Accent2 11 64" xfId="21670"/>
    <cellStyle name="40% - Accent2 11 65" xfId="21671"/>
    <cellStyle name="40% - Accent2 11 66" xfId="21672"/>
    <cellStyle name="40% - Accent2 11 67" xfId="21673"/>
    <cellStyle name="40% - Accent2 11 68" xfId="21674"/>
    <cellStyle name="40% - Accent2 11 69" xfId="21675"/>
    <cellStyle name="40% - Accent2 11 7" xfId="21676"/>
    <cellStyle name="40% - Accent2 11 70" xfId="21677"/>
    <cellStyle name="40% - Accent2 11 71" xfId="21678"/>
    <cellStyle name="40% - Accent2 11 72" xfId="21679"/>
    <cellStyle name="40% - Accent2 11 73" xfId="21680"/>
    <cellStyle name="40% - Accent2 11 74" xfId="21681"/>
    <cellStyle name="40% - Accent2 11 75" xfId="21682"/>
    <cellStyle name="40% - Accent2 11 76" xfId="21683"/>
    <cellStyle name="40% - Accent2 11 77" xfId="21684"/>
    <cellStyle name="40% - Accent2 11 78" xfId="21685"/>
    <cellStyle name="40% - Accent2 11 79" xfId="21686"/>
    <cellStyle name="40% - Accent2 11 8" xfId="21687"/>
    <cellStyle name="40% - Accent2 11 80" xfId="21688"/>
    <cellStyle name="40% - Accent2 11 81" xfId="21689"/>
    <cellStyle name="40% - Accent2 11 82" xfId="21690"/>
    <cellStyle name="40% - Accent2 11 83" xfId="21691"/>
    <cellStyle name="40% - Accent2 11 84" xfId="21692"/>
    <cellStyle name="40% - Accent2 11 85" xfId="21693"/>
    <cellStyle name="40% - Accent2 11 86" xfId="21694"/>
    <cellStyle name="40% - Accent2 11 87" xfId="21695"/>
    <cellStyle name="40% - Accent2 11 88" xfId="21696"/>
    <cellStyle name="40% - Accent2 11 89" xfId="21697"/>
    <cellStyle name="40% - Accent2 11 9" xfId="21698"/>
    <cellStyle name="40% - Accent2 11 90" xfId="21699"/>
    <cellStyle name="40% - Accent2 11 91" xfId="21700"/>
    <cellStyle name="40% - Accent2 11 92" xfId="21701"/>
    <cellStyle name="40% - Accent2 11 93" xfId="21702"/>
    <cellStyle name="40% - Accent2 11 94" xfId="21703"/>
    <cellStyle name="40% - Accent2 11 95" xfId="21704"/>
    <cellStyle name="40% - Accent2 11 96" xfId="21705"/>
    <cellStyle name="40% - Accent2 11 97" xfId="21706"/>
    <cellStyle name="40% - Accent2 11 98" xfId="21707"/>
    <cellStyle name="40% - Accent2 11 99" xfId="21708"/>
    <cellStyle name="40% - Accent2 110" xfId="21709"/>
    <cellStyle name="40% - Accent2 111" xfId="21710"/>
    <cellStyle name="40% - Accent2 112" xfId="21711"/>
    <cellStyle name="40% - Accent2 113" xfId="21712"/>
    <cellStyle name="40% - Accent2 114" xfId="21713"/>
    <cellStyle name="40% - Accent2 115" xfId="21714"/>
    <cellStyle name="40% - Accent2 116" xfId="21715"/>
    <cellStyle name="40% - Accent2 117" xfId="21716"/>
    <cellStyle name="40% - Accent2 118" xfId="21717"/>
    <cellStyle name="40% - Accent2 119" xfId="21718"/>
    <cellStyle name="40% - Accent2 12" xfId="21719"/>
    <cellStyle name="40% - Accent2 12 10" xfId="21720"/>
    <cellStyle name="40% - Accent2 12 100" xfId="21721"/>
    <cellStyle name="40% - Accent2 12 101" xfId="21722"/>
    <cellStyle name="40% - Accent2 12 102" xfId="21723"/>
    <cellStyle name="40% - Accent2 12 103" xfId="21724"/>
    <cellStyle name="40% - Accent2 12 104" xfId="21725"/>
    <cellStyle name="40% - Accent2 12 105" xfId="21726"/>
    <cellStyle name="40% - Accent2 12 106" xfId="21727"/>
    <cellStyle name="40% - Accent2 12 107" xfId="21728"/>
    <cellStyle name="40% - Accent2 12 108" xfId="21729"/>
    <cellStyle name="40% - Accent2 12 109" xfId="21730"/>
    <cellStyle name="40% - Accent2 12 11" xfId="21731"/>
    <cellStyle name="40% - Accent2 12 110" xfId="21732"/>
    <cellStyle name="40% - Accent2 12 111" xfId="21733"/>
    <cellStyle name="40% - Accent2 12 112" xfId="21734"/>
    <cellStyle name="40% - Accent2 12 113" xfId="21735"/>
    <cellStyle name="40% - Accent2 12 114" xfId="21736"/>
    <cellStyle name="40% - Accent2 12 115" xfId="21737"/>
    <cellStyle name="40% - Accent2 12 12" xfId="21738"/>
    <cellStyle name="40% - Accent2 12 13" xfId="21739"/>
    <cellStyle name="40% - Accent2 12 14" xfId="21740"/>
    <cellStyle name="40% - Accent2 12 15" xfId="21741"/>
    <cellStyle name="40% - Accent2 12 16" xfId="21742"/>
    <cellStyle name="40% - Accent2 12 17" xfId="21743"/>
    <cellStyle name="40% - Accent2 12 18" xfId="21744"/>
    <cellStyle name="40% - Accent2 12 19" xfId="21745"/>
    <cellStyle name="40% - Accent2 12 2" xfId="21746"/>
    <cellStyle name="40% - Accent2 12 20" xfId="21747"/>
    <cellStyle name="40% - Accent2 12 21" xfId="21748"/>
    <cellStyle name="40% - Accent2 12 22" xfId="21749"/>
    <cellStyle name="40% - Accent2 12 23" xfId="21750"/>
    <cellStyle name="40% - Accent2 12 24" xfId="21751"/>
    <cellStyle name="40% - Accent2 12 25" xfId="21752"/>
    <cellStyle name="40% - Accent2 12 26" xfId="21753"/>
    <cellStyle name="40% - Accent2 12 27" xfId="21754"/>
    <cellStyle name="40% - Accent2 12 28" xfId="21755"/>
    <cellStyle name="40% - Accent2 12 29" xfId="21756"/>
    <cellStyle name="40% - Accent2 12 3" xfId="21757"/>
    <cellStyle name="40% - Accent2 12 30" xfId="21758"/>
    <cellStyle name="40% - Accent2 12 31" xfId="21759"/>
    <cellStyle name="40% - Accent2 12 32" xfId="21760"/>
    <cellStyle name="40% - Accent2 12 33" xfId="21761"/>
    <cellStyle name="40% - Accent2 12 34" xfId="21762"/>
    <cellStyle name="40% - Accent2 12 35" xfId="21763"/>
    <cellStyle name="40% - Accent2 12 36" xfId="21764"/>
    <cellStyle name="40% - Accent2 12 37" xfId="21765"/>
    <cellStyle name="40% - Accent2 12 38" xfId="21766"/>
    <cellStyle name="40% - Accent2 12 39" xfId="21767"/>
    <cellStyle name="40% - Accent2 12 4" xfId="21768"/>
    <cellStyle name="40% - Accent2 12 40" xfId="21769"/>
    <cellStyle name="40% - Accent2 12 41" xfId="21770"/>
    <cellStyle name="40% - Accent2 12 42" xfId="21771"/>
    <cellStyle name="40% - Accent2 12 43" xfId="21772"/>
    <cellStyle name="40% - Accent2 12 44" xfId="21773"/>
    <cellStyle name="40% - Accent2 12 45" xfId="21774"/>
    <cellStyle name="40% - Accent2 12 46" xfId="21775"/>
    <cellStyle name="40% - Accent2 12 47" xfId="21776"/>
    <cellStyle name="40% - Accent2 12 48" xfId="21777"/>
    <cellStyle name="40% - Accent2 12 49" xfId="21778"/>
    <cellStyle name="40% - Accent2 12 5" xfId="21779"/>
    <cellStyle name="40% - Accent2 12 50" xfId="21780"/>
    <cellStyle name="40% - Accent2 12 51" xfId="21781"/>
    <cellStyle name="40% - Accent2 12 52" xfId="21782"/>
    <cellStyle name="40% - Accent2 12 53" xfId="21783"/>
    <cellStyle name="40% - Accent2 12 54" xfId="21784"/>
    <cellStyle name="40% - Accent2 12 55" xfId="21785"/>
    <cellStyle name="40% - Accent2 12 56" xfId="21786"/>
    <cellStyle name="40% - Accent2 12 57" xfId="21787"/>
    <cellStyle name="40% - Accent2 12 58" xfId="21788"/>
    <cellStyle name="40% - Accent2 12 59" xfId="21789"/>
    <cellStyle name="40% - Accent2 12 6" xfId="21790"/>
    <cellStyle name="40% - Accent2 12 60" xfId="21791"/>
    <cellStyle name="40% - Accent2 12 61" xfId="21792"/>
    <cellStyle name="40% - Accent2 12 62" xfId="21793"/>
    <cellStyle name="40% - Accent2 12 63" xfId="21794"/>
    <cellStyle name="40% - Accent2 12 64" xfId="21795"/>
    <cellStyle name="40% - Accent2 12 65" xfId="21796"/>
    <cellStyle name="40% - Accent2 12 66" xfId="21797"/>
    <cellStyle name="40% - Accent2 12 67" xfId="21798"/>
    <cellStyle name="40% - Accent2 12 68" xfId="21799"/>
    <cellStyle name="40% - Accent2 12 69" xfId="21800"/>
    <cellStyle name="40% - Accent2 12 7" xfId="21801"/>
    <cellStyle name="40% - Accent2 12 70" xfId="21802"/>
    <cellStyle name="40% - Accent2 12 71" xfId="21803"/>
    <cellStyle name="40% - Accent2 12 72" xfId="21804"/>
    <cellStyle name="40% - Accent2 12 73" xfId="21805"/>
    <cellStyle name="40% - Accent2 12 74" xfId="21806"/>
    <cellStyle name="40% - Accent2 12 75" xfId="21807"/>
    <cellStyle name="40% - Accent2 12 76" xfId="21808"/>
    <cellStyle name="40% - Accent2 12 77" xfId="21809"/>
    <cellStyle name="40% - Accent2 12 78" xfId="21810"/>
    <cellStyle name="40% - Accent2 12 79" xfId="21811"/>
    <cellStyle name="40% - Accent2 12 8" xfId="21812"/>
    <cellStyle name="40% - Accent2 12 80" xfId="21813"/>
    <cellStyle name="40% - Accent2 12 81" xfId="21814"/>
    <cellStyle name="40% - Accent2 12 82" xfId="21815"/>
    <cellStyle name="40% - Accent2 12 83" xfId="21816"/>
    <cellStyle name="40% - Accent2 12 84" xfId="21817"/>
    <cellStyle name="40% - Accent2 12 85" xfId="21818"/>
    <cellStyle name="40% - Accent2 12 86" xfId="21819"/>
    <cellStyle name="40% - Accent2 12 87" xfId="21820"/>
    <cellStyle name="40% - Accent2 12 88" xfId="21821"/>
    <cellStyle name="40% - Accent2 12 89" xfId="21822"/>
    <cellStyle name="40% - Accent2 12 9" xfId="21823"/>
    <cellStyle name="40% - Accent2 12 90" xfId="21824"/>
    <cellStyle name="40% - Accent2 12 91" xfId="21825"/>
    <cellStyle name="40% - Accent2 12 92" xfId="21826"/>
    <cellStyle name="40% - Accent2 12 93" xfId="21827"/>
    <cellStyle name="40% - Accent2 12 94" xfId="21828"/>
    <cellStyle name="40% - Accent2 12 95" xfId="21829"/>
    <cellStyle name="40% - Accent2 12 96" xfId="21830"/>
    <cellStyle name="40% - Accent2 12 97" xfId="21831"/>
    <cellStyle name="40% - Accent2 12 98" xfId="21832"/>
    <cellStyle name="40% - Accent2 12 99" xfId="21833"/>
    <cellStyle name="40% - Accent2 120" xfId="21834"/>
    <cellStyle name="40% - Accent2 121" xfId="21835"/>
    <cellStyle name="40% - Accent2 122" xfId="21836"/>
    <cellStyle name="40% - Accent2 123" xfId="21837"/>
    <cellStyle name="40% - Accent2 124" xfId="21838"/>
    <cellStyle name="40% - Accent2 125" xfId="21839"/>
    <cellStyle name="40% - Accent2 126" xfId="21840"/>
    <cellStyle name="40% - Accent2 127" xfId="21841"/>
    <cellStyle name="40% - Accent2 128" xfId="21842"/>
    <cellStyle name="40% - Accent2 129" xfId="21843"/>
    <cellStyle name="40% - Accent2 13" xfId="21844"/>
    <cellStyle name="40% - Accent2 13 10" xfId="21845"/>
    <cellStyle name="40% - Accent2 13 100" xfId="21846"/>
    <cellStyle name="40% - Accent2 13 101" xfId="21847"/>
    <cellStyle name="40% - Accent2 13 102" xfId="21848"/>
    <cellStyle name="40% - Accent2 13 103" xfId="21849"/>
    <cellStyle name="40% - Accent2 13 104" xfId="21850"/>
    <cellStyle name="40% - Accent2 13 105" xfId="21851"/>
    <cellStyle name="40% - Accent2 13 106" xfId="21852"/>
    <cellStyle name="40% - Accent2 13 107" xfId="21853"/>
    <cellStyle name="40% - Accent2 13 108" xfId="21854"/>
    <cellStyle name="40% - Accent2 13 109" xfId="21855"/>
    <cellStyle name="40% - Accent2 13 11" xfId="21856"/>
    <cellStyle name="40% - Accent2 13 110" xfId="21857"/>
    <cellStyle name="40% - Accent2 13 111" xfId="21858"/>
    <cellStyle name="40% - Accent2 13 112" xfId="21859"/>
    <cellStyle name="40% - Accent2 13 113" xfId="21860"/>
    <cellStyle name="40% - Accent2 13 114" xfId="21861"/>
    <cellStyle name="40% - Accent2 13 115" xfId="21862"/>
    <cellStyle name="40% - Accent2 13 12" xfId="21863"/>
    <cellStyle name="40% - Accent2 13 13" xfId="21864"/>
    <cellStyle name="40% - Accent2 13 14" xfId="21865"/>
    <cellStyle name="40% - Accent2 13 15" xfId="21866"/>
    <cellStyle name="40% - Accent2 13 16" xfId="21867"/>
    <cellStyle name="40% - Accent2 13 17" xfId="21868"/>
    <cellStyle name="40% - Accent2 13 18" xfId="21869"/>
    <cellStyle name="40% - Accent2 13 19" xfId="21870"/>
    <cellStyle name="40% - Accent2 13 2" xfId="21871"/>
    <cellStyle name="40% - Accent2 13 20" xfId="21872"/>
    <cellStyle name="40% - Accent2 13 21" xfId="21873"/>
    <cellStyle name="40% - Accent2 13 22" xfId="21874"/>
    <cellStyle name="40% - Accent2 13 23" xfId="21875"/>
    <cellStyle name="40% - Accent2 13 24" xfId="21876"/>
    <cellStyle name="40% - Accent2 13 25" xfId="21877"/>
    <cellStyle name="40% - Accent2 13 26" xfId="21878"/>
    <cellStyle name="40% - Accent2 13 27" xfId="21879"/>
    <cellStyle name="40% - Accent2 13 28" xfId="21880"/>
    <cellStyle name="40% - Accent2 13 29" xfId="21881"/>
    <cellStyle name="40% - Accent2 13 3" xfId="21882"/>
    <cellStyle name="40% - Accent2 13 30" xfId="21883"/>
    <cellStyle name="40% - Accent2 13 31" xfId="21884"/>
    <cellStyle name="40% - Accent2 13 32" xfId="21885"/>
    <cellStyle name="40% - Accent2 13 33" xfId="21886"/>
    <cellStyle name="40% - Accent2 13 34" xfId="21887"/>
    <cellStyle name="40% - Accent2 13 35" xfId="21888"/>
    <cellStyle name="40% - Accent2 13 36" xfId="21889"/>
    <cellStyle name="40% - Accent2 13 37" xfId="21890"/>
    <cellStyle name="40% - Accent2 13 38" xfId="21891"/>
    <cellStyle name="40% - Accent2 13 39" xfId="21892"/>
    <cellStyle name="40% - Accent2 13 4" xfId="21893"/>
    <cellStyle name="40% - Accent2 13 40" xfId="21894"/>
    <cellStyle name="40% - Accent2 13 41" xfId="21895"/>
    <cellStyle name="40% - Accent2 13 42" xfId="21896"/>
    <cellStyle name="40% - Accent2 13 43" xfId="21897"/>
    <cellStyle name="40% - Accent2 13 44" xfId="21898"/>
    <cellStyle name="40% - Accent2 13 45" xfId="21899"/>
    <cellStyle name="40% - Accent2 13 46" xfId="21900"/>
    <cellStyle name="40% - Accent2 13 47" xfId="21901"/>
    <cellStyle name="40% - Accent2 13 48" xfId="21902"/>
    <cellStyle name="40% - Accent2 13 49" xfId="21903"/>
    <cellStyle name="40% - Accent2 13 5" xfId="21904"/>
    <cellStyle name="40% - Accent2 13 50" xfId="21905"/>
    <cellStyle name="40% - Accent2 13 51" xfId="21906"/>
    <cellStyle name="40% - Accent2 13 52" xfId="21907"/>
    <cellStyle name="40% - Accent2 13 53" xfId="21908"/>
    <cellStyle name="40% - Accent2 13 54" xfId="21909"/>
    <cellStyle name="40% - Accent2 13 55" xfId="21910"/>
    <cellStyle name="40% - Accent2 13 56" xfId="21911"/>
    <cellStyle name="40% - Accent2 13 57" xfId="21912"/>
    <cellStyle name="40% - Accent2 13 58" xfId="21913"/>
    <cellStyle name="40% - Accent2 13 59" xfId="21914"/>
    <cellStyle name="40% - Accent2 13 6" xfId="21915"/>
    <cellStyle name="40% - Accent2 13 60" xfId="21916"/>
    <cellStyle name="40% - Accent2 13 61" xfId="21917"/>
    <cellStyle name="40% - Accent2 13 62" xfId="21918"/>
    <cellStyle name="40% - Accent2 13 63" xfId="21919"/>
    <cellStyle name="40% - Accent2 13 64" xfId="21920"/>
    <cellStyle name="40% - Accent2 13 65" xfId="21921"/>
    <cellStyle name="40% - Accent2 13 66" xfId="21922"/>
    <cellStyle name="40% - Accent2 13 67" xfId="21923"/>
    <cellStyle name="40% - Accent2 13 68" xfId="21924"/>
    <cellStyle name="40% - Accent2 13 69" xfId="21925"/>
    <cellStyle name="40% - Accent2 13 7" xfId="21926"/>
    <cellStyle name="40% - Accent2 13 70" xfId="21927"/>
    <cellStyle name="40% - Accent2 13 71" xfId="21928"/>
    <cellStyle name="40% - Accent2 13 72" xfId="21929"/>
    <cellStyle name="40% - Accent2 13 73" xfId="21930"/>
    <cellStyle name="40% - Accent2 13 74" xfId="21931"/>
    <cellStyle name="40% - Accent2 13 75" xfId="21932"/>
    <cellStyle name="40% - Accent2 13 76" xfId="21933"/>
    <cellStyle name="40% - Accent2 13 77" xfId="21934"/>
    <cellStyle name="40% - Accent2 13 78" xfId="21935"/>
    <cellStyle name="40% - Accent2 13 79" xfId="21936"/>
    <cellStyle name="40% - Accent2 13 8" xfId="21937"/>
    <cellStyle name="40% - Accent2 13 80" xfId="21938"/>
    <cellStyle name="40% - Accent2 13 81" xfId="21939"/>
    <cellStyle name="40% - Accent2 13 82" xfId="21940"/>
    <cellStyle name="40% - Accent2 13 83" xfId="21941"/>
    <cellStyle name="40% - Accent2 13 84" xfId="21942"/>
    <cellStyle name="40% - Accent2 13 85" xfId="21943"/>
    <cellStyle name="40% - Accent2 13 86" xfId="21944"/>
    <cellStyle name="40% - Accent2 13 87" xfId="21945"/>
    <cellStyle name="40% - Accent2 13 88" xfId="21946"/>
    <cellStyle name="40% - Accent2 13 89" xfId="21947"/>
    <cellStyle name="40% - Accent2 13 9" xfId="21948"/>
    <cellStyle name="40% - Accent2 13 90" xfId="21949"/>
    <cellStyle name="40% - Accent2 13 91" xfId="21950"/>
    <cellStyle name="40% - Accent2 13 92" xfId="21951"/>
    <cellStyle name="40% - Accent2 13 93" xfId="21952"/>
    <cellStyle name="40% - Accent2 13 94" xfId="21953"/>
    <cellStyle name="40% - Accent2 13 95" xfId="21954"/>
    <cellStyle name="40% - Accent2 13 96" xfId="21955"/>
    <cellStyle name="40% - Accent2 13 97" xfId="21956"/>
    <cellStyle name="40% - Accent2 13 98" xfId="21957"/>
    <cellStyle name="40% - Accent2 13 99" xfId="21958"/>
    <cellStyle name="40% - Accent2 130" xfId="21959"/>
    <cellStyle name="40% - Accent2 131" xfId="21960"/>
    <cellStyle name="40% - Accent2 132" xfId="21961"/>
    <cellStyle name="40% - Accent2 133" xfId="21962"/>
    <cellStyle name="40% - Accent2 134" xfId="21963"/>
    <cellStyle name="40% - Accent2 135" xfId="21964"/>
    <cellStyle name="40% - Accent2 136" xfId="21965"/>
    <cellStyle name="40% - Accent2 137" xfId="21966"/>
    <cellStyle name="40% - Accent2 138" xfId="21967"/>
    <cellStyle name="40% - Accent2 139" xfId="21968"/>
    <cellStyle name="40% - Accent2 14" xfId="21969"/>
    <cellStyle name="40% - Accent2 14 10" xfId="21970"/>
    <cellStyle name="40% - Accent2 14 100" xfId="21971"/>
    <cellStyle name="40% - Accent2 14 101" xfId="21972"/>
    <cellStyle name="40% - Accent2 14 102" xfId="21973"/>
    <cellStyle name="40% - Accent2 14 103" xfId="21974"/>
    <cellStyle name="40% - Accent2 14 104" xfId="21975"/>
    <cellStyle name="40% - Accent2 14 105" xfId="21976"/>
    <cellStyle name="40% - Accent2 14 106" xfId="21977"/>
    <cellStyle name="40% - Accent2 14 107" xfId="21978"/>
    <cellStyle name="40% - Accent2 14 108" xfId="21979"/>
    <cellStyle name="40% - Accent2 14 109" xfId="21980"/>
    <cellStyle name="40% - Accent2 14 11" xfId="21981"/>
    <cellStyle name="40% - Accent2 14 110" xfId="21982"/>
    <cellStyle name="40% - Accent2 14 111" xfId="21983"/>
    <cellStyle name="40% - Accent2 14 112" xfId="21984"/>
    <cellStyle name="40% - Accent2 14 113" xfId="21985"/>
    <cellStyle name="40% - Accent2 14 114" xfId="21986"/>
    <cellStyle name="40% - Accent2 14 115" xfId="21987"/>
    <cellStyle name="40% - Accent2 14 12" xfId="21988"/>
    <cellStyle name="40% - Accent2 14 13" xfId="21989"/>
    <cellStyle name="40% - Accent2 14 14" xfId="21990"/>
    <cellStyle name="40% - Accent2 14 15" xfId="21991"/>
    <cellStyle name="40% - Accent2 14 16" xfId="21992"/>
    <cellStyle name="40% - Accent2 14 17" xfId="21993"/>
    <cellStyle name="40% - Accent2 14 18" xfId="21994"/>
    <cellStyle name="40% - Accent2 14 19" xfId="21995"/>
    <cellStyle name="40% - Accent2 14 2" xfId="21996"/>
    <cellStyle name="40% - Accent2 14 20" xfId="21997"/>
    <cellStyle name="40% - Accent2 14 21" xfId="21998"/>
    <cellStyle name="40% - Accent2 14 22" xfId="21999"/>
    <cellStyle name="40% - Accent2 14 23" xfId="22000"/>
    <cellStyle name="40% - Accent2 14 24" xfId="22001"/>
    <cellStyle name="40% - Accent2 14 25" xfId="22002"/>
    <cellStyle name="40% - Accent2 14 26" xfId="22003"/>
    <cellStyle name="40% - Accent2 14 27" xfId="22004"/>
    <cellStyle name="40% - Accent2 14 28" xfId="22005"/>
    <cellStyle name="40% - Accent2 14 29" xfId="22006"/>
    <cellStyle name="40% - Accent2 14 3" xfId="22007"/>
    <cellStyle name="40% - Accent2 14 30" xfId="22008"/>
    <cellStyle name="40% - Accent2 14 31" xfId="22009"/>
    <cellStyle name="40% - Accent2 14 32" xfId="22010"/>
    <cellStyle name="40% - Accent2 14 33" xfId="22011"/>
    <cellStyle name="40% - Accent2 14 34" xfId="22012"/>
    <cellStyle name="40% - Accent2 14 35" xfId="22013"/>
    <cellStyle name="40% - Accent2 14 36" xfId="22014"/>
    <cellStyle name="40% - Accent2 14 37" xfId="22015"/>
    <cellStyle name="40% - Accent2 14 38" xfId="22016"/>
    <cellStyle name="40% - Accent2 14 39" xfId="22017"/>
    <cellStyle name="40% - Accent2 14 4" xfId="22018"/>
    <cellStyle name="40% - Accent2 14 40" xfId="22019"/>
    <cellStyle name="40% - Accent2 14 41" xfId="22020"/>
    <cellStyle name="40% - Accent2 14 42" xfId="22021"/>
    <cellStyle name="40% - Accent2 14 43" xfId="22022"/>
    <cellStyle name="40% - Accent2 14 44" xfId="22023"/>
    <cellStyle name="40% - Accent2 14 45" xfId="22024"/>
    <cellStyle name="40% - Accent2 14 46" xfId="22025"/>
    <cellStyle name="40% - Accent2 14 47" xfId="22026"/>
    <cellStyle name="40% - Accent2 14 48" xfId="22027"/>
    <cellStyle name="40% - Accent2 14 49" xfId="22028"/>
    <cellStyle name="40% - Accent2 14 5" xfId="22029"/>
    <cellStyle name="40% - Accent2 14 50" xfId="22030"/>
    <cellStyle name="40% - Accent2 14 51" xfId="22031"/>
    <cellStyle name="40% - Accent2 14 52" xfId="22032"/>
    <cellStyle name="40% - Accent2 14 53" xfId="22033"/>
    <cellStyle name="40% - Accent2 14 54" xfId="22034"/>
    <cellStyle name="40% - Accent2 14 55" xfId="22035"/>
    <cellStyle name="40% - Accent2 14 56" xfId="22036"/>
    <cellStyle name="40% - Accent2 14 57" xfId="22037"/>
    <cellStyle name="40% - Accent2 14 58" xfId="22038"/>
    <cellStyle name="40% - Accent2 14 59" xfId="22039"/>
    <cellStyle name="40% - Accent2 14 6" xfId="22040"/>
    <cellStyle name="40% - Accent2 14 60" xfId="22041"/>
    <cellStyle name="40% - Accent2 14 61" xfId="22042"/>
    <cellStyle name="40% - Accent2 14 62" xfId="22043"/>
    <cellStyle name="40% - Accent2 14 63" xfId="22044"/>
    <cellStyle name="40% - Accent2 14 64" xfId="22045"/>
    <cellStyle name="40% - Accent2 14 65" xfId="22046"/>
    <cellStyle name="40% - Accent2 14 66" xfId="22047"/>
    <cellStyle name="40% - Accent2 14 67" xfId="22048"/>
    <cellStyle name="40% - Accent2 14 68" xfId="22049"/>
    <cellStyle name="40% - Accent2 14 69" xfId="22050"/>
    <cellStyle name="40% - Accent2 14 7" xfId="22051"/>
    <cellStyle name="40% - Accent2 14 70" xfId="22052"/>
    <cellStyle name="40% - Accent2 14 71" xfId="22053"/>
    <cellStyle name="40% - Accent2 14 72" xfId="22054"/>
    <cellStyle name="40% - Accent2 14 73" xfId="22055"/>
    <cellStyle name="40% - Accent2 14 74" xfId="22056"/>
    <cellStyle name="40% - Accent2 14 75" xfId="22057"/>
    <cellStyle name="40% - Accent2 14 76" xfId="22058"/>
    <cellStyle name="40% - Accent2 14 77" xfId="22059"/>
    <cellStyle name="40% - Accent2 14 78" xfId="22060"/>
    <cellStyle name="40% - Accent2 14 79" xfId="22061"/>
    <cellStyle name="40% - Accent2 14 8" xfId="22062"/>
    <cellStyle name="40% - Accent2 14 80" xfId="22063"/>
    <cellStyle name="40% - Accent2 14 81" xfId="22064"/>
    <cellStyle name="40% - Accent2 14 82" xfId="22065"/>
    <cellStyle name="40% - Accent2 14 83" xfId="22066"/>
    <cellStyle name="40% - Accent2 14 84" xfId="22067"/>
    <cellStyle name="40% - Accent2 14 85" xfId="22068"/>
    <cellStyle name="40% - Accent2 14 86" xfId="22069"/>
    <cellStyle name="40% - Accent2 14 87" xfId="22070"/>
    <cellStyle name="40% - Accent2 14 88" xfId="22071"/>
    <cellStyle name="40% - Accent2 14 89" xfId="22072"/>
    <cellStyle name="40% - Accent2 14 9" xfId="22073"/>
    <cellStyle name="40% - Accent2 14 90" xfId="22074"/>
    <cellStyle name="40% - Accent2 14 91" xfId="22075"/>
    <cellStyle name="40% - Accent2 14 92" xfId="22076"/>
    <cellStyle name="40% - Accent2 14 93" xfId="22077"/>
    <cellStyle name="40% - Accent2 14 94" xfId="22078"/>
    <cellStyle name="40% - Accent2 14 95" xfId="22079"/>
    <cellStyle name="40% - Accent2 14 96" xfId="22080"/>
    <cellStyle name="40% - Accent2 14 97" xfId="22081"/>
    <cellStyle name="40% - Accent2 14 98" xfId="22082"/>
    <cellStyle name="40% - Accent2 14 99" xfId="22083"/>
    <cellStyle name="40% - Accent2 140" xfId="22084"/>
    <cellStyle name="40% - Accent2 141" xfId="22085"/>
    <cellStyle name="40% - Accent2 142" xfId="22086"/>
    <cellStyle name="40% - Accent2 143" xfId="22087"/>
    <cellStyle name="40% - Accent2 144" xfId="22088"/>
    <cellStyle name="40% - Accent2 145" xfId="22089"/>
    <cellStyle name="40% - Accent2 146" xfId="22090"/>
    <cellStyle name="40% - Accent2 147" xfId="22091"/>
    <cellStyle name="40% - Accent2 148" xfId="22092"/>
    <cellStyle name="40% - Accent2 149" xfId="22093"/>
    <cellStyle name="40% - Accent2 15" xfId="22094"/>
    <cellStyle name="40% - Accent2 15 10" xfId="22095"/>
    <cellStyle name="40% - Accent2 15 100" xfId="22096"/>
    <cellStyle name="40% - Accent2 15 101" xfId="22097"/>
    <cellStyle name="40% - Accent2 15 102" xfId="22098"/>
    <cellStyle name="40% - Accent2 15 103" xfId="22099"/>
    <cellStyle name="40% - Accent2 15 104" xfId="22100"/>
    <cellStyle name="40% - Accent2 15 105" xfId="22101"/>
    <cellStyle name="40% - Accent2 15 106" xfId="22102"/>
    <cellStyle name="40% - Accent2 15 107" xfId="22103"/>
    <cellStyle name="40% - Accent2 15 108" xfId="22104"/>
    <cellStyle name="40% - Accent2 15 109" xfId="22105"/>
    <cellStyle name="40% - Accent2 15 11" xfId="22106"/>
    <cellStyle name="40% - Accent2 15 110" xfId="22107"/>
    <cellStyle name="40% - Accent2 15 111" xfId="22108"/>
    <cellStyle name="40% - Accent2 15 112" xfId="22109"/>
    <cellStyle name="40% - Accent2 15 113" xfId="22110"/>
    <cellStyle name="40% - Accent2 15 114" xfId="22111"/>
    <cellStyle name="40% - Accent2 15 115" xfId="22112"/>
    <cellStyle name="40% - Accent2 15 12" xfId="22113"/>
    <cellStyle name="40% - Accent2 15 13" xfId="22114"/>
    <cellStyle name="40% - Accent2 15 14" xfId="22115"/>
    <cellStyle name="40% - Accent2 15 15" xfId="22116"/>
    <cellStyle name="40% - Accent2 15 16" xfId="22117"/>
    <cellStyle name="40% - Accent2 15 17" xfId="22118"/>
    <cellStyle name="40% - Accent2 15 18" xfId="22119"/>
    <cellStyle name="40% - Accent2 15 19" xfId="22120"/>
    <cellStyle name="40% - Accent2 15 2" xfId="22121"/>
    <cellStyle name="40% - Accent2 15 20" xfId="22122"/>
    <cellStyle name="40% - Accent2 15 21" xfId="22123"/>
    <cellStyle name="40% - Accent2 15 22" xfId="22124"/>
    <cellStyle name="40% - Accent2 15 23" xfId="22125"/>
    <cellStyle name="40% - Accent2 15 24" xfId="22126"/>
    <cellStyle name="40% - Accent2 15 25" xfId="22127"/>
    <cellStyle name="40% - Accent2 15 26" xfId="22128"/>
    <cellStyle name="40% - Accent2 15 27" xfId="22129"/>
    <cellStyle name="40% - Accent2 15 28" xfId="22130"/>
    <cellStyle name="40% - Accent2 15 29" xfId="22131"/>
    <cellStyle name="40% - Accent2 15 3" xfId="22132"/>
    <cellStyle name="40% - Accent2 15 30" xfId="22133"/>
    <cellStyle name="40% - Accent2 15 31" xfId="22134"/>
    <cellStyle name="40% - Accent2 15 32" xfId="22135"/>
    <cellStyle name="40% - Accent2 15 33" xfId="22136"/>
    <cellStyle name="40% - Accent2 15 34" xfId="22137"/>
    <cellStyle name="40% - Accent2 15 35" xfId="22138"/>
    <cellStyle name="40% - Accent2 15 36" xfId="22139"/>
    <cellStyle name="40% - Accent2 15 37" xfId="22140"/>
    <cellStyle name="40% - Accent2 15 38" xfId="22141"/>
    <cellStyle name="40% - Accent2 15 39" xfId="22142"/>
    <cellStyle name="40% - Accent2 15 4" xfId="22143"/>
    <cellStyle name="40% - Accent2 15 40" xfId="22144"/>
    <cellStyle name="40% - Accent2 15 41" xfId="22145"/>
    <cellStyle name="40% - Accent2 15 42" xfId="22146"/>
    <cellStyle name="40% - Accent2 15 43" xfId="22147"/>
    <cellStyle name="40% - Accent2 15 44" xfId="22148"/>
    <cellStyle name="40% - Accent2 15 45" xfId="22149"/>
    <cellStyle name="40% - Accent2 15 46" xfId="22150"/>
    <cellStyle name="40% - Accent2 15 47" xfId="22151"/>
    <cellStyle name="40% - Accent2 15 48" xfId="22152"/>
    <cellStyle name="40% - Accent2 15 49" xfId="22153"/>
    <cellStyle name="40% - Accent2 15 5" xfId="22154"/>
    <cellStyle name="40% - Accent2 15 50" xfId="22155"/>
    <cellStyle name="40% - Accent2 15 51" xfId="22156"/>
    <cellStyle name="40% - Accent2 15 52" xfId="22157"/>
    <cellStyle name="40% - Accent2 15 53" xfId="22158"/>
    <cellStyle name="40% - Accent2 15 54" xfId="22159"/>
    <cellStyle name="40% - Accent2 15 55" xfId="22160"/>
    <cellStyle name="40% - Accent2 15 56" xfId="22161"/>
    <cellStyle name="40% - Accent2 15 57" xfId="22162"/>
    <cellStyle name="40% - Accent2 15 58" xfId="22163"/>
    <cellStyle name="40% - Accent2 15 59" xfId="22164"/>
    <cellStyle name="40% - Accent2 15 6" xfId="22165"/>
    <cellStyle name="40% - Accent2 15 60" xfId="22166"/>
    <cellStyle name="40% - Accent2 15 61" xfId="22167"/>
    <cellStyle name="40% - Accent2 15 62" xfId="22168"/>
    <cellStyle name="40% - Accent2 15 63" xfId="22169"/>
    <cellStyle name="40% - Accent2 15 64" xfId="22170"/>
    <cellStyle name="40% - Accent2 15 65" xfId="22171"/>
    <cellStyle name="40% - Accent2 15 66" xfId="22172"/>
    <cellStyle name="40% - Accent2 15 67" xfId="22173"/>
    <cellStyle name="40% - Accent2 15 68" xfId="22174"/>
    <cellStyle name="40% - Accent2 15 69" xfId="22175"/>
    <cellStyle name="40% - Accent2 15 7" xfId="22176"/>
    <cellStyle name="40% - Accent2 15 70" xfId="22177"/>
    <cellStyle name="40% - Accent2 15 71" xfId="22178"/>
    <cellStyle name="40% - Accent2 15 72" xfId="22179"/>
    <cellStyle name="40% - Accent2 15 73" xfId="22180"/>
    <cellStyle name="40% - Accent2 15 74" xfId="22181"/>
    <cellStyle name="40% - Accent2 15 75" xfId="22182"/>
    <cellStyle name="40% - Accent2 15 76" xfId="22183"/>
    <cellStyle name="40% - Accent2 15 77" xfId="22184"/>
    <cellStyle name="40% - Accent2 15 78" xfId="22185"/>
    <cellStyle name="40% - Accent2 15 79" xfId="22186"/>
    <cellStyle name="40% - Accent2 15 8" xfId="22187"/>
    <cellStyle name="40% - Accent2 15 80" xfId="22188"/>
    <cellStyle name="40% - Accent2 15 81" xfId="22189"/>
    <cellStyle name="40% - Accent2 15 82" xfId="22190"/>
    <cellStyle name="40% - Accent2 15 83" xfId="22191"/>
    <cellStyle name="40% - Accent2 15 84" xfId="22192"/>
    <cellStyle name="40% - Accent2 15 85" xfId="22193"/>
    <cellStyle name="40% - Accent2 15 86" xfId="22194"/>
    <cellStyle name="40% - Accent2 15 87" xfId="22195"/>
    <cellStyle name="40% - Accent2 15 88" xfId="22196"/>
    <cellStyle name="40% - Accent2 15 89" xfId="22197"/>
    <cellStyle name="40% - Accent2 15 9" xfId="22198"/>
    <cellStyle name="40% - Accent2 15 90" xfId="22199"/>
    <cellStyle name="40% - Accent2 15 91" xfId="22200"/>
    <cellStyle name="40% - Accent2 15 92" xfId="22201"/>
    <cellStyle name="40% - Accent2 15 93" xfId="22202"/>
    <cellStyle name="40% - Accent2 15 94" xfId="22203"/>
    <cellStyle name="40% - Accent2 15 95" xfId="22204"/>
    <cellStyle name="40% - Accent2 15 96" xfId="22205"/>
    <cellStyle name="40% - Accent2 15 97" xfId="22206"/>
    <cellStyle name="40% - Accent2 15 98" xfId="22207"/>
    <cellStyle name="40% - Accent2 15 99" xfId="22208"/>
    <cellStyle name="40% - Accent2 150" xfId="22209"/>
    <cellStyle name="40% - Accent2 151" xfId="22210"/>
    <cellStyle name="40% - Accent2 152" xfId="22211"/>
    <cellStyle name="40% - Accent2 153" xfId="22212"/>
    <cellStyle name="40% - Accent2 154" xfId="22213"/>
    <cellStyle name="40% - Accent2 155" xfId="22214"/>
    <cellStyle name="40% - Accent2 156" xfId="22215"/>
    <cellStyle name="40% - Accent2 157" xfId="22216"/>
    <cellStyle name="40% - Accent2 158" xfId="22217"/>
    <cellStyle name="40% - Accent2 159" xfId="22218"/>
    <cellStyle name="40% - Accent2 16" xfId="22219"/>
    <cellStyle name="40% - Accent2 16 10" xfId="22220"/>
    <cellStyle name="40% - Accent2 16 100" xfId="22221"/>
    <cellStyle name="40% - Accent2 16 101" xfId="22222"/>
    <cellStyle name="40% - Accent2 16 102" xfId="22223"/>
    <cellStyle name="40% - Accent2 16 103" xfId="22224"/>
    <cellStyle name="40% - Accent2 16 104" xfId="22225"/>
    <cellStyle name="40% - Accent2 16 105" xfId="22226"/>
    <cellStyle name="40% - Accent2 16 106" xfId="22227"/>
    <cellStyle name="40% - Accent2 16 107" xfId="22228"/>
    <cellStyle name="40% - Accent2 16 108" xfId="22229"/>
    <cellStyle name="40% - Accent2 16 109" xfId="22230"/>
    <cellStyle name="40% - Accent2 16 11" xfId="22231"/>
    <cellStyle name="40% - Accent2 16 110" xfId="22232"/>
    <cellStyle name="40% - Accent2 16 111" xfId="22233"/>
    <cellStyle name="40% - Accent2 16 112" xfId="22234"/>
    <cellStyle name="40% - Accent2 16 113" xfId="22235"/>
    <cellStyle name="40% - Accent2 16 114" xfId="22236"/>
    <cellStyle name="40% - Accent2 16 115" xfId="22237"/>
    <cellStyle name="40% - Accent2 16 12" xfId="22238"/>
    <cellStyle name="40% - Accent2 16 13" xfId="22239"/>
    <cellStyle name="40% - Accent2 16 14" xfId="22240"/>
    <cellStyle name="40% - Accent2 16 15" xfId="22241"/>
    <cellStyle name="40% - Accent2 16 16" xfId="22242"/>
    <cellStyle name="40% - Accent2 16 17" xfId="22243"/>
    <cellStyle name="40% - Accent2 16 18" xfId="22244"/>
    <cellStyle name="40% - Accent2 16 19" xfId="22245"/>
    <cellStyle name="40% - Accent2 16 2" xfId="22246"/>
    <cellStyle name="40% - Accent2 16 20" xfId="22247"/>
    <cellStyle name="40% - Accent2 16 21" xfId="22248"/>
    <cellStyle name="40% - Accent2 16 22" xfId="22249"/>
    <cellStyle name="40% - Accent2 16 23" xfId="22250"/>
    <cellStyle name="40% - Accent2 16 24" xfId="22251"/>
    <cellStyle name="40% - Accent2 16 25" xfId="22252"/>
    <cellStyle name="40% - Accent2 16 26" xfId="22253"/>
    <cellStyle name="40% - Accent2 16 27" xfId="22254"/>
    <cellStyle name="40% - Accent2 16 28" xfId="22255"/>
    <cellStyle name="40% - Accent2 16 29" xfId="22256"/>
    <cellStyle name="40% - Accent2 16 3" xfId="22257"/>
    <cellStyle name="40% - Accent2 16 30" xfId="22258"/>
    <cellStyle name="40% - Accent2 16 31" xfId="22259"/>
    <cellStyle name="40% - Accent2 16 32" xfId="22260"/>
    <cellStyle name="40% - Accent2 16 33" xfId="22261"/>
    <cellStyle name="40% - Accent2 16 34" xfId="22262"/>
    <cellStyle name="40% - Accent2 16 35" xfId="22263"/>
    <cellStyle name="40% - Accent2 16 36" xfId="22264"/>
    <cellStyle name="40% - Accent2 16 37" xfId="22265"/>
    <cellStyle name="40% - Accent2 16 38" xfId="22266"/>
    <cellStyle name="40% - Accent2 16 39" xfId="22267"/>
    <cellStyle name="40% - Accent2 16 4" xfId="22268"/>
    <cellStyle name="40% - Accent2 16 40" xfId="22269"/>
    <cellStyle name="40% - Accent2 16 41" xfId="22270"/>
    <cellStyle name="40% - Accent2 16 42" xfId="22271"/>
    <cellStyle name="40% - Accent2 16 43" xfId="22272"/>
    <cellStyle name="40% - Accent2 16 44" xfId="22273"/>
    <cellStyle name="40% - Accent2 16 45" xfId="22274"/>
    <cellStyle name="40% - Accent2 16 46" xfId="22275"/>
    <cellStyle name="40% - Accent2 16 47" xfId="22276"/>
    <cellStyle name="40% - Accent2 16 48" xfId="22277"/>
    <cellStyle name="40% - Accent2 16 49" xfId="22278"/>
    <cellStyle name="40% - Accent2 16 5" xfId="22279"/>
    <cellStyle name="40% - Accent2 16 50" xfId="22280"/>
    <cellStyle name="40% - Accent2 16 51" xfId="22281"/>
    <cellStyle name="40% - Accent2 16 52" xfId="22282"/>
    <cellStyle name="40% - Accent2 16 53" xfId="22283"/>
    <cellStyle name="40% - Accent2 16 54" xfId="22284"/>
    <cellStyle name="40% - Accent2 16 55" xfId="22285"/>
    <cellStyle name="40% - Accent2 16 56" xfId="22286"/>
    <cellStyle name="40% - Accent2 16 57" xfId="22287"/>
    <cellStyle name="40% - Accent2 16 58" xfId="22288"/>
    <cellStyle name="40% - Accent2 16 59" xfId="22289"/>
    <cellStyle name="40% - Accent2 16 6" xfId="22290"/>
    <cellStyle name="40% - Accent2 16 60" xfId="22291"/>
    <cellStyle name="40% - Accent2 16 61" xfId="22292"/>
    <cellStyle name="40% - Accent2 16 62" xfId="22293"/>
    <cellStyle name="40% - Accent2 16 63" xfId="22294"/>
    <cellStyle name="40% - Accent2 16 64" xfId="22295"/>
    <cellStyle name="40% - Accent2 16 65" xfId="22296"/>
    <cellStyle name="40% - Accent2 16 66" xfId="22297"/>
    <cellStyle name="40% - Accent2 16 67" xfId="22298"/>
    <cellStyle name="40% - Accent2 16 68" xfId="22299"/>
    <cellStyle name="40% - Accent2 16 69" xfId="22300"/>
    <cellStyle name="40% - Accent2 16 7" xfId="22301"/>
    <cellStyle name="40% - Accent2 16 70" xfId="22302"/>
    <cellStyle name="40% - Accent2 16 71" xfId="22303"/>
    <cellStyle name="40% - Accent2 16 72" xfId="22304"/>
    <cellStyle name="40% - Accent2 16 73" xfId="22305"/>
    <cellStyle name="40% - Accent2 16 74" xfId="22306"/>
    <cellStyle name="40% - Accent2 16 75" xfId="22307"/>
    <cellStyle name="40% - Accent2 16 76" xfId="22308"/>
    <cellStyle name="40% - Accent2 16 77" xfId="22309"/>
    <cellStyle name="40% - Accent2 16 78" xfId="22310"/>
    <cellStyle name="40% - Accent2 16 79" xfId="22311"/>
    <cellStyle name="40% - Accent2 16 8" xfId="22312"/>
    <cellStyle name="40% - Accent2 16 80" xfId="22313"/>
    <cellStyle name="40% - Accent2 16 81" xfId="22314"/>
    <cellStyle name="40% - Accent2 16 82" xfId="22315"/>
    <cellStyle name="40% - Accent2 16 83" xfId="22316"/>
    <cellStyle name="40% - Accent2 16 84" xfId="22317"/>
    <cellStyle name="40% - Accent2 16 85" xfId="22318"/>
    <cellStyle name="40% - Accent2 16 86" xfId="22319"/>
    <cellStyle name="40% - Accent2 16 87" xfId="22320"/>
    <cellStyle name="40% - Accent2 16 88" xfId="22321"/>
    <cellStyle name="40% - Accent2 16 89" xfId="22322"/>
    <cellStyle name="40% - Accent2 16 9" xfId="22323"/>
    <cellStyle name="40% - Accent2 16 90" xfId="22324"/>
    <cellStyle name="40% - Accent2 16 91" xfId="22325"/>
    <cellStyle name="40% - Accent2 16 92" xfId="22326"/>
    <cellStyle name="40% - Accent2 16 93" xfId="22327"/>
    <cellStyle name="40% - Accent2 16 94" xfId="22328"/>
    <cellStyle name="40% - Accent2 16 95" xfId="22329"/>
    <cellStyle name="40% - Accent2 16 96" xfId="22330"/>
    <cellStyle name="40% - Accent2 16 97" xfId="22331"/>
    <cellStyle name="40% - Accent2 16 98" xfId="22332"/>
    <cellStyle name="40% - Accent2 16 99" xfId="22333"/>
    <cellStyle name="40% - Accent2 160" xfId="22334"/>
    <cellStyle name="40% - Accent2 161" xfId="22335"/>
    <cellStyle name="40% - Accent2 162" xfId="22336"/>
    <cellStyle name="40% - Accent2 163" xfId="22337"/>
    <cellStyle name="40% - Accent2 164" xfId="22338"/>
    <cellStyle name="40% - Accent2 165" xfId="22339"/>
    <cellStyle name="40% - Accent2 166" xfId="22340"/>
    <cellStyle name="40% - Accent2 167" xfId="22341"/>
    <cellStyle name="40% - Accent2 168" xfId="22342"/>
    <cellStyle name="40% - Accent2 17" xfId="22343"/>
    <cellStyle name="40% - Accent2 17 10" xfId="22344"/>
    <cellStyle name="40% - Accent2 17 100" xfId="22345"/>
    <cellStyle name="40% - Accent2 17 101" xfId="22346"/>
    <cellStyle name="40% - Accent2 17 102" xfId="22347"/>
    <cellStyle name="40% - Accent2 17 103" xfId="22348"/>
    <cellStyle name="40% - Accent2 17 104" xfId="22349"/>
    <cellStyle name="40% - Accent2 17 105" xfId="22350"/>
    <cellStyle name="40% - Accent2 17 106" xfId="22351"/>
    <cellStyle name="40% - Accent2 17 107" xfId="22352"/>
    <cellStyle name="40% - Accent2 17 108" xfId="22353"/>
    <cellStyle name="40% - Accent2 17 109" xfId="22354"/>
    <cellStyle name="40% - Accent2 17 11" xfId="22355"/>
    <cellStyle name="40% - Accent2 17 110" xfId="22356"/>
    <cellStyle name="40% - Accent2 17 111" xfId="22357"/>
    <cellStyle name="40% - Accent2 17 112" xfId="22358"/>
    <cellStyle name="40% - Accent2 17 113" xfId="22359"/>
    <cellStyle name="40% - Accent2 17 114" xfId="22360"/>
    <cellStyle name="40% - Accent2 17 115" xfId="22361"/>
    <cellStyle name="40% - Accent2 17 12" xfId="22362"/>
    <cellStyle name="40% - Accent2 17 13" xfId="22363"/>
    <cellStyle name="40% - Accent2 17 14" xfId="22364"/>
    <cellStyle name="40% - Accent2 17 15" xfId="22365"/>
    <cellStyle name="40% - Accent2 17 16" xfId="22366"/>
    <cellStyle name="40% - Accent2 17 17" xfId="22367"/>
    <cellStyle name="40% - Accent2 17 18" xfId="22368"/>
    <cellStyle name="40% - Accent2 17 19" xfId="22369"/>
    <cellStyle name="40% - Accent2 17 2" xfId="22370"/>
    <cellStyle name="40% - Accent2 17 20" xfId="22371"/>
    <cellStyle name="40% - Accent2 17 21" xfId="22372"/>
    <cellStyle name="40% - Accent2 17 22" xfId="22373"/>
    <cellStyle name="40% - Accent2 17 23" xfId="22374"/>
    <cellStyle name="40% - Accent2 17 24" xfId="22375"/>
    <cellStyle name="40% - Accent2 17 25" xfId="22376"/>
    <cellStyle name="40% - Accent2 17 26" xfId="22377"/>
    <cellStyle name="40% - Accent2 17 27" xfId="22378"/>
    <cellStyle name="40% - Accent2 17 28" xfId="22379"/>
    <cellStyle name="40% - Accent2 17 29" xfId="22380"/>
    <cellStyle name="40% - Accent2 17 3" xfId="22381"/>
    <cellStyle name="40% - Accent2 17 30" xfId="22382"/>
    <cellStyle name="40% - Accent2 17 31" xfId="22383"/>
    <cellStyle name="40% - Accent2 17 32" xfId="22384"/>
    <cellStyle name="40% - Accent2 17 33" xfId="22385"/>
    <cellStyle name="40% - Accent2 17 34" xfId="22386"/>
    <cellStyle name="40% - Accent2 17 35" xfId="22387"/>
    <cellStyle name="40% - Accent2 17 36" xfId="22388"/>
    <cellStyle name="40% - Accent2 17 37" xfId="22389"/>
    <cellStyle name="40% - Accent2 17 38" xfId="22390"/>
    <cellStyle name="40% - Accent2 17 39" xfId="22391"/>
    <cellStyle name="40% - Accent2 17 4" xfId="22392"/>
    <cellStyle name="40% - Accent2 17 40" xfId="22393"/>
    <cellStyle name="40% - Accent2 17 41" xfId="22394"/>
    <cellStyle name="40% - Accent2 17 42" xfId="22395"/>
    <cellStyle name="40% - Accent2 17 43" xfId="22396"/>
    <cellStyle name="40% - Accent2 17 44" xfId="22397"/>
    <cellStyle name="40% - Accent2 17 45" xfId="22398"/>
    <cellStyle name="40% - Accent2 17 46" xfId="22399"/>
    <cellStyle name="40% - Accent2 17 47" xfId="22400"/>
    <cellStyle name="40% - Accent2 17 48" xfId="22401"/>
    <cellStyle name="40% - Accent2 17 49" xfId="22402"/>
    <cellStyle name="40% - Accent2 17 5" xfId="22403"/>
    <cellStyle name="40% - Accent2 17 50" xfId="22404"/>
    <cellStyle name="40% - Accent2 17 51" xfId="22405"/>
    <cellStyle name="40% - Accent2 17 52" xfId="22406"/>
    <cellStyle name="40% - Accent2 17 53" xfId="22407"/>
    <cellStyle name="40% - Accent2 17 54" xfId="22408"/>
    <cellStyle name="40% - Accent2 17 55" xfId="22409"/>
    <cellStyle name="40% - Accent2 17 56" xfId="22410"/>
    <cellStyle name="40% - Accent2 17 57" xfId="22411"/>
    <cellStyle name="40% - Accent2 17 58" xfId="22412"/>
    <cellStyle name="40% - Accent2 17 59" xfId="22413"/>
    <cellStyle name="40% - Accent2 17 6" xfId="22414"/>
    <cellStyle name="40% - Accent2 17 60" xfId="22415"/>
    <cellStyle name="40% - Accent2 17 61" xfId="22416"/>
    <cellStyle name="40% - Accent2 17 62" xfId="22417"/>
    <cellStyle name="40% - Accent2 17 63" xfId="22418"/>
    <cellStyle name="40% - Accent2 17 64" xfId="22419"/>
    <cellStyle name="40% - Accent2 17 65" xfId="22420"/>
    <cellStyle name="40% - Accent2 17 66" xfId="22421"/>
    <cellStyle name="40% - Accent2 17 67" xfId="22422"/>
    <cellStyle name="40% - Accent2 17 68" xfId="22423"/>
    <cellStyle name="40% - Accent2 17 69" xfId="22424"/>
    <cellStyle name="40% - Accent2 17 7" xfId="22425"/>
    <cellStyle name="40% - Accent2 17 70" xfId="22426"/>
    <cellStyle name="40% - Accent2 17 71" xfId="22427"/>
    <cellStyle name="40% - Accent2 17 72" xfId="22428"/>
    <cellStyle name="40% - Accent2 17 73" xfId="22429"/>
    <cellStyle name="40% - Accent2 17 74" xfId="22430"/>
    <cellStyle name="40% - Accent2 17 75" xfId="22431"/>
    <cellStyle name="40% - Accent2 17 76" xfId="22432"/>
    <cellStyle name="40% - Accent2 17 77" xfId="22433"/>
    <cellStyle name="40% - Accent2 17 78" xfId="22434"/>
    <cellStyle name="40% - Accent2 17 79" xfId="22435"/>
    <cellStyle name="40% - Accent2 17 8" xfId="22436"/>
    <cellStyle name="40% - Accent2 17 80" xfId="22437"/>
    <cellStyle name="40% - Accent2 17 81" xfId="22438"/>
    <cellStyle name="40% - Accent2 17 82" xfId="22439"/>
    <cellStyle name="40% - Accent2 17 83" xfId="22440"/>
    <cellStyle name="40% - Accent2 17 84" xfId="22441"/>
    <cellStyle name="40% - Accent2 17 85" xfId="22442"/>
    <cellStyle name="40% - Accent2 17 86" xfId="22443"/>
    <cellStyle name="40% - Accent2 17 87" xfId="22444"/>
    <cellStyle name="40% - Accent2 17 88" xfId="22445"/>
    <cellStyle name="40% - Accent2 17 89" xfId="22446"/>
    <cellStyle name="40% - Accent2 17 9" xfId="22447"/>
    <cellStyle name="40% - Accent2 17 90" xfId="22448"/>
    <cellStyle name="40% - Accent2 17 91" xfId="22449"/>
    <cellStyle name="40% - Accent2 17 92" xfId="22450"/>
    <cellStyle name="40% - Accent2 17 93" xfId="22451"/>
    <cellStyle name="40% - Accent2 17 94" xfId="22452"/>
    <cellStyle name="40% - Accent2 17 95" xfId="22453"/>
    <cellStyle name="40% - Accent2 17 96" xfId="22454"/>
    <cellStyle name="40% - Accent2 17 97" xfId="22455"/>
    <cellStyle name="40% - Accent2 17 98" xfId="22456"/>
    <cellStyle name="40% - Accent2 17 99" xfId="22457"/>
    <cellStyle name="40% - Accent2 18" xfId="22458"/>
    <cellStyle name="40% - Accent2 18 10" xfId="22459"/>
    <cellStyle name="40% - Accent2 18 100" xfId="22460"/>
    <cellStyle name="40% - Accent2 18 101" xfId="22461"/>
    <cellStyle name="40% - Accent2 18 102" xfId="22462"/>
    <cellStyle name="40% - Accent2 18 103" xfId="22463"/>
    <cellStyle name="40% - Accent2 18 104" xfId="22464"/>
    <cellStyle name="40% - Accent2 18 105" xfId="22465"/>
    <cellStyle name="40% - Accent2 18 106" xfId="22466"/>
    <cellStyle name="40% - Accent2 18 107" xfId="22467"/>
    <cellStyle name="40% - Accent2 18 108" xfId="22468"/>
    <cellStyle name="40% - Accent2 18 109" xfId="22469"/>
    <cellStyle name="40% - Accent2 18 11" xfId="22470"/>
    <cellStyle name="40% - Accent2 18 110" xfId="22471"/>
    <cellStyle name="40% - Accent2 18 111" xfId="22472"/>
    <cellStyle name="40% - Accent2 18 112" xfId="22473"/>
    <cellStyle name="40% - Accent2 18 113" xfId="22474"/>
    <cellStyle name="40% - Accent2 18 114" xfId="22475"/>
    <cellStyle name="40% - Accent2 18 115" xfId="22476"/>
    <cellStyle name="40% - Accent2 18 12" xfId="22477"/>
    <cellStyle name="40% - Accent2 18 13" xfId="22478"/>
    <cellStyle name="40% - Accent2 18 14" xfId="22479"/>
    <cellStyle name="40% - Accent2 18 15" xfId="22480"/>
    <cellStyle name="40% - Accent2 18 16" xfId="22481"/>
    <cellStyle name="40% - Accent2 18 17" xfId="22482"/>
    <cellStyle name="40% - Accent2 18 18" xfId="22483"/>
    <cellStyle name="40% - Accent2 18 19" xfId="22484"/>
    <cellStyle name="40% - Accent2 18 2" xfId="22485"/>
    <cellStyle name="40% - Accent2 18 20" xfId="22486"/>
    <cellStyle name="40% - Accent2 18 21" xfId="22487"/>
    <cellStyle name="40% - Accent2 18 22" xfId="22488"/>
    <cellStyle name="40% - Accent2 18 23" xfId="22489"/>
    <cellStyle name="40% - Accent2 18 24" xfId="22490"/>
    <cellStyle name="40% - Accent2 18 25" xfId="22491"/>
    <cellStyle name="40% - Accent2 18 26" xfId="22492"/>
    <cellStyle name="40% - Accent2 18 27" xfId="22493"/>
    <cellStyle name="40% - Accent2 18 28" xfId="22494"/>
    <cellStyle name="40% - Accent2 18 29" xfId="22495"/>
    <cellStyle name="40% - Accent2 18 3" xfId="22496"/>
    <cellStyle name="40% - Accent2 18 30" xfId="22497"/>
    <cellStyle name="40% - Accent2 18 31" xfId="22498"/>
    <cellStyle name="40% - Accent2 18 32" xfId="22499"/>
    <cellStyle name="40% - Accent2 18 33" xfId="22500"/>
    <cellStyle name="40% - Accent2 18 34" xfId="22501"/>
    <cellStyle name="40% - Accent2 18 35" xfId="22502"/>
    <cellStyle name="40% - Accent2 18 36" xfId="22503"/>
    <cellStyle name="40% - Accent2 18 37" xfId="22504"/>
    <cellStyle name="40% - Accent2 18 38" xfId="22505"/>
    <cellStyle name="40% - Accent2 18 39" xfId="22506"/>
    <cellStyle name="40% - Accent2 18 4" xfId="22507"/>
    <cellStyle name="40% - Accent2 18 40" xfId="22508"/>
    <cellStyle name="40% - Accent2 18 41" xfId="22509"/>
    <cellStyle name="40% - Accent2 18 42" xfId="22510"/>
    <cellStyle name="40% - Accent2 18 43" xfId="22511"/>
    <cellStyle name="40% - Accent2 18 44" xfId="22512"/>
    <cellStyle name="40% - Accent2 18 45" xfId="22513"/>
    <cellStyle name="40% - Accent2 18 46" xfId="22514"/>
    <cellStyle name="40% - Accent2 18 47" xfId="22515"/>
    <cellStyle name="40% - Accent2 18 48" xfId="22516"/>
    <cellStyle name="40% - Accent2 18 49" xfId="22517"/>
    <cellStyle name="40% - Accent2 18 5" xfId="22518"/>
    <cellStyle name="40% - Accent2 18 50" xfId="22519"/>
    <cellStyle name="40% - Accent2 18 51" xfId="22520"/>
    <cellStyle name="40% - Accent2 18 52" xfId="22521"/>
    <cellStyle name="40% - Accent2 18 53" xfId="22522"/>
    <cellStyle name="40% - Accent2 18 54" xfId="22523"/>
    <cellStyle name="40% - Accent2 18 55" xfId="22524"/>
    <cellStyle name="40% - Accent2 18 56" xfId="22525"/>
    <cellStyle name="40% - Accent2 18 57" xfId="22526"/>
    <cellStyle name="40% - Accent2 18 58" xfId="22527"/>
    <cellStyle name="40% - Accent2 18 59" xfId="22528"/>
    <cellStyle name="40% - Accent2 18 6" xfId="22529"/>
    <cellStyle name="40% - Accent2 18 60" xfId="22530"/>
    <cellStyle name="40% - Accent2 18 61" xfId="22531"/>
    <cellStyle name="40% - Accent2 18 62" xfId="22532"/>
    <cellStyle name="40% - Accent2 18 63" xfId="22533"/>
    <cellStyle name="40% - Accent2 18 64" xfId="22534"/>
    <cellStyle name="40% - Accent2 18 65" xfId="22535"/>
    <cellStyle name="40% - Accent2 18 66" xfId="22536"/>
    <cellStyle name="40% - Accent2 18 67" xfId="22537"/>
    <cellStyle name="40% - Accent2 18 68" xfId="22538"/>
    <cellStyle name="40% - Accent2 18 69" xfId="22539"/>
    <cellStyle name="40% - Accent2 18 7" xfId="22540"/>
    <cellStyle name="40% - Accent2 18 70" xfId="22541"/>
    <cellStyle name="40% - Accent2 18 71" xfId="22542"/>
    <cellStyle name="40% - Accent2 18 72" xfId="22543"/>
    <cellStyle name="40% - Accent2 18 73" xfId="22544"/>
    <cellStyle name="40% - Accent2 18 74" xfId="22545"/>
    <cellStyle name="40% - Accent2 18 75" xfId="22546"/>
    <cellStyle name="40% - Accent2 18 76" xfId="22547"/>
    <cellStyle name="40% - Accent2 18 77" xfId="22548"/>
    <cellStyle name="40% - Accent2 18 78" xfId="22549"/>
    <cellStyle name="40% - Accent2 18 79" xfId="22550"/>
    <cellStyle name="40% - Accent2 18 8" xfId="22551"/>
    <cellStyle name="40% - Accent2 18 80" xfId="22552"/>
    <cellStyle name="40% - Accent2 18 81" xfId="22553"/>
    <cellStyle name="40% - Accent2 18 82" xfId="22554"/>
    <cellStyle name="40% - Accent2 18 83" xfId="22555"/>
    <cellStyle name="40% - Accent2 18 84" xfId="22556"/>
    <cellStyle name="40% - Accent2 18 85" xfId="22557"/>
    <cellStyle name="40% - Accent2 18 86" xfId="22558"/>
    <cellStyle name="40% - Accent2 18 87" xfId="22559"/>
    <cellStyle name="40% - Accent2 18 88" xfId="22560"/>
    <cellStyle name="40% - Accent2 18 89" xfId="22561"/>
    <cellStyle name="40% - Accent2 18 9" xfId="22562"/>
    <cellStyle name="40% - Accent2 18 90" xfId="22563"/>
    <cellStyle name="40% - Accent2 18 91" xfId="22564"/>
    <cellStyle name="40% - Accent2 18 92" xfId="22565"/>
    <cellStyle name="40% - Accent2 18 93" xfId="22566"/>
    <cellStyle name="40% - Accent2 18 94" xfId="22567"/>
    <cellStyle name="40% - Accent2 18 95" xfId="22568"/>
    <cellStyle name="40% - Accent2 18 96" xfId="22569"/>
    <cellStyle name="40% - Accent2 18 97" xfId="22570"/>
    <cellStyle name="40% - Accent2 18 98" xfId="22571"/>
    <cellStyle name="40% - Accent2 18 99" xfId="22572"/>
    <cellStyle name="40% - Accent2 19" xfId="22573"/>
    <cellStyle name="40% - Accent2 19 10" xfId="22574"/>
    <cellStyle name="40% - Accent2 19 100" xfId="22575"/>
    <cellStyle name="40% - Accent2 19 101" xfId="22576"/>
    <cellStyle name="40% - Accent2 19 102" xfId="22577"/>
    <cellStyle name="40% - Accent2 19 103" xfId="22578"/>
    <cellStyle name="40% - Accent2 19 104" xfId="22579"/>
    <cellStyle name="40% - Accent2 19 105" xfId="22580"/>
    <cellStyle name="40% - Accent2 19 106" xfId="22581"/>
    <cellStyle name="40% - Accent2 19 107" xfId="22582"/>
    <cellStyle name="40% - Accent2 19 108" xfId="22583"/>
    <cellStyle name="40% - Accent2 19 109" xfId="22584"/>
    <cellStyle name="40% - Accent2 19 11" xfId="22585"/>
    <cellStyle name="40% - Accent2 19 110" xfId="22586"/>
    <cellStyle name="40% - Accent2 19 111" xfId="22587"/>
    <cellStyle name="40% - Accent2 19 112" xfId="22588"/>
    <cellStyle name="40% - Accent2 19 113" xfId="22589"/>
    <cellStyle name="40% - Accent2 19 114" xfId="22590"/>
    <cellStyle name="40% - Accent2 19 115" xfId="22591"/>
    <cellStyle name="40% - Accent2 19 12" xfId="22592"/>
    <cellStyle name="40% - Accent2 19 13" xfId="22593"/>
    <cellStyle name="40% - Accent2 19 14" xfId="22594"/>
    <cellStyle name="40% - Accent2 19 15" xfId="22595"/>
    <cellStyle name="40% - Accent2 19 16" xfId="22596"/>
    <cellStyle name="40% - Accent2 19 17" xfId="22597"/>
    <cellStyle name="40% - Accent2 19 18" xfId="22598"/>
    <cellStyle name="40% - Accent2 19 19" xfId="22599"/>
    <cellStyle name="40% - Accent2 19 2" xfId="22600"/>
    <cellStyle name="40% - Accent2 19 20" xfId="22601"/>
    <cellStyle name="40% - Accent2 19 21" xfId="22602"/>
    <cellStyle name="40% - Accent2 19 22" xfId="22603"/>
    <cellStyle name="40% - Accent2 19 23" xfId="22604"/>
    <cellStyle name="40% - Accent2 19 24" xfId="22605"/>
    <cellStyle name="40% - Accent2 19 25" xfId="22606"/>
    <cellStyle name="40% - Accent2 19 26" xfId="22607"/>
    <cellStyle name="40% - Accent2 19 27" xfId="22608"/>
    <cellStyle name="40% - Accent2 19 28" xfId="22609"/>
    <cellStyle name="40% - Accent2 19 29" xfId="22610"/>
    <cellStyle name="40% - Accent2 19 3" xfId="22611"/>
    <cellStyle name="40% - Accent2 19 30" xfId="22612"/>
    <cellStyle name="40% - Accent2 19 31" xfId="22613"/>
    <cellStyle name="40% - Accent2 19 32" xfId="22614"/>
    <cellStyle name="40% - Accent2 19 33" xfId="22615"/>
    <cellStyle name="40% - Accent2 19 34" xfId="22616"/>
    <cellStyle name="40% - Accent2 19 35" xfId="22617"/>
    <cellStyle name="40% - Accent2 19 36" xfId="22618"/>
    <cellStyle name="40% - Accent2 19 37" xfId="22619"/>
    <cellStyle name="40% - Accent2 19 38" xfId="22620"/>
    <cellStyle name="40% - Accent2 19 39" xfId="22621"/>
    <cellStyle name="40% - Accent2 19 4" xfId="22622"/>
    <cellStyle name="40% - Accent2 19 40" xfId="22623"/>
    <cellStyle name="40% - Accent2 19 41" xfId="22624"/>
    <cellStyle name="40% - Accent2 19 42" xfId="22625"/>
    <cellStyle name="40% - Accent2 19 43" xfId="22626"/>
    <cellStyle name="40% - Accent2 19 44" xfId="22627"/>
    <cellStyle name="40% - Accent2 19 45" xfId="22628"/>
    <cellStyle name="40% - Accent2 19 46" xfId="22629"/>
    <cellStyle name="40% - Accent2 19 47" xfId="22630"/>
    <cellStyle name="40% - Accent2 19 48" xfId="22631"/>
    <cellStyle name="40% - Accent2 19 49" xfId="22632"/>
    <cellStyle name="40% - Accent2 19 5" xfId="22633"/>
    <cellStyle name="40% - Accent2 19 50" xfId="22634"/>
    <cellStyle name="40% - Accent2 19 51" xfId="22635"/>
    <cellStyle name="40% - Accent2 19 52" xfId="22636"/>
    <cellStyle name="40% - Accent2 19 53" xfId="22637"/>
    <cellStyle name="40% - Accent2 19 54" xfId="22638"/>
    <cellStyle name="40% - Accent2 19 55" xfId="22639"/>
    <cellStyle name="40% - Accent2 19 56" xfId="22640"/>
    <cellStyle name="40% - Accent2 19 57" xfId="22641"/>
    <cellStyle name="40% - Accent2 19 58" xfId="22642"/>
    <cellStyle name="40% - Accent2 19 59" xfId="22643"/>
    <cellStyle name="40% - Accent2 19 6" xfId="22644"/>
    <cellStyle name="40% - Accent2 19 60" xfId="22645"/>
    <cellStyle name="40% - Accent2 19 61" xfId="22646"/>
    <cellStyle name="40% - Accent2 19 62" xfId="22647"/>
    <cellStyle name="40% - Accent2 19 63" xfId="22648"/>
    <cellStyle name="40% - Accent2 19 64" xfId="22649"/>
    <cellStyle name="40% - Accent2 19 65" xfId="22650"/>
    <cellStyle name="40% - Accent2 19 66" xfId="22651"/>
    <cellStyle name="40% - Accent2 19 67" xfId="22652"/>
    <cellStyle name="40% - Accent2 19 68" xfId="22653"/>
    <cellStyle name="40% - Accent2 19 69" xfId="22654"/>
    <cellStyle name="40% - Accent2 19 7" xfId="22655"/>
    <cellStyle name="40% - Accent2 19 70" xfId="22656"/>
    <cellStyle name="40% - Accent2 19 71" xfId="22657"/>
    <cellStyle name="40% - Accent2 19 72" xfId="22658"/>
    <cellStyle name="40% - Accent2 19 73" xfId="22659"/>
    <cellStyle name="40% - Accent2 19 74" xfId="22660"/>
    <cellStyle name="40% - Accent2 19 75" xfId="22661"/>
    <cellStyle name="40% - Accent2 19 76" xfId="22662"/>
    <cellStyle name="40% - Accent2 19 77" xfId="22663"/>
    <cellStyle name="40% - Accent2 19 78" xfId="22664"/>
    <cellStyle name="40% - Accent2 19 79" xfId="22665"/>
    <cellStyle name="40% - Accent2 19 8" xfId="22666"/>
    <cellStyle name="40% - Accent2 19 80" xfId="22667"/>
    <cellStyle name="40% - Accent2 19 81" xfId="22668"/>
    <cellStyle name="40% - Accent2 19 82" xfId="22669"/>
    <cellStyle name="40% - Accent2 19 83" xfId="22670"/>
    <cellStyle name="40% - Accent2 19 84" xfId="22671"/>
    <cellStyle name="40% - Accent2 19 85" xfId="22672"/>
    <cellStyle name="40% - Accent2 19 86" xfId="22673"/>
    <cellStyle name="40% - Accent2 19 87" xfId="22674"/>
    <cellStyle name="40% - Accent2 19 88" xfId="22675"/>
    <cellStyle name="40% - Accent2 19 89" xfId="22676"/>
    <cellStyle name="40% - Accent2 19 9" xfId="22677"/>
    <cellStyle name="40% - Accent2 19 90" xfId="22678"/>
    <cellStyle name="40% - Accent2 19 91" xfId="22679"/>
    <cellStyle name="40% - Accent2 19 92" xfId="22680"/>
    <cellStyle name="40% - Accent2 19 93" xfId="22681"/>
    <cellStyle name="40% - Accent2 19 94" xfId="22682"/>
    <cellStyle name="40% - Accent2 19 95" xfId="22683"/>
    <cellStyle name="40% - Accent2 19 96" xfId="22684"/>
    <cellStyle name="40% - Accent2 19 97" xfId="22685"/>
    <cellStyle name="40% - Accent2 19 98" xfId="22686"/>
    <cellStyle name="40% - Accent2 19 99" xfId="22687"/>
    <cellStyle name="40% - Accent2 2" xfId="94"/>
    <cellStyle name="40% - Accent2 2 10" xfId="22688"/>
    <cellStyle name="40% - Accent2 2 100" xfId="22689"/>
    <cellStyle name="40% - Accent2 2 101" xfId="22690"/>
    <cellStyle name="40% - Accent2 2 102" xfId="22691"/>
    <cellStyle name="40% - Accent2 2 103" xfId="22692"/>
    <cellStyle name="40% - Accent2 2 104" xfId="22693"/>
    <cellStyle name="40% - Accent2 2 105" xfId="22694"/>
    <cellStyle name="40% - Accent2 2 106" xfId="22695"/>
    <cellStyle name="40% - Accent2 2 107" xfId="22696"/>
    <cellStyle name="40% - Accent2 2 108" xfId="22697"/>
    <cellStyle name="40% - Accent2 2 109" xfId="22698"/>
    <cellStyle name="40% - Accent2 2 11" xfId="22699"/>
    <cellStyle name="40% - Accent2 2 110" xfId="22700"/>
    <cellStyle name="40% - Accent2 2 111" xfId="22701"/>
    <cellStyle name="40% - Accent2 2 112" xfId="22702"/>
    <cellStyle name="40% - Accent2 2 113" xfId="22703"/>
    <cellStyle name="40% - Accent2 2 114" xfId="22704"/>
    <cellStyle name="40% - Accent2 2 115" xfId="22705"/>
    <cellStyle name="40% - Accent2 2 116" xfId="22706"/>
    <cellStyle name="40% - Accent2 2 117" xfId="22707"/>
    <cellStyle name="40% - Accent2 2 118" xfId="22708"/>
    <cellStyle name="40% - Accent2 2 12" xfId="22709"/>
    <cellStyle name="40% - Accent2 2 13" xfId="22710"/>
    <cellStyle name="40% - Accent2 2 14" xfId="22711"/>
    <cellStyle name="40% - Accent2 2 15" xfId="22712"/>
    <cellStyle name="40% - Accent2 2 16" xfId="22713"/>
    <cellStyle name="40% - Accent2 2 17" xfId="22714"/>
    <cellStyle name="40% - Accent2 2 18" xfId="22715"/>
    <cellStyle name="40% - Accent2 2 19" xfId="22716"/>
    <cellStyle name="40% - Accent2 2 2" xfId="22717"/>
    <cellStyle name="40% - Accent2 2 2 10" xfId="22718"/>
    <cellStyle name="40% - Accent2 2 2 100" xfId="22719"/>
    <cellStyle name="40% - Accent2 2 2 101" xfId="22720"/>
    <cellStyle name="40% - Accent2 2 2 102" xfId="22721"/>
    <cellStyle name="40% - Accent2 2 2 103" xfId="22722"/>
    <cellStyle name="40% - Accent2 2 2 104" xfId="22723"/>
    <cellStyle name="40% - Accent2 2 2 105" xfId="22724"/>
    <cellStyle name="40% - Accent2 2 2 106" xfId="22725"/>
    <cellStyle name="40% - Accent2 2 2 107" xfId="22726"/>
    <cellStyle name="40% - Accent2 2 2 108" xfId="22727"/>
    <cellStyle name="40% - Accent2 2 2 109" xfId="22728"/>
    <cellStyle name="40% - Accent2 2 2 11" xfId="22729"/>
    <cellStyle name="40% - Accent2 2 2 110" xfId="22730"/>
    <cellStyle name="40% - Accent2 2 2 111" xfId="22731"/>
    <cellStyle name="40% - Accent2 2 2 112" xfId="22732"/>
    <cellStyle name="40% - Accent2 2 2 113" xfId="22733"/>
    <cellStyle name="40% - Accent2 2 2 114" xfId="22734"/>
    <cellStyle name="40% - Accent2 2 2 115" xfId="22735"/>
    <cellStyle name="40% - Accent2 2 2 12" xfId="22736"/>
    <cellStyle name="40% - Accent2 2 2 13" xfId="22737"/>
    <cellStyle name="40% - Accent2 2 2 14" xfId="22738"/>
    <cellStyle name="40% - Accent2 2 2 15" xfId="22739"/>
    <cellStyle name="40% - Accent2 2 2 16" xfId="22740"/>
    <cellStyle name="40% - Accent2 2 2 17" xfId="22741"/>
    <cellStyle name="40% - Accent2 2 2 18" xfId="22742"/>
    <cellStyle name="40% - Accent2 2 2 19" xfId="22743"/>
    <cellStyle name="40% - Accent2 2 2 2" xfId="22744"/>
    <cellStyle name="40% - Accent2 2 2 20" xfId="22745"/>
    <cellStyle name="40% - Accent2 2 2 21" xfId="22746"/>
    <cellStyle name="40% - Accent2 2 2 22" xfId="22747"/>
    <cellStyle name="40% - Accent2 2 2 23" xfId="22748"/>
    <cellStyle name="40% - Accent2 2 2 24" xfId="22749"/>
    <cellStyle name="40% - Accent2 2 2 25" xfId="22750"/>
    <cellStyle name="40% - Accent2 2 2 26" xfId="22751"/>
    <cellStyle name="40% - Accent2 2 2 27" xfId="22752"/>
    <cellStyle name="40% - Accent2 2 2 28" xfId="22753"/>
    <cellStyle name="40% - Accent2 2 2 29" xfId="22754"/>
    <cellStyle name="40% - Accent2 2 2 3" xfId="22755"/>
    <cellStyle name="40% - Accent2 2 2 30" xfId="22756"/>
    <cellStyle name="40% - Accent2 2 2 31" xfId="22757"/>
    <cellStyle name="40% - Accent2 2 2 32" xfId="22758"/>
    <cellStyle name="40% - Accent2 2 2 33" xfId="22759"/>
    <cellStyle name="40% - Accent2 2 2 34" xfId="22760"/>
    <cellStyle name="40% - Accent2 2 2 35" xfId="22761"/>
    <cellStyle name="40% - Accent2 2 2 36" xfId="22762"/>
    <cellStyle name="40% - Accent2 2 2 37" xfId="22763"/>
    <cellStyle name="40% - Accent2 2 2 38" xfId="22764"/>
    <cellStyle name="40% - Accent2 2 2 39" xfId="22765"/>
    <cellStyle name="40% - Accent2 2 2 4" xfId="22766"/>
    <cellStyle name="40% - Accent2 2 2 40" xfId="22767"/>
    <cellStyle name="40% - Accent2 2 2 41" xfId="22768"/>
    <cellStyle name="40% - Accent2 2 2 42" xfId="22769"/>
    <cellStyle name="40% - Accent2 2 2 43" xfId="22770"/>
    <cellStyle name="40% - Accent2 2 2 44" xfId="22771"/>
    <cellStyle name="40% - Accent2 2 2 45" xfId="22772"/>
    <cellStyle name="40% - Accent2 2 2 46" xfId="22773"/>
    <cellStyle name="40% - Accent2 2 2 47" xfId="22774"/>
    <cellStyle name="40% - Accent2 2 2 48" xfId="22775"/>
    <cellStyle name="40% - Accent2 2 2 49" xfId="22776"/>
    <cellStyle name="40% - Accent2 2 2 5" xfId="22777"/>
    <cellStyle name="40% - Accent2 2 2 50" xfId="22778"/>
    <cellStyle name="40% - Accent2 2 2 51" xfId="22779"/>
    <cellStyle name="40% - Accent2 2 2 52" xfId="22780"/>
    <cellStyle name="40% - Accent2 2 2 53" xfId="22781"/>
    <cellStyle name="40% - Accent2 2 2 54" xfId="22782"/>
    <cellStyle name="40% - Accent2 2 2 55" xfId="22783"/>
    <cellStyle name="40% - Accent2 2 2 56" xfId="22784"/>
    <cellStyle name="40% - Accent2 2 2 57" xfId="22785"/>
    <cellStyle name="40% - Accent2 2 2 58" xfId="22786"/>
    <cellStyle name="40% - Accent2 2 2 59" xfId="22787"/>
    <cellStyle name="40% - Accent2 2 2 6" xfId="22788"/>
    <cellStyle name="40% - Accent2 2 2 60" xfId="22789"/>
    <cellStyle name="40% - Accent2 2 2 61" xfId="22790"/>
    <cellStyle name="40% - Accent2 2 2 62" xfId="22791"/>
    <cellStyle name="40% - Accent2 2 2 63" xfId="22792"/>
    <cellStyle name="40% - Accent2 2 2 64" xfId="22793"/>
    <cellStyle name="40% - Accent2 2 2 65" xfId="22794"/>
    <cellStyle name="40% - Accent2 2 2 66" xfId="22795"/>
    <cellStyle name="40% - Accent2 2 2 67" xfId="22796"/>
    <cellStyle name="40% - Accent2 2 2 68" xfId="22797"/>
    <cellStyle name="40% - Accent2 2 2 69" xfId="22798"/>
    <cellStyle name="40% - Accent2 2 2 7" xfId="22799"/>
    <cellStyle name="40% - Accent2 2 2 70" xfId="22800"/>
    <cellStyle name="40% - Accent2 2 2 71" xfId="22801"/>
    <cellStyle name="40% - Accent2 2 2 72" xfId="22802"/>
    <cellStyle name="40% - Accent2 2 2 73" xfId="22803"/>
    <cellStyle name="40% - Accent2 2 2 74" xfId="22804"/>
    <cellStyle name="40% - Accent2 2 2 75" xfId="22805"/>
    <cellStyle name="40% - Accent2 2 2 76" xfId="22806"/>
    <cellStyle name="40% - Accent2 2 2 77" xfId="22807"/>
    <cellStyle name="40% - Accent2 2 2 78" xfId="22808"/>
    <cellStyle name="40% - Accent2 2 2 79" xfId="22809"/>
    <cellStyle name="40% - Accent2 2 2 8" xfId="22810"/>
    <cellStyle name="40% - Accent2 2 2 80" xfId="22811"/>
    <cellStyle name="40% - Accent2 2 2 81" xfId="22812"/>
    <cellStyle name="40% - Accent2 2 2 82" xfId="22813"/>
    <cellStyle name="40% - Accent2 2 2 83" xfId="22814"/>
    <cellStyle name="40% - Accent2 2 2 84" xfId="22815"/>
    <cellStyle name="40% - Accent2 2 2 85" xfId="22816"/>
    <cellStyle name="40% - Accent2 2 2 86" xfId="22817"/>
    <cellStyle name="40% - Accent2 2 2 87" xfId="22818"/>
    <cellStyle name="40% - Accent2 2 2 88" xfId="22819"/>
    <cellStyle name="40% - Accent2 2 2 89" xfId="22820"/>
    <cellStyle name="40% - Accent2 2 2 9" xfId="22821"/>
    <cellStyle name="40% - Accent2 2 2 90" xfId="22822"/>
    <cellStyle name="40% - Accent2 2 2 91" xfId="22823"/>
    <cellStyle name="40% - Accent2 2 2 92" xfId="22824"/>
    <cellStyle name="40% - Accent2 2 2 93" xfId="22825"/>
    <cellStyle name="40% - Accent2 2 2 94" xfId="22826"/>
    <cellStyle name="40% - Accent2 2 2 95" xfId="22827"/>
    <cellStyle name="40% - Accent2 2 2 96" xfId="22828"/>
    <cellStyle name="40% - Accent2 2 2 97" xfId="22829"/>
    <cellStyle name="40% - Accent2 2 2 98" xfId="22830"/>
    <cellStyle name="40% - Accent2 2 2 99" xfId="22831"/>
    <cellStyle name="40% - Accent2 2 20" xfId="22832"/>
    <cellStyle name="40% - Accent2 2 21" xfId="22833"/>
    <cellStyle name="40% - Accent2 2 22" xfId="22834"/>
    <cellStyle name="40% - Accent2 2 23" xfId="22835"/>
    <cellStyle name="40% - Accent2 2 24" xfId="22836"/>
    <cellStyle name="40% - Accent2 2 25" xfId="22837"/>
    <cellStyle name="40% - Accent2 2 26" xfId="22838"/>
    <cellStyle name="40% - Accent2 2 27" xfId="22839"/>
    <cellStyle name="40% - Accent2 2 28" xfId="22840"/>
    <cellStyle name="40% - Accent2 2 29" xfId="22841"/>
    <cellStyle name="40% - Accent2 2 3" xfId="22842"/>
    <cellStyle name="40% - Accent2 2 3 10" xfId="22843"/>
    <cellStyle name="40% - Accent2 2 3 100" xfId="22844"/>
    <cellStyle name="40% - Accent2 2 3 101" xfId="22845"/>
    <cellStyle name="40% - Accent2 2 3 102" xfId="22846"/>
    <cellStyle name="40% - Accent2 2 3 103" xfId="22847"/>
    <cellStyle name="40% - Accent2 2 3 104" xfId="22848"/>
    <cellStyle name="40% - Accent2 2 3 105" xfId="22849"/>
    <cellStyle name="40% - Accent2 2 3 106" xfId="22850"/>
    <cellStyle name="40% - Accent2 2 3 107" xfId="22851"/>
    <cellStyle name="40% - Accent2 2 3 108" xfId="22852"/>
    <cellStyle name="40% - Accent2 2 3 109" xfId="22853"/>
    <cellStyle name="40% - Accent2 2 3 11" xfId="22854"/>
    <cellStyle name="40% - Accent2 2 3 110" xfId="22855"/>
    <cellStyle name="40% - Accent2 2 3 111" xfId="22856"/>
    <cellStyle name="40% - Accent2 2 3 112" xfId="22857"/>
    <cellStyle name="40% - Accent2 2 3 113" xfId="22858"/>
    <cellStyle name="40% - Accent2 2 3 114" xfId="22859"/>
    <cellStyle name="40% - Accent2 2 3 115" xfId="22860"/>
    <cellStyle name="40% - Accent2 2 3 12" xfId="22861"/>
    <cellStyle name="40% - Accent2 2 3 13" xfId="22862"/>
    <cellStyle name="40% - Accent2 2 3 14" xfId="22863"/>
    <cellStyle name="40% - Accent2 2 3 15" xfId="22864"/>
    <cellStyle name="40% - Accent2 2 3 16" xfId="22865"/>
    <cellStyle name="40% - Accent2 2 3 17" xfId="22866"/>
    <cellStyle name="40% - Accent2 2 3 18" xfId="22867"/>
    <cellStyle name="40% - Accent2 2 3 19" xfId="22868"/>
    <cellStyle name="40% - Accent2 2 3 2" xfId="22869"/>
    <cellStyle name="40% - Accent2 2 3 20" xfId="22870"/>
    <cellStyle name="40% - Accent2 2 3 21" xfId="22871"/>
    <cellStyle name="40% - Accent2 2 3 22" xfId="22872"/>
    <cellStyle name="40% - Accent2 2 3 23" xfId="22873"/>
    <cellStyle name="40% - Accent2 2 3 24" xfId="22874"/>
    <cellStyle name="40% - Accent2 2 3 25" xfId="22875"/>
    <cellStyle name="40% - Accent2 2 3 26" xfId="22876"/>
    <cellStyle name="40% - Accent2 2 3 27" xfId="22877"/>
    <cellStyle name="40% - Accent2 2 3 28" xfId="22878"/>
    <cellStyle name="40% - Accent2 2 3 29" xfId="22879"/>
    <cellStyle name="40% - Accent2 2 3 3" xfId="22880"/>
    <cellStyle name="40% - Accent2 2 3 30" xfId="22881"/>
    <cellStyle name="40% - Accent2 2 3 31" xfId="22882"/>
    <cellStyle name="40% - Accent2 2 3 32" xfId="22883"/>
    <cellStyle name="40% - Accent2 2 3 33" xfId="22884"/>
    <cellStyle name="40% - Accent2 2 3 34" xfId="22885"/>
    <cellStyle name="40% - Accent2 2 3 35" xfId="22886"/>
    <cellStyle name="40% - Accent2 2 3 36" xfId="22887"/>
    <cellStyle name="40% - Accent2 2 3 37" xfId="22888"/>
    <cellStyle name="40% - Accent2 2 3 38" xfId="22889"/>
    <cellStyle name="40% - Accent2 2 3 39" xfId="22890"/>
    <cellStyle name="40% - Accent2 2 3 4" xfId="22891"/>
    <cellStyle name="40% - Accent2 2 3 40" xfId="22892"/>
    <cellStyle name="40% - Accent2 2 3 41" xfId="22893"/>
    <cellStyle name="40% - Accent2 2 3 42" xfId="22894"/>
    <cellStyle name="40% - Accent2 2 3 43" xfId="22895"/>
    <cellStyle name="40% - Accent2 2 3 44" xfId="22896"/>
    <cellStyle name="40% - Accent2 2 3 45" xfId="22897"/>
    <cellStyle name="40% - Accent2 2 3 46" xfId="22898"/>
    <cellStyle name="40% - Accent2 2 3 47" xfId="22899"/>
    <cellStyle name="40% - Accent2 2 3 48" xfId="22900"/>
    <cellStyle name="40% - Accent2 2 3 49" xfId="22901"/>
    <cellStyle name="40% - Accent2 2 3 5" xfId="22902"/>
    <cellStyle name="40% - Accent2 2 3 50" xfId="22903"/>
    <cellStyle name="40% - Accent2 2 3 51" xfId="22904"/>
    <cellStyle name="40% - Accent2 2 3 52" xfId="22905"/>
    <cellStyle name="40% - Accent2 2 3 53" xfId="22906"/>
    <cellStyle name="40% - Accent2 2 3 54" xfId="22907"/>
    <cellStyle name="40% - Accent2 2 3 55" xfId="22908"/>
    <cellStyle name="40% - Accent2 2 3 56" xfId="22909"/>
    <cellStyle name="40% - Accent2 2 3 57" xfId="22910"/>
    <cellStyle name="40% - Accent2 2 3 58" xfId="22911"/>
    <cellStyle name="40% - Accent2 2 3 59" xfId="22912"/>
    <cellStyle name="40% - Accent2 2 3 6" xfId="22913"/>
    <cellStyle name="40% - Accent2 2 3 60" xfId="22914"/>
    <cellStyle name="40% - Accent2 2 3 61" xfId="22915"/>
    <cellStyle name="40% - Accent2 2 3 62" xfId="22916"/>
    <cellStyle name="40% - Accent2 2 3 63" xfId="22917"/>
    <cellStyle name="40% - Accent2 2 3 64" xfId="22918"/>
    <cellStyle name="40% - Accent2 2 3 65" xfId="22919"/>
    <cellStyle name="40% - Accent2 2 3 66" xfId="22920"/>
    <cellStyle name="40% - Accent2 2 3 67" xfId="22921"/>
    <cellStyle name="40% - Accent2 2 3 68" xfId="22922"/>
    <cellStyle name="40% - Accent2 2 3 69" xfId="22923"/>
    <cellStyle name="40% - Accent2 2 3 7" xfId="22924"/>
    <cellStyle name="40% - Accent2 2 3 70" xfId="22925"/>
    <cellStyle name="40% - Accent2 2 3 71" xfId="22926"/>
    <cellStyle name="40% - Accent2 2 3 72" xfId="22927"/>
    <cellStyle name="40% - Accent2 2 3 73" xfId="22928"/>
    <cellStyle name="40% - Accent2 2 3 74" xfId="22929"/>
    <cellStyle name="40% - Accent2 2 3 75" xfId="22930"/>
    <cellStyle name="40% - Accent2 2 3 76" xfId="22931"/>
    <cellStyle name="40% - Accent2 2 3 77" xfId="22932"/>
    <cellStyle name="40% - Accent2 2 3 78" xfId="22933"/>
    <cellStyle name="40% - Accent2 2 3 79" xfId="22934"/>
    <cellStyle name="40% - Accent2 2 3 8" xfId="22935"/>
    <cellStyle name="40% - Accent2 2 3 80" xfId="22936"/>
    <cellStyle name="40% - Accent2 2 3 81" xfId="22937"/>
    <cellStyle name="40% - Accent2 2 3 82" xfId="22938"/>
    <cellStyle name="40% - Accent2 2 3 83" xfId="22939"/>
    <cellStyle name="40% - Accent2 2 3 84" xfId="22940"/>
    <cellStyle name="40% - Accent2 2 3 85" xfId="22941"/>
    <cellStyle name="40% - Accent2 2 3 86" xfId="22942"/>
    <cellStyle name="40% - Accent2 2 3 87" xfId="22943"/>
    <cellStyle name="40% - Accent2 2 3 88" xfId="22944"/>
    <cellStyle name="40% - Accent2 2 3 89" xfId="22945"/>
    <cellStyle name="40% - Accent2 2 3 9" xfId="22946"/>
    <cellStyle name="40% - Accent2 2 3 90" xfId="22947"/>
    <cellStyle name="40% - Accent2 2 3 91" xfId="22948"/>
    <cellStyle name="40% - Accent2 2 3 92" xfId="22949"/>
    <cellStyle name="40% - Accent2 2 3 93" xfId="22950"/>
    <cellStyle name="40% - Accent2 2 3 94" xfId="22951"/>
    <cellStyle name="40% - Accent2 2 3 95" xfId="22952"/>
    <cellStyle name="40% - Accent2 2 3 96" xfId="22953"/>
    <cellStyle name="40% - Accent2 2 3 97" xfId="22954"/>
    <cellStyle name="40% - Accent2 2 3 98" xfId="22955"/>
    <cellStyle name="40% - Accent2 2 3 99" xfId="22956"/>
    <cellStyle name="40% - Accent2 2 30" xfId="22957"/>
    <cellStyle name="40% - Accent2 2 31" xfId="22958"/>
    <cellStyle name="40% - Accent2 2 32" xfId="22959"/>
    <cellStyle name="40% - Accent2 2 33" xfId="22960"/>
    <cellStyle name="40% - Accent2 2 34" xfId="22961"/>
    <cellStyle name="40% - Accent2 2 35" xfId="22962"/>
    <cellStyle name="40% - Accent2 2 36" xfId="22963"/>
    <cellStyle name="40% - Accent2 2 37" xfId="22964"/>
    <cellStyle name="40% - Accent2 2 38" xfId="22965"/>
    <cellStyle name="40% - Accent2 2 39" xfId="22966"/>
    <cellStyle name="40% - Accent2 2 4" xfId="22967"/>
    <cellStyle name="40% - Accent2 2 4 10" xfId="22968"/>
    <cellStyle name="40% - Accent2 2 4 100" xfId="22969"/>
    <cellStyle name="40% - Accent2 2 4 101" xfId="22970"/>
    <cellStyle name="40% - Accent2 2 4 102" xfId="22971"/>
    <cellStyle name="40% - Accent2 2 4 103" xfId="22972"/>
    <cellStyle name="40% - Accent2 2 4 104" xfId="22973"/>
    <cellStyle name="40% - Accent2 2 4 105" xfId="22974"/>
    <cellStyle name="40% - Accent2 2 4 106" xfId="22975"/>
    <cellStyle name="40% - Accent2 2 4 107" xfId="22976"/>
    <cellStyle name="40% - Accent2 2 4 108" xfId="22977"/>
    <cellStyle name="40% - Accent2 2 4 109" xfId="22978"/>
    <cellStyle name="40% - Accent2 2 4 11" xfId="22979"/>
    <cellStyle name="40% - Accent2 2 4 110" xfId="22980"/>
    <cellStyle name="40% - Accent2 2 4 111" xfId="22981"/>
    <cellStyle name="40% - Accent2 2 4 112" xfId="22982"/>
    <cellStyle name="40% - Accent2 2 4 113" xfId="22983"/>
    <cellStyle name="40% - Accent2 2 4 114" xfId="22984"/>
    <cellStyle name="40% - Accent2 2 4 115" xfId="22985"/>
    <cellStyle name="40% - Accent2 2 4 12" xfId="22986"/>
    <cellStyle name="40% - Accent2 2 4 13" xfId="22987"/>
    <cellStyle name="40% - Accent2 2 4 14" xfId="22988"/>
    <cellStyle name="40% - Accent2 2 4 15" xfId="22989"/>
    <cellStyle name="40% - Accent2 2 4 16" xfId="22990"/>
    <cellStyle name="40% - Accent2 2 4 17" xfId="22991"/>
    <cellStyle name="40% - Accent2 2 4 18" xfId="22992"/>
    <cellStyle name="40% - Accent2 2 4 19" xfId="22993"/>
    <cellStyle name="40% - Accent2 2 4 2" xfId="22994"/>
    <cellStyle name="40% - Accent2 2 4 20" xfId="22995"/>
    <cellStyle name="40% - Accent2 2 4 21" xfId="22996"/>
    <cellStyle name="40% - Accent2 2 4 22" xfId="22997"/>
    <cellStyle name="40% - Accent2 2 4 23" xfId="22998"/>
    <cellStyle name="40% - Accent2 2 4 24" xfId="22999"/>
    <cellStyle name="40% - Accent2 2 4 25" xfId="23000"/>
    <cellStyle name="40% - Accent2 2 4 26" xfId="23001"/>
    <cellStyle name="40% - Accent2 2 4 27" xfId="23002"/>
    <cellStyle name="40% - Accent2 2 4 28" xfId="23003"/>
    <cellStyle name="40% - Accent2 2 4 29" xfId="23004"/>
    <cellStyle name="40% - Accent2 2 4 3" xfId="23005"/>
    <cellStyle name="40% - Accent2 2 4 30" xfId="23006"/>
    <cellStyle name="40% - Accent2 2 4 31" xfId="23007"/>
    <cellStyle name="40% - Accent2 2 4 32" xfId="23008"/>
    <cellStyle name="40% - Accent2 2 4 33" xfId="23009"/>
    <cellStyle name="40% - Accent2 2 4 34" xfId="23010"/>
    <cellStyle name="40% - Accent2 2 4 35" xfId="23011"/>
    <cellStyle name="40% - Accent2 2 4 36" xfId="23012"/>
    <cellStyle name="40% - Accent2 2 4 37" xfId="23013"/>
    <cellStyle name="40% - Accent2 2 4 38" xfId="23014"/>
    <cellStyle name="40% - Accent2 2 4 39" xfId="23015"/>
    <cellStyle name="40% - Accent2 2 4 4" xfId="23016"/>
    <cellStyle name="40% - Accent2 2 4 40" xfId="23017"/>
    <cellStyle name="40% - Accent2 2 4 41" xfId="23018"/>
    <cellStyle name="40% - Accent2 2 4 42" xfId="23019"/>
    <cellStyle name="40% - Accent2 2 4 43" xfId="23020"/>
    <cellStyle name="40% - Accent2 2 4 44" xfId="23021"/>
    <cellStyle name="40% - Accent2 2 4 45" xfId="23022"/>
    <cellStyle name="40% - Accent2 2 4 46" xfId="23023"/>
    <cellStyle name="40% - Accent2 2 4 47" xfId="23024"/>
    <cellStyle name="40% - Accent2 2 4 48" xfId="23025"/>
    <cellStyle name="40% - Accent2 2 4 49" xfId="23026"/>
    <cellStyle name="40% - Accent2 2 4 5" xfId="23027"/>
    <cellStyle name="40% - Accent2 2 4 50" xfId="23028"/>
    <cellStyle name="40% - Accent2 2 4 51" xfId="23029"/>
    <cellStyle name="40% - Accent2 2 4 52" xfId="23030"/>
    <cellStyle name="40% - Accent2 2 4 53" xfId="23031"/>
    <cellStyle name="40% - Accent2 2 4 54" xfId="23032"/>
    <cellStyle name="40% - Accent2 2 4 55" xfId="23033"/>
    <cellStyle name="40% - Accent2 2 4 56" xfId="23034"/>
    <cellStyle name="40% - Accent2 2 4 57" xfId="23035"/>
    <cellStyle name="40% - Accent2 2 4 58" xfId="23036"/>
    <cellStyle name="40% - Accent2 2 4 59" xfId="23037"/>
    <cellStyle name="40% - Accent2 2 4 6" xfId="23038"/>
    <cellStyle name="40% - Accent2 2 4 60" xfId="23039"/>
    <cellStyle name="40% - Accent2 2 4 61" xfId="23040"/>
    <cellStyle name="40% - Accent2 2 4 62" xfId="23041"/>
    <cellStyle name="40% - Accent2 2 4 63" xfId="23042"/>
    <cellStyle name="40% - Accent2 2 4 64" xfId="23043"/>
    <cellStyle name="40% - Accent2 2 4 65" xfId="23044"/>
    <cellStyle name="40% - Accent2 2 4 66" xfId="23045"/>
    <cellStyle name="40% - Accent2 2 4 67" xfId="23046"/>
    <cellStyle name="40% - Accent2 2 4 68" xfId="23047"/>
    <cellStyle name="40% - Accent2 2 4 69" xfId="23048"/>
    <cellStyle name="40% - Accent2 2 4 7" xfId="23049"/>
    <cellStyle name="40% - Accent2 2 4 70" xfId="23050"/>
    <cellStyle name="40% - Accent2 2 4 71" xfId="23051"/>
    <cellStyle name="40% - Accent2 2 4 72" xfId="23052"/>
    <cellStyle name="40% - Accent2 2 4 73" xfId="23053"/>
    <cellStyle name="40% - Accent2 2 4 74" xfId="23054"/>
    <cellStyle name="40% - Accent2 2 4 75" xfId="23055"/>
    <cellStyle name="40% - Accent2 2 4 76" xfId="23056"/>
    <cellStyle name="40% - Accent2 2 4 77" xfId="23057"/>
    <cellStyle name="40% - Accent2 2 4 78" xfId="23058"/>
    <cellStyle name="40% - Accent2 2 4 79" xfId="23059"/>
    <cellStyle name="40% - Accent2 2 4 8" xfId="23060"/>
    <cellStyle name="40% - Accent2 2 4 80" xfId="23061"/>
    <cellStyle name="40% - Accent2 2 4 81" xfId="23062"/>
    <cellStyle name="40% - Accent2 2 4 82" xfId="23063"/>
    <cellStyle name="40% - Accent2 2 4 83" xfId="23064"/>
    <cellStyle name="40% - Accent2 2 4 84" xfId="23065"/>
    <cellStyle name="40% - Accent2 2 4 85" xfId="23066"/>
    <cellStyle name="40% - Accent2 2 4 86" xfId="23067"/>
    <cellStyle name="40% - Accent2 2 4 87" xfId="23068"/>
    <cellStyle name="40% - Accent2 2 4 88" xfId="23069"/>
    <cellStyle name="40% - Accent2 2 4 89" xfId="23070"/>
    <cellStyle name="40% - Accent2 2 4 9" xfId="23071"/>
    <cellStyle name="40% - Accent2 2 4 90" xfId="23072"/>
    <cellStyle name="40% - Accent2 2 4 91" xfId="23073"/>
    <cellStyle name="40% - Accent2 2 4 92" xfId="23074"/>
    <cellStyle name="40% - Accent2 2 4 93" xfId="23075"/>
    <cellStyle name="40% - Accent2 2 4 94" xfId="23076"/>
    <cellStyle name="40% - Accent2 2 4 95" xfId="23077"/>
    <cellStyle name="40% - Accent2 2 4 96" xfId="23078"/>
    <cellStyle name="40% - Accent2 2 4 97" xfId="23079"/>
    <cellStyle name="40% - Accent2 2 4 98" xfId="23080"/>
    <cellStyle name="40% - Accent2 2 4 99" xfId="23081"/>
    <cellStyle name="40% - Accent2 2 40" xfId="23082"/>
    <cellStyle name="40% - Accent2 2 41" xfId="23083"/>
    <cellStyle name="40% - Accent2 2 42" xfId="23084"/>
    <cellStyle name="40% - Accent2 2 43" xfId="23085"/>
    <cellStyle name="40% - Accent2 2 44" xfId="23086"/>
    <cellStyle name="40% - Accent2 2 45" xfId="23087"/>
    <cellStyle name="40% - Accent2 2 46" xfId="23088"/>
    <cellStyle name="40% - Accent2 2 47" xfId="23089"/>
    <cellStyle name="40% - Accent2 2 48" xfId="23090"/>
    <cellStyle name="40% - Accent2 2 49" xfId="23091"/>
    <cellStyle name="40% - Accent2 2 5" xfId="23092"/>
    <cellStyle name="40% - Accent2 2 50" xfId="23093"/>
    <cellStyle name="40% - Accent2 2 51" xfId="23094"/>
    <cellStyle name="40% - Accent2 2 52" xfId="23095"/>
    <cellStyle name="40% - Accent2 2 53" xfId="23096"/>
    <cellStyle name="40% - Accent2 2 54" xfId="23097"/>
    <cellStyle name="40% - Accent2 2 55" xfId="23098"/>
    <cellStyle name="40% - Accent2 2 56" xfId="23099"/>
    <cellStyle name="40% - Accent2 2 57" xfId="23100"/>
    <cellStyle name="40% - Accent2 2 58" xfId="23101"/>
    <cellStyle name="40% - Accent2 2 59" xfId="23102"/>
    <cellStyle name="40% - Accent2 2 6" xfId="23103"/>
    <cellStyle name="40% - Accent2 2 60" xfId="23104"/>
    <cellStyle name="40% - Accent2 2 61" xfId="23105"/>
    <cellStyle name="40% - Accent2 2 62" xfId="23106"/>
    <cellStyle name="40% - Accent2 2 63" xfId="23107"/>
    <cellStyle name="40% - Accent2 2 64" xfId="23108"/>
    <cellStyle name="40% - Accent2 2 65" xfId="23109"/>
    <cellStyle name="40% - Accent2 2 66" xfId="23110"/>
    <cellStyle name="40% - Accent2 2 67" xfId="23111"/>
    <cellStyle name="40% - Accent2 2 68" xfId="23112"/>
    <cellStyle name="40% - Accent2 2 69" xfId="23113"/>
    <cellStyle name="40% - Accent2 2 7" xfId="23114"/>
    <cellStyle name="40% - Accent2 2 70" xfId="23115"/>
    <cellStyle name="40% - Accent2 2 71" xfId="23116"/>
    <cellStyle name="40% - Accent2 2 72" xfId="23117"/>
    <cellStyle name="40% - Accent2 2 73" xfId="23118"/>
    <cellStyle name="40% - Accent2 2 74" xfId="23119"/>
    <cellStyle name="40% - Accent2 2 75" xfId="23120"/>
    <cellStyle name="40% - Accent2 2 76" xfId="23121"/>
    <cellStyle name="40% - Accent2 2 77" xfId="23122"/>
    <cellStyle name="40% - Accent2 2 78" xfId="23123"/>
    <cellStyle name="40% - Accent2 2 79" xfId="23124"/>
    <cellStyle name="40% - Accent2 2 8" xfId="23125"/>
    <cellStyle name="40% - Accent2 2 80" xfId="23126"/>
    <cellStyle name="40% - Accent2 2 81" xfId="23127"/>
    <cellStyle name="40% - Accent2 2 82" xfId="23128"/>
    <cellStyle name="40% - Accent2 2 83" xfId="23129"/>
    <cellStyle name="40% - Accent2 2 84" xfId="23130"/>
    <cellStyle name="40% - Accent2 2 85" xfId="23131"/>
    <cellStyle name="40% - Accent2 2 86" xfId="23132"/>
    <cellStyle name="40% - Accent2 2 87" xfId="23133"/>
    <cellStyle name="40% - Accent2 2 88" xfId="23134"/>
    <cellStyle name="40% - Accent2 2 89" xfId="23135"/>
    <cellStyle name="40% - Accent2 2 9" xfId="23136"/>
    <cellStyle name="40% - Accent2 2 90" xfId="23137"/>
    <cellStyle name="40% - Accent2 2 91" xfId="23138"/>
    <cellStyle name="40% - Accent2 2 92" xfId="23139"/>
    <cellStyle name="40% - Accent2 2 93" xfId="23140"/>
    <cellStyle name="40% - Accent2 2 94" xfId="23141"/>
    <cellStyle name="40% - Accent2 2 95" xfId="23142"/>
    <cellStyle name="40% - Accent2 2 96" xfId="23143"/>
    <cellStyle name="40% - Accent2 2 97" xfId="23144"/>
    <cellStyle name="40% - Accent2 2 98" xfId="23145"/>
    <cellStyle name="40% - Accent2 2 99" xfId="23146"/>
    <cellStyle name="40% - Accent2 20" xfId="23147"/>
    <cellStyle name="40% - Accent2 20 10" xfId="23148"/>
    <cellStyle name="40% - Accent2 20 100" xfId="23149"/>
    <cellStyle name="40% - Accent2 20 101" xfId="23150"/>
    <cellStyle name="40% - Accent2 20 102" xfId="23151"/>
    <cellStyle name="40% - Accent2 20 103" xfId="23152"/>
    <cellStyle name="40% - Accent2 20 104" xfId="23153"/>
    <cellStyle name="40% - Accent2 20 105" xfId="23154"/>
    <cellStyle name="40% - Accent2 20 106" xfId="23155"/>
    <cellStyle name="40% - Accent2 20 107" xfId="23156"/>
    <cellStyle name="40% - Accent2 20 108" xfId="23157"/>
    <cellStyle name="40% - Accent2 20 109" xfId="23158"/>
    <cellStyle name="40% - Accent2 20 11" xfId="23159"/>
    <cellStyle name="40% - Accent2 20 110" xfId="23160"/>
    <cellStyle name="40% - Accent2 20 111" xfId="23161"/>
    <cellStyle name="40% - Accent2 20 112" xfId="23162"/>
    <cellStyle name="40% - Accent2 20 113" xfId="23163"/>
    <cellStyle name="40% - Accent2 20 114" xfId="23164"/>
    <cellStyle name="40% - Accent2 20 115" xfId="23165"/>
    <cellStyle name="40% - Accent2 20 12" xfId="23166"/>
    <cellStyle name="40% - Accent2 20 13" xfId="23167"/>
    <cellStyle name="40% - Accent2 20 14" xfId="23168"/>
    <cellStyle name="40% - Accent2 20 15" xfId="23169"/>
    <cellStyle name="40% - Accent2 20 16" xfId="23170"/>
    <cellStyle name="40% - Accent2 20 17" xfId="23171"/>
    <cellStyle name="40% - Accent2 20 18" xfId="23172"/>
    <cellStyle name="40% - Accent2 20 19" xfId="23173"/>
    <cellStyle name="40% - Accent2 20 2" xfId="23174"/>
    <cellStyle name="40% - Accent2 20 20" xfId="23175"/>
    <cellStyle name="40% - Accent2 20 21" xfId="23176"/>
    <cellStyle name="40% - Accent2 20 22" xfId="23177"/>
    <cellStyle name="40% - Accent2 20 23" xfId="23178"/>
    <cellStyle name="40% - Accent2 20 24" xfId="23179"/>
    <cellStyle name="40% - Accent2 20 25" xfId="23180"/>
    <cellStyle name="40% - Accent2 20 26" xfId="23181"/>
    <cellStyle name="40% - Accent2 20 27" xfId="23182"/>
    <cellStyle name="40% - Accent2 20 28" xfId="23183"/>
    <cellStyle name="40% - Accent2 20 29" xfId="23184"/>
    <cellStyle name="40% - Accent2 20 3" xfId="23185"/>
    <cellStyle name="40% - Accent2 20 30" xfId="23186"/>
    <cellStyle name="40% - Accent2 20 31" xfId="23187"/>
    <cellStyle name="40% - Accent2 20 32" xfId="23188"/>
    <cellStyle name="40% - Accent2 20 33" xfId="23189"/>
    <cellStyle name="40% - Accent2 20 34" xfId="23190"/>
    <cellStyle name="40% - Accent2 20 35" xfId="23191"/>
    <cellStyle name="40% - Accent2 20 36" xfId="23192"/>
    <cellStyle name="40% - Accent2 20 37" xfId="23193"/>
    <cellStyle name="40% - Accent2 20 38" xfId="23194"/>
    <cellStyle name="40% - Accent2 20 39" xfId="23195"/>
    <cellStyle name="40% - Accent2 20 4" xfId="23196"/>
    <cellStyle name="40% - Accent2 20 40" xfId="23197"/>
    <cellStyle name="40% - Accent2 20 41" xfId="23198"/>
    <cellStyle name="40% - Accent2 20 42" xfId="23199"/>
    <cellStyle name="40% - Accent2 20 43" xfId="23200"/>
    <cellStyle name="40% - Accent2 20 44" xfId="23201"/>
    <cellStyle name="40% - Accent2 20 45" xfId="23202"/>
    <cellStyle name="40% - Accent2 20 46" xfId="23203"/>
    <cellStyle name="40% - Accent2 20 47" xfId="23204"/>
    <cellStyle name="40% - Accent2 20 48" xfId="23205"/>
    <cellStyle name="40% - Accent2 20 49" xfId="23206"/>
    <cellStyle name="40% - Accent2 20 5" xfId="23207"/>
    <cellStyle name="40% - Accent2 20 50" xfId="23208"/>
    <cellStyle name="40% - Accent2 20 51" xfId="23209"/>
    <cellStyle name="40% - Accent2 20 52" xfId="23210"/>
    <cellStyle name="40% - Accent2 20 53" xfId="23211"/>
    <cellStyle name="40% - Accent2 20 54" xfId="23212"/>
    <cellStyle name="40% - Accent2 20 55" xfId="23213"/>
    <cellStyle name="40% - Accent2 20 56" xfId="23214"/>
    <cellStyle name="40% - Accent2 20 57" xfId="23215"/>
    <cellStyle name="40% - Accent2 20 58" xfId="23216"/>
    <cellStyle name="40% - Accent2 20 59" xfId="23217"/>
    <cellStyle name="40% - Accent2 20 6" xfId="23218"/>
    <cellStyle name="40% - Accent2 20 60" xfId="23219"/>
    <cellStyle name="40% - Accent2 20 61" xfId="23220"/>
    <cellStyle name="40% - Accent2 20 62" xfId="23221"/>
    <cellStyle name="40% - Accent2 20 63" xfId="23222"/>
    <cellStyle name="40% - Accent2 20 64" xfId="23223"/>
    <cellStyle name="40% - Accent2 20 65" xfId="23224"/>
    <cellStyle name="40% - Accent2 20 66" xfId="23225"/>
    <cellStyle name="40% - Accent2 20 67" xfId="23226"/>
    <cellStyle name="40% - Accent2 20 68" xfId="23227"/>
    <cellStyle name="40% - Accent2 20 69" xfId="23228"/>
    <cellStyle name="40% - Accent2 20 7" xfId="23229"/>
    <cellStyle name="40% - Accent2 20 70" xfId="23230"/>
    <cellStyle name="40% - Accent2 20 71" xfId="23231"/>
    <cellStyle name="40% - Accent2 20 72" xfId="23232"/>
    <cellStyle name="40% - Accent2 20 73" xfId="23233"/>
    <cellStyle name="40% - Accent2 20 74" xfId="23234"/>
    <cellStyle name="40% - Accent2 20 75" xfId="23235"/>
    <cellStyle name="40% - Accent2 20 76" xfId="23236"/>
    <cellStyle name="40% - Accent2 20 77" xfId="23237"/>
    <cellStyle name="40% - Accent2 20 78" xfId="23238"/>
    <cellStyle name="40% - Accent2 20 79" xfId="23239"/>
    <cellStyle name="40% - Accent2 20 8" xfId="23240"/>
    <cellStyle name="40% - Accent2 20 80" xfId="23241"/>
    <cellStyle name="40% - Accent2 20 81" xfId="23242"/>
    <cellStyle name="40% - Accent2 20 82" xfId="23243"/>
    <cellStyle name="40% - Accent2 20 83" xfId="23244"/>
    <cellStyle name="40% - Accent2 20 84" xfId="23245"/>
    <cellStyle name="40% - Accent2 20 85" xfId="23246"/>
    <cellStyle name="40% - Accent2 20 86" xfId="23247"/>
    <cellStyle name="40% - Accent2 20 87" xfId="23248"/>
    <cellStyle name="40% - Accent2 20 88" xfId="23249"/>
    <cellStyle name="40% - Accent2 20 89" xfId="23250"/>
    <cellStyle name="40% - Accent2 20 9" xfId="23251"/>
    <cellStyle name="40% - Accent2 20 90" xfId="23252"/>
    <cellStyle name="40% - Accent2 20 91" xfId="23253"/>
    <cellStyle name="40% - Accent2 20 92" xfId="23254"/>
    <cellStyle name="40% - Accent2 20 93" xfId="23255"/>
    <cellStyle name="40% - Accent2 20 94" xfId="23256"/>
    <cellStyle name="40% - Accent2 20 95" xfId="23257"/>
    <cellStyle name="40% - Accent2 20 96" xfId="23258"/>
    <cellStyle name="40% - Accent2 20 97" xfId="23259"/>
    <cellStyle name="40% - Accent2 20 98" xfId="23260"/>
    <cellStyle name="40% - Accent2 20 99" xfId="23261"/>
    <cellStyle name="40% - Accent2 21" xfId="23262"/>
    <cellStyle name="40% - Accent2 21 10" xfId="23263"/>
    <cellStyle name="40% - Accent2 21 100" xfId="23264"/>
    <cellStyle name="40% - Accent2 21 101" xfId="23265"/>
    <cellStyle name="40% - Accent2 21 102" xfId="23266"/>
    <cellStyle name="40% - Accent2 21 103" xfId="23267"/>
    <cellStyle name="40% - Accent2 21 104" xfId="23268"/>
    <cellStyle name="40% - Accent2 21 105" xfId="23269"/>
    <cellStyle name="40% - Accent2 21 106" xfId="23270"/>
    <cellStyle name="40% - Accent2 21 107" xfId="23271"/>
    <cellStyle name="40% - Accent2 21 108" xfId="23272"/>
    <cellStyle name="40% - Accent2 21 109" xfId="23273"/>
    <cellStyle name="40% - Accent2 21 11" xfId="23274"/>
    <cellStyle name="40% - Accent2 21 110" xfId="23275"/>
    <cellStyle name="40% - Accent2 21 111" xfId="23276"/>
    <cellStyle name="40% - Accent2 21 112" xfId="23277"/>
    <cellStyle name="40% - Accent2 21 113" xfId="23278"/>
    <cellStyle name="40% - Accent2 21 114" xfId="23279"/>
    <cellStyle name="40% - Accent2 21 115" xfId="23280"/>
    <cellStyle name="40% - Accent2 21 12" xfId="23281"/>
    <cellStyle name="40% - Accent2 21 13" xfId="23282"/>
    <cellStyle name="40% - Accent2 21 14" xfId="23283"/>
    <cellStyle name="40% - Accent2 21 15" xfId="23284"/>
    <cellStyle name="40% - Accent2 21 16" xfId="23285"/>
    <cellStyle name="40% - Accent2 21 17" xfId="23286"/>
    <cellStyle name="40% - Accent2 21 18" xfId="23287"/>
    <cellStyle name="40% - Accent2 21 19" xfId="23288"/>
    <cellStyle name="40% - Accent2 21 2" xfId="23289"/>
    <cellStyle name="40% - Accent2 21 20" xfId="23290"/>
    <cellStyle name="40% - Accent2 21 21" xfId="23291"/>
    <cellStyle name="40% - Accent2 21 22" xfId="23292"/>
    <cellStyle name="40% - Accent2 21 23" xfId="23293"/>
    <cellStyle name="40% - Accent2 21 24" xfId="23294"/>
    <cellStyle name="40% - Accent2 21 25" xfId="23295"/>
    <cellStyle name="40% - Accent2 21 26" xfId="23296"/>
    <cellStyle name="40% - Accent2 21 27" xfId="23297"/>
    <cellStyle name="40% - Accent2 21 28" xfId="23298"/>
    <cellStyle name="40% - Accent2 21 29" xfId="23299"/>
    <cellStyle name="40% - Accent2 21 3" xfId="23300"/>
    <cellStyle name="40% - Accent2 21 30" xfId="23301"/>
    <cellStyle name="40% - Accent2 21 31" xfId="23302"/>
    <cellStyle name="40% - Accent2 21 32" xfId="23303"/>
    <cellStyle name="40% - Accent2 21 33" xfId="23304"/>
    <cellStyle name="40% - Accent2 21 34" xfId="23305"/>
    <cellStyle name="40% - Accent2 21 35" xfId="23306"/>
    <cellStyle name="40% - Accent2 21 36" xfId="23307"/>
    <cellStyle name="40% - Accent2 21 37" xfId="23308"/>
    <cellStyle name="40% - Accent2 21 38" xfId="23309"/>
    <cellStyle name="40% - Accent2 21 39" xfId="23310"/>
    <cellStyle name="40% - Accent2 21 4" xfId="23311"/>
    <cellStyle name="40% - Accent2 21 40" xfId="23312"/>
    <cellStyle name="40% - Accent2 21 41" xfId="23313"/>
    <cellStyle name="40% - Accent2 21 42" xfId="23314"/>
    <cellStyle name="40% - Accent2 21 43" xfId="23315"/>
    <cellStyle name="40% - Accent2 21 44" xfId="23316"/>
    <cellStyle name="40% - Accent2 21 45" xfId="23317"/>
    <cellStyle name="40% - Accent2 21 46" xfId="23318"/>
    <cellStyle name="40% - Accent2 21 47" xfId="23319"/>
    <cellStyle name="40% - Accent2 21 48" xfId="23320"/>
    <cellStyle name="40% - Accent2 21 49" xfId="23321"/>
    <cellStyle name="40% - Accent2 21 5" xfId="23322"/>
    <cellStyle name="40% - Accent2 21 50" xfId="23323"/>
    <cellStyle name="40% - Accent2 21 51" xfId="23324"/>
    <cellStyle name="40% - Accent2 21 52" xfId="23325"/>
    <cellStyle name="40% - Accent2 21 53" xfId="23326"/>
    <cellStyle name="40% - Accent2 21 54" xfId="23327"/>
    <cellStyle name="40% - Accent2 21 55" xfId="23328"/>
    <cellStyle name="40% - Accent2 21 56" xfId="23329"/>
    <cellStyle name="40% - Accent2 21 57" xfId="23330"/>
    <cellStyle name="40% - Accent2 21 58" xfId="23331"/>
    <cellStyle name="40% - Accent2 21 59" xfId="23332"/>
    <cellStyle name="40% - Accent2 21 6" xfId="23333"/>
    <cellStyle name="40% - Accent2 21 60" xfId="23334"/>
    <cellStyle name="40% - Accent2 21 61" xfId="23335"/>
    <cellStyle name="40% - Accent2 21 62" xfId="23336"/>
    <cellStyle name="40% - Accent2 21 63" xfId="23337"/>
    <cellStyle name="40% - Accent2 21 64" xfId="23338"/>
    <cellStyle name="40% - Accent2 21 65" xfId="23339"/>
    <cellStyle name="40% - Accent2 21 66" xfId="23340"/>
    <cellStyle name="40% - Accent2 21 67" xfId="23341"/>
    <cellStyle name="40% - Accent2 21 68" xfId="23342"/>
    <cellStyle name="40% - Accent2 21 69" xfId="23343"/>
    <cellStyle name="40% - Accent2 21 7" xfId="23344"/>
    <cellStyle name="40% - Accent2 21 70" xfId="23345"/>
    <cellStyle name="40% - Accent2 21 71" xfId="23346"/>
    <cellStyle name="40% - Accent2 21 72" xfId="23347"/>
    <cellStyle name="40% - Accent2 21 73" xfId="23348"/>
    <cellStyle name="40% - Accent2 21 74" xfId="23349"/>
    <cellStyle name="40% - Accent2 21 75" xfId="23350"/>
    <cellStyle name="40% - Accent2 21 76" xfId="23351"/>
    <cellStyle name="40% - Accent2 21 77" xfId="23352"/>
    <cellStyle name="40% - Accent2 21 78" xfId="23353"/>
    <cellStyle name="40% - Accent2 21 79" xfId="23354"/>
    <cellStyle name="40% - Accent2 21 8" xfId="23355"/>
    <cellStyle name="40% - Accent2 21 80" xfId="23356"/>
    <cellStyle name="40% - Accent2 21 81" xfId="23357"/>
    <cellStyle name="40% - Accent2 21 82" xfId="23358"/>
    <cellStyle name="40% - Accent2 21 83" xfId="23359"/>
    <cellStyle name="40% - Accent2 21 84" xfId="23360"/>
    <cellStyle name="40% - Accent2 21 85" xfId="23361"/>
    <cellStyle name="40% - Accent2 21 86" xfId="23362"/>
    <cellStyle name="40% - Accent2 21 87" xfId="23363"/>
    <cellStyle name="40% - Accent2 21 88" xfId="23364"/>
    <cellStyle name="40% - Accent2 21 89" xfId="23365"/>
    <cellStyle name="40% - Accent2 21 9" xfId="23366"/>
    <cellStyle name="40% - Accent2 21 90" xfId="23367"/>
    <cellStyle name="40% - Accent2 21 91" xfId="23368"/>
    <cellStyle name="40% - Accent2 21 92" xfId="23369"/>
    <cellStyle name="40% - Accent2 21 93" xfId="23370"/>
    <cellStyle name="40% - Accent2 21 94" xfId="23371"/>
    <cellStyle name="40% - Accent2 21 95" xfId="23372"/>
    <cellStyle name="40% - Accent2 21 96" xfId="23373"/>
    <cellStyle name="40% - Accent2 21 97" xfId="23374"/>
    <cellStyle name="40% - Accent2 21 98" xfId="23375"/>
    <cellStyle name="40% - Accent2 21 99" xfId="23376"/>
    <cellStyle name="40% - Accent2 22" xfId="23377"/>
    <cellStyle name="40% - Accent2 22 10" xfId="23378"/>
    <cellStyle name="40% - Accent2 22 100" xfId="23379"/>
    <cellStyle name="40% - Accent2 22 101" xfId="23380"/>
    <cellStyle name="40% - Accent2 22 102" xfId="23381"/>
    <cellStyle name="40% - Accent2 22 103" xfId="23382"/>
    <cellStyle name="40% - Accent2 22 104" xfId="23383"/>
    <cellStyle name="40% - Accent2 22 105" xfId="23384"/>
    <cellStyle name="40% - Accent2 22 106" xfId="23385"/>
    <cellStyle name="40% - Accent2 22 107" xfId="23386"/>
    <cellStyle name="40% - Accent2 22 108" xfId="23387"/>
    <cellStyle name="40% - Accent2 22 109" xfId="23388"/>
    <cellStyle name="40% - Accent2 22 11" xfId="23389"/>
    <cellStyle name="40% - Accent2 22 110" xfId="23390"/>
    <cellStyle name="40% - Accent2 22 111" xfId="23391"/>
    <cellStyle name="40% - Accent2 22 112" xfId="23392"/>
    <cellStyle name="40% - Accent2 22 113" xfId="23393"/>
    <cellStyle name="40% - Accent2 22 114" xfId="23394"/>
    <cellStyle name="40% - Accent2 22 115" xfId="23395"/>
    <cellStyle name="40% - Accent2 22 12" xfId="23396"/>
    <cellStyle name="40% - Accent2 22 13" xfId="23397"/>
    <cellStyle name="40% - Accent2 22 14" xfId="23398"/>
    <cellStyle name="40% - Accent2 22 15" xfId="23399"/>
    <cellStyle name="40% - Accent2 22 16" xfId="23400"/>
    <cellStyle name="40% - Accent2 22 17" xfId="23401"/>
    <cellStyle name="40% - Accent2 22 18" xfId="23402"/>
    <cellStyle name="40% - Accent2 22 19" xfId="23403"/>
    <cellStyle name="40% - Accent2 22 2" xfId="23404"/>
    <cellStyle name="40% - Accent2 22 20" xfId="23405"/>
    <cellStyle name="40% - Accent2 22 21" xfId="23406"/>
    <cellStyle name="40% - Accent2 22 22" xfId="23407"/>
    <cellStyle name="40% - Accent2 22 23" xfId="23408"/>
    <cellStyle name="40% - Accent2 22 24" xfId="23409"/>
    <cellStyle name="40% - Accent2 22 25" xfId="23410"/>
    <cellStyle name="40% - Accent2 22 26" xfId="23411"/>
    <cellStyle name="40% - Accent2 22 27" xfId="23412"/>
    <cellStyle name="40% - Accent2 22 28" xfId="23413"/>
    <cellStyle name="40% - Accent2 22 29" xfId="23414"/>
    <cellStyle name="40% - Accent2 22 3" xfId="23415"/>
    <cellStyle name="40% - Accent2 22 30" xfId="23416"/>
    <cellStyle name="40% - Accent2 22 31" xfId="23417"/>
    <cellStyle name="40% - Accent2 22 32" xfId="23418"/>
    <cellStyle name="40% - Accent2 22 33" xfId="23419"/>
    <cellStyle name="40% - Accent2 22 34" xfId="23420"/>
    <cellStyle name="40% - Accent2 22 35" xfId="23421"/>
    <cellStyle name="40% - Accent2 22 36" xfId="23422"/>
    <cellStyle name="40% - Accent2 22 37" xfId="23423"/>
    <cellStyle name="40% - Accent2 22 38" xfId="23424"/>
    <cellStyle name="40% - Accent2 22 39" xfId="23425"/>
    <cellStyle name="40% - Accent2 22 4" xfId="23426"/>
    <cellStyle name="40% - Accent2 22 40" xfId="23427"/>
    <cellStyle name="40% - Accent2 22 41" xfId="23428"/>
    <cellStyle name="40% - Accent2 22 42" xfId="23429"/>
    <cellStyle name="40% - Accent2 22 43" xfId="23430"/>
    <cellStyle name="40% - Accent2 22 44" xfId="23431"/>
    <cellStyle name="40% - Accent2 22 45" xfId="23432"/>
    <cellStyle name="40% - Accent2 22 46" xfId="23433"/>
    <cellStyle name="40% - Accent2 22 47" xfId="23434"/>
    <cellStyle name="40% - Accent2 22 48" xfId="23435"/>
    <cellStyle name="40% - Accent2 22 49" xfId="23436"/>
    <cellStyle name="40% - Accent2 22 5" xfId="23437"/>
    <cellStyle name="40% - Accent2 22 50" xfId="23438"/>
    <cellStyle name="40% - Accent2 22 51" xfId="23439"/>
    <cellStyle name="40% - Accent2 22 52" xfId="23440"/>
    <cellStyle name="40% - Accent2 22 53" xfId="23441"/>
    <cellStyle name="40% - Accent2 22 54" xfId="23442"/>
    <cellStyle name="40% - Accent2 22 55" xfId="23443"/>
    <cellStyle name="40% - Accent2 22 56" xfId="23444"/>
    <cellStyle name="40% - Accent2 22 57" xfId="23445"/>
    <cellStyle name="40% - Accent2 22 58" xfId="23446"/>
    <cellStyle name="40% - Accent2 22 59" xfId="23447"/>
    <cellStyle name="40% - Accent2 22 6" xfId="23448"/>
    <cellStyle name="40% - Accent2 22 60" xfId="23449"/>
    <cellStyle name="40% - Accent2 22 61" xfId="23450"/>
    <cellStyle name="40% - Accent2 22 62" xfId="23451"/>
    <cellStyle name="40% - Accent2 22 63" xfId="23452"/>
    <cellStyle name="40% - Accent2 22 64" xfId="23453"/>
    <cellStyle name="40% - Accent2 22 65" xfId="23454"/>
    <cellStyle name="40% - Accent2 22 66" xfId="23455"/>
    <cellStyle name="40% - Accent2 22 67" xfId="23456"/>
    <cellStyle name="40% - Accent2 22 68" xfId="23457"/>
    <cellStyle name="40% - Accent2 22 69" xfId="23458"/>
    <cellStyle name="40% - Accent2 22 7" xfId="23459"/>
    <cellStyle name="40% - Accent2 22 70" xfId="23460"/>
    <cellStyle name="40% - Accent2 22 71" xfId="23461"/>
    <cellStyle name="40% - Accent2 22 72" xfId="23462"/>
    <cellStyle name="40% - Accent2 22 73" xfId="23463"/>
    <cellStyle name="40% - Accent2 22 74" xfId="23464"/>
    <cellStyle name="40% - Accent2 22 75" xfId="23465"/>
    <cellStyle name="40% - Accent2 22 76" xfId="23466"/>
    <cellStyle name="40% - Accent2 22 77" xfId="23467"/>
    <cellStyle name="40% - Accent2 22 78" xfId="23468"/>
    <cellStyle name="40% - Accent2 22 79" xfId="23469"/>
    <cellStyle name="40% - Accent2 22 8" xfId="23470"/>
    <cellStyle name="40% - Accent2 22 80" xfId="23471"/>
    <cellStyle name="40% - Accent2 22 81" xfId="23472"/>
    <cellStyle name="40% - Accent2 22 82" xfId="23473"/>
    <cellStyle name="40% - Accent2 22 83" xfId="23474"/>
    <cellStyle name="40% - Accent2 22 84" xfId="23475"/>
    <cellStyle name="40% - Accent2 22 85" xfId="23476"/>
    <cellStyle name="40% - Accent2 22 86" xfId="23477"/>
    <cellStyle name="40% - Accent2 22 87" xfId="23478"/>
    <cellStyle name="40% - Accent2 22 88" xfId="23479"/>
    <cellStyle name="40% - Accent2 22 89" xfId="23480"/>
    <cellStyle name="40% - Accent2 22 9" xfId="23481"/>
    <cellStyle name="40% - Accent2 22 90" xfId="23482"/>
    <cellStyle name="40% - Accent2 22 91" xfId="23483"/>
    <cellStyle name="40% - Accent2 22 92" xfId="23484"/>
    <cellStyle name="40% - Accent2 22 93" xfId="23485"/>
    <cellStyle name="40% - Accent2 22 94" xfId="23486"/>
    <cellStyle name="40% - Accent2 22 95" xfId="23487"/>
    <cellStyle name="40% - Accent2 22 96" xfId="23488"/>
    <cellStyle name="40% - Accent2 22 97" xfId="23489"/>
    <cellStyle name="40% - Accent2 22 98" xfId="23490"/>
    <cellStyle name="40% - Accent2 22 99" xfId="23491"/>
    <cellStyle name="40% - Accent2 23" xfId="23492"/>
    <cellStyle name="40% - Accent2 23 10" xfId="23493"/>
    <cellStyle name="40% - Accent2 23 100" xfId="23494"/>
    <cellStyle name="40% - Accent2 23 101" xfId="23495"/>
    <cellStyle name="40% - Accent2 23 102" xfId="23496"/>
    <cellStyle name="40% - Accent2 23 103" xfId="23497"/>
    <cellStyle name="40% - Accent2 23 104" xfId="23498"/>
    <cellStyle name="40% - Accent2 23 105" xfId="23499"/>
    <cellStyle name="40% - Accent2 23 106" xfId="23500"/>
    <cellStyle name="40% - Accent2 23 107" xfId="23501"/>
    <cellStyle name="40% - Accent2 23 108" xfId="23502"/>
    <cellStyle name="40% - Accent2 23 109" xfId="23503"/>
    <cellStyle name="40% - Accent2 23 11" xfId="23504"/>
    <cellStyle name="40% - Accent2 23 110" xfId="23505"/>
    <cellStyle name="40% - Accent2 23 111" xfId="23506"/>
    <cellStyle name="40% - Accent2 23 112" xfId="23507"/>
    <cellStyle name="40% - Accent2 23 113" xfId="23508"/>
    <cellStyle name="40% - Accent2 23 114" xfId="23509"/>
    <cellStyle name="40% - Accent2 23 115" xfId="23510"/>
    <cellStyle name="40% - Accent2 23 12" xfId="23511"/>
    <cellStyle name="40% - Accent2 23 13" xfId="23512"/>
    <cellStyle name="40% - Accent2 23 14" xfId="23513"/>
    <cellStyle name="40% - Accent2 23 15" xfId="23514"/>
    <cellStyle name="40% - Accent2 23 16" xfId="23515"/>
    <cellStyle name="40% - Accent2 23 17" xfId="23516"/>
    <cellStyle name="40% - Accent2 23 18" xfId="23517"/>
    <cellStyle name="40% - Accent2 23 19" xfId="23518"/>
    <cellStyle name="40% - Accent2 23 2" xfId="23519"/>
    <cellStyle name="40% - Accent2 23 20" xfId="23520"/>
    <cellStyle name="40% - Accent2 23 21" xfId="23521"/>
    <cellStyle name="40% - Accent2 23 22" xfId="23522"/>
    <cellStyle name="40% - Accent2 23 23" xfId="23523"/>
    <cellStyle name="40% - Accent2 23 24" xfId="23524"/>
    <cellStyle name="40% - Accent2 23 25" xfId="23525"/>
    <cellStyle name="40% - Accent2 23 26" xfId="23526"/>
    <cellStyle name="40% - Accent2 23 27" xfId="23527"/>
    <cellStyle name="40% - Accent2 23 28" xfId="23528"/>
    <cellStyle name="40% - Accent2 23 29" xfId="23529"/>
    <cellStyle name="40% - Accent2 23 3" xfId="23530"/>
    <cellStyle name="40% - Accent2 23 30" xfId="23531"/>
    <cellStyle name="40% - Accent2 23 31" xfId="23532"/>
    <cellStyle name="40% - Accent2 23 32" xfId="23533"/>
    <cellStyle name="40% - Accent2 23 33" xfId="23534"/>
    <cellStyle name="40% - Accent2 23 34" xfId="23535"/>
    <cellStyle name="40% - Accent2 23 35" xfId="23536"/>
    <cellStyle name="40% - Accent2 23 36" xfId="23537"/>
    <cellStyle name="40% - Accent2 23 37" xfId="23538"/>
    <cellStyle name="40% - Accent2 23 38" xfId="23539"/>
    <cellStyle name="40% - Accent2 23 39" xfId="23540"/>
    <cellStyle name="40% - Accent2 23 4" xfId="23541"/>
    <cellStyle name="40% - Accent2 23 40" xfId="23542"/>
    <cellStyle name="40% - Accent2 23 41" xfId="23543"/>
    <cellStyle name="40% - Accent2 23 42" xfId="23544"/>
    <cellStyle name="40% - Accent2 23 43" xfId="23545"/>
    <cellStyle name="40% - Accent2 23 44" xfId="23546"/>
    <cellStyle name="40% - Accent2 23 45" xfId="23547"/>
    <cellStyle name="40% - Accent2 23 46" xfId="23548"/>
    <cellStyle name="40% - Accent2 23 47" xfId="23549"/>
    <cellStyle name="40% - Accent2 23 48" xfId="23550"/>
    <cellStyle name="40% - Accent2 23 49" xfId="23551"/>
    <cellStyle name="40% - Accent2 23 5" xfId="23552"/>
    <cellStyle name="40% - Accent2 23 50" xfId="23553"/>
    <cellStyle name="40% - Accent2 23 51" xfId="23554"/>
    <cellStyle name="40% - Accent2 23 52" xfId="23555"/>
    <cellStyle name="40% - Accent2 23 53" xfId="23556"/>
    <cellStyle name="40% - Accent2 23 54" xfId="23557"/>
    <cellStyle name="40% - Accent2 23 55" xfId="23558"/>
    <cellStyle name="40% - Accent2 23 56" xfId="23559"/>
    <cellStyle name="40% - Accent2 23 57" xfId="23560"/>
    <cellStyle name="40% - Accent2 23 58" xfId="23561"/>
    <cellStyle name="40% - Accent2 23 59" xfId="23562"/>
    <cellStyle name="40% - Accent2 23 6" xfId="23563"/>
    <cellStyle name="40% - Accent2 23 60" xfId="23564"/>
    <cellStyle name="40% - Accent2 23 61" xfId="23565"/>
    <cellStyle name="40% - Accent2 23 62" xfId="23566"/>
    <cellStyle name="40% - Accent2 23 63" xfId="23567"/>
    <cellStyle name="40% - Accent2 23 64" xfId="23568"/>
    <cellStyle name="40% - Accent2 23 65" xfId="23569"/>
    <cellStyle name="40% - Accent2 23 66" xfId="23570"/>
    <cellStyle name="40% - Accent2 23 67" xfId="23571"/>
    <cellStyle name="40% - Accent2 23 68" xfId="23572"/>
    <cellStyle name="40% - Accent2 23 69" xfId="23573"/>
    <cellStyle name="40% - Accent2 23 7" xfId="23574"/>
    <cellStyle name="40% - Accent2 23 70" xfId="23575"/>
    <cellStyle name="40% - Accent2 23 71" xfId="23576"/>
    <cellStyle name="40% - Accent2 23 72" xfId="23577"/>
    <cellStyle name="40% - Accent2 23 73" xfId="23578"/>
    <cellStyle name="40% - Accent2 23 74" xfId="23579"/>
    <cellStyle name="40% - Accent2 23 75" xfId="23580"/>
    <cellStyle name="40% - Accent2 23 76" xfId="23581"/>
    <cellStyle name="40% - Accent2 23 77" xfId="23582"/>
    <cellStyle name="40% - Accent2 23 78" xfId="23583"/>
    <cellStyle name="40% - Accent2 23 79" xfId="23584"/>
    <cellStyle name="40% - Accent2 23 8" xfId="23585"/>
    <cellStyle name="40% - Accent2 23 80" xfId="23586"/>
    <cellStyle name="40% - Accent2 23 81" xfId="23587"/>
    <cellStyle name="40% - Accent2 23 82" xfId="23588"/>
    <cellStyle name="40% - Accent2 23 83" xfId="23589"/>
    <cellStyle name="40% - Accent2 23 84" xfId="23590"/>
    <cellStyle name="40% - Accent2 23 85" xfId="23591"/>
    <cellStyle name="40% - Accent2 23 86" xfId="23592"/>
    <cellStyle name="40% - Accent2 23 87" xfId="23593"/>
    <cellStyle name="40% - Accent2 23 88" xfId="23594"/>
    <cellStyle name="40% - Accent2 23 89" xfId="23595"/>
    <cellStyle name="40% - Accent2 23 9" xfId="23596"/>
    <cellStyle name="40% - Accent2 23 90" xfId="23597"/>
    <cellStyle name="40% - Accent2 23 91" xfId="23598"/>
    <cellStyle name="40% - Accent2 23 92" xfId="23599"/>
    <cellStyle name="40% - Accent2 23 93" xfId="23600"/>
    <cellStyle name="40% - Accent2 23 94" xfId="23601"/>
    <cellStyle name="40% - Accent2 23 95" xfId="23602"/>
    <cellStyle name="40% - Accent2 23 96" xfId="23603"/>
    <cellStyle name="40% - Accent2 23 97" xfId="23604"/>
    <cellStyle name="40% - Accent2 23 98" xfId="23605"/>
    <cellStyle name="40% - Accent2 23 99" xfId="23606"/>
    <cellStyle name="40% - Accent2 24" xfId="23607"/>
    <cellStyle name="40% - Accent2 25" xfId="23608"/>
    <cellStyle name="40% - Accent2 26" xfId="23609"/>
    <cellStyle name="40% - Accent2 27" xfId="23610"/>
    <cellStyle name="40% - Accent2 28" xfId="23611"/>
    <cellStyle name="40% - Accent2 29" xfId="23612"/>
    <cellStyle name="40% - Accent2 3" xfId="95"/>
    <cellStyle name="40% - Accent2 3 10" xfId="23613"/>
    <cellStyle name="40% - Accent2 3 100" xfId="23614"/>
    <cellStyle name="40% - Accent2 3 101" xfId="23615"/>
    <cellStyle name="40% - Accent2 3 102" xfId="23616"/>
    <cellStyle name="40% - Accent2 3 103" xfId="23617"/>
    <cellStyle name="40% - Accent2 3 104" xfId="23618"/>
    <cellStyle name="40% - Accent2 3 105" xfId="23619"/>
    <cellStyle name="40% - Accent2 3 106" xfId="23620"/>
    <cellStyle name="40% - Accent2 3 107" xfId="23621"/>
    <cellStyle name="40% - Accent2 3 108" xfId="23622"/>
    <cellStyle name="40% - Accent2 3 109" xfId="23623"/>
    <cellStyle name="40% - Accent2 3 11" xfId="23624"/>
    <cellStyle name="40% - Accent2 3 110" xfId="23625"/>
    <cellStyle name="40% - Accent2 3 111" xfId="23626"/>
    <cellStyle name="40% - Accent2 3 112" xfId="23627"/>
    <cellStyle name="40% - Accent2 3 113" xfId="23628"/>
    <cellStyle name="40% - Accent2 3 114" xfId="23629"/>
    <cellStyle name="40% - Accent2 3 115" xfId="23630"/>
    <cellStyle name="40% - Accent2 3 12" xfId="23631"/>
    <cellStyle name="40% - Accent2 3 13" xfId="23632"/>
    <cellStyle name="40% - Accent2 3 14" xfId="23633"/>
    <cellStyle name="40% - Accent2 3 15" xfId="23634"/>
    <cellStyle name="40% - Accent2 3 16" xfId="23635"/>
    <cellStyle name="40% - Accent2 3 17" xfId="23636"/>
    <cellStyle name="40% - Accent2 3 18" xfId="23637"/>
    <cellStyle name="40% - Accent2 3 19" xfId="23638"/>
    <cellStyle name="40% - Accent2 3 2" xfId="23639"/>
    <cellStyle name="40% - Accent2 3 20" xfId="23640"/>
    <cellStyle name="40% - Accent2 3 21" xfId="23641"/>
    <cellStyle name="40% - Accent2 3 22" xfId="23642"/>
    <cellStyle name="40% - Accent2 3 23" xfId="23643"/>
    <cellStyle name="40% - Accent2 3 24" xfId="23644"/>
    <cellStyle name="40% - Accent2 3 25" xfId="23645"/>
    <cellStyle name="40% - Accent2 3 26" xfId="23646"/>
    <cellStyle name="40% - Accent2 3 27" xfId="23647"/>
    <cellStyle name="40% - Accent2 3 28" xfId="23648"/>
    <cellStyle name="40% - Accent2 3 29" xfId="23649"/>
    <cellStyle name="40% - Accent2 3 3" xfId="23650"/>
    <cellStyle name="40% - Accent2 3 30" xfId="23651"/>
    <cellStyle name="40% - Accent2 3 31" xfId="23652"/>
    <cellStyle name="40% - Accent2 3 32" xfId="23653"/>
    <cellStyle name="40% - Accent2 3 33" xfId="23654"/>
    <cellStyle name="40% - Accent2 3 34" xfId="23655"/>
    <cellStyle name="40% - Accent2 3 35" xfId="23656"/>
    <cellStyle name="40% - Accent2 3 36" xfId="23657"/>
    <cellStyle name="40% - Accent2 3 37" xfId="23658"/>
    <cellStyle name="40% - Accent2 3 38" xfId="23659"/>
    <cellStyle name="40% - Accent2 3 39" xfId="23660"/>
    <cellStyle name="40% - Accent2 3 4" xfId="23661"/>
    <cellStyle name="40% - Accent2 3 40" xfId="23662"/>
    <cellStyle name="40% - Accent2 3 41" xfId="23663"/>
    <cellStyle name="40% - Accent2 3 42" xfId="23664"/>
    <cellStyle name="40% - Accent2 3 43" xfId="23665"/>
    <cellStyle name="40% - Accent2 3 44" xfId="23666"/>
    <cellStyle name="40% - Accent2 3 45" xfId="23667"/>
    <cellStyle name="40% - Accent2 3 46" xfId="23668"/>
    <cellStyle name="40% - Accent2 3 47" xfId="23669"/>
    <cellStyle name="40% - Accent2 3 48" xfId="23670"/>
    <cellStyle name="40% - Accent2 3 49" xfId="23671"/>
    <cellStyle name="40% - Accent2 3 5" xfId="23672"/>
    <cellStyle name="40% - Accent2 3 50" xfId="23673"/>
    <cellStyle name="40% - Accent2 3 51" xfId="23674"/>
    <cellStyle name="40% - Accent2 3 52" xfId="23675"/>
    <cellStyle name="40% - Accent2 3 53" xfId="23676"/>
    <cellStyle name="40% - Accent2 3 54" xfId="23677"/>
    <cellStyle name="40% - Accent2 3 55" xfId="23678"/>
    <cellStyle name="40% - Accent2 3 56" xfId="23679"/>
    <cellStyle name="40% - Accent2 3 57" xfId="23680"/>
    <cellStyle name="40% - Accent2 3 58" xfId="23681"/>
    <cellStyle name="40% - Accent2 3 59" xfId="23682"/>
    <cellStyle name="40% - Accent2 3 6" xfId="23683"/>
    <cellStyle name="40% - Accent2 3 60" xfId="23684"/>
    <cellStyle name="40% - Accent2 3 61" xfId="23685"/>
    <cellStyle name="40% - Accent2 3 62" xfId="23686"/>
    <cellStyle name="40% - Accent2 3 63" xfId="23687"/>
    <cellStyle name="40% - Accent2 3 64" xfId="23688"/>
    <cellStyle name="40% - Accent2 3 65" xfId="23689"/>
    <cellStyle name="40% - Accent2 3 66" xfId="23690"/>
    <cellStyle name="40% - Accent2 3 67" xfId="23691"/>
    <cellStyle name="40% - Accent2 3 68" xfId="23692"/>
    <cellStyle name="40% - Accent2 3 69" xfId="23693"/>
    <cellStyle name="40% - Accent2 3 7" xfId="23694"/>
    <cellStyle name="40% - Accent2 3 70" xfId="23695"/>
    <cellStyle name="40% - Accent2 3 71" xfId="23696"/>
    <cellStyle name="40% - Accent2 3 72" xfId="23697"/>
    <cellStyle name="40% - Accent2 3 73" xfId="23698"/>
    <cellStyle name="40% - Accent2 3 74" xfId="23699"/>
    <cellStyle name="40% - Accent2 3 75" xfId="23700"/>
    <cellStyle name="40% - Accent2 3 76" xfId="23701"/>
    <cellStyle name="40% - Accent2 3 77" xfId="23702"/>
    <cellStyle name="40% - Accent2 3 78" xfId="23703"/>
    <cellStyle name="40% - Accent2 3 79" xfId="23704"/>
    <cellStyle name="40% - Accent2 3 8" xfId="23705"/>
    <cellStyle name="40% - Accent2 3 80" xfId="23706"/>
    <cellStyle name="40% - Accent2 3 81" xfId="23707"/>
    <cellStyle name="40% - Accent2 3 82" xfId="23708"/>
    <cellStyle name="40% - Accent2 3 83" xfId="23709"/>
    <cellStyle name="40% - Accent2 3 84" xfId="23710"/>
    <cellStyle name="40% - Accent2 3 85" xfId="23711"/>
    <cellStyle name="40% - Accent2 3 86" xfId="23712"/>
    <cellStyle name="40% - Accent2 3 87" xfId="23713"/>
    <cellStyle name="40% - Accent2 3 88" xfId="23714"/>
    <cellStyle name="40% - Accent2 3 89" xfId="23715"/>
    <cellStyle name="40% - Accent2 3 9" xfId="23716"/>
    <cellStyle name="40% - Accent2 3 90" xfId="23717"/>
    <cellStyle name="40% - Accent2 3 91" xfId="23718"/>
    <cellStyle name="40% - Accent2 3 92" xfId="23719"/>
    <cellStyle name="40% - Accent2 3 93" xfId="23720"/>
    <cellStyle name="40% - Accent2 3 94" xfId="23721"/>
    <cellStyle name="40% - Accent2 3 95" xfId="23722"/>
    <cellStyle name="40% - Accent2 3 96" xfId="23723"/>
    <cellStyle name="40% - Accent2 3 97" xfId="23724"/>
    <cellStyle name="40% - Accent2 3 98" xfId="23725"/>
    <cellStyle name="40% - Accent2 3 99" xfId="23726"/>
    <cellStyle name="40% - Accent2 30" xfId="23727"/>
    <cellStyle name="40% - Accent2 31" xfId="23728"/>
    <cellStyle name="40% - Accent2 32" xfId="23729"/>
    <cellStyle name="40% - Accent2 33" xfId="23730"/>
    <cellStyle name="40% - Accent2 34" xfId="23731"/>
    <cellStyle name="40% - Accent2 35" xfId="23732"/>
    <cellStyle name="40% - Accent2 36" xfId="23733"/>
    <cellStyle name="40% - Accent2 37" xfId="23734"/>
    <cellStyle name="40% - Accent2 38" xfId="23735"/>
    <cellStyle name="40% - Accent2 39" xfId="23736"/>
    <cellStyle name="40% - Accent2 4" xfId="96"/>
    <cellStyle name="40% - Accent2 4 10" xfId="23737"/>
    <cellStyle name="40% - Accent2 4 100" xfId="23738"/>
    <cellStyle name="40% - Accent2 4 101" xfId="23739"/>
    <cellStyle name="40% - Accent2 4 102" xfId="23740"/>
    <cellStyle name="40% - Accent2 4 103" xfId="23741"/>
    <cellStyle name="40% - Accent2 4 104" xfId="23742"/>
    <cellStyle name="40% - Accent2 4 105" xfId="23743"/>
    <cellStyle name="40% - Accent2 4 106" xfId="23744"/>
    <cellStyle name="40% - Accent2 4 107" xfId="23745"/>
    <cellStyle name="40% - Accent2 4 108" xfId="23746"/>
    <cellStyle name="40% - Accent2 4 109" xfId="23747"/>
    <cellStyle name="40% - Accent2 4 11" xfId="23748"/>
    <cellStyle name="40% - Accent2 4 110" xfId="23749"/>
    <cellStyle name="40% - Accent2 4 111" xfId="23750"/>
    <cellStyle name="40% - Accent2 4 112" xfId="23751"/>
    <cellStyle name="40% - Accent2 4 113" xfId="23752"/>
    <cellStyle name="40% - Accent2 4 114" xfId="23753"/>
    <cellStyle name="40% - Accent2 4 115" xfId="23754"/>
    <cellStyle name="40% - Accent2 4 12" xfId="23755"/>
    <cellStyle name="40% - Accent2 4 13" xfId="23756"/>
    <cellStyle name="40% - Accent2 4 14" xfId="23757"/>
    <cellStyle name="40% - Accent2 4 15" xfId="23758"/>
    <cellStyle name="40% - Accent2 4 16" xfId="23759"/>
    <cellStyle name="40% - Accent2 4 17" xfId="23760"/>
    <cellStyle name="40% - Accent2 4 18" xfId="23761"/>
    <cellStyle name="40% - Accent2 4 19" xfId="23762"/>
    <cellStyle name="40% - Accent2 4 2" xfId="23763"/>
    <cellStyle name="40% - Accent2 4 20" xfId="23764"/>
    <cellStyle name="40% - Accent2 4 21" xfId="23765"/>
    <cellStyle name="40% - Accent2 4 22" xfId="23766"/>
    <cellStyle name="40% - Accent2 4 23" xfId="23767"/>
    <cellStyle name="40% - Accent2 4 24" xfId="23768"/>
    <cellStyle name="40% - Accent2 4 25" xfId="23769"/>
    <cellStyle name="40% - Accent2 4 26" xfId="23770"/>
    <cellStyle name="40% - Accent2 4 27" xfId="23771"/>
    <cellStyle name="40% - Accent2 4 28" xfId="23772"/>
    <cellStyle name="40% - Accent2 4 29" xfId="23773"/>
    <cellStyle name="40% - Accent2 4 3" xfId="23774"/>
    <cellStyle name="40% - Accent2 4 30" xfId="23775"/>
    <cellStyle name="40% - Accent2 4 31" xfId="23776"/>
    <cellStyle name="40% - Accent2 4 32" xfId="23777"/>
    <cellStyle name="40% - Accent2 4 33" xfId="23778"/>
    <cellStyle name="40% - Accent2 4 34" xfId="23779"/>
    <cellStyle name="40% - Accent2 4 35" xfId="23780"/>
    <cellStyle name="40% - Accent2 4 36" xfId="23781"/>
    <cellStyle name="40% - Accent2 4 37" xfId="23782"/>
    <cellStyle name="40% - Accent2 4 38" xfId="23783"/>
    <cellStyle name="40% - Accent2 4 39" xfId="23784"/>
    <cellStyle name="40% - Accent2 4 4" xfId="23785"/>
    <cellStyle name="40% - Accent2 4 40" xfId="23786"/>
    <cellStyle name="40% - Accent2 4 41" xfId="23787"/>
    <cellStyle name="40% - Accent2 4 42" xfId="23788"/>
    <cellStyle name="40% - Accent2 4 43" xfId="23789"/>
    <cellStyle name="40% - Accent2 4 44" xfId="23790"/>
    <cellStyle name="40% - Accent2 4 45" xfId="23791"/>
    <cellStyle name="40% - Accent2 4 46" xfId="23792"/>
    <cellStyle name="40% - Accent2 4 47" xfId="23793"/>
    <cellStyle name="40% - Accent2 4 48" xfId="23794"/>
    <cellStyle name="40% - Accent2 4 49" xfId="23795"/>
    <cellStyle name="40% - Accent2 4 5" xfId="23796"/>
    <cellStyle name="40% - Accent2 4 50" xfId="23797"/>
    <cellStyle name="40% - Accent2 4 51" xfId="23798"/>
    <cellStyle name="40% - Accent2 4 52" xfId="23799"/>
    <cellStyle name="40% - Accent2 4 53" xfId="23800"/>
    <cellStyle name="40% - Accent2 4 54" xfId="23801"/>
    <cellStyle name="40% - Accent2 4 55" xfId="23802"/>
    <cellStyle name="40% - Accent2 4 56" xfId="23803"/>
    <cellStyle name="40% - Accent2 4 57" xfId="23804"/>
    <cellStyle name="40% - Accent2 4 58" xfId="23805"/>
    <cellStyle name="40% - Accent2 4 59" xfId="23806"/>
    <cellStyle name="40% - Accent2 4 6" xfId="23807"/>
    <cellStyle name="40% - Accent2 4 60" xfId="23808"/>
    <cellStyle name="40% - Accent2 4 61" xfId="23809"/>
    <cellStyle name="40% - Accent2 4 62" xfId="23810"/>
    <cellStyle name="40% - Accent2 4 63" xfId="23811"/>
    <cellStyle name="40% - Accent2 4 64" xfId="23812"/>
    <cellStyle name="40% - Accent2 4 65" xfId="23813"/>
    <cellStyle name="40% - Accent2 4 66" xfId="23814"/>
    <cellStyle name="40% - Accent2 4 67" xfId="23815"/>
    <cellStyle name="40% - Accent2 4 68" xfId="23816"/>
    <cellStyle name="40% - Accent2 4 69" xfId="23817"/>
    <cellStyle name="40% - Accent2 4 7" xfId="23818"/>
    <cellStyle name="40% - Accent2 4 70" xfId="23819"/>
    <cellStyle name="40% - Accent2 4 71" xfId="23820"/>
    <cellStyle name="40% - Accent2 4 72" xfId="23821"/>
    <cellStyle name="40% - Accent2 4 73" xfId="23822"/>
    <cellStyle name="40% - Accent2 4 74" xfId="23823"/>
    <cellStyle name="40% - Accent2 4 75" xfId="23824"/>
    <cellStyle name="40% - Accent2 4 76" xfId="23825"/>
    <cellStyle name="40% - Accent2 4 77" xfId="23826"/>
    <cellStyle name="40% - Accent2 4 78" xfId="23827"/>
    <cellStyle name="40% - Accent2 4 79" xfId="23828"/>
    <cellStyle name="40% - Accent2 4 8" xfId="23829"/>
    <cellStyle name="40% - Accent2 4 80" xfId="23830"/>
    <cellStyle name="40% - Accent2 4 81" xfId="23831"/>
    <cellStyle name="40% - Accent2 4 82" xfId="23832"/>
    <cellStyle name="40% - Accent2 4 83" xfId="23833"/>
    <cellStyle name="40% - Accent2 4 84" xfId="23834"/>
    <cellStyle name="40% - Accent2 4 85" xfId="23835"/>
    <cellStyle name="40% - Accent2 4 86" xfId="23836"/>
    <cellStyle name="40% - Accent2 4 87" xfId="23837"/>
    <cellStyle name="40% - Accent2 4 88" xfId="23838"/>
    <cellStyle name="40% - Accent2 4 89" xfId="23839"/>
    <cellStyle name="40% - Accent2 4 9" xfId="23840"/>
    <cellStyle name="40% - Accent2 4 90" xfId="23841"/>
    <cellStyle name="40% - Accent2 4 91" xfId="23842"/>
    <cellStyle name="40% - Accent2 4 92" xfId="23843"/>
    <cellStyle name="40% - Accent2 4 93" xfId="23844"/>
    <cellStyle name="40% - Accent2 4 94" xfId="23845"/>
    <cellStyle name="40% - Accent2 4 95" xfId="23846"/>
    <cellStyle name="40% - Accent2 4 96" xfId="23847"/>
    <cellStyle name="40% - Accent2 4 97" xfId="23848"/>
    <cellStyle name="40% - Accent2 4 98" xfId="23849"/>
    <cellStyle name="40% - Accent2 4 99" xfId="23850"/>
    <cellStyle name="40% - Accent2 40" xfId="23851"/>
    <cellStyle name="40% - Accent2 41" xfId="23852"/>
    <cellStyle name="40% - Accent2 42" xfId="23853"/>
    <cellStyle name="40% - Accent2 43" xfId="23854"/>
    <cellStyle name="40% - Accent2 44" xfId="23855"/>
    <cellStyle name="40% - Accent2 45" xfId="23856"/>
    <cellStyle name="40% - Accent2 46" xfId="23857"/>
    <cellStyle name="40% - Accent2 47" xfId="23858"/>
    <cellStyle name="40% - Accent2 48" xfId="23859"/>
    <cellStyle name="40% - Accent2 49" xfId="23860"/>
    <cellStyle name="40% - Accent2 5" xfId="97"/>
    <cellStyle name="40% - Accent2 5 10" xfId="23861"/>
    <cellStyle name="40% - Accent2 5 100" xfId="23862"/>
    <cellStyle name="40% - Accent2 5 101" xfId="23863"/>
    <cellStyle name="40% - Accent2 5 102" xfId="23864"/>
    <cellStyle name="40% - Accent2 5 103" xfId="23865"/>
    <cellStyle name="40% - Accent2 5 104" xfId="23866"/>
    <cellStyle name="40% - Accent2 5 105" xfId="23867"/>
    <cellStyle name="40% - Accent2 5 106" xfId="23868"/>
    <cellStyle name="40% - Accent2 5 107" xfId="23869"/>
    <cellStyle name="40% - Accent2 5 108" xfId="23870"/>
    <cellStyle name="40% - Accent2 5 109" xfId="23871"/>
    <cellStyle name="40% - Accent2 5 11" xfId="23872"/>
    <cellStyle name="40% - Accent2 5 110" xfId="23873"/>
    <cellStyle name="40% - Accent2 5 111" xfId="23874"/>
    <cellStyle name="40% - Accent2 5 112" xfId="23875"/>
    <cellStyle name="40% - Accent2 5 113" xfId="23876"/>
    <cellStyle name="40% - Accent2 5 114" xfId="23877"/>
    <cellStyle name="40% - Accent2 5 115" xfId="23878"/>
    <cellStyle name="40% - Accent2 5 12" xfId="23879"/>
    <cellStyle name="40% - Accent2 5 13" xfId="23880"/>
    <cellStyle name="40% - Accent2 5 14" xfId="23881"/>
    <cellStyle name="40% - Accent2 5 15" xfId="23882"/>
    <cellStyle name="40% - Accent2 5 16" xfId="23883"/>
    <cellStyle name="40% - Accent2 5 17" xfId="23884"/>
    <cellStyle name="40% - Accent2 5 18" xfId="23885"/>
    <cellStyle name="40% - Accent2 5 19" xfId="23886"/>
    <cellStyle name="40% - Accent2 5 2" xfId="23887"/>
    <cellStyle name="40% - Accent2 5 20" xfId="23888"/>
    <cellStyle name="40% - Accent2 5 21" xfId="23889"/>
    <cellStyle name="40% - Accent2 5 22" xfId="23890"/>
    <cellStyle name="40% - Accent2 5 23" xfId="23891"/>
    <cellStyle name="40% - Accent2 5 24" xfId="23892"/>
    <cellStyle name="40% - Accent2 5 25" xfId="23893"/>
    <cellStyle name="40% - Accent2 5 26" xfId="23894"/>
    <cellStyle name="40% - Accent2 5 27" xfId="23895"/>
    <cellStyle name="40% - Accent2 5 28" xfId="23896"/>
    <cellStyle name="40% - Accent2 5 29" xfId="23897"/>
    <cellStyle name="40% - Accent2 5 3" xfId="23898"/>
    <cellStyle name="40% - Accent2 5 30" xfId="23899"/>
    <cellStyle name="40% - Accent2 5 31" xfId="23900"/>
    <cellStyle name="40% - Accent2 5 32" xfId="23901"/>
    <cellStyle name="40% - Accent2 5 33" xfId="23902"/>
    <cellStyle name="40% - Accent2 5 34" xfId="23903"/>
    <cellStyle name="40% - Accent2 5 35" xfId="23904"/>
    <cellStyle name="40% - Accent2 5 36" xfId="23905"/>
    <cellStyle name="40% - Accent2 5 37" xfId="23906"/>
    <cellStyle name="40% - Accent2 5 38" xfId="23907"/>
    <cellStyle name="40% - Accent2 5 39" xfId="23908"/>
    <cellStyle name="40% - Accent2 5 4" xfId="23909"/>
    <cellStyle name="40% - Accent2 5 40" xfId="23910"/>
    <cellStyle name="40% - Accent2 5 41" xfId="23911"/>
    <cellStyle name="40% - Accent2 5 42" xfId="23912"/>
    <cellStyle name="40% - Accent2 5 43" xfId="23913"/>
    <cellStyle name="40% - Accent2 5 44" xfId="23914"/>
    <cellStyle name="40% - Accent2 5 45" xfId="23915"/>
    <cellStyle name="40% - Accent2 5 46" xfId="23916"/>
    <cellStyle name="40% - Accent2 5 47" xfId="23917"/>
    <cellStyle name="40% - Accent2 5 48" xfId="23918"/>
    <cellStyle name="40% - Accent2 5 49" xfId="23919"/>
    <cellStyle name="40% - Accent2 5 5" xfId="23920"/>
    <cellStyle name="40% - Accent2 5 50" xfId="23921"/>
    <cellStyle name="40% - Accent2 5 51" xfId="23922"/>
    <cellStyle name="40% - Accent2 5 52" xfId="23923"/>
    <cellStyle name="40% - Accent2 5 53" xfId="23924"/>
    <cellStyle name="40% - Accent2 5 54" xfId="23925"/>
    <cellStyle name="40% - Accent2 5 55" xfId="23926"/>
    <cellStyle name="40% - Accent2 5 56" xfId="23927"/>
    <cellStyle name="40% - Accent2 5 57" xfId="23928"/>
    <cellStyle name="40% - Accent2 5 58" xfId="23929"/>
    <cellStyle name="40% - Accent2 5 59" xfId="23930"/>
    <cellStyle name="40% - Accent2 5 6" xfId="23931"/>
    <cellStyle name="40% - Accent2 5 60" xfId="23932"/>
    <cellStyle name="40% - Accent2 5 61" xfId="23933"/>
    <cellStyle name="40% - Accent2 5 62" xfId="23934"/>
    <cellStyle name="40% - Accent2 5 63" xfId="23935"/>
    <cellStyle name="40% - Accent2 5 64" xfId="23936"/>
    <cellStyle name="40% - Accent2 5 65" xfId="23937"/>
    <cellStyle name="40% - Accent2 5 66" xfId="23938"/>
    <cellStyle name="40% - Accent2 5 67" xfId="23939"/>
    <cellStyle name="40% - Accent2 5 68" xfId="23940"/>
    <cellStyle name="40% - Accent2 5 69" xfId="23941"/>
    <cellStyle name="40% - Accent2 5 7" xfId="23942"/>
    <cellStyle name="40% - Accent2 5 70" xfId="23943"/>
    <cellStyle name="40% - Accent2 5 71" xfId="23944"/>
    <cellStyle name="40% - Accent2 5 72" xfId="23945"/>
    <cellStyle name="40% - Accent2 5 73" xfId="23946"/>
    <cellStyle name="40% - Accent2 5 74" xfId="23947"/>
    <cellStyle name="40% - Accent2 5 75" xfId="23948"/>
    <cellStyle name="40% - Accent2 5 76" xfId="23949"/>
    <cellStyle name="40% - Accent2 5 77" xfId="23950"/>
    <cellStyle name="40% - Accent2 5 78" xfId="23951"/>
    <cellStyle name="40% - Accent2 5 79" xfId="23952"/>
    <cellStyle name="40% - Accent2 5 8" xfId="23953"/>
    <cellStyle name="40% - Accent2 5 80" xfId="23954"/>
    <cellStyle name="40% - Accent2 5 81" xfId="23955"/>
    <cellStyle name="40% - Accent2 5 82" xfId="23956"/>
    <cellStyle name="40% - Accent2 5 83" xfId="23957"/>
    <cellStyle name="40% - Accent2 5 84" xfId="23958"/>
    <cellStyle name="40% - Accent2 5 85" xfId="23959"/>
    <cellStyle name="40% - Accent2 5 86" xfId="23960"/>
    <cellStyle name="40% - Accent2 5 87" xfId="23961"/>
    <cellStyle name="40% - Accent2 5 88" xfId="23962"/>
    <cellStyle name="40% - Accent2 5 89" xfId="23963"/>
    <cellStyle name="40% - Accent2 5 9" xfId="23964"/>
    <cellStyle name="40% - Accent2 5 90" xfId="23965"/>
    <cellStyle name="40% - Accent2 5 91" xfId="23966"/>
    <cellStyle name="40% - Accent2 5 92" xfId="23967"/>
    <cellStyle name="40% - Accent2 5 93" xfId="23968"/>
    <cellStyle name="40% - Accent2 5 94" xfId="23969"/>
    <cellStyle name="40% - Accent2 5 95" xfId="23970"/>
    <cellStyle name="40% - Accent2 5 96" xfId="23971"/>
    <cellStyle name="40% - Accent2 5 97" xfId="23972"/>
    <cellStyle name="40% - Accent2 5 98" xfId="23973"/>
    <cellStyle name="40% - Accent2 5 99" xfId="23974"/>
    <cellStyle name="40% - Accent2 50" xfId="23975"/>
    <cellStyle name="40% - Accent2 51" xfId="23976"/>
    <cellStyle name="40% - Accent2 52" xfId="23977"/>
    <cellStyle name="40% - Accent2 53" xfId="23978"/>
    <cellStyle name="40% - Accent2 54" xfId="23979"/>
    <cellStyle name="40% - Accent2 55" xfId="23980"/>
    <cellStyle name="40% - Accent2 56" xfId="23981"/>
    <cellStyle name="40% - Accent2 57" xfId="23982"/>
    <cellStyle name="40% - Accent2 58" xfId="23983"/>
    <cellStyle name="40% - Accent2 59" xfId="23984"/>
    <cellStyle name="40% - Accent2 6" xfId="98"/>
    <cellStyle name="40% - Accent2 6 10" xfId="23985"/>
    <cellStyle name="40% - Accent2 6 100" xfId="23986"/>
    <cellStyle name="40% - Accent2 6 101" xfId="23987"/>
    <cellStyle name="40% - Accent2 6 102" xfId="23988"/>
    <cellStyle name="40% - Accent2 6 103" xfId="23989"/>
    <cellStyle name="40% - Accent2 6 104" xfId="23990"/>
    <cellStyle name="40% - Accent2 6 105" xfId="23991"/>
    <cellStyle name="40% - Accent2 6 106" xfId="23992"/>
    <cellStyle name="40% - Accent2 6 107" xfId="23993"/>
    <cellStyle name="40% - Accent2 6 108" xfId="23994"/>
    <cellStyle name="40% - Accent2 6 109" xfId="23995"/>
    <cellStyle name="40% - Accent2 6 11" xfId="23996"/>
    <cellStyle name="40% - Accent2 6 110" xfId="23997"/>
    <cellStyle name="40% - Accent2 6 111" xfId="23998"/>
    <cellStyle name="40% - Accent2 6 112" xfId="23999"/>
    <cellStyle name="40% - Accent2 6 113" xfId="24000"/>
    <cellStyle name="40% - Accent2 6 114" xfId="24001"/>
    <cellStyle name="40% - Accent2 6 115" xfId="24002"/>
    <cellStyle name="40% - Accent2 6 12" xfId="24003"/>
    <cellStyle name="40% - Accent2 6 13" xfId="24004"/>
    <cellStyle name="40% - Accent2 6 14" xfId="24005"/>
    <cellStyle name="40% - Accent2 6 15" xfId="24006"/>
    <cellStyle name="40% - Accent2 6 16" xfId="24007"/>
    <cellStyle name="40% - Accent2 6 17" xfId="24008"/>
    <cellStyle name="40% - Accent2 6 18" xfId="24009"/>
    <cellStyle name="40% - Accent2 6 19" xfId="24010"/>
    <cellStyle name="40% - Accent2 6 2" xfId="24011"/>
    <cellStyle name="40% - Accent2 6 20" xfId="24012"/>
    <cellStyle name="40% - Accent2 6 21" xfId="24013"/>
    <cellStyle name="40% - Accent2 6 22" xfId="24014"/>
    <cellStyle name="40% - Accent2 6 23" xfId="24015"/>
    <cellStyle name="40% - Accent2 6 24" xfId="24016"/>
    <cellStyle name="40% - Accent2 6 25" xfId="24017"/>
    <cellStyle name="40% - Accent2 6 26" xfId="24018"/>
    <cellStyle name="40% - Accent2 6 27" xfId="24019"/>
    <cellStyle name="40% - Accent2 6 28" xfId="24020"/>
    <cellStyle name="40% - Accent2 6 29" xfId="24021"/>
    <cellStyle name="40% - Accent2 6 3" xfId="24022"/>
    <cellStyle name="40% - Accent2 6 30" xfId="24023"/>
    <cellStyle name="40% - Accent2 6 31" xfId="24024"/>
    <cellStyle name="40% - Accent2 6 32" xfId="24025"/>
    <cellStyle name="40% - Accent2 6 33" xfId="24026"/>
    <cellStyle name="40% - Accent2 6 34" xfId="24027"/>
    <cellStyle name="40% - Accent2 6 35" xfId="24028"/>
    <cellStyle name="40% - Accent2 6 36" xfId="24029"/>
    <cellStyle name="40% - Accent2 6 37" xfId="24030"/>
    <cellStyle name="40% - Accent2 6 38" xfId="24031"/>
    <cellStyle name="40% - Accent2 6 39" xfId="24032"/>
    <cellStyle name="40% - Accent2 6 4" xfId="24033"/>
    <cellStyle name="40% - Accent2 6 40" xfId="24034"/>
    <cellStyle name="40% - Accent2 6 41" xfId="24035"/>
    <cellStyle name="40% - Accent2 6 42" xfId="24036"/>
    <cellStyle name="40% - Accent2 6 43" xfId="24037"/>
    <cellStyle name="40% - Accent2 6 44" xfId="24038"/>
    <cellStyle name="40% - Accent2 6 45" xfId="24039"/>
    <cellStyle name="40% - Accent2 6 46" xfId="24040"/>
    <cellStyle name="40% - Accent2 6 47" xfId="24041"/>
    <cellStyle name="40% - Accent2 6 48" xfId="24042"/>
    <cellStyle name="40% - Accent2 6 49" xfId="24043"/>
    <cellStyle name="40% - Accent2 6 5" xfId="24044"/>
    <cellStyle name="40% - Accent2 6 50" xfId="24045"/>
    <cellStyle name="40% - Accent2 6 51" xfId="24046"/>
    <cellStyle name="40% - Accent2 6 52" xfId="24047"/>
    <cellStyle name="40% - Accent2 6 53" xfId="24048"/>
    <cellStyle name="40% - Accent2 6 54" xfId="24049"/>
    <cellStyle name="40% - Accent2 6 55" xfId="24050"/>
    <cellStyle name="40% - Accent2 6 56" xfId="24051"/>
    <cellStyle name="40% - Accent2 6 57" xfId="24052"/>
    <cellStyle name="40% - Accent2 6 58" xfId="24053"/>
    <cellStyle name="40% - Accent2 6 59" xfId="24054"/>
    <cellStyle name="40% - Accent2 6 6" xfId="24055"/>
    <cellStyle name="40% - Accent2 6 60" xfId="24056"/>
    <cellStyle name="40% - Accent2 6 61" xfId="24057"/>
    <cellStyle name="40% - Accent2 6 62" xfId="24058"/>
    <cellStyle name="40% - Accent2 6 63" xfId="24059"/>
    <cellStyle name="40% - Accent2 6 64" xfId="24060"/>
    <cellStyle name="40% - Accent2 6 65" xfId="24061"/>
    <cellStyle name="40% - Accent2 6 66" xfId="24062"/>
    <cellStyle name="40% - Accent2 6 67" xfId="24063"/>
    <cellStyle name="40% - Accent2 6 68" xfId="24064"/>
    <cellStyle name="40% - Accent2 6 69" xfId="24065"/>
    <cellStyle name="40% - Accent2 6 7" xfId="24066"/>
    <cellStyle name="40% - Accent2 6 70" xfId="24067"/>
    <cellStyle name="40% - Accent2 6 71" xfId="24068"/>
    <cellStyle name="40% - Accent2 6 72" xfId="24069"/>
    <cellStyle name="40% - Accent2 6 73" xfId="24070"/>
    <cellStyle name="40% - Accent2 6 74" xfId="24071"/>
    <cellStyle name="40% - Accent2 6 75" xfId="24072"/>
    <cellStyle name="40% - Accent2 6 76" xfId="24073"/>
    <cellStyle name="40% - Accent2 6 77" xfId="24074"/>
    <cellStyle name="40% - Accent2 6 78" xfId="24075"/>
    <cellStyle name="40% - Accent2 6 79" xfId="24076"/>
    <cellStyle name="40% - Accent2 6 8" xfId="24077"/>
    <cellStyle name="40% - Accent2 6 80" xfId="24078"/>
    <cellStyle name="40% - Accent2 6 81" xfId="24079"/>
    <cellStyle name="40% - Accent2 6 82" xfId="24080"/>
    <cellStyle name="40% - Accent2 6 83" xfId="24081"/>
    <cellStyle name="40% - Accent2 6 84" xfId="24082"/>
    <cellStyle name="40% - Accent2 6 85" xfId="24083"/>
    <cellStyle name="40% - Accent2 6 86" xfId="24084"/>
    <cellStyle name="40% - Accent2 6 87" xfId="24085"/>
    <cellStyle name="40% - Accent2 6 88" xfId="24086"/>
    <cellStyle name="40% - Accent2 6 89" xfId="24087"/>
    <cellStyle name="40% - Accent2 6 9" xfId="24088"/>
    <cellStyle name="40% - Accent2 6 90" xfId="24089"/>
    <cellStyle name="40% - Accent2 6 91" xfId="24090"/>
    <cellStyle name="40% - Accent2 6 92" xfId="24091"/>
    <cellStyle name="40% - Accent2 6 93" xfId="24092"/>
    <cellStyle name="40% - Accent2 6 94" xfId="24093"/>
    <cellStyle name="40% - Accent2 6 95" xfId="24094"/>
    <cellStyle name="40% - Accent2 6 96" xfId="24095"/>
    <cellStyle name="40% - Accent2 6 97" xfId="24096"/>
    <cellStyle name="40% - Accent2 6 98" xfId="24097"/>
    <cellStyle name="40% - Accent2 6 99" xfId="24098"/>
    <cellStyle name="40% - Accent2 60" xfId="24099"/>
    <cellStyle name="40% - Accent2 61" xfId="24100"/>
    <cellStyle name="40% - Accent2 62" xfId="24101"/>
    <cellStyle name="40% - Accent2 63" xfId="24102"/>
    <cellStyle name="40% - Accent2 64" xfId="24103"/>
    <cellStyle name="40% - Accent2 65" xfId="24104"/>
    <cellStyle name="40% - Accent2 66" xfId="24105"/>
    <cellStyle name="40% - Accent2 67" xfId="24106"/>
    <cellStyle name="40% - Accent2 68" xfId="24107"/>
    <cellStyle name="40% - Accent2 69" xfId="24108"/>
    <cellStyle name="40% - Accent2 7" xfId="99"/>
    <cellStyle name="40% - Accent2 7 10" xfId="24109"/>
    <cellStyle name="40% - Accent2 7 100" xfId="24110"/>
    <cellStyle name="40% - Accent2 7 101" xfId="24111"/>
    <cellStyle name="40% - Accent2 7 102" xfId="24112"/>
    <cellStyle name="40% - Accent2 7 103" xfId="24113"/>
    <cellStyle name="40% - Accent2 7 104" xfId="24114"/>
    <cellStyle name="40% - Accent2 7 105" xfId="24115"/>
    <cellStyle name="40% - Accent2 7 106" xfId="24116"/>
    <cellStyle name="40% - Accent2 7 107" xfId="24117"/>
    <cellStyle name="40% - Accent2 7 108" xfId="24118"/>
    <cellStyle name="40% - Accent2 7 109" xfId="24119"/>
    <cellStyle name="40% - Accent2 7 11" xfId="24120"/>
    <cellStyle name="40% - Accent2 7 110" xfId="24121"/>
    <cellStyle name="40% - Accent2 7 111" xfId="24122"/>
    <cellStyle name="40% - Accent2 7 112" xfId="24123"/>
    <cellStyle name="40% - Accent2 7 113" xfId="24124"/>
    <cellStyle name="40% - Accent2 7 114" xfId="24125"/>
    <cellStyle name="40% - Accent2 7 115" xfId="24126"/>
    <cellStyle name="40% - Accent2 7 12" xfId="24127"/>
    <cellStyle name="40% - Accent2 7 13" xfId="24128"/>
    <cellStyle name="40% - Accent2 7 14" xfId="24129"/>
    <cellStyle name="40% - Accent2 7 15" xfId="24130"/>
    <cellStyle name="40% - Accent2 7 16" xfId="24131"/>
    <cellStyle name="40% - Accent2 7 17" xfId="24132"/>
    <cellStyle name="40% - Accent2 7 18" xfId="24133"/>
    <cellStyle name="40% - Accent2 7 19" xfId="24134"/>
    <cellStyle name="40% - Accent2 7 2" xfId="24135"/>
    <cellStyle name="40% - Accent2 7 20" xfId="24136"/>
    <cellStyle name="40% - Accent2 7 21" xfId="24137"/>
    <cellStyle name="40% - Accent2 7 22" xfId="24138"/>
    <cellStyle name="40% - Accent2 7 23" xfId="24139"/>
    <cellStyle name="40% - Accent2 7 24" xfId="24140"/>
    <cellStyle name="40% - Accent2 7 25" xfId="24141"/>
    <cellStyle name="40% - Accent2 7 26" xfId="24142"/>
    <cellStyle name="40% - Accent2 7 27" xfId="24143"/>
    <cellStyle name="40% - Accent2 7 28" xfId="24144"/>
    <cellStyle name="40% - Accent2 7 29" xfId="24145"/>
    <cellStyle name="40% - Accent2 7 3" xfId="24146"/>
    <cellStyle name="40% - Accent2 7 30" xfId="24147"/>
    <cellStyle name="40% - Accent2 7 31" xfId="24148"/>
    <cellStyle name="40% - Accent2 7 32" xfId="24149"/>
    <cellStyle name="40% - Accent2 7 33" xfId="24150"/>
    <cellStyle name="40% - Accent2 7 34" xfId="24151"/>
    <cellStyle name="40% - Accent2 7 35" xfId="24152"/>
    <cellStyle name="40% - Accent2 7 36" xfId="24153"/>
    <cellStyle name="40% - Accent2 7 37" xfId="24154"/>
    <cellStyle name="40% - Accent2 7 38" xfId="24155"/>
    <cellStyle name="40% - Accent2 7 39" xfId="24156"/>
    <cellStyle name="40% - Accent2 7 4" xfId="24157"/>
    <cellStyle name="40% - Accent2 7 40" xfId="24158"/>
    <cellStyle name="40% - Accent2 7 41" xfId="24159"/>
    <cellStyle name="40% - Accent2 7 42" xfId="24160"/>
    <cellStyle name="40% - Accent2 7 43" xfId="24161"/>
    <cellStyle name="40% - Accent2 7 44" xfId="24162"/>
    <cellStyle name="40% - Accent2 7 45" xfId="24163"/>
    <cellStyle name="40% - Accent2 7 46" xfId="24164"/>
    <cellStyle name="40% - Accent2 7 47" xfId="24165"/>
    <cellStyle name="40% - Accent2 7 48" xfId="24166"/>
    <cellStyle name="40% - Accent2 7 49" xfId="24167"/>
    <cellStyle name="40% - Accent2 7 5" xfId="24168"/>
    <cellStyle name="40% - Accent2 7 50" xfId="24169"/>
    <cellStyle name="40% - Accent2 7 51" xfId="24170"/>
    <cellStyle name="40% - Accent2 7 52" xfId="24171"/>
    <cellStyle name="40% - Accent2 7 53" xfId="24172"/>
    <cellStyle name="40% - Accent2 7 54" xfId="24173"/>
    <cellStyle name="40% - Accent2 7 55" xfId="24174"/>
    <cellStyle name="40% - Accent2 7 56" xfId="24175"/>
    <cellStyle name="40% - Accent2 7 57" xfId="24176"/>
    <cellStyle name="40% - Accent2 7 58" xfId="24177"/>
    <cellStyle name="40% - Accent2 7 59" xfId="24178"/>
    <cellStyle name="40% - Accent2 7 6" xfId="24179"/>
    <cellStyle name="40% - Accent2 7 60" xfId="24180"/>
    <cellStyle name="40% - Accent2 7 61" xfId="24181"/>
    <cellStyle name="40% - Accent2 7 62" xfId="24182"/>
    <cellStyle name="40% - Accent2 7 63" xfId="24183"/>
    <cellStyle name="40% - Accent2 7 64" xfId="24184"/>
    <cellStyle name="40% - Accent2 7 65" xfId="24185"/>
    <cellStyle name="40% - Accent2 7 66" xfId="24186"/>
    <cellStyle name="40% - Accent2 7 67" xfId="24187"/>
    <cellStyle name="40% - Accent2 7 68" xfId="24188"/>
    <cellStyle name="40% - Accent2 7 69" xfId="24189"/>
    <cellStyle name="40% - Accent2 7 7" xfId="24190"/>
    <cellStyle name="40% - Accent2 7 70" xfId="24191"/>
    <cellStyle name="40% - Accent2 7 71" xfId="24192"/>
    <cellStyle name="40% - Accent2 7 72" xfId="24193"/>
    <cellStyle name="40% - Accent2 7 73" xfId="24194"/>
    <cellStyle name="40% - Accent2 7 74" xfId="24195"/>
    <cellStyle name="40% - Accent2 7 75" xfId="24196"/>
    <cellStyle name="40% - Accent2 7 76" xfId="24197"/>
    <cellStyle name="40% - Accent2 7 77" xfId="24198"/>
    <cellStyle name="40% - Accent2 7 78" xfId="24199"/>
    <cellStyle name="40% - Accent2 7 79" xfId="24200"/>
    <cellStyle name="40% - Accent2 7 8" xfId="24201"/>
    <cellStyle name="40% - Accent2 7 80" xfId="24202"/>
    <cellStyle name="40% - Accent2 7 81" xfId="24203"/>
    <cellStyle name="40% - Accent2 7 82" xfId="24204"/>
    <cellStyle name="40% - Accent2 7 83" xfId="24205"/>
    <cellStyle name="40% - Accent2 7 84" xfId="24206"/>
    <cellStyle name="40% - Accent2 7 85" xfId="24207"/>
    <cellStyle name="40% - Accent2 7 86" xfId="24208"/>
    <cellStyle name="40% - Accent2 7 87" xfId="24209"/>
    <cellStyle name="40% - Accent2 7 88" xfId="24210"/>
    <cellStyle name="40% - Accent2 7 89" xfId="24211"/>
    <cellStyle name="40% - Accent2 7 9" xfId="24212"/>
    <cellStyle name="40% - Accent2 7 90" xfId="24213"/>
    <cellStyle name="40% - Accent2 7 91" xfId="24214"/>
    <cellStyle name="40% - Accent2 7 92" xfId="24215"/>
    <cellStyle name="40% - Accent2 7 93" xfId="24216"/>
    <cellStyle name="40% - Accent2 7 94" xfId="24217"/>
    <cellStyle name="40% - Accent2 7 95" xfId="24218"/>
    <cellStyle name="40% - Accent2 7 96" xfId="24219"/>
    <cellStyle name="40% - Accent2 7 97" xfId="24220"/>
    <cellStyle name="40% - Accent2 7 98" xfId="24221"/>
    <cellStyle name="40% - Accent2 7 99" xfId="24222"/>
    <cellStyle name="40% - Accent2 70" xfId="24223"/>
    <cellStyle name="40% - Accent2 71" xfId="24224"/>
    <cellStyle name="40% - Accent2 72" xfId="24225"/>
    <cellStyle name="40% - Accent2 73" xfId="24226"/>
    <cellStyle name="40% - Accent2 74" xfId="24227"/>
    <cellStyle name="40% - Accent2 75" xfId="24228"/>
    <cellStyle name="40% - Accent2 76" xfId="24229"/>
    <cellStyle name="40% - Accent2 77" xfId="24230"/>
    <cellStyle name="40% - Accent2 78" xfId="24231"/>
    <cellStyle name="40% - Accent2 79" xfId="24232"/>
    <cellStyle name="40% - Accent2 8" xfId="100"/>
    <cellStyle name="40% - Accent2 8 10" xfId="24233"/>
    <cellStyle name="40% - Accent2 8 100" xfId="24234"/>
    <cellStyle name="40% - Accent2 8 101" xfId="24235"/>
    <cellStyle name="40% - Accent2 8 102" xfId="24236"/>
    <cellStyle name="40% - Accent2 8 103" xfId="24237"/>
    <cellStyle name="40% - Accent2 8 104" xfId="24238"/>
    <cellStyle name="40% - Accent2 8 105" xfId="24239"/>
    <cellStyle name="40% - Accent2 8 106" xfId="24240"/>
    <cellStyle name="40% - Accent2 8 107" xfId="24241"/>
    <cellStyle name="40% - Accent2 8 108" xfId="24242"/>
    <cellStyle name="40% - Accent2 8 109" xfId="24243"/>
    <cellStyle name="40% - Accent2 8 11" xfId="24244"/>
    <cellStyle name="40% - Accent2 8 110" xfId="24245"/>
    <cellStyle name="40% - Accent2 8 111" xfId="24246"/>
    <cellStyle name="40% - Accent2 8 112" xfId="24247"/>
    <cellStyle name="40% - Accent2 8 113" xfId="24248"/>
    <cellStyle name="40% - Accent2 8 114" xfId="24249"/>
    <cellStyle name="40% - Accent2 8 115" xfId="24250"/>
    <cellStyle name="40% - Accent2 8 12" xfId="24251"/>
    <cellStyle name="40% - Accent2 8 13" xfId="24252"/>
    <cellStyle name="40% - Accent2 8 14" xfId="24253"/>
    <cellStyle name="40% - Accent2 8 15" xfId="24254"/>
    <cellStyle name="40% - Accent2 8 16" xfId="24255"/>
    <cellStyle name="40% - Accent2 8 17" xfId="24256"/>
    <cellStyle name="40% - Accent2 8 18" xfId="24257"/>
    <cellStyle name="40% - Accent2 8 19" xfId="24258"/>
    <cellStyle name="40% - Accent2 8 2" xfId="24259"/>
    <cellStyle name="40% - Accent2 8 20" xfId="24260"/>
    <cellStyle name="40% - Accent2 8 21" xfId="24261"/>
    <cellStyle name="40% - Accent2 8 22" xfId="24262"/>
    <cellStyle name="40% - Accent2 8 23" xfId="24263"/>
    <cellStyle name="40% - Accent2 8 24" xfId="24264"/>
    <cellStyle name="40% - Accent2 8 25" xfId="24265"/>
    <cellStyle name="40% - Accent2 8 26" xfId="24266"/>
    <cellStyle name="40% - Accent2 8 27" xfId="24267"/>
    <cellStyle name="40% - Accent2 8 28" xfId="24268"/>
    <cellStyle name="40% - Accent2 8 29" xfId="24269"/>
    <cellStyle name="40% - Accent2 8 3" xfId="24270"/>
    <cellStyle name="40% - Accent2 8 30" xfId="24271"/>
    <cellStyle name="40% - Accent2 8 31" xfId="24272"/>
    <cellStyle name="40% - Accent2 8 32" xfId="24273"/>
    <cellStyle name="40% - Accent2 8 33" xfId="24274"/>
    <cellStyle name="40% - Accent2 8 34" xfId="24275"/>
    <cellStyle name="40% - Accent2 8 35" xfId="24276"/>
    <cellStyle name="40% - Accent2 8 36" xfId="24277"/>
    <cellStyle name="40% - Accent2 8 37" xfId="24278"/>
    <cellStyle name="40% - Accent2 8 38" xfId="24279"/>
    <cellStyle name="40% - Accent2 8 39" xfId="24280"/>
    <cellStyle name="40% - Accent2 8 4" xfId="24281"/>
    <cellStyle name="40% - Accent2 8 40" xfId="24282"/>
    <cellStyle name="40% - Accent2 8 41" xfId="24283"/>
    <cellStyle name="40% - Accent2 8 42" xfId="24284"/>
    <cellStyle name="40% - Accent2 8 43" xfId="24285"/>
    <cellStyle name="40% - Accent2 8 44" xfId="24286"/>
    <cellStyle name="40% - Accent2 8 45" xfId="24287"/>
    <cellStyle name="40% - Accent2 8 46" xfId="24288"/>
    <cellStyle name="40% - Accent2 8 47" xfId="24289"/>
    <cellStyle name="40% - Accent2 8 48" xfId="24290"/>
    <cellStyle name="40% - Accent2 8 49" xfId="24291"/>
    <cellStyle name="40% - Accent2 8 5" xfId="24292"/>
    <cellStyle name="40% - Accent2 8 50" xfId="24293"/>
    <cellStyle name="40% - Accent2 8 51" xfId="24294"/>
    <cellStyle name="40% - Accent2 8 52" xfId="24295"/>
    <cellStyle name="40% - Accent2 8 53" xfId="24296"/>
    <cellStyle name="40% - Accent2 8 54" xfId="24297"/>
    <cellStyle name="40% - Accent2 8 55" xfId="24298"/>
    <cellStyle name="40% - Accent2 8 56" xfId="24299"/>
    <cellStyle name="40% - Accent2 8 57" xfId="24300"/>
    <cellStyle name="40% - Accent2 8 58" xfId="24301"/>
    <cellStyle name="40% - Accent2 8 59" xfId="24302"/>
    <cellStyle name="40% - Accent2 8 6" xfId="24303"/>
    <cellStyle name="40% - Accent2 8 60" xfId="24304"/>
    <cellStyle name="40% - Accent2 8 61" xfId="24305"/>
    <cellStyle name="40% - Accent2 8 62" xfId="24306"/>
    <cellStyle name="40% - Accent2 8 63" xfId="24307"/>
    <cellStyle name="40% - Accent2 8 64" xfId="24308"/>
    <cellStyle name="40% - Accent2 8 65" xfId="24309"/>
    <cellStyle name="40% - Accent2 8 66" xfId="24310"/>
    <cellStyle name="40% - Accent2 8 67" xfId="24311"/>
    <cellStyle name="40% - Accent2 8 68" xfId="24312"/>
    <cellStyle name="40% - Accent2 8 69" xfId="24313"/>
    <cellStyle name="40% - Accent2 8 7" xfId="24314"/>
    <cellStyle name="40% - Accent2 8 70" xfId="24315"/>
    <cellStyle name="40% - Accent2 8 71" xfId="24316"/>
    <cellStyle name="40% - Accent2 8 72" xfId="24317"/>
    <cellStyle name="40% - Accent2 8 73" xfId="24318"/>
    <cellStyle name="40% - Accent2 8 74" xfId="24319"/>
    <cellStyle name="40% - Accent2 8 75" xfId="24320"/>
    <cellStyle name="40% - Accent2 8 76" xfId="24321"/>
    <cellStyle name="40% - Accent2 8 77" xfId="24322"/>
    <cellStyle name="40% - Accent2 8 78" xfId="24323"/>
    <cellStyle name="40% - Accent2 8 79" xfId="24324"/>
    <cellStyle name="40% - Accent2 8 8" xfId="24325"/>
    <cellStyle name="40% - Accent2 8 80" xfId="24326"/>
    <cellStyle name="40% - Accent2 8 81" xfId="24327"/>
    <cellStyle name="40% - Accent2 8 82" xfId="24328"/>
    <cellStyle name="40% - Accent2 8 83" xfId="24329"/>
    <cellStyle name="40% - Accent2 8 84" xfId="24330"/>
    <cellStyle name="40% - Accent2 8 85" xfId="24331"/>
    <cellStyle name="40% - Accent2 8 86" xfId="24332"/>
    <cellStyle name="40% - Accent2 8 87" xfId="24333"/>
    <cellStyle name="40% - Accent2 8 88" xfId="24334"/>
    <cellStyle name="40% - Accent2 8 89" xfId="24335"/>
    <cellStyle name="40% - Accent2 8 9" xfId="24336"/>
    <cellStyle name="40% - Accent2 8 90" xfId="24337"/>
    <cellStyle name="40% - Accent2 8 91" xfId="24338"/>
    <cellStyle name="40% - Accent2 8 92" xfId="24339"/>
    <cellStyle name="40% - Accent2 8 93" xfId="24340"/>
    <cellStyle name="40% - Accent2 8 94" xfId="24341"/>
    <cellStyle name="40% - Accent2 8 95" xfId="24342"/>
    <cellStyle name="40% - Accent2 8 96" xfId="24343"/>
    <cellStyle name="40% - Accent2 8 97" xfId="24344"/>
    <cellStyle name="40% - Accent2 8 98" xfId="24345"/>
    <cellStyle name="40% - Accent2 8 99" xfId="24346"/>
    <cellStyle name="40% - Accent2 80" xfId="24347"/>
    <cellStyle name="40% - Accent2 81" xfId="24348"/>
    <cellStyle name="40% - Accent2 82" xfId="24349"/>
    <cellStyle name="40% - Accent2 83" xfId="24350"/>
    <cellStyle name="40% - Accent2 84" xfId="24351"/>
    <cellStyle name="40% - Accent2 85" xfId="24352"/>
    <cellStyle name="40% - Accent2 86" xfId="24353"/>
    <cellStyle name="40% - Accent2 87" xfId="24354"/>
    <cellStyle name="40% - Accent2 88" xfId="24355"/>
    <cellStyle name="40% - Accent2 89" xfId="24356"/>
    <cellStyle name="40% - Accent2 9" xfId="24357"/>
    <cellStyle name="40% - Accent2 9 10" xfId="24358"/>
    <cellStyle name="40% - Accent2 9 100" xfId="24359"/>
    <cellStyle name="40% - Accent2 9 101" xfId="24360"/>
    <cellStyle name="40% - Accent2 9 102" xfId="24361"/>
    <cellStyle name="40% - Accent2 9 103" xfId="24362"/>
    <cellStyle name="40% - Accent2 9 104" xfId="24363"/>
    <cellStyle name="40% - Accent2 9 105" xfId="24364"/>
    <cellStyle name="40% - Accent2 9 106" xfId="24365"/>
    <cellStyle name="40% - Accent2 9 107" xfId="24366"/>
    <cellStyle name="40% - Accent2 9 108" xfId="24367"/>
    <cellStyle name="40% - Accent2 9 109" xfId="24368"/>
    <cellStyle name="40% - Accent2 9 11" xfId="24369"/>
    <cellStyle name="40% - Accent2 9 110" xfId="24370"/>
    <cellStyle name="40% - Accent2 9 111" xfId="24371"/>
    <cellStyle name="40% - Accent2 9 112" xfId="24372"/>
    <cellStyle name="40% - Accent2 9 113" xfId="24373"/>
    <cellStyle name="40% - Accent2 9 114" xfId="24374"/>
    <cellStyle name="40% - Accent2 9 115" xfId="24375"/>
    <cellStyle name="40% - Accent2 9 12" xfId="24376"/>
    <cellStyle name="40% - Accent2 9 13" xfId="24377"/>
    <cellStyle name="40% - Accent2 9 14" xfId="24378"/>
    <cellStyle name="40% - Accent2 9 15" xfId="24379"/>
    <cellStyle name="40% - Accent2 9 16" xfId="24380"/>
    <cellStyle name="40% - Accent2 9 17" xfId="24381"/>
    <cellStyle name="40% - Accent2 9 18" xfId="24382"/>
    <cellStyle name="40% - Accent2 9 19" xfId="24383"/>
    <cellStyle name="40% - Accent2 9 2" xfId="24384"/>
    <cellStyle name="40% - Accent2 9 20" xfId="24385"/>
    <cellStyle name="40% - Accent2 9 21" xfId="24386"/>
    <cellStyle name="40% - Accent2 9 22" xfId="24387"/>
    <cellStyle name="40% - Accent2 9 23" xfId="24388"/>
    <cellStyle name="40% - Accent2 9 24" xfId="24389"/>
    <cellStyle name="40% - Accent2 9 25" xfId="24390"/>
    <cellStyle name="40% - Accent2 9 26" xfId="24391"/>
    <cellStyle name="40% - Accent2 9 27" xfId="24392"/>
    <cellStyle name="40% - Accent2 9 28" xfId="24393"/>
    <cellStyle name="40% - Accent2 9 29" xfId="24394"/>
    <cellStyle name="40% - Accent2 9 3" xfId="24395"/>
    <cellStyle name="40% - Accent2 9 30" xfId="24396"/>
    <cellStyle name="40% - Accent2 9 31" xfId="24397"/>
    <cellStyle name="40% - Accent2 9 32" xfId="24398"/>
    <cellStyle name="40% - Accent2 9 33" xfId="24399"/>
    <cellStyle name="40% - Accent2 9 34" xfId="24400"/>
    <cellStyle name="40% - Accent2 9 35" xfId="24401"/>
    <cellStyle name="40% - Accent2 9 36" xfId="24402"/>
    <cellStyle name="40% - Accent2 9 37" xfId="24403"/>
    <cellStyle name="40% - Accent2 9 38" xfId="24404"/>
    <cellStyle name="40% - Accent2 9 39" xfId="24405"/>
    <cellStyle name="40% - Accent2 9 4" xfId="24406"/>
    <cellStyle name="40% - Accent2 9 40" xfId="24407"/>
    <cellStyle name="40% - Accent2 9 41" xfId="24408"/>
    <cellStyle name="40% - Accent2 9 42" xfId="24409"/>
    <cellStyle name="40% - Accent2 9 43" xfId="24410"/>
    <cellStyle name="40% - Accent2 9 44" xfId="24411"/>
    <cellStyle name="40% - Accent2 9 45" xfId="24412"/>
    <cellStyle name="40% - Accent2 9 46" xfId="24413"/>
    <cellStyle name="40% - Accent2 9 47" xfId="24414"/>
    <cellStyle name="40% - Accent2 9 48" xfId="24415"/>
    <cellStyle name="40% - Accent2 9 49" xfId="24416"/>
    <cellStyle name="40% - Accent2 9 5" xfId="24417"/>
    <cellStyle name="40% - Accent2 9 50" xfId="24418"/>
    <cellStyle name="40% - Accent2 9 51" xfId="24419"/>
    <cellStyle name="40% - Accent2 9 52" xfId="24420"/>
    <cellStyle name="40% - Accent2 9 53" xfId="24421"/>
    <cellStyle name="40% - Accent2 9 54" xfId="24422"/>
    <cellStyle name="40% - Accent2 9 55" xfId="24423"/>
    <cellStyle name="40% - Accent2 9 56" xfId="24424"/>
    <cellStyle name="40% - Accent2 9 57" xfId="24425"/>
    <cellStyle name="40% - Accent2 9 58" xfId="24426"/>
    <cellStyle name="40% - Accent2 9 59" xfId="24427"/>
    <cellStyle name="40% - Accent2 9 6" xfId="24428"/>
    <cellStyle name="40% - Accent2 9 60" xfId="24429"/>
    <cellStyle name="40% - Accent2 9 61" xfId="24430"/>
    <cellStyle name="40% - Accent2 9 62" xfId="24431"/>
    <cellStyle name="40% - Accent2 9 63" xfId="24432"/>
    <cellStyle name="40% - Accent2 9 64" xfId="24433"/>
    <cellStyle name="40% - Accent2 9 65" xfId="24434"/>
    <cellStyle name="40% - Accent2 9 66" xfId="24435"/>
    <cellStyle name="40% - Accent2 9 67" xfId="24436"/>
    <cellStyle name="40% - Accent2 9 68" xfId="24437"/>
    <cellStyle name="40% - Accent2 9 69" xfId="24438"/>
    <cellStyle name="40% - Accent2 9 7" xfId="24439"/>
    <cellStyle name="40% - Accent2 9 70" xfId="24440"/>
    <cellStyle name="40% - Accent2 9 71" xfId="24441"/>
    <cellStyle name="40% - Accent2 9 72" xfId="24442"/>
    <cellStyle name="40% - Accent2 9 73" xfId="24443"/>
    <cellStyle name="40% - Accent2 9 74" xfId="24444"/>
    <cellStyle name="40% - Accent2 9 75" xfId="24445"/>
    <cellStyle name="40% - Accent2 9 76" xfId="24446"/>
    <cellStyle name="40% - Accent2 9 77" xfId="24447"/>
    <cellStyle name="40% - Accent2 9 78" xfId="24448"/>
    <cellStyle name="40% - Accent2 9 79" xfId="24449"/>
    <cellStyle name="40% - Accent2 9 8" xfId="24450"/>
    <cellStyle name="40% - Accent2 9 80" xfId="24451"/>
    <cellStyle name="40% - Accent2 9 81" xfId="24452"/>
    <cellStyle name="40% - Accent2 9 82" xfId="24453"/>
    <cellStyle name="40% - Accent2 9 83" xfId="24454"/>
    <cellStyle name="40% - Accent2 9 84" xfId="24455"/>
    <cellStyle name="40% - Accent2 9 85" xfId="24456"/>
    <cellStyle name="40% - Accent2 9 86" xfId="24457"/>
    <cellStyle name="40% - Accent2 9 87" xfId="24458"/>
    <cellStyle name="40% - Accent2 9 88" xfId="24459"/>
    <cellStyle name="40% - Accent2 9 89" xfId="24460"/>
    <cellStyle name="40% - Accent2 9 9" xfId="24461"/>
    <cellStyle name="40% - Accent2 9 90" xfId="24462"/>
    <cellStyle name="40% - Accent2 9 91" xfId="24463"/>
    <cellStyle name="40% - Accent2 9 92" xfId="24464"/>
    <cellStyle name="40% - Accent2 9 93" xfId="24465"/>
    <cellStyle name="40% - Accent2 9 94" xfId="24466"/>
    <cellStyle name="40% - Accent2 9 95" xfId="24467"/>
    <cellStyle name="40% - Accent2 9 96" xfId="24468"/>
    <cellStyle name="40% - Accent2 9 97" xfId="24469"/>
    <cellStyle name="40% - Accent2 9 98" xfId="24470"/>
    <cellStyle name="40% - Accent2 9 99" xfId="24471"/>
    <cellStyle name="40% - Accent2 90" xfId="24472"/>
    <cellStyle name="40% - Accent2 91" xfId="24473"/>
    <cellStyle name="40% - Accent2 92" xfId="24474"/>
    <cellStyle name="40% - Accent2 93" xfId="24475"/>
    <cellStyle name="40% - Accent2 94" xfId="24476"/>
    <cellStyle name="40% - Accent2 95" xfId="24477"/>
    <cellStyle name="40% - Accent2 96" xfId="24478"/>
    <cellStyle name="40% - Accent2 97" xfId="24479"/>
    <cellStyle name="40% - Accent2 98" xfId="24480"/>
    <cellStyle name="40% - Accent2 99" xfId="24481"/>
    <cellStyle name="40% - Accent3" xfId="29" builtinId="39" customBuiltin="1"/>
    <cellStyle name="40% - Accent3 10" xfId="24482"/>
    <cellStyle name="40% - Accent3 10 10" xfId="24483"/>
    <cellStyle name="40% - Accent3 10 100" xfId="24484"/>
    <cellStyle name="40% - Accent3 10 101" xfId="24485"/>
    <cellStyle name="40% - Accent3 10 102" xfId="24486"/>
    <cellStyle name="40% - Accent3 10 103" xfId="24487"/>
    <cellStyle name="40% - Accent3 10 104" xfId="24488"/>
    <cellStyle name="40% - Accent3 10 105" xfId="24489"/>
    <cellStyle name="40% - Accent3 10 106" xfId="24490"/>
    <cellStyle name="40% - Accent3 10 107" xfId="24491"/>
    <cellStyle name="40% - Accent3 10 108" xfId="24492"/>
    <cellStyle name="40% - Accent3 10 109" xfId="24493"/>
    <cellStyle name="40% - Accent3 10 11" xfId="24494"/>
    <cellStyle name="40% - Accent3 10 110" xfId="24495"/>
    <cellStyle name="40% - Accent3 10 111" xfId="24496"/>
    <cellStyle name="40% - Accent3 10 112" xfId="24497"/>
    <cellStyle name="40% - Accent3 10 113" xfId="24498"/>
    <cellStyle name="40% - Accent3 10 114" xfId="24499"/>
    <cellStyle name="40% - Accent3 10 115" xfId="24500"/>
    <cellStyle name="40% - Accent3 10 12" xfId="24501"/>
    <cellStyle name="40% - Accent3 10 13" xfId="24502"/>
    <cellStyle name="40% - Accent3 10 14" xfId="24503"/>
    <cellStyle name="40% - Accent3 10 15" xfId="24504"/>
    <cellStyle name="40% - Accent3 10 16" xfId="24505"/>
    <cellStyle name="40% - Accent3 10 17" xfId="24506"/>
    <cellStyle name="40% - Accent3 10 18" xfId="24507"/>
    <cellStyle name="40% - Accent3 10 19" xfId="24508"/>
    <cellStyle name="40% - Accent3 10 2" xfId="24509"/>
    <cellStyle name="40% - Accent3 10 20" xfId="24510"/>
    <cellStyle name="40% - Accent3 10 21" xfId="24511"/>
    <cellStyle name="40% - Accent3 10 22" xfId="24512"/>
    <cellStyle name="40% - Accent3 10 23" xfId="24513"/>
    <cellStyle name="40% - Accent3 10 24" xfId="24514"/>
    <cellStyle name="40% - Accent3 10 25" xfId="24515"/>
    <cellStyle name="40% - Accent3 10 26" xfId="24516"/>
    <cellStyle name="40% - Accent3 10 27" xfId="24517"/>
    <cellStyle name="40% - Accent3 10 28" xfId="24518"/>
    <cellStyle name="40% - Accent3 10 29" xfId="24519"/>
    <cellStyle name="40% - Accent3 10 3" xfId="24520"/>
    <cellStyle name="40% - Accent3 10 30" xfId="24521"/>
    <cellStyle name="40% - Accent3 10 31" xfId="24522"/>
    <cellStyle name="40% - Accent3 10 32" xfId="24523"/>
    <cellStyle name="40% - Accent3 10 33" xfId="24524"/>
    <cellStyle name="40% - Accent3 10 34" xfId="24525"/>
    <cellStyle name="40% - Accent3 10 35" xfId="24526"/>
    <cellStyle name="40% - Accent3 10 36" xfId="24527"/>
    <cellStyle name="40% - Accent3 10 37" xfId="24528"/>
    <cellStyle name="40% - Accent3 10 38" xfId="24529"/>
    <cellStyle name="40% - Accent3 10 39" xfId="24530"/>
    <cellStyle name="40% - Accent3 10 4" xfId="24531"/>
    <cellStyle name="40% - Accent3 10 40" xfId="24532"/>
    <cellStyle name="40% - Accent3 10 41" xfId="24533"/>
    <cellStyle name="40% - Accent3 10 42" xfId="24534"/>
    <cellStyle name="40% - Accent3 10 43" xfId="24535"/>
    <cellStyle name="40% - Accent3 10 44" xfId="24536"/>
    <cellStyle name="40% - Accent3 10 45" xfId="24537"/>
    <cellStyle name="40% - Accent3 10 46" xfId="24538"/>
    <cellStyle name="40% - Accent3 10 47" xfId="24539"/>
    <cellStyle name="40% - Accent3 10 48" xfId="24540"/>
    <cellStyle name="40% - Accent3 10 49" xfId="24541"/>
    <cellStyle name="40% - Accent3 10 5" xfId="24542"/>
    <cellStyle name="40% - Accent3 10 50" xfId="24543"/>
    <cellStyle name="40% - Accent3 10 51" xfId="24544"/>
    <cellStyle name="40% - Accent3 10 52" xfId="24545"/>
    <cellStyle name="40% - Accent3 10 53" xfId="24546"/>
    <cellStyle name="40% - Accent3 10 54" xfId="24547"/>
    <cellStyle name="40% - Accent3 10 55" xfId="24548"/>
    <cellStyle name="40% - Accent3 10 56" xfId="24549"/>
    <cellStyle name="40% - Accent3 10 57" xfId="24550"/>
    <cellStyle name="40% - Accent3 10 58" xfId="24551"/>
    <cellStyle name="40% - Accent3 10 59" xfId="24552"/>
    <cellStyle name="40% - Accent3 10 6" xfId="24553"/>
    <cellStyle name="40% - Accent3 10 60" xfId="24554"/>
    <cellStyle name="40% - Accent3 10 61" xfId="24555"/>
    <cellStyle name="40% - Accent3 10 62" xfId="24556"/>
    <cellStyle name="40% - Accent3 10 63" xfId="24557"/>
    <cellStyle name="40% - Accent3 10 64" xfId="24558"/>
    <cellStyle name="40% - Accent3 10 65" xfId="24559"/>
    <cellStyle name="40% - Accent3 10 66" xfId="24560"/>
    <cellStyle name="40% - Accent3 10 67" xfId="24561"/>
    <cellStyle name="40% - Accent3 10 68" xfId="24562"/>
    <cellStyle name="40% - Accent3 10 69" xfId="24563"/>
    <cellStyle name="40% - Accent3 10 7" xfId="24564"/>
    <cellStyle name="40% - Accent3 10 70" xfId="24565"/>
    <cellStyle name="40% - Accent3 10 71" xfId="24566"/>
    <cellStyle name="40% - Accent3 10 72" xfId="24567"/>
    <cellStyle name="40% - Accent3 10 73" xfId="24568"/>
    <cellStyle name="40% - Accent3 10 74" xfId="24569"/>
    <cellStyle name="40% - Accent3 10 75" xfId="24570"/>
    <cellStyle name="40% - Accent3 10 76" xfId="24571"/>
    <cellStyle name="40% - Accent3 10 77" xfId="24572"/>
    <cellStyle name="40% - Accent3 10 78" xfId="24573"/>
    <cellStyle name="40% - Accent3 10 79" xfId="24574"/>
    <cellStyle name="40% - Accent3 10 8" xfId="24575"/>
    <cellStyle name="40% - Accent3 10 80" xfId="24576"/>
    <cellStyle name="40% - Accent3 10 81" xfId="24577"/>
    <cellStyle name="40% - Accent3 10 82" xfId="24578"/>
    <cellStyle name="40% - Accent3 10 83" xfId="24579"/>
    <cellStyle name="40% - Accent3 10 84" xfId="24580"/>
    <cellStyle name="40% - Accent3 10 85" xfId="24581"/>
    <cellStyle name="40% - Accent3 10 86" xfId="24582"/>
    <cellStyle name="40% - Accent3 10 87" xfId="24583"/>
    <cellStyle name="40% - Accent3 10 88" xfId="24584"/>
    <cellStyle name="40% - Accent3 10 89" xfId="24585"/>
    <cellStyle name="40% - Accent3 10 9" xfId="24586"/>
    <cellStyle name="40% - Accent3 10 90" xfId="24587"/>
    <cellStyle name="40% - Accent3 10 91" xfId="24588"/>
    <cellStyle name="40% - Accent3 10 92" xfId="24589"/>
    <cellStyle name="40% - Accent3 10 93" xfId="24590"/>
    <cellStyle name="40% - Accent3 10 94" xfId="24591"/>
    <cellStyle name="40% - Accent3 10 95" xfId="24592"/>
    <cellStyle name="40% - Accent3 10 96" xfId="24593"/>
    <cellStyle name="40% - Accent3 10 97" xfId="24594"/>
    <cellStyle name="40% - Accent3 10 98" xfId="24595"/>
    <cellStyle name="40% - Accent3 10 99" xfId="24596"/>
    <cellStyle name="40% - Accent3 100" xfId="24597"/>
    <cellStyle name="40% - Accent3 101" xfId="24598"/>
    <cellStyle name="40% - Accent3 102" xfId="24599"/>
    <cellStyle name="40% - Accent3 103" xfId="24600"/>
    <cellStyle name="40% - Accent3 104" xfId="24601"/>
    <cellStyle name="40% - Accent3 105" xfId="24602"/>
    <cellStyle name="40% - Accent3 106" xfId="24603"/>
    <cellStyle name="40% - Accent3 107" xfId="24604"/>
    <cellStyle name="40% - Accent3 108" xfId="24605"/>
    <cellStyle name="40% - Accent3 109" xfId="24606"/>
    <cellStyle name="40% - Accent3 11" xfId="24607"/>
    <cellStyle name="40% - Accent3 11 10" xfId="24608"/>
    <cellStyle name="40% - Accent3 11 100" xfId="24609"/>
    <cellStyle name="40% - Accent3 11 101" xfId="24610"/>
    <cellStyle name="40% - Accent3 11 102" xfId="24611"/>
    <cellStyle name="40% - Accent3 11 103" xfId="24612"/>
    <cellStyle name="40% - Accent3 11 104" xfId="24613"/>
    <cellStyle name="40% - Accent3 11 105" xfId="24614"/>
    <cellStyle name="40% - Accent3 11 106" xfId="24615"/>
    <cellStyle name="40% - Accent3 11 107" xfId="24616"/>
    <cellStyle name="40% - Accent3 11 108" xfId="24617"/>
    <cellStyle name="40% - Accent3 11 109" xfId="24618"/>
    <cellStyle name="40% - Accent3 11 11" xfId="24619"/>
    <cellStyle name="40% - Accent3 11 110" xfId="24620"/>
    <cellStyle name="40% - Accent3 11 111" xfId="24621"/>
    <cellStyle name="40% - Accent3 11 112" xfId="24622"/>
    <cellStyle name="40% - Accent3 11 113" xfId="24623"/>
    <cellStyle name="40% - Accent3 11 114" xfId="24624"/>
    <cellStyle name="40% - Accent3 11 115" xfId="24625"/>
    <cellStyle name="40% - Accent3 11 12" xfId="24626"/>
    <cellStyle name="40% - Accent3 11 13" xfId="24627"/>
    <cellStyle name="40% - Accent3 11 14" xfId="24628"/>
    <cellStyle name="40% - Accent3 11 15" xfId="24629"/>
    <cellStyle name="40% - Accent3 11 16" xfId="24630"/>
    <cellStyle name="40% - Accent3 11 17" xfId="24631"/>
    <cellStyle name="40% - Accent3 11 18" xfId="24632"/>
    <cellStyle name="40% - Accent3 11 19" xfId="24633"/>
    <cellStyle name="40% - Accent3 11 2" xfId="24634"/>
    <cellStyle name="40% - Accent3 11 20" xfId="24635"/>
    <cellStyle name="40% - Accent3 11 21" xfId="24636"/>
    <cellStyle name="40% - Accent3 11 22" xfId="24637"/>
    <cellStyle name="40% - Accent3 11 23" xfId="24638"/>
    <cellStyle name="40% - Accent3 11 24" xfId="24639"/>
    <cellStyle name="40% - Accent3 11 25" xfId="24640"/>
    <cellStyle name="40% - Accent3 11 26" xfId="24641"/>
    <cellStyle name="40% - Accent3 11 27" xfId="24642"/>
    <cellStyle name="40% - Accent3 11 28" xfId="24643"/>
    <cellStyle name="40% - Accent3 11 29" xfId="24644"/>
    <cellStyle name="40% - Accent3 11 3" xfId="24645"/>
    <cellStyle name="40% - Accent3 11 30" xfId="24646"/>
    <cellStyle name="40% - Accent3 11 31" xfId="24647"/>
    <cellStyle name="40% - Accent3 11 32" xfId="24648"/>
    <cellStyle name="40% - Accent3 11 33" xfId="24649"/>
    <cellStyle name="40% - Accent3 11 34" xfId="24650"/>
    <cellStyle name="40% - Accent3 11 35" xfId="24651"/>
    <cellStyle name="40% - Accent3 11 36" xfId="24652"/>
    <cellStyle name="40% - Accent3 11 37" xfId="24653"/>
    <cellStyle name="40% - Accent3 11 38" xfId="24654"/>
    <cellStyle name="40% - Accent3 11 39" xfId="24655"/>
    <cellStyle name="40% - Accent3 11 4" xfId="24656"/>
    <cellStyle name="40% - Accent3 11 40" xfId="24657"/>
    <cellStyle name="40% - Accent3 11 41" xfId="24658"/>
    <cellStyle name="40% - Accent3 11 42" xfId="24659"/>
    <cellStyle name="40% - Accent3 11 43" xfId="24660"/>
    <cellStyle name="40% - Accent3 11 44" xfId="24661"/>
    <cellStyle name="40% - Accent3 11 45" xfId="24662"/>
    <cellStyle name="40% - Accent3 11 46" xfId="24663"/>
    <cellStyle name="40% - Accent3 11 47" xfId="24664"/>
    <cellStyle name="40% - Accent3 11 48" xfId="24665"/>
    <cellStyle name="40% - Accent3 11 49" xfId="24666"/>
    <cellStyle name="40% - Accent3 11 5" xfId="24667"/>
    <cellStyle name="40% - Accent3 11 50" xfId="24668"/>
    <cellStyle name="40% - Accent3 11 51" xfId="24669"/>
    <cellStyle name="40% - Accent3 11 52" xfId="24670"/>
    <cellStyle name="40% - Accent3 11 53" xfId="24671"/>
    <cellStyle name="40% - Accent3 11 54" xfId="24672"/>
    <cellStyle name="40% - Accent3 11 55" xfId="24673"/>
    <cellStyle name="40% - Accent3 11 56" xfId="24674"/>
    <cellStyle name="40% - Accent3 11 57" xfId="24675"/>
    <cellStyle name="40% - Accent3 11 58" xfId="24676"/>
    <cellStyle name="40% - Accent3 11 59" xfId="24677"/>
    <cellStyle name="40% - Accent3 11 6" xfId="24678"/>
    <cellStyle name="40% - Accent3 11 60" xfId="24679"/>
    <cellStyle name="40% - Accent3 11 61" xfId="24680"/>
    <cellStyle name="40% - Accent3 11 62" xfId="24681"/>
    <cellStyle name="40% - Accent3 11 63" xfId="24682"/>
    <cellStyle name="40% - Accent3 11 64" xfId="24683"/>
    <cellStyle name="40% - Accent3 11 65" xfId="24684"/>
    <cellStyle name="40% - Accent3 11 66" xfId="24685"/>
    <cellStyle name="40% - Accent3 11 67" xfId="24686"/>
    <cellStyle name="40% - Accent3 11 68" xfId="24687"/>
    <cellStyle name="40% - Accent3 11 69" xfId="24688"/>
    <cellStyle name="40% - Accent3 11 7" xfId="24689"/>
    <cellStyle name="40% - Accent3 11 70" xfId="24690"/>
    <cellStyle name="40% - Accent3 11 71" xfId="24691"/>
    <cellStyle name="40% - Accent3 11 72" xfId="24692"/>
    <cellStyle name="40% - Accent3 11 73" xfId="24693"/>
    <cellStyle name="40% - Accent3 11 74" xfId="24694"/>
    <cellStyle name="40% - Accent3 11 75" xfId="24695"/>
    <cellStyle name="40% - Accent3 11 76" xfId="24696"/>
    <cellStyle name="40% - Accent3 11 77" xfId="24697"/>
    <cellStyle name="40% - Accent3 11 78" xfId="24698"/>
    <cellStyle name="40% - Accent3 11 79" xfId="24699"/>
    <cellStyle name="40% - Accent3 11 8" xfId="24700"/>
    <cellStyle name="40% - Accent3 11 80" xfId="24701"/>
    <cellStyle name="40% - Accent3 11 81" xfId="24702"/>
    <cellStyle name="40% - Accent3 11 82" xfId="24703"/>
    <cellStyle name="40% - Accent3 11 83" xfId="24704"/>
    <cellStyle name="40% - Accent3 11 84" xfId="24705"/>
    <cellStyle name="40% - Accent3 11 85" xfId="24706"/>
    <cellStyle name="40% - Accent3 11 86" xfId="24707"/>
    <cellStyle name="40% - Accent3 11 87" xfId="24708"/>
    <cellStyle name="40% - Accent3 11 88" xfId="24709"/>
    <cellStyle name="40% - Accent3 11 89" xfId="24710"/>
    <cellStyle name="40% - Accent3 11 9" xfId="24711"/>
    <cellStyle name="40% - Accent3 11 90" xfId="24712"/>
    <cellStyle name="40% - Accent3 11 91" xfId="24713"/>
    <cellStyle name="40% - Accent3 11 92" xfId="24714"/>
    <cellStyle name="40% - Accent3 11 93" xfId="24715"/>
    <cellStyle name="40% - Accent3 11 94" xfId="24716"/>
    <cellStyle name="40% - Accent3 11 95" xfId="24717"/>
    <cellStyle name="40% - Accent3 11 96" xfId="24718"/>
    <cellStyle name="40% - Accent3 11 97" xfId="24719"/>
    <cellStyle name="40% - Accent3 11 98" xfId="24720"/>
    <cellStyle name="40% - Accent3 11 99" xfId="24721"/>
    <cellStyle name="40% - Accent3 110" xfId="24722"/>
    <cellStyle name="40% - Accent3 111" xfId="24723"/>
    <cellStyle name="40% - Accent3 112" xfId="24724"/>
    <cellStyle name="40% - Accent3 113" xfId="24725"/>
    <cellStyle name="40% - Accent3 114" xfId="24726"/>
    <cellStyle name="40% - Accent3 115" xfId="24727"/>
    <cellStyle name="40% - Accent3 116" xfId="24728"/>
    <cellStyle name="40% - Accent3 117" xfId="24729"/>
    <cellStyle name="40% - Accent3 118" xfId="24730"/>
    <cellStyle name="40% - Accent3 119" xfId="24731"/>
    <cellStyle name="40% - Accent3 12" xfId="24732"/>
    <cellStyle name="40% - Accent3 12 10" xfId="24733"/>
    <cellStyle name="40% - Accent3 12 100" xfId="24734"/>
    <cellStyle name="40% - Accent3 12 101" xfId="24735"/>
    <cellStyle name="40% - Accent3 12 102" xfId="24736"/>
    <cellStyle name="40% - Accent3 12 103" xfId="24737"/>
    <cellStyle name="40% - Accent3 12 104" xfId="24738"/>
    <cellStyle name="40% - Accent3 12 105" xfId="24739"/>
    <cellStyle name="40% - Accent3 12 106" xfId="24740"/>
    <cellStyle name="40% - Accent3 12 107" xfId="24741"/>
    <cellStyle name="40% - Accent3 12 108" xfId="24742"/>
    <cellStyle name="40% - Accent3 12 109" xfId="24743"/>
    <cellStyle name="40% - Accent3 12 11" xfId="24744"/>
    <cellStyle name="40% - Accent3 12 110" xfId="24745"/>
    <cellStyle name="40% - Accent3 12 111" xfId="24746"/>
    <cellStyle name="40% - Accent3 12 112" xfId="24747"/>
    <cellStyle name="40% - Accent3 12 113" xfId="24748"/>
    <cellStyle name="40% - Accent3 12 114" xfId="24749"/>
    <cellStyle name="40% - Accent3 12 115" xfId="24750"/>
    <cellStyle name="40% - Accent3 12 12" xfId="24751"/>
    <cellStyle name="40% - Accent3 12 13" xfId="24752"/>
    <cellStyle name="40% - Accent3 12 14" xfId="24753"/>
    <cellStyle name="40% - Accent3 12 15" xfId="24754"/>
    <cellStyle name="40% - Accent3 12 16" xfId="24755"/>
    <cellStyle name="40% - Accent3 12 17" xfId="24756"/>
    <cellStyle name="40% - Accent3 12 18" xfId="24757"/>
    <cellStyle name="40% - Accent3 12 19" xfId="24758"/>
    <cellStyle name="40% - Accent3 12 2" xfId="24759"/>
    <cellStyle name="40% - Accent3 12 20" xfId="24760"/>
    <cellStyle name="40% - Accent3 12 21" xfId="24761"/>
    <cellStyle name="40% - Accent3 12 22" xfId="24762"/>
    <cellStyle name="40% - Accent3 12 23" xfId="24763"/>
    <cellStyle name="40% - Accent3 12 24" xfId="24764"/>
    <cellStyle name="40% - Accent3 12 25" xfId="24765"/>
    <cellStyle name="40% - Accent3 12 26" xfId="24766"/>
    <cellStyle name="40% - Accent3 12 27" xfId="24767"/>
    <cellStyle name="40% - Accent3 12 28" xfId="24768"/>
    <cellStyle name="40% - Accent3 12 29" xfId="24769"/>
    <cellStyle name="40% - Accent3 12 3" xfId="24770"/>
    <cellStyle name="40% - Accent3 12 30" xfId="24771"/>
    <cellStyle name="40% - Accent3 12 31" xfId="24772"/>
    <cellStyle name="40% - Accent3 12 32" xfId="24773"/>
    <cellStyle name="40% - Accent3 12 33" xfId="24774"/>
    <cellStyle name="40% - Accent3 12 34" xfId="24775"/>
    <cellStyle name="40% - Accent3 12 35" xfId="24776"/>
    <cellStyle name="40% - Accent3 12 36" xfId="24777"/>
    <cellStyle name="40% - Accent3 12 37" xfId="24778"/>
    <cellStyle name="40% - Accent3 12 38" xfId="24779"/>
    <cellStyle name="40% - Accent3 12 39" xfId="24780"/>
    <cellStyle name="40% - Accent3 12 4" xfId="24781"/>
    <cellStyle name="40% - Accent3 12 40" xfId="24782"/>
    <cellStyle name="40% - Accent3 12 41" xfId="24783"/>
    <cellStyle name="40% - Accent3 12 42" xfId="24784"/>
    <cellStyle name="40% - Accent3 12 43" xfId="24785"/>
    <cellStyle name="40% - Accent3 12 44" xfId="24786"/>
    <cellStyle name="40% - Accent3 12 45" xfId="24787"/>
    <cellStyle name="40% - Accent3 12 46" xfId="24788"/>
    <cellStyle name="40% - Accent3 12 47" xfId="24789"/>
    <cellStyle name="40% - Accent3 12 48" xfId="24790"/>
    <cellStyle name="40% - Accent3 12 49" xfId="24791"/>
    <cellStyle name="40% - Accent3 12 5" xfId="24792"/>
    <cellStyle name="40% - Accent3 12 50" xfId="24793"/>
    <cellStyle name="40% - Accent3 12 51" xfId="24794"/>
    <cellStyle name="40% - Accent3 12 52" xfId="24795"/>
    <cellStyle name="40% - Accent3 12 53" xfId="24796"/>
    <cellStyle name="40% - Accent3 12 54" xfId="24797"/>
    <cellStyle name="40% - Accent3 12 55" xfId="24798"/>
    <cellStyle name="40% - Accent3 12 56" xfId="24799"/>
    <cellStyle name="40% - Accent3 12 57" xfId="24800"/>
    <cellStyle name="40% - Accent3 12 58" xfId="24801"/>
    <cellStyle name="40% - Accent3 12 59" xfId="24802"/>
    <cellStyle name="40% - Accent3 12 6" xfId="24803"/>
    <cellStyle name="40% - Accent3 12 60" xfId="24804"/>
    <cellStyle name="40% - Accent3 12 61" xfId="24805"/>
    <cellStyle name="40% - Accent3 12 62" xfId="24806"/>
    <cellStyle name="40% - Accent3 12 63" xfId="24807"/>
    <cellStyle name="40% - Accent3 12 64" xfId="24808"/>
    <cellStyle name="40% - Accent3 12 65" xfId="24809"/>
    <cellStyle name="40% - Accent3 12 66" xfId="24810"/>
    <cellStyle name="40% - Accent3 12 67" xfId="24811"/>
    <cellStyle name="40% - Accent3 12 68" xfId="24812"/>
    <cellStyle name="40% - Accent3 12 69" xfId="24813"/>
    <cellStyle name="40% - Accent3 12 7" xfId="24814"/>
    <cellStyle name="40% - Accent3 12 70" xfId="24815"/>
    <cellStyle name="40% - Accent3 12 71" xfId="24816"/>
    <cellStyle name="40% - Accent3 12 72" xfId="24817"/>
    <cellStyle name="40% - Accent3 12 73" xfId="24818"/>
    <cellStyle name="40% - Accent3 12 74" xfId="24819"/>
    <cellStyle name="40% - Accent3 12 75" xfId="24820"/>
    <cellStyle name="40% - Accent3 12 76" xfId="24821"/>
    <cellStyle name="40% - Accent3 12 77" xfId="24822"/>
    <cellStyle name="40% - Accent3 12 78" xfId="24823"/>
    <cellStyle name="40% - Accent3 12 79" xfId="24824"/>
    <cellStyle name="40% - Accent3 12 8" xfId="24825"/>
    <cellStyle name="40% - Accent3 12 80" xfId="24826"/>
    <cellStyle name="40% - Accent3 12 81" xfId="24827"/>
    <cellStyle name="40% - Accent3 12 82" xfId="24828"/>
    <cellStyle name="40% - Accent3 12 83" xfId="24829"/>
    <cellStyle name="40% - Accent3 12 84" xfId="24830"/>
    <cellStyle name="40% - Accent3 12 85" xfId="24831"/>
    <cellStyle name="40% - Accent3 12 86" xfId="24832"/>
    <cellStyle name="40% - Accent3 12 87" xfId="24833"/>
    <cellStyle name="40% - Accent3 12 88" xfId="24834"/>
    <cellStyle name="40% - Accent3 12 89" xfId="24835"/>
    <cellStyle name="40% - Accent3 12 9" xfId="24836"/>
    <cellStyle name="40% - Accent3 12 90" xfId="24837"/>
    <cellStyle name="40% - Accent3 12 91" xfId="24838"/>
    <cellStyle name="40% - Accent3 12 92" xfId="24839"/>
    <cellStyle name="40% - Accent3 12 93" xfId="24840"/>
    <cellStyle name="40% - Accent3 12 94" xfId="24841"/>
    <cellStyle name="40% - Accent3 12 95" xfId="24842"/>
    <cellStyle name="40% - Accent3 12 96" xfId="24843"/>
    <cellStyle name="40% - Accent3 12 97" xfId="24844"/>
    <cellStyle name="40% - Accent3 12 98" xfId="24845"/>
    <cellStyle name="40% - Accent3 12 99" xfId="24846"/>
    <cellStyle name="40% - Accent3 120" xfId="24847"/>
    <cellStyle name="40% - Accent3 121" xfId="24848"/>
    <cellStyle name="40% - Accent3 122" xfId="24849"/>
    <cellStyle name="40% - Accent3 123" xfId="24850"/>
    <cellStyle name="40% - Accent3 124" xfId="24851"/>
    <cellStyle name="40% - Accent3 125" xfId="24852"/>
    <cellStyle name="40% - Accent3 126" xfId="24853"/>
    <cellStyle name="40% - Accent3 127" xfId="24854"/>
    <cellStyle name="40% - Accent3 128" xfId="24855"/>
    <cellStyle name="40% - Accent3 129" xfId="24856"/>
    <cellStyle name="40% - Accent3 13" xfId="24857"/>
    <cellStyle name="40% - Accent3 13 10" xfId="24858"/>
    <cellStyle name="40% - Accent3 13 100" xfId="24859"/>
    <cellStyle name="40% - Accent3 13 101" xfId="24860"/>
    <cellStyle name="40% - Accent3 13 102" xfId="24861"/>
    <cellStyle name="40% - Accent3 13 103" xfId="24862"/>
    <cellStyle name="40% - Accent3 13 104" xfId="24863"/>
    <cellStyle name="40% - Accent3 13 105" xfId="24864"/>
    <cellStyle name="40% - Accent3 13 106" xfId="24865"/>
    <cellStyle name="40% - Accent3 13 107" xfId="24866"/>
    <cellStyle name="40% - Accent3 13 108" xfId="24867"/>
    <cellStyle name="40% - Accent3 13 109" xfId="24868"/>
    <cellStyle name="40% - Accent3 13 11" xfId="24869"/>
    <cellStyle name="40% - Accent3 13 110" xfId="24870"/>
    <cellStyle name="40% - Accent3 13 111" xfId="24871"/>
    <cellStyle name="40% - Accent3 13 112" xfId="24872"/>
    <cellStyle name="40% - Accent3 13 113" xfId="24873"/>
    <cellStyle name="40% - Accent3 13 114" xfId="24874"/>
    <cellStyle name="40% - Accent3 13 115" xfId="24875"/>
    <cellStyle name="40% - Accent3 13 12" xfId="24876"/>
    <cellStyle name="40% - Accent3 13 13" xfId="24877"/>
    <cellStyle name="40% - Accent3 13 14" xfId="24878"/>
    <cellStyle name="40% - Accent3 13 15" xfId="24879"/>
    <cellStyle name="40% - Accent3 13 16" xfId="24880"/>
    <cellStyle name="40% - Accent3 13 17" xfId="24881"/>
    <cellStyle name="40% - Accent3 13 18" xfId="24882"/>
    <cellStyle name="40% - Accent3 13 19" xfId="24883"/>
    <cellStyle name="40% - Accent3 13 2" xfId="24884"/>
    <cellStyle name="40% - Accent3 13 20" xfId="24885"/>
    <cellStyle name="40% - Accent3 13 21" xfId="24886"/>
    <cellStyle name="40% - Accent3 13 22" xfId="24887"/>
    <cellStyle name="40% - Accent3 13 23" xfId="24888"/>
    <cellStyle name="40% - Accent3 13 24" xfId="24889"/>
    <cellStyle name="40% - Accent3 13 25" xfId="24890"/>
    <cellStyle name="40% - Accent3 13 26" xfId="24891"/>
    <cellStyle name="40% - Accent3 13 27" xfId="24892"/>
    <cellStyle name="40% - Accent3 13 28" xfId="24893"/>
    <cellStyle name="40% - Accent3 13 29" xfId="24894"/>
    <cellStyle name="40% - Accent3 13 3" xfId="24895"/>
    <cellStyle name="40% - Accent3 13 30" xfId="24896"/>
    <cellStyle name="40% - Accent3 13 31" xfId="24897"/>
    <cellStyle name="40% - Accent3 13 32" xfId="24898"/>
    <cellStyle name="40% - Accent3 13 33" xfId="24899"/>
    <cellStyle name="40% - Accent3 13 34" xfId="24900"/>
    <cellStyle name="40% - Accent3 13 35" xfId="24901"/>
    <cellStyle name="40% - Accent3 13 36" xfId="24902"/>
    <cellStyle name="40% - Accent3 13 37" xfId="24903"/>
    <cellStyle name="40% - Accent3 13 38" xfId="24904"/>
    <cellStyle name="40% - Accent3 13 39" xfId="24905"/>
    <cellStyle name="40% - Accent3 13 4" xfId="24906"/>
    <cellStyle name="40% - Accent3 13 40" xfId="24907"/>
    <cellStyle name="40% - Accent3 13 41" xfId="24908"/>
    <cellStyle name="40% - Accent3 13 42" xfId="24909"/>
    <cellStyle name="40% - Accent3 13 43" xfId="24910"/>
    <cellStyle name="40% - Accent3 13 44" xfId="24911"/>
    <cellStyle name="40% - Accent3 13 45" xfId="24912"/>
    <cellStyle name="40% - Accent3 13 46" xfId="24913"/>
    <cellStyle name="40% - Accent3 13 47" xfId="24914"/>
    <cellStyle name="40% - Accent3 13 48" xfId="24915"/>
    <cellStyle name="40% - Accent3 13 49" xfId="24916"/>
    <cellStyle name="40% - Accent3 13 5" xfId="24917"/>
    <cellStyle name="40% - Accent3 13 50" xfId="24918"/>
    <cellStyle name="40% - Accent3 13 51" xfId="24919"/>
    <cellStyle name="40% - Accent3 13 52" xfId="24920"/>
    <cellStyle name="40% - Accent3 13 53" xfId="24921"/>
    <cellStyle name="40% - Accent3 13 54" xfId="24922"/>
    <cellStyle name="40% - Accent3 13 55" xfId="24923"/>
    <cellStyle name="40% - Accent3 13 56" xfId="24924"/>
    <cellStyle name="40% - Accent3 13 57" xfId="24925"/>
    <cellStyle name="40% - Accent3 13 58" xfId="24926"/>
    <cellStyle name="40% - Accent3 13 59" xfId="24927"/>
    <cellStyle name="40% - Accent3 13 6" xfId="24928"/>
    <cellStyle name="40% - Accent3 13 60" xfId="24929"/>
    <cellStyle name="40% - Accent3 13 61" xfId="24930"/>
    <cellStyle name="40% - Accent3 13 62" xfId="24931"/>
    <cellStyle name="40% - Accent3 13 63" xfId="24932"/>
    <cellStyle name="40% - Accent3 13 64" xfId="24933"/>
    <cellStyle name="40% - Accent3 13 65" xfId="24934"/>
    <cellStyle name="40% - Accent3 13 66" xfId="24935"/>
    <cellStyle name="40% - Accent3 13 67" xfId="24936"/>
    <cellStyle name="40% - Accent3 13 68" xfId="24937"/>
    <cellStyle name="40% - Accent3 13 69" xfId="24938"/>
    <cellStyle name="40% - Accent3 13 7" xfId="24939"/>
    <cellStyle name="40% - Accent3 13 70" xfId="24940"/>
    <cellStyle name="40% - Accent3 13 71" xfId="24941"/>
    <cellStyle name="40% - Accent3 13 72" xfId="24942"/>
    <cellStyle name="40% - Accent3 13 73" xfId="24943"/>
    <cellStyle name="40% - Accent3 13 74" xfId="24944"/>
    <cellStyle name="40% - Accent3 13 75" xfId="24945"/>
    <cellStyle name="40% - Accent3 13 76" xfId="24946"/>
    <cellStyle name="40% - Accent3 13 77" xfId="24947"/>
    <cellStyle name="40% - Accent3 13 78" xfId="24948"/>
    <cellStyle name="40% - Accent3 13 79" xfId="24949"/>
    <cellStyle name="40% - Accent3 13 8" xfId="24950"/>
    <cellStyle name="40% - Accent3 13 80" xfId="24951"/>
    <cellStyle name="40% - Accent3 13 81" xfId="24952"/>
    <cellStyle name="40% - Accent3 13 82" xfId="24953"/>
    <cellStyle name="40% - Accent3 13 83" xfId="24954"/>
    <cellStyle name="40% - Accent3 13 84" xfId="24955"/>
    <cellStyle name="40% - Accent3 13 85" xfId="24956"/>
    <cellStyle name="40% - Accent3 13 86" xfId="24957"/>
    <cellStyle name="40% - Accent3 13 87" xfId="24958"/>
    <cellStyle name="40% - Accent3 13 88" xfId="24959"/>
    <cellStyle name="40% - Accent3 13 89" xfId="24960"/>
    <cellStyle name="40% - Accent3 13 9" xfId="24961"/>
    <cellStyle name="40% - Accent3 13 90" xfId="24962"/>
    <cellStyle name="40% - Accent3 13 91" xfId="24963"/>
    <cellStyle name="40% - Accent3 13 92" xfId="24964"/>
    <cellStyle name="40% - Accent3 13 93" xfId="24965"/>
    <cellStyle name="40% - Accent3 13 94" xfId="24966"/>
    <cellStyle name="40% - Accent3 13 95" xfId="24967"/>
    <cellStyle name="40% - Accent3 13 96" xfId="24968"/>
    <cellStyle name="40% - Accent3 13 97" xfId="24969"/>
    <cellStyle name="40% - Accent3 13 98" xfId="24970"/>
    <cellStyle name="40% - Accent3 13 99" xfId="24971"/>
    <cellStyle name="40% - Accent3 130" xfId="24972"/>
    <cellStyle name="40% - Accent3 131" xfId="24973"/>
    <cellStyle name="40% - Accent3 132" xfId="24974"/>
    <cellStyle name="40% - Accent3 133" xfId="24975"/>
    <cellStyle name="40% - Accent3 134" xfId="24976"/>
    <cellStyle name="40% - Accent3 135" xfId="24977"/>
    <cellStyle name="40% - Accent3 136" xfId="24978"/>
    <cellStyle name="40% - Accent3 137" xfId="24979"/>
    <cellStyle name="40% - Accent3 138" xfId="24980"/>
    <cellStyle name="40% - Accent3 139" xfId="24981"/>
    <cellStyle name="40% - Accent3 14" xfId="24982"/>
    <cellStyle name="40% - Accent3 14 10" xfId="24983"/>
    <cellStyle name="40% - Accent3 14 100" xfId="24984"/>
    <cellStyle name="40% - Accent3 14 101" xfId="24985"/>
    <cellStyle name="40% - Accent3 14 102" xfId="24986"/>
    <cellStyle name="40% - Accent3 14 103" xfId="24987"/>
    <cellStyle name="40% - Accent3 14 104" xfId="24988"/>
    <cellStyle name="40% - Accent3 14 105" xfId="24989"/>
    <cellStyle name="40% - Accent3 14 106" xfId="24990"/>
    <cellStyle name="40% - Accent3 14 107" xfId="24991"/>
    <cellStyle name="40% - Accent3 14 108" xfId="24992"/>
    <cellStyle name="40% - Accent3 14 109" xfId="24993"/>
    <cellStyle name="40% - Accent3 14 11" xfId="24994"/>
    <cellStyle name="40% - Accent3 14 110" xfId="24995"/>
    <cellStyle name="40% - Accent3 14 111" xfId="24996"/>
    <cellStyle name="40% - Accent3 14 112" xfId="24997"/>
    <cellStyle name="40% - Accent3 14 113" xfId="24998"/>
    <cellStyle name="40% - Accent3 14 114" xfId="24999"/>
    <cellStyle name="40% - Accent3 14 115" xfId="25000"/>
    <cellStyle name="40% - Accent3 14 12" xfId="25001"/>
    <cellStyle name="40% - Accent3 14 13" xfId="25002"/>
    <cellStyle name="40% - Accent3 14 14" xfId="25003"/>
    <cellStyle name="40% - Accent3 14 15" xfId="25004"/>
    <cellStyle name="40% - Accent3 14 16" xfId="25005"/>
    <cellStyle name="40% - Accent3 14 17" xfId="25006"/>
    <cellStyle name="40% - Accent3 14 18" xfId="25007"/>
    <cellStyle name="40% - Accent3 14 19" xfId="25008"/>
    <cellStyle name="40% - Accent3 14 2" xfId="25009"/>
    <cellStyle name="40% - Accent3 14 20" xfId="25010"/>
    <cellStyle name="40% - Accent3 14 21" xfId="25011"/>
    <cellStyle name="40% - Accent3 14 22" xfId="25012"/>
    <cellStyle name="40% - Accent3 14 23" xfId="25013"/>
    <cellStyle name="40% - Accent3 14 24" xfId="25014"/>
    <cellStyle name="40% - Accent3 14 25" xfId="25015"/>
    <cellStyle name="40% - Accent3 14 26" xfId="25016"/>
    <cellStyle name="40% - Accent3 14 27" xfId="25017"/>
    <cellStyle name="40% - Accent3 14 28" xfId="25018"/>
    <cellStyle name="40% - Accent3 14 29" xfId="25019"/>
    <cellStyle name="40% - Accent3 14 3" xfId="25020"/>
    <cellStyle name="40% - Accent3 14 30" xfId="25021"/>
    <cellStyle name="40% - Accent3 14 31" xfId="25022"/>
    <cellStyle name="40% - Accent3 14 32" xfId="25023"/>
    <cellStyle name="40% - Accent3 14 33" xfId="25024"/>
    <cellStyle name="40% - Accent3 14 34" xfId="25025"/>
    <cellStyle name="40% - Accent3 14 35" xfId="25026"/>
    <cellStyle name="40% - Accent3 14 36" xfId="25027"/>
    <cellStyle name="40% - Accent3 14 37" xfId="25028"/>
    <cellStyle name="40% - Accent3 14 38" xfId="25029"/>
    <cellStyle name="40% - Accent3 14 39" xfId="25030"/>
    <cellStyle name="40% - Accent3 14 4" xfId="25031"/>
    <cellStyle name="40% - Accent3 14 40" xfId="25032"/>
    <cellStyle name="40% - Accent3 14 41" xfId="25033"/>
    <cellStyle name="40% - Accent3 14 42" xfId="25034"/>
    <cellStyle name="40% - Accent3 14 43" xfId="25035"/>
    <cellStyle name="40% - Accent3 14 44" xfId="25036"/>
    <cellStyle name="40% - Accent3 14 45" xfId="25037"/>
    <cellStyle name="40% - Accent3 14 46" xfId="25038"/>
    <cellStyle name="40% - Accent3 14 47" xfId="25039"/>
    <cellStyle name="40% - Accent3 14 48" xfId="25040"/>
    <cellStyle name="40% - Accent3 14 49" xfId="25041"/>
    <cellStyle name="40% - Accent3 14 5" xfId="25042"/>
    <cellStyle name="40% - Accent3 14 50" xfId="25043"/>
    <cellStyle name="40% - Accent3 14 51" xfId="25044"/>
    <cellStyle name="40% - Accent3 14 52" xfId="25045"/>
    <cellStyle name="40% - Accent3 14 53" xfId="25046"/>
    <cellStyle name="40% - Accent3 14 54" xfId="25047"/>
    <cellStyle name="40% - Accent3 14 55" xfId="25048"/>
    <cellStyle name="40% - Accent3 14 56" xfId="25049"/>
    <cellStyle name="40% - Accent3 14 57" xfId="25050"/>
    <cellStyle name="40% - Accent3 14 58" xfId="25051"/>
    <cellStyle name="40% - Accent3 14 59" xfId="25052"/>
    <cellStyle name="40% - Accent3 14 6" xfId="25053"/>
    <cellStyle name="40% - Accent3 14 60" xfId="25054"/>
    <cellStyle name="40% - Accent3 14 61" xfId="25055"/>
    <cellStyle name="40% - Accent3 14 62" xfId="25056"/>
    <cellStyle name="40% - Accent3 14 63" xfId="25057"/>
    <cellStyle name="40% - Accent3 14 64" xfId="25058"/>
    <cellStyle name="40% - Accent3 14 65" xfId="25059"/>
    <cellStyle name="40% - Accent3 14 66" xfId="25060"/>
    <cellStyle name="40% - Accent3 14 67" xfId="25061"/>
    <cellStyle name="40% - Accent3 14 68" xfId="25062"/>
    <cellStyle name="40% - Accent3 14 69" xfId="25063"/>
    <cellStyle name="40% - Accent3 14 7" xfId="25064"/>
    <cellStyle name="40% - Accent3 14 70" xfId="25065"/>
    <cellStyle name="40% - Accent3 14 71" xfId="25066"/>
    <cellStyle name="40% - Accent3 14 72" xfId="25067"/>
    <cellStyle name="40% - Accent3 14 73" xfId="25068"/>
    <cellStyle name="40% - Accent3 14 74" xfId="25069"/>
    <cellStyle name="40% - Accent3 14 75" xfId="25070"/>
    <cellStyle name="40% - Accent3 14 76" xfId="25071"/>
    <cellStyle name="40% - Accent3 14 77" xfId="25072"/>
    <cellStyle name="40% - Accent3 14 78" xfId="25073"/>
    <cellStyle name="40% - Accent3 14 79" xfId="25074"/>
    <cellStyle name="40% - Accent3 14 8" xfId="25075"/>
    <cellStyle name="40% - Accent3 14 80" xfId="25076"/>
    <cellStyle name="40% - Accent3 14 81" xfId="25077"/>
    <cellStyle name="40% - Accent3 14 82" xfId="25078"/>
    <cellStyle name="40% - Accent3 14 83" xfId="25079"/>
    <cellStyle name="40% - Accent3 14 84" xfId="25080"/>
    <cellStyle name="40% - Accent3 14 85" xfId="25081"/>
    <cellStyle name="40% - Accent3 14 86" xfId="25082"/>
    <cellStyle name="40% - Accent3 14 87" xfId="25083"/>
    <cellStyle name="40% - Accent3 14 88" xfId="25084"/>
    <cellStyle name="40% - Accent3 14 89" xfId="25085"/>
    <cellStyle name="40% - Accent3 14 9" xfId="25086"/>
    <cellStyle name="40% - Accent3 14 90" xfId="25087"/>
    <cellStyle name="40% - Accent3 14 91" xfId="25088"/>
    <cellStyle name="40% - Accent3 14 92" xfId="25089"/>
    <cellStyle name="40% - Accent3 14 93" xfId="25090"/>
    <cellStyle name="40% - Accent3 14 94" xfId="25091"/>
    <cellStyle name="40% - Accent3 14 95" xfId="25092"/>
    <cellStyle name="40% - Accent3 14 96" xfId="25093"/>
    <cellStyle name="40% - Accent3 14 97" xfId="25094"/>
    <cellStyle name="40% - Accent3 14 98" xfId="25095"/>
    <cellStyle name="40% - Accent3 14 99" xfId="25096"/>
    <cellStyle name="40% - Accent3 140" xfId="25097"/>
    <cellStyle name="40% - Accent3 141" xfId="25098"/>
    <cellStyle name="40% - Accent3 142" xfId="25099"/>
    <cellStyle name="40% - Accent3 143" xfId="25100"/>
    <cellStyle name="40% - Accent3 144" xfId="25101"/>
    <cellStyle name="40% - Accent3 145" xfId="25102"/>
    <cellStyle name="40% - Accent3 146" xfId="25103"/>
    <cellStyle name="40% - Accent3 147" xfId="25104"/>
    <cellStyle name="40% - Accent3 148" xfId="25105"/>
    <cellStyle name="40% - Accent3 149" xfId="25106"/>
    <cellStyle name="40% - Accent3 15" xfId="25107"/>
    <cellStyle name="40% - Accent3 15 10" xfId="25108"/>
    <cellStyle name="40% - Accent3 15 100" xfId="25109"/>
    <cellStyle name="40% - Accent3 15 101" xfId="25110"/>
    <cellStyle name="40% - Accent3 15 102" xfId="25111"/>
    <cellStyle name="40% - Accent3 15 103" xfId="25112"/>
    <cellStyle name="40% - Accent3 15 104" xfId="25113"/>
    <cellStyle name="40% - Accent3 15 105" xfId="25114"/>
    <cellStyle name="40% - Accent3 15 106" xfId="25115"/>
    <cellStyle name="40% - Accent3 15 107" xfId="25116"/>
    <cellStyle name="40% - Accent3 15 108" xfId="25117"/>
    <cellStyle name="40% - Accent3 15 109" xfId="25118"/>
    <cellStyle name="40% - Accent3 15 11" xfId="25119"/>
    <cellStyle name="40% - Accent3 15 110" xfId="25120"/>
    <cellStyle name="40% - Accent3 15 111" xfId="25121"/>
    <cellStyle name="40% - Accent3 15 112" xfId="25122"/>
    <cellStyle name="40% - Accent3 15 113" xfId="25123"/>
    <cellStyle name="40% - Accent3 15 114" xfId="25124"/>
    <cellStyle name="40% - Accent3 15 115" xfId="25125"/>
    <cellStyle name="40% - Accent3 15 12" xfId="25126"/>
    <cellStyle name="40% - Accent3 15 13" xfId="25127"/>
    <cellStyle name="40% - Accent3 15 14" xfId="25128"/>
    <cellStyle name="40% - Accent3 15 15" xfId="25129"/>
    <cellStyle name="40% - Accent3 15 16" xfId="25130"/>
    <cellStyle name="40% - Accent3 15 17" xfId="25131"/>
    <cellStyle name="40% - Accent3 15 18" xfId="25132"/>
    <cellStyle name="40% - Accent3 15 19" xfId="25133"/>
    <cellStyle name="40% - Accent3 15 2" xfId="25134"/>
    <cellStyle name="40% - Accent3 15 20" xfId="25135"/>
    <cellStyle name="40% - Accent3 15 21" xfId="25136"/>
    <cellStyle name="40% - Accent3 15 22" xfId="25137"/>
    <cellStyle name="40% - Accent3 15 23" xfId="25138"/>
    <cellStyle name="40% - Accent3 15 24" xfId="25139"/>
    <cellStyle name="40% - Accent3 15 25" xfId="25140"/>
    <cellStyle name="40% - Accent3 15 26" xfId="25141"/>
    <cellStyle name="40% - Accent3 15 27" xfId="25142"/>
    <cellStyle name="40% - Accent3 15 28" xfId="25143"/>
    <cellStyle name="40% - Accent3 15 29" xfId="25144"/>
    <cellStyle name="40% - Accent3 15 3" xfId="25145"/>
    <cellStyle name="40% - Accent3 15 30" xfId="25146"/>
    <cellStyle name="40% - Accent3 15 31" xfId="25147"/>
    <cellStyle name="40% - Accent3 15 32" xfId="25148"/>
    <cellStyle name="40% - Accent3 15 33" xfId="25149"/>
    <cellStyle name="40% - Accent3 15 34" xfId="25150"/>
    <cellStyle name="40% - Accent3 15 35" xfId="25151"/>
    <cellStyle name="40% - Accent3 15 36" xfId="25152"/>
    <cellStyle name="40% - Accent3 15 37" xfId="25153"/>
    <cellStyle name="40% - Accent3 15 38" xfId="25154"/>
    <cellStyle name="40% - Accent3 15 39" xfId="25155"/>
    <cellStyle name="40% - Accent3 15 4" xfId="25156"/>
    <cellStyle name="40% - Accent3 15 40" xfId="25157"/>
    <cellStyle name="40% - Accent3 15 41" xfId="25158"/>
    <cellStyle name="40% - Accent3 15 42" xfId="25159"/>
    <cellStyle name="40% - Accent3 15 43" xfId="25160"/>
    <cellStyle name="40% - Accent3 15 44" xfId="25161"/>
    <cellStyle name="40% - Accent3 15 45" xfId="25162"/>
    <cellStyle name="40% - Accent3 15 46" xfId="25163"/>
    <cellStyle name="40% - Accent3 15 47" xfId="25164"/>
    <cellStyle name="40% - Accent3 15 48" xfId="25165"/>
    <cellStyle name="40% - Accent3 15 49" xfId="25166"/>
    <cellStyle name="40% - Accent3 15 5" xfId="25167"/>
    <cellStyle name="40% - Accent3 15 50" xfId="25168"/>
    <cellStyle name="40% - Accent3 15 51" xfId="25169"/>
    <cellStyle name="40% - Accent3 15 52" xfId="25170"/>
    <cellStyle name="40% - Accent3 15 53" xfId="25171"/>
    <cellStyle name="40% - Accent3 15 54" xfId="25172"/>
    <cellStyle name="40% - Accent3 15 55" xfId="25173"/>
    <cellStyle name="40% - Accent3 15 56" xfId="25174"/>
    <cellStyle name="40% - Accent3 15 57" xfId="25175"/>
    <cellStyle name="40% - Accent3 15 58" xfId="25176"/>
    <cellStyle name="40% - Accent3 15 59" xfId="25177"/>
    <cellStyle name="40% - Accent3 15 6" xfId="25178"/>
    <cellStyle name="40% - Accent3 15 60" xfId="25179"/>
    <cellStyle name="40% - Accent3 15 61" xfId="25180"/>
    <cellStyle name="40% - Accent3 15 62" xfId="25181"/>
    <cellStyle name="40% - Accent3 15 63" xfId="25182"/>
    <cellStyle name="40% - Accent3 15 64" xfId="25183"/>
    <cellStyle name="40% - Accent3 15 65" xfId="25184"/>
    <cellStyle name="40% - Accent3 15 66" xfId="25185"/>
    <cellStyle name="40% - Accent3 15 67" xfId="25186"/>
    <cellStyle name="40% - Accent3 15 68" xfId="25187"/>
    <cellStyle name="40% - Accent3 15 69" xfId="25188"/>
    <cellStyle name="40% - Accent3 15 7" xfId="25189"/>
    <cellStyle name="40% - Accent3 15 70" xfId="25190"/>
    <cellStyle name="40% - Accent3 15 71" xfId="25191"/>
    <cellStyle name="40% - Accent3 15 72" xfId="25192"/>
    <cellStyle name="40% - Accent3 15 73" xfId="25193"/>
    <cellStyle name="40% - Accent3 15 74" xfId="25194"/>
    <cellStyle name="40% - Accent3 15 75" xfId="25195"/>
    <cellStyle name="40% - Accent3 15 76" xfId="25196"/>
    <cellStyle name="40% - Accent3 15 77" xfId="25197"/>
    <cellStyle name="40% - Accent3 15 78" xfId="25198"/>
    <cellStyle name="40% - Accent3 15 79" xfId="25199"/>
    <cellStyle name="40% - Accent3 15 8" xfId="25200"/>
    <cellStyle name="40% - Accent3 15 80" xfId="25201"/>
    <cellStyle name="40% - Accent3 15 81" xfId="25202"/>
    <cellStyle name="40% - Accent3 15 82" xfId="25203"/>
    <cellStyle name="40% - Accent3 15 83" xfId="25204"/>
    <cellStyle name="40% - Accent3 15 84" xfId="25205"/>
    <cellStyle name="40% - Accent3 15 85" xfId="25206"/>
    <cellStyle name="40% - Accent3 15 86" xfId="25207"/>
    <cellStyle name="40% - Accent3 15 87" xfId="25208"/>
    <cellStyle name="40% - Accent3 15 88" xfId="25209"/>
    <cellStyle name="40% - Accent3 15 89" xfId="25210"/>
    <cellStyle name="40% - Accent3 15 9" xfId="25211"/>
    <cellStyle name="40% - Accent3 15 90" xfId="25212"/>
    <cellStyle name="40% - Accent3 15 91" xfId="25213"/>
    <cellStyle name="40% - Accent3 15 92" xfId="25214"/>
    <cellStyle name="40% - Accent3 15 93" xfId="25215"/>
    <cellStyle name="40% - Accent3 15 94" xfId="25216"/>
    <cellStyle name="40% - Accent3 15 95" xfId="25217"/>
    <cellStyle name="40% - Accent3 15 96" xfId="25218"/>
    <cellStyle name="40% - Accent3 15 97" xfId="25219"/>
    <cellStyle name="40% - Accent3 15 98" xfId="25220"/>
    <cellStyle name="40% - Accent3 15 99" xfId="25221"/>
    <cellStyle name="40% - Accent3 150" xfId="25222"/>
    <cellStyle name="40% - Accent3 151" xfId="25223"/>
    <cellStyle name="40% - Accent3 152" xfId="25224"/>
    <cellStyle name="40% - Accent3 153" xfId="25225"/>
    <cellStyle name="40% - Accent3 154" xfId="25226"/>
    <cellStyle name="40% - Accent3 155" xfId="25227"/>
    <cellStyle name="40% - Accent3 156" xfId="25228"/>
    <cellStyle name="40% - Accent3 157" xfId="25229"/>
    <cellStyle name="40% - Accent3 158" xfId="25230"/>
    <cellStyle name="40% - Accent3 159" xfId="25231"/>
    <cellStyle name="40% - Accent3 16" xfId="25232"/>
    <cellStyle name="40% - Accent3 16 10" xfId="25233"/>
    <cellStyle name="40% - Accent3 16 100" xfId="25234"/>
    <cellStyle name="40% - Accent3 16 101" xfId="25235"/>
    <cellStyle name="40% - Accent3 16 102" xfId="25236"/>
    <cellStyle name="40% - Accent3 16 103" xfId="25237"/>
    <cellStyle name="40% - Accent3 16 104" xfId="25238"/>
    <cellStyle name="40% - Accent3 16 105" xfId="25239"/>
    <cellStyle name="40% - Accent3 16 106" xfId="25240"/>
    <cellStyle name="40% - Accent3 16 107" xfId="25241"/>
    <cellStyle name="40% - Accent3 16 108" xfId="25242"/>
    <cellStyle name="40% - Accent3 16 109" xfId="25243"/>
    <cellStyle name="40% - Accent3 16 11" xfId="25244"/>
    <cellStyle name="40% - Accent3 16 110" xfId="25245"/>
    <cellStyle name="40% - Accent3 16 111" xfId="25246"/>
    <cellStyle name="40% - Accent3 16 112" xfId="25247"/>
    <cellStyle name="40% - Accent3 16 113" xfId="25248"/>
    <cellStyle name="40% - Accent3 16 114" xfId="25249"/>
    <cellStyle name="40% - Accent3 16 115" xfId="25250"/>
    <cellStyle name="40% - Accent3 16 12" xfId="25251"/>
    <cellStyle name="40% - Accent3 16 13" xfId="25252"/>
    <cellStyle name="40% - Accent3 16 14" xfId="25253"/>
    <cellStyle name="40% - Accent3 16 15" xfId="25254"/>
    <cellStyle name="40% - Accent3 16 16" xfId="25255"/>
    <cellStyle name="40% - Accent3 16 17" xfId="25256"/>
    <cellStyle name="40% - Accent3 16 18" xfId="25257"/>
    <cellStyle name="40% - Accent3 16 19" xfId="25258"/>
    <cellStyle name="40% - Accent3 16 2" xfId="25259"/>
    <cellStyle name="40% - Accent3 16 20" xfId="25260"/>
    <cellStyle name="40% - Accent3 16 21" xfId="25261"/>
    <cellStyle name="40% - Accent3 16 22" xfId="25262"/>
    <cellStyle name="40% - Accent3 16 23" xfId="25263"/>
    <cellStyle name="40% - Accent3 16 24" xfId="25264"/>
    <cellStyle name="40% - Accent3 16 25" xfId="25265"/>
    <cellStyle name="40% - Accent3 16 26" xfId="25266"/>
    <cellStyle name="40% - Accent3 16 27" xfId="25267"/>
    <cellStyle name="40% - Accent3 16 28" xfId="25268"/>
    <cellStyle name="40% - Accent3 16 29" xfId="25269"/>
    <cellStyle name="40% - Accent3 16 3" xfId="25270"/>
    <cellStyle name="40% - Accent3 16 30" xfId="25271"/>
    <cellStyle name="40% - Accent3 16 31" xfId="25272"/>
    <cellStyle name="40% - Accent3 16 32" xfId="25273"/>
    <cellStyle name="40% - Accent3 16 33" xfId="25274"/>
    <cellStyle name="40% - Accent3 16 34" xfId="25275"/>
    <cellStyle name="40% - Accent3 16 35" xfId="25276"/>
    <cellStyle name="40% - Accent3 16 36" xfId="25277"/>
    <cellStyle name="40% - Accent3 16 37" xfId="25278"/>
    <cellStyle name="40% - Accent3 16 38" xfId="25279"/>
    <cellStyle name="40% - Accent3 16 39" xfId="25280"/>
    <cellStyle name="40% - Accent3 16 4" xfId="25281"/>
    <cellStyle name="40% - Accent3 16 40" xfId="25282"/>
    <cellStyle name="40% - Accent3 16 41" xfId="25283"/>
    <cellStyle name="40% - Accent3 16 42" xfId="25284"/>
    <cellStyle name="40% - Accent3 16 43" xfId="25285"/>
    <cellStyle name="40% - Accent3 16 44" xfId="25286"/>
    <cellStyle name="40% - Accent3 16 45" xfId="25287"/>
    <cellStyle name="40% - Accent3 16 46" xfId="25288"/>
    <cellStyle name="40% - Accent3 16 47" xfId="25289"/>
    <cellStyle name="40% - Accent3 16 48" xfId="25290"/>
    <cellStyle name="40% - Accent3 16 49" xfId="25291"/>
    <cellStyle name="40% - Accent3 16 5" xfId="25292"/>
    <cellStyle name="40% - Accent3 16 50" xfId="25293"/>
    <cellStyle name="40% - Accent3 16 51" xfId="25294"/>
    <cellStyle name="40% - Accent3 16 52" xfId="25295"/>
    <cellStyle name="40% - Accent3 16 53" xfId="25296"/>
    <cellStyle name="40% - Accent3 16 54" xfId="25297"/>
    <cellStyle name="40% - Accent3 16 55" xfId="25298"/>
    <cellStyle name="40% - Accent3 16 56" xfId="25299"/>
    <cellStyle name="40% - Accent3 16 57" xfId="25300"/>
    <cellStyle name="40% - Accent3 16 58" xfId="25301"/>
    <cellStyle name="40% - Accent3 16 59" xfId="25302"/>
    <cellStyle name="40% - Accent3 16 6" xfId="25303"/>
    <cellStyle name="40% - Accent3 16 60" xfId="25304"/>
    <cellStyle name="40% - Accent3 16 61" xfId="25305"/>
    <cellStyle name="40% - Accent3 16 62" xfId="25306"/>
    <cellStyle name="40% - Accent3 16 63" xfId="25307"/>
    <cellStyle name="40% - Accent3 16 64" xfId="25308"/>
    <cellStyle name="40% - Accent3 16 65" xfId="25309"/>
    <cellStyle name="40% - Accent3 16 66" xfId="25310"/>
    <cellStyle name="40% - Accent3 16 67" xfId="25311"/>
    <cellStyle name="40% - Accent3 16 68" xfId="25312"/>
    <cellStyle name="40% - Accent3 16 69" xfId="25313"/>
    <cellStyle name="40% - Accent3 16 7" xfId="25314"/>
    <cellStyle name="40% - Accent3 16 70" xfId="25315"/>
    <cellStyle name="40% - Accent3 16 71" xfId="25316"/>
    <cellStyle name="40% - Accent3 16 72" xfId="25317"/>
    <cellStyle name="40% - Accent3 16 73" xfId="25318"/>
    <cellStyle name="40% - Accent3 16 74" xfId="25319"/>
    <cellStyle name="40% - Accent3 16 75" xfId="25320"/>
    <cellStyle name="40% - Accent3 16 76" xfId="25321"/>
    <cellStyle name="40% - Accent3 16 77" xfId="25322"/>
    <cellStyle name="40% - Accent3 16 78" xfId="25323"/>
    <cellStyle name="40% - Accent3 16 79" xfId="25324"/>
    <cellStyle name="40% - Accent3 16 8" xfId="25325"/>
    <cellStyle name="40% - Accent3 16 80" xfId="25326"/>
    <cellStyle name="40% - Accent3 16 81" xfId="25327"/>
    <cellStyle name="40% - Accent3 16 82" xfId="25328"/>
    <cellStyle name="40% - Accent3 16 83" xfId="25329"/>
    <cellStyle name="40% - Accent3 16 84" xfId="25330"/>
    <cellStyle name="40% - Accent3 16 85" xfId="25331"/>
    <cellStyle name="40% - Accent3 16 86" xfId="25332"/>
    <cellStyle name="40% - Accent3 16 87" xfId="25333"/>
    <cellStyle name="40% - Accent3 16 88" xfId="25334"/>
    <cellStyle name="40% - Accent3 16 89" xfId="25335"/>
    <cellStyle name="40% - Accent3 16 9" xfId="25336"/>
    <cellStyle name="40% - Accent3 16 90" xfId="25337"/>
    <cellStyle name="40% - Accent3 16 91" xfId="25338"/>
    <cellStyle name="40% - Accent3 16 92" xfId="25339"/>
    <cellStyle name="40% - Accent3 16 93" xfId="25340"/>
    <cellStyle name="40% - Accent3 16 94" xfId="25341"/>
    <cellStyle name="40% - Accent3 16 95" xfId="25342"/>
    <cellStyle name="40% - Accent3 16 96" xfId="25343"/>
    <cellStyle name="40% - Accent3 16 97" xfId="25344"/>
    <cellStyle name="40% - Accent3 16 98" xfId="25345"/>
    <cellStyle name="40% - Accent3 16 99" xfId="25346"/>
    <cellStyle name="40% - Accent3 160" xfId="25347"/>
    <cellStyle name="40% - Accent3 161" xfId="25348"/>
    <cellStyle name="40% - Accent3 162" xfId="25349"/>
    <cellStyle name="40% - Accent3 163" xfId="25350"/>
    <cellStyle name="40% - Accent3 164" xfId="25351"/>
    <cellStyle name="40% - Accent3 165" xfId="25352"/>
    <cellStyle name="40% - Accent3 166" xfId="25353"/>
    <cellStyle name="40% - Accent3 167" xfId="25354"/>
    <cellStyle name="40% - Accent3 168" xfId="25355"/>
    <cellStyle name="40% - Accent3 17" xfId="25356"/>
    <cellStyle name="40% - Accent3 17 10" xfId="25357"/>
    <cellStyle name="40% - Accent3 17 100" xfId="25358"/>
    <cellStyle name="40% - Accent3 17 101" xfId="25359"/>
    <cellStyle name="40% - Accent3 17 102" xfId="25360"/>
    <cellStyle name="40% - Accent3 17 103" xfId="25361"/>
    <cellStyle name="40% - Accent3 17 104" xfId="25362"/>
    <cellStyle name="40% - Accent3 17 105" xfId="25363"/>
    <cellStyle name="40% - Accent3 17 106" xfId="25364"/>
    <cellStyle name="40% - Accent3 17 107" xfId="25365"/>
    <cellStyle name="40% - Accent3 17 108" xfId="25366"/>
    <cellStyle name="40% - Accent3 17 109" xfId="25367"/>
    <cellStyle name="40% - Accent3 17 11" xfId="25368"/>
    <cellStyle name="40% - Accent3 17 110" xfId="25369"/>
    <cellStyle name="40% - Accent3 17 111" xfId="25370"/>
    <cellStyle name="40% - Accent3 17 112" xfId="25371"/>
    <cellStyle name="40% - Accent3 17 113" xfId="25372"/>
    <cellStyle name="40% - Accent3 17 114" xfId="25373"/>
    <cellStyle name="40% - Accent3 17 115" xfId="25374"/>
    <cellStyle name="40% - Accent3 17 12" xfId="25375"/>
    <cellStyle name="40% - Accent3 17 13" xfId="25376"/>
    <cellStyle name="40% - Accent3 17 14" xfId="25377"/>
    <cellStyle name="40% - Accent3 17 15" xfId="25378"/>
    <cellStyle name="40% - Accent3 17 16" xfId="25379"/>
    <cellStyle name="40% - Accent3 17 17" xfId="25380"/>
    <cellStyle name="40% - Accent3 17 18" xfId="25381"/>
    <cellStyle name="40% - Accent3 17 19" xfId="25382"/>
    <cellStyle name="40% - Accent3 17 2" xfId="25383"/>
    <cellStyle name="40% - Accent3 17 20" xfId="25384"/>
    <cellStyle name="40% - Accent3 17 21" xfId="25385"/>
    <cellStyle name="40% - Accent3 17 22" xfId="25386"/>
    <cellStyle name="40% - Accent3 17 23" xfId="25387"/>
    <cellStyle name="40% - Accent3 17 24" xfId="25388"/>
    <cellStyle name="40% - Accent3 17 25" xfId="25389"/>
    <cellStyle name="40% - Accent3 17 26" xfId="25390"/>
    <cellStyle name="40% - Accent3 17 27" xfId="25391"/>
    <cellStyle name="40% - Accent3 17 28" xfId="25392"/>
    <cellStyle name="40% - Accent3 17 29" xfId="25393"/>
    <cellStyle name="40% - Accent3 17 3" xfId="25394"/>
    <cellStyle name="40% - Accent3 17 30" xfId="25395"/>
    <cellStyle name="40% - Accent3 17 31" xfId="25396"/>
    <cellStyle name="40% - Accent3 17 32" xfId="25397"/>
    <cellStyle name="40% - Accent3 17 33" xfId="25398"/>
    <cellStyle name="40% - Accent3 17 34" xfId="25399"/>
    <cellStyle name="40% - Accent3 17 35" xfId="25400"/>
    <cellStyle name="40% - Accent3 17 36" xfId="25401"/>
    <cellStyle name="40% - Accent3 17 37" xfId="25402"/>
    <cellStyle name="40% - Accent3 17 38" xfId="25403"/>
    <cellStyle name="40% - Accent3 17 39" xfId="25404"/>
    <cellStyle name="40% - Accent3 17 4" xfId="25405"/>
    <cellStyle name="40% - Accent3 17 40" xfId="25406"/>
    <cellStyle name="40% - Accent3 17 41" xfId="25407"/>
    <cellStyle name="40% - Accent3 17 42" xfId="25408"/>
    <cellStyle name="40% - Accent3 17 43" xfId="25409"/>
    <cellStyle name="40% - Accent3 17 44" xfId="25410"/>
    <cellStyle name="40% - Accent3 17 45" xfId="25411"/>
    <cellStyle name="40% - Accent3 17 46" xfId="25412"/>
    <cellStyle name="40% - Accent3 17 47" xfId="25413"/>
    <cellStyle name="40% - Accent3 17 48" xfId="25414"/>
    <cellStyle name="40% - Accent3 17 49" xfId="25415"/>
    <cellStyle name="40% - Accent3 17 5" xfId="25416"/>
    <cellStyle name="40% - Accent3 17 50" xfId="25417"/>
    <cellStyle name="40% - Accent3 17 51" xfId="25418"/>
    <cellStyle name="40% - Accent3 17 52" xfId="25419"/>
    <cellStyle name="40% - Accent3 17 53" xfId="25420"/>
    <cellStyle name="40% - Accent3 17 54" xfId="25421"/>
    <cellStyle name="40% - Accent3 17 55" xfId="25422"/>
    <cellStyle name="40% - Accent3 17 56" xfId="25423"/>
    <cellStyle name="40% - Accent3 17 57" xfId="25424"/>
    <cellStyle name="40% - Accent3 17 58" xfId="25425"/>
    <cellStyle name="40% - Accent3 17 59" xfId="25426"/>
    <cellStyle name="40% - Accent3 17 6" xfId="25427"/>
    <cellStyle name="40% - Accent3 17 60" xfId="25428"/>
    <cellStyle name="40% - Accent3 17 61" xfId="25429"/>
    <cellStyle name="40% - Accent3 17 62" xfId="25430"/>
    <cellStyle name="40% - Accent3 17 63" xfId="25431"/>
    <cellStyle name="40% - Accent3 17 64" xfId="25432"/>
    <cellStyle name="40% - Accent3 17 65" xfId="25433"/>
    <cellStyle name="40% - Accent3 17 66" xfId="25434"/>
    <cellStyle name="40% - Accent3 17 67" xfId="25435"/>
    <cellStyle name="40% - Accent3 17 68" xfId="25436"/>
    <cellStyle name="40% - Accent3 17 69" xfId="25437"/>
    <cellStyle name="40% - Accent3 17 7" xfId="25438"/>
    <cellStyle name="40% - Accent3 17 70" xfId="25439"/>
    <cellStyle name="40% - Accent3 17 71" xfId="25440"/>
    <cellStyle name="40% - Accent3 17 72" xfId="25441"/>
    <cellStyle name="40% - Accent3 17 73" xfId="25442"/>
    <cellStyle name="40% - Accent3 17 74" xfId="25443"/>
    <cellStyle name="40% - Accent3 17 75" xfId="25444"/>
    <cellStyle name="40% - Accent3 17 76" xfId="25445"/>
    <cellStyle name="40% - Accent3 17 77" xfId="25446"/>
    <cellStyle name="40% - Accent3 17 78" xfId="25447"/>
    <cellStyle name="40% - Accent3 17 79" xfId="25448"/>
    <cellStyle name="40% - Accent3 17 8" xfId="25449"/>
    <cellStyle name="40% - Accent3 17 80" xfId="25450"/>
    <cellStyle name="40% - Accent3 17 81" xfId="25451"/>
    <cellStyle name="40% - Accent3 17 82" xfId="25452"/>
    <cellStyle name="40% - Accent3 17 83" xfId="25453"/>
    <cellStyle name="40% - Accent3 17 84" xfId="25454"/>
    <cellStyle name="40% - Accent3 17 85" xfId="25455"/>
    <cellStyle name="40% - Accent3 17 86" xfId="25456"/>
    <cellStyle name="40% - Accent3 17 87" xfId="25457"/>
    <cellStyle name="40% - Accent3 17 88" xfId="25458"/>
    <cellStyle name="40% - Accent3 17 89" xfId="25459"/>
    <cellStyle name="40% - Accent3 17 9" xfId="25460"/>
    <cellStyle name="40% - Accent3 17 90" xfId="25461"/>
    <cellStyle name="40% - Accent3 17 91" xfId="25462"/>
    <cellStyle name="40% - Accent3 17 92" xfId="25463"/>
    <cellStyle name="40% - Accent3 17 93" xfId="25464"/>
    <cellStyle name="40% - Accent3 17 94" xfId="25465"/>
    <cellStyle name="40% - Accent3 17 95" xfId="25466"/>
    <cellStyle name="40% - Accent3 17 96" xfId="25467"/>
    <cellStyle name="40% - Accent3 17 97" xfId="25468"/>
    <cellStyle name="40% - Accent3 17 98" xfId="25469"/>
    <cellStyle name="40% - Accent3 17 99" xfId="25470"/>
    <cellStyle name="40% - Accent3 18" xfId="25471"/>
    <cellStyle name="40% - Accent3 18 10" xfId="25472"/>
    <cellStyle name="40% - Accent3 18 100" xfId="25473"/>
    <cellStyle name="40% - Accent3 18 101" xfId="25474"/>
    <cellStyle name="40% - Accent3 18 102" xfId="25475"/>
    <cellStyle name="40% - Accent3 18 103" xfId="25476"/>
    <cellStyle name="40% - Accent3 18 104" xfId="25477"/>
    <cellStyle name="40% - Accent3 18 105" xfId="25478"/>
    <cellStyle name="40% - Accent3 18 106" xfId="25479"/>
    <cellStyle name="40% - Accent3 18 107" xfId="25480"/>
    <cellStyle name="40% - Accent3 18 108" xfId="25481"/>
    <cellStyle name="40% - Accent3 18 109" xfId="25482"/>
    <cellStyle name="40% - Accent3 18 11" xfId="25483"/>
    <cellStyle name="40% - Accent3 18 110" xfId="25484"/>
    <cellStyle name="40% - Accent3 18 111" xfId="25485"/>
    <cellStyle name="40% - Accent3 18 112" xfId="25486"/>
    <cellStyle name="40% - Accent3 18 113" xfId="25487"/>
    <cellStyle name="40% - Accent3 18 114" xfId="25488"/>
    <cellStyle name="40% - Accent3 18 115" xfId="25489"/>
    <cellStyle name="40% - Accent3 18 12" xfId="25490"/>
    <cellStyle name="40% - Accent3 18 13" xfId="25491"/>
    <cellStyle name="40% - Accent3 18 14" xfId="25492"/>
    <cellStyle name="40% - Accent3 18 15" xfId="25493"/>
    <cellStyle name="40% - Accent3 18 16" xfId="25494"/>
    <cellStyle name="40% - Accent3 18 17" xfId="25495"/>
    <cellStyle name="40% - Accent3 18 18" xfId="25496"/>
    <cellStyle name="40% - Accent3 18 19" xfId="25497"/>
    <cellStyle name="40% - Accent3 18 2" xfId="25498"/>
    <cellStyle name="40% - Accent3 18 20" xfId="25499"/>
    <cellStyle name="40% - Accent3 18 21" xfId="25500"/>
    <cellStyle name="40% - Accent3 18 22" xfId="25501"/>
    <cellStyle name="40% - Accent3 18 23" xfId="25502"/>
    <cellStyle name="40% - Accent3 18 24" xfId="25503"/>
    <cellStyle name="40% - Accent3 18 25" xfId="25504"/>
    <cellStyle name="40% - Accent3 18 26" xfId="25505"/>
    <cellStyle name="40% - Accent3 18 27" xfId="25506"/>
    <cellStyle name="40% - Accent3 18 28" xfId="25507"/>
    <cellStyle name="40% - Accent3 18 29" xfId="25508"/>
    <cellStyle name="40% - Accent3 18 3" xfId="25509"/>
    <cellStyle name="40% - Accent3 18 30" xfId="25510"/>
    <cellStyle name="40% - Accent3 18 31" xfId="25511"/>
    <cellStyle name="40% - Accent3 18 32" xfId="25512"/>
    <cellStyle name="40% - Accent3 18 33" xfId="25513"/>
    <cellStyle name="40% - Accent3 18 34" xfId="25514"/>
    <cellStyle name="40% - Accent3 18 35" xfId="25515"/>
    <cellStyle name="40% - Accent3 18 36" xfId="25516"/>
    <cellStyle name="40% - Accent3 18 37" xfId="25517"/>
    <cellStyle name="40% - Accent3 18 38" xfId="25518"/>
    <cellStyle name="40% - Accent3 18 39" xfId="25519"/>
    <cellStyle name="40% - Accent3 18 4" xfId="25520"/>
    <cellStyle name="40% - Accent3 18 40" xfId="25521"/>
    <cellStyle name="40% - Accent3 18 41" xfId="25522"/>
    <cellStyle name="40% - Accent3 18 42" xfId="25523"/>
    <cellStyle name="40% - Accent3 18 43" xfId="25524"/>
    <cellStyle name="40% - Accent3 18 44" xfId="25525"/>
    <cellStyle name="40% - Accent3 18 45" xfId="25526"/>
    <cellStyle name="40% - Accent3 18 46" xfId="25527"/>
    <cellStyle name="40% - Accent3 18 47" xfId="25528"/>
    <cellStyle name="40% - Accent3 18 48" xfId="25529"/>
    <cellStyle name="40% - Accent3 18 49" xfId="25530"/>
    <cellStyle name="40% - Accent3 18 5" xfId="25531"/>
    <cellStyle name="40% - Accent3 18 50" xfId="25532"/>
    <cellStyle name="40% - Accent3 18 51" xfId="25533"/>
    <cellStyle name="40% - Accent3 18 52" xfId="25534"/>
    <cellStyle name="40% - Accent3 18 53" xfId="25535"/>
    <cellStyle name="40% - Accent3 18 54" xfId="25536"/>
    <cellStyle name="40% - Accent3 18 55" xfId="25537"/>
    <cellStyle name="40% - Accent3 18 56" xfId="25538"/>
    <cellStyle name="40% - Accent3 18 57" xfId="25539"/>
    <cellStyle name="40% - Accent3 18 58" xfId="25540"/>
    <cellStyle name="40% - Accent3 18 59" xfId="25541"/>
    <cellStyle name="40% - Accent3 18 6" xfId="25542"/>
    <cellStyle name="40% - Accent3 18 60" xfId="25543"/>
    <cellStyle name="40% - Accent3 18 61" xfId="25544"/>
    <cellStyle name="40% - Accent3 18 62" xfId="25545"/>
    <cellStyle name="40% - Accent3 18 63" xfId="25546"/>
    <cellStyle name="40% - Accent3 18 64" xfId="25547"/>
    <cellStyle name="40% - Accent3 18 65" xfId="25548"/>
    <cellStyle name="40% - Accent3 18 66" xfId="25549"/>
    <cellStyle name="40% - Accent3 18 67" xfId="25550"/>
    <cellStyle name="40% - Accent3 18 68" xfId="25551"/>
    <cellStyle name="40% - Accent3 18 69" xfId="25552"/>
    <cellStyle name="40% - Accent3 18 7" xfId="25553"/>
    <cellStyle name="40% - Accent3 18 70" xfId="25554"/>
    <cellStyle name="40% - Accent3 18 71" xfId="25555"/>
    <cellStyle name="40% - Accent3 18 72" xfId="25556"/>
    <cellStyle name="40% - Accent3 18 73" xfId="25557"/>
    <cellStyle name="40% - Accent3 18 74" xfId="25558"/>
    <cellStyle name="40% - Accent3 18 75" xfId="25559"/>
    <cellStyle name="40% - Accent3 18 76" xfId="25560"/>
    <cellStyle name="40% - Accent3 18 77" xfId="25561"/>
    <cellStyle name="40% - Accent3 18 78" xfId="25562"/>
    <cellStyle name="40% - Accent3 18 79" xfId="25563"/>
    <cellStyle name="40% - Accent3 18 8" xfId="25564"/>
    <cellStyle name="40% - Accent3 18 80" xfId="25565"/>
    <cellStyle name="40% - Accent3 18 81" xfId="25566"/>
    <cellStyle name="40% - Accent3 18 82" xfId="25567"/>
    <cellStyle name="40% - Accent3 18 83" xfId="25568"/>
    <cellStyle name="40% - Accent3 18 84" xfId="25569"/>
    <cellStyle name="40% - Accent3 18 85" xfId="25570"/>
    <cellStyle name="40% - Accent3 18 86" xfId="25571"/>
    <cellStyle name="40% - Accent3 18 87" xfId="25572"/>
    <cellStyle name="40% - Accent3 18 88" xfId="25573"/>
    <cellStyle name="40% - Accent3 18 89" xfId="25574"/>
    <cellStyle name="40% - Accent3 18 9" xfId="25575"/>
    <cellStyle name="40% - Accent3 18 90" xfId="25576"/>
    <cellStyle name="40% - Accent3 18 91" xfId="25577"/>
    <cellStyle name="40% - Accent3 18 92" xfId="25578"/>
    <cellStyle name="40% - Accent3 18 93" xfId="25579"/>
    <cellStyle name="40% - Accent3 18 94" xfId="25580"/>
    <cellStyle name="40% - Accent3 18 95" xfId="25581"/>
    <cellStyle name="40% - Accent3 18 96" xfId="25582"/>
    <cellStyle name="40% - Accent3 18 97" xfId="25583"/>
    <cellStyle name="40% - Accent3 18 98" xfId="25584"/>
    <cellStyle name="40% - Accent3 18 99" xfId="25585"/>
    <cellStyle name="40% - Accent3 19" xfId="25586"/>
    <cellStyle name="40% - Accent3 19 10" xfId="25587"/>
    <cellStyle name="40% - Accent3 19 100" xfId="25588"/>
    <cellStyle name="40% - Accent3 19 101" xfId="25589"/>
    <cellStyle name="40% - Accent3 19 102" xfId="25590"/>
    <cellStyle name="40% - Accent3 19 103" xfId="25591"/>
    <cellStyle name="40% - Accent3 19 104" xfId="25592"/>
    <cellStyle name="40% - Accent3 19 105" xfId="25593"/>
    <cellStyle name="40% - Accent3 19 106" xfId="25594"/>
    <cellStyle name="40% - Accent3 19 107" xfId="25595"/>
    <cellStyle name="40% - Accent3 19 108" xfId="25596"/>
    <cellStyle name="40% - Accent3 19 109" xfId="25597"/>
    <cellStyle name="40% - Accent3 19 11" xfId="25598"/>
    <cellStyle name="40% - Accent3 19 110" xfId="25599"/>
    <cellStyle name="40% - Accent3 19 111" xfId="25600"/>
    <cellStyle name="40% - Accent3 19 112" xfId="25601"/>
    <cellStyle name="40% - Accent3 19 113" xfId="25602"/>
    <cellStyle name="40% - Accent3 19 114" xfId="25603"/>
    <cellStyle name="40% - Accent3 19 115" xfId="25604"/>
    <cellStyle name="40% - Accent3 19 12" xfId="25605"/>
    <cellStyle name="40% - Accent3 19 13" xfId="25606"/>
    <cellStyle name="40% - Accent3 19 14" xfId="25607"/>
    <cellStyle name="40% - Accent3 19 15" xfId="25608"/>
    <cellStyle name="40% - Accent3 19 16" xfId="25609"/>
    <cellStyle name="40% - Accent3 19 17" xfId="25610"/>
    <cellStyle name="40% - Accent3 19 18" xfId="25611"/>
    <cellStyle name="40% - Accent3 19 19" xfId="25612"/>
    <cellStyle name="40% - Accent3 19 2" xfId="25613"/>
    <cellStyle name="40% - Accent3 19 20" xfId="25614"/>
    <cellStyle name="40% - Accent3 19 21" xfId="25615"/>
    <cellStyle name="40% - Accent3 19 22" xfId="25616"/>
    <cellStyle name="40% - Accent3 19 23" xfId="25617"/>
    <cellStyle name="40% - Accent3 19 24" xfId="25618"/>
    <cellStyle name="40% - Accent3 19 25" xfId="25619"/>
    <cellStyle name="40% - Accent3 19 26" xfId="25620"/>
    <cellStyle name="40% - Accent3 19 27" xfId="25621"/>
    <cellStyle name="40% - Accent3 19 28" xfId="25622"/>
    <cellStyle name="40% - Accent3 19 29" xfId="25623"/>
    <cellStyle name="40% - Accent3 19 3" xfId="25624"/>
    <cellStyle name="40% - Accent3 19 30" xfId="25625"/>
    <cellStyle name="40% - Accent3 19 31" xfId="25626"/>
    <cellStyle name="40% - Accent3 19 32" xfId="25627"/>
    <cellStyle name="40% - Accent3 19 33" xfId="25628"/>
    <cellStyle name="40% - Accent3 19 34" xfId="25629"/>
    <cellStyle name="40% - Accent3 19 35" xfId="25630"/>
    <cellStyle name="40% - Accent3 19 36" xfId="25631"/>
    <cellStyle name="40% - Accent3 19 37" xfId="25632"/>
    <cellStyle name="40% - Accent3 19 38" xfId="25633"/>
    <cellStyle name="40% - Accent3 19 39" xfId="25634"/>
    <cellStyle name="40% - Accent3 19 4" xfId="25635"/>
    <cellStyle name="40% - Accent3 19 40" xfId="25636"/>
    <cellStyle name="40% - Accent3 19 41" xfId="25637"/>
    <cellStyle name="40% - Accent3 19 42" xfId="25638"/>
    <cellStyle name="40% - Accent3 19 43" xfId="25639"/>
    <cellStyle name="40% - Accent3 19 44" xfId="25640"/>
    <cellStyle name="40% - Accent3 19 45" xfId="25641"/>
    <cellStyle name="40% - Accent3 19 46" xfId="25642"/>
    <cellStyle name="40% - Accent3 19 47" xfId="25643"/>
    <cellStyle name="40% - Accent3 19 48" xfId="25644"/>
    <cellStyle name="40% - Accent3 19 49" xfId="25645"/>
    <cellStyle name="40% - Accent3 19 5" xfId="25646"/>
    <cellStyle name="40% - Accent3 19 50" xfId="25647"/>
    <cellStyle name="40% - Accent3 19 51" xfId="25648"/>
    <cellStyle name="40% - Accent3 19 52" xfId="25649"/>
    <cellStyle name="40% - Accent3 19 53" xfId="25650"/>
    <cellStyle name="40% - Accent3 19 54" xfId="25651"/>
    <cellStyle name="40% - Accent3 19 55" xfId="25652"/>
    <cellStyle name="40% - Accent3 19 56" xfId="25653"/>
    <cellStyle name="40% - Accent3 19 57" xfId="25654"/>
    <cellStyle name="40% - Accent3 19 58" xfId="25655"/>
    <cellStyle name="40% - Accent3 19 59" xfId="25656"/>
    <cellStyle name="40% - Accent3 19 6" xfId="25657"/>
    <cellStyle name="40% - Accent3 19 60" xfId="25658"/>
    <cellStyle name="40% - Accent3 19 61" xfId="25659"/>
    <cellStyle name="40% - Accent3 19 62" xfId="25660"/>
    <cellStyle name="40% - Accent3 19 63" xfId="25661"/>
    <cellStyle name="40% - Accent3 19 64" xfId="25662"/>
    <cellStyle name="40% - Accent3 19 65" xfId="25663"/>
    <cellStyle name="40% - Accent3 19 66" xfId="25664"/>
    <cellStyle name="40% - Accent3 19 67" xfId="25665"/>
    <cellStyle name="40% - Accent3 19 68" xfId="25666"/>
    <cellStyle name="40% - Accent3 19 69" xfId="25667"/>
    <cellStyle name="40% - Accent3 19 7" xfId="25668"/>
    <cellStyle name="40% - Accent3 19 70" xfId="25669"/>
    <cellStyle name="40% - Accent3 19 71" xfId="25670"/>
    <cellStyle name="40% - Accent3 19 72" xfId="25671"/>
    <cellStyle name="40% - Accent3 19 73" xfId="25672"/>
    <cellStyle name="40% - Accent3 19 74" xfId="25673"/>
    <cellStyle name="40% - Accent3 19 75" xfId="25674"/>
    <cellStyle name="40% - Accent3 19 76" xfId="25675"/>
    <cellStyle name="40% - Accent3 19 77" xfId="25676"/>
    <cellStyle name="40% - Accent3 19 78" xfId="25677"/>
    <cellStyle name="40% - Accent3 19 79" xfId="25678"/>
    <cellStyle name="40% - Accent3 19 8" xfId="25679"/>
    <cellStyle name="40% - Accent3 19 80" xfId="25680"/>
    <cellStyle name="40% - Accent3 19 81" xfId="25681"/>
    <cellStyle name="40% - Accent3 19 82" xfId="25682"/>
    <cellStyle name="40% - Accent3 19 83" xfId="25683"/>
    <cellStyle name="40% - Accent3 19 84" xfId="25684"/>
    <cellStyle name="40% - Accent3 19 85" xfId="25685"/>
    <cellStyle name="40% - Accent3 19 86" xfId="25686"/>
    <cellStyle name="40% - Accent3 19 87" xfId="25687"/>
    <cellStyle name="40% - Accent3 19 88" xfId="25688"/>
    <cellStyle name="40% - Accent3 19 89" xfId="25689"/>
    <cellStyle name="40% - Accent3 19 9" xfId="25690"/>
    <cellStyle name="40% - Accent3 19 90" xfId="25691"/>
    <cellStyle name="40% - Accent3 19 91" xfId="25692"/>
    <cellStyle name="40% - Accent3 19 92" xfId="25693"/>
    <cellStyle name="40% - Accent3 19 93" xfId="25694"/>
    <cellStyle name="40% - Accent3 19 94" xfId="25695"/>
    <cellStyle name="40% - Accent3 19 95" xfId="25696"/>
    <cellStyle name="40% - Accent3 19 96" xfId="25697"/>
    <cellStyle name="40% - Accent3 19 97" xfId="25698"/>
    <cellStyle name="40% - Accent3 19 98" xfId="25699"/>
    <cellStyle name="40% - Accent3 19 99" xfId="25700"/>
    <cellStyle name="40% - Accent3 2" xfId="101"/>
    <cellStyle name="40% - Accent3 2 10" xfId="25701"/>
    <cellStyle name="40% - Accent3 2 100" xfId="25702"/>
    <cellStyle name="40% - Accent3 2 101" xfId="25703"/>
    <cellStyle name="40% - Accent3 2 102" xfId="25704"/>
    <cellStyle name="40% - Accent3 2 103" xfId="25705"/>
    <cellStyle name="40% - Accent3 2 104" xfId="25706"/>
    <cellStyle name="40% - Accent3 2 105" xfId="25707"/>
    <cellStyle name="40% - Accent3 2 106" xfId="25708"/>
    <cellStyle name="40% - Accent3 2 107" xfId="25709"/>
    <cellStyle name="40% - Accent3 2 108" xfId="25710"/>
    <cellStyle name="40% - Accent3 2 109" xfId="25711"/>
    <cellStyle name="40% - Accent3 2 11" xfId="25712"/>
    <cellStyle name="40% - Accent3 2 110" xfId="25713"/>
    <cellStyle name="40% - Accent3 2 111" xfId="25714"/>
    <cellStyle name="40% - Accent3 2 112" xfId="25715"/>
    <cellStyle name="40% - Accent3 2 113" xfId="25716"/>
    <cellStyle name="40% - Accent3 2 114" xfId="25717"/>
    <cellStyle name="40% - Accent3 2 115" xfId="25718"/>
    <cellStyle name="40% - Accent3 2 116" xfId="25719"/>
    <cellStyle name="40% - Accent3 2 117" xfId="25720"/>
    <cellStyle name="40% - Accent3 2 118" xfId="25721"/>
    <cellStyle name="40% - Accent3 2 12" xfId="25722"/>
    <cellStyle name="40% - Accent3 2 13" xfId="25723"/>
    <cellStyle name="40% - Accent3 2 14" xfId="25724"/>
    <cellStyle name="40% - Accent3 2 15" xfId="25725"/>
    <cellStyle name="40% - Accent3 2 16" xfId="25726"/>
    <cellStyle name="40% - Accent3 2 17" xfId="25727"/>
    <cellStyle name="40% - Accent3 2 18" xfId="25728"/>
    <cellStyle name="40% - Accent3 2 19" xfId="25729"/>
    <cellStyle name="40% - Accent3 2 2" xfId="25730"/>
    <cellStyle name="40% - Accent3 2 2 10" xfId="25731"/>
    <cellStyle name="40% - Accent3 2 2 100" xfId="25732"/>
    <cellStyle name="40% - Accent3 2 2 101" xfId="25733"/>
    <cellStyle name="40% - Accent3 2 2 102" xfId="25734"/>
    <cellStyle name="40% - Accent3 2 2 103" xfId="25735"/>
    <cellStyle name="40% - Accent3 2 2 104" xfId="25736"/>
    <cellStyle name="40% - Accent3 2 2 105" xfId="25737"/>
    <cellStyle name="40% - Accent3 2 2 106" xfId="25738"/>
    <cellStyle name="40% - Accent3 2 2 107" xfId="25739"/>
    <cellStyle name="40% - Accent3 2 2 108" xfId="25740"/>
    <cellStyle name="40% - Accent3 2 2 109" xfId="25741"/>
    <cellStyle name="40% - Accent3 2 2 11" xfId="25742"/>
    <cellStyle name="40% - Accent3 2 2 110" xfId="25743"/>
    <cellStyle name="40% - Accent3 2 2 111" xfId="25744"/>
    <cellStyle name="40% - Accent3 2 2 112" xfId="25745"/>
    <cellStyle name="40% - Accent3 2 2 113" xfId="25746"/>
    <cellStyle name="40% - Accent3 2 2 114" xfId="25747"/>
    <cellStyle name="40% - Accent3 2 2 115" xfId="25748"/>
    <cellStyle name="40% - Accent3 2 2 12" xfId="25749"/>
    <cellStyle name="40% - Accent3 2 2 13" xfId="25750"/>
    <cellStyle name="40% - Accent3 2 2 14" xfId="25751"/>
    <cellStyle name="40% - Accent3 2 2 15" xfId="25752"/>
    <cellStyle name="40% - Accent3 2 2 16" xfId="25753"/>
    <cellStyle name="40% - Accent3 2 2 17" xfId="25754"/>
    <cellStyle name="40% - Accent3 2 2 18" xfId="25755"/>
    <cellStyle name="40% - Accent3 2 2 19" xfId="25756"/>
    <cellStyle name="40% - Accent3 2 2 2" xfId="25757"/>
    <cellStyle name="40% - Accent3 2 2 20" xfId="25758"/>
    <cellStyle name="40% - Accent3 2 2 21" xfId="25759"/>
    <cellStyle name="40% - Accent3 2 2 22" xfId="25760"/>
    <cellStyle name="40% - Accent3 2 2 23" xfId="25761"/>
    <cellStyle name="40% - Accent3 2 2 24" xfId="25762"/>
    <cellStyle name="40% - Accent3 2 2 25" xfId="25763"/>
    <cellStyle name="40% - Accent3 2 2 26" xfId="25764"/>
    <cellStyle name="40% - Accent3 2 2 27" xfId="25765"/>
    <cellStyle name="40% - Accent3 2 2 28" xfId="25766"/>
    <cellStyle name="40% - Accent3 2 2 29" xfId="25767"/>
    <cellStyle name="40% - Accent3 2 2 3" xfId="25768"/>
    <cellStyle name="40% - Accent3 2 2 30" xfId="25769"/>
    <cellStyle name="40% - Accent3 2 2 31" xfId="25770"/>
    <cellStyle name="40% - Accent3 2 2 32" xfId="25771"/>
    <cellStyle name="40% - Accent3 2 2 33" xfId="25772"/>
    <cellStyle name="40% - Accent3 2 2 34" xfId="25773"/>
    <cellStyle name="40% - Accent3 2 2 35" xfId="25774"/>
    <cellStyle name="40% - Accent3 2 2 36" xfId="25775"/>
    <cellStyle name="40% - Accent3 2 2 37" xfId="25776"/>
    <cellStyle name="40% - Accent3 2 2 38" xfId="25777"/>
    <cellStyle name="40% - Accent3 2 2 39" xfId="25778"/>
    <cellStyle name="40% - Accent3 2 2 4" xfId="25779"/>
    <cellStyle name="40% - Accent3 2 2 40" xfId="25780"/>
    <cellStyle name="40% - Accent3 2 2 41" xfId="25781"/>
    <cellStyle name="40% - Accent3 2 2 42" xfId="25782"/>
    <cellStyle name="40% - Accent3 2 2 43" xfId="25783"/>
    <cellStyle name="40% - Accent3 2 2 44" xfId="25784"/>
    <cellStyle name="40% - Accent3 2 2 45" xfId="25785"/>
    <cellStyle name="40% - Accent3 2 2 46" xfId="25786"/>
    <cellStyle name="40% - Accent3 2 2 47" xfId="25787"/>
    <cellStyle name="40% - Accent3 2 2 48" xfId="25788"/>
    <cellStyle name="40% - Accent3 2 2 49" xfId="25789"/>
    <cellStyle name="40% - Accent3 2 2 5" xfId="25790"/>
    <cellStyle name="40% - Accent3 2 2 50" xfId="25791"/>
    <cellStyle name="40% - Accent3 2 2 51" xfId="25792"/>
    <cellStyle name="40% - Accent3 2 2 52" xfId="25793"/>
    <cellStyle name="40% - Accent3 2 2 53" xfId="25794"/>
    <cellStyle name="40% - Accent3 2 2 54" xfId="25795"/>
    <cellStyle name="40% - Accent3 2 2 55" xfId="25796"/>
    <cellStyle name="40% - Accent3 2 2 56" xfId="25797"/>
    <cellStyle name="40% - Accent3 2 2 57" xfId="25798"/>
    <cellStyle name="40% - Accent3 2 2 58" xfId="25799"/>
    <cellStyle name="40% - Accent3 2 2 59" xfId="25800"/>
    <cellStyle name="40% - Accent3 2 2 6" xfId="25801"/>
    <cellStyle name="40% - Accent3 2 2 60" xfId="25802"/>
    <cellStyle name="40% - Accent3 2 2 61" xfId="25803"/>
    <cellStyle name="40% - Accent3 2 2 62" xfId="25804"/>
    <cellStyle name="40% - Accent3 2 2 63" xfId="25805"/>
    <cellStyle name="40% - Accent3 2 2 64" xfId="25806"/>
    <cellStyle name="40% - Accent3 2 2 65" xfId="25807"/>
    <cellStyle name="40% - Accent3 2 2 66" xfId="25808"/>
    <cellStyle name="40% - Accent3 2 2 67" xfId="25809"/>
    <cellStyle name="40% - Accent3 2 2 68" xfId="25810"/>
    <cellStyle name="40% - Accent3 2 2 69" xfId="25811"/>
    <cellStyle name="40% - Accent3 2 2 7" xfId="25812"/>
    <cellStyle name="40% - Accent3 2 2 70" xfId="25813"/>
    <cellStyle name="40% - Accent3 2 2 71" xfId="25814"/>
    <cellStyle name="40% - Accent3 2 2 72" xfId="25815"/>
    <cellStyle name="40% - Accent3 2 2 73" xfId="25816"/>
    <cellStyle name="40% - Accent3 2 2 74" xfId="25817"/>
    <cellStyle name="40% - Accent3 2 2 75" xfId="25818"/>
    <cellStyle name="40% - Accent3 2 2 76" xfId="25819"/>
    <cellStyle name="40% - Accent3 2 2 77" xfId="25820"/>
    <cellStyle name="40% - Accent3 2 2 78" xfId="25821"/>
    <cellStyle name="40% - Accent3 2 2 79" xfId="25822"/>
    <cellStyle name="40% - Accent3 2 2 8" xfId="25823"/>
    <cellStyle name="40% - Accent3 2 2 80" xfId="25824"/>
    <cellStyle name="40% - Accent3 2 2 81" xfId="25825"/>
    <cellStyle name="40% - Accent3 2 2 82" xfId="25826"/>
    <cellStyle name="40% - Accent3 2 2 83" xfId="25827"/>
    <cellStyle name="40% - Accent3 2 2 84" xfId="25828"/>
    <cellStyle name="40% - Accent3 2 2 85" xfId="25829"/>
    <cellStyle name="40% - Accent3 2 2 86" xfId="25830"/>
    <cellStyle name="40% - Accent3 2 2 87" xfId="25831"/>
    <cellStyle name="40% - Accent3 2 2 88" xfId="25832"/>
    <cellStyle name="40% - Accent3 2 2 89" xfId="25833"/>
    <cellStyle name="40% - Accent3 2 2 9" xfId="25834"/>
    <cellStyle name="40% - Accent3 2 2 90" xfId="25835"/>
    <cellStyle name="40% - Accent3 2 2 91" xfId="25836"/>
    <cellStyle name="40% - Accent3 2 2 92" xfId="25837"/>
    <cellStyle name="40% - Accent3 2 2 93" xfId="25838"/>
    <cellStyle name="40% - Accent3 2 2 94" xfId="25839"/>
    <cellStyle name="40% - Accent3 2 2 95" xfId="25840"/>
    <cellStyle name="40% - Accent3 2 2 96" xfId="25841"/>
    <cellStyle name="40% - Accent3 2 2 97" xfId="25842"/>
    <cellStyle name="40% - Accent3 2 2 98" xfId="25843"/>
    <cellStyle name="40% - Accent3 2 2 99" xfId="25844"/>
    <cellStyle name="40% - Accent3 2 20" xfId="25845"/>
    <cellStyle name="40% - Accent3 2 21" xfId="25846"/>
    <cellStyle name="40% - Accent3 2 22" xfId="25847"/>
    <cellStyle name="40% - Accent3 2 23" xfId="25848"/>
    <cellStyle name="40% - Accent3 2 24" xfId="25849"/>
    <cellStyle name="40% - Accent3 2 25" xfId="25850"/>
    <cellStyle name="40% - Accent3 2 26" xfId="25851"/>
    <cellStyle name="40% - Accent3 2 27" xfId="25852"/>
    <cellStyle name="40% - Accent3 2 28" xfId="25853"/>
    <cellStyle name="40% - Accent3 2 29" xfId="25854"/>
    <cellStyle name="40% - Accent3 2 3" xfId="25855"/>
    <cellStyle name="40% - Accent3 2 3 10" xfId="25856"/>
    <cellStyle name="40% - Accent3 2 3 100" xfId="25857"/>
    <cellStyle name="40% - Accent3 2 3 101" xfId="25858"/>
    <cellStyle name="40% - Accent3 2 3 102" xfId="25859"/>
    <cellStyle name="40% - Accent3 2 3 103" xfId="25860"/>
    <cellStyle name="40% - Accent3 2 3 104" xfId="25861"/>
    <cellStyle name="40% - Accent3 2 3 105" xfId="25862"/>
    <cellStyle name="40% - Accent3 2 3 106" xfId="25863"/>
    <cellStyle name="40% - Accent3 2 3 107" xfId="25864"/>
    <cellStyle name="40% - Accent3 2 3 108" xfId="25865"/>
    <cellStyle name="40% - Accent3 2 3 109" xfId="25866"/>
    <cellStyle name="40% - Accent3 2 3 11" xfId="25867"/>
    <cellStyle name="40% - Accent3 2 3 110" xfId="25868"/>
    <cellStyle name="40% - Accent3 2 3 111" xfId="25869"/>
    <cellStyle name="40% - Accent3 2 3 112" xfId="25870"/>
    <cellStyle name="40% - Accent3 2 3 113" xfId="25871"/>
    <cellStyle name="40% - Accent3 2 3 114" xfId="25872"/>
    <cellStyle name="40% - Accent3 2 3 115" xfId="25873"/>
    <cellStyle name="40% - Accent3 2 3 12" xfId="25874"/>
    <cellStyle name="40% - Accent3 2 3 13" xfId="25875"/>
    <cellStyle name="40% - Accent3 2 3 14" xfId="25876"/>
    <cellStyle name="40% - Accent3 2 3 15" xfId="25877"/>
    <cellStyle name="40% - Accent3 2 3 16" xfId="25878"/>
    <cellStyle name="40% - Accent3 2 3 17" xfId="25879"/>
    <cellStyle name="40% - Accent3 2 3 18" xfId="25880"/>
    <cellStyle name="40% - Accent3 2 3 19" xfId="25881"/>
    <cellStyle name="40% - Accent3 2 3 2" xfId="25882"/>
    <cellStyle name="40% - Accent3 2 3 20" xfId="25883"/>
    <cellStyle name="40% - Accent3 2 3 21" xfId="25884"/>
    <cellStyle name="40% - Accent3 2 3 22" xfId="25885"/>
    <cellStyle name="40% - Accent3 2 3 23" xfId="25886"/>
    <cellStyle name="40% - Accent3 2 3 24" xfId="25887"/>
    <cellStyle name="40% - Accent3 2 3 25" xfId="25888"/>
    <cellStyle name="40% - Accent3 2 3 26" xfId="25889"/>
    <cellStyle name="40% - Accent3 2 3 27" xfId="25890"/>
    <cellStyle name="40% - Accent3 2 3 28" xfId="25891"/>
    <cellStyle name="40% - Accent3 2 3 29" xfId="25892"/>
    <cellStyle name="40% - Accent3 2 3 3" xfId="25893"/>
    <cellStyle name="40% - Accent3 2 3 30" xfId="25894"/>
    <cellStyle name="40% - Accent3 2 3 31" xfId="25895"/>
    <cellStyle name="40% - Accent3 2 3 32" xfId="25896"/>
    <cellStyle name="40% - Accent3 2 3 33" xfId="25897"/>
    <cellStyle name="40% - Accent3 2 3 34" xfId="25898"/>
    <cellStyle name="40% - Accent3 2 3 35" xfId="25899"/>
    <cellStyle name="40% - Accent3 2 3 36" xfId="25900"/>
    <cellStyle name="40% - Accent3 2 3 37" xfId="25901"/>
    <cellStyle name="40% - Accent3 2 3 38" xfId="25902"/>
    <cellStyle name="40% - Accent3 2 3 39" xfId="25903"/>
    <cellStyle name="40% - Accent3 2 3 4" xfId="25904"/>
    <cellStyle name="40% - Accent3 2 3 40" xfId="25905"/>
    <cellStyle name="40% - Accent3 2 3 41" xfId="25906"/>
    <cellStyle name="40% - Accent3 2 3 42" xfId="25907"/>
    <cellStyle name="40% - Accent3 2 3 43" xfId="25908"/>
    <cellStyle name="40% - Accent3 2 3 44" xfId="25909"/>
    <cellStyle name="40% - Accent3 2 3 45" xfId="25910"/>
    <cellStyle name="40% - Accent3 2 3 46" xfId="25911"/>
    <cellStyle name="40% - Accent3 2 3 47" xfId="25912"/>
    <cellStyle name="40% - Accent3 2 3 48" xfId="25913"/>
    <cellStyle name="40% - Accent3 2 3 49" xfId="25914"/>
    <cellStyle name="40% - Accent3 2 3 5" xfId="25915"/>
    <cellStyle name="40% - Accent3 2 3 50" xfId="25916"/>
    <cellStyle name="40% - Accent3 2 3 51" xfId="25917"/>
    <cellStyle name="40% - Accent3 2 3 52" xfId="25918"/>
    <cellStyle name="40% - Accent3 2 3 53" xfId="25919"/>
    <cellStyle name="40% - Accent3 2 3 54" xfId="25920"/>
    <cellStyle name="40% - Accent3 2 3 55" xfId="25921"/>
    <cellStyle name="40% - Accent3 2 3 56" xfId="25922"/>
    <cellStyle name="40% - Accent3 2 3 57" xfId="25923"/>
    <cellStyle name="40% - Accent3 2 3 58" xfId="25924"/>
    <cellStyle name="40% - Accent3 2 3 59" xfId="25925"/>
    <cellStyle name="40% - Accent3 2 3 6" xfId="25926"/>
    <cellStyle name="40% - Accent3 2 3 60" xfId="25927"/>
    <cellStyle name="40% - Accent3 2 3 61" xfId="25928"/>
    <cellStyle name="40% - Accent3 2 3 62" xfId="25929"/>
    <cellStyle name="40% - Accent3 2 3 63" xfId="25930"/>
    <cellStyle name="40% - Accent3 2 3 64" xfId="25931"/>
    <cellStyle name="40% - Accent3 2 3 65" xfId="25932"/>
    <cellStyle name="40% - Accent3 2 3 66" xfId="25933"/>
    <cellStyle name="40% - Accent3 2 3 67" xfId="25934"/>
    <cellStyle name="40% - Accent3 2 3 68" xfId="25935"/>
    <cellStyle name="40% - Accent3 2 3 69" xfId="25936"/>
    <cellStyle name="40% - Accent3 2 3 7" xfId="25937"/>
    <cellStyle name="40% - Accent3 2 3 70" xfId="25938"/>
    <cellStyle name="40% - Accent3 2 3 71" xfId="25939"/>
    <cellStyle name="40% - Accent3 2 3 72" xfId="25940"/>
    <cellStyle name="40% - Accent3 2 3 73" xfId="25941"/>
    <cellStyle name="40% - Accent3 2 3 74" xfId="25942"/>
    <cellStyle name="40% - Accent3 2 3 75" xfId="25943"/>
    <cellStyle name="40% - Accent3 2 3 76" xfId="25944"/>
    <cellStyle name="40% - Accent3 2 3 77" xfId="25945"/>
    <cellStyle name="40% - Accent3 2 3 78" xfId="25946"/>
    <cellStyle name="40% - Accent3 2 3 79" xfId="25947"/>
    <cellStyle name="40% - Accent3 2 3 8" xfId="25948"/>
    <cellStyle name="40% - Accent3 2 3 80" xfId="25949"/>
    <cellStyle name="40% - Accent3 2 3 81" xfId="25950"/>
    <cellStyle name="40% - Accent3 2 3 82" xfId="25951"/>
    <cellStyle name="40% - Accent3 2 3 83" xfId="25952"/>
    <cellStyle name="40% - Accent3 2 3 84" xfId="25953"/>
    <cellStyle name="40% - Accent3 2 3 85" xfId="25954"/>
    <cellStyle name="40% - Accent3 2 3 86" xfId="25955"/>
    <cellStyle name="40% - Accent3 2 3 87" xfId="25956"/>
    <cellStyle name="40% - Accent3 2 3 88" xfId="25957"/>
    <cellStyle name="40% - Accent3 2 3 89" xfId="25958"/>
    <cellStyle name="40% - Accent3 2 3 9" xfId="25959"/>
    <cellStyle name="40% - Accent3 2 3 90" xfId="25960"/>
    <cellStyle name="40% - Accent3 2 3 91" xfId="25961"/>
    <cellStyle name="40% - Accent3 2 3 92" xfId="25962"/>
    <cellStyle name="40% - Accent3 2 3 93" xfId="25963"/>
    <cellStyle name="40% - Accent3 2 3 94" xfId="25964"/>
    <cellStyle name="40% - Accent3 2 3 95" xfId="25965"/>
    <cellStyle name="40% - Accent3 2 3 96" xfId="25966"/>
    <cellStyle name="40% - Accent3 2 3 97" xfId="25967"/>
    <cellStyle name="40% - Accent3 2 3 98" xfId="25968"/>
    <cellStyle name="40% - Accent3 2 3 99" xfId="25969"/>
    <cellStyle name="40% - Accent3 2 30" xfId="25970"/>
    <cellStyle name="40% - Accent3 2 31" xfId="25971"/>
    <cellStyle name="40% - Accent3 2 32" xfId="25972"/>
    <cellStyle name="40% - Accent3 2 33" xfId="25973"/>
    <cellStyle name="40% - Accent3 2 34" xfId="25974"/>
    <cellStyle name="40% - Accent3 2 35" xfId="25975"/>
    <cellStyle name="40% - Accent3 2 36" xfId="25976"/>
    <cellStyle name="40% - Accent3 2 37" xfId="25977"/>
    <cellStyle name="40% - Accent3 2 38" xfId="25978"/>
    <cellStyle name="40% - Accent3 2 39" xfId="25979"/>
    <cellStyle name="40% - Accent3 2 4" xfId="25980"/>
    <cellStyle name="40% - Accent3 2 4 10" xfId="25981"/>
    <cellStyle name="40% - Accent3 2 4 100" xfId="25982"/>
    <cellStyle name="40% - Accent3 2 4 101" xfId="25983"/>
    <cellStyle name="40% - Accent3 2 4 102" xfId="25984"/>
    <cellStyle name="40% - Accent3 2 4 103" xfId="25985"/>
    <cellStyle name="40% - Accent3 2 4 104" xfId="25986"/>
    <cellStyle name="40% - Accent3 2 4 105" xfId="25987"/>
    <cellStyle name="40% - Accent3 2 4 106" xfId="25988"/>
    <cellStyle name="40% - Accent3 2 4 107" xfId="25989"/>
    <cellStyle name="40% - Accent3 2 4 108" xfId="25990"/>
    <cellStyle name="40% - Accent3 2 4 109" xfId="25991"/>
    <cellStyle name="40% - Accent3 2 4 11" xfId="25992"/>
    <cellStyle name="40% - Accent3 2 4 110" xfId="25993"/>
    <cellStyle name="40% - Accent3 2 4 111" xfId="25994"/>
    <cellStyle name="40% - Accent3 2 4 112" xfId="25995"/>
    <cellStyle name="40% - Accent3 2 4 113" xfId="25996"/>
    <cellStyle name="40% - Accent3 2 4 114" xfId="25997"/>
    <cellStyle name="40% - Accent3 2 4 115" xfId="25998"/>
    <cellStyle name="40% - Accent3 2 4 12" xfId="25999"/>
    <cellStyle name="40% - Accent3 2 4 13" xfId="26000"/>
    <cellStyle name="40% - Accent3 2 4 14" xfId="26001"/>
    <cellStyle name="40% - Accent3 2 4 15" xfId="26002"/>
    <cellStyle name="40% - Accent3 2 4 16" xfId="26003"/>
    <cellStyle name="40% - Accent3 2 4 17" xfId="26004"/>
    <cellStyle name="40% - Accent3 2 4 18" xfId="26005"/>
    <cellStyle name="40% - Accent3 2 4 19" xfId="26006"/>
    <cellStyle name="40% - Accent3 2 4 2" xfId="26007"/>
    <cellStyle name="40% - Accent3 2 4 20" xfId="26008"/>
    <cellStyle name="40% - Accent3 2 4 21" xfId="26009"/>
    <cellStyle name="40% - Accent3 2 4 22" xfId="26010"/>
    <cellStyle name="40% - Accent3 2 4 23" xfId="26011"/>
    <cellStyle name="40% - Accent3 2 4 24" xfId="26012"/>
    <cellStyle name="40% - Accent3 2 4 25" xfId="26013"/>
    <cellStyle name="40% - Accent3 2 4 26" xfId="26014"/>
    <cellStyle name="40% - Accent3 2 4 27" xfId="26015"/>
    <cellStyle name="40% - Accent3 2 4 28" xfId="26016"/>
    <cellStyle name="40% - Accent3 2 4 29" xfId="26017"/>
    <cellStyle name="40% - Accent3 2 4 3" xfId="26018"/>
    <cellStyle name="40% - Accent3 2 4 30" xfId="26019"/>
    <cellStyle name="40% - Accent3 2 4 31" xfId="26020"/>
    <cellStyle name="40% - Accent3 2 4 32" xfId="26021"/>
    <cellStyle name="40% - Accent3 2 4 33" xfId="26022"/>
    <cellStyle name="40% - Accent3 2 4 34" xfId="26023"/>
    <cellStyle name="40% - Accent3 2 4 35" xfId="26024"/>
    <cellStyle name="40% - Accent3 2 4 36" xfId="26025"/>
    <cellStyle name="40% - Accent3 2 4 37" xfId="26026"/>
    <cellStyle name="40% - Accent3 2 4 38" xfId="26027"/>
    <cellStyle name="40% - Accent3 2 4 39" xfId="26028"/>
    <cellStyle name="40% - Accent3 2 4 4" xfId="26029"/>
    <cellStyle name="40% - Accent3 2 4 40" xfId="26030"/>
    <cellStyle name="40% - Accent3 2 4 41" xfId="26031"/>
    <cellStyle name="40% - Accent3 2 4 42" xfId="26032"/>
    <cellStyle name="40% - Accent3 2 4 43" xfId="26033"/>
    <cellStyle name="40% - Accent3 2 4 44" xfId="26034"/>
    <cellStyle name="40% - Accent3 2 4 45" xfId="26035"/>
    <cellStyle name="40% - Accent3 2 4 46" xfId="26036"/>
    <cellStyle name="40% - Accent3 2 4 47" xfId="26037"/>
    <cellStyle name="40% - Accent3 2 4 48" xfId="26038"/>
    <cellStyle name="40% - Accent3 2 4 49" xfId="26039"/>
    <cellStyle name="40% - Accent3 2 4 5" xfId="26040"/>
    <cellStyle name="40% - Accent3 2 4 50" xfId="26041"/>
    <cellStyle name="40% - Accent3 2 4 51" xfId="26042"/>
    <cellStyle name="40% - Accent3 2 4 52" xfId="26043"/>
    <cellStyle name="40% - Accent3 2 4 53" xfId="26044"/>
    <cellStyle name="40% - Accent3 2 4 54" xfId="26045"/>
    <cellStyle name="40% - Accent3 2 4 55" xfId="26046"/>
    <cellStyle name="40% - Accent3 2 4 56" xfId="26047"/>
    <cellStyle name="40% - Accent3 2 4 57" xfId="26048"/>
    <cellStyle name="40% - Accent3 2 4 58" xfId="26049"/>
    <cellStyle name="40% - Accent3 2 4 59" xfId="26050"/>
    <cellStyle name="40% - Accent3 2 4 6" xfId="26051"/>
    <cellStyle name="40% - Accent3 2 4 60" xfId="26052"/>
    <cellStyle name="40% - Accent3 2 4 61" xfId="26053"/>
    <cellStyle name="40% - Accent3 2 4 62" xfId="26054"/>
    <cellStyle name="40% - Accent3 2 4 63" xfId="26055"/>
    <cellStyle name="40% - Accent3 2 4 64" xfId="26056"/>
    <cellStyle name="40% - Accent3 2 4 65" xfId="26057"/>
    <cellStyle name="40% - Accent3 2 4 66" xfId="26058"/>
    <cellStyle name="40% - Accent3 2 4 67" xfId="26059"/>
    <cellStyle name="40% - Accent3 2 4 68" xfId="26060"/>
    <cellStyle name="40% - Accent3 2 4 69" xfId="26061"/>
    <cellStyle name="40% - Accent3 2 4 7" xfId="26062"/>
    <cellStyle name="40% - Accent3 2 4 70" xfId="26063"/>
    <cellStyle name="40% - Accent3 2 4 71" xfId="26064"/>
    <cellStyle name="40% - Accent3 2 4 72" xfId="26065"/>
    <cellStyle name="40% - Accent3 2 4 73" xfId="26066"/>
    <cellStyle name="40% - Accent3 2 4 74" xfId="26067"/>
    <cellStyle name="40% - Accent3 2 4 75" xfId="26068"/>
    <cellStyle name="40% - Accent3 2 4 76" xfId="26069"/>
    <cellStyle name="40% - Accent3 2 4 77" xfId="26070"/>
    <cellStyle name="40% - Accent3 2 4 78" xfId="26071"/>
    <cellStyle name="40% - Accent3 2 4 79" xfId="26072"/>
    <cellStyle name="40% - Accent3 2 4 8" xfId="26073"/>
    <cellStyle name="40% - Accent3 2 4 80" xfId="26074"/>
    <cellStyle name="40% - Accent3 2 4 81" xfId="26075"/>
    <cellStyle name="40% - Accent3 2 4 82" xfId="26076"/>
    <cellStyle name="40% - Accent3 2 4 83" xfId="26077"/>
    <cellStyle name="40% - Accent3 2 4 84" xfId="26078"/>
    <cellStyle name="40% - Accent3 2 4 85" xfId="26079"/>
    <cellStyle name="40% - Accent3 2 4 86" xfId="26080"/>
    <cellStyle name="40% - Accent3 2 4 87" xfId="26081"/>
    <cellStyle name="40% - Accent3 2 4 88" xfId="26082"/>
    <cellStyle name="40% - Accent3 2 4 89" xfId="26083"/>
    <cellStyle name="40% - Accent3 2 4 9" xfId="26084"/>
    <cellStyle name="40% - Accent3 2 4 90" xfId="26085"/>
    <cellStyle name="40% - Accent3 2 4 91" xfId="26086"/>
    <cellStyle name="40% - Accent3 2 4 92" xfId="26087"/>
    <cellStyle name="40% - Accent3 2 4 93" xfId="26088"/>
    <cellStyle name="40% - Accent3 2 4 94" xfId="26089"/>
    <cellStyle name="40% - Accent3 2 4 95" xfId="26090"/>
    <cellStyle name="40% - Accent3 2 4 96" xfId="26091"/>
    <cellStyle name="40% - Accent3 2 4 97" xfId="26092"/>
    <cellStyle name="40% - Accent3 2 4 98" xfId="26093"/>
    <cellStyle name="40% - Accent3 2 4 99" xfId="26094"/>
    <cellStyle name="40% - Accent3 2 40" xfId="26095"/>
    <cellStyle name="40% - Accent3 2 41" xfId="26096"/>
    <cellStyle name="40% - Accent3 2 42" xfId="26097"/>
    <cellStyle name="40% - Accent3 2 43" xfId="26098"/>
    <cellStyle name="40% - Accent3 2 44" xfId="26099"/>
    <cellStyle name="40% - Accent3 2 45" xfId="26100"/>
    <cellStyle name="40% - Accent3 2 46" xfId="26101"/>
    <cellStyle name="40% - Accent3 2 47" xfId="26102"/>
    <cellStyle name="40% - Accent3 2 48" xfId="26103"/>
    <cellStyle name="40% - Accent3 2 49" xfId="26104"/>
    <cellStyle name="40% - Accent3 2 5" xfId="26105"/>
    <cellStyle name="40% - Accent3 2 50" xfId="26106"/>
    <cellStyle name="40% - Accent3 2 51" xfId="26107"/>
    <cellStyle name="40% - Accent3 2 52" xfId="26108"/>
    <cellStyle name="40% - Accent3 2 53" xfId="26109"/>
    <cellStyle name="40% - Accent3 2 54" xfId="26110"/>
    <cellStyle name="40% - Accent3 2 55" xfId="26111"/>
    <cellStyle name="40% - Accent3 2 56" xfId="26112"/>
    <cellStyle name="40% - Accent3 2 57" xfId="26113"/>
    <cellStyle name="40% - Accent3 2 58" xfId="26114"/>
    <cellStyle name="40% - Accent3 2 59" xfId="26115"/>
    <cellStyle name="40% - Accent3 2 6" xfId="26116"/>
    <cellStyle name="40% - Accent3 2 60" xfId="26117"/>
    <cellStyle name="40% - Accent3 2 61" xfId="26118"/>
    <cellStyle name="40% - Accent3 2 62" xfId="26119"/>
    <cellStyle name="40% - Accent3 2 63" xfId="26120"/>
    <cellStyle name="40% - Accent3 2 64" xfId="26121"/>
    <cellStyle name="40% - Accent3 2 65" xfId="26122"/>
    <cellStyle name="40% - Accent3 2 66" xfId="26123"/>
    <cellStyle name="40% - Accent3 2 67" xfId="26124"/>
    <cellStyle name="40% - Accent3 2 68" xfId="26125"/>
    <cellStyle name="40% - Accent3 2 69" xfId="26126"/>
    <cellStyle name="40% - Accent3 2 7" xfId="26127"/>
    <cellStyle name="40% - Accent3 2 70" xfId="26128"/>
    <cellStyle name="40% - Accent3 2 71" xfId="26129"/>
    <cellStyle name="40% - Accent3 2 72" xfId="26130"/>
    <cellStyle name="40% - Accent3 2 73" xfId="26131"/>
    <cellStyle name="40% - Accent3 2 74" xfId="26132"/>
    <cellStyle name="40% - Accent3 2 75" xfId="26133"/>
    <cellStyle name="40% - Accent3 2 76" xfId="26134"/>
    <cellStyle name="40% - Accent3 2 77" xfId="26135"/>
    <cellStyle name="40% - Accent3 2 78" xfId="26136"/>
    <cellStyle name="40% - Accent3 2 79" xfId="26137"/>
    <cellStyle name="40% - Accent3 2 8" xfId="26138"/>
    <cellStyle name="40% - Accent3 2 80" xfId="26139"/>
    <cellStyle name="40% - Accent3 2 81" xfId="26140"/>
    <cellStyle name="40% - Accent3 2 82" xfId="26141"/>
    <cellStyle name="40% - Accent3 2 83" xfId="26142"/>
    <cellStyle name="40% - Accent3 2 84" xfId="26143"/>
    <cellStyle name="40% - Accent3 2 85" xfId="26144"/>
    <cellStyle name="40% - Accent3 2 86" xfId="26145"/>
    <cellStyle name="40% - Accent3 2 87" xfId="26146"/>
    <cellStyle name="40% - Accent3 2 88" xfId="26147"/>
    <cellStyle name="40% - Accent3 2 89" xfId="26148"/>
    <cellStyle name="40% - Accent3 2 9" xfId="26149"/>
    <cellStyle name="40% - Accent3 2 90" xfId="26150"/>
    <cellStyle name="40% - Accent3 2 91" xfId="26151"/>
    <cellStyle name="40% - Accent3 2 92" xfId="26152"/>
    <cellStyle name="40% - Accent3 2 93" xfId="26153"/>
    <cellStyle name="40% - Accent3 2 94" xfId="26154"/>
    <cellStyle name="40% - Accent3 2 95" xfId="26155"/>
    <cellStyle name="40% - Accent3 2 96" xfId="26156"/>
    <cellStyle name="40% - Accent3 2 97" xfId="26157"/>
    <cellStyle name="40% - Accent3 2 98" xfId="26158"/>
    <cellStyle name="40% - Accent3 2 99" xfId="26159"/>
    <cellStyle name="40% - Accent3 20" xfId="26160"/>
    <cellStyle name="40% - Accent3 20 10" xfId="26161"/>
    <cellStyle name="40% - Accent3 20 100" xfId="26162"/>
    <cellStyle name="40% - Accent3 20 101" xfId="26163"/>
    <cellStyle name="40% - Accent3 20 102" xfId="26164"/>
    <cellStyle name="40% - Accent3 20 103" xfId="26165"/>
    <cellStyle name="40% - Accent3 20 104" xfId="26166"/>
    <cellStyle name="40% - Accent3 20 105" xfId="26167"/>
    <cellStyle name="40% - Accent3 20 106" xfId="26168"/>
    <cellStyle name="40% - Accent3 20 107" xfId="26169"/>
    <cellStyle name="40% - Accent3 20 108" xfId="26170"/>
    <cellStyle name="40% - Accent3 20 109" xfId="26171"/>
    <cellStyle name="40% - Accent3 20 11" xfId="26172"/>
    <cellStyle name="40% - Accent3 20 110" xfId="26173"/>
    <cellStyle name="40% - Accent3 20 111" xfId="26174"/>
    <cellStyle name="40% - Accent3 20 112" xfId="26175"/>
    <cellStyle name="40% - Accent3 20 113" xfId="26176"/>
    <cellStyle name="40% - Accent3 20 114" xfId="26177"/>
    <cellStyle name="40% - Accent3 20 115" xfId="26178"/>
    <cellStyle name="40% - Accent3 20 12" xfId="26179"/>
    <cellStyle name="40% - Accent3 20 13" xfId="26180"/>
    <cellStyle name="40% - Accent3 20 14" xfId="26181"/>
    <cellStyle name="40% - Accent3 20 15" xfId="26182"/>
    <cellStyle name="40% - Accent3 20 16" xfId="26183"/>
    <cellStyle name="40% - Accent3 20 17" xfId="26184"/>
    <cellStyle name="40% - Accent3 20 18" xfId="26185"/>
    <cellStyle name="40% - Accent3 20 19" xfId="26186"/>
    <cellStyle name="40% - Accent3 20 2" xfId="26187"/>
    <cellStyle name="40% - Accent3 20 20" xfId="26188"/>
    <cellStyle name="40% - Accent3 20 21" xfId="26189"/>
    <cellStyle name="40% - Accent3 20 22" xfId="26190"/>
    <cellStyle name="40% - Accent3 20 23" xfId="26191"/>
    <cellStyle name="40% - Accent3 20 24" xfId="26192"/>
    <cellStyle name="40% - Accent3 20 25" xfId="26193"/>
    <cellStyle name="40% - Accent3 20 26" xfId="26194"/>
    <cellStyle name="40% - Accent3 20 27" xfId="26195"/>
    <cellStyle name="40% - Accent3 20 28" xfId="26196"/>
    <cellStyle name="40% - Accent3 20 29" xfId="26197"/>
    <cellStyle name="40% - Accent3 20 3" xfId="26198"/>
    <cellStyle name="40% - Accent3 20 30" xfId="26199"/>
    <cellStyle name="40% - Accent3 20 31" xfId="26200"/>
    <cellStyle name="40% - Accent3 20 32" xfId="26201"/>
    <cellStyle name="40% - Accent3 20 33" xfId="26202"/>
    <cellStyle name="40% - Accent3 20 34" xfId="26203"/>
    <cellStyle name="40% - Accent3 20 35" xfId="26204"/>
    <cellStyle name="40% - Accent3 20 36" xfId="26205"/>
    <cellStyle name="40% - Accent3 20 37" xfId="26206"/>
    <cellStyle name="40% - Accent3 20 38" xfId="26207"/>
    <cellStyle name="40% - Accent3 20 39" xfId="26208"/>
    <cellStyle name="40% - Accent3 20 4" xfId="26209"/>
    <cellStyle name="40% - Accent3 20 40" xfId="26210"/>
    <cellStyle name="40% - Accent3 20 41" xfId="26211"/>
    <cellStyle name="40% - Accent3 20 42" xfId="26212"/>
    <cellStyle name="40% - Accent3 20 43" xfId="26213"/>
    <cellStyle name="40% - Accent3 20 44" xfId="26214"/>
    <cellStyle name="40% - Accent3 20 45" xfId="26215"/>
    <cellStyle name="40% - Accent3 20 46" xfId="26216"/>
    <cellStyle name="40% - Accent3 20 47" xfId="26217"/>
    <cellStyle name="40% - Accent3 20 48" xfId="26218"/>
    <cellStyle name="40% - Accent3 20 49" xfId="26219"/>
    <cellStyle name="40% - Accent3 20 5" xfId="26220"/>
    <cellStyle name="40% - Accent3 20 50" xfId="26221"/>
    <cellStyle name="40% - Accent3 20 51" xfId="26222"/>
    <cellStyle name="40% - Accent3 20 52" xfId="26223"/>
    <cellStyle name="40% - Accent3 20 53" xfId="26224"/>
    <cellStyle name="40% - Accent3 20 54" xfId="26225"/>
    <cellStyle name="40% - Accent3 20 55" xfId="26226"/>
    <cellStyle name="40% - Accent3 20 56" xfId="26227"/>
    <cellStyle name="40% - Accent3 20 57" xfId="26228"/>
    <cellStyle name="40% - Accent3 20 58" xfId="26229"/>
    <cellStyle name="40% - Accent3 20 59" xfId="26230"/>
    <cellStyle name="40% - Accent3 20 6" xfId="26231"/>
    <cellStyle name="40% - Accent3 20 60" xfId="26232"/>
    <cellStyle name="40% - Accent3 20 61" xfId="26233"/>
    <cellStyle name="40% - Accent3 20 62" xfId="26234"/>
    <cellStyle name="40% - Accent3 20 63" xfId="26235"/>
    <cellStyle name="40% - Accent3 20 64" xfId="26236"/>
    <cellStyle name="40% - Accent3 20 65" xfId="26237"/>
    <cellStyle name="40% - Accent3 20 66" xfId="26238"/>
    <cellStyle name="40% - Accent3 20 67" xfId="26239"/>
    <cellStyle name="40% - Accent3 20 68" xfId="26240"/>
    <cellStyle name="40% - Accent3 20 69" xfId="26241"/>
    <cellStyle name="40% - Accent3 20 7" xfId="26242"/>
    <cellStyle name="40% - Accent3 20 70" xfId="26243"/>
    <cellStyle name="40% - Accent3 20 71" xfId="26244"/>
    <cellStyle name="40% - Accent3 20 72" xfId="26245"/>
    <cellStyle name="40% - Accent3 20 73" xfId="26246"/>
    <cellStyle name="40% - Accent3 20 74" xfId="26247"/>
    <cellStyle name="40% - Accent3 20 75" xfId="26248"/>
    <cellStyle name="40% - Accent3 20 76" xfId="26249"/>
    <cellStyle name="40% - Accent3 20 77" xfId="26250"/>
    <cellStyle name="40% - Accent3 20 78" xfId="26251"/>
    <cellStyle name="40% - Accent3 20 79" xfId="26252"/>
    <cellStyle name="40% - Accent3 20 8" xfId="26253"/>
    <cellStyle name="40% - Accent3 20 80" xfId="26254"/>
    <cellStyle name="40% - Accent3 20 81" xfId="26255"/>
    <cellStyle name="40% - Accent3 20 82" xfId="26256"/>
    <cellStyle name="40% - Accent3 20 83" xfId="26257"/>
    <cellStyle name="40% - Accent3 20 84" xfId="26258"/>
    <cellStyle name="40% - Accent3 20 85" xfId="26259"/>
    <cellStyle name="40% - Accent3 20 86" xfId="26260"/>
    <cellStyle name="40% - Accent3 20 87" xfId="26261"/>
    <cellStyle name="40% - Accent3 20 88" xfId="26262"/>
    <cellStyle name="40% - Accent3 20 89" xfId="26263"/>
    <cellStyle name="40% - Accent3 20 9" xfId="26264"/>
    <cellStyle name="40% - Accent3 20 90" xfId="26265"/>
    <cellStyle name="40% - Accent3 20 91" xfId="26266"/>
    <cellStyle name="40% - Accent3 20 92" xfId="26267"/>
    <cellStyle name="40% - Accent3 20 93" xfId="26268"/>
    <cellStyle name="40% - Accent3 20 94" xfId="26269"/>
    <cellStyle name="40% - Accent3 20 95" xfId="26270"/>
    <cellStyle name="40% - Accent3 20 96" xfId="26271"/>
    <cellStyle name="40% - Accent3 20 97" xfId="26272"/>
    <cellStyle name="40% - Accent3 20 98" xfId="26273"/>
    <cellStyle name="40% - Accent3 20 99" xfId="26274"/>
    <cellStyle name="40% - Accent3 21" xfId="26275"/>
    <cellStyle name="40% - Accent3 21 10" xfId="26276"/>
    <cellStyle name="40% - Accent3 21 100" xfId="26277"/>
    <cellStyle name="40% - Accent3 21 101" xfId="26278"/>
    <cellStyle name="40% - Accent3 21 102" xfId="26279"/>
    <cellStyle name="40% - Accent3 21 103" xfId="26280"/>
    <cellStyle name="40% - Accent3 21 104" xfId="26281"/>
    <cellStyle name="40% - Accent3 21 105" xfId="26282"/>
    <cellStyle name="40% - Accent3 21 106" xfId="26283"/>
    <cellStyle name="40% - Accent3 21 107" xfId="26284"/>
    <cellStyle name="40% - Accent3 21 108" xfId="26285"/>
    <cellStyle name="40% - Accent3 21 109" xfId="26286"/>
    <cellStyle name="40% - Accent3 21 11" xfId="26287"/>
    <cellStyle name="40% - Accent3 21 110" xfId="26288"/>
    <cellStyle name="40% - Accent3 21 111" xfId="26289"/>
    <cellStyle name="40% - Accent3 21 112" xfId="26290"/>
    <cellStyle name="40% - Accent3 21 113" xfId="26291"/>
    <cellStyle name="40% - Accent3 21 114" xfId="26292"/>
    <cellStyle name="40% - Accent3 21 115" xfId="26293"/>
    <cellStyle name="40% - Accent3 21 12" xfId="26294"/>
    <cellStyle name="40% - Accent3 21 13" xfId="26295"/>
    <cellStyle name="40% - Accent3 21 14" xfId="26296"/>
    <cellStyle name="40% - Accent3 21 15" xfId="26297"/>
    <cellStyle name="40% - Accent3 21 16" xfId="26298"/>
    <cellStyle name="40% - Accent3 21 17" xfId="26299"/>
    <cellStyle name="40% - Accent3 21 18" xfId="26300"/>
    <cellStyle name="40% - Accent3 21 19" xfId="26301"/>
    <cellStyle name="40% - Accent3 21 2" xfId="26302"/>
    <cellStyle name="40% - Accent3 21 20" xfId="26303"/>
    <cellStyle name="40% - Accent3 21 21" xfId="26304"/>
    <cellStyle name="40% - Accent3 21 22" xfId="26305"/>
    <cellStyle name="40% - Accent3 21 23" xfId="26306"/>
    <cellStyle name="40% - Accent3 21 24" xfId="26307"/>
    <cellStyle name="40% - Accent3 21 25" xfId="26308"/>
    <cellStyle name="40% - Accent3 21 26" xfId="26309"/>
    <cellStyle name="40% - Accent3 21 27" xfId="26310"/>
    <cellStyle name="40% - Accent3 21 28" xfId="26311"/>
    <cellStyle name="40% - Accent3 21 29" xfId="26312"/>
    <cellStyle name="40% - Accent3 21 3" xfId="26313"/>
    <cellStyle name="40% - Accent3 21 30" xfId="26314"/>
    <cellStyle name="40% - Accent3 21 31" xfId="26315"/>
    <cellStyle name="40% - Accent3 21 32" xfId="26316"/>
    <cellStyle name="40% - Accent3 21 33" xfId="26317"/>
    <cellStyle name="40% - Accent3 21 34" xfId="26318"/>
    <cellStyle name="40% - Accent3 21 35" xfId="26319"/>
    <cellStyle name="40% - Accent3 21 36" xfId="26320"/>
    <cellStyle name="40% - Accent3 21 37" xfId="26321"/>
    <cellStyle name="40% - Accent3 21 38" xfId="26322"/>
    <cellStyle name="40% - Accent3 21 39" xfId="26323"/>
    <cellStyle name="40% - Accent3 21 4" xfId="26324"/>
    <cellStyle name="40% - Accent3 21 40" xfId="26325"/>
    <cellStyle name="40% - Accent3 21 41" xfId="26326"/>
    <cellStyle name="40% - Accent3 21 42" xfId="26327"/>
    <cellStyle name="40% - Accent3 21 43" xfId="26328"/>
    <cellStyle name="40% - Accent3 21 44" xfId="26329"/>
    <cellStyle name="40% - Accent3 21 45" xfId="26330"/>
    <cellStyle name="40% - Accent3 21 46" xfId="26331"/>
    <cellStyle name="40% - Accent3 21 47" xfId="26332"/>
    <cellStyle name="40% - Accent3 21 48" xfId="26333"/>
    <cellStyle name="40% - Accent3 21 49" xfId="26334"/>
    <cellStyle name="40% - Accent3 21 5" xfId="26335"/>
    <cellStyle name="40% - Accent3 21 50" xfId="26336"/>
    <cellStyle name="40% - Accent3 21 51" xfId="26337"/>
    <cellStyle name="40% - Accent3 21 52" xfId="26338"/>
    <cellStyle name="40% - Accent3 21 53" xfId="26339"/>
    <cellStyle name="40% - Accent3 21 54" xfId="26340"/>
    <cellStyle name="40% - Accent3 21 55" xfId="26341"/>
    <cellStyle name="40% - Accent3 21 56" xfId="26342"/>
    <cellStyle name="40% - Accent3 21 57" xfId="26343"/>
    <cellStyle name="40% - Accent3 21 58" xfId="26344"/>
    <cellStyle name="40% - Accent3 21 59" xfId="26345"/>
    <cellStyle name="40% - Accent3 21 6" xfId="26346"/>
    <cellStyle name="40% - Accent3 21 60" xfId="26347"/>
    <cellStyle name="40% - Accent3 21 61" xfId="26348"/>
    <cellStyle name="40% - Accent3 21 62" xfId="26349"/>
    <cellStyle name="40% - Accent3 21 63" xfId="26350"/>
    <cellStyle name="40% - Accent3 21 64" xfId="26351"/>
    <cellStyle name="40% - Accent3 21 65" xfId="26352"/>
    <cellStyle name="40% - Accent3 21 66" xfId="26353"/>
    <cellStyle name="40% - Accent3 21 67" xfId="26354"/>
    <cellStyle name="40% - Accent3 21 68" xfId="26355"/>
    <cellStyle name="40% - Accent3 21 69" xfId="26356"/>
    <cellStyle name="40% - Accent3 21 7" xfId="26357"/>
    <cellStyle name="40% - Accent3 21 70" xfId="26358"/>
    <cellStyle name="40% - Accent3 21 71" xfId="26359"/>
    <cellStyle name="40% - Accent3 21 72" xfId="26360"/>
    <cellStyle name="40% - Accent3 21 73" xfId="26361"/>
    <cellStyle name="40% - Accent3 21 74" xfId="26362"/>
    <cellStyle name="40% - Accent3 21 75" xfId="26363"/>
    <cellStyle name="40% - Accent3 21 76" xfId="26364"/>
    <cellStyle name="40% - Accent3 21 77" xfId="26365"/>
    <cellStyle name="40% - Accent3 21 78" xfId="26366"/>
    <cellStyle name="40% - Accent3 21 79" xfId="26367"/>
    <cellStyle name="40% - Accent3 21 8" xfId="26368"/>
    <cellStyle name="40% - Accent3 21 80" xfId="26369"/>
    <cellStyle name="40% - Accent3 21 81" xfId="26370"/>
    <cellStyle name="40% - Accent3 21 82" xfId="26371"/>
    <cellStyle name="40% - Accent3 21 83" xfId="26372"/>
    <cellStyle name="40% - Accent3 21 84" xfId="26373"/>
    <cellStyle name="40% - Accent3 21 85" xfId="26374"/>
    <cellStyle name="40% - Accent3 21 86" xfId="26375"/>
    <cellStyle name="40% - Accent3 21 87" xfId="26376"/>
    <cellStyle name="40% - Accent3 21 88" xfId="26377"/>
    <cellStyle name="40% - Accent3 21 89" xfId="26378"/>
    <cellStyle name="40% - Accent3 21 9" xfId="26379"/>
    <cellStyle name="40% - Accent3 21 90" xfId="26380"/>
    <cellStyle name="40% - Accent3 21 91" xfId="26381"/>
    <cellStyle name="40% - Accent3 21 92" xfId="26382"/>
    <cellStyle name="40% - Accent3 21 93" xfId="26383"/>
    <cellStyle name="40% - Accent3 21 94" xfId="26384"/>
    <cellStyle name="40% - Accent3 21 95" xfId="26385"/>
    <cellStyle name="40% - Accent3 21 96" xfId="26386"/>
    <cellStyle name="40% - Accent3 21 97" xfId="26387"/>
    <cellStyle name="40% - Accent3 21 98" xfId="26388"/>
    <cellStyle name="40% - Accent3 21 99" xfId="26389"/>
    <cellStyle name="40% - Accent3 22" xfId="26390"/>
    <cellStyle name="40% - Accent3 22 10" xfId="26391"/>
    <cellStyle name="40% - Accent3 22 100" xfId="26392"/>
    <cellStyle name="40% - Accent3 22 101" xfId="26393"/>
    <cellStyle name="40% - Accent3 22 102" xfId="26394"/>
    <cellStyle name="40% - Accent3 22 103" xfId="26395"/>
    <cellStyle name="40% - Accent3 22 104" xfId="26396"/>
    <cellStyle name="40% - Accent3 22 105" xfId="26397"/>
    <cellStyle name="40% - Accent3 22 106" xfId="26398"/>
    <cellStyle name="40% - Accent3 22 107" xfId="26399"/>
    <cellStyle name="40% - Accent3 22 108" xfId="26400"/>
    <cellStyle name="40% - Accent3 22 109" xfId="26401"/>
    <cellStyle name="40% - Accent3 22 11" xfId="26402"/>
    <cellStyle name="40% - Accent3 22 110" xfId="26403"/>
    <cellStyle name="40% - Accent3 22 111" xfId="26404"/>
    <cellStyle name="40% - Accent3 22 112" xfId="26405"/>
    <cellStyle name="40% - Accent3 22 113" xfId="26406"/>
    <cellStyle name="40% - Accent3 22 114" xfId="26407"/>
    <cellStyle name="40% - Accent3 22 115" xfId="26408"/>
    <cellStyle name="40% - Accent3 22 12" xfId="26409"/>
    <cellStyle name="40% - Accent3 22 13" xfId="26410"/>
    <cellStyle name="40% - Accent3 22 14" xfId="26411"/>
    <cellStyle name="40% - Accent3 22 15" xfId="26412"/>
    <cellStyle name="40% - Accent3 22 16" xfId="26413"/>
    <cellStyle name="40% - Accent3 22 17" xfId="26414"/>
    <cellStyle name="40% - Accent3 22 18" xfId="26415"/>
    <cellStyle name="40% - Accent3 22 19" xfId="26416"/>
    <cellStyle name="40% - Accent3 22 2" xfId="26417"/>
    <cellStyle name="40% - Accent3 22 20" xfId="26418"/>
    <cellStyle name="40% - Accent3 22 21" xfId="26419"/>
    <cellStyle name="40% - Accent3 22 22" xfId="26420"/>
    <cellStyle name="40% - Accent3 22 23" xfId="26421"/>
    <cellStyle name="40% - Accent3 22 24" xfId="26422"/>
    <cellStyle name="40% - Accent3 22 25" xfId="26423"/>
    <cellStyle name="40% - Accent3 22 26" xfId="26424"/>
    <cellStyle name="40% - Accent3 22 27" xfId="26425"/>
    <cellStyle name="40% - Accent3 22 28" xfId="26426"/>
    <cellStyle name="40% - Accent3 22 29" xfId="26427"/>
    <cellStyle name="40% - Accent3 22 3" xfId="26428"/>
    <cellStyle name="40% - Accent3 22 30" xfId="26429"/>
    <cellStyle name="40% - Accent3 22 31" xfId="26430"/>
    <cellStyle name="40% - Accent3 22 32" xfId="26431"/>
    <cellStyle name="40% - Accent3 22 33" xfId="26432"/>
    <cellStyle name="40% - Accent3 22 34" xfId="26433"/>
    <cellStyle name="40% - Accent3 22 35" xfId="26434"/>
    <cellStyle name="40% - Accent3 22 36" xfId="26435"/>
    <cellStyle name="40% - Accent3 22 37" xfId="26436"/>
    <cellStyle name="40% - Accent3 22 38" xfId="26437"/>
    <cellStyle name="40% - Accent3 22 39" xfId="26438"/>
    <cellStyle name="40% - Accent3 22 4" xfId="26439"/>
    <cellStyle name="40% - Accent3 22 40" xfId="26440"/>
    <cellStyle name="40% - Accent3 22 41" xfId="26441"/>
    <cellStyle name="40% - Accent3 22 42" xfId="26442"/>
    <cellStyle name="40% - Accent3 22 43" xfId="26443"/>
    <cellStyle name="40% - Accent3 22 44" xfId="26444"/>
    <cellStyle name="40% - Accent3 22 45" xfId="26445"/>
    <cellStyle name="40% - Accent3 22 46" xfId="26446"/>
    <cellStyle name="40% - Accent3 22 47" xfId="26447"/>
    <cellStyle name="40% - Accent3 22 48" xfId="26448"/>
    <cellStyle name="40% - Accent3 22 49" xfId="26449"/>
    <cellStyle name="40% - Accent3 22 5" xfId="26450"/>
    <cellStyle name="40% - Accent3 22 50" xfId="26451"/>
    <cellStyle name="40% - Accent3 22 51" xfId="26452"/>
    <cellStyle name="40% - Accent3 22 52" xfId="26453"/>
    <cellStyle name="40% - Accent3 22 53" xfId="26454"/>
    <cellStyle name="40% - Accent3 22 54" xfId="26455"/>
    <cellStyle name="40% - Accent3 22 55" xfId="26456"/>
    <cellStyle name="40% - Accent3 22 56" xfId="26457"/>
    <cellStyle name="40% - Accent3 22 57" xfId="26458"/>
    <cellStyle name="40% - Accent3 22 58" xfId="26459"/>
    <cellStyle name="40% - Accent3 22 59" xfId="26460"/>
    <cellStyle name="40% - Accent3 22 6" xfId="26461"/>
    <cellStyle name="40% - Accent3 22 60" xfId="26462"/>
    <cellStyle name="40% - Accent3 22 61" xfId="26463"/>
    <cellStyle name="40% - Accent3 22 62" xfId="26464"/>
    <cellStyle name="40% - Accent3 22 63" xfId="26465"/>
    <cellStyle name="40% - Accent3 22 64" xfId="26466"/>
    <cellStyle name="40% - Accent3 22 65" xfId="26467"/>
    <cellStyle name="40% - Accent3 22 66" xfId="26468"/>
    <cellStyle name="40% - Accent3 22 67" xfId="26469"/>
    <cellStyle name="40% - Accent3 22 68" xfId="26470"/>
    <cellStyle name="40% - Accent3 22 69" xfId="26471"/>
    <cellStyle name="40% - Accent3 22 7" xfId="26472"/>
    <cellStyle name="40% - Accent3 22 70" xfId="26473"/>
    <cellStyle name="40% - Accent3 22 71" xfId="26474"/>
    <cellStyle name="40% - Accent3 22 72" xfId="26475"/>
    <cellStyle name="40% - Accent3 22 73" xfId="26476"/>
    <cellStyle name="40% - Accent3 22 74" xfId="26477"/>
    <cellStyle name="40% - Accent3 22 75" xfId="26478"/>
    <cellStyle name="40% - Accent3 22 76" xfId="26479"/>
    <cellStyle name="40% - Accent3 22 77" xfId="26480"/>
    <cellStyle name="40% - Accent3 22 78" xfId="26481"/>
    <cellStyle name="40% - Accent3 22 79" xfId="26482"/>
    <cellStyle name="40% - Accent3 22 8" xfId="26483"/>
    <cellStyle name="40% - Accent3 22 80" xfId="26484"/>
    <cellStyle name="40% - Accent3 22 81" xfId="26485"/>
    <cellStyle name="40% - Accent3 22 82" xfId="26486"/>
    <cellStyle name="40% - Accent3 22 83" xfId="26487"/>
    <cellStyle name="40% - Accent3 22 84" xfId="26488"/>
    <cellStyle name="40% - Accent3 22 85" xfId="26489"/>
    <cellStyle name="40% - Accent3 22 86" xfId="26490"/>
    <cellStyle name="40% - Accent3 22 87" xfId="26491"/>
    <cellStyle name="40% - Accent3 22 88" xfId="26492"/>
    <cellStyle name="40% - Accent3 22 89" xfId="26493"/>
    <cellStyle name="40% - Accent3 22 9" xfId="26494"/>
    <cellStyle name="40% - Accent3 22 90" xfId="26495"/>
    <cellStyle name="40% - Accent3 22 91" xfId="26496"/>
    <cellStyle name="40% - Accent3 22 92" xfId="26497"/>
    <cellStyle name="40% - Accent3 22 93" xfId="26498"/>
    <cellStyle name="40% - Accent3 22 94" xfId="26499"/>
    <cellStyle name="40% - Accent3 22 95" xfId="26500"/>
    <cellStyle name="40% - Accent3 22 96" xfId="26501"/>
    <cellStyle name="40% - Accent3 22 97" xfId="26502"/>
    <cellStyle name="40% - Accent3 22 98" xfId="26503"/>
    <cellStyle name="40% - Accent3 22 99" xfId="26504"/>
    <cellStyle name="40% - Accent3 23" xfId="26505"/>
    <cellStyle name="40% - Accent3 23 10" xfId="26506"/>
    <cellStyle name="40% - Accent3 23 100" xfId="26507"/>
    <cellStyle name="40% - Accent3 23 101" xfId="26508"/>
    <cellStyle name="40% - Accent3 23 102" xfId="26509"/>
    <cellStyle name="40% - Accent3 23 103" xfId="26510"/>
    <cellStyle name="40% - Accent3 23 104" xfId="26511"/>
    <cellStyle name="40% - Accent3 23 105" xfId="26512"/>
    <cellStyle name="40% - Accent3 23 106" xfId="26513"/>
    <cellStyle name="40% - Accent3 23 107" xfId="26514"/>
    <cellStyle name="40% - Accent3 23 108" xfId="26515"/>
    <cellStyle name="40% - Accent3 23 109" xfId="26516"/>
    <cellStyle name="40% - Accent3 23 11" xfId="26517"/>
    <cellStyle name="40% - Accent3 23 110" xfId="26518"/>
    <cellStyle name="40% - Accent3 23 111" xfId="26519"/>
    <cellStyle name="40% - Accent3 23 112" xfId="26520"/>
    <cellStyle name="40% - Accent3 23 113" xfId="26521"/>
    <cellStyle name="40% - Accent3 23 114" xfId="26522"/>
    <cellStyle name="40% - Accent3 23 115" xfId="26523"/>
    <cellStyle name="40% - Accent3 23 12" xfId="26524"/>
    <cellStyle name="40% - Accent3 23 13" xfId="26525"/>
    <cellStyle name="40% - Accent3 23 14" xfId="26526"/>
    <cellStyle name="40% - Accent3 23 15" xfId="26527"/>
    <cellStyle name="40% - Accent3 23 16" xfId="26528"/>
    <cellStyle name="40% - Accent3 23 17" xfId="26529"/>
    <cellStyle name="40% - Accent3 23 18" xfId="26530"/>
    <cellStyle name="40% - Accent3 23 19" xfId="26531"/>
    <cellStyle name="40% - Accent3 23 2" xfId="26532"/>
    <cellStyle name="40% - Accent3 23 20" xfId="26533"/>
    <cellStyle name="40% - Accent3 23 21" xfId="26534"/>
    <cellStyle name="40% - Accent3 23 22" xfId="26535"/>
    <cellStyle name="40% - Accent3 23 23" xfId="26536"/>
    <cellStyle name="40% - Accent3 23 24" xfId="26537"/>
    <cellStyle name="40% - Accent3 23 25" xfId="26538"/>
    <cellStyle name="40% - Accent3 23 26" xfId="26539"/>
    <cellStyle name="40% - Accent3 23 27" xfId="26540"/>
    <cellStyle name="40% - Accent3 23 28" xfId="26541"/>
    <cellStyle name="40% - Accent3 23 29" xfId="26542"/>
    <cellStyle name="40% - Accent3 23 3" xfId="26543"/>
    <cellStyle name="40% - Accent3 23 30" xfId="26544"/>
    <cellStyle name="40% - Accent3 23 31" xfId="26545"/>
    <cellStyle name="40% - Accent3 23 32" xfId="26546"/>
    <cellStyle name="40% - Accent3 23 33" xfId="26547"/>
    <cellStyle name="40% - Accent3 23 34" xfId="26548"/>
    <cellStyle name="40% - Accent3 23 35" xfId="26549"/>
    <cellStyle name="40% - Accent3 23 36" xfId="26550"/>
    <cellStyle name="40% - Accent3 23 37" xfId="26551"/>
    <cellStyle name="40% - Accent3 23 38" xfId="26552"/>
    <cellStyle name="40% - Accent3 23 39" xfId="26553"/>
    <cellStyle name="40% - Accent3 23 4" xfId="26554"/>
    <cellStyle name="40% - Accent3 23 40" xfId="26555"/>
    <cellStyle name="40% - Accent3 23 41" xfId="26556"/>
    <cellStyle name="40% - Accent3 23 42" xfId="26557"/>
    <cellStyle name="40% - Accent3 23 43" xfId="26558"/>
    <cellStyle name="40% - Accent3 23 44" xfId="26559"/>
    <cellStyle name="40% - Accent3 23 45" xfId="26560"/>
    <cellStyle name="40% - Accent3 23 46" xfId="26561"/>
    <cellStyle name="40% - Accent3 23 47" xfId="26562"/>
    <cellStyle name="40% - Accent3 23 48" xfId="26563"/>
    <cellStyle name="40% - Accent3 23 49" xfId="26564"/>
    <cellStyle name="40% - Accent3 23 5" xfId="26565"/>
    <cellStyle name="40% - Accent3 23 50" xfId="26566"/>
    <cellStyle name="40% - Accent3 23 51" xfId="26567"/>
    <cellStyle name="40% - Accent3 23 52" xfId="26568"/>
    <cellStyle name="40% - Accent3 23 53" xfId="26569"/>
    <cellStyle name="40% - Accent3 23 54" xfId="26570"/>
    <cellStyle name="40% - Accent3 23 55" xfId="26571"/>
    <cellStyle name="40% - Accent3 23 56" xfId="26572"/>
    <cellStyle name="40% - Accent3 23 57" xfId="26573"/>
    <cellStyle name="40% - Accent3 23 58" xfId="26574"/>
    <cellStyle name="40% - Accent3 23 59" xfId="26575"/>
    <cellStyle name="40% - Accent3 23 6" xfId="26576"/>
    <cellStyle name="40% - Accent3 23 60" xfId="26577"/>
    <cellStyle name="40% - Accent3 23 61" xfId="26578"/>
    <cellStyle name="40% - Accent3 23 62" xfId="26579"/>
    <cellStyle name="40% - Accent3 23 63" xfId="26580"/>
    <cellStyle name="40% - Accent3 23 64" xfId="26581"/>
    <cellStyle name="40% - Accent3 23 65" xfId="26582"/>
    <cellStyle name="40% - Accent3 23 66" xfId="26583"/>
    <cellStyle name="40% - Accent3 23 67" xfId="26584"/>
    <cellStyle name="40% - Accent3 23 68" xfId="26585"/>
    <cellStyle name="40% - Accent3 23 69" xfId="26586"/>
    <cellStyle name="40% - Accent3 23 7" xfId="26587"/>
    <cellStyle name="40% - Accent3 23 70" xfId="26588"/>
    <cellStyle name="40% - Accent3 23 71" xfId="26589"/>
    <cellStyle name="40% - Accent3 23 72" xfId="26590"/>
    <cellStyle name="40% - Accent3 23 73" xfId="26591"/>
    <cellStyle name="40% - Accent3 23 74" xfId="26592"/>
    <cellStyle name="40% - Accent3 23 75" xfId="26593"/>
    <cellStyle name="40% - Accent3 23 76" xfId="26594"/>
    <cellStyle name="40% - Accent3 23 77" xfId="26595"/>
    <cellStyle name="40% - Accent3 23 78" xfId="26596"/>
    <cellStyle name="40% - Accent3 23 79" xfId="26597"/>
    <cellStyle name="40% - Accent3 23 8" xfId="26598"/>
    <cellStyle name="40% - Accent3 23 80" xfId="26599"/>
    <cellStyle name="40% - Accent3 23 81" xfId="26600"/>
    <cellStyle name="40% - Accent3 23 82" xfId="26601"/>
    <cellStyle name="40% - Accent3 23 83" xfId="26602"/>
    <cellStyle name="40% - Accent3 23 84" xfId="26603"/>
    <cellStyle name="40% - Accent3 23 85" xfId="26604"/>
    <cellStyle name="40% - Accent3 23 86" xfId="26605"/>
    <cellStyle name="40% - Accent3 23 87" xfId="26606"/>
    <cellStyle name="40% - Accent3 23 88" xfId="26607"/>
    <cellStyle name="40% - Accent3 23 89" xfId="26608"/>
    <cellStyle name="40% - Accent3 23 9" xfId="26609"/>
    <cellStyle name="40% - Accent3 23 90" xfId="26610"/>
    <cellStyle name="40% - Accent3 23 91" xfId="26611"/>
    <cellStyle name="40% - Accent3 23 92" xfId="26612"/>
    <cellStyle name="40% - Accent3 23 93" xfId="26613"/>
    <cellStyle name="40% - Accent3 23 94" xfId="26614"/>
    <cellStyle name="40% - Accent3 23 95" xfId="26615"/>
    <cellStyle name="40% - Accent3 23 96" xfId="26616"/>
    <cellStyle name="40% - Accent3 23 97" xfId="26617"/>
    <cellStyle name="40% - Accent3 23 98" xfId="26618"/>
    <cellStyle name="40% - Accent3 23 99" xfId="26619"/>
    <cellStyle name="40% - Accent3 24" xfId="26620"/>
    <cellStyle name="40% - Accent3 25" xfId="26621"/>
    <cellStyle name="40% - Accent3 26" xfId="26622"/>
    <cellStyle name="40% - Accent3 27" xfId="26623"/>
    <cellStyle name="40% - Accent3 28" xfId="26624"/>
    <cellStyle name="40% - Accent3 29" xfId="26625"/>
    <cellStyle name="40% - Accent3 3" xfId="102"/>
    <cellStyle name="40% - Accent3 3 10" xfId="26626"/>
    <cellStyle name="40% - Accent3 3 100" xfId="26627"/>
    <cellStyle name="40% - Accent3 3 101" xfId="26628"/>
    <cellStyle name="40% - Accent3 3 102" xfId="26629"/>
    <cellStyle name="40% - Accent3 3 103" xfId="26630"/>
    <cellStyle name="40% - Accent3 3 104" xfId="26631"/>
    <cellStyle name="40% - Accent3 3 105" xfId="26632"/>
    <cellStyle name="40% - Accent3 3 106" xfId="26633"/>
    <cellStyle name="40% - Accent3 3 107" xfId="26634"/>
    <cellStyle name="40% - Accent3 3 108" xfId="26635"/>
    <cellStyle name="40% - Accent3 3 109" xfId="26636"/>
    <cellStyle name="40% - Accent3 3 11" xfId="26637"/>
    <cellStyle name="40% - Accent3 3 110" xfId="26638"/>
    <cellStyle name="40% - Accent3 3 111" xfId="26639"/>
    <cellStyle name="40% - Accent3 3 112" xfId="26640"/>
    <cellStyle name="40% - Accent3 3 113" xfId="26641"/>
    <cellStyle name="40% - Accent3 3 114" xfId="26642"/>
    <cellStyle name="40% - Accent3 3 115" xfId="26643"/>
    <cellStyle name="40% - Accent3 3 12" xfId="26644"/>
    <cellStyle name="40% - Accent3 3 13" xfId="26645"/>
    <cellStyle name="40% - Accent3 3 14" xfId="26646"/>
    <cellStyle name="40% - Accent3 3 15" xfId="26647"/>
    <cellStyle name="40% - Accent3 3 16" xfId="26648"/>
    <cellStyle name="40% - Accent3 3 17" xfId="26649"/>
    <cellStyle name="40% - Accent3 3 18" xfId="26650"/>
    <cellStyle name="40% - Accent3 3 19" xfId="26651"/>
    <cellStyle name="40% - Accent3 3 2" xfId="26652"/>
    <cellStyle name="40% - Accent3 3 20" xfId="26653"/>
    <cellStyle name="40% - Accent3 3 21" xfId="26654"/>
    <cellStyle name="40% - Accent3 3 22" xfId="26655"/>
    <cellStyle name="40% - Accent3 3 23" xfId="26656"/>
    <cellStyle name="40% - Accent3 3 24" xfId="26657"/>
    <cellStyle name="40% - Accent3 3 25" xfId="26658"/>
    <cellStyle name="40% - Accent3 3 26" xfId="26659"/>
    <cellStyle name="40% - Accent3 3 27" xfId="26660"/>
    <cellStyle name="40% - Accent3 3 28" xfId="26661"/>
    <cellStyle name="40% - Accent3 3 29" xfId="26662"/>
    <cellStyle name="40% - Accent3 3 3" xfId="26663"/>
    <cellStyle name="40% - Accent3 3 30" xfId="26664"/>
    <cellStyle name="40% - Accent3 3 31" xfId="26665"/>
    <cellStyle name="40% - Accent3 3 32" xfId="26666"/>
    <cellStyle name="40% - Accent3 3 33" xfId="26667"/>
    <cellStyle name="40% - Accent3 3 34" xfId="26668"/>
    <cellStyle name="40% - Accent3 3 35" xfId="26669"/>
    <cellStyle name="40% - Accent3 3 36" xfId="26670"/>
    <cellStyle name="40% - Accent3 3 37" xfId="26671"/>
    <cellStyle name="40% - Accent3 3 38" xfId="26672"/>
    <cellStyle name="40% - Accent3 3 39" xfId="26673"/>
    <cellStyle name="40% - Accent3 3 4" xfId="26674"/>
    <cellStyle name="40% - Accent3 3 40" xfId="26675"/>
    <cellStyle name="40% - Accent3 3 41" xfId="26676"/>
    <cellStyle name="40% - Accent3 3 42" xfId="26677"/>
    <cellStyle name="40% - Accent3 3 43" xfId="26678"/>
    <cellStyle name="40% - Accent3 3 44" xfId="26679"/>
    <cellStyle name="40% - Accent3 3 45" xfId="26680"/>
    <cellStyle name="40% - Accent3 3 46" xfId="26681"/>
    <cellStyle name="40% - Accent3 3 47" xfId="26682"/>
    <cellStyle name="40% - Accent3 3 48" xfId="26683"/>
    <cellStyle name="40% - Accent3 3 49" xfId="26684"/>
    <cellStyle name="40% - Accent3 3 5" xfId="26685"/>
    <cellStyle name="40% - Accent3 3 50" xfId="26686"/>
    <cellStyle name="40% - Accent3 3 51" xfId="26687"/>
    <cellStyle name="40% - Accent3 3 52" xfId="26688"/>
    <cellStyle name="40% - Accent3 3 53" xfId="26689"/>
    <cellStyle name="40% - Accent3 3 54" xfId="26690"/>
    <cellStyle name="40% - Accent3 3 55" xfId="26691"/>
    <cellStyle name="40% - Accent3 3 56" xfId="26692"/>
    <cellStyle name="40% - Accent3 3 57" xfId="26693"/>
    <cellStyle name="40% - Accent3 3 58" xfId="26694"/>
    <cellStyle name="40% - Accent3 3 59" xfId="26695"/>
    <cellStyle name="40% - Accent3 3 6" xfId="26696"/>
    <cellStyle name="40% - Accent3 3 60" xfId="26697"/>
    <cellStyle name="40% - Accent3 3 61" xfId="26698"/>
    <cellStyle name="40% - Accent3 3 62" xfId="26699"/>
    <cellStyle name="40% - Accent3 3 63" xfId="26700"/>
    <cellStyle name="40% - Accent3 3 64" xfId="26701"/>
    <cellStyle name="40% - Accent3 3 65" xfId="26702"/>
    <cellStyle name="40% - Accent3 3 66" xfId="26703"/>
    <cellStyle name="40% - Accent3 3 67" xfId="26704"/>
    <cellStyle name="40% - Accent3 3 68" xfId="26705"/>
    <cellStyle name="40% - Accent3 3 69" xfId="26706"/>
    <cellStyle name="40% - Accent3 3 7" xfId="26707"/>
    <cellStyle name="40% - Accent3 3 70" xfId="26708"/>
    <cellStyle name="40% - Accent3 3 71" xfId="26709"/>
    <cellStyle name="40% - Accent3 3 72" xfId="26710"/>
    <cellStyle name="40% - Accent3 3 73" xfId="26711"/>
    <cellStyle name="40% - Accent3 3 74" xfId="26712"/>
    <cellStyle name="40% - Accent3 3 75" xfId="26713"/>
    <cellStyle name="40% - Accent3 3 76" xfId="26714"/>
    <cellStyle name="40% - Accent3 3 77" xfId="26715"/>
    <cellStyle name="40% - Accent3 3 78" xfId="26716"/>
    <cellStyle name="40% - Accent3 3 79" xfId="26717"/>
    <cellStyle name="40% - Accent3 3 8" xfId="26718"/>
    <cellStyle name="40% - Accent3 3 80" xfId="26719"/>
    <cellStyle name="40% - Accent3 3 81" xfId="26720"/>
    <cellStyle name="40% - Accent3 3 82" xfId="26721"/>
    <cellStyle name="40% - Accent3 3 83" xfId="26722"/>
    <cellStyle name="40% - Accent3 3 84" xfId="26723"/>
    <cellStyle name="40% - Accent3 3 85" xfId="26724"/>
    <cellStyle name="40% - Accent3 3 86" xfId="26725"/>
    <cellStyle name="40% - Accent3 3 87" xfId="26726"/>
    <cellStyle name="40% - Accent3 3 88" xfId="26727"/>
    <cellStyle name="40% - Accent3 3 89" xfId="26728"/>
    <cellStyle name="40% - Accent3 3 9" xfId="26729"/>
    <cellStyle name="40% - Accent3 3 90" xfId="26730"/>
    <cellStyle name="40% - Accent3 3 91" xfId="26731"/>
    <cellStyle name="40% - Accent3 3 92" xfId="26732"/>
    <cellStyle name="40% - Accent3 3 93" xfId="26733"/>
    <cellStyle name="40% - Accent3 3 94" xfId="26734"/>
    <cellStyle name="40% - Accent3 3 95" xfId="26735"/>
    <cellStyle name="40% - Accent3 3 96" xfId="26736"/>
    <cellStyle name="40% - Accent3 3 97" xfId="26737"/>
    <cellStyle name="40% - Accent3 3 98" xfId="26738"/>
    <cellStyle name="40% - Accent3 3 99" xfId="26739"/>
    <cellStyle name="40% - Accent3 30" xfId="26740"/>
    <cellStyle name="40% - Accent3 31" xfId="26741"/>
    <cellStyle name="40% - Accent3 32" xfId="26742"/>
    <cellStyle name="40% - Accent3 33" xfId="26743"/>
    <cellStyle name="40% - Accent3 34" xfId="26744"/>
    <cellStyle name="40% - Accent3 35" xfId="26745"/>
    <cellStyle name="40% - Accent3 36" xfId="26746"/>
    <cellStyle name="40% - Accent3 37" xfId="26747"/>
    <cellStyle name="40% - Accent3 38" xfId="26748"/>
    <cellStyle name="40% - Accent3 39" xfId="26749"/>
    <cellStyle name="40% - Accent3 4" xfId="103"/>
    <cellStyle name="40% - Accent3 4 10" xfId="26750"/>
    <cellStyle name="40% - Accent3 4 100" xfId="26751"/>
    <cellStyle name="40% - Accent3 4 101" xfId="26752"/>
    <cellStyle name="40% - Accent3 4 102" xfId="26753"/>
    <cellStyle name="40% - Accent3 4 103" xfId="26754"/>
    <cellStyle name="40% - Accent3 4 104" xfId="26755"/>
    <cellStyle name="40% - Accent3 4 105" xfId="26756"/>
    <cellStyle name="40% - Accent3 4 106" xfId="26757"/>
    <cellStyle name="40% - Accent3 4 107" xfId="26758"/>
    <cellStyle name="40% - Accent3 4 108" xfId="26759"/>
    <cellStyle name="40% - Accent3 4 109" xfId="26760"/>
    <cellStyle name="40% - Accent3 4 11" xfId="26761"/>
    <cellStyle name="40% - Accent3 4 110" xfId="26762"/>
    <cellStyle name="40% - Accent3 4 111" xfId="26763"/>
    <cellStyle name="40% - Accent3 4 112" xfId="26764"/>
    <cellStyle name="40% - Accent3 4 113" xfId="26765"/>
    <cellStyle name="40% - Accent3 4 114" xfId="26766"/>
    <cellStyle name="40% - Accent3 4 115" xfId="26767"/>
    <cellStyle name="40% - Accent3 4 12" xfId="26768"/>
    <cellStyle name="40% - Accent3 4 13" xfId="26769"/>
    <cellStyle name="40% - Accent3 4 14" xfId="26770"/>
    <cellStyle name="40% - Accent3 4 15" xfId="26771"/>
    <cellStyle name="40% - Accent3 4 16" xfId="26772"/>
    <cellStyle name="40% - Accent3 4 17" xfId="26773"/>
    <cellStyle name="40% - Accent3 4 18" xfId="26774"/>
    <cellStyle name="40% - Accent3 4 19" xfId="26775"/>
    <cellStyle name="40% - Accent3 4 2" xfId="26776"/>
    <cellStyle name="40% - Accent3 4 20" xfId="26777"/>
    <cellStyle name="40% - Accent3 4 21" xfId="26778"/>
    <cellStyle name="40% - Accent3 4 22" xfId="26779"/>
    <cellStyle name="40% - Accent3 4 23" xfId="26780"/>
    <cellStyle name="40% - Accent3 4 24" xfId="26781"/>
    <cellStyle name="40% - Accent3 4 25" xfId="26782"/>
    <cellStyle name="40% - Accent3 4 26" xfId="26783"/>
    <cellStyle name="40% - Accent3 4 27" xfId="26784"/>
    <cellStyle name="40% - Accent3 4 28" xfId="26785"/>
    <cellStyle name="40% - Accent3 4 29" xfId="26786"/>
    <cellStyle name="40% - Accent3 4 3" xfId="26787"/>
    <cellStyle name="40% - Accent3 4 30" xfId="26788"/>
    <cellStyle name="40% - Accent3 4 31" xfId="26789"/>
    <cellStyle name="40% - Accent3 4 32" xfId="26790"/>
    <cellStyle name="40% - Accent3 4 33" xfId="26791"/>
    <cellStyle name="40% - Accent3 4 34" xfId="26792"/>
    <cellStyle name="40% - Accent3 4 35" xfId="26793"/>
    <cellStyle name="40% - Accent3 4 36" xfId="26794"/>
    <cellStyle name="40% - Accent3 4 37" xfId="26795"/>
    <cellStyle name="40% - Accent3 4 38" xfId="26796"/>
    <cellStyle name="40% - Accent3 4 39" xfId="26797"/>
    <cellStyle name="40% - Accent3 4 4" xfId="26798"/>
    <cellStyle name="40% - Accent3 4 40" xfId="26799"/>
    <cellStyle name="40% - Accent3 4 41" xfId="26800"/>
    <cellStyle name="40% - Accent3 4 42" xfId="26801"/>
    <cellStyle name="40% - Accent3 4 43" xfId="26802"/>
    <cellStyle name="40% - Accent3 4 44" xfId="26803"/>
    <cellStyle name="40% - Accent3 4 45" xfId="26804"/>
    <cellStyle name="40% - Accent3 4 46" xfId="26805"/>
    <cellStyle name="40% - Accent3 4 47" xfId="26806"/>
    <cellStyle name="40% - Accent3 4 48" xfId="26807"/>
    <cellStyle name="40% - Accent3 4 49" xfId="26808"/>
    <cellStyle name="40% - Accent3 4 5" xfId="26809"/>
    <cellStyle name="40% - Accent3 4 50" xfId="26810"/>
    <cellStyle name="40% - Accent3 4 51" xfId="26811"/>
    <cellStyle name="40% - Accent3 4 52" xfId="26812"/>
    <cellStyle name="40% - Accent3 4 53" xfId="26813"/>
    <cellStyle name="40% - Accent3 4 54" xfId="26814"/>
    <cellStyle name="40% - Accent3 4 55" xfId="26815"/>
    <cellStyle name="40% - Accent3 4 56" xfId="26816"/>
    <cellStyle name="40% - Accent3 4 57" xfId="26817"/>
    <cellStyle name="40% - Accent3 4 58" xfId="26818"/>
    <cellStyle name="40% - Accent3 4 59" xfId="26819"/>
    <cellStyle name="40% - Accent3 4 6" xfId="26820"/>
    <cellStyle name="40% - Accent3 4 60" xfId="26821"/>
    <cellStyle name="40% - Accent3 4 61" xfId="26822"/>
    <cellStyle name="40% - Accent3 4 62" xfId="26823"/>
    <cellStyle name="40% - Accent3 4 63" xfId="26824"/>
    <cellStyle name="40% - Accent3 4 64" xfId="26825"/>
    <cellStyle name="40% - Accent3 4 65" xfId="26826"/>
    <cellStyle name="40% - Accent3 4 66" xfId="26827"/>
    <cellStyle name="40% - Accent3 4 67" xfId="26828"/>
    <cellStyle name="40% - Accent3 4 68" xfId="26829"/>
    <cellStyle name="40% - Accent3 4 69" xfId="26830"/>
    <cellStyle name="40% - Accent3 4 7" xfId="26831"/>
    <cellStyle name="40% - Accent3 4 70" xfId="26832"/>
    <cellStyle name="40% - Accent3 4 71" xfId="26833"/>
    <cellStyle name="40% - Accent3 4 72" xfId="26834"/>
    <cellStyle name="40% - Accent3 4 73" xfId="26835"/>
    <cellStyle name="40% - Accent3 4 74" xfId="26836"/>
    <cellStyle name="40% - Accent3 4 75" xfId="26837"/>
    <cellStyle name="40% - Accent3 4 76" xfId="26838"/>
    <cellStyle name="40% - Accent3 4 77" xfId="26839"/>
    <cellStyle name="40% - Accent3 4 78" xfId="26840"/>
    <cellStyle name="40% - Accent3 4 79" xfId="26841"/>
    <cellStyle name="40% - Accent3 4 8" xfId="26842"/>
    <cellStyle name="40% - Accent3 4 80" xfId="26843"/>
    <cellStyle name="40% - Accent3 4 81" xfId="26844"/>
    <cellStyle name="40% - Accent3 4 82" xfId="26845"/>
    <cellStyle name="40% - Accent3 4 83" xfId="26846"/>
    <cellStyle name="40% - Accent3 4 84" xfId="26847"/>
    <cellStyle name="40% - Accent3 4 85" xfId="26848"/>
    <cellStyle name="40% - Accent3 4 86" xfId="26849"/>
    <cellStyle name="40% - Accent3 4 87" xfId="26850"/>
    <cellStyle name="40% - Accent3 4 88" xfId="26851"/>
    <cellStyle name="40% - Accent3 4 89" xfId="26852"/>
    <cellStyle name="40% - Accent3 4 9" xfId="26853"/>
    <cellStyle name="40% - Accent3 4 90" xfId="26854"/>
    <cellStyle name="40% - Accent3 4 91" xfId="26855"/>
    <cellStyle name="40% - Accent3 4 92" xfId="26856"/>
    <cellStyle name="40% - Accent3 4 93" xfId="26857"/>
    <cellStyle name="40% - Accent3 4 94" xfId="26858"/>
    <cellStyle name="40% - Accent3 4 95" xfId="26859"/>
    <cellStyle name="40% - Accent3 4 96" xfId="26860"/>
    <cellStyle name="40% - Accent3 4 97" xfId="26861"/>
    <cellStyle name="40% - Accent3 4 98" xfId="26862"/>
    <cellStyle name="40% - Accent3 4 99" xfId="26863"/>
    <cellStyle name="40% - Accent3 40" xfId="26864"/>
    <cellStyle name="40% - Accent3 41" xfId="26865"/>
    <cellStyle name="40% - Accent3 42" xfId="26866"/>
    <cellStyle name="40% - Accent3 43" xfId="26867"/>
    <cellStyle name="40% - Accent3 44" xfId="26868"/>
    <cellStyle name="40% - Accent3 45" xfId="26869"/>
    <cellStyle name="40% - Accent3 46" xfId="26870"/>
    <cellStyle name="40% - Accent3 47" xfId="26871"/>
    <cellStyle name="40% - Accent3 48" xfId="26872"/>
    <cellStyle name="40% - Accent3 49" xfId="26873"/>
    <cellStyle name="40% - Accent3 5" xfId="104"/>
    <cellStyle name="40% - Accent3 5 10" xfId="26874"/>
    <cellStyle name="40% - Accent3 5 100" xfId="26875"/>
    <cellStyle name="40% - Accent3 5 101" xfId="26876"/>
    <cellStyle name="40% - Accent3 5 102" xfId="26877"/>
    <cellStyle name="40% - Accent3 5 103" xfId="26878"/>
    <cellStyle name="40% - Accent3 5 104" xfId="26879"/>
    <cellStyle name="40% - Accent3 5 105" xfId="26880"/>
    <cellStyle name="40% - Accent3 5 106" xfId="26881"/>
    <cellStyle name="40% - Accent3 5 107" xfId="26882"/>
    <cellStyle name="40% - Accent3 5 108" xfId="26883"/>
    <cellStyle name="40% - Accent3 5 109" xfId="26884"/>
    <cellStyle name="40% - Accent3 5 11" xfId="26885"/>
    <cellStyle name="40% - Accent3 5 110" xfId="26886"/>
    <cellStyle name="40% - Accent3 5 111" xfId="26887"/>
    <cellStyle name="40% - Accent3 5 112" xfId="26888"/>
    <cellStyle name="40% - Accent3 5 113" xfId="26889"/>
    <cellStyle name="40% - Accent3 5 114" xfId="26890"/>
    <cellStyle name="40% - Accent3 5 115" xfId="26891"/>
    <cellStyle name="40% - Accent3 5 12" xfId="26892"/>
    <cellStyle name="40% - Accent3 5 13" xfId="26893"/>
    <cellStyle name="40% - Accent3 5 14" xfId="26894"/>
    <cellStyle name="40% - Accent3 5 15" xfId="26895"/>
    <cellStyle name="40% - Accent3 5 16" xfId="26896"/>
    <cellStyle name="40% - Accent3 5 17" xfId="26897"/>
    <cellStyle name="40% - Accent3 5 18" xfId="26898"/>
    <cellStyle name="40% - Accent3 5 19" xfId="26899"/>
    <cellStyle name="40% - Accent3 5 2" xfId="26900"/>
    <cellStyle name="40% - Accent3 5 20" xfId="26901"/>
    <cellStyle name="40% - Accent3 5 21" xfId="26902"/>
    <cellStyle name="40% - Accent3 5 22" xfId="26903"/>
    <cellStyle name="40% - Accent3 5 23" xfId="26904"/>
    <cellStyle name="40% - Accent3 5 24" xfId="26905"/>
    <cellStyle name="40% - Accent3 5 25" xfId="26906"/>
    <cellStyle name="40% - Accent3 5 26" xfId="26907"/>
    <cellStyle name="40% - Accent3 5 27" xfId="26908"/>
    <cellStyle name="40% - Accent3 5 28" xfId="26909"/>
    <cellStyle name="40% - Accent3 5 29" xfId="26910"/>
    <cellStyle name="40% - Accent3 5 3" xfId="26911"/>
    <cellStyle name="40% - Accent3 5 30" xfId="26912"/>
    <cellStyle name="40% - Accent3 5 31" xfId="26913"/>
    <cellStyle name="40% - Accent3 5 32" xfId="26914"/>
    <cellStyle name="40% - Accent3 5 33" xfId="26915"/>
    <cellStyle name="40% - Accent3 5 34" xfId="26916"/>
    <cellStyle name="40% - Accent3 5 35" xfId="26917"/>
    <cellStyle name="40% - Accent3 5 36" xfId="26918"/>
    <cellStyle name="40% - Accent3 5 37" xfId="26919"/>
    <cellStyle name="40% - Accent3 5 38" xfId="26920"/>
    <cellStyle name="40% - Accent3 5 39" xfId="26921"/>
    <cellStyle name="40% - Accent3 5 4" xfId="26922"/>
    <cellStyle name="40% - Accent3 5 40" xfId="26923"/>
    <cellStyle name="40% - Accent3 5 41" xfId="26924"/>
    <cellStyle name="40% - Accent3 5 42" xfId="26925"/>
    <cellStyle name="40% - Accent3 5 43" xfId="26926"/>
    <cellStyle name="40% - Accent3 5 44" xfId="26927"/>
    <cellStyle name="40% - Accent3 5 45" xfId="26928"/>
    <cellStyle name="40% - Accent3 5 46" xfId="26929"/>
    <cellStyle name="40% - Accent3 5 47" xfId="26930"/>
    <cellStyle name="40% - Accent3 5 48" xfId="26931"/>
    <cellStyle name="40% - Accent3 5 49" xfId="26932"/>
    <cellStyle name="40% - Accent3 5 5" xfId="26933"/>
    <cellStyle name="40% - Accent3 5 50" xfId="26934"/>
    <cellStyle name="40% - Accent3 5 51" xfId="26935"/>
    <cellStyle name="40% - Accent3 5 52" xfId="26936"/>
    <cellStyle name="40% - Accent3 5 53" xfId="26937"/>
    <cellStyle name="40% - Accent3 5 54" xfId="26938"/>
    <cellStyle name="40% - Accent3 5 55" xfId="26939"/>
    <cellStyle name="40% - Accent3 5 56" xfId="26940"/>
    <cellStyle name="40% - Accent3 5 57" xfId="26941"/>
    <cellStyle name="40% - Accent3 5 58" xfId="26942"/>
    <cellStyle name="40% - Accent3 5 59" xfId="26943"/>
    <cellStyle name="40% - Accent3 5 6" xfId="26944"/>
    <cellStyle name="40% - Accent3 5 60" xfId="26945"/>
    <cellStyle name="40% - Accent3 5 61" xfId="26946"/>
    <cellStyle name="40% - Accent3 5 62" xfId="26947"/>
    <cellStyle name="40% - Accent3 5 63" xfId="26948"/>
    <cellStyle name="40% - Accent3 5 64" xfId="26949"/>
    <cellStyle name="40% - Accent3 5 65" xfId="26950"/>
    <cellStyle name="40% - Accent3 5 66" xfId="26951"/>
    <cellStyle name="40% - Accent3 5 67" xfId="26952"/>
    <cellStyle name="40% - Accent3 5 68" xfId="26953"/>
    <cellStyle name="40% - Accent3 5 69" xfId="26954"/>
    <cellStyle name="40% - Accent3 5 7" xfId="26955"/>
    <cellStyle name="40% - Accent3 5 70" xfId="26956"/>
    <cellStyle name="40% - Accent3 5 71" xfId="26957"/>
    <cellStyle name="40% - Accent3 5 72" xfId="26958"/>
    <cellStyle name="40% - Accent3 5 73" xfId="26959"/>
    <cellStyle name="40% - Accent3 5 74" xfId="26960"/>
    <cellStyle name="40% - Accent3 5 75" xfId="26961"/>
    <cellStyle name="40% - Accent3 5 76" xfId="26962"/>
    <cellStyle name="40% - Accent3 5 77" xfId="26963"/>
    <cellStyle name="40% - Accent3 5 78" xfId="26964"/>
    <cellStyle name="40% - Accent3 5 79" xfId="26965"/>
    <cellStyle name="40% - Accent3 5 8" xfId="26966"/>
    <cellStyle name="40% - Accent3 5 80" xfId="26967"/>
    <cellStyle name="40% - Accent3 5 81" xfId="26968"/>
    <cellStyle name="40% - Accent3 5 82" xfId="26969"/>
    <cellStyle name="40% - Accent3 5 83" xfId="26970"/>
    <cellStyle name="40% - Accent3 5 84" xfId="26971"/>
    <cellStyle name="40% - Accent3 5 85" xfId="26972"/>
    <cellStyle name="40% - Accent3 5 86" xfId="26973"/>
    <cellStyle name="40% - Accent3 5 87" xfId="26974"/>
    <cellStyle name="40% - Accent3 5 88" xfId="26975"/>
    <cellStyle name="40% - Accent3 5 89" xfId="26976"/>
    <cellStyle name="40% - Accent3 5 9" xfId="26977"/>
    <cellStyle name="40% - Accent3 5 90" xfId="26978"/>
    <cellStyle name="40% - Accent3 5 91" xfId="26979"/>
    <cellStyle name="40% - Accent3 5 92" xfId="26980"/>
    <cellStyle name="40% - Accent3 5 93" xfId="26981"/>
    <cellStyle name="40% - Accent3 5 94" xfId="26982"/>
    <cellStyle name="40% - Accent3 5 95" xfId="26983"/>
    <cellStyle name="40% - Accent3 5 96" xfId="26984"/>
    <cellStyle name="40% - Accent3 5 97" xfId="26985"/>
    <cellStyle name="40% - Accent3 5 98" xfId="26986"/>
    <cellStyle name="40% - Accent3 5 99" xfId="26987"/>
    <cellStyle name="40% - Accent3 50" xfId="26988"/>
    <cellStyle name="40% - Accent3 51" xfId="26989"/>
    <cellStyle name="40% - Accent3 52" xfId="26990"/>
    <cellStyle name="40% - Accent3 53" xfId="26991"/>
    <cellStyle name="40% - Accent3 54" xfId="26992"/>
    <cellStyle name="40% - Accent3 55" xfId="26993"/>
    <cellStyle name="40% - Accent3 56" xfId="26994"/>
    <cellStyle name="40% - Accent3 57" xfId="26995"/>
    <cellStyle name="40% - Accent3 58" xfId="26996"/>
    <cellStyle name="40% - Accent3 59" xfId="26997"/>
    <cellStyle name="40% - Accent3 6" xfId="105"/>
    <cellStyle name="40% - Accent3 6 10" xfId="26998"/>
    <cellStyle name="40% - Accent3 6 100" xfId="26999"/>
    <cellStyle name="40% - Accent3 6 101" xfId="27000"/>
    <cellStyle name="40% - Accent3 6 102" xfId="27001"/>
    <cellStyle name="40% - Accent3 6 103" xfId="27002"/>
    <cellStyle name="40% - Accent3 6 104" xfId="27003"/>
    <cellStyle name="40% - Accent3 6 105" xfId="27004"/>
    <cellStyle name="40% - Accent3 6 106" xfId="27005"/>
    <cellStyle name="40% - Accent3 6 107" xfId="27006"/>
    <cellStyle name="40% - Accent3 6 108" xfId="27007"/>
    <cellStyle name="40% - Accent3 6 109" xfId="27008"/>
    <cellStyle name="40% - Accent3 6 11" xfId="27009"/>
    <cellStyle name="40% - Accent3 6 110" xfId="27010"/>
    <cellStyle name="40% - Accent3 6 111" xfId="27011"/>
    <cellStyle name="40% - Accent3 6 112" xfId="27012"/>
    <cellStyle name="40% - Accent3 6 113" xfId="27013"/>
    <cellStyle name="40% - Accent3 6 114" xfId="27014"/>
    <cellStyle name="40% - Accent3 6 115" xfId="27015"/>
    <cellStyle name="40% - Accent3 6 12" xfId="27016"/>
    <cellStyle name="40% - Accent3 6 13" xfId="27017"/>
    <cellStyle name="40% - Accent3 6 14" xfId="27018"/>
    <cellStyle name="40% - Accent3 6 15" xfId="27019"/>
    <cellStyle name="40% - Accent3 6 16" xfId="27020"/>
    <cellStyle name="40% - Accent3 6 17" xfId="27021"/>
    <cellStyle name="40% - Accent3 6 18" xfId="27022"/>
    <cellStyle name="40% - Accent3 6 19" xfId="27023"/>
    <cellStyle name="40% - Accent3 6 2" xfId="27024"/>
    <cellStyle name="40% - Accent3 6 20" xfId="27025"/>
    <cellStyle name="40% - Accent3 6 21" xfId="27026"/>
    <cellStyle name="40% - Accent3 6 22" xfId="27027"/>
    <cellStyle name="40% - Accent3 6 23" xfId="27028"/>
    <cellStyle name="40% - Accent3 6 24" xfId="27029"/>
    <cellStyle name="40% - Accent3 6 25" xfId="27030"/>
    <cellStyle name="40% - Accent3 6 26" xfId="27031"/>
    <cellStyle name="40% - Accent3 6 27" xfId="27032"/>
    <cellStyle name="40% - Accent3 6 28" xfId="27033"/>
    <cellStyle name="40% - Accent3 6 29" xfId="27034"/>
    <cellStyle name="40% - Accent3 6 3" xfId="27035"/>
    <cellStyle name="40% - Accent3 6 30" xfId="27036"/>
    <cellStyle name="40% - Accent3 6 31" xfId="27037"/>
    <cellStyle name="40% - Accent3 6 32" xfId="27038"/>
    <cellStyle name="40% - Accent3 6 33" xfId="27039"/>
    <cellStyle name="40% - Accent3 6 34" xfId="27040"/>
    <cellStyle name="40% - Accent3 6 35" xfId="27041"/>
    <cellStyle name="40% - Accent3 6 36" xfId="27042"/>
    <cellStyle name="40% - Accent3 6 37" xfId="27043"/>
    <cellStyle name="40% - Accent3 6 38" xfId="27044"/>
    <cellStyle name="40% - Accent3 6 39" xfId="27045"/>
    <cellStyle name="40% - Accent3 6 4" xfId="27046"/>
    <cellStyle name="40% - Accent3 6 40" xfId="27047"/>
    <cellStyle name="40% - Accent3 6 41" xfId="27048"/>
    <cellStyle name="40% - Accent3 6 42" xfId="27049"/>
    <cellStyle name="40% - Accent3 6 43" xfId="27050"/>
    <cellStyle name="40% - Accent3 6 44" xfId="27051"/>
    <cellStyle name="40% - Accent3 6 45" xfId="27052"/>
    <cellStyle name="40% - Accent3 6 46" xfId="27053"/>
    <cellStyle name="40% - Accent3 6 47" xfId="27054"/>
    <cellStyle name="40% - Accent3 6 48" xfId="27055"/>
    <cellStyle name="40% - Accent3 6 49" xfId="27056"/>
    <cellStyle name="40% - Accent3 6 5" xfId="27057"/>
    <cellStyle name="40% - Accent3 6 50" xfId="27058"/>
    <cellStyle name="40% - Accent3 6 51" xfId="27059"/>
    <cellStyle name="40% - Accent3 6 52" xfId="27060"/>
    <cellStyle name="40% - Accent3 6 53" xfId="27061"/>
    <cellStyle name="40% - Accent3 6 54" xfId="27062"/>
    <cellStyle name="40% - Accent3 6 55" xfId="27063"/>
    <cellStyle name="40% - Accent3 6 56" xfId="27064"/>
    <cellStyle name="40% - Accent3 6 57" xfId="27065"/>
    <cellStyle name="40% - Accent3 6 58" xfId="27066"/>
    <cellStyle name="40% - Accent3 6 59" xfId="27067"/>
    <cellStyle name="40% - Accent3 6 6" xfId="27068"/>
    <cellStyle name="40% - Accent3 6 60" xfId="27069"/>
    <cellStyle name="40% - Accent3 6 61" xfId="27070"/>
    <cellStyle name="40% - Accent3 6 62" xfId="27071"/>
    <cellStyle name="40% - Accent3 6 63" xfId="27072"/>
    <cellStyle name="40% - Accent3 6 64" xfId="27073"/>
    <cellStyle name="40% - Accent3 6 65" xfId="27074"/>
    <cellStyle name="40% - Accent3 6 66" xfId="27075"/>
    <cellStyle name="40% - Accent3 6 67" xfId="27076"/>
    <cellStyle name="40% - Accent3 6 68" xfId="27077"/>
    <cellStyle name="40% - Accent3 6 69" xfId="27078"/>
    <cellStyle name="40% - Accent3 6 7" xfId="27079"/>
    <cellStyle name="40% - Accent3 6 70" xfId="27080"/>
    <cellStyle name="40% - Accent3 6 71" xfId="27081"/>
    <cellStyle name="40% - Accent3 6 72" xfId="27082"/>
    <cellStyle name="40% - Accent3 6 73" xfId="27083"/>
    <cellStyle name="40% - Accent3 6 74" xfId="27084"/>
    <cellStyle name="40% - Accent3 6 75" xfId="27085"/>
    <cellStyle name="40% - Accent3 6 76" xfId="27086"/>
    <cellStyle name="40% - Accent3 6 77" xfId="27087"/>
    <cellStyle name="40% - Accent3 6 78" xfId="27088"/>
    <cellStyle name="40% - Accent3 6 79" xfId="27089"/>
    <cellStyle name="40% - Accent3 6 8" xfId="27090"/>
    <cellStyle name="40% - Accent3 6 80" xfId="27091"/>
    <cellStyle name="40% - Accent3 6 81" xfId="27092"/>
    <cellStyle name="40% - Accent3 6 82" xfId="27093"/>
    <cellStyle name="40% - Accent3 6 83" xfId="27094"/>
    <cellStyle name="40% - Accent3 6 84" xfId="27095"/>
    <cellStyle name="40% - Accent3 6 85" xfId="27096"/>
    <cellStyle name="40% - Accent3 6 86" xfId="27097"/>
    <cellStyle name="40% - Accent3 6 87" xfId="27098"/>
    <cellStyle name="40% - Accent3 6 88" xfId="27099"/>
    <cellStyle name="40% - Accent3 6 89" xfId="27100"/>
    <cellStyle name="40% - Accent3 6 9" xfId="27101"/>
    <cellStyle name="40% - Accent3 6 90" xfId="27102"/>
    <cellStyle name="40% - Accent3 6 91" xfId="27103"/>
    <cellStyle name="40% - Accent3 6 92" xfId="27104"/>
    <cellStyle name="40% - Accent3 6 93" xfId="27105"/>
    <cellStyle name="40% - Accent3 6 94" xfId="27106"/>
    <cellStyle name="40% - Accent3 6 95" xfId="27107"/>
    <cellStyle name="40% - Accent3 6 96" xfId="27108"/>
    <cellStyle name="40% - Accent3 6 97" xfId="27109"/>
    <cellStyle name="40% - Accent3 6 98" xfId="27110"/>
    <cellStyle name="40% - Accent3 6 99" xfId="27111"/>
    <cellStyle name="40% - Accent3 60" xfId="27112"/>
    <cellStyle name="40% - Accent3 61" xfId="27113"/>
    <cellStyle name="40% - Accent3 62" xfId="27114"/>
    <cellStyle name="40% - Accent3 63" xfId="27115"/>
    <cellStyle name="40% - Accent3 64" xfId="27116"/>
    <cellStyle name="40% - Accent3 65" xfId="27117"/>
    <cellStyle name="40% - Accent3 66" xfId="27118"/>
    <cellStyle name="40% - Accent3 67" xfId="27119"/>
    <cellStyle name="40% - Accent3 68" xfId="27120"/>
    <cellStyle name="40% - Accent3 69" xfId="27121"/>
    <cellStyle name="40% - Accent3 7" xfId="106"/>
    <cellStyle name="40% - Accent3 7 10" xfId="27122"/>
    <cellStyle name="40% - Accent3 7 100" xfId="27123"/>
    <cellStyle name="40% - Accent3 7 101" xfId="27124"/>
    <cellStyle name="40% - Accent3 7 102" xfId="27125"/>
    <cellStyle name="40% - Accent3 7 103" xfId="27126"/>
    <cellStyle name="40% - Accent3 7 104" xfId="27127"/>
    <cellStyle name="40% - Accent3 7 105" xfId="27128"/>
    <cellStyle name="40% - Accent3 7 106" xfId="27129"/>
    <cellStyle name="40% - Accent3 7 107" xfId="27130"/>
    <cellStyle name="40% - Accent3 7 108" xfId="27131"/>
    <cellStyle name="40% - Accent3 7 109" xfId="27132"/>
    <cellStyle name="40% - Accent3 7 11" xfId="27133"/>
    <cellStyle name="40% - Accent3 7 110" xfId="27134"/>
    <cellStyle name="40% - Accent3 7 111" xfId="27135"/>
    <cellStyle name="40% - Accent3 7 112" xfId="27136"/>
    <cellStyle name="40% - Accent3 7 113" xfId="27137"/>
    <cellStyle name="40% - Accent3 7 114" xfId="27138"/>
    <cellStyle name="40% - Accent3 7 115" xfId="27139"/>
    <cellStyle name="40% - Accent3 7 12" xfId="27140"/>
    <cellStyle name="40% - Accent3 7 13" xfId="27141"/>
    <cellStyle name="40% - Accent3 7 14" xfId="27142"/>
    <cellStyle name="40% - Accent3 7 15" xfId="27143"/>
    <cellStyle name="40% - Accent3 7 16" xfId="27144"/>
    <cellStyle name="40% - Accent3 7 17" xfId="27145"/>
    <cellStyle name="40% - Accent3 7 18" xfId="27146"/>
    <cellStyle name="40% - Accent3 7 19" xfId="27147"/>
    <cellStyle name="40% - Accent3 7 2" xfId="27148"/>
    <cellStyle name="40% - Accent3 7 20" xfId="27149"/>
    <cellStyle name="40% - Accent3 7 21" xfId="27150"/>
    <cellStyle name="40% - Accent3 7 22" xfId="27151"/>
    <cellStyle name="40% - Accent3 7 23" xfId="27152"/>
    <cellStyle name="40% - Accent3 7 24" xfId="27153"/>
    <cellStyle name="40% - Accent3 7 25" xfId="27154"/>
    <cellStyle name="40% - Accent3 7 26" xfId="27155"/>
    <cellStyle name="40% - Accent3 7 27" xfId="27156"/>
    <cellStyle name="40% - Accent3 7 28" xfId="27157"/>
    <cellStyle name="40% - Accent3 7 29" xfId="27158"/>
    <cellStyle name="40% - Accent3 7 3" xfId="27159"/>
    <cellStyle name="40% - Accent3 7 30" xfId="27160"/>
    <cellStyle name="40% - Accent3 7 31" xfId="27161"/>
    <cellStyle name="40% - Accent3 7 32" xfId="27162"/>
    <cellStyle name="40% - Accent3 7 33" xfId="27163"/>
    <cellStyle name="40% - Accent3 7 34" xfId="27164"/>
    <cellStyle name="40% - Accent3 7 35" xfId="27165"/>
    <cellStyle name="40% - Accent3 7 36" xfId="27166"/>
    <cellStyle name="40% - Accent3 7 37" xfId="27167"/>
    <cellStyle name="40% - Accent3 7 38" xfId="27168"/>
    <cellStyle name="40% - Accent3 7 39" xfId="27169"/>
    <cellStyle name="40% - Accent3 7 4" xfId="27170"/>
    <cellStyle name="40% - Accent3 7 40" xfId="27171"/>
    <cellStyle name="40% - Accent3 7 41" xfId="27172"/>
    <cellStyle name="40% - Accent3 7 42" xfId="27173"/>
    <cellStyle name="40% - Accent3 7 43" xfId="27174"/>
    <cellStyle name="40% - Accent3 7 44" xfId="27175"/>
    <cellStyle name="40% - Accent3 7 45" xfId="27176"/>
    <cellStyle name="40% - Accent3 7 46" xfId="27177"/>
    <cellStyle name="40% - Accent3 7 47" xfId="27178"/>
    <cellStyle name="40% - Accent3 7 48" xfId="27179"/>
    <cellStyle name="40% - Accent3 7 49" xfId="27180"/>
    <cellStyle name="40% - Accent3 7 5" xfId="27181"/>
    <cellStyle name="40% - Accent3 7 50" xfId="27182"/>
    <cellStyle name="40% - Accent3 7 51" xfId="27183"/>
    <cellStyle name="40% - Accent3 7 52" xfId="27184"/>
    <cellStyle name="40% - Accent3 7 53" xfId="27185"/>
    <cellStyle name="40% - Accent3 7 54" xfId="27186"/>
    <cellStyle name="40% - Accent3 7 55" xfId="27187"/>
    <cellStyle name="40% - Accent3 7 56" xfId="27188"/>
    <cellStyle name="40% - Accent3 7 57" xfId="27189"/>
    <cellStyle name="40% - Accent3 7 58" xfId="27190"/>
    <cellStyle name="40% - Accent3 7 59" xfId="27191"/>
    <cellStyle name="40% - Accent3 7 6" xfId="27192"/>
    <cellStyle name="40% - Accent3 7 60" xfId="27193"/>
    <cellStyle name="40% - Accent3 7 61" xfId="27194"/>
    <cellStyle name="40% - Accent3 7 62" xfId="27195"/>
    <cellStyle name="40% - Accent3 7 63" xfId="27196"/>
    <cellStyle name="40% - Accent3 7 64" xfId="27197"/>
    <cellStyle name="40% - Accent3 7 65" xfId="27198"/>
    <cellStyle name="40% - Accent3 7 66" xfId="27199"/>
    <cellStyle name="40% - Accent3 7 67" xfId="27200"/>
    <cellStyle name="40% - Accent3 7 68" xfId="27201"/>
    <cellStyle name="40% - Accent3 7 69" xfId="27202"/>
    <cellStyle name="40% - Accent3 7 7" xfId="27203"/>
    <cellStyle name="40% - Accent3 7 70" xfId="27204"/>
    <cellStyle name="40% - Accent3 7 71" xfId="27205"/>
    <cellStyle name="40% - Accent3 7 72" xfId="27206"/>
    <cellStyle name="40% - Accent3 7 73" xfId="27207"/>
    <cellStyle name="40% - Accent3 7 74" xfId="27208"/>
    <cellStyle name="40% - Accent3 7 75" xfId="27209"/>
    <cellStyle name="40% - Accent3 7 76" xfId="27210"/>
    <cellStyle name="40% - Accent3 7 77" xfId="27211"/>
    <cellStyle name="40% - Accent3 7 78" xfId="27212"/>
    <cellStyle name="40% - Accent3 7 79" xfId="27213"/>
    <cellStyle name="40% - Accent3 7 8" xfId="27214"/>
    <cellStyle name="40% - Accent3 7 80" xfId="27215"/>
    <cellStyle name="40% - Accent3 7 81" xfId="27216"/>
    <cellStyle name="40% - Accent3 7 82" xfId="27217"/>
    <cellStyle name="40% - Accent3 7 83" xfId="27218"/>
    <cellStyle name="40% - Accent3 7 84" xfId="27219"/>
    <cellStyle name="40% - Accent3 7 85" xfId="27220"/>
    <cellStyle name="40% - Accent3 7 86" xfId="27221"/>
    <cellStyle name="40% - Accent3 7 87" xfId="27222"/>
    <cellStyle name="40% - Accent3 7 88" xfId="27223"/>
    <cellStyle name="40% - Accent3 7 89" xfId="27224"/>
    <cellStyle name="40% - Accent3 7 9" xfId="27225"/>
    <cellStyle name="40% - Accent3 7 90" xfId="27226"/>
    <cellStyle name="40% - Accent3 7 91" xfId="27227"/>
    <cellStyle name="40% - Accent3 7 92" xfId="27228"/>
    <cellStyle name="40% - Accent3 7 93" xfId="27229"/>
    <cellStyle name="40% - Accent3 7 94" xfId="27230"/>
    <cellStyle name="40% - Accent3 7 95" xfId="27231"/>
    <cellStyle name="40% - Accent3 7 96" xfId="27232"/>
    <cellStyle name="40% - Accent3 7 97" xfId="27233"/>
    <cellStyle name="40% - Accent3 7 98" xfId="27234"/>
    <cellStyle name="40% - Accent3 7 99" xfId="27235"/>
    <cellStyle name="40% - Accent3 70" xfId="27236"/>
    <cellStyle name="40% - Accent3 71" xfId="27237"/>
    <cellStyle name="40% - Accent3 72" xfId="27238"/>
    <cellStyle name="40% - Accent3 73" xfId="27239"/>
    <cellStyle name="40% - Accent3 74" xfId="27240"/>
    <cellStyle name="40% - Accent3 75" xfId="27241"/>
    <cellStyle name="40% - Accent3 76" xfId="27242"/>
    <cellStyle name="40% - Accent3 77" xfId="27243"/>
    <cellStyle name="40% - Accent3 78" xfId="27244"/>
    <cellStyle name="40% - Accent3 79" xfId="27245"/>
    <cellStyle name="40% - Accent3 8" xfId="107"/>
    <cellStyle name="40% - Accent3 8 10" xfId="27246"/>
    <cellStyle name="40% - Accent3 8 100" xfId="27247"/>
    <cellStyle name="40% - Accent3 8 101" xfId="27248"/>
    <cellStyle name="40% - Accent3 8 102" xfId="27249"/>
    <cellStyle name="40% - Accent3 8 103" xfId="27250"/>
    <cellStyle name="40% - Accent3 8 104" xfId="27251"/>
    <cellStyle name="40% - Accent3 8 105" xfId="27252"/>
    <cellStyle name="40% - Accent3 8 106" xfId="27253"/>
    <cellStyle name="40% - Accent3 8 107" xfId="27254"/>
    <cellStyle name="40% - Accent3 8 108" xfId="27255"/>
    <cellStyle name="40% - Accent3 8 109" xfId="27256"/>
    <cellStyle name="40% - Accent3 8 11" xfId="27257"/>
    <cellStyle name="40% - Accent3 8 110" xfId="27258"/>
    <cellStyle name="40% - Accent3 8 111" xfId="27259"/>
    <cellStyle name="40% - Accent3 8 112" xfId="27260"/>
    <cellStyle name="40% - Accent3 8 113" xfId="27261"/>
    <cellStyle name="40% - Accent3 8 114" xfId="27262"/>
    <cellStyle name="40% - Accent3 8 115" xfId="27263"/>
    <cellStyle name="40% - Accent3 8 12" xfId="27264"/>
    <cellStyle name="40% - Accent3 8 13" xfId="27265"/>
    <cellStyle name="40% - Accent3 8 14" xfId="27266"/>
    <cellStyle name="40% - Accent3 8 15" xfId="27267"/>
    <cellStyle name="40% - Accent3 8 16" xfId="27268"/>
    <cellStyle name="40% - Accent3 8 17" xfId="27269"/>
    <cellStyle name="40% - Accent3 8 18" xfId="27270"/>
    <cellStyle name="40% - Accent3 8 19" xfId="27271"/>
    <cellStyle name="40% - Accent3 8 2" xfId="27272"/>
    <cellStyle name="40% - Accent3 8 20" xfId="27273"/>
    <cellStyle name="40% - Accent3 8 21" xfId="27274"/>
    <cellStyle name="40% - Accent3 8 22" xfId="27275"/>
    <cellStyle name="40% - Accent3 8 23" xfId="27276"/>
    <cellStyle name="40% - Accent3 8 24" xfId="27277"/>
    <cellStyle name="40% - Accent3 8 25" xfId="27278"/>
    <cellStyle name="40% - Accent3 8 26" xfId="27279"/>
    <cellStyle name="40% - Accent3 8 27" xfId="27280"/>
    <cellStyle name="40% - Accent3 8 28" xfId="27281"/>
    <cellStyle name="40% - Accent3 8 29" xfId="27282"/>
    <cellStyle name="40% - Accent3 8 3" xfId="27283"/>
    <cellStyle name="40% - Accent3 8 30" xfId="27284"/>
    <cellStyle name="40% - Accent3 8 31" xfId="27285"/>
    <cellStyle name="40% - Accent3 8 32" xfId="27286"/>
    <cellStyle name="40% - Accent3 8 33" xfId="27287"/>
    <cellStyle name="40% - Accent3 8 34" xfId="27288"/>
    <cellStyle name="40% - Accent3 8 35" xfId="27289"/>
    <cellStyle name="40% - Accent3 8 36" xfId="27290"/>
    <cellStyle name="40% - Accent3 8 37" xfId="27291"/>
    <cellStyle name="40% - Accent3 8 38" xfId="27292"/>
    <cellStyle name="40% - Accent3 8 39" xfId="27293"/>
    <cellStyle name="40% - Accent3 8 4" xfId="27294"/>
    <cellStyle name="40% - Accent3 8 40" xfId="27295"/>
    <cellStyle name="40% - Accent3 8 41" xfId="27296"/>
    <cellStyle name="40% - Accent3 8 42" xfId="27297"/>
    <cellStyle name="40% - Accent3 8 43" xfId="27298"/>
    <cellStyle name="40% - Accent3 8 44" xfId="27299"/>
    <cellStyle name="40% - Accent3 8 45" xfId="27300"/>
    <cellStyle name="40% - Accent3 8 46" xfId="27301"/>
    <cellStyle name="40% - Accent3 8 47" xfId="27302"/>
    <cellStyle name="40% - Accent3 8 48" xfId="27303"/>
    <cellStyle name="40% - Accent3 8 49" xfId="27304"/>
    <cellStyle name="40% - Accent3 8 5" xfId="27305"/>
    <cellStyle name="40% - Accent3 8 50" xfId="27306"/>
    <cellStyle name="40% - Accent3 8 51" xfId="27307"/>
    <cellStyle name="40% - Accent3 8 52" xfId="27308"/>
    <cellStyle name="40% - Accent3 8 53" xfId="27309"/>
    <cellStyle name="40% - Accent3 8 54" xfId="27310"/>
    <cellStyle name="40% - Accent3 8 55" xfId="27311"/>
    <cellStyle name="40% - Accent3 8 56" xfId="27312"/>
    <cellStyle name="40% - Accent3 8 57" xfId="27313"/>
    <cellStyle name="40% - Accent3 8 58" xfId="27314"/>
    <cellStyle name="40% - Accent3 8 59" xfId="27315"/>
    <cellStyle name="40% - Accent3 8 6" xfId="27316"/>
    <cellStyle name="40% - Accent3 8 60" xfId="27317"/>
    <cellStyle name="40% - Accent3 8 61" xfId="27318"/>
    <cellStyle name="40% - Accent3 8 62" xfId="27319"/>
    <cellStyle name="40% - Accent3 8 63" xfId="27320"/>
    <cellStyle name="40% - Accent3 8 64" xfId="27321"/>
    <cellStyle name="40% - Accent3 8 65" xfId="27322"/>
    <cellStyle name="40% - Accent3 8 66" xfId="27323"/>
    <cellStyle name="40% - Accent3 8 67" xfId="27324"/>
    <cellStyle name="40% - Accent3 8 68" xfId="27325"/>
    <cellStyle name="40% - Accent3 8 69" xfId="27326"/>
    <cellStyle name="40% - Accent3 8 7" xfId="27327"/>
    <cellStyle name="40% - Accent3 8 70" xfId="27328"/>
    <cellStyle name="40% - Accent3 8 71" xfId="27329"/>
    <cellStyle name="40% - Accent3 8 72" xfId="27330"/>
    <cellStyle name="40% - Accent3 8 73" xfId="27331"/>
    <cellStyle name="40% - Accent3 8 74" xfId="27332"/>
    <cellStyle name="40% - Accent3 8 75" xfId="27333"/>
    <cellStyle name="40% - Accent3 8 76" xfId="27334"/>
    <cellStyle name="40% - Accent3 8 77" xfId="27335"/>
    <cellStyle name="40% - Accent3 8 78" xfId="27336"/>
    <cellStyle name="40% - Accent3 8 79" xfId="27337"/>
    <cellStyle name="40% - Accent3 8 8" xfId="27338"/>
    <cellStyle name="40% - Accent3 8 80" xfId="27339"/>
    <cellStyle name="40% - Accent3 8 81" xfId="27340"/>
    <cellStyle name="40% - Accent3 8 82" xfId="27341"/>
    <cellStyle name="40% - Accent3 8 83" xfId="27342"/>
    <cellStyle name="40% - Accent3 8 84" xfId="27343"/>
    <cellStyle name="40% - Accent3 8 85" xfId="27344"/>
    <cellStyle name="40% - Accent3 8 86" xfId="27345"/>
    <cellStyle name="40% - Accent3 8 87" xfId="27346"/>
    <cellStyle name="40% - Accent3 8 88" xfId="27347"/>
    <cellStyle name="40% - Accent3 8 89" xfId="27348"/>
    <cellStyle name="40% - Accent3 8 9" xfId="27349"/>
    <cellStyle name="40% - Accent3 8 90" xfId="27350"/>
    <cellStyle name="40% - Accent3 8 91" xfId="27351"/>
    <cellStyle name="40% - Accent3 8 92" xfId="27352"/>
    <cellStyle name="40% - Accent3 8 93" xfId="27353"/>
    <cellStyle name="40% - Accent3 8 94" xfId="27354"/>
    <cellStyle name="40% - Accent3 8 95" xfId="27355"/>
    <cellStyle name="40% - Accent3 8 96" xfId="27356"/>
    <cellStyle name="40% - Accent3 8 97" xfId="27357"/>
    <cellStyle name="40% - Accent3 8 98" xfId="27358"/>
    <cellStyle name="40% - Accent3 8 99" xfId="27359"/>
    <cellStyle name="40% - Accent3 80" xfId="27360"/>
    <cellStyle name="40% - Accent3 81" xfId="27361"/>
    <cellStyle name="40% - Accent3 82" xfId="27362"/>
    <cellStyle name="40% - Accent3 83" xfId="27363"/>
    <cellStyle name="40% - Accent3 84" xfId="27364"/>
    <cellStyle name="40% - Accent3 85" xfId="27365"/>
    <cellStyle name="40% - Accent3 86" xfId="27366"/>
    <cellStyle name="40% - Accent3 87" xfId="27367"/>
    <cellStyle name="40% - Accent3 88" xfId="27368"/>
    <cellStyle name="40% - Accent3 89" xfId="27369"/>
    <cellStyle name="40% - Accent3 9" xfId="27370"/>
    <cellStyle name="40% - Accent3 9 10" xfId="27371"/>
    <cellStyle name="40% - Accent3 9 100" xfId="27372"/>
    <cellStyle name="40% - Accent3 9 101" xfId="27373"/>
    <cellStyle name="40% - Accent3 9 102" xfId="27374"/>
    <cellStyle name="40% - Accent3 9 103" xfId="27375"/>
    <cellStyle name="40% - Accent3 9 104" xfId="27376"/>
    <cellStyle name="40% - Accent3 9 105" xfId="27377"/>
    <cellStyle name="40% - Accent3 9 106" xfId="27378"/>
    <cellStyle name="40% - Accent3 9 107" xfId="27379"/>
    <cellStyle name="40% - Accent3 9 108" xfId="27380"/>
    <cellStyle name="40% - Accent3 9 109" xfId="27381"/>
    <cellStyle name="40% - Accent3 9 11" xfId="27382"/>
    <cellStyle name="40% - Accent3 9 110" xfId="27383"/>
    <cellStyle name="40% - Accent3 9 111" xfId="27384"/>
    <cellStyle name="40% - Accent3 9 112" xfId="27385"/>
    <cellStyle name="40% - Accent3 9 113" xfId="27386"/>
    <cellStyle name="40% - Accent3 9 114" xfId="27387"/>
    <cellStyle name="40% - Accent3 9 115" xfId="27388"/>
    <cellStyle name="40% - Accent3 9 12" xfId="27389"/>
    <cellStyle name="40% - Accent3 9 13" xfId="27390"/>
    <cellStyle name="40% - Accent3 9 14" xfId="27391"/>
    <cellStyle name="40% - Accent3 9 15" xfId="27392"/>
    <cellStyle name="40% - Accent3 9 16" xfId="27393"/>
    <cellStyle name="40% - Accent3 9 17" xfId="27394"/>
    <cellStyle name="40% - Accent3 9 18" xfId="27395"/>
    <cellStyle name="40% - Accent3 9 19" xfId="27396"/>
    <cellStyle name="40% - Accent3 9 2" xfId="27397"/>
    <cellStyle name="40% - Accent3 9 20" xfId="27398"/>
    <cellStyle name="40% - Accent3 9 21" xfId="27399"/>
    <cellStyle name="40% - Accent3 9 22" xfId="27400"/>
    <cellStyle name="40% - Accent3 9 23" xfId="27401"/>
    <cellStyle name="40% - Accent3 9 24" xfId="27402"/>
    <cellStyle name="40% - Accent3 9 25" xfId="27403"/>
    <cellStyle name="40% - Accent3 9 26" xfId="27404"/>
    <cellStyle name="40% - Accent3 9 27" xfId="27405"/>
    <cellStyle name="40% - Accent3 9 28" xfId="27406"/>
    <cellStyle name="40% - Accent3 9 29" xfId="27407"/>
    <cellStyle name="40% - Accent3 9 3" xfId="27408"/>
    <cellStyle name="40% - Accent3 9 30" xfId="27409"/>
    <cellStyle name="40% - Accent3 9 31" xfId="27410"/>
    <cellStyle name="40% - Accent3 9 32" xfId="27411"/>
    <cellStyle name="40% - Accent3 9 33" xfId="27412"/>
    <cellStyle name="40% - Accent3 9 34" xfId="27413"/>
    <cellStyle name="40% - Accent3 9 35" xfId="27414"/>
    <cellStyle name="40% - Accent3 9 36" xfId="27415"/>
    <cellStyle name="40% - Accent3 9 37" xfId="27416"/>
    <cellStyle name="40% - Accent3 9 38" xfId="27417"/>
    <cellStyle name="40% - Accent3 9 39" xfId="27418"/>
    <cellStyle name="40% - Accent3 9 4" xfId="27419"/>
    <cellStyle name="40% - Accent3 9 40" xfId="27420"/>
    <cellStyle name="40% - Accent3 9 41" xfId="27421"/>
    <cellStyle name="40% - Accent3 9 42" xfId="27422"/>
    <cellStyle name="40% - Accent3 9 43" xfId="27423"/>
    <cellStyle name="40% - Accent3 9 44" xfId="27424"/>
    <cellStyle name="40% - Accent3 9 45" xfId="27425"/>
    <cellStyle name="40% - Accent3 9 46" xfId="27426"/>
    <cellStyle name="40% - Accent3 9 47" xfId="27427"/>
    <cellStyle name="40% - Accent3 9 48" xfId="27428"/>
    <cellStyle name="40% - Accent3 9 49" xfId="27429"/>
    <cellStyle name="40% - Accent3 9 5" xfId="27430"/>
    <cellStyle name="40% - Accent3 9 50" xfId="27431"/>
    <cellStyle name="40% - Accent3 9 51" xfId="27432"/>
    <cellStyle name="40% - Accent3 9 52" xfId="27433"/>
    <cellStyle name="40% - Accent3 9 53" xfId="27434"/>
    <cellStyle name="40% - Accent3 9 54" xfId="27435"/>
    <cellStyle name="40% - Accent3 9 55" xfId="27436"/>
    <cellStyle name="40% - Accent3 9 56" xfId="27437"/>
    <cellStyle name="40% - Accent3 9 57" xfId="27438"/>
    <cellStyle name="40% - Accent3 9 58" xfId="27439"/>
    <cellStyle name="40% - Accent3 9 59" xfId="27440"/>
    <cellStyle name="40% - Accent3 9 6" xfId="27441"/>
    <cellStyle name="40% - Accent3 9 60" xfId="27442"/>
    <cellStyle name="40% - Accent3 9 61" xfId="27443"/>
    <cellStyle name="40% - Accent3 9 62" xfId="27444"/>
    <cellStyle name="40% - Accent3 9 63" xfId="27445"/>
    <cellStyle name="40% - Accent3 9 64" xfId="27446"/>
    <cellStyle name="40% - Accent3 9 65" xfId="27447"/>
    <cellStyle name="40% - Accent3 9 66" xfId="27448"/>
    <cellStyle name="40% - Accent3 9 67" xfId="27449"/>
    <cellStyle name="40% - Accent3 9 68" xfId="27450"/>
    <cellStyle name="40% - Accent3 9 69" xfId="27451"/>
    <cellStyle name="40% - Accent3 9 7" xfId="27452"/>
    <cellStyle name="40% - Accent3 9 70" xfId="27453"/>
    <cellStyle name="40% - Accent3 9 71" xfId="27454"/>
    <cellStyle name="40% - Accent3 9 72" xfId="27455"/>
    <cellStyle name="40% - Accent3 9 73" xfId="27456"/>
    <cellStyle name="40% - Accent3 9 74" xfId="27457"/>
    <cellStyle name="40% - Accent3 9 75" xfId="27458"/>
    <cellStyle name="40% - Accent3 9 76" xfId="27459"/>
    <cellStyle name="40% - Accent3 9 77" xfId="27460"/>
    <cellStyle name="40% - Accent3 9 78" xfId="27461"/>
    <cellStyle name="40% - Accent3 9 79" xfId="27462"/>
    <cellStyle name="40% - Accent3 9 8" xfId="27463"/>
    <cellStyle name="40% - Accent3 9 80" xfId="27464"/>
    <cellStyle name="40% - Accent3 9 81" xfId="27465"/>
    <cellStyle name="40% - Accent3 9 82" xfId="27466"/>
    <cellStyle name="40% - Accent3 9 83" xfId="27467"/>
    <cellStyle name="40% - Accent3 9 84" xfId="27468"/>
    <cellStyle name="40% - Accent3 9 85" xfId="27469"/>
    <cellStyle name="40% - Accent3 9 86" xfId="27470"/>
    <cellStyle name="40% - Accent3 9 87" xfId="27471"/>
    <cellStyle name="40% - Accent3 9 88" xfId="27472"/>
    <cellStyle name="40% - Accent3 9 89" xfId="27473"/>
    <cellStyle name="40% - Accent3 9 9" xfId="27474"/>
    <cellStyle name="40% - Accent3 9 90" xfId="27475"/>
    <cellStyle name="40% - Accent3 9 91" xfId="27476"/>
    <cellStyle name="40% - Accent3 9 92" xfId="27477"/>
    <cellStyle name="40% - Accent3 9 93" xfId="27478"/>
    <cellStyle name="40% - Accent3 9 94" xfId="27479"/>
    <cellStyle name="40% - Accent3 9 95" xfId="27480"/>
    <cellStyle name="40% - Accent3 9 96" xfId="27481"/>
    <cellStyle name="40% - Accent3 9 97" xfId="27482"/>
    <cellStyle name="40% - Accent3 9 98" xfId="27483"/>
    <cellStyle name="40% - Accent3 9 99" xfId="27484"/>
    <cellStyle name="40% - Accent3 90" xfId="27485"/>
    <cellStyle name="40% - Accent3 91" xfId="27486"/>
    <cellStyle name="40% - Accent3 92" xfId="27487"/>
    <cellStyle name="40% - Accent3 93" xfId="27488"/>
    <cellStyle name="40% - Accent3 94" xfId="27489"/>
    <cellStyle name="40% - Accent3 95" xfId="27490"/>
    <cellStyle name="40% - Accent3 96" xfId="27491"/>
    <cellStyle name="40% - Accent3 97" xfId="27492"/>
    <cellStyle name="40% - Accent3 98" xfId="27493"/>
    <cellStyle name="40% - Accent3 99" xfId="27494"/>
    <cellStyle name="40% - Accent4" xfId="33" builtinId="43" customBuiltin="1"/>
    <cellStyle name="40% - Accent4 10" xfId="27495"/>
    <cellStyle name="40% - Accent4 10 10" xfId="27496"/>
    <cellStyle name="40% - Accent4 10 100" xfId="27497"/>
    <cellStyle name="40% - Accent4 10 101" xfId="27498"/>
    <cellStyle name="40% - Accent4 10 102" xfId="27499"/>
    <cellStyle name="40% - Accent4 10 103" xfId="27500"/>
    <cellStyle name="40% - Accent4 10 104" xfId="27501"/>
    <cellStyle name="40% - Accent4 10 105" xfId="27502"/>
    <cellStyle name="40% - Accent4 10 106" xfId="27503"/>
    <cellStyle name="40% - Accent4 10 107" xfId="27504"/>
    <cellStyle name="40% - Accent4 10 108" xfId="27505"/>
    <cellStyle name="40% - Accent4 10 109" xfId="27506"/>
    <cellStyle name="40% - Accent4 10 11" xfId="27507"/>
    <cellStyle name="40% - Accent4 10 110" xfId="27508"/>
    <cellStyle name="40% - Accent4 10 111" xfId="27509"/>
    <cellStyle name="40% - Accent4 10 112" xfId="27510"/>
    <cellStyle name="40% - Accent4 10 113" xfId="27511"/>
    <cellStyle name="40% - Accent4 10 114" xfId="27512"/>
    <cellStyle name="40% - Accent4 10 115" xfId="27513"/>
    <cellStyle name="40% - Accent4 10 12" xfId="27514"/>
    <cellStyle name="40% - Accent4 10 13" xfId="27515"/>
    <cellStyle name="40% - Accent4 10 14" xfId="27516"/>
    <cellStyle name="40% - Accent4 10 15" xfId="27517"/>
    <cellStyle name="40% - Accent4 10 16" xfId="27518"/>
    <cellStyle name="40% - Accent4 10 17" xfId="27519"/>
    <cellStyle name="40% - Accent4 10 18" xfId="27520"/>
    <cellStyle name="40% - Accent4 10 19" xfId="27521"/>
    <cellStyle name="40% - Accent4 10 2" xfId="27522"/>
    <cellStyle name="40% - Accent4 10 20" xfId="27523"/>
    <cellStyle name="40% - Accent4 10 21" xfId="27524"/>
    <cellStyle name="40% - Accent4 10 22" xfId="27525"/>
    <cellStyle name="40% - Accent4 10 23" xfId="27526"/>
    <cellStyle name="40% - Accent4 10 24" xfId="27527"/>
    <cellStyle name="40% - Accent4 10 25" xfId="27528"/>
    <cellStyle name="40% - Accent4 10 26" xfId="27529"/>
    <cellStyle name="40% - Accent4 10 27" xfId="27530"/>
    <cellStyle name="40% - Accent4 10 28" xfId="27531"/>
    <cellStyle name="40% - Accent4 10 29" xfId="27532"/>
    <cellStyle name="40% - Accent4 10 3" xfId="27533"/>
    <cellStyle name="40% - Accent4 10 30" xfId="27534"/>
    <cellStyle name="40% - Accent4 10 31" xfId="27535"/>
    <cellStyle name="40% - Accent4 10 32" xfId="27536"/>
    <cellStyle name="40% - Accent4 10 33" xfId="27537"/>
    <cellStyle name="40% - Accent4 10 34" xfId="27538"/>
    <cellStyle name="40% - Accent4 10 35" xfId="27539"/>
    <cellStyle name="40% - Accent4 10 36" xfId="27540"/>
    <cellStyle name="40% - Accent4 10 37" xfId="27541"/>
    <cellStyle name="40% - Accent4 10 38" xfId="27542"/>
    <cellStyle name="40% - Accent4 10 39" xfId="27543"/>
    <cellStyle name="40% - Accent4 10 4" xfId="27544"/>
    <cellStyle name="40% - Accent4 10 40" xfId="27545"/>
    <cellStyle name="40% - Accent4 10 41" xfId="27546"/>
    <cellStyle name="40% - Accent4 10 42" xfId="27547"/>
    <cellStyle name="40% - Accent4 10 43" xfId="27548"/>
    <cellStyle name="40% - Accent4 10 44" xfId="27549"/>
    <cellStyle name="40% - Accent4 10 45" xfId="27550"/>
    <cellStyle name="40% - Accent4 10 46" xfId="27551"/>
    <cellStyle name="40% - Accent4 10 47" xfId="27552"/>
    <cellStyle name="40% - Accent4 10 48" xfId="27553"/>
    <cellStyle name="40% - Accent4 10 49" xfId="27554"/>
    <cellStyle name="40% - Accent4 10 5" xfId="27555"/>
    <cellStyle name="40% - Accent4 10 50" xfId="27556"/>
    <cellStyle name="40% - Accent4 10 51" xfId="27557"/>
    <cellStyle name="40% - Accent4 10 52" xfId="27558"/>
    <cellStyle name="40% - Accent4 10 53" xfId="27559"/>
    <cellStyle name="40% - Accent4 10 54" xfId="27560"/>
    <cellStyle name="40% - Accent4 10 55" xfId="27561"/>
    <cellStyle name="40% - Accent4 10 56" xfId="27562"/>
    <cellStyle name="40% - Accent4 10 57" xfId="27563"/>
    <cellStyle name="40% - Accent4 10 58" xfId="27564"/>
    <cellStyle name="40% - Accent4 10 59" xfId="27565"/>
    <cellStyle name="40% - Accent4 10 6" xfId="27566"/>
    <cellStyle name="40% - Accent4 10 60" xfId="27567"/>
    <cellStyle name="40% - Accent4 10 61" xfId="27568"/>
    <cellStyle name="40% - Accent4 10 62" xfId="27569"/>
    <cellStyle name="40% - Accent4 10 63" xfId="27570"/>
    <cellStyle name="40% - Accent4 10 64" xfId="27571"/>
    <cellStyle name="40% - Accent4 10 65" xfId="27572"/>
    <cellStyle name="40% - Accent4 10 66" xfId="27573"/>
    <cellStyle name="40% - Accent4 10 67" xfId="27574"/>
    <cellStyle name="40% - Accent4 10 68" xfId="27575"/>
    <cellStyle name="40% - Accent4 10 69" xfId="27576"/>
    <cellStyle name="40% - Accent4 10 7" xfId="27577"/>
    <cellStyle name="40% - Accent4 10 70" xfId="27578"/>
    <cellStyle name="40% - Accent4 10 71" xfId="27579"/>
    <cellStyle name="40% - Accent4 10 72" xfId="27580"/>
    <cellStyle name="40% - Accent4 10 73" xfId="27581"/>
    <cellStyle name="40% - Accent4 10 74" xfId="27582"/>
    <cellStyle name="40% - Accent4 10 75" xfId="27583"/>
    <cellStyle name="40% - Accent4 10 76" xfId="27584"/>
    <cellStyle name="40% - Accent4 10 77" xfId="27585"/>
    <cellStyle name="40% - Accent4 10 78" xfId="27586"/>
    <cellStyle name="40% - Accent4 10 79" xfId="27587"/>
    <cellStyle name="40% - Accent4 10 8" xfId="27588"/>
    <cellStyle name="40% - Accent4 10 80" xfId="27589"/>
    <cellStyle name="40% - Accent4 10 81" xfId="27590"/>
    <cellStyle name="40% - Accent4 10 82" xfId="27591"/>
    <cellStyle name="40% - Accent4 10 83" xfId="27592"/>
    <cellStyle name="40% - Accent4 10 84" xfId="27593"/>
    <cellStyle name="40% - Accent4 10 85" xfId="27594"/>
    <cellStyle name="40% - Accent4 10 86" xfId="27595"/>
    <cellStyle name="40% - Accent4 10 87" xfId="27596"/>
    <cellStyle name="40% - Accent4 10 88" xfId="27597"/>
    <cellStyle name="40% - Accent4 10 89" xfId="27598"/>
    <cellStyle name="40% - Accent4 10 9" xfId="27599"/>
    <cellStyle name="40% - Accent4 10 90" xfId="27600"/>
    <cellStyle name="40% - Accent4 10 91" xfId="27601"/>
    <cellStyle name="40% - Accent4 10 92" xfId="27602"/>
    <cellStyle name="40% - Accent4 10 93" xfId="27603"/>
    <cellStyle name="40% - Accent4 10 94" xfId="27604"/>
    <cellStyle name="40% - Accent4 10 95" xfId="27605"/>
    <cellStyle name="40% - Accent4 10 96" xfId="27606"/>
    <cellStyle name="40% - Accent4 10 97" xfId="27607"/>
    <cellStyle name="40% - Accent4 10 98" xfId="27608"/>
    <cellStyle name="40% - Accent4 10 99" xfId="27609"/>
    <cellStyle name="40% - Accent4 100" xfId="27610"/>
    <cellStyle name="40% - Accent4 101" xfId="27611"/>
    <cellStyle name="40% - Accent4 102" xfId="27612"/>
    <cellStyle name="40% - Accent4 103" xfId="27613"/>
    <cellStyle name="40% - Accent4 104" xfId="27614"/>
    <cellStyle name="40% - Accent4 105" xfId="27615"/>
    <cellStyle name="40% - Accent4 106" xfId="27616"/>
    <cellStyle name="40% - Accent4 107" xfId="27617"/>
    <cellStyle name="40% - Accent4 108" xfId="27618"/>
    <cellStyle name="40% - Accent4 109" xfId="27619"/>
    <cellStyle name="40% - Accent4 11" xfId="27620"/>
    <cellStyle name="40% - Accent4 11 10" xfId="27621"/>
    <cellStyle name="40% - Accent4 11 100" xfId="27622"/>
    <cellStyle name="40% - Accent4 11 101" xfId="27623"/>
    <cellStyle name="40% - Accent4 11 102" xfId="27624"/>
    <cellStyle name="40% - Accent4 11 103" xfId="27625"/>
    <cellStyle name="40% - Accent4 11 104" xfId="27626"/>
    <cellStyle name="40% - Accent4 11 105" xfId="27627"/>
    <cellStyle name="40% - Accent4 11 106" xfId="27628"/>
    <cellStyle name="40% - Accent4 11 107" xfId="27629"/>
    <cellStyle name="40% - Accent4 11 108" xfId="27630"/>
    <cellStyle name="40% - Accent4 11 109" xfId="27631"/>
    <cellStyle name="40% - Accent4 11 11" xfId="27632"/>
    <cellStyle name="40% - Accent4 11 110" xfId="27633"/>
    <cellStyle name="40% - Accent4 11 111" xfId="27634"/>
    <cellStyle name="40% - Accent4 11 112" xfId="27635"/>
    <cellStyle name="40% - Accent4 11 113" xfId="27636"/>
    <cellStyle name="40% - Accent4 11 114" xfId="27637"/>
    <cellStyle name="40% - Accent4 11 115" xfId="27638"/>
    <cellStyle name="40% - Accent4 11 12" xfId="27639"/>
    <cellStyle name="40% - Accent4 11 13" xfId="27640"/>
    <cellStyle name="40% - Accent4 11 14" xfId="27641"/>
    <cellStyle name="40% - Accent4 11 15" xfId="27642"/>
    <cellStyle name="40% - Accent4 11 16" xfId="27643"/>
    <cellStyle name="40% - Accent4 11 17" xfId="27644"/>
    <cellStyle name="40% - Accent4 11 18" xfId="27645"/>
    <cellStyle name="40% - Accent4 11 19" xfId="27646"/>
    <cellStyle name="40% - Accent4 11 2" xfId="27647"/>
    <cellStyle name="40% - Accent4 11 20" xfId="27648"/>
    <cellStyle name="40% - Accent4 11 21" xfId="27649"/>
    <cellStyle name="40% - Accent4 11 22" xfId="27650"/>
    <cellStyle name="40% - Accent4 11 23" xfId="27651"/>
    <cellStyle name="40% - Accent4 11 24" xfId="27652"/>
    <cellStyle name="40% - Accent4 11 25" xfId="27653"/>
    <cellStyle name="40% - Accent4 11 26" xfId="27654"/>
    <cellStyle name="40% - Accent4 11 27" xfId="27655"/>
    <cellStyle name="40% - Accent4 11 28" xfId="27656"/>
    <cellStyle name="40% - Accent4 11 29" xfId="27657"/>
    <cellStyle name="40% - Accent4 11 3" xfId="27658"/>
    <cellStyle name="40% - Accent4 11 30" xfId="27659"/>
    <cellStyle name="40% - Accent4 11 31" xfId="27660"/>
    <cellStyle name="40% - Accent4 11 32" xfId="27661"/>
    <cellStyle name="40% - Accent4 11 33" xfId="27662"/>
    <cellStyle name="40% - Accent4 11 34" xfId="27663"/>
    <cellStyle name="40% - Accent4 11 35" xfId="27664"/>
    <cellStyle name="40% - Accent4 11 36" xfId="27665"/>
    <cellStyle name="40% - Accent4 11 37" xfId="27666"/>
    <cellStyle name="40% - Accent4 11 38" xfId="27667"/>
    <cellStyle name="40% - Accent4 11 39" xfId="27668"/>
    <cellStyle name="40% - Accent4 11 4" xfId="27669"/>
    <cellStyle name="40% - Accent4 11 40" xfId="27670"/>
    <cellStyle name="40% - Accent4 11 41" xfId="27671"/>
    <cellStyle name="40% - Accent4 11 42" xfId="27672"/>
    <cellStyle name="40% - Accent4 11 43" xfId="27673"/>
    <cellStyle name="40% - Accent4 11 44" xfId="27674"/>
    <cellStyle name="40% - Accent4 11 45" xfId="27675"/>
    <cellStyle name="40% - Accent4 11 46" xfId="27676"/>
    <cellStyle name="40% - Accent4 11 47" xfId="27677"/>
    <cellStyle name="40% - Accent4 11 48" xfId="27678"/>
    <cellStyle name="40% - Accent4 11 49" xfId="27679"/>
    <cellStyle name="40% - Accent4 11 5" xfId="27680"/>
    <cellStyle name="40% - Accent4 11 50" xfId="27681"/>
    <cellStyle name="40% - Accent4 11 51" xfId="27682"/>
    <cellStyle name="40% - Accent4 11 52" xfId="27683"/>
    <cellStyle name="40% - Accent4 11 53" xfId="27684"/>
    <cellStyle name="40% - Accent4 11 54" xfId="27685"/>
    <cellStyle name="40% - Accent4 11 55" xfId="27686"/>
    <cellStyle name="40% - Accent4 11 56" xfId="27687"/>
    <cellStyle name="40% - Accent4 11 57" xfId="27688"/>
    <cellStyle name="40% - Accent4 11 58" xfId="27689"/>
    <cellStyle name="40% - Accent4 11 59" xfId="27690"/>
    <cellStyle name="40% - Accent4 11 6" xfId="27691"/>
    <cellStyle name="40% - Accent4 11 60" xfId="27692"/>
    <cellStyle name="40% - Accent4 11 61" xfId="27693"/>
    <cellStyle name="40% - Accent4 11 62" xfId="27694"/>
    <cellStyle name="40% - Accent4 11 63" xfId="27695"/>
    <cellStyle name="40% - Accent4 11 64" xfId="27696"/>
    <cellStyle name="40% - Accent4 11 65" xfId="27697"/>
    <cellStyle name="40% - Accent4 11 66" xfId="27698"/>
    <cellStyle name="40% - Accent4 11 67" xfId="27699"/>
    <cellStyle name="40% - Accent4 11 68" xfId="27700"/>
    <cellStyle name="40% - Accent4 11 69" xfId="27701"/>
    <cellStyle name="40% - Accent4 11 7" xfId="27702"/>
    <cellStyle name="40% - Accent4 11 70" xfId="27703"/>
    <cellStyle name="40% - Accent4 11 71" xfId="27704"/>
    <cellStyle name="40% - Accent4 11 72" xfId="27705"/>
    <cellStyle name="40% - Accent4 11 73" xfId="27706"/>
    <cellStyle name="40% - Accent4 11 74" xfId="27707"/>
    <cellStyle name="40% - Accent4 11 75" xfId="27708"/>
    <cellStyle name="40% - Accent4 11 76" xfId="27709"/>
    <cellStyle name="40% - Accent4 11 77" xfId="27710"/>
    <cellStyle name="40% - Accent4 11 78" xfId="27711"/>
    <cellStyle name="40% - Accent4 11 79" xfId="27712"/>
    <cellStyle name="40% - Accent4 11 8" xfId="27713"/>
    <cellStyle name="40% - Accent4 11 80" xfId="27714"/>
    <cellStyle name="40% - Accent4 11 81" xfId="27715"/>
    <cellStyle name="40% - Accent4 11 82" xfId="27716"/>
    <cellStyle name="40% - Accent4 11 83" xfId="27717"/>
    <cellStyle name="40% - Accent4 11 84" xfId="27718"/>
    <cellStyle name="40% - Accent4 11 85" xfId="27719"/>
    <cellStyle name="40% - Accent4 11 86" xfId="27720"/>
    <cellStyle name="40% - Accent4 11 87" xfId="27721"/>
    <cellStyle name="40% - Accent4 11 88" xfId="27722"/>
    <cellStyle name="40% - Accent4 11 89" xfId="27723"/>
    <cellStyle name="40% - Accent4 11 9" xfId="27724"/>
    <cellStyle name="40% - Accent4 11 90" xfId="27725"/>
    <cellStyle name="40% - Accent4 11 91" xfId="27726"/>
    <cellStyle name="40% - Accent4 11 92" xfId="27727"/>
    <cellStyle name="40% - Accent4 11 93" xfId="27728"/>
    <cellStyle name="40% - Accent4 11 94" xfId="27729"/>
    <cellStyle name="40% - Accent4 11 95" xfId="27730"/>
    <cellStyle name="40% - Accent4 11 96" xfId="27731"/>
    <cellStyle name="40% - Accent4 11 97" xfId="27732"/>
    <cellStyle name="40% - Accent4 11 98" xfId="27733"/>
    <cellStyle name="40% - Accent4 11 99" xfId="27734"/>
    <cellStyle name="40% - Accent4 110" xfId="27735"/>
    <cellStyle name="40% - Accent4 111" xfId="27736"/>
    <cellStyle name="40% - Accent4 112" xfId="27737"/>
    <cellStyle name="40% - Accent4 113" xfId="27738"/>
    <cellStyle name="40% - Accent4 114" xfId="27739"/>
    <cellStyle name="40% - Accent4 115" xfId="27740"/>
    <cellStyle name="40% - Accent4 116" xfId="27741"/>
    <cellStyle name="40% - Accent4 117" xfId="27742"/>
    <cellStyle name="40% - Accent4 118" xfId="27743"/>
    <cellStyle name="40% - Accent4 119" xfId="27744"/>
    <cellStyle name="40% - Accent4 12" xfId="27745"/>
    <cellStyle name="40% - Accent4 12 10" xfId="27746"/>
    <cellStyle name="40% - Accent4 12 100" xfId="27747"/>
    <cellStyle name="40% - Accent4 12 101" xfId="27748"/>
    <cellStyle name="40% - Accent4 12 102" xfId="27749"/>
    <cellStyle name="40% - Accent4 12 103" xfId="27750"/>
    <cellStyle name="40% - Accent4 12 104" xfId="27751"/>
    <cellStyle name="40% - Accent4 12 105" xfId="27752"/>
    <cellStyle name="40% - Accent4 12 106" xfId="27753"/>
    <cellStyle name="40% - Accent4 12 107" xfId="27754"/>
    <cellStyle name="40% - Accent4 12 108" xfId="27755"/>
    <cellStyle name="40% - Accent4 12 109" xfId="27756"/>
    <cellStyle name="40% - Accent4 12 11" xfId="27757"/>
    <cellStyle name="40% - Accent4 12 110" xfId="27758"/>
    <cellStyle name="40% - Accent4 12 111" xfId="27759"/>
    <cellStyle name="40% - Accent4 12 112" xfId="27760"/>
    <cellStyle name="40% - Accent4 12 113" xfId="27761"/>
    <cellStyle name="40% - Accent4 12 114" xfId="27762"/>
    <cellStyle name="40% - Accent4 12 115" xfId="27763"/>
    <cellStyle name="40% - Accent4 12 12" xfId="27764"/>
    <cellStyle name="40% - Accent4 12 13" xfId="27765"/>
    <cellStyle name="40% - Accent4 12 14" xfId="27766"/>
    <cellStyle name="40% - Accent4 12 15" xfId="27767"/>
    <cellStyle name="40% - Accent4 12 16" xfId="27768"/>
    <cellStyle name="40% - Accent4 12 17" xfId="27769"/>
    <cellStyle name="40% - Accent4 12 18" xfId="27770"/>
    <cellStyle name="40% - Accent4 12 19" xfId="27771"/>
    <cellStyle name="40% - Accent4 12 2" xfId="27772"/>
    <cellStyle name="40% - Accent4 12 20" xfId="27773"/>
    <cellStyle name="40% - Accent4 12 21" xfId="27774"/>
    <cellStyle name="40% - Accent4 12 22" xfId="27775"/>
    <cellStyle name="40% - Accent4 12 23" xfId="27776"/>
    <cellStyle name="40% - Accent4 12 24" xfId="27777"/>
    <cellStyle name="40% - Accent4 12 25" xfId="27778"/>
    <cellStyle name="40% - Accent4 12 26" xfId="27779"/>
    <cellStyle name="40% - Accent4 12 27" xfId="27780"/>
    <cellStyle name="40% - Accent4 12 28" xfId="27781"/>
    <cellStyle name="40% - Accent4 12 29" xfId="27782"/>
    <cellStyle name="40% - Accent4 12 3" xfId="27783"/>
    <cellStyle name="40% - Accent4 12 30" xfId="27784"/>
    <cellStyle name="40% - Accent4 12 31" xfId="27785"/>
    <cellStyle name="40% - Accent4 12 32" xfId="27786"/>
    <cellStyle name="40% - Accent4 12 33" xfId="27787"/>
    <cellStyle name="40% - Accent4 12 34" xfId="27788"/>
    <cellStyle name="40% - Accent4 12 35" xfId="27789"/>
    <cellStyle name="40% - Accent4 12 36" xfId="27790"/>
    <cellStyle name="40% - Accent4 12 37" xfId="27791"/>
    <cellStyle name="40% - Accent4 12 38" xfId="27792"/>
    <cellStyle name="40% - Accent4 12 39" xfId="27793"/>
    <cellStyle name="40% - Accent4 12 4" xfId="27794"/>
    <cellStyle name="40% - Accent4 12 40" xfId="27795"/>
    <cellStyle name="40% - Accent4 12 41" xfId="27796"/>
    <cellStyle name="40% - Accent4 12 42" xfId="27797"/>
    <cellStyle name="40% - Accent4 12 43" xfId="27798"/>
    <cellStyle name="40% - Accent4 12 44" xfId="27799"/>
    <cellStyle name="40% - Accent4 12 45" xfId="27800"/>
    <cellStyle name="40% - Accent4 12 46" xfId="27801"/>
    <cellStyle name="40% - Accent4 12 47" xfId="27802"/>
    <cellStyle name="40% - Accent4 12 48" xfId="27803"/>
    <cellStyle name="40% - Accent4 12 49" xfId="27804"/>
    <cellStyle name="40% - Accent4 12 5" xfId="27805"/>
    <cellStyle name="40% - Accent4 12 50" xfId="27806"/>
    <cellStyle name="40% - Accent4 12 51" xfId="27807"/>
    <cellStyle name="40% - Accent4 12 52" xfId="27808"/>
    <cellStyle name="40% - Accent4 12 53" xfId="27809"/>
    <cellStyle name="40% - Accent4 12 54" xfId="27810"/>
    <cellStyle name="40% - Accent4 12 55" xfId="27811"/>
    <cellStyle name="40% - Accent4 12 56" xfId="27812"/>
    <cellStyle name="40% - Accent4 12 57" xfId="27813"/>
    <cellStyle name="40% - Accent4 12 58" xfId="27814"/>
    <cellStyle name="40% - Accent4 12 59" xfId="27815"/>
    <cellStyle name="40% - Accent4 12 6" xfId="27816"/>
    <cellStyle name="40% - Accent4 12 60" xfId="27817"/>
    <cellStyle name="40% - Accent4 12 61" xfId="27818"/>
    <cellStyle name="40% - Accent4 12 62" xfId="27819"/>
    <cellStyle name="40% - Accent4 12 63" xfId="27820"/>
    <cellStyle name="40% - Accent4 12 64" xfId="27821"/>
    <cellStyle name="40% - Accent4 12 65" xfId="27822"/>
    <cellStyle name="40% - Accent4 12 66" xfId="27823"/>
    <cellStyle name="40% - Accent4 12 67" xfId="27824"/>
    <cellStyle name="40% - Accent4 12 68" xfId="27825"/>
    <cellStyle name="40% - Accent4 12 69" xfId="27826"/>
    <cellStyle name="40% - Accent4 12 7" xfId="27827"/>
    <cellStyle name="40% - Accent4 12 70" xfId="27828"/>
    <cellStyle name="40% - Accent4 12 71" xfId="27829"/>
    <cellStyle name="40% - Accent4 12 72" xfId="27830"/>
    <cellStyle name="40% - Accent4 12 73" xfId="27831"/>
    <cellStyle name="40% - Accent4 12 74" xfId="27832"/>
    <cellStyle name="40% - Accent4 12 75" xfId="27833"/>
    <cellStyle name="40% - Accent4 12 76" xfId="27834"/>
    <cellStyle name="40% - Accent4 12 77" xfId="27835"/>
    <cellStyle name="40% - Accent4 12 78" xfId="27836"/>
    <cellStyle name="40% - Accent4 12 79" xfId="27837"/>
    <cellStyle name="40% - Accent4 12 8" xfId="27838"/>
    <cellStyle name="40% - Accent4 12 80" xfId="27839"/>
    <cellStyle name="40% - Accent4 12 81" xfId="27840"/>
    <cellStyle name="40% - Accent4 12 82" xfId="27841"/>
    <cellStyle name="40% - Accent4 12 83" xfId="27842"/>
    <cellStyle name="40% - Accent4 12 84" xfId="27843"/>
    <cellStyle name="40% - Accent4 12 85" xfId="27844"/>
    <cellStyle name="40% - Accent4 12 86" xfId="27845"/>
    <cellStyle name="40% - Accent4 12 87" xfId="27846"/>
    <cellStyle name="40% - Accent4 12 88" xfId="27847"/>
    <cellStyle name="40% - Accent4 12 89" xfId="27848"/>
    <cellStyle name="40% - Accent4 12 9" xfId="27849"/>
    <cellStyle name="40% - Accent4 12 90" xfId="27850"/>
    <cellStyle name="40% - Accent4 12 91" xfId="27851"/>
    <cellStyle name="40% - Accent4 12 92" xfId="27852"/>
    <cellStyle name="40% - Accent4 12 93" xfId="27853"/>
    <cellStyle name="40% - Accent4 12 94" xfId="27854"/>
    <cellStyle name="40% - Accent4 12 95" xfId="27855"/>
    <cellStyle name="40% - Accent4 12 96" xfId="27856"/>
    <cellStyle name="40% - Accent4 12 97" xfId="27857"/>
    <cellStyle name="40% - Accent4 12 98" xfId="27858"/>
    <cellStyle name="40% - Accent4 12 99" xfId="27859"/>
    <cellStyle name="40% - Accent4 120" xfId="27860"/>
    <cellStyle name="40% - Accent4 121" xfId="27861"/>
    <cellStyle name="40% - Accent4 122" xfId="27862"/>
    <cellStyle name="40% - Accent4 123" xfId="27863"/>
    <cellStyle name="40% - Accent4 124" xfId="27864"/>
    <cellStyle name="40% - Accent4 125" xfId="27865"/>
    <cellStyle name="40% - Accent4 126" xfId="27866"/>
    <cellStyle name="40% - Accent4 127" xfId="27867"/>
    <cellStyle name="40% - Accent4 128" xfId="27868"/>
    <cellStyle name="40% - Accent4 129" xfId="27869"/>
    <cellStyle name="40% - Accent4 13" xfId="27870"/>
    <cellStyle name="40% - Accent4 13 10" xfId="27871"/>
    <cellStyle name="40% - Accent4 13 100" xfId="27872"/>
    <cellStyle name="40% - Accent4 13 101" xfId="27873"/>
    <cellStyle name="40% - Accent4 13 102" xfId="27874"/>
    <cellStyle name="40% - Accent4 13 103" xfId="27875"/>
    <cellStyle name="40% - Accent4 13 104" xfId="27876"/>
    <cellStyle name="40% - Accent4 13 105" xfId="27877"/>
    <cellStyle name="40% - Accent4 13 106" xfId="27878"/>
    <cellStyle name="40% - Accent4 13 107" xfId="27879"/>
    <cellStyle name="40% - Accent4 13 108" xfId="27880"/>
    <cellStyle name="40% - Accent4 13 109" xfId="27881"/>
    <cellStyle name="40% - Accent4 13 11" xfId="27882"/>
    <cellStyle name="40% - Accent4 13 110" xfId="27883"/>
    <cellStyle name="40% - Accent4 13 111" xfId="27884"/>
    <cellStyle name="40% - Accent4 13 112" xfId="27885"/>
    <cellStyle name="40% - Accent4 13 113" xfId="27886"/>
    <cellStyle name="40% - Accent4 13 114" xfId="27887"/>
    <cellStyle name="40% - Accent4 13 115" xfId="27888"/>
    <cellStyle name="40% - Accent4 13 12" xfId="27889"/>
    <cellStyle name="40% - Accent4 13 13" xfId="27890"/>
    <cellStyle name="40% - Accent4 13 14" xfId="27891"/>
    <cellStyle name="40% - Accent4 13 15" xfId="27892"/>
    <cellStyle name="40% - Accent4 13 16" xfId="27893"/>
    <cellStyle name="40% - Accent4 13 17" xfId="27894"/>
    <cellStyle name="40% - Accent4 13 18" xfId="27895"/>
    <cellStyle name="40% - Accent4 13 19" xfId="27896"/>
    <cellStyle name="40% - Accent4 13 2" xfId="27897"/>
    <cellStyle name="40% - Accent4 13 20" xfId="27898"/>
    <cellStyle name="40% - Accent4 13 21" xfId="27899"/>
    <cellStyle name="40% - Accent4 13 22" xfId="27900"/>
    <cellStyle name="40% - Accent4 13 23" xfId="27901"/>
    <cellStyle name="40% - Accent4 13 24" xfId="27902"/>
    <cellStyle name="40% - Accent4 13 25" xfId="27903"/>
    <cellStyle name="40% - Accent4 13 26" xfId="27904"/>
    <cellStyle name="40% - Accent4 13 27" xfId="27905"/>
    <cellStyle name="40% - Accent4 13 28" xfId="27906"/>
    <cellStyle name="40% - Accent4 13 29" xfId="27907"/>
    <cellStyle name="40% - Accent4 13 3" xfId="27908"/>
    <cellStyle name="40% - Accent4 13 30" xfId="27909"/>
    <cellStyle name="40% - Accent4 13 31" xfId="27910"/>
    <cellStyle name="40% - Accent4 13 32" xfId="27911"/>
    <cellStyle name="40% - Accent4 13 33" xfId="27912"/>
    <cellStyle name="40% - Accent4 13 34" xfId="27913"/>
    <cellStyle name="40% - Accent4 13 35" xfId="27914"/>
    <cellStyle name="40% - Accent4 13 36" xfId="27915"/>
    <cellStyle name="40% - Accent4 13 37" xfId="27916"/>
    <cellStyle name="40% - Accent4 13 38" xfId="27917"/>
    <cellStyle name="40% - Accent4 13 39" xfId="27918"/>
    <cellStyle name="40% - Accent4 13 4" xfId="27919"/>
    <cellStyle name="40% - Accent4 13 40" xfId="27920"/>
    <cellStyle name="40% - Accent4 13 41" xfId="27921"/>
    <cellStyle name="40% - Accent4 13 42" xfId="27922"/>
    <cellStyle name="40% - Accent4 13 43" xfId="27923"/>
    <cellStyle name="40% - Accent4 13 44" xfId="27924"/>
    <cellStyle name="40% - Accent4 13 45" xfId="27925"/>
    <cellStyle name="40% - Accent4 13 46" xfId="27926"/>
    <cellStyle name="40% - Accent4 13 47" xfId="27927"/>
    <cellStyle name="40% - Accent4 13 48" xfId="27928"/>
    <cellStyle name="40% - Accent4 13 49" xfId="27929"/>
    <cellStyle name="40% - Accent4 13 5" xfId="27930"/>
    <cellStyle name="40% - Accent4 13 50" xfId="27931"/>
    <cellStyle name="40% - Accent4 13 51" xfId="27932"/>
    <cellStyle name="40% - Accent4 13 52" xfId="27933"/>
    <cellStyle name="40% - Accent4 13 53" xfId="27934"/>
    <cellStyle name="40% - Accent4 13 54" xfId="27935"/>
    <cellStyle name="40% - Accent4 13 55" xfId="27936"/>
    <cellStyle name="40% - Accent4 13 56" xfId="27937"/>
    <cellStyle name="40% - Accent4 13 57" xfId="27938"/>
    <cellStyle name="40% - Accent4 13 58" xfId="27939"/>
    <cellStyle name="40% - Accent4 13 59" xfId="27940"/>
    <cellStyle name="40% - Accent4 13 6" xfId="27941"/>
    <cellStyle name="40% - Accent4 13 60" xfId="27942"/>
    <cellStyle name="40% - Accent4 13 61" xfId="27943"/>
    <cellStyle name="40% - Accent4 13 62" xfId="27944"/>
    <cellStyle name="40% - Accent4 13 63" xfId="27945"/>
    <cellStyle name="40% - Accent4 13 64" xfId="27946"/>
    <cellStyle name="40% - Accent4 13 65" xfId="27947"/>
    <cellStyle name="40% - Accent4 13 66" xfId="27948"/>
    <cellStyle name="40% - Accent4 13 67" xfId="27949"/>
    <cellStyle name="40% - Accent4 13 68" xfId="27950"/>
    <cellStyle name="40% - Accent4 13 69" xfId="27951"/>
    <cellStyle name="40% - Accent4 13 7" xfId="27952"/>
    <cellStyle name="40% - Accent4 13 70" xfId="27953"/>
    <cellStyle name="40% - Accent4 13 71" xfId="27954"/>
    <cellStyle name="40% - Accent4 13 72" xfId="27955"/>
    <cellStyle name="40% - Accent4 13 73" xfId="27956"/>
    <cellStyle name="40% - Accent4 13 74" xfId="27957"/>
    <cellStyle name="40% - Accent4 13 75" xfId="27958"/>
    <cellStyle name="40% - Accent4 13 76" xfId="27959"/>
    <cellStyle name="40% - Accent4 13 77" xfId="27960"/>
    <cellStyle name="40% - Accent4 13 78" xfId="27961"/>
    <cellStyle name="40% - Accent4 13 79" xfId="27962"/>
    <cellStyle name="40% - Accent4 13 8" xfId="27963"/>
    <cellStyle name="40% - Accent4 13 80" xfId="27964"/>
    <cellStyle name="40% - Accent4 13 81" xfId="27965"/>
    <cellStyle name="40% - Accent4 13 82" xfId="27966"/>
    <cellStyle name="40% - Accent4 13 83" xfId="27967"/>
    <cellStyle name="40% - Accent4 13 84" xfId="27968"/>
    <cellStyle name="40% - Accent4 13 85" xfId="27969"/>
    <cellStyle name="40% - Accent4 13 86" xfId="27970"/>
    <cellStyle name="40% - Accent4 13 87" xfId="27971"/>
    <cellStyle name="40% - Accent4 13 88" xfId="27972"/>
    <cellStyle name="40% - Accent4 13 89" xfId="27973"/>
    <cellStyle name="40% - Accent4 13 9" xfId="27974"/>
    <cellStyle name="40% - Accent4 13 90" xfId="27975"/>
    <cellStyle name="40% - Accent4 13 91" xfId="27976"/>
    <cellStyle name="40% - Accent4 13 92" xfId="27977"/>
    <cellStyle name="40% - Accent4 13 93" xfId="27978"/>
    <cellStyle name="40% - Accent4 13 94" xfId="27979"/>
    <cellStyle name="40% - Accent4 13 95" xfId="27980"/>
    <cellStyle name="40% - Accent4 13 96" xfId="27981"/>
    <cellStyle name="40% - Accent4 13 97" xfId="27982"/>
    <cellStyle name="40% - Accent4 13 98" xfId="27983"/>
    <cellStyle name="40% - Accent4 13 99" xfId="27984"/>
    <cellStyle name="40% - Accent4 130" xfId="27985"/>
    <cellStyle name="40% - Accent4 131" xfId="27986"/>
    <cellStyle name="40% - Accent4 132" xfId="27987"/>
    <cellStyle name="40% - Accent4 133" xfId="27988"/>
    <cellStyle name="40% - Accent4 134" xfId="27989"/>
    <cellStyle name="40% - Accent4 135" xfId="27990"/>
    <cellStyle name="40% - Accent4 136" xfId="27991"/>
    <cellStyle name="40% - Accent4 137" xfId="27992"/>
    <cellStyle name="40% - Accent4 138" xfId="27993"/>
    <cellStyle name="40% - Accent4 139" xfId="27994"/>
    <cellStyle name="40% - Accent4 14" xfId="27995"/>
    <cellStyle name="40% - Accent4 14 10" xfId="27996"/>
    <cellStyle name="40% - Accent4 14 100" xfId="27997"/>
    <cellStyle name="40% - Accent4 14 101" xfId="27998"/>
    <cellStyle name="40% - Accent4 14 102" xfId="27999"/>
    <cellStyle name="40% - Accent4 14 103" xfId="28000"/>
    <cellStyle name="40% - Accent4 14 104" xfId="28001"/>
    <cellStyle name="40% - Accent4 14 105" xfId="28002"/>
    <cellStyle name="40% - Accent4 14 106" xfId="28003"/>
    <cellStyle name="40% - Accent4 14 107" xfId="28004"/>
    <cellStyle name="40% - Accent4 14 108" xfId="28005"/>
    <cellStyle name="40% - Accent4 14 109" xfId="28006"/>
    <cellStyle name="40% - Accent4 14 11" xfId="28007"/>
    <cellStyle name="40% - Accent4 14 110" xfId="28008"/>
    <cellStyle name="40% - Accent4 14 111" xfId="28009"/>
    <cellStyle name="40% - Accent4 14 112" xfId="28010"/>
    <cellStyle name="40% - Accent4 14 113" xfId="28011"/>
    <cellStyle name="40% - Accent4 14 114" xfId="28012"/>
    <cellStyle name="40% - Accent4 14 115" xfId="28013"/>
    <cellStyle name="40% - Accent4 14 12" xfId="28014"/>
    <cellStyle name="40% - Accent4 14 13" xfId="28015"/>
    <cellStyle name="40% - Accent4 14 14" xfId="28016"/>
    <cellStyle name="40% - Accent4 14 15" xfId="28017"/>
    <cellStyle name="40% - Accent4 14 16" xfId="28018"/>
    <cellStyle name="40% - Accent4 14 17" xfId="28019"/>
    <cellStyle name="40% - Accent4 14 18" xfId="28020"/>
    <cellStyle name="40% - Accent4 14 19" xfId="28021"/>
    <cellStyle name="40% - Accent4 14 2" xfId="28022"/>
    <cellStyle name="40% - Accent4 14 20" xfId="28023"/>
    <cellStyle name="40% - Accent4 14 21" xfId="28024"/>
    <cellStyle name="40% - Accent4 14 22" xfId="28025"/>
    <cellStyle name="40% - Accent4 14 23" xfId="28026"/>
    <cellStyle name="40% - Accent4 14 24" xfId="28027"/>
    <cellStyle name="40% - Accent4 14 25" xfId="28028"/>
    <cellStyle name="40% - Accent4 14 26" xfId="28029"/>
    <cellStyle name="40% - Accent4 14 27" xfId="28030"/>
    <cellStyle name="40% - Accent4 14 28" xfId="28031"/>
    <cellStyle name="40% - Accent4 14 29" xfId="28032"/>
    <cellStyle name="40% - Accent4 14 3" xfId="28033"/>
    <cellStyle name="40% - Accent4 14 30" xfId="28034"/>
    <cellStyle name="40% - Accent4 14 31" xfId="28035"/>
    <cellStyle name="40% - Accent4 14 32" xfId="28036"/>
    <cellStyle name="40% - Accent4 14 33" xfId="28037"/>
    <cellStyle name="40% - Accent4 14 34" xfId="28038"/>
    <cellStyle name="40% - Accent4 14 35" xfId="28039"/>
    <cellStyle name="40% - Accent4 14 36" xfId="28040"/>
    <cellStyle name="40% - Accent4 14 37" xfId="28041"/>
    <cellStyle name="40% - Accent4 14 38" xfId="28042"/>
    <cellStyle name="40% - Accent4 14 39" xfId="28043"/>
    <cellStyle name="40% - Accent4 14 4" xfId="28044"/>
    <cellStyle name="40% - Accent4 14 40" xfId="28045"/>
    <cellStyle name="40% - Accent4 14 41" xfId="28046"/>
    <cellStyle name="40% - Accent4 14 42" xfId="28047"/>
    <cellStyle name="40% - Accent4 14 43" xfId="28048"/>
    <cellStyle name="40% - Accent4 14 44" xfId="28049"/>
    <cellStyle name="40% - Accent4 14 45" xfId="28050"/>
    <cellStyle name="40% - Accent4 14 46" xfId="28051"/>
    <cellStyle name="40% - Accent4 14 47" xfId="28052"/>
    <cellStyle name="40% - Accent4 14 48" xfId="28053"/>
    <cellStyle name="40% - Accent4 14 49" xfId="28054"/>
    <cellStyle name="40% - Accent4 14 5" xfId="28055"/>
    <cellStyle name="40% - Accent4 14 50" xfId="28056"/>
    <cellStyle name="40% - Accent4 14 51" xfId="28057"/>
    <cellStyle name="40% - Accent4 14 52" xfId="28058"/>
    <cellStyle name="40% - Accent4 14 53" xfId="28059"/>
    <cellStyle name="40% - Accent4 14 54" xfId="28060"/>
    <cellStyle name="40% - Accent4 14 55" xfId="28061"/>
    <cellStyle name="40% - Accent4 14 56" xfId="28062"/>
    <cellStyle name="40% - Accent4 14 57" xfId="28063"/>
    <cellStyle name="40% - Accent4 14 58" xfId="28064"/>
    <cellStyle name="40% - Accent4 14 59" xfId="28065"/>
    <cellStyle name="40% - Accent4 14 6" xfId="28066"/>
    <cellStyle name="40% - Accent4 14 60" xfId="28067"/>
    <cellStyle name="40% - Accent4 14 61" xfId="28068"/>
    <cellStyle name="40% - Accent4 14 62" xfId="28069"/>
    <cellStyle name="40% - Accent4 14 63" xfId="28070"/>
    <cellStyle name="40% - Accent4 14 64" xfId="28071"/>
    <cellStyle name="40% - Accent4 14 65" xfId="28072"/>
    <cellStyle name="40% - Accent4 14 66" xfId="28073"/>
    <cellStyle name="40% - Accent4 14 67" xfId="28074"/>
    <cellStyle name="40% - Accent4 14 68" xfId="28075"/>
    <cellStyle name="40% - Accent4 14 69" xfId="28076"/>
    <cellStyle name="40% - Accent4 14 7" xfId="28077"/>
    <cellStyle name="40% - Accent4 14 70" xfId="28078"/>
    <cellStyle name="40% - Accent4 14 71" xfId="28079"/>
    <cellStyle name="40% - Accent4 14 72" xfId="28080"/>
    <cellStyle name="40% - Accent4 14 73" xfId="28081"/>
    <cellStyle name="40% - Accent4 14 74" xfId="28082"/>
    <cellStyle name="40% - Accent4 14 75" xfId="28083"/>
    <cellStyle name="40% - Accent4 14 76" xfId="28084"/>
    <cellStyle name="40% - Accent4 14 77" xfId="28085"/>
    <cellStyle name="40% - Accent4 14 78" xfId="28086"/>
    <cellStyle name="40% - Accent4 14 79" xfId="28087"/>
    <cellStyle name="40% - Accent4 14 8" xfId="28088"/>
    <cellStyle name="40% - Accent4 14 80" xfId="28089"/>
    <cellStyle name="40% - Accent4 14 81" xfId="28090"/>
    <cellStyle name="40% - Accent4 14 82" xfId="28091"/>
    <cellStyle name="40% - Accent4 14 83" xfId="28092"/>
    <cellStyle name="40% - Accent4 14 84" xfId="28093"/>
    <cellStyle name="40% - Accent4 14 85" xfId="28094"/>
    <cellStyle name="40% - Accent4 14 86" xfId="28095"/>
    <cellStyle name="40% - Accent4 14 87" xfId="28096"/>
    <cellStyle name="40% - Accent4 14 88" xfId="28097"/>
    <cellStyle name="40% - Accent4 14 89" xfId="28098"/>
    <cellStyle name="40% - Accent4 14 9" xfId="28099"/>
    <cellStyle name="40% - Accent4 14 90" xfId="28100"/>
    <cellStyle name="40% - Accent4 14 91" xfId="28101"/>
    <cellStyle name="40% - Accent4 14 92" xfId="28102"/>
    <cellStyle name="40% - Accent4 14 93" xfId="28103"/>
    <cellStyle name="40% - Accent4 14 94" xfId="28104"/>
    <cellStyle name="40% - Accent4 14 95" xfId="28105"/>
    <cellStyle name="40% - Accent4 14 96" xfId="28106"/>
    <cellStyle name="40% - Accent4 14 97" xfId="28107"/>
    <cellStyle name="40% - Accent4 14 98" xfId="28108"/>
    <cellStyle name="40% - Accent4 14 99" xfId="28109"/>
    <cellStyle name="40% - Accent4 140" xfId="28110"/>
    <cellStyle name="40% - Accent4 141" xfId="28111"/>
    <cellStyle name="40% - Accent4 142" xfId="28112"/>
    <cellStyle name="40% - Accent4 143" xfId="28113"/>
    <cellStyle name="40% - Accent4 144" xfId="28114"/>
    <cellStyle name="40% - Accent4 145" xfId="28115"/>
    <cellStyle name="40% - Accent4 146" xfId="28116"/>
    <cellStyle name="40% - Accent4 147" xfId="28117"/>
    <cellStyle name="40% - Accent4 148" xfId="28118"/>
    <cellStyle name="40% - Accent4 149" xfId="28119"/>
    <cellStyle name="40% - Accent4 15" xfId="28120"/>
    <cellStyle name="40% - Accent4 15 10" xfId="28121"/>
    <cellStyle name="40% - Accent4 15 100" xfId="28122"/>
    <cellStyle name="40% - Accent4 15 101" xfId="28123"/>
    <cellStyle name="40% - Accent4 15 102" xfId="28124"/>
    <cellStyle name="40% - Accent4 15 103" xfId="28125"/>
    <cellStyle name="40% - Accent4 15 104" xfId="28126"/>
    <cellStyle name="40% - Accent4 15 105" xfId="28127"/>
    <cellStyle name="40% - Accent4 15 106" xfId="28128"/>
    <cellStyle name="40% - Accent4 15 107" xfId="28129"/>
    <cellStyle name="40% - Accent4 15 108" xfId="28130"/>
    <cellStyle name="40% - Accent4 15 109" xfId="28131"/>
    <cellStyle name="40% - Accent4 15 11" xfId="28132"/>
    <cellStyle name="40% - Accent4 15 110" xfId="28133"/>
    <cellStyle name="40% - Accent4 15 111" xfId="28134"/>
    <cellStyle name="40% - Accent4 15 112" xfId="28135"/>
    <cellStyle name="40% - Accent4 15 113" xfId="28136"/>
    <cellStyle name="40% - Accent4 15 114" xfId="28137"/>
    <cellStyle name="40% - Accent4 15 115" xfId="28138"/>
    <cellStyle name="40% - Accent4 15 12" xfId="28139"/>
    <cellStyle name="40% - Accent4 15 13" xfId="28140"/>
    <cellStyle name="40% - Accent4 15 14" xfId="28141"/>
    <cellStyle name="40% - Accent4 15 15" xfId="28142"/>
    <cellStyle name="40% - Accent4 15 16" xfId="28143"/>
    <cellStyle name="40% - Accent4 15 17" xfId="28144"/>
    <cellStyle name="40% - Accent4 15 18" xfId="28145"/>
    <cellStyle name="40% - Accent4 15 19" xfId="28146"/>
    <cellStyle name="40% - Accent4 15 2" xfId="28147"/>
    <cellStyle name="40% - Accent4 15 20" xfId="28148"/>
    <cellStyle name="40% - Accent4 15 21" xfId="28149"/>
    <cellStyle name="40% - Accent4 15 22" xfId="28150"/>
    <cellStyle name="40% - Accent4 15 23" xfId="28151"/>
    <cellStyle name="40% - Accent4 15 24" xfId="28152"/>
    <cellStyle name="40% - Accent4 15 25" xfId="28153"/>
    <cellStyle name="40% - Accent4 15 26" xfId="28154"/>
    <cellStyle name="40% - Accent4 15 27" xfId="28155"/>
    <cellStyle name="40% - Accent4 15 28" xfId="28156"/>
    <cellStyle name="40% - Accent4 15 29" xfId="28157"/>
    <cellStyle name="40% - Accent4 15 3" xfId="28158"/>
    <cellStyle name="40% - Accent4 15 30" xfId="28159"/>
    <cellStyle name="40% - Accent4 15 31" xfId="28160"/>
    <cellStyle name="40% - Accent4 15 32" xfId="28161"/>
    <cellStyle name="40% - Accent4 15 33" xfId="28162"/>
    <cellStyle name="40% - Accent4 15 34" xfId="28163"/>
    <cellStyle name="40% - Accent4 15 35" xfId="28164"/>
    <cellStyle name="40% - Accent4 15 36" xfId="28165"/>
    <cellStyle name="40% - Accent4 15 37" xfId="28166"/>
    <cellStyle name="40% - Accent4 15 38" xfId="28167"/>
    <cellStyle name="40% - Accent4 15 39" xfId="28168"/>
    <cellStyle name="40% - Accent4 15 4" xfId="28169"/>
    <cellStyle name="40% - Accent4 15 40" xfId="28170"/>
    <cellStyle name="40% - Accent4 15 41" xfId="28171"/>
    <cellStyle name="40% - Accent4 15 42" xfId="28172"/>
    <cellStyle name="40% - Accent4 15 43" xfId="28173"/>
    <cellStyle name="40% - Accent4 15 44" xfId="28174"/>
    <cellStyle name="40% - Accent4 15 45" xfId="28175"/>
    <cellStyle name="40% - Accent4 15 46" xfId="28176"/>
    <cellStyle name="40% - Accent4 15 47" xfId="28177"/>
    <cellStyle name="40% - Accent4 15 48" xfId="28178"/>
    <cellStyle name="40% - Accent4 15 49" xfId="28179"/>
    <cellStyle name="40% - Accent4 15 5" xfId="28180"/>
    <cellStyle name="40% - Accent4 15 50" xfId="28181"/>
    <cellStyle name="40% - Accent4 15 51" xfId="28182"/>
    <cellStyle name="40% - Accent4 15 52" xfId="28183"/>
    <cellStyle name="40% - Accent4 15 53" xfId="28184"/>
    <cellStyle name="40% - Accent4 15 54" xfId="28185"/>
    <cellStyle name="40% - Accent4 15 55" xfId="28186"/>
    <cellStyle name="40% - Accent4 15 56" xfId="28187"/>
    <cellStyle name="40% - Accent4 15 57" xfId="28188"/>
    <cellStyle name="40% - Accent4 15 58" xfId="28189"/>
    <cellStyle name="40% - Accent4 15 59" xfId="28190"/>
    <cellStyle name="40% - Accent4 15 6" xfId="28191"/>
    <cellStyle name="40% - Accent4 15 60" xfId="28192"/>
    <cellStyle name="40% - Accent4 15 61" xfId="28193"/>
    <cellStyle name="40% - Accent4 15 62" xfId="28194"/>
    <cellStyle name="40% - Accent4 15 63" xfId="28195"/>
    <cellStyle name="40% - Accent4 15 64" xfId="28196"/>
    <cellStyle name="40% - Accent4 15 65" xfId="28197"/>
    <cellStyle name="40% - Accent4 15 66" xfId="28198"/>
    <cellStyle name="40% - Accent4 15 67" xfId="28199"/>
    <cellStyle name="40% - Accent4 15 68" xfId="28200"/>
    <cellStyle name="40% - Accent4 15 69" xfId="28201"/>
    <cellStyle name="40% - Accent4 15 7" xfId="28202"/>
    <cellStyle name="40% - Accent4 15 70" xfId="28203"/>
    <cellStyle name="40% - Accent4 15 71" xfId="28204"/>
    <cellStyle name="40% - Accent4 15 72" xfId="28205"/>
    <cellStyle name="40% - Accent4 15 73" xfId="28206"/>
    <cellStyle name="40% - Accent4 15 74" xfId="28207"/>
    <cellStyle name="40% - Accent4 15 75" xfId="28208"/>
    <cellStyle name="40% - Accent4 15 76" xfId="28209"/>
    <cellStyle name="40% - Accent4 15 77" xfId="28210"/>
    <cellStyle name="40% - Accent4 15 78" xfId="28211"/>
    <cellStyle name="40% - Accent4 15 79" xfId="28212"/>
    <cellStyle name="40% - Accent4 15 8" xfId="28213"/>
    <cellStyle name="40% - Accent4 15 80" xfId="28214"/>
    <cellStyle name="40% - Accent4 15 81" xfId="28215"/>
    <cellStyle name="40% - Accent4 15 82" xfId="28216"/>
    <cellStyle name="40% - Accent4 15 83" xfId="28217"/>
    <cellStyle name="40% - Accent4 15 84" xfId="28218"/>
    <cellStyle name="40% - Accent4 15 85" xfId="28219"/>
    <cellStyle name="40% - Accent4 15 86" xfId="28220"/>
    <cellStyle name="40% - Accent4 15 87" xfId="28221"/>
    <cellStyle name="40% - Accent4 15 88" xfId="28222"/>
    <cellStyle name="40% - Accent4 15 89" xfId="28223"/>
    <cellStyle name="40% - Accent4 15 9" xfId="28224"/>
    <cellStyle name="40% - Accent4 15 90" xfId="28225"/>
    <cellStyle name="40% - Accent4 15 91" xfId="28226"/>
    <cellStyle name="40% - Accent4 15 92" xfId="28227"/>
    <cellStyle name="40% - Accent4 15 93" xfId="28228"/>
    <cellStyle name="40% - Accent4 15 94" xfId="28229"/>
    <cellStyle name="40% - Accent4 15 95" xfId="28230"/>
    <cellStyle name="40% - Accent4 15 96" xfId="28231"/>
    <cellStyle name="40% - Accent4 15 97" xfId="28232"/>
    <cellStyle name="40% - Accent4 15 98" xfId="28233"/>
    <cellStyle name="40% - Accent4 15 99" xfId="28234"/>
    <cellStyle name="40% - Accent4 150" xfId="28235"/>
    <cellStyle name="40% - Accent4 151" xfId="28236"/>
    <cellStyle name="40% - Accent4 152" xfId="28237"/>
    <cellStyle name="40% - Accent4 153" xfId="28238"/>
    <cellStyle name="40% - Accent4 154" xfId="28239"/>
    <cellStyle name="40% - Accent4 155" xfId="28240"/>
    <cellStyle name="40% - Accent4 156" xfId="28241"/>
    <cellStyle name="40% - Accent4 157" xfId="28242"/>
    <cellStyle name="40% - Accent4 158" xfId="28243"/>
    <cellStyle name="40% - Accent4 159" xfId="28244"/>
    <cellStyle name="40% - Accent4 16" xfId="28245"/>
    <cellStyle name="40% - Accent4 16 10" xfId="28246"/>
    <cellStyle name="40% - Accent4 16 100" xfId="28247"/>
    <cellStyle name="40% - Accent4 16 101" xfId="28248"/>
    <cellStyle name="40% - Accent4 16 102" xfId="28249"/>
    <cellStyle name="40% - Accent4 16 103" xfId="28250"/>
    <cellStyle name="40% - Accent4 16 104" xfId="28251"/>
    <cellStyle name="40% - Accent4 16 105" xfId="28252"/>
    <cellStyle name="40% - Accent4 16 106" xfId="28253"/>
    <cellStyle name="40% - Accent4 16 107" xfId="28254"/>
    <cellStyle name="40% - Accent4 16 108" xfId="28255"/>
    <cellStyle name="40% - Accent4 16 109" xfId="28256"/>
    <cellStyle name="40% - Accent4 16 11" xfId="28257"/>
    <cellStyle name="40% - Accent4 16 110" xfId="28258"/>
    <cellStyle name="40% - Accent4 16 111" xfId="28259"/>
    <cellStyle name="40% - Accent4 16 112" xfId="28260"/>
    <cellStyle name="40% - Accent4 16 113" xfId="28261"/>
    <cellStyle name="40% - Accent4 16 114" xfId="28262"/>
    <cellStyle name="40% - Accent4 16 115" xfId="28263"/>
    <cellStyle name="40% - Accent4 16 12" xfId="28264"/>
    <cellStyle name="40% - Accent4 16 13" xfId="28265"/>
    <cellStyle name="40% - Accent4 16 14" xfId="28266"/>
    <cellStyle name="40% - Accent4 16 15" xfId="28267"/>
    <cellStyle name="40% - Accent4 16 16" xfId="28268"/>
    <cellStyle name="40% - Accent4 16 17" xfId="28269"/>
    <cellStyle name="40% - Accent4 16 18" xfId="28270"/>
    <cellStyle name="40% - Accent4 16 19" xfId="28271"/>
    <cellStyle name="40% - Accent4 16 2" xfId="28272"/>
    <cellStyle name="40% - Accent4 16 20" xfId="28273"/>
    <cellStyle name="40% - Accent4 16 21" xfId="28274"/>
    <cellStyle name="40% - Accent4 16 22" xfId="28275"/>
    <cellStyle name="40% - Accent4 16 23" xfId="28276"/>
    <cellStyle name="40% - Accent4 16 24" xfId="28277"/>
    <cellStyle name="40% - Accent4 16 25" xfId="28278"/>
    <cellStyle name="40% - Accent4 16 26" xfId="28279"/>
    <cellStyle name="40% - Accent4 16 27" xfId="28280"/>
    <cellStyle name="40% - Accent4 16 28" xfId="28281"/>
    <cellStyle name="40% - Accent4 16 29" xfId="28282"/>
    <cellStyle name="40% - Accent4 16 3" xfId="28283"/>
    <cellStyle name="40% - Accent4 16 30" xfId="28284"/>
    <cellStyle name="40% - Accent4 16 31" xfId="28285"/>
    <cellStyle name="40% - Accent4 16 32" xfId="28286"/>
    <cellStyle name="40% - Accent4 16 33" xfId="28287"/>
    <cellStyle name="40% - Accent4 16 34" xfId="28288"/>
    <cellStyle name="40% - Accent4 16 35" xfId="28289"/>
    <cellStyle name="40% - Accent4 16 36" xfId="28290"/>
    <cellStyle name="40% - Accent4 16 37" xfId="28291"/>
    <cellStyle name="40% - Accent4 16 38" xfId="28292"/>
    <cellStyle name="40% - Accent4 16 39" xfId="28293"/>
    <cellStyle name="40% - Accent4 16 4" xfId="28294"/>
    <cellStyle name="40% - Accent4 16 40" xfId="28295"/>
    <cellStyle name="40% - Accent4 16 41" xfId="28296"/>
    <cellStyle name="40% - Accent4 16 42" xfId="28297"/>
    <cellStyle name="40% - Accent4 16 43" xfId="28298"/>
    <cellStyle name="40% - Accent4 16 44" xfId="28299"/>
    <cellStyle name="40% - Accent4 16 45" xfId="28300"/>
    <cellStyle name="40% - Accent4 16 46" xfId="28301"/>
    <cellStyle name="40% - Accent4 16 47" xfId="28302"/>
    <cellStyle name="40% - Accent4 16 48" xfId="28303"/>
    <cellStyle name="40% - Accent4 16 49" xfId="28304"/>
    <cellStyle name="40% - Accent4 16 5" xfId="28305"/>
    <cellStyle name="40% - Accent4 16 50" xfId="28306"/>
    <cellStyle name="40% - Accent4 16 51" xfId="28307"/>
    <cellStyle name="40% - Accent4 16 52" xfId="28308"/>
    <cellStyle name="40% - Accent4 16 53" xfId="28309"/>
    <cellStyle name="40% - Accent4 16 54" xfId="28310"/>
    <cellStyle name="40% - Accent4 16 55" xfId="28311"/>
    <cellStyle name="40% - Accent4 16 56" xfId="28312"/>
    <cellStyle name="40% - Accent4 16 57" xfId="28313"/>
    <cellStyle name="40% - Accent4 16 58" xfId="28314"/>
    <cellStyle name="40% - Accent4 16 59" xfId="28315"/>
    <cellStyle name="40% - Accent4 16 6" xfId="28316"/>
    <cellStyle name="40% - Accent4 16 60" xfId="28317"/>
    <cellStyle name="40% - Accent4 16 61" xfId="28318"/>
    <cellStyle name="40% - Accent4 16 62" xfId="28319"/>
    <cellStyle name="40% - Accent4 16 63" xfId="28320"/>
    <cellStyle name="40% - Accent4 16 64" xfId="28321"/>
    <cellStyle name="40% - Accent4 16 65" xfId="28322"/>
    <cellStyle name="40% - Accent4 16 66" xfId="28323"/>
    <cellStyle name="40% - Accent4 16 67" xfId="28324"/>
    <cellStyle name="40% - Accent4 16 68" xfId="28325"/>
    <cellStyle name="40% - Accent4 16 69" xfId="28326"/>
    <cellStyle name="40% - Accent4 16 7" xfId="28327"/>
    <cellStyle name="40% - Accent4 16 70" xfId="28328"/>
    <cellStyle name="40% - Accent4 16 71" xfId="28329"/>
    <cellStyle name="40% - Accent4 16 72" xfId="28330"/>
    <cellStyle name="40% - Accent4 16 73" xfId="28331"/>
    <cellStyle name="40% - Accent4 16 74" xfId="28332"/>
    <cellStyle name="40% - Accent4 16 75" xfId="28333"/>
    <cellStyle name="40% - Accent4 16 76" xfId="28334"/>
    <cellStyle name="40% - Accent4 16 77" xfId="28335"/>
    <cellStyle name="40% - Accent4 16 78" xfId="28336"/>
    <cellStyle name="40% - Accent4 16 79" xfId="28337"/>
    <cellStyle name="40% - Accent4 16 8" xfId="28338"/>
    <cellStyle name="40% - Accent4 16 80" xfId="28339"/>
    <cellStyle name="40% - Accent4 16 81" xfId="28340"/>
    <cellStyle name="40% - Accent4 16 82" xfId="28341"/>
    <cellStyle name="40% - Accent4 16 83" xfId="28342"/>
    <cellStyle name="40% - Accent4 16 84" xfId="28343"/>
    <cellStyle name="40% - Accent4 16 85" xfId="28344"/>
    <cellStyle name="40% - Accent4 16 86" xfId="28345"/>
    <cellStyle name="40% - Accent4 16 87" xfId="28346"/>
    <cellStyle name="40% - Accent4 16 88" xfId="28347"/>
    <cellStyle name="40% - Accent4 16 89" xfId="28348"/>
    <cellStyle name="40% - Accent4 16 9" xfId="28349"/>
    <cellStyle name="40% - Accent4 16 90" xfId="28350"/>
    <cellStyle name="40% - Accent4 16 91" xfId="28351"/>
    <cellStyle name="40% - Accent4 16 92" xfId="28352"/>
    <cellStyle name="40% - Accent4 16 93" xfId="28353"/>
    <cellStyle name="40% - Accent4 16 94" xfId="28354"/>
    <cellStyle name="40% - Accent4 16 95" xfId="28355"/>
    <cellStyle name="40% - Accent4 16 96" xfId="28356"/>
    <cellStyle name="40% - Accent4 16 97" xfId="28357"/>
    <cellStyle name="40% - Accent4 16 98" xfId="28358"/>
    <cellStyle name="40% - Accent4 16 99" xfId="28359"/>
    <cellStyle name="40% - Accent4 160" xfId="28360"/>
    <cellStyle name="40% - Accent4 161" xfId="28361"/>
    <cellStyle name="40% - Accent4 162" xfId="28362"/>
    <cellStyle name="40% - Accent4 163" xfId="28363"/>
    <cellStyle name="40% - Accent4 164" xfId="28364"/>
    <cellStyle name="40% - Accent4 165" xfId="28365"/>
    <cellStyle name="40% - Accent4 166" xfId="28366"/>
    <cellStyle name="40% - Accent4 167" xfId="28367"/>
    <cellStyle name="40% - Accent4 168" xfId="28368"/>
    <cellStyle name="40% - Accent4 17" xfId="28369"/>
    <cellStyle name="40% - Accent4 17 10" xfId="28370"/>
    <cellStyle name="40% - Accent4 17 100" xfId="28371"/>
    <cellStyle name="40% - Accent4 17 101" xfId="28372"/>
    <cellStyle name="40% - Accent4 17 102" xfId="28373"/>
    <cellStyle name="40% - Accent4 17 103" xfId="28374"/>
    <cellStyle name="40% - Accent4 17 104" xfId="28375"/>
    <cellStyle name="40% - Accent4 17 105" xfId="28376"/>
    <cellStyle name="40% - Accent4 17 106" xfId="28377"/>
    <cellStyle name="40% - Accent4 17 107" xfId="28378"/>
    <cellStyle name="40% - Accent4 17 108" xfId="28379"/>
    <cellStyle name="40% - Accent4 17 109" xfId="28380"/>
    <cellStyle name="40% - Accent4 17 11" xfId="28381"/>
    <cellStyle name="40% - Accent4 17 110" xfId="28382"/>
    <cellStyle name="40% - Accent4 17 111" xfId="28383"/>
    <cellStyle name="40% - Accent4 17 112" xfId="28384"/>
    <cellStyle name="40% - Accent4 17 113" xfId="28385"/>
    <cellStyle name="40% - Accent4 17 114" xfId="28386"/>
    <cellStyle name="40% - Accent4 17 115" xfId="28387"/>
    <cellStyle name="40% - Accent4 17 12" xfId="28388"/>
    <cellStyle name="40% - Accent4 17 13" xfId="28389"/>
    <cellStyle name="40% - Accent4 17 14" xfId="28390"/>
    <cellStyle name="40% - Accent4 17 15" xfId="28391"/>
    <cellStyle name="40% - Accent4 17 16" xfId="28392"/>
    <cellStyle name="40% - Accent4 17 17" xfId="28393"/>
    <cellStyle name="40% - Accent4 17 18" xfId="28394"/>
    <cellStyle name="40% - Accent4 17 19" xfId="28395"/>
    <cellStyle name="40% - Accent4 17 2" xfId="28396"/>
    <cellStyle name="40% - Accent4 17 20" xfId="28397"/>
    <cellStyle name="40% - Accent4 17 21" xfId="28398"/>
    <cellStyle name="40% - Accent4 17 22" xfId="28399"/>
    <cellStyle name="40% - Accent4 17 23" xfId="28400"/>
    <cellStyle name="40% - Accent4 17 24" xfId="28401"/>
    <cellStyle name="40% - Accent4 17 25" xfId="28402"/>
    <cellStyle name="40% - Accent4 17 26" xfId="28403"/>
    <cellStyle name="40% - Accent4 17 27" xfId="28404"/>
    <cellStyle name="40% - Accent4 17 28" xfId="28405"/>
    <cellStyle name="40% - Accent4 17 29" xfId="28406"/>
    <cellStyle name="40% - Accent4 17 3" xfId="28407"/>
    <cellStyle name="40% - Accent4 17 30" xfId="28408"/>
    <cellStyle name="40% - Accent4 17 31" xfId="28409"/>
    <cellStyle name="40% - Accent4 17 32" xfId="28410"/>
    <cellStyle name="40% - Accent4 17 33" xfId="28411"/>
    <cellStyle name="40% - Accent4 17 34" xfId="28412"/>
    <cellStyle name="40% - Accent4 17 35" xfId="28413"/>
    <cellStyle name="40% - Accent4 17 36" xfId="28414"/>
    <cellStyle name="40% - Accent4 17 37" xfId="28415"/>
    <cellStyle name="40% - Accent4 17 38" xfId="28416"/>
    <cellStyle name="40% - Accent4 17 39" xfId="28417"/>
    <cellStyle name="40% - Accent4 17 4" xfId="28418"/>
    <cellStyle name="40% - Accent4 17 40" xfId="28419"/>
    <cellStyle name="40% - Accent4 17 41" xfId="28420"/>
    <cellStyle name="40% - Accent4 17 42" xfId="28421"/>
    <cellStyle name="40% - Accent4 17 43" xfId="28422"/>
    <cellStyle name="40% - Accent4 17 44" xfId="28423"/>
    <cellStyle name="40% - Accent4 17 45" xfId="28424"/>
    <cellStyle name="40% - Accent4 17 46" xfId="28425"/>
    <cellStyle name="40% - Accent4 17 47" xfId="28426"/>
    <cellStyle name="40% - Accent4 17 48" xfId="28427"/>
    <cellStyle name="40% - Accent4 17 49" xfId="28428"/>
    <cellStyle name="40% - Accent4 17 5" xfId="28429"/>
    <cellStyle name="40% - Accent4 17 50" xfId="28430"/>
    <cellStyle name="40% - Accent4 17 51" xfId="28431"/>
    <cellStyle name="40% - Accent4 17 52" xfId="28432"/>
    <cellStyle name="40% - Accent4 17 53" xfId="28433"/>
    <cellStyle name="40% - Accent4 17 54" xfId="28434"/>
    <cellStyle name="40% - Accent4 17 55" xfId="28435"/>
    <cellStyle name="40% - Accent4 17 56" xfId="28436"/>
    <cellStyle name="40% - Accent4 17 57" xfId="28437"/>
    <cellStyle name="40% - Accent4 17 58" xfId="28438"/>
    <cellStyle name="40% - Accent4 17 59" xfId="28439"/>
    <cellStyle name="40% - Accent4 17 6" xfId="28440"/>
    <cellStyle name="40% - Accent4 17 60" xfId="28441"/>
    <cellStyle name="40% - Accent4 17 61" xfId="28442"/>
    <cellStyle name="40% - Accent4 17 62" xfId="28443"/>
    <cellStyle name="40% - Accent4 17 63" xfId="28444"/>
    <cellStyle name="40% - Accent4 17 64" xfId="28445"/>
    <cellStyle name="40% - Accent4 17 65" xfId="28446"/>
    <cellStyle name="40% - Accent4 17 66" xfId="28447"/>
    <cellStyle name="40% - Accent4 17 67" xfId="28448"/>
    <cellStyle name="40% - Accent4 17 68" xfId="28449"/>
    <cellStyle name="40% - Accent4 17 69" xfId="28450"/>
    <cellStyle name="40% - Accent4 17 7" xfId="28451"/>
    <cellStyle name="40% - Accent4 17 70" xfId="28452"/>
    <cellStyle name="40% - Accent4 17 71" xfId="28453"/>
    <cellStyle name="40% - Accent4 17 72" xfId="28454"/>
    <cellStyle name="40% - Accent4 17 73" xfId="28455"/>
    <cellStyle name="40% - Accent4 17 74" xfId="28456"/>
    <cellStyle name="40% - Accent4 17 75" xfId="28457"/>
    <cellStyle name="40% - Accent4 17 76" xfId="28458"/>
    <cellStyle name="40% - Accent4 17 77" xfId="28459"/>
    <cellStyle name="40% - Accent4 17 78" xfId="28460"/>
    <cellStyle name="40% - Accent4 17 79" xfId="28461"/>
    <cellStyle name="40% - Accent4 17 8" xfId="28462"/>
    <cellStyle name="40% - Accent4 17 80" xfId="28463"/>
    <cellStyle name="40% - Accent4 17 81" xfId="28464"/>
    <cellStyle name="40% - Accent4 17 82" xfId="28465"/>
    <cellStyle name="40% - Accent4 17 83" xfId="28466"/>
    <cellStyle name="40% - Accent4 17 84" xfId="28467"/>
    <cellStyle name="40% - Accent4 17 85" xfId="28468"/>
    <cellStyle name="40% - Accent4 17 86" xfId="28469"/>
    <cellStyle name="40% - Accent4 17 87" xfId="28470"/>
    <cellStyle name="40% - Accent4 17 88" xfId="28471"/>
    <cellStyle name="40% - Accent4 17 89" xfId="28472"/>
    <cellStyle name="40% - Accent4 17 9" xfId="28473"/>
    <cellStyle name="40% - Accent4 17 90" xfId="28474"/>
    <cellStyle name="40% - Accent4 17 91" xfId="28475"/>
    <cellStyle name="40% - Accent4 17 92" xfId="28476"/>
    <cellStyle name="40% - Accent4 17 93" xfId="28477"/>
    <cellStyle name="40% - Accent4 17 94" xfId="28478"/>
    <cellStyle name="40% - Accent4 17 95" xfId="28479"/>
    <cellStyle name="40% - Accent4 17 96" xfId="28480"/>
    <cellStyle name="40% - Accent4 17 97" xfId="28481"/>
    <cellStyle name="40% - Accent4 17 98" xfId="28482"/>
    <cellStyle name="40% - Accent4 17 99" xfId="28483"/>
    <cellStyle name="40% - Accent4 18" xfId="28484"/>
    <cellStyle name="40% - Accent4 18 10" xfId="28485"/>
    <cellStyle name="40% - Accent4 18 100" xfId="28486"/>
    <cellStyle name="40% - Accent4 18 101" xfId="28487"/>
    <cellStyle name="40% - Accent4 18 102" xfId="28488"/>
    <cellStyle name="40% - Accent4 18 103" xfId="28489"/>
    <cellStyle name="40% - Accent4 18 104" xfId="28490"/>
    <cellStyle name="40% - Accent4 18 105" xfId="28491"/>
    <cellStyle name="40% - Accent4 18 106" xfId="28492"/>
    <cellStyle name="40% - Accent4 18 107" xfId="28493"/>
    <cellStyle name="40% - Accent4 18 108" xfId="28494"/>
    <cellStyle name="40% - Accent4 18 109" xfId="28495"/>
    <cellStyle name="40% - Accent4 18 11" xfId="28496"/>
    <cellStyle name="40% - Accent4 18 110" xfId="28497"/>
    <cellStyle name="40% - Accent4 18 111" xfId="28498"/>
    <cellStyle name="40% - Accent4 18 112" xfId="28499"/>
    <cellStyle name="40% - Accent4 18 113" xfId="28500"/>
    <cellStyle name="40% - Accent4 18 114" xfId="28501"/>
    <cellStyle name="40% - Accent4 18 115" xfId="28502"/>
    <cellStyle name="40% - Accent4 18 12" xfId="28503"/>
    <cellStyle name="40% - Accent4 18 13" xfId="28504"/>
    <cellStyle name="40% - Accent4 18 14" xfId="28505"/>
    <cellStyle name="40% - Accent4 18 15" xfId="28506"/>
    <cellStyle name="40% - Accent4 18 16" xfId="28507"/>
    <cellStyle name="40% - Accent4 18 17" xfId="28508"/>
    <cellStyle name="40% - Accent4 18 18" xfId="28509"/>
    <cellStyle name="40% - Accent4 18 19" xfId="28510"/>
    <cellStyle name="40% - Accent4 18 2" xfId="28511"/>
    <cellStyle name="40% - Accent4 18 20" xfId="28512"/>
    <cellStyle name="40% - Accent4 18 21" xfId="28513"/>
    <cellStyle name="40% - Accent4 18 22" xfId="28514"/>
    <cellStyle name="40% - Accent4 18 23" xfId="28515"/>
    <cellStyle name="40% - Accent4 18 24" xfId="28516"/>
    <cellStyle name="40% - Accent4 18 25" xfId="28517"/>
    <cellStyle name="40% - Accent4 18 26" xfId="28518"/>
    <cellStyle name="40% - Accent4 18 27" xfId="28519"/>
    <cellStyle name="40% - Accent4 18 28" xfId="28520"/>
    <cellStyle name="40% - Accent4 18 29" xfId="28521"/>
    <cellStyle name="40% - Accent4 18 3" xfId="28522"/>
    <cellStyle name="40% - Accent4 18 30" xfId="28523"/>
    <cellStyle name="40% - Accent4 18 31" xfId="28524"/>
    <cellStyle name="40% - Accent4 18 32" xfId="28525"/>
    <cellStyle name="40% - Accent4 18 33" xfId="28526"/>
    <cellStyle name="40% - Accent4 18 34" xfId="28527"/>
    <cellStyle name="40% - Accent4 18 35" xfId="28528"/>
    <cellStyle name="40% - Accent4 18 36" xfId="28529"/>
    <cellStyle name="40% - Accent4 18 37" xfId="28530"/>
    <cellStyle name="40% - Accent4 18 38" xfId="28531"/>
    <cellStyle name="40% - Accent4 18 39" xfId="28532"/>
    <cellStyle name="40% - Accent4 18 4" xfId="28533"/>
    <cellStyle name="40% - Accent4 18 40" xfId="28534"/>
    <cellStyle name="40% - Accent4 18 41" xfId="28535"/>
    <cellStyle name="40% - Accent4 18 42" xfId="28536"/>
    <cellStyle name="40% - Accent4 18 43" xfId="28537"/>
    <cellStyle name="40% - Accent4 18 44" xfId="28538"/>
    <cellStyle name="40% - Accent4 18 45" xfId="28539"/>
    <cellStyle name="40% - Accent4 18 46" xfId="28540"/>
    <cellStyle name="40% - Accent4 18 47" xfId="28541"/>
    <cellStyle name="40% - Accent4 18 48" xfId="28542"/>
    <cellStyle name="40% - Accent4 18 49" xfId="28543"/>
    <cellStyle name="40% - Accent4 18 5" xfId="28544"/>
    <cellStyle name="40% - Accent4 18 50" xfId="28545"/>
    <cellStyle name="40% - Accent4 18 51" xfId="28546"/>
    <cellStyle name="40% - Accent4 18 52" xfId="28547"/>
    <cellStyle name="40% - Accent4 18 53" xfId="28548"/>
    <cellStyle name="40% - Accent4 18 54" xfId="28549"/>
    <cellStyle name="40% - Accent4 18 55" xfId="28550"/>
    <cellStyle name="40% - Accent4 18 56" xfId="28551"/>
    <cellStyle name="40% - Accent4 18 57" xfId="28552"/>
    <cellStyle name="40% - Accent4 18 58" xfId="28553"/>
    <cellStyle name="40% - Accent4 18 59" xfId="28554"/>
    <cellStyle name="40% - Accent4 18 6" xfId="28555"/>
    <cellStyle name="40% - Accent4 18 60" xfId="28556"/>
    <cellStyle name="40% - Accent4 18 61" xfId="28557"/>
    <cellStyle name="40% - Accent4 18 62" xfId="28558"/>
    <cellStyle name="40% - Accent4 18 63" xfId="28559"/>
    <cellStyle name="40% - Accent4 18 64" xfId="28560"/>
    <cellStyle name="40% - Accent4 18 65" xfId="28561"/>
    <cellStyle name="40% - Accent4 18 66" xfId="28562"/>
    <cellStyle name="40% - Accent4 18 67" xfId="28563"/>
    <cellStyle name="40% - Accent4 18 68" xfId="28564"/>
    <cellStyle name="40% - Accent4 18 69" xfId="28565"/>
    <cellStyle name="40% - Accent4 18 7" xfId="28566"/>
    <cellStyle name="40% - Accent4 18 70" xfId="28567"/>
    <cellStyle name="40% - Accent4 18 71" xfId="28568"/>
    <cellStyle name="40% - Accent4 18 72" xfId="28569"/>
    <cellStyle name="40% - Accent4 18 73" xfId="28570"/>
    <cellStyle name="40% - Accent4 18 74" xfId="28571"/>
    <cellStyle name="40% - Accent4 18 75" xfId="28572"/>
    <cellStyle name="40% - Accent4 18 76" xfId="28573"/>
    <cellStyle name="40% - Accent4 18 77" xfId="28574"/>
    <cellStyle name="40% - Accent4 18 78" xfId="28575"/>
    <cellStyle name="40% - Accent4 18 79" xfId="28576"/>
    <cellStyle name="40% - Accent4 18 8" xfId="28577"/>
    <cellStyle name="40% - Accent4 18 80" xfId="28578"/>
    <cellStyle name="40% - Accent4 18 81" xfId="28579"/>
    <cellStyle name="40% - Accent4 18 82" xfId="28580"/>
    <cellStyle name="40% - Accent4 18 83" xfId="28581"/>
    <cellStyle name="40% - Accent4 18 84" xfId="28582"/>
    <cellStyle name="40% - Accent4 18 85" xfId="28583"/>
    <cellStyle name="40% - Accent4 18 86" xfId="28584"/>
    <cellStyle name="40% - Accent4 18 87" xfId="28585"/>
    <cellStyle name="40% - Accent4 18 88" xfId="28586"/>
    <cellStyle name="40% - Accent4 18 89" xfId="28587"/>
    <cellStyle name="40% - Accent4 18 9" xfId="28588"/>
    <cellStyle name="40% - Accent4 18 90" xfId="28589"/>
    <cellStyle name="40% - Accent4 18 91" xfId="28590"/>
    <cellStyle name="40% - Accent4 18 92" xfId="28591"/>
    <cellStyle name="40% - Accent4 18 93" xfId="28592"/>
    <cellStyle name="40% - Accent4 18 94" xfId="28593"/>
    <cellStyle name="40% - Accent4 18 95" xfId="28594"/>
    <cellStyle name="40% - Accent4 18 96" xfId="28595"/>
    <cellStyle name="40% - Accent4 18 97" xfId="28596"/>
    <cellStyle name="40% - Accent4 18 98" xfId="28597"/>
    <cellStyle name="40% - Accent4 18 99" xfId="28598"/>
    <cellStyle name="40% - Accent4 19" xfId="28599"/>
    <cellStyle name="40% - Accent4 19 10" xfId="28600"/>
    <cellStyle name="40% - Accent4 19 100" xfId="28601"/>
    <cellStyle name="40% - Accent4 19 101" xfId="28602"/>
    <cellStyle name="40% - Accent4 19 102" xfId="28603"/>
    <cellStyle name="40% - Accent4 19 103" xfId="28604"/>
    <cellStyle name="40% - Accent4 19 104" xfId="28605"/>
    <cellStyle name="40% - Accent4 19 105" xfId="28606"/>
    <cellStyle name="40% - Accent4 19 106" xfId="28607"/>
    <cellStyle name="40% - Accent4 19 107" xfId="28608"/>
    <cellStyle name="40% - Accent4 19 108" xfId="28609"/>
    <cellStyle name="40% - Accent4 19 109" xfId="28610"/>
    <cellStyle name="40% - Accent4 19 11" xfId="28611"/>
    <cellStyle name="40% - Accent4 19 110" xfId="28612"/>
    <cellStyle name="40% - Accent4 19 111" xfId="28613"/>
    <cellStyle name="40% - Accent4 19 112" xfId="28614"/>
    <cellStyle name="40% - Accent4 19 113" xfId="28615"/>
    <cellStyle name="40% - Accent4 19 114" xfId="28616"/>
    <cellStyle name="40% - Accent4 19 115" xfId="28617"/>
    <cellStyle name="40% - Accent4 19 12" xfId="28618"/>
    <cellStyle name="40% - Accent4 19 13" xfId="28619"/>
    <cellStyle name="40% - Accent4 19 14" xfId="28620"/>
    <cellStyle name="40% - Accent4 19 15" xfId="28621"/>
    <cellStyle name="40% - Accent4 19 16" xfId="28622"/>
    <cellStyle name="40% - Accent4 19 17" xfId="28623"/>
    <cellStyle name="40% - Accent4 19 18" xfId="28624"/>
    <cellStyle name="40% - Accent4 19 19" xfId="28625"/>
    <cellStyle name="40% - Accent4 19 2" xfId="28626"/>
    <cellStyle name="40% - Accent4 19 20" xfId="28627"/>
    <cellStyle name="40% - Accent4 19 21" xfId="28628"/>
    <cellStyle name="40% - Accent4 19 22" xfId="28629"/>
    <cellStyle name="40% - Accent4 19 23" xfId="28630"/>
    <cellStyle name="40% - Accent4 19 24" xfId="28631"/>
    <cellStyle name="40% - Accent4 19 25" xfId="28632"/>
    <cellStyle name="40% - Accent4 19 26" xfId="28633"/>
    <cellStyle name="40% - Accent4 19 27" xfId="28634"/>
    <cellStyle name="40% - Accent4 19 28" xfId="28635"/>
    <cellStyle name="40% - Accent4 19 29" xfId="28636"/>
    <cellStyle name="40% - Accent4 19 3" xfId="28637"/>
    <cellStyle name="40% - Accent4 19 30" xfId="28638"/>
    <cellStyle name="40% - Accent4 19 31" xfId="28639"/>
    <cellStyle name="40% - Accent4 19 32" xfId="28640"/>
    <cellStyle name="40% - Accent4 19 33" xfId="28641"/>
    <cellStyle name="40% - Accent4 19 34" xfId="28642"/>
    <cellStyle name="40% - Accent4 19 35" xfId="28643"/>
    <cellStyle name="40% - Accent4 19 36" xfId="28644"/>
    <cellStyle name="40% - Accent4 19 37" xfId="28645"/>
    <cellStyle name="40% - Accent4 19 38" xfId="28646"/>
    <cellStyle name="40% - Accent4 19 39" xfId="28647"/>
    <cellStyle name="40% - Accent4 19 4" xfId="28648"/>
    <cellStyle name="40% - Accent4 19 40" xfId="28649"/>
    <cellStyle name="40% - Accent4 19 41" xfId="28650"/>
    <cellStyle name="40% - Accent4 19 42" xfId="28651"/>
    <cellStyle name="40% - Accent4 19 43" xfId="28652"/>
    <cellStyle name="40% - Accent4 19 44" xfId="28653"/>
    <cellStyle name="40% - Accent4 19 45" xfId="28654"/>
    <cellStyle name="40% - Accent4 19 46" xfId="28655"/>
    <cellStyle name="40% - Accent4 19 47" xfId="28656"/>
    <cellStyle name="40% - Accent4 19 48" xfId="28657"/>
    <cellStyle name="40% - Accent4 19 49" xfId="28658"/>
    <cellStyle name="40% - Accent4 19 5" xfId="28659"/>
    <cellStyle name="40% - Accent4 19 50" xfId="28660"/>
    <cellStyle name="40% - Accent4 19 51" xfId="28661"/>
    <cellStyle name="40% - Accent4 19 52" xfId="28662"/>
    <cellStyle name="40% - Accent4 19 53" xfId="28663"/>
    <cellStyle name="40% - Accent4 19 54" xfId="28664"/>
    <cellStyle name="40% - Accent4 19 55" xfId="28665"/>
    <cellStyle name="40% - Accent4 19 56" xfId="28666"/>
    <cellStyle name="40% - Accent4 19 57" xfId="28667"/>
    <cellStyle name="40% - Accent4 19 58" xfId="28668"/>
    <cellStyle name="40% - Accent4 19 59" xfId="28669"/>
    <cellStyle name="40% - Accent4 19 6" xfId="28670"/>
    <cellStyle name="40% - Accent4 19 60" xfId="28671"/>
    <cellStyle name="40% - Accent4 19 61" xfId="28672"/>
    <cellStyle name="40% - Accent4 19 62" xfId="28673"/>
    <cellStyle name="40% - Accent4 19 63" xfId="28674"/>
    <cellStyle name="40% - Accent4 19 64" xfId="28675"/>
    <cellStyle name="40% - Accent4 19 65" xfId="28676"/>
    <cellStyle name="40% - Accent4 19 66" xfId="28677"/>
    <cellStyle name="40% - Accent4 19 67" xfId="28678"/>
    <cellStyle name="40% - Accent4 19 68" xfId="28679"/>
    <cellStyle name="40% - Accent4 19 69" xfId="28680"/>
    <cellStyle name="40% - Accent4 19 7" xfId="28681"/>
    <cellStyle name="40% - Accent4 19 70" xfId="28682"/>
    <cellStyle name="40% - Accent4 19 71" xfId="28683"/>
    <cellStyle name="40% - Accent4 19 72" xfId="28684"/>
    <cellStyle name="40% - Accent4 19 73" xfId="28685"/>
    <cellStyle name="40% - Accent4 19 74" xfId="28686"/>
    <cellStyle name="40% - Accent4 19 75" xfId="28687"/>
    <cellStyle name="40% - Accent4 19 76" xfId="28688"/>
    <cellStyle name="40% - Accent4 19 77" xfId="28689"/>
    <cellStyle name="40% - Accent4 19 78" xfId="28690"/>
    <cellStyle name="40% - Accent4 19 79" xfId="28691"/>
    <cellStyle name="40% - Accent4 19 8" xfId="28692"/>
    <cellStyle name="40% - Accent4 19 80" xfId="28693"/>
    <cellStyle name="40% - Accent4 19 81" xfId="28694"/>
    <cellStyle name="40% - Accent4 19 82" xfId="28695"/>
    <cellStyle name="40% - Accent4 19 83" xfId="28696"/>
    <cellStyle name="40% - Accent4 19 84" xfId="28697"/>
    <cellStyle name="40% - Accent4 19 85" xfId="28698"/>
    <cellStyle name="40% - Accent4 19 86" xfId="28699"/>
    <cellStyle name="40% - Accent4 19 87" xfId="28700"/>
    <cellStyle name="40% - Accent4 19 88" xfId="28701"/>
    <cellStyle name="40% - Accent4 19 89" xfId="28702"/>
    <cellStyle name="40% - Accent4 19 9" xfId="28703"/>
    <cellStyle name="40% - Accent4 19 90" xfId="28704"/>
    <cellStyle name="40% - Accent4 19 91" xfId="28705"/>
    <cellStyle name="40% - Accent4 19 92" xfId="28706"/>
    <cellStyle name="40% - Accent4 19 93" xfId="28707"/>
    <cellStyle name="40% - Accent4 19 94" xfId="28708"/>
    <cellStyle name="40% - Accent4 19 95" xfId="28709"/>
    <cellStyle name="40% - Accent4 19 96" xfId="28710"/>
    <cellStyle name="40% - Accent4 19 97" xfId="28711"/>
    <cellStyle name="40% - Accent4 19 98" xfId="28712"/>
    <cellStyle name="40% - Accent4 19 99" xfId="28713"/>
    <cellStyle name="40% - Accent4 2" xfId="108"/>
    <cellStyle name="40% - Accent4 2 10" xfId="28714"/>
    <cellStyle name="40% - Accent4 2 100" xfId="28715"/>
    <cellStyle name="40% - Accent4 2 101" xfId="28716"/>
    <cellStyle name="40% - Accent4 2 102" xfId="28717"/>
    <cellStyle name="40% - Accent4 2 103" xfId="28718"/>
    <cellStyle name="40% - Accent4 2 104" xfId="28719"/>
    <cellStyle name="40% - Accent4 2 105" xfId="28720"/>
    <cellStyle name="40% - Accent4 2 106" xfId="28721"/>
    <cellStyle name="40% - Accent4 2 107" xfId="28722"/>
    <cellStyle name="40% - Accent4 2 108" xfId="28723"/>
    <cellStyle name="40% - Accent4 2 109" xfId="28724"/>
    <cellStyle name="40% - Accent4 2 11" xfId="28725"/>
    <cellStyle name="40% - Accent4 2 110" xfId="28726"/>
    <cellStyle name="40% - Accent4 2 111" xfId="28727"/>
    <cellStyle name="40% - Accent4 2 112" xfId="28728"/>
    <cellStyle name="40% - Accent4 2 113" xfId="28729"/>
    <cellStyle name="40% - Accent4 2 114" xfId="28730"/>
    <cellStyle name="40% - Accent4 2 115" xfId="28731"/>
    <cellStyle name="40% - Accent4 2 116" xfId="28732"/>
    <cellStyle name="40% - Accent4 2 117" xfId="28733"/>
    <cellStyle name="40% - Accent4 2 118" xfId="28734"/>
    <cellStyle name="40% - Accent4 2 12" xfId="28735"/>
    <cellStyle name="40% - Accent4 2 13" xfId="28736"/>
    <cellStyle name="40% - Accent4 2 14" xfId="28737"/>
    <cellStyle name="40% - Accent4 2 15" xfId="28738"/>
    <cellStyle name="40% - Accent4 2 16" xfId="28739"/>
    <cellStyle name="40% - Accent4 2 17" xfId="28740"/>
    <cellStyle name="40% - Accent4 2 18" xfId="28741"/>
    <cellStyle name="40% - Accent4 2 19" xfId="28742"/>
    <cellStyle name="40% - Accent4 2 2" xfId="28743"/>
    <cellStyle name="40% - Accent4 2 2 10" xfId="28744"/>
    <cellStyle name="40% - Accent4 2 2 100" xfId="28745"/>
    <cellStyle name="40% - Accent4 2 2 101" xfId="28746"/>
    <cellStyle name="40% - Accent4 2 2 102" xfId="28747"/>
    <cellStyle name="40% - Accent4 2 2 103" xfId="28748"/>
    <cellStyle name="40% - Accent4 2 2 104" xfId="28749"/>
    <cellStyle name="40% - Accent4 2 2 105" xfId="28750"/>
    <cellStyle name="40% - Accent4 2 2 106" xfId="28751"/>
    <cellStyle name="40% - Accent4 2 2 107" xfId="28752"/>
    <cellStyle name="40% - Accent4 2 2 108" xfId="28753"/>
    <cellStyle name="40% - Accent4 2 2 109" xfId="28754"/>
    <cellStyle name="40% - Accent4 2 2 11" xfId="28755"/>
    <cellStyle name="40% - Accent4 2 2 110" xfId="28756"/>
    <cellStyle name="40% - Accent4 2 2 111" xfId="28757"/>
    <cellStyle name="40% - Accent4 2 2 112" xfId="28758"/>
    <cellStyle name="40% - Accent4 2 2 113" xfId="28759"/>
    <cellStyle name="40% - Accent4 2 2 114" xfId="28760"/>
    <cellStyle name="40% - Accent4 2 2 115" xfId="28761"/>
    <cellStyle name="40% - Accent4 2 2 12" xfId="28762"/>
    <cellStyle name="40% - Accent4 2 2 13" xfId="28763"/>
    <cellStyle name="40% - Accent4 2 2 14" xfId="28764"/>
    <cellStyle name="40% - Accent4 2 2 15" xfId="28765"/>
    <cellStyle name="40% - Accent4 2 2 16" xfId="28766"/>
    <cellStyle name="40% - Accent4 2 2 17" xfId="28767"/>
    <cellStyle name="40% - Accent4 2 2 18" xfId="28768"/>
    <cellStyle name="40% - Accent4 2 2 19" xfId="28769"/>
    <cellStyle name="40% - Accent4 2 2 2" xfId="28770"/>
    <cellStyle name="40% - Accent4 2 2 20" xfId="28771"/>
    <cellStyle name="40% - Accent4 2 2 21" xfId="28772"/>
    <cellStyle name="40% - Accent4 2 2 22" xfId="28773"/>
    <cellStyle name="40% - Accent4 2 2 23" xfId="28774"/>
    <cellStyle name="40% - Accent4 2 2 24" xfId="28775"/>
    <cellStyle name="40% - Accent4 2 2 25" xfId="28776"/>
    <cellStyle name="40% - Accent4 2 2 26" xfId="28777"/>
    <cellStyle name="40% - Accent4 2 2 27" xfId="28778"/>
    <cellStyle name="40% - Accent4 2 2 28" xfId="28779"/>
    <cellStyle name="40% - Accent4 2 2 29" xfId="28780"/>
    <cellStyle name="40% - Accent4 2 2 3" xfId="28781"/>
    <cellStyle name="40% - Accent4 2 2 30" xfId="28782"/>
    <cellStyle name="40% - Accent4 2 2 31" xfId="28783"/>
    <cellStyle name="40% - Accent4 2 2 32" xfId="28784"/>
    <cellStyle name="40% - Accent4 2 2 33" xfId="28785"/>
    <cellStyle name="40% - Accent4 2 2 34" xfId="28786"/>
    <cellStyle name="40% - Accent4 2 2 35" xfId="28787"/>
    <cellStyle name="40% - Accent4 2 2 36" xfId="28788"/>
    <cellStyle name="40% - Accent4 2 2 37" xfId="28789"/>
    <cellStyle name="40% - Accent4 2 2 38" xfId="28790"/>
    <cellStyle name="40% - Accent4 2 2 39" xfId="28791"/>
    <cellStyle name="40% - Accent4 2 2 4" xfId="28792"/>
    <cellStyle name="40% - Accent4 2 2 40" xfId="28793"/>
    <cellStyle name="40% - Accent4 2 2 41" xfId="28794"/>
    <cellStyle name="40% - Accent4 2 2 42" xfId="28795"/>
    <cellStyle name="40% - Accent4 2 2 43" xfId="28796"/>
    <cellStyle name="40% - Accent4 2 2 44" xfId="28797"/>
    <cellStyle name="40% - Accent4 2 2 45" xfId="28798"/>
    <cellStyle name="40% - Accent4 2 2 46" xfId="28799"/>
    <cellStyle name="40% - Accent4 2 2 47" xfId="28800"/>
    <cellStyle name="40% - Accent4 2 2 48" xfId="28801"/>
    <cellStyle name="40% - Accent4 2 2 49" xfId="28802"/>
    <cellStyle name="40% - Accent4 2 2 5" xfId="28803"/>
    <cellStyle name="40% - Accent4 2 2 50" xfId="28804"/>
    <cellStyle name="40% - Accent4 2 2 51" xfId="28805"/>
    <cellStyle name="40% - Accent4 2 2 52" xfId="28806"/>
    <cellStyle name="40% - Accent4 2 2 53" xfId="28807"/>
    <cellStyle name="40% - Accent4 2 2 54" xfId="28808"/>
    <cellStyle name="40% - Accent4 2 2 55" xfId="28809"/>
    <cellStyle name="40% - Accent4 2 2 56" xfId="28810"/>
    <cellStyle name="40% - Accent4 2 2 57" xfId="28811"/>
    <cellStyle name="40% - Accent4 2 2 58" xfId="28812"/>
    <cellStyle name="40% - Accent4 2 2 59" xfId="28813"/>
    <cellStyle name="40% - Accent4 2 2 6" xfId="28814"/>
    <cellStyle name="40% - Accent4 2 2 60" xfId="28815"/>
    <cellStyle name="40% - Accent4 2 2 61" xfId="28816"/>
    <cellStyle name="40% - Accent4 2 2 62" xfId="28817"/>
    <cellStyle name="40% - Accent4 2 2 63" xfId="28818"/>
    <cellStyle name="40% - Accent4 2 2 64" xfId="28819"/>
    <cellStyle name="40% - Accent4 2 2 65" xfId="28820"/>
    <cellStyle name="40% - Accent4 2 2 66" xfId="28821"/>
    <cellStyle name="40% - Accent4 2 2 67" xfId="28822"/>
    <cellStyle name="40% - Accent4 2 2 68" xfId="28823"/>
    <cellStyle name="40% - Accent4 2 2 69" xfId="28824"/>
    <cellStyle name="40% - Accent4 2 2 7" xfId="28825"/>
    <cellStyle name="40% - Accent4 2 2 70" xfId="28826"/>
    <cellStyle name="40% - Accent4 2 2 71" xfId="28827"/>
    <cellStyle name="40% - Accent4 2 2 72" xfId="28828"/>
    <cellStyle name="40% - Accent4 2 2 73" xfId="28829"/>
    <cellStyle name="40% - Accent4 2 2 74" xfId="28830"/>
    <cellStyle name="40% - Accent4 2 2 75" xfId="28831"/>
    <cellStyle name="40% - Accent4 2 2 76" xfId="28832"/>
    <cellStyle name="40% - Accent4 2 2 77" xfId="28833"/>
    <cellStyle name="40% - Accent4 2 2 78" xfId="28834"/>
    <cellStyle name="40% - Accent4 2 2 79" xfId="28835"/>
    <cellStyle name="40% - Accent4 2 2 8" xfId="28836"/>
    <cellStyle name="40% - Accent4 2 2 80" xfId="28837"/>
    <cellStyle name="40% - Accent4 2 2 81" xfId="28838"/>
    <cellStyle name="40% - Accent4 2 2 82" xfId="28839"/>
    <cellStyle name="40% - Accent4 2 2 83" xfId="28840"/>
    <cellStyle name="40% - Accent4 2 2 84" xfId="28841"/>
    <cellStyle name="40% - Accent4 2 2 85" xfId="28842"/>
    <cellStyle name="40% - Accent4 2 2 86" xfId="28843"/>
    <cellStyle name="40% - Accent4 2 2 87" xfId="28844"/>
    <cellStyle name="40% - Accent4 2 2 88" xfId="28845"/>
    <cellStyle name="40% - Accent4 2 2 89" xfId="28846"/>
    <cellStyle name="40% - Accent4 2 2 9" xfId="28847"/>
    <cellStyle name="40% - Accent4 2 2 90" xfId="28848"/>
    <cellStyle name="40% - Accent4 2 2 91" xfId="28849"/>
    <cellStyle name="40% - Accent4 2 2 92" xfId="28850"/>
    <cellStyle name="40% - Accent4 2 2 93" xfId="28851"/>
    <cellStyle name="40% - Accent4 2 2 94" xfId="28852"/>
    <cellStyle name="40% - Accent4 2 2 95" xfId="28853"/>
    <cellStyle name="40% - Accent4 2 2 96" xfId="28854"/>
    <cellStyle name="40% - Accent4 2 2 97" xfId="28855"/>
    <cellStyle name="40% - Accent4 2 2 98" xfId="28856"/>
    <cellStyle name="40% - Accent4 2 2 99" xfId="28857"/>
    <cellStyle name="40% - Accent4 2 20" xfId="28858"/>
    <cellStyle name="40% - Accent4 2 21" xfId="28859"/>
    <cellStyle name="40% - Accent4 2 22" xfId="28860"/>
    <cellStyle name="40% - Accent4 2 23" xfId="28861"/>
    <cellStyle name="40% - Accent4 2 24" xfId="28862"/>
    <cellStyle name="40% - Accent4 2 25" xfId="28863"/>
    <cellStyle name="40% - Accent4 2 26" xfId="28864"/>
    <cellStyle name="40% - Accent4 2 27" xfId="28865"/>
    <cellStyle name="40% - Accent4 2 28" xfId="28866"/>
    <cellStyle name="40% - Accent4 2 29" xfId="28867"/>
    <cellStyle name="40% - Accent4 2 3" xfId="28868"/>
    <cellStyle name="40% - Accent4 2 3 10" xfId="28869"/>
    <cellStyle name="40% - Accent4 2 3 100" xfId="28870"/>
    <cellStyle name="40% - Accent4 2 3 101" xfId="28871"/>
    <cellStyle name="40% - Accent4 2 3 102" xfId="28872"/>
    <cellStyle name="40% - Accent4 2 3 103" xfId="28873"/>
    <cellStyle name="40% - Accent4 2 3 104" xfId="28874"/>
    <cellStyle name="40% - Accent4 2 3 105" xfId="28875"/>
    <cellStyle name="40% - Accent4 2 3 106" xfId="28876"/>
    <cellStyle name="40% - Accent4 2 3 107" xfId="28877"/>
    <cellStyle name="40% - Accent4 2 3 108" xfId="28878"/>
    <cellStyle name="40% - Accent4 2 3 109" xfId="28879"/>
    <cellStyle name="40% - Accent4 2 3 11" xfId="28880"/>
    <cellStyle name="40% - Accent4 2 3 110" xfId="28881"/>
    <cellStyle name="40% - Accent4 2 3 111" xfId="28882"/>
    <cellStyle name="40% - Accent4 2 3 112" xfId="28883"/>
    <cellStyle name="40% - Accent4 2 3 113" xfId="28884"/>
    <cellStyle name="40% - Accent4 2 3 114" xfId="28885"/>
    <cellStyle name="40% - Accent4 2 3 115" xfId="28886"/>
    <cellStyle name="40% - Accent4 2 3 12" xfId="28887"/>
    <cellStyle name="40% - Accent4 2 3 13" xfId="28888"/>
    <cellStyle name="40% - Accent4 2 3 14" xfId="28889"/>
    <cellStyle name="40% - Accent4 2 3 15" xfId="28890"/>
    <cellStyle name="40% - Accent4 2 3 16" xfId="28891"/>
    <cellStyle name="40% - Accent4 2 3 17" xfId="28892"/>
    <cellStyle name="40% - Accent4 2 3 18" xfId="28893"/>
    <cellStyle name="40% - Accent4 2 3 19" xfId="28894"/>
    <cellStyle name="40% - Accent4 2 3 2" xfId="28895"/>
    <cellStyle name="40% - Accent4 2 3 20" xfId="28896"/>
    <cellStyle name="40% - Accent4 2 3 21" xfId="28897"/>
    <cellStyle name="40% - Accent4 2 3 22" xfId="28898"/>
    <cellStyle name="40% - Accent4 2 3 23" xfId="28899"/>
    <cellStyle name="40% - Accent4 2 3 24" xfId="28900"/>
    <cellStyle name="40% - Accent4 2 3 25" xfId="28901"/>
    <cellStyle name="40% - Accent4 2 3 26" xfId="28902"/>
    <cellStyle name="40% - Accent4 2 3 27" xfId="28903"/>
    <cellStyle name="40% - Accent4 2 3 28" xfId="28904"/>
    <cellStyle name="40% - Accent4 2 3 29" xfId="28905"/>
    <cellStyle name="40% - Accent4 2 3 3" xfId="28906"/>
    <cellStyle name="40% - Accent4 2 3 30" xfId="28907"/>
    <cellStyle name="40% - Accent4 2 3 31" xfId="28908"/>
    <cellStyle name="40% - Accent4 2 3 32" xfId="28909"/>
    <cellStyle name="40% - Accent4 2 3 33" xfId="28910"/>
    <cellStyle name="40% - Accent4 2 3 34" xfId="28911"/>
    <cellStyle name="40% - Accent4 2 3 35" xfId="28912"/>
    <cellStyle name="40% - Accent4 2 3 36" xfId="28913"/>
    <cellStyle name="40% - Accent4 2 3 37" xfId="28914"/>
    <cellStyle name="40% - Accent4 2 3 38" xfId="28915"/>
    <cellStyle name="40% - Accent4 2 3 39" xfId="28916"/>
    <cellStyle name="40% - Accent4 2 3 4" xfId="28917"/>
    <cellStyle name="40% - Accent4 2 3 40" xfId="28918"/>
    <cellStyle name="40% - Accent4 2 3 41" xfId="28919"/>
    <cellStyle name="40% - Accent4 2 3 42" xfId="28920"/>
    <cellStyle name="40% - Accent4 2 3 43" xfId="28921"/>
    <cellStyle name="40% - Accent4 2 3 44" xfId="28922"/>
    <cellStyle name="40% - Accent4 2 3 45" xfId="28923"/>
    <cellStyle name="40% - Accent4 2 3 46" xfId="28924"/>
    <cellStyle name="40% - Accent4 2 3 47" xfId="28925"/>
    <cellStyle name="40% - Accent4 2 3 48" xfId="28926"/>
    <cellStyle name="40% - Accent4 2 3 49" xfId="28927"/>
    <cellStyle name="40% - Accent4 2 3 5" xfId="28928"/>
    <cellStyle name="40% - Accent4 2 3 50" xfId="28929"/>
    <cellStyle name="40% - Accent4 2 3 51" xfId="28930"/>
    <cellStyle name="40% - Accent4 2 3 52" xfId="28931"/>
    <cellStyle name="40% - Accent4 2 3 53" xfId="28932"/>
    <cellStyle name="40% - Accent4 2 3 54" xfId="28933"/>
    <cellStyle name="40% - Accent4 2 3 55" xfId="28934"/>
    <cellStyle name="40% - Accent4 2 3 56" xfId="28935"/>
    <cellStyle name="40% - Accent4 2 3 57" xfId="28936"/>
    <cellStyle name="40% - Accent4 2 3 58" xfId="28937"/>
    <cellStyle name="40% - Accent4 2 3 59" xfId="28938"/>
    <cellStyle name="40% - Accent4 2 3 6" xfId="28939"/>
    <cellStyle name="40% - Accent4 2 3 60" xfId="28940"/>
    <cellStyle name="40% - Accent4 2 3 61" xfId="28941"/>
    <cellStyle name="40% - Accent4 2 3 62" xfId="28942"/>
    <cellStyle name="40% - Accent4 2 3 63" xfId="28943"/>
    <cellStyle name="40% - Accent4 2 3 64" xfId="28944"/>
    <cellStyle name="40% - Accent4 2 3 65" xfId="28945"/>
    <cellStyle name="40% - Accent4 2 3 66" xfId="28946"/>
    <cellStyle name="40% - Accent4 2 3 67" xfId="28947"/>
    <cellStyle name="40% - Accent4 2 3 68" xfId="28948"/>
    <cellStyle name="40% - Accent4 2 3 69" xfId="28949"/>
    <cellStyle name="40% - Accent4 2 3 7" xfId="28950"/>
    <cellStyle name="40% - Accent4 2 3 70" xfId="28951"/>
    <cellStyle name="40% - Accent4 2 3 71" xfId="28952"/>
    <cellStyle name="40% - Accent4 2 3 72" xfId="28953"/>
    <cellStyle name="40% - Accent4 2 3 73" xfId="28954"/>
    <cellStyle name="40% - Accent4 2 3 74" xfId="28955"/>
    <cellStyle name="40% - Accent4 2 3 75" xfId="28956"/>
    <cellStyle name="40% - Accent4 2 3 76" xfId="28957"/>
    <cellStyle name="40% - Accent4 2 3 77" xfId="28958"/>
    <cellStyle name="40% - Accent4 2 3 78" xfId="28959"/>
    <cellStyle name="40% - Accent4 2 3 79" xfId="28960"/>
    <cellStyle name="40% - Accent4 2 3 8" xfId="28961"/>
    <cellStyle name="40% - Accent4 2 3 80" xfId="28962"/>
    <cellStyle name="40% - Accent4 2 3 81" xfId="28963"/>
    <cellStyle name="40% - Accent4 2 3 82" xfId="28964"/>
    <cellStyle name="40% - Accent4 2 3 83" xfId="28965"/>
    <cellStyle name="40% - Accent4 2 3 84" xfId="28966"/>
    <cellStyle name="40% - Accent4 2 3 85" xfId="28967"/>
    <cellStyle name="40% - Accent4 2 3 86" xfId="28968"/>
    <cellStyle name="40% - Accent4 2 3 87" xfId="28969"/>
    <cellStyle name="40% - Accent4 2 3 88" xfId="28970"/>
    <cellStyle name="40% - Accent4 2 3 89" xfId="28971"/>
    <cellStyle name="40% - Accent4 2 3 9" xfId="28972"/>
    <cellStyle name="40% - Accent4 2 3 90" xfId="28973"/>
    <cellStyle name="40% - Accent4 2 3 91" xfId="28974"/>
    <cellStyle name="40% - Accent4 2 3 92" xfId="28975"/>
    <cellStyle name="40% - Accent4 2 3 93" xfId="28976"/>
    <cellStyle name="40% - Accent4 2 3 94" xfId="28977"/>
    <cellStyle name="40% - Accent4 2 3 95" xfId="28978"/>
    <cellStyle name="40% - Accent4 2 3 96" xfId="28979"/>
    <cellStyle name="40% - Accent4 2 3 97" xfId="28980"/>
    <cellStyle name="40% - Accent4 2 3 98" xfId="28981"/>
    <cellStyle name="40% - Accent4 2 3 99" xfId="28982"/>
    <cellStyle name="40% - Accent4 2 30" xfId="28983"/>
    <cellStyle name="40% - Accent4 2 31" xfId="28984"/>
    <cellStyle name="40% - Accent4 2 32" xfId="28985"/>
    <cellStyle name="40% - Accent4 2 33" xfId="28986"/>
    <cellStyle name="40% - Accent4 2 34" xfId="28987"/>
    <cellStyle name="40% - Accent4 2 35" xfId="28988"/>
    <cellStyle name="40% - Accent4 2 36" xfId="28989"/>
    <cellStyle name="40% - Accent4 2 37" xfId="28990"/>
    <cellStyle name="40% - Accent4 2 38" xfId="28991"/>
    <cellStyle name="40% - Accent4 2 39" xfId="28992"/>
    <cellStyle name="40% - Accent4 2 4" xfId="28993"/>
    <cellStyle name="40% - Accent4 2 4 10" xfId="28994"/>
    <cellStyle name="40% - Accent4 2 4 100" xfId="28995"/>
    <cellStyle name="40% - Accent4 2 4 101" xfId="28996"/>
    <cellStyle name="40% - Accent4 2 4 102" xfId="28997"/>
    <cellStyle name="40% - Accent4 2 4 103" xfId="28998"/>
    <cellStyle name="40% - Accent4 2 4 104" xfId="28999"/>
    <cellStyle name="40% - Accent4 2 4 105" xfId="29000"/>
    <cellStyle name="40% - Accent4 2 4 106" xfId="29001"/>
    <cellStyle name="40% - Accent4 2 4 107" xfId="29002"/>
    <cellStyle name="40% - Accent4 2 4 108" xfId="29003"/>
    <cellStyle name="40% - Accent4 2 4 109" xfId="29004"/>
    <cellStyle name="40% - Accent4 2 4 11" xfId="29005"/>
    <cellStyle name="40% - Accent4 2 4 110" xfId="29006"/>
    <cellStyle name="40% - Accent4 2 4 111" xfId="29007"/>
    <cellStyle name="40% - Accent4 2 4 112" xfId="29008"/>
    <cellStyle name="40% - Accent4 2 4 113" xfId="29009"/>
    <cellStyle name="40% - Accent4 2 4 114" xfId="29010"/>
    <cellStyle name="40% - Accent4 2 4 115" xfId="29011"/>
    <cellStyle name="40% - Accent4 2 4 12" xfId="29012"/>
    <cellStyle name="40% - Accent4 2 4 13" xfId="29013"/>
    <cellStyle name="40% - Accent4 2 4 14" xfId="29014"/>
    <cellStyle name="40% - Accent4 2 4 15" xfId="29015"/>
    <cellStyle name="40% - Accent4 2 4 16" xfId="29016"/>
    <cellStyle name="40% - Accent4 2 4 17" xfId="29017"/>
    <cellStyle name="40% - Accent4 2 4 18" xfId="29018"/>
    <cellStyle name="40% - Accent4 2 4 19" xfId="29019"/>
    <cellStyle name="40% - Accent4 2 4 2" xfId="29020"/>
    <cellStyle name="40% - Accent4 2 4 20" xfId="29021"/>
    <cellStyle name="40% - Accent4 2 4 21" xfId="29022"/>
    <cellStyle name="40% - Accent4 2 4 22" xfId="29023"/>
    <cellStyle name="40% - Accent4 2 4 23" xfId="29024"/>
    <cellStyle name="40% - Accent4 2 4 24" xfId="29025"/>
    <cellStyle name="40% - Accent4 2 4 25" xfId="29026"/>
    <cellStyle name="40% - Accent4 2 4 26" xfId="29027"/>
    <cellStyle name="40% - Accent4 2 4 27" xfId="29028"/>
    <cellStyle name="40% - Accent4 2 4 28" xfId="29029"/>
    <cellStyle name="40% - Accent4 2 4 29" xfId="29030"/>
    <cellStyle name="40% - Accent4 2 4 3" xfId="29031"/>
    <cellStyle name="40% - Accent4 2 4 30" xfId="29032"/>
    <cellStyle name="40% - Accent4 2 4 31" xfId="29033"/>
    <cellStyle name="40% - Accent4 2 4 32" xfId="29034"/>
    <cellStyle name="40% - Accent4 2 4 33" xfId="29035"/>
    <cellStyle name="40% - Accent4 2 4 34" xfId="29036"/>
    <cellStyle name="40% - Accent4 2 4 35" xfId="29037"/>
    <cellStyle name="40% - Accent4 2 4 36" xfId="29038"/>
    <cellStyle name="40% - Accent4 2 4 37" xfId="29039"/>
    <cellStyle name="40% - Accent4 2 4 38" xfId="29040"/>
    <cellStyle name="40% - Accent4 2 4 39" xfId="29041"/>
    <cellStyle name="40% - Accent4 2 4 4" xfId="29042"/>
    <cellStyle name="40% - Accent4 2 4 40" xfId="29043"/>
    <cellStyle name="40% - Accent4 2 4 41" xfId="29044"/>
    <cellStyle name="40% - Accent4 2 4 42" xfId="29045"/>
    <cellStyle name="40% - Accent4 2 4 43" xfId="29046"/>
    <cellStyle name="40% - Accent4 2 4 44" xfId="29047"/>
    <cellStyle name="40% - Accent4 2 4 45" xfId="29048"/>
    <cellStyle name="40% - Accent4 2 4 46" xfId="29049"/>
    <cellStyle name="40% - Accent4 2 4 47" xfId="29050"/>
    <cellStyle name="40% - Accent4 2 4 48" xfId="29051"/>
    <cellStyle name="40% - Accent4 2 4 49" xfId="29052"/>
    <cellStyle name="40% - Accent4 2 4 5" xfId="29053"/>
    <cellStyle name="40% - Accent4 2 4 50" xfId="29054"/>
    <cellStyle name="40% - Accent4 2 4 51" xfId="29055"/>
    <cellStyle name="40% - Accent4 2 4 52" xfId="29056"/>
    <cellStyle name="40% - Accent4 2 4 53" xfId="29057"/>
    <cellStyle name="40% - Accent4 2 4 54" xfId="29058"/>
    <cellStyle name="40% - Accent4 2 4 55" xfId="29059"/>
    <cellStyle name="40% - Accent4 2 4 56" xfId="29060"/>
    <cellStyle name="40% - Accent4 2 4 57" xfId="29061"/>
    <cellStyle name="40% - Accent4 2 4 58" xfId="29062"/>
    <cellStyle name="40% - Accent4 2 4 59" xfId="29063"/>
    <cellStyle name="40% - Accent4 2 4 6" xfId="29064"/>
    <cellStyle name="40% - Accent4 2 4 60" xfId="29065"/>
    <cellStyle name="40% - Accent4 2 4 61" xfId="29066"/>
    <cellStyle name="40% - Accent4 2 4 62" xfId="29067"/>
    <cellStyle name="40% - Accent4 2 4 63" xfId="29068"/>
    <cellStyle name="40% - Accent4 2 4 64" xfId="29069"/>
    <cellStyle name="40% - Accent4 2 4 65" xfId="29070"/>
    <cellStyle name="40% - Accent4 2 4 66" xfId="29071"/>
    <cellStyle name="40% - Accent4 2 4 67" xfId="29072"/>
    <cellStyle name="40% - Accent4 2 4 68" xfId="29073"/>
    <cellStyle name="40% - Accent4 2 4 69" xfId="29074"/>
    <cellStyle name="40% - Accent4 2 4 7" xfId="29075"/>
    <cellStyle name="40% - Accent4 2 4 70" xfId="29076"/>
    <cellStyle name="40% - Accent4 2 4 71" xfId="29077"/>
    <cellStyle name="40% - Accent4 2 4 72" xfId="29078"/>
    <cellStyle name="40% - Accent4 2 4 73" xfId="29079"/>
    <cellStyle name="40% - Accent4 2 4 74" xfId="29080"/>
    <cellStyle name="40% - Accent4 2 4 75" xfId="29081"/>
    <cellStyle name="40% - Accent4 2 4 76" xfId="29082"/>
    <cellStyle name="40% - Accent4 2 4 77" xfId="29083"/>
    <cellStyle name="40% - Accent4 2 4 78" xfId="29084"/>
    <cellStyle name="40% - Accent4 2 4 79" xfId="29085"/>
    <cellStyle name="40% - Accent4 2 4 8" xfId="29086"/>
    <cellStyle name="40% - Accent4 2 4 80" xfId="29087"/>
    <cellStyle name="40% - Accent4 2 4 81" xfId="29088"/>
    <cellStyle name="40% - Accent4 2 4 82" xfId="29089"/>
    <cellStyle name="40% - Accent4 2 4 83" xfId="29090"/>
    <cellStyle name="40% - Accent4 2 4 84" xfId="29091"/>
    <cellStyle name="40% - Accent4 2 4 85" xfId="29092"/>
    <cellStyle name="40% - Accent4 2 4 86" xfId="29093"/>
    <cellStyle name="40% - Accent4 2 4 87" xfId="29094"/>
    <cellStyle name="40% - Accent4 2 4 88" xfId="29095"/>
    <cellStyle name="40% - Accent4 2 4 89" xfId="29096"/>
    <cellStyle name="40% - Accent4 2 4 9" xfId="29097"/>
    <cellStyle name="40% - Accent4 2 4 90" xfId="29098"/>
    <cellStyle name="40% - Accent4 2 4 91" xfId="29099"/>
    <cellStyle name="40% - Accent4 2 4 92" xfId="29100"/>
    <cellStyle name="40% - Accent4 2 4 93" xfId="29101"/>
    <cellStyle name="40% - Accent4 2 4 94" xfId="29102"/>
    <cellStyle name="40% - Accent4 2 4 95" xfId="29103"/>
    <cellStyle name="40% - Accent4 2 4 96" xfId="29104"/>
    <cellStyle name="40% - Accent4 2 4 97" xfId="29105"/>
    <cellStyle name="40% - Accent4 2 4 98" xfId="29106"/>
    <cellStyle name="40% - Accent4 2 4 99" xfId="29107"/>
    <cellStyle name="40% - Accent4 2 40" xfId="29108"/>
    <cellStyle name="40% - Accent4 2 41" xfId="29109"/>
    <cellStyle name="40% - Accent4 2 42" xfId="29110"/>
    <cellStyle name="40% - Accent4 2 43" xfId="29111"/>
    <cellStyle name="40% - Accent4 2 44" xfId="29112"/>
    <cellStyle name="40% - Accent4 2 45" xfId="29113"/>
    <cellStyle name="40% - Accent4 2 46" xfId="29114"/>
    <cellStyle name="40% - Accent4 2 47" xfId="29115"/>
    <cellStyle name="40% - Accent4 2 48" xfId="29116"/>
    <cellStyle name="40% - Accent4 2 49" xfId="29117"/>
    <cellStyle name="40% - Accent4 2 5" xfId="29118"/>
    <cellStyle name="40% - Accent4 2 50" xfId="29119"/>
    <cellStyle name="40% - Accent4 2 51" xfId="29120"/>
    <cellStyle name="40% - Accent4 2 52" xfId="29121"/>
    <cellStyle name="40% - Accent4 2 53" xfId="29122"/>
    <cellStyle name="40% - Accent4 2 54" xfId="29123"/>
    <cellStyle name="40% - Accent4 2 55" xfId="29124"/>
    <cellStyle name="40% - Accent4 2 56" xfId="29125"/>
    <cellStyle name="40% - Accent4 2 57" xfId="29126"/>
    <cellStyle name="40% - Accent4 2 58" xfId="29127"/>
    <cellStyle name="40% - Accent4 2 59" xfId="29128"/>
    <cellStyle name="40% - Accent4 2 6" xfId="29129"/>
    <cellStyle name="40% - Accent4 2 60" xfId="29130"/>
    <cellStyle name="40% - Accent4 2 61" xfId="29131"/>
    <cellStyle name="40% - Accent4 2 62" xfId="29132"/>
    <cellStyle name="40% - Accent4 2 63" xfId="29133"/>
    <cellStyle name="40% - Accent4 2 64" xfId="29134"/>
    <cellStyle name="40% - Accent4 2 65" xfId="29135"/>
    <cellStyle name="40% - Accent4 2 66" xfId="29136"/>
    <cellStyle name="40% - Accent4 2 67" xfId="29137"/>
    <cellStyle name="40% - Accent4 2 68" xfId="29138"/>
    <cellStyle name="40% - Accent4 2 69" xfId="29139"/>
    <cellStyle name="40% - Accent4 2 7" xfId="29140"/>
    <cellStyle name="40% - Accent4 2 70" xfId="29141"/>
    <cellStyle name="40% - Accent4 2 71" xfId="29142"/>
    <cellStyle name="40% - Accent4 2 72" xfId="29143"/>
    <cellStyle name="40% - Accent4 2 73" xfId="29144"/>
    <cellStyle name="40% - Accent4 2 74" xfId="29145"/>
    <cellStyle name="40% - Accent4 2 75" xfId="29146"/>
    <cellStyle name="40% - Accent4 2 76" xfId="29147"/>
    <cellStyle name="40% - Accent4 2 77" xfId="29148"/>
    <cellStyle name="40% - Accent4 2 78" xfId="29149"/>
    <cellStyle name="40% - Accent4 2 79" xfId="29150"/>
    <cellStyle name="40% - Accent4 2 8" xfId="29151"/>
    <cellStyle name="40% - Accent4 2 80" xfId="29152"/>
    <cellStyle name="40% - Accent4 2 81" xfId="29153"/>
    <cellStyle name="40% - Accent4 2 82" xfId="29154"/>
    <cellStyle name="40% - Accent4 2 83" xfId="29155"/>
    <cellStyle name="40% - Accent4 2 84" xfId="29156"/>
    <cellStyle name="40% - Accent4 2 85" xfId="29157"/>
    <cellStyle name="40% - Accent4 2 86" xfId="29158"/>
    <cellStyle name="40% - Accent4 2 87" xfId="29159"/>
    <cellStyle name="40% - Accent4 2 88" xfId="29160"/>
    <cellStyle name="40% - Accent4 2 89" xfId="29161"/>
    <cellStyle name="40% - Accent4 2 9" xfId="29162"/>
    <cellStyle name="40% - Accent4 2 90" xfId="29163"/>
    <cellStyle name="40% - Accent4 2 91" xfId="29164"/>
    <cellStyle name="40% - Accent4 2 92" xfId="29165"/>
    <cellStyle name="40% - Accent4 2 93" xfId="29166"/>
    <cellStyle name="40% - Accent4 2 94" xfId="29167"/>
    <cellStyle name="40% - Accent4 2 95" xfId="29168"/>
    <cellStyle name="40% - Accent4 2 96" xfId="29169"/>
    <cellStyle name="40% - Accent4 2 97" xfId="29170"/>
    <cellStyle name="40% - Accent4 2 98" xfId="29171"/>
    <cellStyle name="40% - Accent4 2 99" xfId="29172"/>
    <cellStyle name="40% - Accent4 20" xfId="29173"/>
    <cellStyle name="40% - Accent4 20 10" xfId="29174"/>
    <cellStyle name="40% - Accent4 20 100" xfId="29175"/>
    <cellStyle name="40% - Accent4 20 101" xfId="29176"/>
    <cellStyle name="40% - Accent4 20 102" xfId="29177"/>
    <cellStyle name="40% - Accent4 20 103" xfId="29178"/>
    <cellStyle name="40% - Accent4 20 104" xfId="29179"/>
    <cellStyle name="40% - Accent4 20 105" xfId="29180"/>
    <cellStyle name="40% - Accent4 20 106" xfId="29181"/>
    <cellStyle name="40% - Accent4 20 107" xfId="29182"/>
    <cellStyle name="40% - Accent4 20 108" xfId="29183"/>
    <cellStyle name="40% - Accent4 20 109" xfId="29184"/>
    <cellStyle name="40% - Accent4 20 11" xfId="29185"/>
    <cellStyle name="40% - Accent4 20 110" xfId="29186"/>
    <cellStyle name="40% - Accent4 20 111" xfId="29187"/>
    <cellStyle name="40% - Accent4 20 112" xfId="29188"/>
    <cellStyle name="40% - Accent4 20 113" xfId="29189"/>
    <cellStyle name="40% - Accent4 20 114" xfId="29190"/>
    <cellStyle name="40% - Accent4 20 115" xfId="29191"/>
    <cellStyle name="40% - Accent4 20 12" xfId="29192"/>
    <cellStyle name="40% - Accent4 20 13" xfId="29193"/>
    <cellStyle name="40% - Accent4 20 14" xfId="29194"/>
    <cellStyle name="40% - Accent4 20 15" xfId="29195"/>
    <cellStyle name="40% - Accent4 20 16" xfId="29196"/>
    <cellStyle name="40% - Accent4 20 17" xfId="29197"/>
    <cellStyle name="40% - Accent4 20 18" xfId="29198"/>
    <cellStyle name="40% - Accent4 20 19" xfId="29199"/>
    <cellStyle name="40% - Accent4 20 2" xfId="29200"/>
    <cellStyle name="40% - Accent4 20 20" xfId="29201"/>
    <cellStyle name="40% - Accent4 20 21" xfId="29202"/>
    <cellStyle name="40% - Accent4 20 22" xfId="29203"/>
    <cellStyle name="40% - Accent4 20 23" xfId="29204"/>
    <cellStyle name="40% - Accent4 20 24" xfId="29205"/>
    <cellStyle name="40% - Accent4 20 25" xfId="29206"/>
    <cellStyle name="40% - Accent4 20 26" xfId="29207"/>
    <cellStyle name="40% - Accent4 20 27" xfId="29208"/>
    <cellStyle name="40% - Accent4 20 28" xfId="29209"/>
    <cellStyle name="40% - Accent4 20 29" xfId="29210"/>
    <cellStyle name="40% - Accent4 20 3" xfId="29211"/>
    <cellStyle name="40% - Accent4 20 30" xfId="29212"/>
    <cellStyle name="40% - Accent4 20 31" xfId="29213"/>
    <cellStyle name="40% - Accent4 20 32" xfId="29214"/>
    <cellStyle name="40% - Accent4 20 33" xfId="29215"/>
    <cellStyle name="40% - Accent4 20 34" xfId="29216"/>
    <cellStyle name="40% - Accent4 20 35" xfId="29217"/>
    <cellStyle name="40% - Accent4 20 36" xfId="29218"/>
    <cellStyle name="40% - Accent4 20 37" xfId="29219"/>
    <cellStyle name="40% - Accent4 20 38" xfId="29220"/>
    <cellStyle name="40% - Accent4 20 39" xfId="29221"/>
    <cellStyle name="40% - Accent4 20 4" xfId="29222"/>
    <cellStyle name="40% - Accent4 20 40" xfId="29223"/>
    <cellStyle name="40% - Accent4 20 41" xfId="29224"/>
    <cellStyle name="40% - Accent4 20 42" xfId="29225"/>
    <cellStyle name="40% - Accent4 20 43" xfId="29226"/>
    <cellStyle name="40% - Accent4 20 44" xfId="29227"/>
    <cellStyle name="40% - Accent4 20 45" xfId="29228"/>
    <cellStyle name="40% - Accent4 20 46" xfId="29229"/>
    <cellStyle name="40% - Accent4 20 47" xfId="29230"/>
    <cellStyle name="40% - Accent4 20 48" xfId="29231"/>
    <cellStyle name="40% - Accent4 20 49" xfId="29232"/>
    <cellStyle name="40% - Accent4 20 5" xfId="29233"/>
    <cellStyle name="40% - Accent4 20 50" xfId="29234"/>
    <cellStyle name="40% - Accent4 20 51" xfId="29235"/>
    <cellStyle name="40% - Accent4 20 52" xfId="29236"/>
    <cellStyle name="40% - Accent4 20 53" xfId="29237"/>
    <cellStyle name="40% - Accent4 20 54" xfId="29238"/>
    <cellStyle name="40% - Accent4 20 55" xfId="29239"/>
    <cellStyle name="40% - Accent4 20 56" xfId="29240"/>
    <cellStyle name="40% - Accent4 20 57" xfId="29241"/>
    <cellStyle name="40% - Accent4 20 58" xfId="29242"/>
    <cellStyle name="40% - Accent4 20 59" xfId="29243"/>
    <cellStyle name="40% - Accent4 20 6" xfId="29244"/>
    <cellStyle name="40% - Accent4 20 60" xfId="29245"/>
    <cellStyle name="40% - Accent4 20 61" xfId="29246"/>
    <cellStyle name="40% - Accent4 20 62" xfId="29247"/>
    <cellStyle name="40% - Accent4 20 63" xfId="29248"/>
    <cellStyle name="40% - Accent4 20 64" xfId="29249"/>
    <cellStyle name="40% - Accent4 20 65" xfId="29250"/>
    <cellStyle name="40% - Accent4 20 66" xfId="29251"/>
    <cellStyle name="40% - Accent4 20 67" xfId="29252"/>
    <cellStyle name="40% - Accent4 20 68" xfId="29253"/>
    <cellStyle name="40% - Accent4 20 69" xfId="29254"/>
    <cellStyle name="40% - Accent4 20 7" xfId="29255"/>
    <cellStyle name="40% - Accent4 20 70" xfId="29256"/>
    <cellStyle name="40% - Accent4 20 71" xfId="29257"/>
    <cellStyle name="40% - Accent4 20 72" xfId="29258"/>
    <cellStyle name="40% - Accent4 20 73" xfId="29259"/>
    <cellStyle name="40% - Accent4 20 74" xfId="29260"/>
    <cellStyle name="40% - Accent4 20 75" xfId="29261"/>
    <cellStyle name="40% - Accent4 20 76" xfId="29262"/>
    <cellStyle name="40% - Accent4 20 77" xfId="29263"/>
    <cellStyle name="40% - Accent4 20 78" xfId="29264"/>
    <cellStyle name="40% - Accent4 20 79" xfId="29265"/>
    <cellStyle name="40% - Accent4 20 8" xfId="29266"/>
    <cellStyle name="40% - Accent4 20 80" xfId="29267"/>
    <cellStyle name="40% - Accent4 20 81" xfId="29268"/>
    <cellStyle name="40% - Accent4 20 82" xfId="29269"/>
    <cellStyle name="40% - Accent4 20 83" xfId="29270"/>
    <cellStyle name="40% - Accent4 20 84" xfId="29271"/>
    <cellStyle name="40% - Accent4 20 85" xfId="29272"/>
    <cellStyle name="40% - Accent4 20 86" xfId="29273"/>
    <cellStyle name="40% - Accent4 20 87" xfId="29274"/>
    <cellStyle name="40% - Accent4 20 88" xfId="29275"/>
    <cellStyle name="40% - Accent4 20 89" xfId="29276"/>
    <cellStyle name="40% - Accent4 20 9" xfId="29277"/>
    <cellStyle name="40% - Accent4 20 90" xfId="29278"/>
    <cellStyle name="40% - Accent4 20 91" xfId="29279"/>
    <cellStyle name="40% - Accent4 20 92" xfId="29280"/>
    <cellStyle name="40% - Accent4 20 93" xfId="29281"/>
    <cellStyle name="40% - Accent4 20 94" xfId="29282"/>
    <cellStyle name="40% - Accent4 20 95" xfId="29283"/>
    <cellStyle name="40% - Accent4 20 96" xfId="29284"/>
    <cellStyle name="40% - Accent4 20 97" xfId="29285"/>
    <cellStyle name="40% - Accent4 20 98" xfId="29286"/>
    <cellStyle name="40% - Accent4 20 99" xfId="29287"/>
    <cellStyle name="40% - Accent4 21" xfId="29288"/>
    <cellStyle name="40% - Accent4 21 10" xfId="29289"/>
    <cellStyle name="40% - Accent4 21 100" xfId="29290"/>
    <cellStyle name="40% - Accent4 21 101" xfId="29291"/>
    <cellStyle name="40% - Accent4 21 102" xfId="29292"/>
    <cellStyle name="40% - Accent4 21 103" xfId="29293"/>
    <cellStyle name="40% - Accent4 21 104" xfId="29294"/>
    <cellStyle name="40% - Accent4 21 105" xfId="29295"/>
    <cellStyle name="40% - Accent4 21 106" xfId="29296"/>
    <cellStyle name="40% - Accent4 21 107" xfId="29297"/>
    <cellStyle name="40% - Accent4 21 108" xfId="29298"/>
    <cellStyle name="40% - Accent4 21 109" xfId="29299"/>
    <cellStyle name="40% - Accent4 21 11" xfId="29300"/>
    <cellStyle name="40% - Accent4 21 110" xfId="29301"/>
    <cellStyle name="40% - Accent4 21 111" xfId="29302"/>
    <cellStyle name="40% - Accent4 21 112" xfId="29303"/>
    <cellStyle name="40% - Accent4 21 113" xfId="29304"/>
    <cellStyle name="40% - Accent4 21 114" xfId="29305"/>
    <cellStyle name="40% - Accent4 21 115" xfId="29306"/>
    <cellStyle name="40% - Accent4 21 12" xfId="29307"/>
    <cellStyle name="40% - Accent4 21 13" xfId="29308"/>
    <cellStyle name="40% - Accent4 21 14" xfId="29309"/>
    <cellStyle name="40% - Accent4 21 15" xfId="29310"/>
    <cellStyle name="40% - Accent4 21 16" xfId="29311"/>
    <cellStyle name="40% - Accent4 21 17" xfId="29312"/>
    <cellStyle name="40% - Accent4 21 18" xfId="29313"/>
    <cellStyle name="40% - Accent4 21 19" xfId="29314"/>
    <cellStyle name="40% - Accent4 21 2" xfId="29315"/>
    <cellStyle name="40% - Accent4 21 20" xfId="29316"/>
    <cellStyle name="40% - Accent4 21 21" xfId="29317"/>
    <cellStyle name="40% - Accent4 21 22" xfId="29318"/>
    <cellStyle name="40% - Accent4 21 23" xfId="29319"/>
    <cellStyle name="40% - Accent4 21 24" xfId="29320"/>
    <cellStyle name="40% - Accent4 21 25" xfId="29321"/>
    <cellStyle name="40% - Accent4 21 26" xfId="29322"/>
    <cellStyle name="40% - Accent4 21 27" xfId="29323"/>
    <cellStyle name="40% - Accent4 21 28" xfId="29324"/>
    <cellStyle name="40% - Accent4 21 29" xfId="29325"/>
    <cellStyle name="40% - Accent4 21 3" xfId="29326"/>
    <cellStyle name="40% - Accent4 21 30" xfId="29327"/>
    <cellStyle name="40% - Accent4 21 31" xfId="29328"/>
    <cellStyle name="40% - Accent4 21 32" xfId="29329"/>
    <cellStyle name="40% - Accent4 21 33" xfId="29330"/>
    <cellStyle name="40% - Accent4 21 34" xfId="29331"/>
    <cellStyle name="40% - Accent4 21 35" xfId="29332"/>
    <cellStyle name="40% - Accent4 21 36" xfId="29333"/>
    <cellStyle name="40% - Accent4 21 37" xfId="29334"/>
    <cellStyle name="40% - Accent4 21 38" xfId="29335"/>
    <cellStyle name="40% - Accent4 21 39" xfId="29336"/>
    <cellStyle name="40% - Accent4 21 4" xfId="29337"/>
    <cellStyle name="40% - Accent4 21 40" xfId="29338"/>
    <cellStyle name="40% - Accent4 21 41" xfId="29339"/>
    <cellStyle name="40% - Accent4 21 42" xfId="29340"/>
    <cellStyle name="40% - Accent4 21 43" xfId="29341"/>
    <cellStyle name="40% - Accent4 21 44" xfId="29342"/>
    <cellStyle name="40% - Accent4 21 45" xfId="29343"/>
    <cellStyle name="40% - Accent4 21 46" xfId="29344"/>
    <cellStyle name="40% - Accent4 21 47" xfId="29345"/>
    <cellStyle name="40% - Accent4 21 48" xfId="29346"/>
    <cellStyle name="40% - Accent4 21 49" xfId="29347"/>
    <cellStyle name="40% - Accent4 21 5" xfId="29348"/>
    <cellStyle name="40% - Accent4 21 50" xfId="29349"/>
    <cellStyle name="40% - Accent4 21 51" xfId="29350"/>
    <cellStyle name="40% - Accent4 21 52" xfId="29351"/>
    <cellStyle name="40% - Accent4 21 53" xfId="29352"/>
    <cellStyle name="40% - Accent4 21 54" xfId="29353"/>
    <cellStyle name="40% - Accent4 21 55" xfId="29354"/>
    <cellStyle name="40% - Accent4 21 56" xfId="29355"/>
    <cellStyle name="40% - Accent4 21 57" xfId="29356"/>
    <cellStyle name="40% - Accent4 21 58" xfId="29357"/>
    <cellStyle name="40% - Accent4 21 59" xfId="29358"/>
    <cellStyle name="40% - Accent4 21 6" xfId="29359"/>
    <cellStyle name="40% - Accent4 21 60" xfId="29360"/>
    <cellStyle name="40% - Accent4 21 61" xfId="29361"/>
    <cellStyle name="40% - Accent4 21 62" xfId="29362"/>
    <cellStyle name="40% - Accent4 21 63" xfId="29363"/>
    <cellStyle name="40% - Accent4 21 64" xfId="29364"/>
    <cellStyle name="40% - Accent4 21 65" xfId="29365"/>
    <cellStyle name="40% - Accent4 21 66" xfId="29366"/>
    <cellStyle name="40% - Accent4 21 67" xfId="29367"/>
    <cellStyle name="40% - Accent4 21 68" xfId="29368"/>
    <cellStyle name="40% - Accent4 21 69" xfId="29369"/>
    <cellStyle name="40% - Accent4 21 7" xfId="29370"/>
    <cellStyle name="40% - Accent4 21 70" xfId="29371"/>
    <cellStyle name="40% - Accent4 21 71" xfId="29372"/>
    <cellStyle name="40% - Accent4 21 72" xfId="29373"/>
    <cellStyle name="40% - Accent4 21 73" xfId="29374"/>
    <cellStyle name="40% - Accent4 21 74" xfId="29375"/>
    <cellStyle name="40% - Accent4 21 75" xfId="29376"/>
    <cellStyle name="40% - Accent4 21 76" xfId="29377"/>
    <cellStyle name="40% - Accent4 21 77" xfId="29378"/>
    <cellStyle name="40% - Accent4 21 78" xfId="29379"/>
    <cellStyle name="40% - Accent4 21 79" xfId="29380"/>
    <cellStyle name="40% - Accent4 21 8" xfId="29381"/>
    <cellStyle name="40% - Accent4 21 80" xfId="29382"/>
    <cellStyle name="40% - Accent4 21 81" xfId="29383"/>
    <cellStyle name="40% - Accent4 21 82" xfId="29384"/>
    <cellStyle name="40% - Accent4 21 83" xfId="29385"/>
    <cellStyle name="40% - Accent4 21 84" xfId="29386"/>
    <cellStyle name="40% - Accent4 21 85" xfId="29387"/>
    <cellStyle name="40% - Accent4 21 86" xfId="29388"/>
    <cellStyle name="40% - Accent4 21 87" xfId="29389"/>
    <cellStyle name="40% - Accent4 21 88" xfId="29390"/>
    <cellStyle name="40% - Accent4 21 89" xfId="29391"/>
    <cellStyle name="40% - Accent4 21 9" xfId="29392"/>
    <cellStyle name="40% - Accent4 21 90" xfId="29393"/>
    <cellStyle name="40% - Accent4 21 91" xfId="29394"/>
    <cellStyle name="40% - Accent4 21 92" xfId="29395"/>
    <cellStyle name="40% - Accent4 21 93" xfId="29396"/>
    <cellStyle name="40% - Accent4 21 94" xfId="29397"/>
    <cellStyle name="40% - Accent4 21 95" xfId="29398"/>
    <cellStyle name="40% - Accent4 21 96" xfId="29399"/>
    <cellStyle name="40% - Accent4 21 97" xfId="29400"/>
    <cellStyle name="40% - Accent4 21 98" xfId="29401"/>
    <cellStyle name="40% - Accent4 21 99" xfId="29402"/>
    <cellStyle name="40% - Accent4 22" xfId="29403"/>
    <cellStyle name="40% - Accent4 22 10" xfId="29404"/>
    <cellStyle name="40% - Accent4 22 100" xfId="29405"/>
    <cellStyle name="40% - Accent4 22 101" xfId="29406"/>
    <cellStyle name="40% - Accent4 22 102" xfId="29407"/>
    <cellStyle name="40% - Accent4 22 103" xfId="29408"/>
    <cellStyle name="40% - Accent4 22 104" xfId="29409"/>
    <cellStyle name="40% - Accent4 22 105" xfId="29410"/>
    <cellStyle name="40% - Accent4 22 106" xfId="29411"/>
    <cellStyle name="40% - Accent4 22 107" xfId="29412"/>
    <cellStyle name="40% - Accent4 22 108" xfId="29413"/>
    <cellStyle name="40% - Accent4 22 109" xfId="29414"/>
    <cellStyle name="40% - Accent4 22 11" xfId="29415"/>
    <cellStyle name="40% - Accent4 22 110" xfId="29416"/>
    <cellStyle name="40% - Accent4 22 111" xfId="29417"/>
    <cellStyle name="40% - Accent4 22 112" xfId="29418"/>
    <cellStyle name="40% - Accent4 22 113" xfId="29419"/>
    <cellStyle name="40% - Accent4 22 114" xfId="29420"/>
    <cellStyle name="40% - Accent4 22 115" xfId="29421"/>
    <cellStyle name="40% - Accent4 22 12" xfId="29422"/>
    <cellStyle name="40% - Accent4 22 13" xfId="29423"/>
    <cellStyle name="40% - Accent4 22 14" xfId="29424"/>
    <cellStyle name="40% - Accent4 22 15" xfId="29425"/>
    <cellStyle name="40% - Accent4 22 16" xfId="29426"/>
    <cellStyle name="40% - Accent4 22 17" xfId="29427"/>
    <cellStyle name="40% - Accent4 22 18" xfId="29428"/>
    <cellStyle name="40% - Accent4 22 19" xfId="29429"/>
    <cellStyle name="40% - Accent4 22 2" xfId="29430"/>
    <cellStyle name="40% - Accent4 22 20" xfId="29431"/>
    <cellStyle name="40% - Accent4 22 21" xfId="29432"/>
    <cellStyle name="40% - Accent4 22 22" xfId="29433"/>
    <cellStyle name="40% - Accent4 22 23" xfId="29434"/>
    <cellStyle name="40% - Accent4 22 24" xfId="29435"/>
    <cellStyle name="40% - Accent4 22 25" xfId="29436"/>
    <cellStyle name="40% - Accent4 22 26" xfId="29437"/>
    <cellStyle name="40% - Accent4 22 27" xfId="29438"/>
    <cellStyle name="40% - Accent4 22 28" xfId="29439"/>
    <cellStyle name="40% - Accent4 22 29" xfId="29440"/>
    <cellStyle name="40% - Accent4 22 3" xfId="29441"/>
    <cellStyle name="40% - Accent4 22 30" xfId="29442"/>
    <cellStyle name="40% - Accent4 22 31" xfId="29443"/>
    <cellStyle name="40% - Accent4 22 32" xfId="29444"/>
    <cellStyle name="40% - Accent4 22 33" xfId="29445"/>
    <cellStyle name="40% - Accent4 22 34" xfId="29446"/>
    <cellStyle name="40% - Accent4 22 35" xfId="29447"/>
    <cellStyle name="40% - Accent4 22 36" xfId="29448"/>
    <cellStyle name="40% - Accent4 22 37" xfId="29449"/>
    <cellStyle name="40% - Accent4 22 38" xfId="29450"/>
    <cellStyle name="40% - Accent4 22 39" xfId="29451"/>
    <cellStyle name="40% - Accent4 22 4" xfId="29452"/>
    <cellStyle name="40% - Accent4 22 40" xfId="29453"/>
    <cellStyle name="40% - Accent4 22 41" xfId="29454"/>
    <cellStyle name="40% - Accent4 22 42" xfId="29455"/>
    <cellStyle name="40% - Accent4 22 43" xfId="29456"/>
    <cellStyle name="40% - Accent4 22 44" xfId="29457"/>
    <cellStyle name="40% - Accent4 22 45" xfId="29458"/>
    <cellStyle name="40% - Accent4 22 46" xfId="29459"/>
    <cellStyle name="40% - Accent4 22 47" xfId="29460"/>
    <cellStyle name="40% - Accent4 22 48" xfId="29461"/>
    <cellStyle name="40% - Accent4 22 49" xfId="29462"/>
    <cellStyle name="40% - Accent4 22 5" xfId="29463"/>
    <cellStyle name="40% - Accent4 22 50" xfId="29464"/>
    <cellStyle name="40% - Accent4 22 51" xfId="29465"/>
    <cellStyle name="40% - Accent4 22 52" xfId="29466"/>
    <cellStyle name="40% - Accent4 22 53" xfId="29467"/>
    <cellStyle name="40% - Accent4 22 54" xfId="29468"/>
    <cellStyle name="40% - Accent4 22 55" xfId="29469"/>
    <cellStyle name="40% - Accent4 22 56" xfId="29470"/>
    <cellStyle name="40% - Accent4 22 57" xfId="29471"/>
    <cellStyle name="40% - Accent4 22 58" xfId="29472"/>
    <cellStyle name="40% - Accent4 22 59" xfId="29473"/>
    <cellStyle name="40% - Accent4 22 6" xfId="29474"/>
    <cellStyle name="40% - Accent4 22 60" xfId="29475"/>
    <cellStyle name="40% - Accent4 22 61" xfId="29476"/>
    <cellStyle name="40% - Accent4 22 62" xfId="29477"/>
    <cellStyle name="40% - Accent4 22 63" xfId="29478"/>
    <cellStyle name="40% - Accent4 22 64" xfId="29479"/>
    <cellStyle name="40% - Accent4 22 65" xfId="29480"/>
    <cellStyle name="40% - Accent4 22 66" xfId="29481"/>
    <cellStyle name="40% - Accent4 22 67" xfId="29482"/>
    <cellStyle name="40% - Accent4 22 68" xfId="29483"/>
    <cellStyle name="40% - Accent4 22 69" xfId="29484"/>
    <cellStyle name="40% - Accent4 22 7" xfId="29485"/>
    <cellStyle name="40% - Accent4 22 70" xfId="29486"/>
    <cellStyle name="40% - Accent4 22 71" xfId="29487"/>
    <cellStyle name="40% - Accent4 22 72" xfId="29488"/>
    <cellStyle name="40% - Accent4 22 73" xfId="29489"/>
    <cellStyle name="40% - Accent4 22 74" xfId="29490"/>
    <cellStyle name="40% - Accent4 22 75" xfId="29491"/>
    <cellStyle name="40% - Accent4 22 76" xfId="29492"/>
    <cellStyle name="40% - Accent4 22 77" xfId="29493"/>
    <cellStyle name="40% - Accent4 22 78" xfId="29494"/>
    <cellStyle name="40% - Accent4 22 79" xfId="29495"/>
    <cellStyle name="40% - Accent4 22 8" xfId="29496"/>
    <cellStyle name="40% - Accent4 22 80" xfId="29497"/>
    <cellStyle name="40% - Accent4 22 81" xfId="29498"/>
    <cellStyle name="40% - Accent4 22 82" xfId="29499"/>
    <cellStyle name="40% - Accent4 22 83" xfId="29500"/>
    <cellStyle name="40% - Accent4 22 84" xfId="29501"/>
    <cellStyle name="40% - Accent4 22 85" xfId="29502"/>
    <cellStyle name="40% - Accent4 22 86" xfId="29503"/>
    <cellStyle name="40% - Accent4 22 87" xfId="29504"/>
    <cellStyle name="40% - Accent4 22 88" xfId="29505"/>
    <cellStyle name="40% - Accent4 22 89" xfId="29506"/>
    <cellStyle name="40% - Accent4 22 9" xfId="29507"/>
    <cellStyle name="40% - Accent4 22 90" xfId="29508"/>
    <cellStyle name="40% - Accent4 22 91" xfId="29509"/>
    <cellStyle name="40% - Accent4 22 92" xfId="29510"/>
    <cellStyle name="40% - Accent4 22 93" xfId="29511"/>
    <cellStyle name="40% - Accent4 22 94" xfId="29512"/>
    <cellStyle name="40% - Accent4 22 95" xfId="29513"/>
    <cellStyle name="40% - Accent4 22 96" xfId="29514"/>
    <cellStyle name="40% - Accent4 22 97" xfId="29515"/>
    <cellStyle name="40% - Accent4 22 98" xfId="29516"/>
    <cellStyle name="40% - Accent4 22 99" xfId="29517"/>
    <cellStyle name="40% - Accent4 23" xfId="29518"/>
    <cellStyle name="40% - Accent4 23 10" xfId="29519"/>
    <cellStyle name="40% - Accent4 23 100" xfId="29520"/>
    <cellStyle name="40% - Accent4 23 101" xfId="29521"/>
    <cellStyle name="40% - Accent4 23 102" xfId="29522"/>
    <cellStyle name="40% - Accent4 23 103" xfId="29523"/>
    <cellStyle name="40% - Accent4 23 104" xfId="29524"/>
    <cellStyle name="40% - Accent4 23 105" xfId="29525"/>
    <cellStyle name="40% - Accent4 23 106" xfId="29526"/>
    <cellStyle name="40% - Accent4 23 107" xfId="29527"/>
    <cellStyle name="40% - Accent4 23 108" xfId="29528"/>
    <cellStyle name="40% - Accent4 23 109" xfId="29529"/>
    <cellStyle name="40% - Accent4 23 11" xfId="29530"/>
    <cellStyle name="40% - Accent4 23 110" xfId="29531"/>
    <cellStyle name="40% - Accent4 23 111" xfId="29532"/>
    <cellStyle name="40% - Accent4 23 112" xfId="29533"/>
    <cellStyle name="40% - Accent4 23 113" xfId="29534"/>
    <cellStyle name="40% - Accent4 23 114" xfId="29535"/>
    <cellStyle name="40% - Accent4 23 115" xfId="29536"/>
    <cellStyle name="40% - Accent4 23 12" xfId="29537"/>
    <cellStyle name="40% - Accent4 23 13" xfId="29538"/>
    <cellStyle name="40% - Accent4 23 14" xfId="29539"/>
    <cellStyle name="40% - Accent4 23 15" xfId="29540"/>
    <cellStyle name="40% - Accent4 23 16" xfId="29541"/>
    <cellStyle name="40% - Accent4 23 17" xfId="29542"/>
    <cellStyle name="40% - Accent4 23 18" xfId="29543"/>
    <cellStyle name="40% - Accent4 23 19" xfId="29544"/>
    <cellStyle name="40% - Accent4 23 2" xfId="29545"/>
    <cellStyle name="40% - Accent4 23 20" xfId="29546"/>
    <cellStyle name="40% - Accent4 23 21" xfId="29547"/>
    <cellStyle name="40% - Accent4 23 22" xfId="29548"/>
    <cellStyle name="40% - Accent4 23 23" xfId="29549"/>
    <cellStyle name="40% - Accent4 23 24" xfId="29550"/>
    <cellStyle name="40% - Accent4 23 25" xfId="29551"/>
    <cellStyle name="40% - Accent4 23 26" xfId="29552"/>
    <cellStyle name="40% - Accent4 23 27" xfId="29553"/>
    <cellStyle name="40% - Accent4 23 28" xfId="29554"/>
    <cellStyle name="40% - Accent4 23 29" xfId="29555"/>
    <cellStyle name="40% - Accent4 23 3" xfId="29556"/>
    <cellStyle name="40% - Accent4 23 30" xfId="29557"/>
    <cellStyle name="40% - Accent4 23 31" xfId="29558"/>
    <cellStyle name="40% - Accent4 23 32" xfId="29559"/>
    <cellStyle name="40% - Accent4 23 33" xfId="29560"/>
    <cellStyle name="40% - Accent4 23 34" xfId="29561"/>
    <cellStyle name="40% - Accent4 23 35" xfId="29562"/>
    <cellStyle name="40% - Accent4 23 36" xfId="29563"/>
    <cellStyle name="40% - Accent4 23 37" xfId="29564"/>
    <cellStyle name="40% - Accent4 23 38" xfId="29565"/>
    <cellStyle name="40% - Accent4 23 39" xfId="29566"/>
    <cellStyle name="40% - Accent4 23 4" xfId="29567"/>
    <cellStyle name="40% - Accent4 23 40" xfId="29568"/>
    <cellStyle name="40% - Accent4 23 41" xfId="29569"/>
    <cellStyle name="40% - Accent4 23 42" xfId="29570"/>
    <cellStyle name="40% - Accent4 23 43" xfId="29571"/>
    <cellStyle name="40% - Accent4 23 44" xfId="29572"/>
    <cellStyle name="40% - Accent4 23 45" xfId="29573"/>
    <cellStyle name="40% - Accent4 23 46" xfId="29574"/>
    <cellStyle name="40% - Accent4 23 47" xfId="29575"/>
    <cellStyle name="40% - Accent4 23 48" xfId="29576"/>
    <cellStyle name="40% - Accent4 23 49" xfId="29577"/>
    <cellStyle name="40% - Accent4 23 5" xfId="29578"/>
    <cellStyle name="40% - Accent4 23 50" xfId="29579"/>
    <cellStyle name="40% - Accent4 23 51" xfId="29580"/>
    <cellStyle name="40% - Accent4 23 52" xfId="29581"/>
    <cellStyle name="40% - Accent4 23 53" xfId="29582"/>
    <cellStyle name="40% - Accent4 23 54" xfId="29583"/>
    <cellStyle name="40% - Accent4 23 55" xfId="29584"/>
    <cellStyle name="40% - Accent4 23 56" xfId="29585"/>
    <cellStyle name="40% - Accent4 23 57" xfId="29586"/>
    <cellStyle name="40% - Accent4 23 58" xfId="29587"/>
    <cellStyle name="40% - Accent4 23 59" xfId="29588"/>
    <cellStyle name="40% - Accent4 23 6" xfId="29589"/>
    <cellStyle name="40% - Accent4 23 60" xfId="29590"/>
    <cellStyle name="40% - Accent4 23 61" xfId="29591"/>
    <cellStyle name="40% - Accent4 23 62" xfId="29592"/>
    <cellStyle name="40% - Accent4 23 63" xfId="29593"/>
    <cellStyle name="40% - Accent4 23 64" xfId="29594"/>
    <cellStyle name="40% - Accent4 23 65" xfId="29595"/>
    <cellStyle name="40% - Accent4 23 66" xfId="29596"/>
    <cellStyle name="40% - Accent4 23 67" xfId="29597"/>
    <cellStyle name="40% - Accent4 23 68" xfId="29598"/>
    <cellStyle name="40% - Accent4 23 69" xfId="29599"/>
    <cellStyle name="40% - Accent4 23 7" xfId="29600"/>
    <cellStyle name="40% - Accent4 23 70" xfId="29601"/>
    <cellStyle name="40% - Accent4 23 71" xfId="29602"/>
    <cellStyle name="40% - Accent4 23 72" xfId="29603"/>
    <cellStyle name="40% - Accent4 23 73" xfId="29604"/>
    <cellStyle name="40% - Accent4 23 74" xfId="29605"/>
    <cellStyle name="40% - Accent4 23 75" xfId="29606"/>
    <cellStyle name="40% - Accent4 23 76" xfId="29607"/>
    <cellStyle name="40% - Accent4 23 77" xfId="29608"/>
    <cellStyle name="40% - Accent4 23 78" xfId="29609"/>
    <cellStyle name="40% - Accent4 23 79" xfId="29610"/>
    <cellStyle name="40% - Accent4 23 8" xfId="29611"/>
    <cellStyle name="40% - Accent4 23 80" xfId="29612"/>
    <cellStyle name="40% - Accent4 23 81" xfId="29613"/>
    <cellStyle name="40% - Accent4 23 82" xfId="29614"/>
    <cellStyle name="40% - Accent4 23 83" xfId="29615"/>
    <cellStyle name="40% - Accent4 23 84" xfId="29616"/>
    <cellStyle name="40% - Accent4 23 85" xfId="29617"/>
    <cellStyle name="40% - Accent4 23 86" xfId="29618"/>
    <cellStyle name="40% - Accent4 23 87" xfId="29619"/>
    <cellStyle name="40% - Accent4 23 88" xfId="29620"/>
    <cellStyle name="40% - Accent4 23 89" xfId="29621"/>
    <cellStyle name="40% - Accent4 23 9" xfId="29622"/>
    <cellStyle name="40% - Accent4 23 90" xfId="29623"/>
    <cellStyle name="40% - Accent4 23 91" xfId="29624"/>
    <cellStyle name="40% - Accent4 23 92" xfId="29625"/>
    <cellStyle name="40% - Accent4 23 93" xfId="29626"/>
    <cellStyle name="40% - Accent4 23 94" xfId="29627"/>
    <cellStyle name="40% - Accent4 23 95" xfId="29628"/>
    <cellStyle name="40% - Accent4 23 96" xfId="29629"/>
    <cellStyle name="40% - Accent4 23 97" xfId="29630"/>
    <cellStyle name="40% - Accent4 23 98" xfId="29631"/>
    <cellStyle name="40% - Accent4 23 99" xfId="29632"/>
    <cellStyle name="40% - Accent4 24" xfId="29633"/>
    <cellStyle name="40% - Accent4 25" xfId="29634"/>
    <cellStyle name="40% - Accent4 26" xfId="29635"/>
    <cellStyle name="40% - Accent4 27" xfId="29636"/>
    <cellStyle name="40% - Accent4 28" xfId="29637"/>
    <cellStyle name="40% - Accent4 29" xfId="29638"/>
    <cellStyle name="40% - Accent4 3" xfId="109"/>
    <cellStyle name="40% - Accent4 3 10" xfId="29639"/>
    <cellStyle name="40% - Accent4 3 100" xfId="29640"/>
    <cellStyle name="40% - Accent4 3 101" xfId="29641"/>
    <cellStyle name="40% - Accent4 3 102" xfId="29642"/>
    <cellStyle name="40% - Accent4 3 103" xfId="29643"/>
    <cellStyle name="40% - Accent4 3 104" xfId="29644"/>
    <cellStyle name="40% - Accent4 3 105" xfId="29645"/>
    <cellStyle name="40% - Accent4 3 106" xfId="29646"/>
    <cellStyle name="40% - Accent4 3 107" xfId="29647"/>
    <cellStyle name="40% - Accent4 3 108" xfId="29648"/>
    <cellStyle name="40% - Accent4 3 109" xfId="29649"/>
    <cellStyle name="40% - Accent4 3 11" xfId="29650"/>
    <cellStyle name="40% - Accent4 3 110" xfId="29651"/>
    <cellStyle name="40% - Accent4 3 111" xfId="29652"/>
    <cellStyle name="40% - Accent4 3 112" xfId="29653"/>
    <cellStyle name="40% - Accent4 3 113" xfId="29654"/>
    <cellStyle name="40% - Accent4 3 114" xfId="29655"/>
    <cellStyle name="40% - Accent4 3 115" xfId="29656"/>
    <cellStyle name="40% - Accent4 3 12" xfId="29657"/>
    <cellStyle name="40% - Accent4 3 13" xfId="29658"/>
    <cellStyle name="40% - Accent4 3 14" xfId="29659"/>
    <cellStyle name="40% - Accent4 3 15" xfId="29660"/>
    <cellStyle name="40% - Accent4 3 16" xfId="29661"/>
    <cellStyle name="40% - Accent4 3 17" xfId="29662"/>
    <cellStyle name="40% - Accent4 3 18" xfId="29663"/>
    <cellStyle name="40% - Accent4 3 19" xfId="29664"/>
    <cellStyle name="40% - Accent4 3 2" xfId="29665"/>
    <cellStyle name="40% - Accent4 3 20" xfId="29666"/>
    <cellStyle name="40% - Accent4 3 21" xfId="29667"/>
    <cellStyle name="40% - Accent4 3 22" xfId="29668"/>
    <cellStyle name="40% - Accent4 3 23" xfId="29669"/>
    <cellStyle name="40% - Accent4 3 24" xfId="29670"/>
    <cellStyle name="40% - Accent4 3 25" xfId="29671"/>
    <cellStyle name="40% - Accent4 3 26" xfId="29672"/>
    <cellStyle name="40% - Accent4 3 27" xfId="29673"/>
    <cellStyle name="40% - Accent4 3 28" xfId="29674"/>
    <cellStyle name="40% - Accent4 3 29" xfId="29675"/>
    <cellStyle name="40% - Accent4 3 3" xfId="29676"/>
    <cellStyle name="40% - Accent4 3 30" xfId="29677"/>
    <cellStyle name="40% - Accent4 3 31" xfId="29678"/>
    <cellStyle name="40% - Accent4 3 32" xfId="29679"/>
    <cellStyle name="40% - Accent4 3 33" xfId="29680"/>
    <cellStyle name="40% - Accent4 3 34" xfId="29681"/>
    <cellStyle name="40% - Accent4 3 35" xfId="29682"/>
    <cellStyle name="40% - Accent4 3 36" xfId="29683"/>
    <cellStyle name="40% - Accent4 3 37" xfId="29684"/>
    <cellStyle name="40% - Accent4 3 38" xfId="29685"/>
    <cellStyle name="40% - Accent4 3 39" xfId="29686"/>
    <cellStyle name="40% - Accent4 3 4" xfId="29687"/>
    <cellStyle name="40% - Accent4 3 40" xfId="29688"/>
    <cellStyle name="40% - Accent4 3 41" xfId="29689"/>
    <cellStyle name="40% - Accent4 3 42" xfId="29690"/>
    <cellStyle name="40% - Accent4 3 43" xfId="29691"/>
    <cellStyle name="40% - Accent4 3 44" xfId="29692"/>
    <cellStyle name="40% - Accent4 3 45" xfId="29693"/>
    <cellStyle name="40% - Accent4 3 46" xfId="29694"/>
    <cellStyle name="40% - Accent4 3 47" xfId="29695"/>
    <cellStyle name="40% - Accent4 3 48" xfId="29696"/>
    <cellStyle name="40% - Accent4 3 49" xfId="29697"/>
    <cellStyle name="40% - Accent4 3 5" xfId="29698"/>
    <cellStyle name="40% - Accent4 3 50" xfId="29699"/>
    <cellStyle name="40% - Accent4 3 51" xfId="29700"/>
    <cellStyle name="40% - Accent4 3 52" xfId="29701"/>
    <cellStyle name="40% - Accent4 3 53" xfId="29702"/>
    <cellStyle name="40% - Accent4 3 54" xfId="29703"/>
    <cellStyle name="40% - Accent4 3 55" xfId="29704"/>
    <cellStyle name="40% - Accent4 3 56" xfId="29705"/>
    <cellStyle name="40% - Accent4 3 57" xfId="29706"/>
    <cellStyle name="40% - Accent4 3 58" xfId="29707"/>
    <cellStyle name="40% - Accent4 3 59" xfId="29708"/>
    <cellStyle name="40% - Accent4 3 6" xfId="29709"/>
    <cellStyle name="40% - Accent4 3 60" xfId="29710"/>
    <cellStyle name="40% - Accent4 3 61" xfId="29711"/>
    <cellStyle name="40% - Accent4 3 62" xfId="29712"/>
    <cellStyle name="40% - Accent4 3 63" xfId="29713"/>
    <cellStyle name="40% - Accent4 3 64" xfId="29714"/>
    <cellStyle name="40% - Accent4 3 65" xfId="29715"/>
    <cellStyle name="40% - Accent4 3 66" xfId="29716"/>
    <cellStyle name="40% - Accent4 3 67" xfId="29717"/>
    <cellStyle name="40% - Accent4 3 68" xfId="29718"/>
    <cellStyle name="40% - Accent4 3 69" xfId="29719"/>
    <cellStyle name="40% - Accent4 3 7" xfId="29720"/>
    <cellStyle name="40% - Accent4 3 70" xfId="29721"/>
    <cellStyle name="40% - Accent4 3 71" xfId="29722"/>
    <cellStyle name="40% - Accent4 3 72" xfId="29723"/>
    <cellStyle name="40% - Accent4 3 73" xfId="29724"/>
    <cellStyle name="40% - Accent4 3 74" xfId="29725"/>
    <cellStyle name="40% - Accent4 3 75" xfId="29726"/>
    <cellStyle name="40% - Accent4 3 76" xfId="29727"/>
    <cellStyle name="40% - Accent4 3 77" xfId="29728"/>
    <cellStyle name="40% - Accent4 3 78" xfId="29729"/>
    <cellStyle name="40% - Accent4 3 79" xfId="29730"/>
    <cellStyle name="40% - Accent4 3 8" xfId="29731"/>
    <cellStyle name="40% - Accent4 3 80" xfId="29732"/>
    <cellStyle name="40% - Accent4 3 81" xfId="29733"/>
    <cellStyle name="40% - Accent4 3 82" xfId="29734"/>
    <cellStyle name="40% - Accent4 3 83" xfId="29735"/>
    <cellStyle name="40% - Accent4 3 84" xfId="29736"/>
    <cellStyle name="40% - Accent4 3 85" xfId="29737"/>
    <cellStyle name="40% - Accent4 3 86" xfId="29738"/>
    <cellStyle name="40% - Accent4 3 87" xfId="29739"/>
    <cellStyle name="40% - Accent4 3 88" xfId="29740"/>
    <cellStyle name="40% - Accent4 3 89" xfId="29741"/>
    <cellStyle name="40% - Accent4 3 9" xfId="29742"/>
    <cellStyle name="40% - Accent4 3 90" xfId="29743"/>
    <cellStyle name="40% - Accent4 3 91" xfId="29744"/>
    <cellStyle name="40% - Accent4 3 92" xfId="29745"/>
    <cellStyle name="40% - Accent4 3 93" xfId="29746"/>
    <cellStyle name="40% - Accent4 3 94" xfId="29747"/>
    <cellStyle name="40% - Accent4 3 95" xfId="29748"/>
    <cellStyle name="40% - Accent4 3 96" xfId="29749"/>
    <cellStyle name="40% - Accent4 3 97" xfId="29750"/>
    <cellStyle name="40% - Accent4 3 98" xfId="29751"/>
    <cellStyle name="40% - Accent4 3 99" xfId="29752"/>
    <cellStyle name="40% - Accent4 30" xfId="29753"/>
    <cellStyle name="40% - Accent4 31" xfId="29754"/>
    <cellStyle name="40% - Accent4 32" xfId="29755"/>
    <cellStyle name="40% - Accent4 33" xfId="29756"/>
    <cellStyle name="40% - Accent4 34" xfId="29757"/>
    <cellStyle name="40% - Accent4 35" xfId="29758"/>
    <cellStyle name="40% - Accent4 36" xfId="29759"/>
    <cellStyle name="40% - Accent4 37" xfId="29760"/>
    <cellStyle name="40% - Accent4 38" xfId="29761"/>
    <cellStyle name="40% - Accent4 39" xfId="29762"/>
    <cellStyle name="40% - Accent4 4" xfId="110"/>
    <cellStyle name="40% - Accent4 4 10" xfId="29763"/>
    <cellStyle name="40% - Accent4 4 100" xfId="29764"/>
    <cellStyle name="40% - Accent4 4 101" xfId="29765"/>
    <cellStyle name="40% - Accent4 4 102" xfId="29766"/>
    <cellStyle name="40% - Accent4 4 103" xfId="29767"/>
    <cellStyle name="40% - Accent4 4 104" xfId="29768"/>
    <cellStyle name="40% - Accent4 4 105" xfId="29769"/>
    <cellStyle name="40% - Accent4 4 106" xfId="29770"/>
    <cellStyle name="40% - Accent4 4 107" xfId="29771"/>
    <cellStyle name="40% - Accent4 4 108" xfId="29772"/>
    <cellStyle name="40% - Accent4 4 109" xfId="29773"/>
    <cellStyle name="40% - Accent4 4 11" xfId="29774"/>
    <cellStyle name="40% - Accent4 4 110" xfId="29775"/>
    <cellStyle name="40% - Accent4 4 111" xfId="29776"/>
    <cellStyle name="40% - Accent4 4 112" xfId="29777"/>
    <cellStyle name="40% - Accent4 4 113" xfId="29778"/>
    <cellStyle name="40% - Accent4 4 114" xfId="29779"/>
    <cellStyle name="40% - Accent4 4 115" xfId="29780"/>
    <cellStyle name="40% - Accent4 4 12" xfId="29781"/>
    <cellStyle name="40% - Accent4 4 13" xfId="29782"/>
    <cellStyle name="40% - Accent4 4 14" xfId="29783"/>
    <cellStyle name="40% - Accent4 4 15" xfId="29784"/>
    <cellStyle name="40% - Accent4 4 16" xfId="29785"/>
    <cellStyle name="40% - Accent4 4 17" xfId="29786"/>
    <cellStyle name="40% - Accent4 4 18" xfId="29787"/>
    <cellStyle name="40% - Accent4 4 19" xfId="29788"/>
    <cellStyle name="40% - Accent4 4 2" xfId="29789"/>
    <cellStyle name="40% - Accent4 4 20" xfId="29790"/>
    <cellStyle name="40% - Accent4 4 21" xfId="29791"/>
    <cellStyle name="40% - Accent4 4 22" xfId="29792"/>
    <cellStyle name="40% - Accent4 4 23" xfId="29793"/>
    <cellStyle name="40% - Accent4 4 24" xfId="29794"/>
    <cellStyle name="40% - Accent4 4 25" xfId="29795"/>
    <cellStyle name="40% - Accent4 4 26" xfId="29796"/>
    <cellStyle name="40% - Accent4 4 27" xfId="29797"/>
    <cellStyle name="40% - Accent4 4 28" xfId="29798"/>
    <cellStyle name="40% - Accent4 4 29" xfId="29799"/>
    <cellStyle name="40% - Accent4 4 3" xfId="29800"/>
    <cellStyle name="40% - Accent4 4 30" xfId="29801"/>
    <cellStyle name="40% - Accent4 4 31" xfId="29802"/>
    <cellStyle name="40% - Accent4 4 32" xfId="29803"/>
    <cellStyle name="40% - Accent4 4 33" xfId="29804"/>
    <cellStyle name="40% - Accent4 4 34" xfId="29805"/>
    <cellStyle name="40% - Accent4 4 35" xfId="29806"/>
    <cellStyle name="40% - Accent4 4 36" xfId="29807"/>
    <cellStyle name="40% - Accent4 4 37" xfId="29808"/>
    <cellStyle name="40% - Accent4 4 38" xfId="29809"/>
    <cellStyle name="40% - Accent4 4 39" xfId="29810"/>
    <cellStyle name="40% - Accent4 4 4" xfId="29811"/>
    <cellStyle name="40% - Accent4 4 40" xfId="29812"/>
    <cellStyle name="40% - Accent4 4 41" xfId="29813"/>
    <cellStyle name="40% - Accent4 4 42" xfId="29814"/>
    <cellStyle name="40% - Accent4 4 43" xfId="29815"/>
    <cellStyle name="40% - Accent4 4 44" xfId="29816"/>
    <cellStyle name="40% - Accent4 4 45" xfId="29817"/>
    <cellStyle name="40% - Accent4 4 46" xfId="29818"/>
    <cellStyle name="40% - Accent4 4 47" xfId="29819"/>
    <cellStyle name="40% - Accent4 4 48" xfId="29820"/>
    <cellStyle name="40% - Accent4 4 49" xfId="29821"/>
    <cellStyle name="40% - Accent4 4 5" xfId="29822"/>
    <cellStyle name="40% - Accent4 4 50" xfId="29823"/>
    <cellStyle name="40% - Accent4 4 51" xfId="29824"/>
    <cellStyle name="40% - Accent4 4 52" xfId="29825"/>
    <cellStyle name="40% - Accent4 4 53" xfId="29826"/>
    <cellStyle name="40% - Accent4 4 54" xfId="29827"/>
    <cellStyle name="40% - Accent4 4 55" xfId="29828"/>
    <cellStyle name="40% - Accent4 4 56" xfId="29829"/>
    <cellStyle name="40% - Accent4 4 57" xfId="29830"/>
    <cellStyle name="40% - Accent4 4 58" xfId="29831"/>
    <cellStyle name="40% - Accent4 4 59" xfId="29832"/>
    <cellStyle name="40% - Accent4 4 6" xfId="29833"/>
    <cellStyle name="40% - Accent4 4 60" xfId="29834"/>
    <cellStyle name="40% - Accent4 4 61" xfId="29835"/>
    <cellStyle name="40% - Accent4 4 62" xfId="29836"/>
    <cellStyle name="40% - Accent4 4 63" xfId="29837"/>
    <cellStyle name="40% - Accent4 4 64" xfId="29838"/>
    <cellStyle name="40% - Accent4 4 65" xfId="29839"/>
    <cellStyle name="40% - Accent4 4 66" xfId="29840"/>
    <cellStyle name="40% - Accent4 4 67" xfId="29841"/>
    <cellStyle name="40% - Accent4 4 68" xfId="29842"/>
    <cellStyle name="40% - Accent4 4 69" xfId="29843"/>
    <cellStyle name="40% - Accent4 4 7" xfId="29844"/>
    <cellStyle name="40% - Accent4 4 70" xfId="29845"/>
    <cellStyle name="40% - Accent4 4 71" xfId="29846"/>
    <cellStyle name="40% - Accent4 4 72" xfId="29847"/>
    <cellStyle name="40% - Accent4 4 73" xfId="29848"/>
    <cellStyle name="40% - Accent4 4 74" xfId="29849"/>
    <cellStyle name="40% - Accent4 4 75" xfId="29850"/>
    <cellStyle name="40% - Accent4 4 76" xfId="29851"/>
    <cellStyle name="40% - Accent4 4 77" xfId="29852"/>
    <cellStyle name="40% - Accent4 4 78" xfId="29853"/>
    <cellStyle name="40% - Accent4 4 79" xfId="29854"/>
    <cellStyle name="40% - Accent4 4 8" xfId="29855"/>
    <cellStyle name="40% - Accent4 4 80" xfId="29856"/>
    <cellStyle name="40% - Accent4 4 81" xfId="29857"/>
    <cellStyle name="40% - Accent4 4 82" xfId="29858"/>
    <cellStyle name="40% - Accent4 4 83" xfId="29859"/>
    <cellStyle name="40% - Accent4 4 84" xfId="29860"/>
    <cellStyle name="40% - Accent4 4 85" xfId="29861"/>
    <cellStyle name="40% - Accent4 4 86" xfId="29862"/>
    <cellStyle name="40% - Accent4 4 87" xfId="29863"/>
    <cellStyle name="40% - Accent4 4 88" xfId="29864"/>
    <cellStyle name="40% - Accent4 4 89" xfId="29865"/>
    <cellStyle name="40% - Accent4 4 9" xfId="29866"/>
    <cellStyle name="40% - Accent4 4 90" xfId="29867"/>
    <cellStyle name="40% - Accent4 4 91" xfId="29868"/>
    <cellStyle name="40% - Accent4 4 92" xfId="29869"/>
    <cellStyle name="40% - Accent4 4 93" xfId="29870"/>
    <cellStyle name="40% - Accent4 4 94" xfId="29871"/>
    <cellStyle name="40% - Accent4 4 95" xfId="29872"/>
    <cellStyle name="40% - Accent4 4 96" xfId="29873"/>
    <cellStyle name="40% - Accent4 4 97" xfId="29874"/>
    <cellStyle name="40% - Accent4 4 98" xfId="29875"/>
    <cellStyle name="40% - Accent4 4 99" xfId="29876"/>
    <cellStyle name="40% - Accent4 40" xfId="29877"/>
    <cellStyle name="40% - Accent4 41" xfId="29878"/>
    <cellStyle name="40% - Accent4 42" xfId="29879"/>
    <cellStyle name="40% - Accent4 43" xfId="29880"/>
    <cellStyle name="40% - Accent4 44" xfId="29881"/>
    <cellStyle name="40% - Accent4 45" xfId="29882"/>
    <cellStyle name="40% - Accent4 46" xfId="29883"/>
    <cellStyle name="40% - Accent4 47" xfId="29884"/>
    <cellStyle name="40% - Accent4 48" xfId="29885"/>
    <cellStyle name="40% - Accent4 49" xfId="29886"/>
    <cellStyle name="40% - Accent4 5" xfId="111"/>
    <cellStyle name="40% - Accent4 5 10" xfId="29887"/>
    <cellStyle name="40% - Accent4 5 100" xfId="29888"/>
    <cellStyle name="40% - Accent4 5 101" xfId="29889"/>
    <cellStyle name="40% - Accent4 5 102" xfId="29890"/>
    <cellStyle name="40% - Accent4 5 103" xfId="29891"/>
    <cellStyle name="40% - Accent4 5 104" xfId="29892"/>
    <cellStyle name="40% - Accent4 5 105" xfId="29893"/>
    <cellStyle name="40% - Accent4 5 106" xfId="29894"/>
    <cellStyle name="40% - Accent4 5 107" xfId="29895"/>
    <cellStyle name="40% - Accent4 5 108" xfId="29896"/>
    <cellStyle name="40% - Accent4 5 109" xfId="29897"/>
    <cellStyle name="40% - Accent4 5 11" xfId="29898"/>
    <cellStyle name="40% - Accent4 5 110" xfId="29899"/>
    <cellStyle name="40% - Accent4 5 111" xfId="29900"/>
    <cellStyle name="40% - Accent4 5 112" xfId="29901"/>
    <cellStyle name="40% - Accent4 5 113" xfId="29902"/>
    <cellStyle name="40% - Accent4 5 114" xfId="29903"/>
    <cellStyle name="40% - Accent4 5 115" xfId="29904"/>
    <cellStyle name="40% - Accent4 5 12" xfId="29905"/>
    <cellStyle name="40% - Accent4 5 13" xfId="29906"/>
    <cellStyle name="40% - Accent4 5 14" xfId="29907"/>
    <cellStyle name="40% - Accent4 5 15" xfId="29908"/>
    <cellStyle name="40% - Accent4 5 16" xfId="29909"/>
    <cellStyle name="40% - Accent4 5 17" xfId="29910"/>
    <cellStyle name="40% - Accent4 5 18" xfId="29911"/>
    <cellStyle name="40% - Accent4 5 19" xfId="29912"/>
    <cellStyle name="40% - Accent4 5 2" xfId="29913"/>
    <cellStyle name="40% - Accent4 5 20" xfId="29914"/>
    <cellStyle name="40% - Accent4 5 21" xfId="29915"/>
    <cellStyle name="40% - Accent4 5 22" xfId="29916"/>
    <cellStyle name="40% - Accent4 5 23" xfId="29917"/>
    <cellStyle name="40% - Accent4 5 24" xfId="29918"/>
    <cellStyle name="40% - Accent4 5 25" xfId="29919"/>
    <cellStyle name="40% - Accent4 5 26" xfId="29920"/>
    <cellStyle name="40% - Accent4 5 27" xfId="29921"/>
    <cellStyle name="40% - Accent4 5 28" xfId="29922"/>
    <cellStyle name="40% - Accent4 5 29" xfId="29923"/>
    <cellStyle name="40% - Accent4 5 3" xfId="29924"/>
    <cellStyle name="40% - Accent4 5 30" xfId="29925"/>
    <cellStyle name="40% - Accent4 5 31" xfId="29926"/>
    <cellStyle name="40% - Accent4 5 32" xfId="29927"/>
    <cellStyle name="40% - Accent4 5 33" xfId="29928"/>
    <cellStyle name="40% - Accent4 5 34" xfId="29929"/>
    <cellStyle name="40% - Accent4 5 35" xfId="29930"/>
    <cellStyle name="40% - Accent4 5 36" xfId="29931"/>
    <cellStyle name="40% - Accent4 5 37" xfId="29932"/>
    <cellStyle name="40% - Accent4 5 38" xfId="29933"/>
    <cellStyle name="40% - Accent4 5 39" xfId="29934"/>
    <cellStyle name="40% - Accent4 5 4" xfId="29935"/>
    <cellStyle name="40% - Accent4 5 40" xfId="29936"/>
    <cellStyle name="40% - Accent4 5 41" xfId="29937"/>
    <cellStyle name="40% - Accent4 5 42" xfId="29938"/>
    <cellStyle name="40% - Accent4 5 43" xfId="29939"/>
    <cellStyle name="40% - Accent4 5 44" xfId="29940"/>
    <cellStyle name="40% - Accent4 5 45" xfId="29941"/>
    <cellStyle name="40% - Accent4 5 46" xfId="29942"/>
    <cellStyle name="40% - Accent4 5 47" xfId="29943"/>
    <cellStyle name="40% - Accent4 5 48" xfId="29944"/>
    <cellStyle name="40% - Accent4 5 49" xfId="29945"/>
    <cellStyle name="40% - Accent4 5 5" xfId="29946"/>
    <cellStyle name="40% - Accent4 5 50" xfId="29947"/>
    <cellStyle name="40% - Accent4 5 51" xfId="29948"/>
    <cellStyle name="40% - Accent4 5 52" xfId="29949"/>
    <cellStyle name="40% - Accent4 5 53" xfId="29950"/>
    <cellStyle name="40% - Accent4 5 54" xfId="29951"/>
    <cellStyle name="40% - Accent4 5 55" xfId="29952"/>
    <cellStyle name="40% - Accent4 5 56" xfId="29953"/>
    <cellStyle name="40% - Accent4 5 57" xfId="29954"/>
    <cellStyle name="40% - Accent4 5 58" xfId="29955"/>
    <cellStyle name="40% - Accent4 5 59" xfId="29956"/>
    <cellStyle name="40% - Accent4 5 6" xfId="29957"/>
    <cellStyle name="40% - Accent4 5 60" xfId="29958"/>
    <cellStyle name="40% - Accent4 5 61" xfId="29959"/>
    <cellStyle name="40% - Accent4 5 62" xfId="29960"/>
    <cellStyle name="40% - Accent4 5 63" xfId="29961"/>
    <cellStyle name="40% - Accent4 5 64" xfId="29962"/>
    <cellStyle name="40% - Accent4 5 65" xfId="29963"/>
    <cellStyle name="40% - Accent4 5 66" xfId="29964"/>
    <cellStyle name="40% - Accent4 5 67" xfId="29965"/>
    <cellStyle name="40% - Accent4 5 68" xfId="29966"/>
    <cellStyle name="40% - Accent4 5 69" xfId="29967"/>
    <cellStyle name="40% - Accent4 5 7" xfId="29968"/>
    <cellStyle name="40% - Accent4 5 70" xfId="29969"/>
    <cellStyle name="40% - Accent4 5 71" xfId="29970"/>
    <cellStyle name="40% - Accent4 5 72" xfId="29971"/>
    <cellStyle name="40% - Accent4 5 73" xfId="29972"/>
    <cellStyle name="40% - Accent4 5 74" xfId="29973"/>
    <cellStyle name="40% - Accent4 5 75" xfId="29974"/>
    <cellStyle name="40% - Accent4 5 76" xfId="29975"/>
    <cellStyle name="40% - Accent4 5 77" xfId="29976"/>
    <cellStyle name="40% - Accent4 5 78" xfId="29977"/>
    <cellStyle name="40% - Accent4 5 79" xfId="29978"/>
    <cellStyle name="40% - Accent4 5 8" xfId="29979"/>
    <cellStyle name="40% - Accent4 5 80" xfId="29980"/>
    <cellStyle name="40% - Accent4 5 81" xfId="29981"/>
    <cellStyle name="40% - Accent4 5 82" xfId="29982"/>
    <cellStyle name="40% - Accent4 5 83" xfId="29983"/>
    <cellStyle name="40% - Accent4 5 84" xfId="29984"/>
    <cellStyle name="40% - Accent4 5 85" xfId="29985"/>
    <cellStyle name="40% - Accent4 5 86" xfId="29986"/>
    <cellStyle name="40% - Accent4 5 87" xfId="29987"/>
    <cellStyle name="40% - Accent4 5 88" xfId="29988"/>
    <cellStyle name="40% - Accent4 5 89" xfId="29989"/>
    <cellStyle name="40% - Accent4 5 9" xfId="29990"/>
    <cellStyle name="40% - Accent4 5 90" xfId="29991"/>
    <cellStyle name="40% - Accent4 5 91" xfId="29992"/>
    <cellStyle name="40% - Accent4 5 92" xfId="29993"/>
    <cellStyle name="40% - Accent4 5 93" xfId="29994"/>
    <cellStyle name="40% - Accent4 5 94" xfId="29995"/>
    <cellStyle name="40% - Accent4 5 95" xfId="29996"/>
    <cellStyle name="40% - Accent4 5 96" xfId="29997"/>
    <cellStyle name="40% - Accent4 5 97" xfId="29998"/>
    <cellStyle name="40% - Accent4 5 98" xfId="29999"/>
    <cellStyle name="40% - Accent4 5 99" xfId="30000"/>
    <cellStyle name="40% - Accent4 50" xfId="30001"/>
    <cellStyle name="40% - Accent4 51" xfId="30002"/>
    <cellStyle name="40% - Accent4 52" xfId="30003"/>
    <cellStyle name="40% - Accent4 53" xfId="30004"/>
    <cellStyle name="40% - Accent4 54" xfId="30005"/>
    <cellStyle name="40% - Accent4 55" xfId="30006"/>
    <cellStyle name="40% - Accent4 56" xfId="30007"/>
    <cellStyle name="40% - Accent4 57" xfId="30008"/>
    <cellStyle name="40% - Accent4 58" xfId="30009"/>
    <cellStyle name="40% - Accent4 59" xfId="30010"/>
    <cellStyle name="40% - Accent4 6" xfId="112"/>
    <cellStyle name="40% - Accent4 6 10" xfId="30011"/>
    <cellStyle name="40% - Accent4 6 100" xfId="30012"/>
    <cellStyle name="40% - Accent4 6 101" xfId="30013"/>
    <cellStyle name="40% - Accent4 6 102" xfId="30014"/>
    <cellStyle name="40% - Accent4 6 103" xfId="30015"/>
    <cellStyle name="40% - Accent4 6 104" xfId="30016"/>
    <cellStyle name="40% - Accent4 6 105" xfId="30017"/>
    <cellStyle name="40% - Accent4 6 106" xfId="30018"/>
    <cellStyle name="40% - Accent4 6 107" xfId="30019"/>
    <cellStyle name="40% - Accent4 6 108" xfId="30020"/>
    <cellStyle name="40% - Accent4 6 109" xfId="30021"/>
    <cellStyle name="40% - Accent4 6 11" xfId="30022"/>
    <cellStyle name="40% - Accent4 6 110" xfId="30023"/>
    <cellStyle name="40% - Accent4 6 111" xfId="30024"/>
    <cellStyle name="40% - Accent4 6 112" xfId="30025"/>
    <cellStyle name="40% - Accent4 6 113" xfId="30026"/>
    <cellStyle name="40% - Accent4 6 114" xfId="30027"/>
    <cellStyle name="40% - Accent4 6 115" xfId="30028"/>
    <cellStyle name="40% - Accent4 6 12" xfId="30029"/>
    <cellStyle name="40% - Accent4 6 13" xfId="30030"/>
    <cellStyle name="40% - Accent4 6 14" xfId="30031"/>
    <cellStyle name="40% - Accent4 6 15" xfId="30032"/>
    <cellStyle name="40% - Accent4 6 16" xfId="30033"/>
    <cellStyle name="40% - Accent4 6 17" xfId="30034"/>
    <cellStyle name="40% - Accent4 6 18" xfId="30035"/>
    <cellStyle name="40% - Accent4 6 19" xfId="30036"/>
    <cellStyle name="40% - Accent4 6 2" xfId="30037"/>
    <cellStyle name="40% - Accent4 6 20" xfId="30038"/>
    <cellStyle name="40% - Accent4 6 21" xfId="30039"/>
    <cellStyle name="40% - Accent4 6 22" xfId="30040"/>
    <cellStyle name="40% - Accent4 6 23" xfId="30041"/>
    <cellStyle name="40% - Accent4 6 24" xfId="30042"/>
    <cellStyle name="40% - Accent4 6 25" xfId="30043"/>
    <cellStyle name="40% - Accent4 6 26" xfId="30044"/>
    <cellStyle name="40% - Accent4 6 27" xfId="30045"/>
    <cellStyle name="40% - Accent4 6 28" xfId="30046"/>
    <cellStyle name="40% - Accent4 6 29" xfId="30047"/>
    <cellStyle name="40% - Accent4 6 3" xfId="30048"/>
    <cellStyle name="40% - Accent4 6 30" xfId="30049"/>
    <cellStyle name="40% - Accent4 6 31" xfId="30050"/>
    <cellStyle name="40% - Accent4 6 32" xfId="30051"/>
    <cellStyle name="40% - Accent4 6 33" xfId="30052"/>
    <cellStyle name="40% - Accent4 6 34" xfId="30053"/>
    <cellStyle name="40% - Accent4 6 35" xfId="30054"/>
    <cellStyle name="40% - Accent4 6 36" xfId="30055"/>
    <cellStyle name="40% - Accent4 6 37" xfId="30056"/>
    <cellStyle name="40% - Accent4 6 38" xfId="30057"/>
    <cellStyle name="40% - Accent4 6 39" xfId="30058"/>
    <cellStyle name="40% - Accent4 6 4" xfId="30059"/>
    <cellStyle name="40% - Accent4 6 40" xfId="30060"/>
    <cellStyle name="40% - Accent4 6 41" xfId="30061"/>
    <cellStyle name="40% - Accent4 6 42" xfId="30062"/>
    <cellStyle name="40% - Accent4 6 43" xfId="30063"/>
    <cellStyle name="40% - Accent4 6 44" xfId="30064"/>
    <cellStyle name="40% - Accent4 6 45" xfId="30065"/>
    <cellStyle name="40% - Accent4 6 46" xfId="30066"/>
    <cellStyle name="40% - Accent4 6 47" xfId="30067"/>
    <cellStyle name="40% - Accent4 6 48" xfId="30068"/>
    <cellStyle name="40% - Accent4 6 49" xfId="30069"/>
    <cellStyle name="40% - Accent4 6 5" xfId="30070"/>
    <cellStyle name="40% - Accent4 6 50" xfId="30071"/>
    <cellStyle name="40% - Accent4 6 51" xfId="30072"/>
    <cellStyle name="40% - Accent4 6 52" xfId="30073"/>
    <cellStyle name="40% - Accent4 6 53" xfId="30074"/>
    <cellStyle name="40% - Accent4 6 54" xfId="30075"/>
    <cellStyle name="40% - Accent4 6 55" xfId="30076"/>
    <cellStyle name="40% - Accent4 6 56" xfId="30077"/>
    <cellStyle name="40% - Accent4 6 57" xfId="30078"/>
    <cellStyle name="40% - Accent4 6 58" xfId="30079"/>
    <cellStyle name="40% - Accent4 6 59" xfId="30080"/>
    <cellStyle name="40% - Accent4 6 6" xfId="30081"/>
    <cellStyle name="40% - Accent4 6 60" xfId="30082"/>
    <cellStyle name="40% - Accent4 6 61" xfId="30083"/>
    <cellStyle name="40% - Accent4 6 62" xfId="30084"/>
    <cellStyle name="40% - Accent4 6 63" xfId="30085"/>
    <cellStyle name="40% - Accent4 6 64" xfId="30086"/>
    <cellStyle name="40% - Accent4 6 65" xfId="30087"/>
    <cellStyle name="40% - Accent4 6 66" xfId="30088"/>
    <cellStyle name="40% - Accent4 6 67" xfId="30089"/>
    <cellStyle name="40% - Accent4 6 68" xfId="30090"/>
    <cellStyle name="40% - Accent4 6 69" xfId="30091"/>
    <cellStyle name="40% - Accent4 6 7" xfId="30092"/>
    <cellStyle name="40% - Accent4 6 70" xfId="30093"/>
    <cellStyle name="40% - Accent4 6 71" xfId="30094"/>
    <cellStyle name="40% - Accent4 6 72" xfId="30095"/>
    <cellStyle name="40% - Accent4 6 73" xfId="30096"/>
    <cellStyle name="40% - Accent4 6 74" xfId="30097"/>
    <cellStyle name="40% - Accent4 6 75" xfId="30098"/>
    <cellStyle name="40% - Accent4 6 76" xfId="30099"/>
    <cellStyle name="40% - Accent4 6 77" xfId="30100"/>
    <cellStyle name="40% - Accent4 6 78" xfId="30101"/>
    <cellStyle name="40% - Accent4 6 79" xfId="30102"/>
    <cellStyle name="40% - Accent4 6 8" xfId="30103"/>
    <cellStyle name="40% - Accent4 6 80" xfId="30104"/>
    <cellStyle name="40% - Accent4 6 81" xfId="30105"/>
    <cellStyle name="40% - Accent4 6 82" xfId="30106"/>
    <cellStyle name="40% - Accent4 6 83" xfId="30107"/>
    <cellStyle name="40% - Accent4 6 84" xfId="30108"/>
    <cellStyle name="40% - Accent4 6 85" xfId="30109"/>
    <cellStyle name="40% - Accent4 6 86" xfId="30110"/>
    <cellStyle name="40% - Accent4 6 87" xfId="30111"/>
    <cellStyle name="40% - Accent4 6 88" xfId="30112"/>
    <cellStyle name="40% - Accent4 6 89" xfId="30113"/>
    <cellStyle name="40% - Accent4 6 9" xfId="30114"/>
    <cellStyle name="40% - Accent4 6 90" xfId="30115"/>
    <cellStyle name="40% - Accent4 6 91" xfId="30116"/>
    <cellStyle name="40% - Accent4 6 92" xfId="30117"/>
    <cellStyle name="40% - Accent4 6 93" xfId="30118"/>
    <cellStyle name="40% - Accent4 6 94" xfId="30119"/>
    <cellStyle name="40% - Accent4 6 95" xfId="30120"/>
    <cellStyle name="40% - Accent4 6 96" xfId="30121"/>
    <cellStyle name="40% - Accent4 6 97" xfId="30122"/>
    <cellStyle name="40% - Accent4 6 98" xfId="30123"/>
    <cellStyle name="40% - Accent4 6 99" xfId="30124"/>
    <cellStyle name="40% - Accent4 60" xfId="30125"/>
    <cellStyle name="40% - Accent4 61" xfId="30126"/>
    <cellStyle name="40% - Accent4 62" xfId="30127"/>
    <cellStyle name="40% - Accent4 63" xfId="30128"/>
    <cellStyle name="40% - Accent4 64" xfId="30129"/>
    <cellStyle name="40% - Accent4 65" xfId="30130"/>
    <cellStyle name="40% - Accent4 66" xfId="30131"/>
    <cellStyle name="40% - Accent4 67" xfId="30132"/>
    <cellStyle name="40% - Accent4 68" xfId="30133"/>
    <cellStyle name="40% - Accent4 69" xfId="30134"/>
    <cellStyle name="40% - Accent4 7" xfId="113"/>
    <cellStyle name="40% - Accent4 7 10" xfId="30135"/>
    <cellStyle name="40% - Accent4 7 100" xfId="30136"/>
    <cellStyle name="40% - Accent4 7 101" xfId="30137"/>
    <cellStyle name="40% - Accent4 7 102" xfId="30138"/>
    <cellStyle name="40% - Accent4 7 103" xfId="30139"/>
    <cellStyle name="40% - Accent4 7 104" xfId="30140"/>
    <cellStyle name="40% - Accent4 7 105" xfId="30141"/>
    <cellStyle name="40% - Accent4 7 106" xfId="30142"/>
    <cellStyle name="40% - Accent4 7 107" xfId="30143"/>
    <cellStyle name="40% - Accent4 7 108" xfId="30144"/>
    <cellStyle name="40% - Accent4 7 109" xfId="30145"/>
    <cellStyle name="40% - Accent4 7 11" xfId="30146"/>
    <cellStyle name="40% - Accent4 7 110" xfId="30147"/>
    <cellStyle name="40% - Accent4 7 111" xfId="30148"/>
    <cellStyle name="40% - Accent4 7 112" xfId="30149"/>
    <cellStyle name="40% - Accent4 7 113" xfId="30150"/>
    <cellStyle name="40% - Accent4 7 114" xfId="30151"/>
    <cellStyle name="40% - Accent4 7 115" xfId="30152"/>
    <cellStyle name="40% - Accent4 7 12" xfId="30153"/>
    <cellStyle name="40% - Accent4 7 13" xfId="30154"/>
    <cellStyle name="40% - Accent4 7 14" xfId="30155"/>
    <cellStyle name="40% - Accent4 7 15" xfId="30156"/>
    <cellStyle name="40% - Accent4 7 16" xfId="30157"/>
    <cellStyle name="40% - Accent4 7 17" xfId="30158"/>
    <cellStyle name="40% - Accent4 7 18" xfId="30159"/>
    <cellStyle name="40% - Accent4 7 19" xfId="30160"/>
    <cellStyle name="40% - Accent4 7 2" xfId="30161"/>
    <cellStyle name="40% - Accent4 7 20" xfId="30162"/>
    <cellStyle name="40% - Accent4 7 21" xfId="30163"/>
    <cellStyle name="40% - Accent4 7 22" xfId="30164"/>
    <cellStyle name="40% - Accent4 7 23" xfId="30165"/>
    <cellStyle name="40% - Accent4 7 24" xfId="30166"/>
    <cellStyle name="40% - Accent4 7 25" xfId="30167"/>
    <cellStyle name="40% - Accent4 7 26" xfId="30168"/>
    <cellStyle name="40% - Accent4 7 27" xfId="30169"/>
    <cellStyle name="40% - Accent4 7 28" xfId="30170"/>
    <cellStyle name="40% - Accent4 7 29" xfId="30171"/>
    <cellStyle name="40% - Accent4 7 3" xfId="30172"/>
    <cellStyle name="40% - Accent4 7 30" xfId="30173"/>
    <cellStyle name="40% - Accent4 7 31" xfId="30174"/>
    <cellStyle name="40% - Accent4 7 32" xfId="30175"/>
    <cellStyle name="40% - Accent4 7 33" xfId="30176"/>
    <cellStyle name="40% - Accent4 7 34" xfId="30177"/>
    <cellStyle name="40% - Accent4 7 35" xfId="30178"/>
    <cellStyle name="40% - Accent4 7 36" xfId="30179"/>
    <cellStyle name="40% - Accent4 7 37" xfId="30180"/>
    <cellStyle name="40% - Accent4 7 38" xfId="30181"/>
    <cellStyle name="40% - Accent4 7 39" xfId="30182"/>
    <cellStyle name="40% - Accent4 7 4" xfId="30183"/>
    <cellStyle name="40% - Accent4 7 40" xfId="30184"/>
    <cellStyle name="40% - Accent4 7 41" xfId="30185"/>
    <cellStyle name="40% - Accent4 7 42" xfId="30186"/>
    <cellStyle name="40% - Accent4 7 43" xfId="30187"/>
    <cellStyle name="40% - Accent4 7 44" xfId="30188"/>
    <cellStyle name="40% - Accent4 7 45" xfId="30189"/>
    <cellStyle name="40% - Accent4 7 46" xfId="30190"/>
    <cellStyle name="40% - Accent4 7 47" xfId="30191"/>
    <cellStyle name="40% - Accent4 7 48" xfId="30192"/>
    <cellStyle name="40% - Accent4 7 49" xfId="30193"/>
    <cellStyle name="40% - Accent4 7 5" xfId="30194"/>
    <cellStyle name="40% - Accent4 7 50" xfId="30195"/>
    <cellStyle name="40% - Accent4 7 51" xfId="30196"/>
    <cellStyle name="40% - Accent4 7 52" xfId="30197"/>
    <cellStyle name="40% - Accent4 7 53" xfId="30198"/>
    <cellStyle name="40% - Accent4 7 54" xfId="30199"/>
    <cellStyle name="40% - Accent4 7 55" xfId="30200"/>
    <cellStyle name="40% - Accent4 7 56" xfId="30201"/>
    <cellStyle name="40% - Accent4 7 57" xfId="30202"/>
    <cellStyle name="40% - Accent4 7 58" xfId="30203"/>
    <cellStyle name="40% - Accent4 7 59" xfId="30204"/>
    <cellStyle name="40% - Accent4 7 6" xfId="30205"/>
    <cellStyle name="40% - Accent4 7 60" xfId="30206"/>
    <cellStyle name="40% - Accent4 7 61" xfId="30207"/>
    <cellStyle name="40% - Accent4 7 62" xfId="30208"/>
    <cellStyle name="40% - Accent4 7 63" xfId="30209"/>
    <cellStyle name="40% - Accent4 7 64" xfId="30210"/>
    <cellStyle name="40% - Accent4 7 65" xfId="30211"/>
    <cellStyle name="40% - Accent4 7 66" xfId="30212"/>
    <cellStyle name="40% - Accent4 7 67" xfId="30213"/>
    <cellStyle name="40% - Accent4 7 68" xfId="30214"/>
    <cellStyle name="40% - Accent4 7 69" xfId="30215"/>
    <cellStyle name="40% - Accent4 7 7" xfId="30216"/>
    <cellStyle name="40% - Accent4 7 70" xfId="30217"/>
    <cellStyle name="40% - Accent4 7 71" xfId="30218"/>
    <cellStyle name="40% - Accent4 7 72" xfId="30219"/>
    <cellStyle name="40% - Accent4 7 73" xfId="30220"/>
    <cellStyle name="40% - Accent4 7 74" xfId="30221"/>
    <cellStyle name="40% - Accent4 7 75" xfId="30222"/>
    <cellStyle name="40% - Accent4 7 76" xfId="30223"/>
    <cellStyle name="40% - Accent4 7 77" xfId="30224"/>
    <cellStyle name="40% - Accent4 7 78" xfId="30225"/>
    <cellStyle name="40% - Accent4 7 79" xfId="30226"/>
    <cellStyle name="40% - Accent4 7 8" xfId="30227"/>
    <cellStyle name="40% - Accent4 7 80" xfId="30228"/>
    <cellStyle name="40% - Accent4 7 81" xfId="30229"/>
    <cellStyle name="40% - Accent4 7 82" xfId="30230"/>
    <cellStyle name="40% - Accent4 7 83" xfId="30231"/>
    <cellStyle name="40% - Accent4 7 84" xfId="30232"/>
    <cellStyle name="40% - Accent4 7 85" xfId="30233"/>
    <cellStyle name="40% - Accent4 7 86" xfId="30234"/>
    <cellStyle name="40% - Accent4 7 87" xfId="30235"/>
    <cellStyle name="40% - Accent4 7 88" xfId="30236"/>
    <cellStyle name="40% - Accent4 7 89" xfId="30237"/>
    <cellStyle name="40% - Accent4 7 9" xfId="30238"/>
    <cellStyle name="40% - Accent4 7 90" xfId="30239"/>
    <cellStyle name="40% - Accent4 7 91" xfId="30240"/>
    <cellStyle name="40% - Accent4 7 92" xfId="30241"/>
    <cellStyle name="40% - Accent4 7 93" xfId="30242"/>
    <cellStyle name="40% - Accent4 7 94" xfId="30243"/>
    <cellStyle name="40% - Accent4 7 95" xfId="30244"/>
    <cellStyle name="40% - Accent4 7 96" xfId="30245"/>
    <cellStyle name="40% - Accent4 7 97" xfId="30246"/>
    <cellStyle name="40% - Accent4 7 98" xfId="30247"/>
    <cellStyle name="40% - Accent4 7 99" xfId="30248"/>
    <cellStyle name="40% - Accent4 70" xfId="30249"/>
    <cellStyle name="40% - Accent4 71" xfId="30250"/>
    <cellStyle name="40% - Accent4 72" xfId="30251"/>
    <cellStyle name="40% - Accent4 73" xfId="30252"/>
    <cellStyle name="40% - Accent4 74" xfId="30253"/>
    <cellStyle name="40% - Accent4 75" xfId="30254"/>
    <cellStyle name="40% - Accent4 76" xfId="30255"/>
    <cellStyle name="40% - Accent4 77" xfId="30256"/>
    <cellStyle name="40% - Accent4 78" xfId="30257"/>
    <cellStyle name="40% - Accent4 79" xfId="30258"/>
    <cellStyle name="40% - Accent4 8" xfId="114"/>
    <cellStyle name="40% - Accent4 8 10" xfId="30259"/>
    <cellStyle name="40% - Accent4 8 100" xfId="30260"/>
    <cellStyle name="40% - Accent4 8 101" xfId="30261"/>
    <cellStyle name="40% - Accent4 8 102" xfId="30262"/>
    <cellStyle name="40% - Accent4 8 103" xfId="30263"/>
    <cellStyle name="40% - Accent4 8 104" xfId="30264"/>
    <cellStyle name="40% - Accent4 8 105" xfId="30265"/>
    <cellStyle name="40% - Accent4 8 106" xfId="30266"/>
    <cellStyle name="40% - Accent4 8 107" xfId="30267"/>
    <cellStyle name="40% - Accent4 8 108" xfId="30268"/>
    <cellStyle name="40% - Accent4 8 109" xfId="30269"/>
    <cellStyle name="40% - Accent4 8 11" xfId="30270"/>
    <cellStyle name="40% - Accent4 8 110" xfId="30271"/>
    <cellStyle name="40% - Accent4 8 111" xfId="30272"/>
    <cellStyle name="40% - Accent4 8 112" xfId="30273"/>
    <cellStyle name="40% - Accent4 8 113" xfId="30274"/>
    <cellStyle name="40% - Accent4 8 114" xfId="30275"/>
    <cellStyle name="40% - Accent4 8 115" xfId="30276"/>
    <cellStyle name="40% - Accent4 8 12" xfId="30277"/>
    <cellStyle name="40% - Accent4 8 13" xfId="30278"/>
    <cellStyle name="40% - Accent4 8 14" xfId="30279"/>
    <cellStyle name="40% - Accent4 8 15" xfId="30280"/>
    <cellStyle name="40% - Accent4 8 16" xfId="30281"/>
    <cellStyle name="40% - Accent4 8 17" xfId="30282"/>
    <cellStyle name="40% - Accent4 8 18" xfId="30283"/>
    <cellStyle name="40% - Accent4 8 19" xfId="30284"/>
    <cellStyle name="40% - Accent4 8 2" xfId="30285"/>
    <cellStyle name="40% - Accent4 8 20" xfId="30286"/>
    <cellStyle name="40% - Accent4 8 21" xfId="30287"/>
    <cellStyle name="40% - Accent4 8 22" xfId="30288"/>
    <cellStyle name="40% - Accent4 8 23" xfId="30289"/>
    <cellStyle name="40% - Accent4 8 24" xfId="30290"/>
    <cellStyle name="40% - Accent4 8 25" xfId="30291"/>
    <cellStyle name="40% - Accent4 8 26" xfId="30292"/>
    <cellStyle name="40% - Accent4 8 27" xfId="30293"/>
    <cellStyle name="40% - Accent4 8 28" xfId="30294"/>
    <cellStyle name="40% - Accent4 8 29" xfId="30295"/>
    <cellStyle name="40% - Accent4 8 3" xfId="30296"/>
    <cellStyle name="40% - Accent4 8 30" xfId="30297"/>
    <cellStyle name="40% - Accent4 8 31" xfId="30298"/>
    <cellStyle name="40% - Accent4 8 32" xfId="30299"/>
    <cellStyle name="40% - Accent4 8 33" xfId="30300"/>
    <cellStyle name="40% - Accent4 8 34" xfId="30301"/>
    <cellStyle name="40% - Accent4 8 35" xfId="30302"/>
    <cellStyle name="40% - Accent4 8 36" xfId="30303"/>
    <cellStyle name="40% - Accent4 8 37" xfId="30304"/>
    <cellStyle name="40% - Accent4 8 38" xfId="30305"/>
    <cellStyle name="40% - Accent4 8 39" xfId="30306"/>
    <cellStyle name="40% - Accent4 8 4" xfId="30307"/>
    <cellStyle name="40% - Accent4 8 40" xfId="30308"/>
    <cellStyle name="40% - Accent4 8 41" xfId="30309"/>
    <cellStyle name="40% - Accent4 8 42" xfId="30310"/>
    <cellStyle name="40% - Accent4 8 43" xfId="30311"/>
    <cellStyle name="40% - Accent4 8 44" xfId="30312"/>
    <cellStyle name="40% - Accent4 8 45" xfId="30313"/>
    <cellStyle name="40% - Accent4 8 46" xfId="30314"/>
    <cellStyle name="40% - Accent4 8 47" xfId="30315"/>
    <cellStyle name="40% - Accent4 8 48" xfId="30316"/>
    <cellStyle name="40% - Accent4 8 49" xfId="30317"/>
    <cellStyle name="40% - Accent4 8 5" xfId="30318"/>
    <cellStyle name="40% - Accent4 8 50" xfId="30319"/>
    <cellStyle name="40% - Accent4 8 51" xfId="30320"/>
    <cellStyle name="40% - Accent4 8 52" xfId="30321"/>
    <cellStyle name="40% - Accent4 8 53" xfId="30322"/>
    <cellStyle name="40% - Accent4 8 54" xfId="30323"/>
    <cellStyle name="40% - Accent4 8 55" xfId="30324"/>
    <cellStyle name="40% - Accent4 8 56" xfId="30325"/>
    <cellStyle name="40% - Accent4 8 57" xfId="30326"/>
    <cellStyle name="40% - Accent4 8 58" xfId="30327"/>
    <cellStyle name="40% - Accent4 8 59" xfId="30328"/>
    <cellStyle name="40% - Accent4 8 6" xfId="30329"/>
    <cellStyle name="40% - Accent4 8 60" xfId="30330"/>
    <cellStyle name="40% - Accent4 8 61" xfId="30331"/>
    <cellStyle name="40% - Accent4 8 62" xfId="30332"/>
    <cellStyle name="40% - Accent4 8 63" xfId="30333"/>
    <cellStyle name="40% - Accent4 8 64" xfId="30334"/>
    <cellStyle name="40% - Accent4 8 65" xfId="30335"/>
    <cellStyle name="40% - Accent4 8 66" xfId="30336"/>
    <cellStyle name="40% - Accent4 8 67" xfId="30337"/>
    <cellStyle name="40% - Accent4 8 68" xfId="30338"/>
    <cellStyle name="40% - Accent4 8 69" xfId="30339"/>
    <cellStyle name="40% - Accent4 8 7" xfId="30340"/>
    <cellStyle name="40% - Accent4 8 70" xfId="30341"/>
    <cellStyle name="40% - Accent4 8 71" xfId="30342"/>
    <cellStyle name="40% - Accent4 8 72" xfId="30343"/>
    <cellStyle name="40% - Accent4 8 73" xfId="30344"/>
    <cellStyle name="40% - Accent4 8 74" xfId="30345"/>
    <cellStyle name="40% - Accent4 8 75" xfId="30346"/>
    <cellStyle name="40% - Accent4 8 76" xfId="30347"/>
    <cellStyle name="40% - Accent4 8 77" xfId="30348"/>
    <cellStyle name="40% - Accent4 8 78" xfId="30349"/>
    <cellStyle name="40% - Accent4 8 79" xfId="30350"/>
    <cellStyle name="40% - Accent4 8 8" xfId="30351"/>
    <cellStyle name="40% - Accent4 8 80" xfId="30352"/>
    <cellStyle name="40% - Accent4 8 81" xfId="30353"/>
    <cellStyle name="40% - Accent4 8 82" xfId="30354"/>
    <cellStyle name="40% - Accent4 8 83" xfId="30355"/>
    <cellStyle name="40% - Accent4 8 84" xfId="30356"/>
    <cellStyle name="40% - Accent4 8 85" xfId="30357"/>
    <cellStyle name="40% - Accent4 8 86" xfId="30358"/>
    <cellStyle name="40% - Accent4 8 87" xfId="30359"/>
    <cellStyle name="40% - Accent4 8 88" xfId="30360"/>
    <cellStyle name="40% - Accent4 8 89" xfId="30361"/>
    <cellStyle name="40% - Accent4 8 9" xfId="30362"/>
    <cellStyle name="40% - Accent4 8 90" xfId="30363"/>
    <cellStyle name="40% - Accent4 8 91" xfId="30364"/>
    <cellStyle name="40% - Accent4 8 92" xfId="30365"/>
    <cellStyle name="40% - Accent4 8 93" xfId="30366"/>
    <cellStyle name="40% - Accent4 8 94" xfId="30367"/>
    <cellStyle name="40% - Accent4 8 95" xfId="30368"/>
    <cellStyle name="40% - Accent4 8 96" xfId="30369"/>
    <cellStyle name="40% - Accent4 8 97" xfId="30370"/>
    <cellStyle name="40% - Accent4 8 98" xfId="30371"/>
    <cellStyle name="40% - Accent4 8 99" xfId="30372"/>
    <cellStyle name="40% - Accent4 80" xfId="30373"/>
    <cellStyle name="40% - Accent4 81" xfId="30374"/>
    <cellStyle name="40% - Accent4 82" xfId="30375"/>
    <cellStyle name="40% - Accent4 83" xfId="30376"/>
    <cellStyle name="40% - Accent4 84" xfId="30377"/>
    <cellStyle name="40% - Accent4 85" xfId="30378"/>
    <cellStyle name="40% - Accent4 86" xfId="30379"/>
    <cellStyle name="40% - Accent4 87" xfId="30380"/>
    <cellStyle name="40% - Accent4 88" xfId="30381"/>
    <cellStyle name="40% - Accent4 89" xfId="30382"/>
    <cellStyle name="40% - Accent4 9" xfId="30383"/>
    <cellStyle name="40% - Accent4 9 10" xfId="30384"/>
    <cellStyle name="40% - Accent4 9 100" xfId="30385"/>
    <cellStyle name="40% - Accent4 9 101" xfId="30386"/>
    <cellStyle name="40% - Accent4 9 102" xfId="30387"/>
    <cellStyle name="40% - Accent4 9 103" xfId="30388"/>
    <cellStyle name="40% - Accent4 9 104" xfId="30389"/>
    <cellStyle name="40% - Accent4 9 105" xfId="30390"/>
    <cellStyle name="40% - Accent4 9 106" xfId="30391"/>
    <cellStyle name="40% - Accent4 9 107" xfId="30392"/>
    <cellStyle name="40% - Accent4 9 108" xfId="30393"/>
    <cellStyle name="40% - Accent4 9 109" xfId="30394"/>
    <cellStyle name="40% - Accent4 9 11" xfId="30395"/>
    <cellStyle name="40% - Accent4 9 110" xfId="30396"/>
    <cellStyle name="40% - Accent4 9 111" xfId="30397"/>
    <cellStyle name="40% - Accent4 9 112" xfId="30398"/>
    <cellStyle name="40% - Accent4 9 113" xfId="30399"/>
    <cellStyle name="40% - Accent4 9 114" xfId="30400"/>
    <cellStyle name="40% - Accent4 9 115" xfId="30401"/>
    <cellStyle name="40% - Accent4 9 12" xfId="30402"/>
    <cellStyle name="40% - Accent4 9 13" xfId="30403"/>
    <cellStyle name="40% - Accent4 9 14" xfId="30404"/>
    <cellStyle name="40% - Accent4 9 15" xfId="30405"/>
    <cellStyle name="40% - Accent4 9 16" xfId="30406"/>
    <cellStyle name="40% - Accent4 9 17" xfId="30407"/>
    <cellStyle name="40% - Accent4 9 18" xfId="30408"/>
    <cellStyle name="40% - Accent4 9 19" xfId="30409"/>
    <cellStyle name="40% - Accent4 9 2" xfId="30410"/>
    <cellStyle name="40% - Accent4 9 20" xfId="30411"/>
    <cellStyle name="40% - Accent4 9 21" xfId="30412"/>
    <cellStyle name="40% - Accent4 9 22" xfId="30413"/>
    <cellStyle name="40% - Accent4 9 23" xfId="30414"/>
    <cellStyle name="40% - Accent4 9 24" xfId="30415"/>
    <cellStyle name="40% - Accent4 9 25" xfId="30416"/>
    <cellStyle name="40% - Accent4 9 26" xfId="30417"/>
    <cellStyle name="40% - Accent4 9 27" xfId="30418"/>
    <cellStyle name="40% - Accent4 9 28" xfId="30419"/>
    <cellStyle name="40% - Accent4 9 29" xfId="30420"/>
    <cellStyle name="40% - Accent4 9 3" xfId="30421"/>
    <cellStyle name="40% - Accent4 9 30" xfId="30422"/>
    <cellStyle name="40% - Accent4 9 31" xfId="30423"/>
    <cellStyle name="40% - Accent4 9 32" xfId="30424"/>
    <cellStyle name="40% - Accent4 9 33" xfId="30425"/>
    <cellStyle name="40% - Accent4 9 34" xfId="30426"/>
    <cellStyle name="40% - Accent4 9 35" xfId="30427"/>
    <cellStyle name="40% - Accent4 9 36" xfId="30428"/>
    <cellStyle name="40% - Accent4 9 37" xfId="30429"/>
    <cellStyle name="40% - Accent4 9 38" xfId="30430"/>
    <cellStyle name="40% - Accent4 9 39" xfId="30431"/>
    <cellStyle name="40% - Accent4 9 4" xfId="30432"/>
    <cellStyle name="40% - Accent4 9 40" xfId="30433"/>
    <cellStyle name="40% - Accent4 9 41" xfId="30434"/>
    <cellStyle name="40% - Accent4 9 42" xfId="30435"/>
    <cellStyle name="40% - Accent4 9 43" xfId="30436"/>
    <cellStyle name="40% - Accent4 9 44" xfId="30437"/>
    <cellStyle name="40% - Accent4 9 45" xfId="30438"/>
    <cellStyle name="40% - Accent4 9 46" xfId="30439"/>
    <cellStyle name="40% - Accent4 9 47" xfId="30440"/>
    <cellStyle name="40% - Accent4 9 48" xfId="30441"/>
    <cellStyle name="40% - Accent4 9 49" xfId="30442"/>
    <cellStyle name="40% - Accent4 9 5" xfId="30443"/>
    <cellStyle name="40% - Accent4 9 50" xfId="30444"/>
    <cellStyle name="40% - Accent4 9 51" xfId="30445"/>
    <cellStyle name="40% - Accent4 9 52" xfId="30446"/>
    <cellStyle name="40% - Accent4 9 53" xfId="30447"/>
    <cellStyle name="40% - Accent4 9 54" xfId="30448"/>
    <cellStyle name="40% - Accent4 9 55" xfId="30449"/>
    <cellStyle name="40% - Accent4 9 56" xfId="30450"/>
    <cellStyle name="40% - Accent4 9 57" xfId="30451"/>
    <cellStyle name="40% - Accent4 9 58" xfId="30452"/>
    <cellStyle name="40% - Accent4 9 59" xfId="30453"/>
    <cellStyle name="40% - Accent4 9 6" xfId="30454"/>
    <cellStyle name="40% - Accent4 9 60" xfId="30455"/>
    <cellStyle name="40% - Accent4 9 61" xfId="30456"/>
    <cellStyle name="40% - Accent4 9 62" xfId="30457"/>
    <cellStyle name="40% - Accent4 9 63" xfId="30458"/>
    <cellStyle name="40% - Accent4 9 64" xfId="30459"/>
    <cellStyle name="40% - Accent4 9 65" xfId="30460"/>
    <cellStyle name="40% - Accent4 9 66" xfId="30461"/>
    <cellStyle name="40% - Accent4 9 67" xfId="30462"/>
    <cellStyle name="40% - Accent4 9 68" xfId="30463"/>
    <cellStyle name="40% - Accent4 9 69" xfId="30464"/>
    <cellStyle name="40% - Accent4 9 7" xfId="30465"/>
    <cellStyle name="40% - Accent4 9 70" xfId="30466"/>
    <cellStyle name="40% - Accent4 9 71" xfId="30467"/>
    <cellStyle name="40% - Accent4 9 72" xfId="30468"/>
    <cellStyle name="40% - Accent4 9 73" xfId="30469"/>
    <cellStyle name="40% - Accent4 9 74" xfId="30470"/>
    <cellStyle name="40% - Accent4 9 75" xfId="30471"/>
    <cellStyle name="40% - Accent4 9 76" xfId="30472"/>
    <cellStyle name="40% - Accent4 9 77" xfId="30473"/>
    <cellStyle name="40% - Accent4 9 78" xfId="30474"/>
    <cellStyle name="40% - Accent4 9 79" xfId="30475"/>
    <cellStyle name="40% - Accent4 9 8" xfId="30476"/>
    <cellStyle name="40% - Accent4 9 80" xfId="30477"/>
    <cellStyle name="40% - Accent4 9 81" xfId="30478"/>
    <cellStyle name="40% - Accent4 9 82" xfId="30479"/>
    <cellStyle name="40% - Accent4 9 83" xfId="30480"/>
    <cellStyle name="40% - Accent4 9 84" xfId="30481"/>
    <cellStyle name="40% - Accent4 9 85" xfId="30482"/>
    <cellStyle name="40% - Accent4 9 86" xfId="30483"/>
    <cellStyle name="40% - Accent4 9 87" xfId="30484"/>
    <cellStyle name="40% - Accent4 9 88" xfId="30485"/>
    <cellStyle name="40% - Accent4 9 89" xfId="30486"/>
    <cellStyle name="40% - Accent4 9 9" xfId="30487"/>
    <cellStyle name="40% - Accent4 9 90" xfId="30488"/>
    <cellStyle name="40% - Accent4 9 91" xfId="30489"/>
    <cellStyle name="40% - Accent4 9 92" xfId="30490"/>
    <cellStyle name="40% - Accent4 9 93" xfId="30491"/>
    <cellStyle name="40% - Accent4 9 94" xfId="30492"/>
    <cellStyle name="40% - Accent4 9 95" xfId="30493"/>
    <cellStyle name="40% - Accent4 9 96" xfId="30494"/>
    <cellStyle name="40% - Accent4 9 97" xfId="30495"/>
    <cellStyle name="40% - Accent4 9 98" xfId="30496"/>
    <cellStyle name="40% - Accent4 9 99" xfId="30497"/>
    <cellStyle name="40% - Accent4 90" xfId="30498"/>
    <cellStyle name="40% - Accent4 91" xfId="30499"/>
    <cellStyle name="40% - Accent4 92" xfId="30500"/>
    <cellStyle name="40% - Accent4 93" xfId="30501"/>
    <cellStyle name="40% - Accent4 94" xfId="30502"/>
    <cellStyle name="40% - Accent4 95" xfId="30503"/>
    <cellStyle name="40% - Accent4 96" xfId="30504"/>
    <cellStyle name="40% - Accent4 97" xfId="30505"/>
    <cellStyle name="40% - Accent4 98" xfId="30506"/>
    <cellStyle name="40% - Accent4 99" xfId="30507"/>
    <cellStyle name="40% - Accent5" xfId="37" builtinId="47" customBuiltin="1"/>
    <cellStyle name="40% - Accent5 10" xfId="30508"/>
    <cellStyle name="40% - Accent5 10 10" xfId="30509"/>
    <cellStyle name="40% - Accent5 10 100" xfId="30510"/>
    <cellStyle name="40% - Accent5 10 101" xfId="30511"/>
    <cellStyle name="40% - Accent5 10 102" xfId="30512"/>
    <cellStyle name="40% - Accent5 10 103" xfId="30513"/>
    <cellStyle name="40% - Accent5 10 104" xfId="30514"/>
    <cellStyle name="40% - Accent5 10 105" xfId="30515"/>
    <cellStyle name="40% - Accent5 10 106" xfId="30516"/>
    <cellStyle name="40% - Accent5 10 107" xfId="30517"/>
    <cellStyle name="40% - Accent5 10 108" xfId="30518"/>
    <cellStyle name="40% - Accent5 10 109" xfId="30519"/>
    <cellStyle name="40% - Accent5 10 11" xfId="30520"/>
    <cellStyle name="40% - Accent5 10 110" xfId="30521"/>
    <cellStyle name="40% - Accent5 10 111" xfId="30522"/>
    <cellStyle name="40% - Accent5 10 112" xfId="30523"/>
    <cellStyle name="40% - Accent5 10 113" xfId="30524"/>
    <cellStyle name="40% - Accent5 10 114" xfId="30525"/>
    <cellStyle name="40% - Accent5 10 115" xfId="30526"/>
    <cellStyle name="40% - Accent5 10 12" xfId="30527"/>
    <cellStyle name="40% - Accent5 10 13" xfId="30528"/>
    <cellStyle name="40% - Accent5 10 14" xfId="30529"/>
    <cellStyle name="40% - Accent5 10 15" xfId="30530"/>
    <cellStyle name="40% - Accent5 10 16" xfId="30531"/>
    <cellStyle name="40% - Accent5 10 17" xfId="30532"/>
    <cellStyle name="40% - Accent5 10 18" xfId="30533"/>
    <cellStyle name="40% - Accent5 10 19" xfId="30534"/>
    <cellStyle name="40% - Accent5 10 2" xfId="30535"/>
    <cellStyle name="40% - Accent5 10 20" xfId="30536"/>
    <cellStyle name="40% - Accent5 10 21" xfId="30537"/>
    <cellStyle name="40% - Accent5 10 22" xfId="30538"/>
    <cellStyle name="40% - Accent5 10 23" xfId="30539"/>
    <cellStyle name="40% - Accent5 10 24" xfId="30540"/>
    <cellStyle name="40% - Accent5 10 25" xfId="30541"/>
    <cellStyle name="40% - Accent5 10 26" xfId="30542"/>
    <cellStyle name="40% - Accent5 10 27" xfId="30543"/>
    <cellStyle name="40% - Accent5 10 28" xfId="30544"/>
    <cellStyle name="40% - Accent5 10 29" xfId="30545"/>
    <cellStyle name="40% - Accent5 10 3" xfId="30546"/>
    <cellStyle name="40% - Accent5 10 30" xfId="30547"/>
    <cellStyle name="40% - Accent5 10 31" xfId="30548"/>
    <cellStyle name="40% - Accent5 10 32" xfId="30549"/>
    <cellStyle name="40% - Accent5 10 33" xfId="30550"/>
    <cellStyle name="40% - Accent5 10 34" xfId="30551"/>
    <cellStyle name="40% - Accent5 10 35" xfId="30552"/>
    <cellStyle name="40% - Accent5 10 36" xfId="30553"/>
    <cellStyle name="40% - Accent5 10 37" xfId="30554"/>
    <cellStyle name="40% - Accent5 10 38" xfId="30555"/>
    <cellStyle name="40% - Accent5 10 39" xfId="30556"/>
    <cellStyle name="40% - Accent5 10 4" xfId="30557"/>
    <cellStyle name="40% - Accent5 10 40" xfId="30558"/>
    <cellStyle name="40% - Accent5 10 41" xfId="30559"/>
    <cellStyle name="40% - Accent5 10 42" xfId="30560"/>
    <cellStyle name="40% - Accent5 10 43" xfId="30561"/>
    <cellStyle name="40% - Accent5 10 44" xfId="30562"/>
    <cellStyle name="40% - Accent5 10 45" xfId="30563"/>
    <cellStyle name="40% - Accent5 10 46" xfId="30564"/>
    <cellStyle name="40% - Accent5 10 47" xfId="30565"/>
    <cellStyle name="40% - Accent5 10 48" xfId="30566"/>
    <cellStyle name="40% - Accent5 10 49" xfId="30567"/>
    <cellStyle name="40% - Accent5 10 5" xfId="30568"/>
    <cellStyle name="40% - Accent5 10 50" xfId="30569"/>
    <cellStyle name="40% - Accent5 10 51" xfId="30570"/>
    <cellStyle name="40% - Accent5 10 52" xfId="30571"/>
    <cellStyle name="40% - Accent5 10 53" xfId="30572"/>
    <cellStyle name="40% - Accent5 10 54" xfId="30573"/>
    <cellStyle name="40% - Accent5 10 55" xfId="30574"/>
    <cellStyle name="40% - Accent5 10 56" xfId="30575"/>
    <cellStyle name="40% - Accent5 10 57" xfId="30576"/>
    <cellStyle name="40% - Accent5 10 58" xfId="30577"/>
    <cellStyle name="40% - Accent5 10 59" xfId="30578"/>
    <cellStyle name="40% - Accent5 10 6" xfId="30579"/>
    <cellStyle name="40% - Accent5 10 60" xfId="30580"/>
    <cellStyle name="40% - Accent5 10 61" xfId="30581"/>
    <cellStyle name="40% - Accent5 10 62" xfId="30582"/>
    <cellStyle name="40% - Accent5 10 63" xfId="30583"/>
    <cellStyle name="40% - Accent5 10 64" xfId="30584"/>
    <cellStyle name="40% - Accent5 10 65" xfId="30585"/>
    <cellStyle name="40% - Accent5 10 66" xfId="30586"/>
    <cellStyle name="40% - Accent5 10 67" xfId="30587"/>
    <cellStyle name="40% - Accent5 10 68" xfId="30588"/>
    <cellStyle name="40% - Accent5 10 69" xfId="30589"/>
    <cellStyle name="40% - Accent5 10 7" xfId="30590"/>
    <cellStyle name="40% - Accent5 10 70" xfId="30591"/>
    <cellStyle name="40% - Accent5 10 71" xfId="30592"/>
    <cellStyle name="40% - Accent5 10 72" xfId="30593"/>
    <cellStyle name="40% - Accent5 10 73" xfId="30594"/>
    <cellStyle name="40% - Accent5 10 74" xfId="30595"/>
    <cellStyle name="40% - Accent5 10 75" xfId="30596"/>
    <cellStyle name="40% - Accent5 10 76" xfId="30597"/>
    <cellStyle name="40% - Accent5 10 77" xfId="30598"/>
    <cellStyle name="40% - Accent5 10 78" xfId="30599"/>
    <cellStyle name="40% - Accent5 10 79" xfId="30600"/>
    <cellStyle name="40% - Accent5 10 8" xfId="30601"/>
    <cellStyle name="40% - Accent5 10 80" xfId="30602"/>
    <cellStyle name="40% - Accent5 10 81" xfId="30603"/>
    <cellStyle name="40% - Accent5 10 82" xfId="30604"/>
    <cellStyle name="40% - Accent5 10 83" xfId="30605"/>
    <cellStyle name="40% - Accent5 10 84" xfId="30606"/>
    <cellStyle name="40% - Accent5 10 85" xfId="30607"/>
    <cellStyle name="40% - Accent5 10 86" xfId="30608"/>
    <cellStyle name="40% - Accent5 10 87" xfId="30609"/>
    <cellStyle name="40% - Accent5 10 88" xfId="30610"/>
    <cellStyle name="40% - Accent5 10 89" xfId="30611"/>
    <cellStyle name="40% - Accent5 10 9" xfId="30612"/>
    <cellStyle name="40% - Accent5 10 90" xfId="30613"/>
    <cellStyle name="40% - Accent5 10 91" xfId="30614"/>
    <cellStyle name="40% - Accent5 10 92" xfId="30615"/>
    <cellStyle name="40% - Accent5 10 93" xfId="30616"/>
    <cellStyle name="40% - Accent5 10 94" xfId="30617"/>
    <cellStyle name="40% - Accent5 10 95" xfId="30618"/>
    <cellStyle name="40% - Accent5 10 96" xfId="30619"/>
    <cellStyle name="40% - Accent5 10 97" xfId="30620"/>
    <cellStyle name="40% - Accent5 10 98" xfId="30621"/>
    <cellStyle name="40% - Accent5 10 99" xfId="30622"/>
    <cellStyle name="40% - Accent5 100" xfId="30623"/>
    <cellStyle name="40% - Accent5 101" xfId="30624"/>
    <cellStyle name="40% - Accent5 102" xfId="30625"/>
    <cellStyle name="40% - Accent5 103" xfId="30626"/>
    <cellStyle name="40% - Accent5 104" xfId="30627"/>
    <cellStyle name="40% - Accent5 105" xfId="30628"/>
    <cellStyle name="40% - Accent5 106" xfId="30629"/>
    <cellStyle name="40% - Accent5 107" xfId="30630"/>
    <cellStyle name="40% - Accent5 108" xfId="30631"/>
    <cellStyle name="40% - Accent5 109" xfId="30632"/>
    <cellStyle name="40% - Accent5 11" xfId="30633"/>
    <cellStyle name="40% - Accent5 11 10" xfId="30634"/>
    <cellStyle name="40% - Accent5 11 100" xfId="30635"/>
    <cellStyle name="40% - Accent5 11 101" xfId="30636"/>
    <cellStyle name="40% - Accent5 11 102" xfId="30637"/>
    <cellStyle name="40% - Accent5 11 103" xfId="30638"/>
    <cellStyle name="40% - Accent5 11 104" xfId="30639"/>
    <cellStyle name="40% - Accent5 11 105" xfId="30640"/>
    <cellStyle name="40% - Accent5 11 106" xfId="30641"/>
    <cellStyle name="40% - Accent5 11 107" xfId="30642"/>
    <cellStyle name="40% - Accent5 11 108" xfId="30643"/>
    <cellStyle name="40% - Accent5 11 109" xfId="30644"/>
    <cellStyle name="40% - Accent5 11 11" xfId="30645"/>
    <cellStyle name="40% - Accent5 11 110" xfId="30646"/>
    <cellStyle name="40% - Accent5 11 111" xfId="30647"/>
    <cellStyle name="40% - Accent5 11 112" xfId="30648"/>
    <cellStyle name="40% - Accent5 11 113" xfId="30649"/>
    <cellStyle name="40% - Accent5 11 114" xfId="30650"/>
    <cellStyle name="40% - Accent5 11 115" xfId="30651"/>
    <cellStyle name="40% - Accent5 11 12" xfId="30652"/>
    <cellStyle name="40% - Accent5 11 13" xfId="30653"/>
    <cellStyle name="40% - Accent5 11 14" xfId="30654"/>
    <cellStyle name="40% - Accent5 11 15" xfId="30655"/>
    <cellStyle name="40% - Accent5 11 16" xfId="30656"/>
    <cellStyle name="40% - Accent5 11 17" xfId="30657"/>
    <cellStyle name="40% - Accent5 11 18" xfId="30658"/>
    <cellStyle name="40% - Accent5 11 19" xfId="30659"/>
    <cellStyle name="40% - Accent5 11 2" xfId="30660"/>
    <cellStyle name="40% - Accent5 11 20" xfId="30661"/>
    <cellStyle name="40% - Accent5 11 21" xfId="30662"/>
    <cellStyle name="40% - Accent5 11 22" xfId="30663"/>
    <cellStyle name="40% - Accent5 11 23" xfId="30664"/>
    <cellStyle name="40% - Accent5 11 24" xfId="30665"/>
    <cellStyle name="40% - Accent5 11 25" xfId="30666"/>
    <cellStyle name="40% - Accent5 11 26" xfId="30667"/>
    <cellStyle name="40% - Accent5 11 27" xfId="30668"/>
    <cellStyle name="40% - Accent5 11 28" xfId="30669"/>
    <cellStyle name="40% - Accent5 11 29" xfId="30670"/>
    <cellStyle name="40% - Accent5 11 3" xfId="30671"/>
    <cellStyle name="40% - Accent5 11 30" xfId="30672"/>
    <cellStyle name="40% - Accent5 11 31" xfId="30673"/>
    <cellStyle name="40% - Accent5 11 32" xfId="30674"/>
    <cellStyle name="40% - Accent5 11 33" xfId="30675"/>
    <cellStyle name="40% - Accent5 11 34" xfId="30676"/>
    <cellStyle name="40% - Accent5 11 35" xfId="30677"/>
    <cellStyle name="40% - Accent5 11 36" xfId="30678"/>
    <cellStyle name="40% - Accent5 11 37" xfId="30679"/>
    <cellStyle name="40% - Accent5 11 38" xfId="30680"/>
    <cellStyle name="40% - Accent5 11 39" xfId="30681"/>
    <cellStyle name="40% - Accent5 11 4" xfId="30682"/>
    <cellStyle name="40% - Accent5 11 40" xfId="30683"/>
    <cellStyle name="40% - Accent5 11 41" xfId="30684"/>
    <cellStyle name="40% - Accent5 11 42" xfId="30685"/>
    <cellStyle name="40% - Accent5 11 43" xfId="30686"/>
    <cellStyle name="40% - Accent5 11 44" xfId="30687"/>
    <cellStyle name="40% - Accent5 11 45" xfId="30688"/>
    <cellStyle name="40% - Accent5 11 46" xfId="30689"/>
    <cellStyle name="40% - Accent5 11 47" xfId="30690"/>
    <cellStyle name="40% - Accent5 11 48" xfId="30691"/>
    <cellStyle name="40% - Accent5 11 49" xfId="30692"/>
    <cellStyle name="40% - Accent5 11 5" xfId="30693"/>
    <cellStyle name="40% - Accent5 11 50" xfId="30694"/>
    <cellStyle name="40% - Accent5 11 51" xfId="30695"/>
    <cellStyle name="40% - Accent5 11 52" xfId="30696"/>
    <cellStyle name="40% - Accent5 11 53" xfId="30697"/>
    <cellStyle name="40% - Accent5 11 54" xfId="30698"/>
    <cellStyle name="40% - Accent5 11 55" xfId="30699"/>
    <cellStyle name="40% - Accent5 11 56" xfId="30700"/>
    <cellStyle name="40% - Accent5 11 57" xfId="30701"/>
    <cellStyle name="40% - Accent5 11 58" xfId="30702"/>
    <cellStyle name="40% - Accent5 11 59" xfId="30703"/>
    <cellStyle name="40% - Accent5 11 6" xfId="30704"/>
    <cellStyle name="40% - Accent5 11 60" xfId="30705"/>
    <cellStyle name="40% - Accent5 11 61" xfId="30706"/>
    <cellStyle name="40% - Accent5 11 62" xfId="30707"/>
    <cellStyle name="40% - Accent5 11 63" xfId="30708"/>
    <cellStyle name="40% - Accent5 11 64" xfId="30709"/>
    <cellStyle name="40% - Accent5 11 65" xfId="30710"/>
    <cellStyle name="40% - Accent5 11 66" xfId="30711"/>
    <cellStyle name="40% - Accent5 11 67" xfId="30712"/>
    <cellStyle name="40% - Accent5 11 68" xfId="30713"/>
    <cellStyle name="40% - Accent5 11 69" xfId="30714"/>
    <cellStyle name="40% - Accent5 11 7" xfId="30715"/>
    <cellStyle name="40% - Accent5 11 70" xfId="30716"/>
    <cellStyle name="40% - Accent5 11 71" xfId="30717"/>
    <cellStyle name="40% - Accent5 11 72" xfId="30718"/>
    <cellStyle name="40% - Accent5 11 73" xfId="30719"/>
    <cellStyle name="40% - Accent5 11 74" xfId="30720"/>
    <cellStyle name="40% - Accent5 11 75" xfId="30721"/>
    <cellStyle name="40% - Accent5 11 76" xfId="30722"/>
    <cellStyle name="40% - Accent5 11 77" xfId="30723"/>
    <cellStyle name="40% - Accent5 11 78" xfId="30724"/>
    <cellStyle name="40% - Accent5 11 79" xfId="30725"/>
    <cellStyle name="40% - Accent5 11 8" xfId="30726"/>
    <cellStyle name="40% - Accent5 11 80" xfId="30727"/>
    <cellStyle name="40% - Accent5 11 81" xfId="30728"/>
    <cellStyle name="40% - Accent5 11 82" xfId="30729"/>
    <cellStyle name="40% - Accent5 11 83" xfId="30730"/>
    <cellStyle name="40% - Accent5 11 84" xfId="30731"/>
    <cellStyle name="40% - Accent5 11 85" xfId="30732"/>
    <cellStyle name="40% - Accent5 11 86" xfId="30733"/>
    <cellStyle name="40% - Accent5 11 87" xfId="30734"/>
    <cellStyle name="40% - Accent5 11 88" xfId="30735"/>
    <cellStyle name="40% - Accent5 11 89" xfId="30736"/>
    <cellStyle name="40% - Accent5 11 9" xfId="30737"/>
    <cellStyle name="40% - Accent5 11 90" xfId="30738"/>
    <cellStyle name="40% - Accent5 11 91" xfId="30739"/>
    <cellStyle name="40% - Accent5 11 92" xfId="30740"/>
    <cellStyle name="40% - Accent5 11 93" xfId="30741"/>
    <cellStyle name="40% - Accent5 11 94" xfId="30742"/>
    <cellStyle name="40% - Accent5 11 95" xfId="30743"/>
    <cellStyle name="40% - Accent5 11 96" xfId="30744"/>
    <cellStyle name="40% - Accent5 11 97" xfId="30745"/>
    <cellStyle name="40% - Accent5 11 98" xfId="30746"/>
    <cellStyle name="40% - Accent5 11 99" xfId="30747"/>
    <cellStyle name="40% - Accent5 110" xfId="30748"/>
    <cellStyle name="40% - Accent5 111" xfId="30749"/>
    <cellStyle name="40% - Accent5 112" xfId="30750"/>
    <cellStyle name="40% - Accent5 113" xfId="30751"/>
    <cellStyle name="40% - Accent5 114" xfId="30752"/>
    <cellStyle name="40% - Accent5 115" xfId="30753"/>
    <cellStyle name="40% - Accent5 116" xfId="30754"/>
    <cellStyle name="40% - Accent5 117" xfId="30755"/>
    <cellStyle name="40% - Accent5 118" xfId="30756"/>
    <cellStyle name="40% - Accent5 119" xfId="30757"/>
    <cellStyle name="40% - Accent5 12" xfId="30758"/>
    <cellStyle name="40% - Accent5 12 10" xfId="30759"/>
    <cellStyle name="40% - Accent5 12 100" xfId="30760"/>
    <cellStyle name="40% - Accent5 12 101" xfId="30761"/>
    <cellStyle name="40% - Accent5 12 102" xfId="30762"/>
    <cellStyle name="40% - Accent5 12 103" xfId="30763"/>
    <cellStyle name="40% - Accent5 12 104" xfId="30764"/>
    <cellStyle name="40% - Accent5 12 105" xfId="30765"/>
    <cellStyle name="40% - Accent5 12 106" xfId="30766"/>
    <cellStyle name="40% - Accent5 12 107" xfId="30767"/>
    <cellStyle name="40% - Accent5 12 108" xfId="30768"/>
    <cellStyle name="40% - Accent5 12 109" xfId="30769"/>
    <cellStyle name="40% - Accent5 12 11" xfId="30770"/>
    <cellStyle name="40% - Accent5 12 110" xfId="30771"/>
    <cellStyle name="40% - Accent5 12 111" xfId="30772"/>
    <cellStyle name="40% - Accent5 12 112" xfId="30773"/>
    <cellStyle name="40% - Accent5 12 113" xfId="30774"/>
    <cellStyle name="40% - Accent5 12 114" xfId="30775"/>
    <cellStyle name="40% - Accent5 12 115" xfId="30776"/>
    <cellStyle name="40% - Accent5 12 12" xfId="30777"/>
    <cellStyle name="40% - Accent5 12 13" xfId="30778"/>
    <cellStyle name="40% - Accent5 12 14" xfId="30779"/>
    <cellStyle name="40% - Accent5 12 15" xfId="30780"/>
    <cellStyle name="40% - Accent5 12 16" xfId="30781"/>
    <cellStyle name="40% - Accent5 12 17" xfId="30782"/>
    <cellStyle name="40% - Accent5 12 18" xfId="30783"/>
    <cellStyle name="40% - Accent5 12 19" xfId="30784"/>
    <cellStyle name="40% - Accent5 12 2" xfId="30785"/>
    <cellStyle name="40% - Accent5 12 20" xfId="30786"/>
    <cellStyle name="40% - Accent5 12 21" xfId="30787"/>
    <cellStyle name="40% - Accent5 12 22" xfId="30788"/>
    <cellStyle name="40% - Accent5 12 23" xfId="30789"/>
    <cellStyle name="40% - Accent5 12 24" xfId="30790"/>
    <cellStyle name="40% - Accent5 12 25" xfId="30791"/>
    <cellStyle name="40% - Accent5 12 26" xfId="30792"/>
    <cellStyle name="40% - Accent5 12 27" xfId="30793"/>
    <cellStyle name="40% - Accent5 12 28" xfId="30794"/>
    <cellStyle name="40% - Accent5 12 29" xfId="30795"/>
    <cellStyle name="40% - Accent5 12 3" xfId="30796"/>
    <cellStyle name="40% - Accent5 12 30" xfId="30797"/>
    <cellStyle name="40% - Accent5 12 31" xfId="30798"/>
    <cellStyle name="40% - Accent5 12 32" xfId="30799"/>
    <cellStyle name="40% - Accent5 12 33" xfId="30800"/>
    <cellStyle name="40% - Accent5 12 34" xfId="30801"/>
    <cellStyle name="40% - Accent5 12 35" xfId="30802"/>
    <cellStyle name="40% - Accent5 12 36" xfId="30803"/>
    <cellStyle name="40% - Accent5 12 37" xfId="30804"/>
    <cellStyle name="40% - Accent5 12 38" xfId="30805"/>
    <cellStyle name="40% - Accent5 12 39" xfId="30806"/>
    <cellStyle name="40% - Accent5 12 4" xfId="30807"/>
    <cellStyle name="40% - Accent5 12 40" xfId="30808"/>
    <cellStyle name="40% - Accent5 12 41" xfId="30809"/>
    <cellStyle name="40% - Accent5 12 42" xfId="30810"/>
    <cellStyle name="40% - Accent5 12 43" xfId="30811"/>
    <cellStyle name="40% - Accent5 12 44" xfId="30812"/>
    <cellStyle name="40% - Accent5 12 45" xfId="30813"/>
    <cellStyle name="40% - Accent5 12 46" xfId="30814"/>
    <cellStyle name="40% - Accent5 12 47" xfId="30815"/>
    <cellStyle name="40% - Accent5 12 48" xfId="30816"/>
    <cellStyle name="40% - Accent5 12 49" xfId="30817"/>
    <cellStyle name="40% - Accent5 12 5" xfId="30818"/>
    <cellStyle name="40% - Accent5 12 50" xfId="30819"/>
    <cellStyle name="40% - Accent5 12 51" xfId="30820"/>
    <cellStyle name="40% - Accent5 12 52" xfId="30821"/>
    <cellStyle name="40% - Accent5 12 53" xfId="30822"/>
    <cellStyle name="40% - Accent5 12 54" xfId="30823"/>
    <cellStyle name="40% - Accent5 12 55" xfId="30824"/>
    <cellStyle name="40% - Accent5 12 56" xfId="30825"/>
    <cellStyle name="40% - Accent5 12 57" xfId="30826"/>
    <cellStyle name="40% - Accent5 12 58" xfId="30827"/>
    <cellStyle name="40% - Accent5 12 59" xfId="30828"/>
    <cellStyle name="40% - Accent5 12 6" xfId="30829"/>
    <cellStyle name="40% - Accent5 12 60" xfId="30830"/>
    <cellStyle name="40% - Accent5 12 61" xfId="30831"/>
    <cellStyle name="40% - Accent5 12 62" xfId="30832"/>
    <cellStyle name="40% - Accent5 12 63" xfId="30833"/>
    <cellStyle name="40% - Accent5 12 64" xfId="30834"/>
    <cellStyle name="40% - Accent5 12 65" xfId="30835"/>
    <cellStyle name="40% - Accent5 12 66" xfId="30836"/>
    <cellStyle name="40% - Accent5 12 67" xfId="30837"/>
    <cellStyle name="40% - Accent5 12 68" xfId="30838"/>
    <cellStyle name="40% - Accent5 12 69" xfId="30839"/>
    <cellStyle name="40% - Accent5 12 7" xfId="30840"/>
    <cellStyle name="40% - Accent5 12 70" xfId="30841"/>
    <cellStyle name="40% - Accent5 12 71" xfId="30842"/>
    <cellStyle name="40% - Accent5 12 72" xfId="30843"/>
    <cellStyle name="40% - Accent5 12 73" xfId="30844"/>
    <cellStyle name="40% - Accent5 12 74" xfId="30845"/>
    <cellStyle name="40% - Accent5 12 75" xfId="30846"/>
    <cellStyle name="40% - Accent5 12 76" xfId="30847"/>
    <cellStyle name="40% - Accent5 12 77" xfId="30848"/>
    <cellStyle name="40% - Accent5 12 78" xfId="30849"/>
    <cellStyle name="40% - Accent5 12 79" xfId="30850"/>
    <cellStyle name="40% - Accent5 12 8" xfId="30851"/>
    <cellStyle name="40% - Accent5 12 80" xfId="30852"/>
    <cellStyle name="40% - Accent5 12 81" xfId="30853"/>
    <cellStyle name="40% - Accent5 12 82" xfId="30854"/>
    <cellStyle name="40% - Accent5 12 83" xfId="30855"/>
    <cellStyle name="40% - Accent5 12 84" xfId="30856"/>
    <cellStyle name="40% - Accent5 12 85" xfId="30857"/>
    <cellStyle name="40% - Accent5 12 86" xfId="30858"/>
    <cellStyle name="40% - Accent5 12 87" xfId="30859"/>
    <cellStyle name="40% - Accent5 12 88" xfId="30860"/>
    <cellStyle name="40% - Accent5 12 89" xfId="30861"/>
    <cellStyle name="40% - Accent5 12 9" xfId="30862"/>
    <cellStyle name="40% - Accent5 12 90" xfId="30863"/>
    <cellStyle name="40% - Accent5 12 91" xfId="30864"/>
    <cellStyle name="40% - Accent5 12 92" xfId="30865"/>
    <cellStyle name="40% - Accent5 12 93" xfId="30866"/>
    <cellStyle name="40% - Accent5 12 94" xfId="30867"/>
    <cellStyle name="40% - Accent5 12 95" xfId="30868"/>
    <cellStyle name="40% - Accent5 12 96" xfId="30869"/>
    <cellStyle name="40% - Accent5 12 97" xfId="30870"/>
    <cellStyle name="40% - Accent5 12 98" xfId="30871"/>
    <cellStyle name="40% - Accent5 12 99" xfId="30872"/>
    <cellStyle name="40% - Accent5 120" xfId="30873"/>
    <cellStyle name="40% - Accent5 121" xfId="30874"/>
    <cellStyle name="40% - Accent5 122" xfId="30875"/>
    <cellStyle name="40% - Accent5 123" xfId="30876"/>
    <cellStyle name="40% - Accent5 124" xfId="30877"/>
    <cellStyle name="40% - Accent5 125" xfId="30878"/>
    <cellStyle name="40% - Accent5 126" xfId="30879"/>
    <cellStyle name="40% - Accent5 127" xfId="30880"/>
    <cellStyle name="40% - Accent5 128" xfId="30881"/>
    <cellStyle name="40% - Accent5 129" xfId="30882"/>
    <cellStyle name="40% - Accent5 13" xfId="30883"/>
    <cellStyle name="40% - Accent5 13 10" xfId="30884"/>
    <cellStyle name="40% - Accent5 13 100" xfId="30885"/>
    <cellStyle name="40% - Accent5 13 101" xfId="30886"/>
    <cellStyle name="40% - Accent5 13 102" xfId="30887"/>
    <cellStyle name="40% - Accent5 13 103" xfId="30888"/>
    <cellStyle name="40% - Accent5 13 104" xfId="30889"/>
    <cellStyle name="40% - Accent5 13 105" xfId="30890"/>
    <cellStyle name="40% - Accent5 13 106" xfId="30891"/>
    <cellStyle name="40% - Accent5 13 107" xfId="30892"/>
    <cellStyle name="40% - Accent5 13 108" xfId="30893"/>
    <cellStyle name="40% - Accent5 13 109" xfId="30894"/>
    <cellStyle name="40% - Accent5 13 11" xfId="30895"/>
    <cellStyle name="40% - Accent5 13 110" xfId="30896"/>
    <cellStyle name="40% - Accent5 13 111" xfId="30897"/>
    <cellStyle name="40% - Accent5 13 112" xfId="30898"/>
    <cellStyle name="40% - Accent5 13 113" xfId="30899"/>
    <cellStyle name="40% - Accent5 13 114" xfId="30900"/>
    <cellStyle name="40% - Accent5 13 115" xfId="30901"/>
    <cellStyle name="40% - Accent5 13 12" xfId="30902"/>
    <cellStyle name="40% - Accent5 13 13" xfId="30903"/>
    <cellStyle name="40% - Accent5 13 14" xfId="30904"/>
    <cellStyle name="40% - Accent5 13 15" xfId="30905"/>
    <cellStyle name="40% - Accent5 13 16" xfId="30906"/>
    <cellStyle name="40% - Accent5 13 17" xfId="30907"/>
    <cellStyle name="40% - Accent5 13 18" xfId="30908"/>
    <cellStyle name="40% - Accent5 13 19" xfId="30909"/>
    <cellStyle name="40% - Accent5 13 2" xfId="30910"/>
    <cellStyle name="40% - Accent5 13 20" xfId="30911"/>
    <cellStyle name="40% - Accent5 13 21" xfId="30912"/>
    <cellStyle name="40% - Accent5 13 22" xfId="30913"/>
    <cellStyle name="40% - Accent5 13 23" xfId="30914"/>
    <cellStyle name="40% - Accent5 13 24" xfId="30915"/>
    <cellStyle name="40% - Accent5 13 25" xfId="30916"/>
    <cellStyle name="40% - Accent5 13 26" xfId="30917"/>
    <cellStyle name="40% - Accent5 13 27" xfId="30918"/>
    <cellStyle name="40% - Accent5 13 28" xfId="30919"/>
    <cellStyle name="40% - Accent5 13 29" xfId="30920"/>
    <cellStyle name="40% - Accent5 13 3" xfId="30921"/>
    <cellStyle name="40% - Accent5 13 30" xfId="30922"/>
    <cellStyle name="40% - Accent5 13 31" xfId="30923"/>
    <cellStyle name="40% - Accent5 13 32" xfId="30924"/>
    <cellStyle name="40% - Accent5 13 33" xfId="30925"/>
    <cellStyle name="40% - Accent5 13 34" xfId="30926"/>
    <cellStyle name="40% - Accent5 13 35" xfId="30927"/>
    <cellStyle name="40% - Accent5 13 36" xfId="30928"/>
    <cellStyle name="40% - Accent5 13 37" xfId="30929"/>
    <cellStyle name="40% - Accent5 13 38" xfId="30930"/>
    <cellStyle name="40% - Accent5 13 39" xfId="30931"/>
    <cellStyle name="40% - Accent5 13 4" xfId="30932"/>
    <cellStyle name="40% - Accent5 13 40" xfId="30933"/>
    <cellStyle name="40% - Accent5 13 41" xfId="30934"/>
    <cellStyle name="40% - Accent5 13 42" xfId="30935"/>
    <cellStyle name="40% - Accent5 13 43" xfId="30936"/>
    <cellStyle name="40% - Accent5 13 44" xfId="30937"/>
    <cellStyle name="40% - Accent5 13 45" xfId="30938"/>
    <cellStyle name="40% - Accent5 13 46" xfId="30939"/>
    <cellStyle name="40% - Accent5 13 47" xfId="30940"/>
    <cellStyle name="40% - Accent5 13 48" xfId="30941"/>
    <cellStyle name="40% - Accent5 13 49" xfId="30942"/>
    <cellStyle name="40% - Accent5 13 5" xfId="30943"/>
    <cellStyle name="40% - Accent5 13 50" xfId="30944"/>
    <cellStyle name="40% - Accent5 13 51" xfId="30945"/>
    <cellStyle name="40% - Accent5 13 52" xfId="30946"/>
    <cellStyle name="40% - Accent5 13 53" xfId="30947"/>
    <cellStyle name="40% - Accent5 13 54" xfId="30948"/>
    <cellStyle name="40% - Accent5 13 55" xfId="30949"/>
    <cellStyle name="40% - Accent5 13 56" xfId="30950"/>
    <cellStyle name="40% - Accent5 13 57" xfId="30951"/>
    <cellStyle name="40% - Accent5 13 58" xfId="30952"/>
    <cellStyle name="40% - Accent5 13 59" xfId="30953"/>
    <cellStyle name="40% - Accent5 13 6" xfId="30954"/>
    <cellStyle name="40% - Accent5 13 60" xfId="30955"/>
    <cellStyle name="40% - Accent5 13 61" xfId="30956"/>
    <cellStyle name="40% - Accent5 13 62" xfId="30957"/>
    <cellStyle name="40% - Accent5 13 63" xfId="30958"/>
    <cellStyle name="40% - Accent5 13 64" xfId="30959"/>
    <cellStyle name="40% - Accent5 13 65" xfId="30960"/>
    <cellStyle name="40% - Accent5 13 66" xfId="30961"/>
    <cellStyle name="40% - Accent5 13 67" xfId="30962"/>
    <cellStyle name="40% - Accent5 13 68" xfId="30963"/>
    <cellStyle name="40% - Accent5 13 69" xfId="30964"/>
    <cellStyle name="40% - Accent5 13 7" xfId="30965"/>
    <cellStyle name="40% - Accent5 13 70" xfId="30966"/>
    <cellStyle name="40% - Accent5 13 71" xfId="30967"/>
    <cellStyle name="40% - Accent5 13 72" xfId="30968"/>
    <cellStyle name="40% - Accent5 13 73" xfId="30969"/>
    <cellStyle name="40% - Accent5 13 74" xfId="30970"/>
    <cellStyle name="40% - Accent5 13 75" xfId="30971"/>
    <cellStyle name="40% - Accent5 13 76" xfId="30972"/>
    <cellStyle name="40% - Accent5 13 77" xfId="30973"/>
    <cellStyle name="40% - Accent5 13 78" xfId="30974"/>
    <cellStyle name="40% - Accent5 13 79" xfId="30975"/>
    <cellStyle name="40% - Accent5 13 8" xfId="30976"/>
    <cellStyle name="40% - Accent5 13 80" xfId="30977"/>
    <cellStyle name="40% - Accent5 13 81" xfId="30978"/>
    <cellStyle name="40% - Accent5 13 82" xfId="30979"/>
    <cellStyle name="40% - Accent5 13 83" xfId="30980"/>
    <cellStyle name="40% - Accent5 13 84" xfId="30981"/>
    <cellStyle name="40% - Accent5 13 85" xfId="30982"/>
    <cellStyle name="40% - Accent5 13 86" xfId="30983"/>
    <cellStyle name="40% - Accent5 13 87" xfId="30984"/>
    <cellStyle name="40% - Accent5 13 88" xfId="30985"/>
    <cellStyle name="40% - Accent5 13 89" xfId="30986"/>
    <cellStyle name="40% - Accent5 13 9" xfId="30987"/>
    <cellStyle name="40% - Accent5 13 90" xfId="30988"/>
    <cellStyle name="40% - Accent5 13 91" xfId="30989"/>
    <cellStyle name="40% - Accent5 13 92" xfId="30990"/>
    <cellStyle name="40% - Accent5 13 93" xfId="30991"/>
    <cellStyle name="40% - Accent5 13 94" xfId="30992"/>
    <cellStyle name="40% - Accent5 13 95" xfId="30993"/>
    <cellStyle name="40% - Accent5 13 96" xfId="30994"/>
    <cellStyle name="40% - Accent5 13 97" xfId="30995"/>
    <cellStyle name="40% - Accent5 13 98" xfId="30996"/>
    <cellStyle name="40% - Accent5 13 99" xfId="30997"/>
    <cellStyle name="40% - Accent5 130" xfId="30998"/>
    <cellStyle name="40% - Accent5 131" xfId="30999"/>
    <cellStyle name="40% - Accent5 132" xfId="31000"/>
    <cellStyle name="40% - Accent5 133" xfId="31001"/>
    <cellStyle name="40% - Accent5 134" xfId="31002"/>
    <cellStyle name="40% - Accent5 135" xfId="31003"/>
    <cellStyle name="40% - Accent5 136" xfId="31004"/>
    <cellStyle name="40% - Accent5 137" xfId="31005"/>
    <cellStyle name="40% - Accent5 138" xfId="31006"/>
    <cellStyle name="40% - Accent5 139" xfId="31007"/>
    <cellStyle name="40% - Accent5 14" xfId="31008"/>
    <cellStyle name="40% - Accent5 14 10" xfId="31009"/>
    <cellStyle name="40% - Accent5 14 100" xfId="31010"/>
    <cellStyle name="40% - Accent5 14 101" xfId="31011"/>
    <cellStyle name="40% - Accent5 14 102" xfId="31012"/>
    <cellStyle name="40% - Accent5 14 103" xfId="31013"/>
    <cellStyle name="40% - Accent5 14 104" xfId="31014"/>
    <cellStyle name="40% - Accent5 14 105" xfId="31015"/>
    <cellStyle name="40% - Accent5 14 106" xfId="31016"/>
    <cellStyle name="40% - Accent5 14 107" xfId="31017"/>
    <cellStyle name="40% - Accent5 14 108" xfId="31018"/>
    <cellStyle name="40% - Accent5 14 109" xfId="31019"/>
    <cellStyle name="40% - Accent5 14 11" xfId="31020"/>
    <cellStyle name="40% - Accent5 14 110" xfId="31021"/>
    <cellStyle name="40% - Accent5 14 111" xfId="31022"/>
    <cellStyle name="40% - Accent5 14 112" xfId="31023"/>
    <cellStyle name="40% - Accent5 14 113" xfId="31024"/>
    <cellStyle name="40% - Accent5 14 114" xfId="31025"/>
    <cellStyle name="40% - Accent5 14 115" xfId="31026"/>
    <cellStyle name="40% - Accent5 14 12" xfId="31027"/>
    <cellStyle name="40% - Accent5 14 13" xfId="31028"/>
    <cellStyle name="40% - Accent5 14 14" xfId="31029"/>
    <cellStyle name="40% - Accent5 14 15" xfId="31030"/>
    <cellStyle name="40% - Accent5 14 16" xfId="31031"/>
    <cellStyle name="40% - Accent5 14 17" xfId="31032"/>
    <cellStyle name="40% - Accent5 14 18" xfId="31033"/>
    <cellStyle name="40% - Accent5 14 19" xfId="31034"/>
    <cellStyle name="40% - Accent5 14 2" xfId="31035"/>
    <cellStyle name="40% - Accent5 14 20" xfId="31036"/>
    <cellStyle name="40% - Accent5 14 21" xfId="31037"/>
    <cellStyle name="40% - Accent5 14 22" xfId="31038"/>
    <cellStyle name="40% - Accent5 14 23" xfId="31039"/>
    <cellStyle name="40% - Accent5 14 24" xfId="31040"/>
    <cellStyle name="40% - Accent5 14 25" xfId="31041"/>
    <cellStyle name="40% - Accent5 14 26" xfId="31042"/>
    <cellStyle name="40% - Accent5 14 27" xfId="31043"/>
    <cellStyle name="40% - Accent5 14 28" xfId="31044"/>
    <cellStyle name="40% - Accent5 14 29" xfId="31045"/>
    <cellStyle name="40% - Accent5 14 3" xfId="31046"/>
    <cellStyle name="40% - Accent5 14 30" xfId="31047"/>
    <cellStyle name="40% - Accent5 14 31" xfId="31048"/>
    <cellStyle name="40% - Accent5 14 32" xfId="31049"/>
    <cellStyle name="40% - Accent5 14 33" xfId="31050"/>
    <cellStyle name="40% - Accent5 14 34" xfId="31051"/>
    <cellStyle name="40% - Accent5 14 35" xfId="31052"/>
    <cellStyle name="40% - Accent5 14 36" xfId="31053"/>
    <cellStyle name="40% - Accent5 14 37" xfId="31054"/>
    <cellStyle name="40% - Accent5 14 38" xfId="31055"/>
    <cellStyle name="40% - Accent5 14 39" xfId="31056"/>
    <cellStyle name="40% - Accent5 14 4" xfId="31057"/>
    <cellStyle name="40% - Accent5 14 40" xfId="31058"/>
    <cellStyle name="40% - Accent5 14 41" xfId="31059"/>
    <cellStyle name="40% - Accent5 14 42" xfId="31060"/>
    <cellStyle name="40% - Accent5 14 43" xfId="31061"/>
    <cellStyle name="40% - Accent5 14 44" xfId="31062"/>
    <cellStyle name="40% - Accent5 14 45" xfId="31063"/>
    <cellStyle name="40% - Accent5 14 46" xfId="31064"/>
    <cellStyle name="40% - Accent5 14 47" xfId="31065"/>
    <cellStyle name="40% - Accent5 14 48" xfId="31066"/>
    <cellStyle name="40% - Accent5 14 49" xfId="31067"/>
    <cellStyle name="40% - Accent5 14 5" xfId="31068"/>
    <cellStyle name="40% - Accent5 14 50" xfId="31069"/>
    <cellStyle name="40% - Accent5 14 51" xfId="31070"/>
    <cellStyle name="40% - Accent5 14 52" xfId="31071"/>
    <cellStyle name="40% - Accent5 14 53" xfId="31072"/>
    <cellStyle name="40% - Accent5 14 54" xfId="31073"/>
    <cellStyle name="40% - Accent5 14 55" xfId="31074"/>
    <cellStyle name="40% - Accent5 14 56" xfId="31075"/>
    <cellStyle name="40% - Accent5 14 57" xfId="31076"/>
    <cellStyle name="40% - Accent5 14 58" xfId="31077"/>
    <cellStyle name="40% - Accent5 14 59" xfId="31078"/>
    <cellStyle name="40% - Accent5 14 6" xfId="31079"/>
    <cellStyle name="40% - Accent5 14 60" xfId="31080"/>
    <cellStyle name="40% - Accent5 14 61" xfId="31081"/>
    <cellStyle name="40% - Accent5 14 62" xfId="31082"/>
    <cellStyle name="40% - Accent5 14 63" xfId="31083"/>
    <cellStyle name="40% - Accent5 14 64" xfId="31084"/>
    <cellStyle name="40% - Accent5 14 65" xfId="31085"/>
    <cellStyle name="40% - Accent5 14 66" xfId="31086"/>
    <cellStyle name="40% - Accent5 14 67" xfId="31087"/>
    <cellStyle name="40% - Accent5 14 68" xfId="31088"/>
    <cellStyle name="40% - Accent5 14 69" xfId="31089"/>
    <cellStyle name="40% - Accent5 14 7" xfId="31090"/>
    <cellStyle name="40% - Accent5 14 70" xfId="31091"/>
    <cellStyle name="40% - Accent5 14 71" xfId="31092"/>
    <cellStyle name="40% - Accent5 14 72" xfId="31093"/>
    <cellStyle name="40% - Accent5 14 73" xfId="31094"/>
    <cellStyle name="40% - Accent5 14 74" xfId="31095"/>
    <cellStyle name="40% - Accent5 14 75" xfId="31096"/>
    <cellStyle name="40% - Accent5 14 76" xfId="31097"/>
    <cellStyle name="40% - Accent5 14 77" xfId="31098"/>
    <cellStyle name="40% - Accent5 14 78" xfId="31099"/>
    <cellStyle name="40% - Accent5 14 79" xfId="31100"/>
    <cellStyle name="40% - Accent5 14 8" xfId="31101"/>
    <cellStyle name="40% - Accent5 14 80" xfId="31102"/>
    <cellStyle name="40% - Accent5 14 81" xfId="31103"/>
    <cellStyle name="40% - Accent5 14 82" xfId="31104"/>
    <cellStyle name="40% - Accent5 14 83" xfId="31105"/>
    <cellStyle name="40% - Accent5 14 84" xfId="31106"/>
    <cellStyle name="40% - Accent5 14 85" xfId="31107"/>
    <cellStyle name="40% - Accent5 14 86" xfId="31108"/>
    <cellStyle name="40% - Accent5 14 87" xfId="31109"/>
    <cellStyle name="40% - Accent5 14 88" xfId="31110"/>
    <cellStyle name="40% - Accent5 14 89" xfId="31111"/>
    <cellStyle name="40% - Accent5 14 9" xfId="31112"/>
    <cellStyle name="40% - Accent5 14 90" xfId="31113"/>
    <cellStyle name="40% - Accent5 14 91" xfId="31114"/>
    <cellStyle name="40% - Accent5 14 92" xfId="31115"/>
    <cellStyle name="40% - Accent5 14 93" xfId="31116"/>
    <cellStyle name="40% - Accent5 14 94" xfId="31117"/>
    <cellStyle name="40% - Accent5 14 95" xfId="31118"/>
    <cellStyle name="40% - Accent5 14 96" xfId="31119"/>
    <cellStyle name="40% - Accent5 14 97" xfId="31120"/>
    <cellStyle name="40% - Accent5 14 98" xfId="31121"/>
    <cellStyle name="40% - Accent5 14 99" xfId="31122"/>
    <cellStyle name="40% - Accent5 140" xfId="31123"/>
    <cellStyle name="40% - Accent5 141" xfId="31124"/>
    <cellStyle name="40% - Accent5 142" xfId="31125"/>
    <cellStyle name="40% - Accent5 143" xfId="31126"/>
    <cellStyle name="40% - Accent5 144" xfId="31127"/>
    <cellStyle name="40% - Accent5 145" xfId="31128"/>
    <cellStyle name="40% - Accent5 146" xfId="31129"/>
    <cellStyle name="40% - Accent5 147" xfId="31130"/>
    <cellStyle name="40% - Accent5 148" xfId="31131"/>
    <cellStyle name="40% - Accent5 149" xfId="31132"/>
    <cellStyle name="40% - Accent5 15" xfId="31133"/>
    <cellStyle name="40% - Accent5 15 10" xfId="31134"/>
    <cellStyle name="40% - Accent5 15 100" xfId="31135"/>
    <cellStyle name="40% - Accent5 15 101" xfId="31136"/>
    <cellStyle name="40% - Accent5 15 102" xfId="31137"/>
    <cellStyle name="40% - Accent5 15 103" xfId="31138"/>
    <cellStyle name="40% - Accent5 15 104" xfId="31139"/>
    <cellStyle name="40% - Accent5 15 105" xfId="31140"/>
    <cellStyle name="40% - Accent5 15 106" xfId="31141"/>
    <cellStyle name="40% - Accent5 15 107" xfId="31142"/>
    <cellStyle name="40% - Accent5 15 108" xfId="31143"/>
    <cellStyle name="40% - Accent5 15 109" xfId="31144"/>
    <cellStyle name="40% - Accent5 15 11" xfId="31145"/>
    <cellStyle name="40% - Accent5 15 110" xfId="31146"/>
    <cellStyle name="40% - Accent5 15 111" xfId="31147"/>
    <cellStyle name="40% - Accent5 15 112" xfId="31148"/>
    <cellStyle name="40% - Accent5 15 113" xfId="31149"/>
    <cellStyle name="40% - Accent5 15 114" xfId="31150"/>
    <cellStyle name="40% - Accent5 15 115" xfId="31151"/>
    <cellStyle name="40% - Accent5 15 12" xfId="31152"/>
    <cellStyle name="40% - Accent5 15 13" xfId="31153"/>
    <cellStyle name="40% - Accent5 15 14" xfId="31154"/>
    <cellStyle name="40% - Accent5 15 15" xfId="31155"/>
    <cellStyle name="40% - Accent5 15 16" xfId="31156"/>
    <cellStyle name="40% - Accent5 15 17" xfId="31157"/>
    <cellStyle name="40% - Accent5 15 18" xfId="31158"/>
    <cellStyle name="40% - Accent5 15 19" xfId="31159"/>
    <cellStyle name="40% - Accent5 15 2" xfId="31160"/>
    <cellStyle name="40% - Accent5 15 20" xfId="31161"/>
    <cellStyle name="40% - Accent5 15 21" xfId="31162"/>
    <cellStyle name="40% - Accent5 15 22" xfId="31163"/>
    <cellStyle name="40% - Accent5 15 23" xfId="31164"/>
    <cellStyle name="40% - Accent5 15 24" xfId="31165"/>
    <cellStyle name="40% - Accent5 15 25" xfId="31166"/>
    <cellStyle name="40% - Accent5 15 26" xfId="31167"/>
    <cellStyle name="40% - Accent5 15 27" xfId="31168"/>
    <cellStyle name="40% - Accent5 15 28" xfId="31169"/>
    <cellStyle name="40% - Accent5 15 29" xfId="31170"/>
    <cellStyle name="40% - Accent5 15 3" xfId="31171"/>
    <cellStyle name="40% - Accent5 15 30" xfId="31172"/>
    <cellStyle name="40% - Accent5 15 31" xfId="31173"/>
    <cellStyle name="40% - Accent5 15 32" xfId="31174"/>
    <cellStyle name="40% - Accent5 15 33" xfId="31175"/>
    <cellStyle name="40% - Accent5 15 34" xfId="31176"/>
    <cellStyle name="40% - Accent5 15 35" xfId="31177"/>
    <cellStyle name="40% - Accent5 15 36" xfId="31178"/>
    <cellStyle name="40% - Accent5 15 37" xfId="31179"/>
    <cellStyle name="40% - Accent5 15 38" xfId="31180"/>
    <cellStyle name="40% - Accent5 15 39" xfId="31181"/>
    <cellStyle name="40% - Accent5 15 4" xfId="31182"/>
    <cellStyle name="40% - Accent5 15 40" xfId="31183"/>
    <cellStyle name="40% - Accent5 15 41" xfId="31184"/>
    <cellStyle name="40% - Accent5 15 42" xfId="31185"/>
    <cellStyle name="40% - Accent5 15 43" xfId="31186"/>
    <cellStyle name="40% - Accent5 15 44" xfId="31187"/>
    <cellStyle name="40% - Accent5 15 45" xfId="31188"/>
    <cellStyle name="40% - Accent5 15 46" xfId="31189"/>
    <cellStyle name="40% - Accent5 15 47" xfId="31190"/>
    <cellStyle name="40% - Accent5 15 48" xfId="31191"/>
    <cellStyle name="40% - Accent5 15 49" xfId="31192"/>
    <cellStyle name="40% - Accent5 15 5" xfId="31193"/>
    <cellStyle name="40% - Accent5 15 50" xfId="31194"/>
    <cellStyle name="40% - Accent5 15 51" xfId="31195"/>
    <cellStyle name="40% - Accent5 15 52" xfId="31196"/>
    <cellStyle name="40% - Accent5 15 53" xfId="31197"/>
    <cellStyle name="40% - Accent5 15 54" xfId="31198"/>
    <cellStyle name="40% - Accent5 15 55" xfId="31199"/>
    <cellStyle name="40% - Accent5 15 56" xfId="31200"/>
    <cellStyle name="40% - Accent5 15 57" xfId="31201"/>
    <cellStyle name="40% - Accent5 15 58" xfId="31202"/>
    <cellStyle name="40% - Accent5 15 59" xfId="31203"/>
    <cellStyle name="40% - Accent5 15 6" xfId="31204"/>
    <cellStyle name="40% - Accent5 15 60" xfId="31205"/>
    <cellStyle name="40% - Accent5 15 61" xfId="31206"/>
    <cellStyle name="40% - Accent5 15 62" xfId="31207"/>
    <cellStyle name="40% - Accent5 15 63" xfId="31208"/>
    <cellStyle name="40% - Accent5 15 64" xfId="31209"/>
    <cellStyle name="40% - Accent5 15 65" xfId="31210"/>
    <cellStyle name="40% - Accent5 15 66" xfId="31211"/>
    <cellStyle name="40% - Accent5 15 67" xfId="31212"/>
    <cellStyle name="40% - Accent5 15 68" xfId="31213"/>
    <cellStyle name="40% - Accent5 15 69" xfId="31214"/>
    <cellStyle name="40% - Accent5 15 7" xfId="31215"/>
    <cellStyle name="40% - Accent5 15 70" xfId="31216"/>
    <cellStyle name="40% - Accent5 15 71" xfId="31217"/>
    <cellStyle name="40% - Accent5 15 72" xfId="31218"/>
    <cellStyle name="40% - Accent5 15 73" xfId="31219"/>
    <cellStyle name="40% - Accent5 15 74" xfId="31220"/>
    <cellStyle name="40% - Accent5 15 75" xfId="31221"/>
    <cellStyle name="40% - Accent5 15 76" xfId="31222"/>
    <cellStyle name="40% - Accent5 15 77" xfId="31223"/>
    <cellStyle name="40% - Accent5 15 78" xfId="31224"/>
    <cellStyle name="40% - Accent5 15 79" xfId="31225"/>
    <cellStyle name="40% - Accent5 15 8" xfId="31226"/>
    <cellStyle name="40% - Accent5 15 80" xfId="31227"/>
    <cellStyle name="40% - Accent5 15 81" xfId="31228"/>
    <cellStyle name="40% - Accent5 15 82" xfId="31229"/>
    <cellStyle name="40% - Accent5 15 83" xfId="31230"/>
    <cellStyle name="40% - Accent5 15 84" xfId="31231"/>
    <cellStyle name="40% - Accent5 15 85" xfId="31232"/>
    <cellStyle name="40% - Accent5 15 86" xfId="31233"/>
    <cellStyle name="40% - Accent5 15 87" xfId="31234"/>
    <cellStyle name="40% - Accent5 15 88" xfId="31235"/>
    <cellStyle name="40% - Accent5 15 89" xfId="31236"/>
    <cellStyle name="40% - Accent5 15 9" xfId="31237"/>
    <cellStyle name="40% - Accent5 15 90" xfId="31238"/>
    <cellStyle name="40% - Accent5 15 91" xfId="31239"/>
    <cellStyle name="40% - Accent5 15 92" xfId="31240"/>
    <cellStyle name="40% - Accent5 15 93" xfId="31241"/>
    <cellStyle name="40% - Accent5 15 94" xfId="31242"/>
    <cellStyle name="40% - Accent5 15 95" xfId="31243"/>
    <cellStyle name="40% - Accent5 15 96" xfId="31244"/>
    <cellStyle name="40% - Accent5 15 97" xfId="31245"/>
    <cellStyle name="40% - Accent5 15 98" xfId="31246"/>
    <cellStyle name="40% - Accent5 15 99" xfId="31247"/>
    <cellStyle name="40% - Accent5 150" xfId="31248"/>
    <cellStyle name="40% - Accent5 151" xfId="31249"/>
    <cellStyle name="40% - Accent5 152" xfId="31250"/>
    <cellStyle name="40% - Accent5 153" xfId="31251"/>
    <cellStyle name="40% - Accent5 154" xfId="31252"/>
    <cellStyle name="40% - Accent5 155" xfId="31253"/>
    <cellStyle name="40% - Accent5 156" xfId="31254"/>
    <cellStyle name="40% - Accent5 157" xfId="31255"/>
    <cellStyle name="40% - Accent5 158" xfId="31256"/>
    <cellStyle name="40% - Accent5 159" xfId="31257"/>
    <cellStyle name="40% - Accent5 16" xfId="31258"/>
    <cellStyle name="40% - Accent5 16 10" xfId="31259"/>
    <cellStyle name="40% - Accent5 16 100" xfId="31260"/>
    <cellStyle name="40% - Accent5 16 101" xfId="31261"/>
    <cellStyle name="40% - Accent5 16 102" xfId="31262"/>
    <cellStyle name="40% - Accent5 16 103" xfId="31263"/>
    <cellStyle name="40% - Accent5 16 104" xfId="31264"/>
    <cellStyle name="40% - Accent5 16 105" xfId="31265"/>
    <cellStyle name="40% - Accent5 16 106" xfId="31266"/>
    <cellStyle name="40% - Accent5 16 107" xfId="31267"/>
    <cellStyle name="40% - Accent5 16 108" xfId="31268"/>
    <cellStyle name="40% - Accent5 16 109" xfId="31269"/>
    <cellStyle name="40% - Accent5 16 11" xfId="31270"/>
    <cellStyle name="40% - Accent5 16 110" xfId="31271"/>
    <cellStyle name="40% - Accent5 16 111" xfId="31272"/>
    <cellStyle name="40% - Accent5 16 112" xfId="31273"/>
    <cellStyle name="40% - Accent5 16 113" xfId="31274"/>
    <cellStyle name="40% - Accent5 16 114" xfId="31275"/>
    <cellStyle name="40% - Accent5 16 115" xfId="31276"/>
    <cellStyle name="40% - Accent5 16 12" xfId="31277"/>
    <cellStyle name="40% - Accent5 16 13" xfId="31278"/>
    <cellStyle name="40% - Accent5 16 14" xfId="31279"/>
    <cellStyle name="40% - Accent5 16 15" xfId="31280"/>
    <cellStyle name="40% - Accent5 16 16" xfId="31281"/>
    <cellStyle name="40% - Accent5 16 17" xfId="31282"/>
    <cellStyle name="40% - Accent5 16 18" xfId="31283"/>
    <cellStyle name="40% - Accent5 16 19" xfId="31284"/>
    <cellStyle name="40% - Accent5 16 2" xfId="31285"/>
    <cellStyle name="40% - Accent5 16 20" xfId="31286"/>
    <cellStyle name="40% - Accent5 16 21" xfId="31287"/>
    <cellStyle name="40% - Accent5 16 22" xfId="31288"/>
    <cellStyle name="40% - Accent5 16 23" xfId="31289"/>
    <cellStyle name="40% - Accent5 16 24" xfId="31290"/>
    <cellStyle name="40% - Accent5 16 25" xfId="31291"/>
    <cellStyle name="40% - Accent5 16 26" xfId="31292"/>
    <cellStyle name="40% - Accent5 16 27" xfId="31293"/>
    <cellStyle name="40% - Accent5 16 28" xfId="31294"/>
    <cellStyle name="40% - Accent5 16 29" xfId="31295"/>
    <cellStyle name="40% - Accent5 16 3" xfId="31296"/>
    <cellStyle name="40% - Accent5 16 30" xfId="31297"/>
    <cellStyle name="40% - Accent5 16 31" xfId="31298"/>
    <cellStyle name="40% - Accent5 16 32" xfId="31299"/>
    <cellStyle name="40% - Accent5 16 33" xfId="31300"/>
    <cellStyle name="40% - Accent5 16 34" xfId="31301"/>
    <cellStyle name="40% - Accent5 16 35" xfId="31302"/>
    <cellStyle name="40% - Accent5 16 36" xfId="31303"/>
    <cellStyle name="40% - Accent5 16 37" xfId="31304"/>
    <cellStyle name="40% - Accent5 16 38" xfId="31305"/>
    <cellStyle name="40% - Accent5 16 39" xfId="31306"/>
    <cellStyle name="40% - Accent5 16 4" xfId="31307"/>
    <cellStyle name="40% - Accent5 16 40" xfId="31308"/>
    <cellStyle name="40% - Accent5 16 41" xfId="31309"/>
    <cellStyle name="40% - Accent5 16 42" xfId="31310"/>
    <cellStyle name="40% - Accent5 16 43" xfId="31311"/>
    <cellStyle name="40% - Accent5 16 44" xfId="31312"/>
    <cellStyle name="40% - Accent5 16 45" xfId="31313"/>
    <cellStyle name="40% - Accent5 16 46" xfId="31314"/>
    <cellStyle name="40% - Accent5 16 47" xfId="31315"/>
    <cellStyle name="40% - Accent5 16 48" xfId="31316"/>
    <cellStyle name="40% - Accent5 16 49" xfId="31317"/>
    <cellStyle name="40% - Accent5 16 5" xfId="31318"/>
    <cellStyle name="40% - Accent5 16 50" xfId="31319"/>
    <cellStyle name="40% - Accent5 16 51" xfId="31320"/>
    <cellStyle name="40% - Accent5 16 52" xfId="31321"/>
    <cellStyle name="40% - Accent5 16 53" xfId="31322"/>
    <cellStyle name="40% - Accent5 16 54" xfId="31323"/>
    <cellStyle name="40% - Accent5 16 55" xfId="31324"/>
    <cellStyle name="40% - Accent5 16 56" xfId="31325"/>
    <cellStyle name="40% - Accent5 16 57" xfId="31326"/>
    <cellStyle name="40% - Accent5 16 58" xfId="31327"/>
    <cellStyle name="40% - Accent5 16 59" xfId="31328"/>
    <cellStyle name="40% - Accent5 16 6" xfId="31329"/>
    <cellStyle name="40% - Accent5 16 60" xfId="31330"/>
    <cellStyle name="40% - Accent5 16 61" xfId="31331"/>
    <cellStyle name="40% - Accent5 16 62" xfId="31332"/>
    <cellStyle name="40% - Accent5 16 63" xfId="31333"/>
    <cellStyle name="40% - Accent5 16 64" xfId="31334"/>
    <cellStyle name="40% - Accent5 16 65" xfId="31335"/>
    <cellStyle name="40% - Accent5 16 66" xfId="31336"/>
    <cellStyle name="40% - Accent5 16 67" xfId="31337"/>
    <cellStyle name="40% - Accent5 16 68" xfId="31338"/>
    <cellStyle name="40% - Accent5 16 69" xfId="31339"/>
    <cellStyle name="40% - Accent5 16 7" xfId="31340"/>
    <cellStyle name="40% - Accent5 16 70" xfId="31341"/>
    <cellStyle name="40% - Accent5 16 71" xfId="31342"/>
    <cellStyle name="40% - Accent5 16 72" xfId="31343"/>
    <cellStyle name="40% - Accent5 16 73" xfId="31344"/>
    <cellStyle name="40% - Accent5 16 74" xfId="31345"/>
    <cellStyle name="40% - Accent5 16 75" xfId="31346"/>
    <cellStyle name="40% - Accent5 16 76" xfId="31347"/>
    <cellStyle name="40% - Accent5 16 77" xfId="31348"/>
    <cellStyle name="40% - Accent5 16 78" xfId="31349"/>
    <cellStyle name="40% - Accent5 16 79" xfId="31350"/>
    <cellStyle name="40% - Accent5 16 8" xfId="31351"/>
    <cellStyle name="40% - Accent5 16 80" xfId="31352"/>
    <cellStyle name="40% - Accent5 16 81" xfId="31353"/>
    <cellStyle name="40% - Accent5 16 82" xfId="31354"/>
    <cellStyle name="40% - Accent5 16 83" xfId="31355"/>
    <cellStyle name="40% - Accent5 16 84" xfId="31356"/>
    <cellStyle name="40% - Accent5 16 85" xfId="31357"/>
    <cellStyle name="40% - Accent5 16 86" xfId="31358"/>
    <cellStyle name="40% - Accent5 16 87" xfId="31359"/>
    <cellStyle name="40% - Accent5 16 88" xfId="31360"/>
    <cellStyle name="40% - Accent5 16 89" xfId="31361"/>
    <cellStyle name="40% - Accent5 16 9" xfId="31362"/>
    <cellStyle name="40% - Accent5 16 90" xfId="31363"/>
    <cellStyle name="40% - Accent5 16 91" xfId="31364"/>
    <cellStyle name="40% - Accent5 16 92" xfId="31365"/>
    <cellStyle name="40% - Accent5 16 93" xfId="31366"/>
    <cellStyle name="40% - Accent5 16 94" xfId="31367"/>
    <cellStyle name="40% - Accent5 16 95" xfId="31368"/>
    <cellStyle name="40% - Accent5 16 96" xfId="31369"/>
    <cellStyle name="40% - Accent5 16 97" xfId="31370"/>
    <cellStyle name="40% - Accent5 16 98" xfId="31371"/>
    <cellStyle name="40% - Accent5 16 99" xfId="31372"/>
    <cellStyle name="40% - Accent5 160" xfId="31373"/>
    <cellStyle name="40% - Accent5 161" xfId="31374"/>
    <cellStyle name="40% - Accent5 162" xfId="31375"/>
    <cellStyle name="40% - Accent5 163" xfId="31376"/>
    <cellStyle name="40% - Accent5 164" xfId="31377"/>
    <cellStyle name="40% - Accent5 165" xfId="31378"/>
    <cellStyle name="40% - Accent5 166" xfId="31379"/>
    <cellStyle name="40% - Accent5 167" xfId="31380"/>
    <cellStyle name="40% - Accent5 168" xfId="31381"/>
    <cellStyle name="40% - Accent5 17" xfId="31382"/>
    <cellStyle name="40% - Accent5 17 10" xfId="31383"/>
    <cellStyle name="40% - Accent5 17 100" xfId="31384"/>
    <cellStyle name="40% - Accent5 17 101" xfId="31385"/>
    <cellStyle name="40% - Accent5 17 102" xfId="31386"/>
    <cellStyle name="40% - Accent5 17 103" xfId="31387"/>
    <cellStyle name="40% - Accent5 17 104" xfId="31388"/>
    <cellStyle name="40% - Accent5 17 105" xfId="31389"/>
    <cellStyle name="40% - Accent5 17 106" xfId="31390"/>
    <cellStyle name="40% - Accent5 17 107" xfId="31391"/>
    <cellStyle name="40% - Accent5 17 108" xfId="31392"/>
    <cellStyle name="40% - Accent5 17 109" xfId="31393"/>
    <cellStyle name="40% - Accent5 17 11" xfId="31394"/>
    <cellStyle name="40% - Accent5 17 110" xfId="31395"/>
    <cellStyle name="40% - Accent5 17 111" xfId="31396"/>
    <cellStyle name="40% - Accent5 17 112" xfId="31397"/>
    <cellStyle name="40% - Accent5 17 113" xfId="31398"/>
    <cellStyle name="40% - Accent5 17 114" xfId="31399"/>
    <cellStyle name="40% - Accent5 17 115" xfId="31400"/>
    <cellStyle name="40% - Accent5 17 12" xfId="31401"/>
    <cellStyle name="40% - Accent5 17 13" xfId="31402"/>
    <cellStyle name="40% - Accent5 17 14" xfId="31403"/>
    <cellStyle name="40% - Accent5 17 15" xfId="31404"/>
    <cellStyle name="40% - Accent5 17 16" xfId="31405"/>
    <cellStyle name="40% - Accent5 17 17" xfId="31406"/>
    <cellStyle name="40% - Accent5 17 18" xfId="31407"/>
    <cellStyle name="40% - Accent5 17 19" xfId="31408"/>
    <cellStyle name="40% - Accent5 17 2" xfId="31409"/>
    <cellStyle name="40% - Accent5 17 20" xfId="31410"/>
    <cellStyle name="40% - Accent5 17 21" xfId="31411"/>
    <cellStyle name="40% - Accent5 17 22" xfId="31412"/>
    <cellStyle name="40% - Accent5 17 23" xfId="31413"/>
    <cellStyle name="40% - Accent5 17 24" xfId="31414"/>
    <cellStyle name="40% - Accent5 17 25" xfId="31415"/>
    <cellStyle name="40% - Accent5 17 26" xfId="31416"/>
    <cellStyle name="40% - Accent5 17 27" xfId="31417"/>
    <cellStyle name="40% - Accent5 17 28" xfId="31418"/>
    <cellStyle name="40% - Accent5 17 29" xfId="31419"/>
    <cellStyle name="40% - Accent5 17 3" xfId="31420"/>
    <cellStyle name="40% - Accent5 17 30" xfId="31421"/>
    <cellStyle name="40% - Accent5 17 31" xfId="31422"/>
    <cellStyle name="40% - Accent5 17 32" xfId="31423"/>
    <cellStyle name="40% - Accent5 17 33" xfId="31424"/>
    <cellStyle name="40% - Accent5 17 34" xfId="31425"/>
    <cellStyle name="40% - Accent5 17 35" xfId="31426"/>
    <cellStyle name="40% - Accent5 17 36" xfId="31427"/>
    <cellStyle name="40% - Accent5 17 37" xfId="31428"/>
    <cellStyle name="40% - Accent5 17 38" xfId="31429"/>
    <cellStyle name="40% - Accent5 17 39" xfId="31430"/>
    <cellStyle name="40% - Accent5 17 4" xfId="31431"/>
    <cellStyle name="40% - Accent5 17 40" xfId="31432"/>
    <cellStyle name="40% - Accent5 17 41" xfId="31433"/>
    <cellStyle name="40% - Accent5 17 42" xfId="31434"/>
    <cellStyle name="40% - Accent5 17 43" xfId="31435"/>
    <cellStyle name="40% - Accent5 17 44" xfId="31436"/>
    <cellStyle name="40% - Accent5 17 45" xfId="31437"/>
    <cellStyle name="40% - Accent5 17 46" xfId="31438"/>
    <cellStyle name="40% - Accent5 17 47" xfId="31439"/>
    <cellStyle name="40% - Accent5 17 48" xfId="31440"/>
    <cellStyle name="40% - Accent5 17 49" xfId="31441"/>
    <cellStyle name="40% - Accent5 17 5" xfId="31442"/>
    <cellStyle name="40% - Accent5 17 50" xfId="31443"/>
    <cellStyle name="40% - Accent5 17 51" xfId="31444"/>
    <cellStyle name="40% - Accent5 17 52" xfId="31445"/>
    <cellStyle name="40% - Accent5 17 53" xfId="31446"/>
    <cellStyle name="40% - Accent5 17 54" xfId="31447"/>
    <cellStyle name="40% - Accent5 17 55" xfId="31448"/>
    <cellStyle name="40% - Accent5 17 56" xfId="31449"/>
    <cellStyle name="40% - Accent5 17 57" xfId="31450"/>
    <cellStyle name="40% - Accent5 17 58" xfId="31451"/>
    <cellStyle name="40% - Accent5 17 59" xfId="31452"/>
    <cellStyle name="40% - Accent5 17 6" xfId="31453"/>
    <cellStyle name="40% - Accent5 17 60" xfId="31454"/>
    <cellStyle name="40% - Accent5 17 61" xfId="31455"/>
    <cellStyle name="40% - Accent5 17 62" xfId="31456"/>
    <cellStyle name="40% - Accent5 17 63" xfId="31457"/>
    <cellStyle name="40% - Accent5 17 64" xfId="31458"/>
    <cellStyle name="40% - Accent5 17 65" xfId="31459"/>
    <cellStyle name="40% - Accent5 17 66" xfId="31460"/>
    <cellStyle name="40% - Accent5 17 67" xfId="31461"/>
    <cellStyle name="40% - Accent5 17 68" xfId="31462"/>
    <cellStyle name="40% - Accent5 17 69" xfId="31463"/>
    <cellStyle name="40% - Accent5 17 7" xfId="31464"/>
    <cellStyle name="40% - Accent5 17 70" xfId="31465"/>
    <cellStyle name="40% - Accent5 17 71" xfId="31466"/>
    <cellStyle name="40% - Accent5 17 72" xfId="31467"/>
    <cellStyle name="40% - Accent5 17 73" xfId="31468"/>
    <cellStyle name="40% - Accent5 17 74" xfId="31469"/>
    <cellStyle name="40% - Accent5 17 75" xfId="31470"/>
    <cellStyle name="40% - Accent5 17 76" xfId="31471"/>
    <cellStyle name="40% - Accent5 17 77" xfId="31472"/>
    <cellStyle name="40% - Accent5 17 78" xfId="31473"/>
    <cellStyle name="40% - Accent5 17 79" xfId="31474"/>
    <cellStyle name="40% - Accent5 17 8" xfId="31475"/>
    <cellStyle name="40% - Accent5 17 80" xfId="31476"/>
    <cellStyle name="40% - Accent5 17 81" xfId="31477"/>
    <cellStyle name="40% - Accent5 17 82" xfId="31478"/>
    <cellStyle name="40% - Accent5 17 83" xfId="31479"/>
    <cellStyle name="40% - Accent5 17 84" xfId="31480"/>
    <cellStyle name="40% - Accent5 17 85" xfId="31481"/>
    <cellStyle name="40% - Accent5 17 86" xfId="31482"/>
    <cellStyle name="40% - Accent5 17 87" xfId="31483"/>
    <cellStyle name="40% - Accent5 17 88" xfId="31484"/>
    <cellStyle name="40% - Accent5 17 89" xfId="31485"/>
    <cellStyle name="40% - Accent5 17 9" xfId="31486"/>
    <cellStyle name="40% - Accent5 17 90" xfId="31487"/>
    <cellStyle name="40% - Accent5 17 91" xfId="31488"/>
    <cellStyle name="40% - Accent5 17 92" xfId="31489"/>
    <cellStyle name="40% - Accent5 17 93" xfId="31490"/>
    <cellStyle name="40% - Accent5 17 94" xfId="31491"/>
    <cellStyle name="40% - Accent5 17 95" xfId="31492"/>
    <cellStyle name="40% - Accent5 17 96" xfId="31493"/>
    <cellStyle name="40% - Accent5 17 97" xfId="31494"/>
    <cellStyle name="40% - Accent5 17 98" xfId="31495"/>
    <cellStyle name="40% - Accent5 17 99" xfId="31496"/>
    <cellStyle name="40% - Accent5 18" xfId="31497"/>
    <cellStyle name="40% - Accent5 18 10" xfId="31498"/>
    <cellStyle name="40% - Accent5 18 100" xfId="31499"/>
    <cellStyle name="40% - Accent5 18 101" xfId="31500"/>
    <cellStyle name="40% - Accent5 18 102" xfId="31501"/>
    <cellStyle name="40% - Accent5 18 103" xfId="31502"/>
    <cellStyle name="40% - Accent5 18 104" xfId="31503"/>
    <cellStyle name="40% - Accent5 18 105" xfId="31504"/>
    <cellStyle name="40% - Accent5 18 106" xfId="31505"/>
    <cellStyle name="40% - Accent5 18 107" xfId="31506"/>
    <cellStyle name="40% - Accent5 18 108" xfId="31507"/>
    <cellStyle name="40% - Accent5 18 109" xfId="31508"/>
    <cellStyle name="40% - Accent5 18 11" xfId="31509"/>
    <cellStyle name="40% - Accent5 18 110" xfId="31510"/>
    <cellStyle name="40% - Accent5 18 111" xfId="31511"/>
    <cellStyle name="40% - Accent5 18 112" xfId="31512"/>
    <cellStyle name="40% - Accent5 18 113" xfId="31513"/>
    <cellStyle name="40% - Accent5 18 114" xfId="31514"/>
    <cellStyle name="40% - Accent5 18 115" xfId="31515"/>
    <cellStyle name="40% - Accent5 18 12" xfId="31516"/>
    <cellStyle name="40% - Accent5 18 13" xfId="31517"/>
    <cellStyle name="40% - Accent5 18 14" xfId="31518"/>
    <cellStyle name="40% - Accent5 18 15" xfId="31519"/>
    <cellStyle name="40% - Accent5 18 16" xfId="31520"/>
    <cellStyle name="40% - Accent5 18 17" xfId="31521"/>
    <cellStyle name="40% - Accent5 18 18" xfId="31522"/>
    <cellStyle name="40% - Accent5 18 19" xfId="31523"/>
    <cellStyle name="40% - Accent5 18 2" xfId="31524"/>
    <cellStyle name="40% - Accent5 18 20" xfId="31525"/>
    <cellStyle name="40% - Accent5 18 21" xfId="31526"/>
    <cellStyle name="40% - Accent5 18 22" xfId="31527"/>
    <cellStyle name="40% - Accent5 18 23" xfId="31528"/>
    <cellStyle name="40% - Accent5 18 24" xfId="31529"/>
    <cellStyle name="40% - Accent5 18 25" xfId="31530"/>
    <cellStyle name="40% - Accent5 18 26" xfId="31531"/>
    <cellStyle name="40% - Accent5 18 27" xfId="31532"/>
    <cellStyle name="40% - Accent5 18 28" xfId="31533"/>
    <cellStyle name="40% - Accent5 18 29" xfId="31534"/>
    <cellStyle name="40% - Accent5 18 3" xfId="31535"/>
    <cellStyle name="40% - Accent5 18 30" xfId="31536"/>
    <cellStyle name="40% - Accent5 18 31" xfId="31537"/>
    <cellStyle name="40% - Accent5 18 32" xfId="31538"/>
    <cellStyle name="40% - Accent5 18 33" xfId="31539"/>
    <cellStyle name="40% - Accent5 18 34" xfId="31540"/>
    <cellStyle name="40% - Accent5 18 35" xfId="31541"/>
    <cellStyle name="40% - Accent5 18 36" xfId="31542"/>
    <cellStyle name="40% - Accent5 18 37" xfId="31543"/>
    <cellStyle name="40% - Accent5 18 38" xfId="31544"/>
    <cellStyle name="40% - Accent5 18 39" xfId="31545"/>
    <cellStyle name="40% - Accent5 18 4" xfId="31546"/>
    <cellStyle name="40% - Accent5 18 40" xfId="31547"/>
    <cellStyle name="40% - Accent5 18 41" xfId="31548"/>
    <cellStyle name="40% - Accent5 18 42" xfId="31549"/>
    <cellStyle name="40% - Accent5 18 43" xfId="31550"/>
    <cellStyle name="40% - Accent5 18 44" xfId="31551"/>
    <cellStyle name="40% - Accent5 18 45" xfId="31552"/>
    <cellStyle name="40% - Accent5 18 46" xfId="31553"/>
    <cellStyle name="40% - Accent5 18 47" xfId="31554"/>
    <cellStyle name="40% - Accent5 18 48" xfId="31555"/>
    <cellStyle name="40% - Accent5 18 49" xfId="31556"/>
    <cellStyle name="40% - Accent5 18 5" xfId="31557"/>
    <cellStyle name="40% - Accent5 18 50" xfId="31558"/>
    <cellStyle name="40% - Accent5 18 51" xfId="31559"/>
    <cellStyle name="40% - Accent5 18 52" xfId="31560"/>
    <cellStyle name="40% - Accent5 18 53" xfId="31561"/>
    <cellStyle name="40% - Accent5 18 54" xfId="31562"/>
    <cellStyle name="40% - Accent5 18 55" xfId="31563"/>
    <cellStyle name="40% - Accent5 18 56" xfId="31564"/>
    <cellStyle name="40% - Accent5 18 57" xfId="31565"/>
    <cellStyle name="40% - Accent5 18 58" xfId="31566"/>
    <cellStyle name="40% - Accent5 18 59" xfId="31567"/>
    <cellStyle name="40% - Accent5 18 6" xfId="31568"/>
    <cellStyle name="40% - Accent5 18 60" xfId="31569"/>
    <cellStyle name="40% - Accent5 18 61" xfId="31570"/>
    <cellStyle name="40% - Accent5 18 62" xfId="31571"/>
    <cellStyle name="40% - Accent5 18 63" xfId="31572"/>
    <cellStyle name="40% - Accent5 18 64" xfId="31573"/>
    <cellStyle name="40% - Accent5 18 65" xfId="31574"/>
    <cellStyle name="40% - Accent5 18 66" xfId="31575"/>
    <cellStyle name="40% - Accent5 18 67" xfId="31576"/>
    <cellStyle name="40% - Accent5 18 68" xfId="31577"/>
    <cellStyle name="40% - Accent5 18 69" xfId="31578"/>
    <cellStyle name="40% - Accent5 18 7" xfId="31579"/>
    <cellStyle name="40% - Accent5 18 70" xfId="31580"/>
    <cellStyle name="40% - Accent5 18 71" xfId="31581"/>
    <cellStyle name="40% - Accent5 18 72" xfId="31582"/>
    <cellStyle name="40% - Accent5 18 73" xfId="31583"/>
    <cellStyle name="40% - Accent5 18 74" xfId="31584"/>
    <cellStyle name="40% - Accent5 18 75" xfId="31585"/>
    <cellStyle name="40% - Accent5 18 76" xfId="31586"/>
    <cellStyle name="40% - Accent5 18 77" xfId="31587"/>
    <cellStyle name="40% - Accent5 18 78" xfId="31588"/>
    <cellStyle name="40% - Accent5 18 79" xfId="31589"/>
    <cellStyle name="40% - Accent5 18 8" xfId="31590"/>
    <cellStyle name="40% - Accent5 18 80" xfId="31591"/>
    <cellStyle name="40% - Accent5 18 81" xfId="31592"/>
    <cellStyle name="40% - Accent5 18 82" xfId="31593"/>
    <cellStyle name="40% - Accent5 18 83" xfId="31594"/>
    <cellStyle name="40% - Accent5 18 84" xfId="31595"/>
    <cellStyle name="40% - Accent5 18 85" xfId="31596"/>
    <cellStyle name="40% - Accent5 18 86" xfId="31597"/>
    <cellStyle name="40% - Accent5 18 87" xfId="31598"/>
    <cellStyle name="40% - Accent5 18 88" xfId="31599"/>
    <cellStyle name="40% - Accent5 18 89" xfId="31600"/>
    <cellStyle name="40% - Accent5 18 9" xfId="31601"/>
    <cellStyle name="40% - Accent5 18 90" xfId="31602"/>
    <cellStyle name="40% - Accent5 18 91" xfId="31603"/>
    <cellStyle name="40% - Accent5 18 92" xfId="31604"/>
    <cellStyle name="40% - Accent5 18 93" xfId="31605"/>
    <cellStyle name="40% - Accent5 18 94" xfId="31606"/>
    <cellStyle name="40% - Accent5 18 95" xfId="31607"/>
    <cellStyle name="40% - Accent5 18 96" xfId="31608"/>
    <cellStyle name="40% - Accent5 18 97" xfId="31609"/>
    <cellStyle name="40% - Accent5 18 98" xfId="31610"/>
    <cellStyle name="40% - Accent5 18 99" xfId="31611"/>
    <cellStyle name="40% - Accent5 19" xfId="31612"/>
    <cellStyle name="40% - Accent5 19 10" xfId="31613"/>
    <cellStyle name="40% - Accent5 19 100" xfId="31614"/>
    <cellStyle name="40% - Accent5 19 101" xfId="31615"/>
    <cellStyle name="40% - Accent5 19 102" xfId="31616"/>
    <cellStyle name="40% - Accent5 19 103" xfId="31617"/>
    <cellStyle name="40% - Accent5 19 104" xfId="31618"/>
    <cellStyle name="40% - Accent5 19 105" xfId="31619"/>
    <cellStyle name="40% - Accent5 19 106" xfId="31620"/>
    <cellStyle name="40% - Accent5 19 107" xfId="31621"/>
    <cellStyle name="40% - Accent5 19 108" xfId="31622"/>
    <cellStyle name="40% - Accent5 19 109" xfId="31623"/>
    <cellStyle name="40% - Accent5 19 11" xfId="31624"/>
    <cellStyle name="40% - Accent5 19 110" xfId="31625"/>
    <cellStyle name="40% - Accent5 19 111" xfId="31626"/>
    <cellStyle name="40% - Accent5 19 112" xfId="31627"/>
    <cellStyle name="40% - Accent5 19 113" xfId="31628"/>
    <cellStyle name="40% - Accent5 19 114" xfId="31629"/>
    <cellStyle name="40% - Accent5 19 115" xfId="31630"/>
    <cellStyle name="40% - Accent5 19 12" xfId="31631"/>
    <cellStyle name="40% - Accent5 19 13" xfId="31632"/>
    <cellStyle name="40% - Accent5 19 14" xfId="31633"/>
    <cellStyle name="40% - Accent5 19 15" xfId="31634"/>
    <cellStyle name="40% - Accent5 19 16" xfId="31635"/>
    <cellStyle name="40% - Accent5 19 17" xfId="31636"/>
    <cellStyle name="40% - Accent5 19 18" xfId="31637"/>
    <cellStyle name="40% - Accent5 19 19" xfId="31638"/>
    <cellStyle name="40% - Accent5 19 2" xfId="31639"/>
    <cellStyle name="40% - Accent5 19 20" xfId="31640"/>
    <cellStyle name="40% - Accent5 19 21" xfId="31641"/>
    <cellStyle name="40% - Accent5 19 22" xfId="31642"/>
    <cellStyle name="40% - Accent5 19 23" xfId="31643"/>
    <cellStyle name="40% - Accent5 19 24" xfId="31644"/>
    <cellStyle name="40% - Accent5 19 25" xfId="31645"/>
    <cellStyle name="40% - Accent5 19 26" xfId="31646"/>
    <cellStyle name="40% - Accent5 19 27" xfId="31647"/>
    <cellStyle name="40% - Accent5 19 28" xfId="31648"/>
    <cellStyle name="40% - Accent5 19 29" xfId="31649"/>
    <cellStyle name="40% - Accent5 19 3" xfId="31650"/>
    <cellStyle name="40% - Accent5 19 30" xfId="31651"/>
    <cellStyle name="40% - Accent5 19 31" xfId="31652"/>
    <cellStyle name="40% - Accent5 19 32" xfId="31653"/>
    <cellStyle name="40% - Accent5 19 33" xfId="31654"/>
    <cellStyle name="40% - Accent5 19 34" xfId="31655"/>
    <cellStyle name="40% - Accent5 19 35" xfId="31656"/>
    <cellStyle name="40% - Accent5 19 36" xfId="31657"/>
    <cellStyle name="40% - Accent5 19 37" xfId="31658"/>
    <cellStyle name="40% - Accent5 19 38" xfId="31659"/>
    <cellStyle name="40% - Accent5 19 39" xfId="31660"/>
    <cellStyle name="40% - Accent5 19 4" xfId="31661"/>
    <cellStyle name="40% - Accent5 19 40" xfId="31662"/>
    <cellStyle name="40% - Accent5 19 41" xfId="31663"/>
    <cellStyle name="40% - Accent5 19 42" xfId="31664"/>
    <cellStyle name="40% - Accent5 19 43" xfId="31665"/>
    <cellStyle name="40% - Accent5 19 44" xfId="31666"/>
    <cellStyle name="40% - Accent5 19 45" xfId="31667"/>
    <cellStyle name="40% - Accent5 19 46" xfId="31668"/>
    <cellStyle name="40% - Accent5 19 47" xfId="31669"/>
    <cellStyle name="40% - Accent5 19 48" xfId="31670"/>
    <cellStyle name="40% - Accent5 19 49" xfId="31671"/>
    <cellStyle name="40% - Accent5 19 5" xfId="31672"/>
    <cellStyle name="40% - Accent5 19 50" xfId="31673"/>
    <cellStyle name="40% - Accent5 19 51" xfId="31674"/>
    <cellStyle name="40% - Accent5 19 52" xfId="31675"/>
    <cellStyle name="40% - Accent5 19 53" xfId="31676"/>
    <cellStyle name="40% - Accent5 19 54" xfId="31677"/>
    <cellStyle name="40% - Accent5 19 55" xfId="31678"/>
    <cellStyle name="40% - Accent5 19 56" xfId="31679"/>
    <cellStyle name="40% - Accent5 19 57" xfId="31680"/>
    <cellStyle name="40% - Accent5 19 58" xfId="31681"/>
    <cellStyle name="40% - Accent5 19 59" xfId="31682"/>
    <cellStyle name="40% - Accent5 19 6" xfId="31683"/>
    <cellStyle name="40% - Accent5 19 60" xfId="31684"/>
    <cellStyle name="40% - Accent5 19 61" xfId="31685"/>
    <cellStyle name="40% - Accent5 19 62" xfId="31686"/>
    <cellStyle name="40% - Accent5 19 63" xfId="31687"/>
    <cellStyle name="40% - Accent5 19 64" xfId="31688"/>
    <cellStyle name="40% - Accent5 19 65" xfId="31689"/>
    <cellStyle name="40% - Accent5 19 66" xfId="31690"/>
    <cellStyle name="40% - Accent5 19 67" xfId="31691"/>
    <cellStyle name="40% - Accent5 19 68" xfId="31692"/>
    <cellStyle name="40% - Accent5 19 69" xfId="31693"/>
    <cellStyle name="40% - Accent5 19 7" xfId="31694"/>
    <cellStyle name="40% - Accent5 19 70" xfId="31695"/>
    <cellStyle name="40% - Accent5 19 71" xfId="31696"/>
    <cellStyle name="40% - Accent5 19 72" xfId="31697"/>
    <cellStyle name="40% - Accent5 19 73" xfId="31698"/>
    <cellStyle name="40% - Accent5 19 74" xfId="31699"/>
    <cellStyle name="40% - Accent5 19 75" xfId="31700"/>
    <cellStyle name="40% - Accent5 19 76" xfId="31701"/>
    <cellStyle name="40% - Accent5 19 77" xfId="31702"/>
    <cellStyle name="40% - Accent5 19 78" xfId="31703"/>
    <cellStyle name="40% - Accent5 19 79" xfId="31704"/>
    <cellStyle name="40% - Accent5 19 8" xfId="31705"/>
    <cellStyle name="40% - Accent5 19 80" xfId="31706"/>
    <cellStyle name="40% - Accent5 19 81" xfId="31707"/>
    <cellStyle name="40% - Accent5 19 82" xfId="31708"/>
    <cellStyle name="40% - Accent5 19 83" xfId="31709"/>
    <cellStyle name="40% - Accent5 19 84" xfId="31710"/>
    <cellStyle name="40% - Accent5 19 85" xfId="31711"/>
    <cellStyle name="40% - Accent5 19 86" xfId="31712"/>
    <cellStyle name="40% - Accent5 19 87" xfId="31713"/>
    <cellStyle name="40% - Accent5 19 88" xfId="31714"/>
    <cellStyle name="40% - Accent5 19 89" xfId="31715"/>
    <cellStyle name="40% - Accent5 19 9" xfId="31716"/>
    <cellStyle name="40% - Accent5 19 90" xfId="31717"/>
    <cellStyle name="40% - Accent5 19 91" xfId="31718"/>
    <cellStyle name="40% - Accent5 19 92" xfId="31719"/>
    <cellStyle name="40% - Accent5 19 93" xfId="31720"/>
    <cellStyle name="40% - Accent5 19 94" xfId="31721"/>
    <cellStyle name="40% - Accent5 19 95" xfId="31722"/>
    <cellStyle name="40% - Accent5 19 96" xfId="31723"/>
    <cellStyle name="40% - Accent5 19 97" xfId="31724"/>
    <cellStyle name="40% - Accent5 19 98" xfId="31725"/>
    <cellStyle name="40% - Accent5 19 99" xfId="31726"/>
    <cellStyle name="40% - Accent5 2" xfId="115"/>
    <cellStyle name="40% - Accent5 2 10" xfId="31727"/>
    <cellStyle name="40% - Accent5 2 100" xfId="31728"/>
    <cellStyle name="40% - Accent5 2 101" xfId="31729"/>
    <cellStyle name="40% - Accent5 2 102" xfId="31730"/>
    <cellStyle name="40% - Accent5 2 103" xfId="31731"/>
    <cellStyle name="40% - Accent5 2 104" xfId="31732"/>
    <cellStyle name="40% - Accent5 2 105" xfId="31733"/>
    <cellStyle name="40% - Accent5 2 106" xfId="31734"/>
    <cellStyle name="40% - Accent5 2 107" xfId="31735"/>
    <cellStyle name="40% - Accent5 2 108" xfId="31736"/>
    <cellStyle name="40% - Accent5 2 109" xfId="31737"/>
    <cellStyle name="40% - Accent5 2 11" xfId="31738"/>
    <cellStyle name="40% - Accent5 2 110" xfId="31739"/>
    <cellStyle name="40% - Accent5 2 111" xfId="31740"/>
    <cellStyle name="40% - Accent5 2 112" xfId="31741"/>
    <cellStyle name="40% - Accent5 2 113" xfId="31742"/>
    <cellStyle name="40% - Accent5 2 114" xfId="31743"/>
    <cellStyle name="40% - Accent5 2 115" xfId="31744"/>
    <cellStyle name="40% - Accent5 2 116" xfId="31745"/>
    <cellStyle name="40% - Accent5 2 117" xfId="31746"/>
    <cellStyle name="40% - Accent5 2 118" xfId="31747"/>
    <cellStyle name="40% - Accent5 2 12" xfId="31748"/>
    <cellStyle name="40% - Accent5 2 13" xfId="31749"/>
    <cellStyle name="40% - Accent5 2 14" xfId="31750"/>
    <cellStyle name="40% - Accent5 2 15" xfId="31751"/>
    <cellStyle name="40% - Accent5 2 16" xfId="31752"/>
    <cellStyle name="40% - Accent5 2 17" xfId="31753"/>
    <cellStyle name="40% - Accent5 2 18" xfId="31754"/>
    <cellStyle name="40% - Accent5 2 19" xfId="31755"/>
    <cellStyle name="40% - Accent5 2 2" xfId="31756"/>
    <cellStyle name="40% - Accent5 2 2 10" xfId="31757"/>
    <cellStyle name="40% - Accent5 2 2 100" xfId="31758"/>
    <cellStyle name="40% - Accent5 2 2 101" xfId="31759"/>
    <cellStyle name="40% - Accent5 2 2 102" xfId="31760"/>
    <cellStyle name="40% - Accent5 2 2 103" xfId="31761"/>
    <cellStyle name="40% - Accent5 2 2 104" xfId="31762"/>
    <cellStyle name="40% - Accent5 2 2 105" xfId="31763"/>
    <cellStyle name="40% - Accent5 2 2 106" xfId="31764"/>
    <cellStyle name="40% - Accent5 2 2 107" xfId="31765"/>
    <cellStyle name="40% - Accent5 2 2 108" xfId="31766"/>
    <cellStyle name="40% - Accent5 2 2 109" xfId="31767"/>
    <cellStyle name="40% - Accent5 2 2 11" xfId="31768"/>
    <cellStyle name="40% - Accent5 2 2 110" xfId="31769"/>
    <cellStyle name="40% - Accent5 2 2 111" xfId="31770"/>
    <cellStyle name="40% - Accent5 2 2 112" xfId="31771"/>
    <cellStyle name="40% - Accent5 2 2 113" xfId="31772"/>
    <cellStyle name="40% - Accent5 2 2 114" xfId="31773"/>
    <cellStyle name="40% - Accent5 2 2 115" xfId="31774"/>
    <cellStyle name="40% - Accent5 2 2 12" xfId="31775"/>
    <cellStyle name="40% - Accent5 2 2 13" xfId="31776"/>
    <cellStyle name="40% - Accent5 2 2 14" xfId="31777"/>
    <cellStyle name="40% - Accent5 2 2 15" xfId="31778"/>
    <cellStyle name="40% - Accent5 2 2 16" xfId="31779"/>
    <cellStyle name="40% - Accent5 2 2 17" xfId="31780"/>
    <cellStyle name="40% - Accent5 2 2 18" xfId="31781"/>
    <cellStyle name="40% - Accent5 2 2 19" xfId="31782"/>
    <cellStyle name="40% - Accent5 2 2 2" xfId="31783"/>
    <cellStyle name="40% - Accent5 2 2 20" xfId="31784"/>
    <cellStyle name="40% - Accent5 2 2 21" xfId="31785"/>
    <cellStyle name="40% - Accent5 2 2 22" xfId="31786"/>
    <cellStyle name="40% - Accent5 2 2 23" xfId="31787"/>
    <cellStyle name="40% - Accent5 2 2 24" xfId="31788"/>
    <cellStyle name="40% - Accent5 2 2 25" xfId="31789"/>
    <cellStyle name="40% - Accent5 2 2 26" xfId="31790"/>
    <cellStyle name="40% - Accent5 2 2 27" xfId="31791"/>
    <cellStyle name="40% - Accent5 2 2 28" xfId="31792"/>
    <cellStyle name="40% - Accent5 2 2 29" xfId="31793"/>
    <cellStyle name="40% - Accent5 2 2 3" xfId="31794"/>
    <cellStyle name="40% - Accent5 2 2 30" xfId="31795"/>
    <cellStyle name="40% - Accent5 2 2 31" xfId="31796"/>
    <cellStyle name="40% - Accent5 2 2 32" xfId="31797"/>
    <cellStyle name="40% - Accent5 2 2 33" xfId="31798"/>
    <cellStyle name="40% - Accent5 2 2 34" xfId="31799"/>
    <cellStyle name="40% - Accent5 2 2 35" xfId="31800"/>
    <cellStyle name="40% - Accent5 2 2 36" xfId="31801"/>
    <cellStyle name="40% - Accent5 2 2 37" xfId="31802"/>
    <cellStyle name="40% - Accent5 2 2 38" xfId="31803"/>
    <cellStyle name="40% - Accent5 2 2 39" xfId="31804"/>
    <cellStyle name="40% - Accent5 2 2 4" xfId="31805"/>
    <cellStyle name="40% - Accent5 2 2 40" xfId="31806"/>
    <cellStyle name="40% - Accent5 2 2 41" xfId="31807"/>
    <cellStyle name="40% - Accent5 2 2 42" xfId="31808"/>
    <cellStyle name="40% - Accent5 2 2 43" xfId="31809"/>
    <cellStyle name="40% - Accent5 2 2 44" xfId="31810"/>
    <cellStyle name="40% - Accent5 2 2 45" xfId="31811"/>
    <cellStyle name="40% - Accent5 2 2 46" xfId="31812"/>
    <cellStyle name="40% - Accent5 2 2 47" xfId="31813"/>
    <cellStyle name="40% - Accent5 2 2 48" xfId="31814"/>
    <cellStyle name="40% - Accent5 2 2 49" xfId="31815"/>
    <cellStyle name="40% - Accent5 2 2 5" xfId="31816"/>
    <cellStyle name="40% - Accent5 2 2 50" xfId="31817"/>
    <cellStyle name="40% - Accent5 2 2 51" xfId="31818"/>
    <cellStyle name="40% - Accent5 2 2 52" xfId="31819"/>
    <cellStyle name="40% - Accent5 2 2 53" xfId="31820"/>
    <cellStyle name="40% - Accent5 2 2 54" xfId="31821"/>
    <cellStyle name="40% - Accent5 2 2 55" xfId="31822"/>
    <cellStyle name="40% - Accent5 2 2 56" xfId="31823"/>
    <cellStyle name="40% - Accent5 2 2 57" xfId="31824"/>
    <cellStyle name="40% - Accent5 2 2 58" xfId="31825"/>
    <cellStyle name="40% - Accent5 2 2 59" xfId="31826"/>
    <cellStyle name="40% - Accent5 2 2 6" xfId="31827"/>
    <cellStyle name="40% - Accent5 2 2 60" xfId="31828"/>
    <cellStyle name="40% - Accent5 2 2 61" xfId="31829"/>
    <cellStyle name="40% - Accent5 2 2 62" xfId="31830"/>
    <cellStyle name="40% - Accent5 2 2 63" xfId="31831"/>
    <cellStyle name="40% - Accent5 2 2 64" xfId="31832"/>
    <cellStyle name="40% - Accent5 2 2 65" xfId="31833"/>
    <cellStyle name="40% - Accent5 2 2 66" xfId="31834"/>
    <cellStyle name="40% - Accent5 2 2 67" xfId="31835"/>
    <cellStyle name="40% - Accent5 2 2 68" xfId="31836"/>
    <cellStyle name="40% - Accent5 2 2 69" xfId="31837"/>
    <cellStyle name="40% - Accent5 2 2 7" xfId="31838"/>
    <cellStyle name="40% - Accent5 2 2 70" xfId="31839"/>
    <cellStyle name="40% - Accent5 2 2 71" xfId="31840"/>
    <cellStyle name="40% - Accent5 2 2 72" xfId="31841"/>
    <cellStyle name="40% - Accent5 2 2 73" xfId="31842"/>
    <cellStyle name="40% - Accent5 2 2 74" xfId="31843"/>
    <cellStyle name="40% - Accent5 2 2 75" xfId="31844"/>
    <cellStyle name="40% - Accent5 2 2 76" xfId="31845"/>
    <cellStyle name="40% - Accent5 2 2 77" xfId="31846"/>
    <cellStyle name="40% - Accent5 2 2 78" xfId="31847"/>
    <cellStyle name="40% - Accent5 2 2 79" xfId="31848"/>
    <cellStyle name="40% - Accent5 2 2 8" xfId="31849"/>
    <cellStyle name="40% - Accent5 2 2 80" xfId="31850"/>
    <cellStyle name="40% - Accent5 2 2 81" xfId="31851"/>
    <cellStyle name="40% - Accent5 2 2 82" xfId="31852"/>
    <cellStyle name="40% - Accent5 2 2 83" xfId="31853"/>
    <cellStyle name="40% - Accent5 2 2 84" xfId="31854"/>
    <cellStyle name="40% - Accent5 2 2 85" xfId="31855"/>
    <cellStyle name="40% - Accent5 2 2 86" xfId="31856"/>
    <cellStyle name="40% - Accent5 2 2 87" xfId="31857"/>
    <cellStyle name="40% - Accent5 2 2 88" xfId="31858"/>
    <cellStyle name="40% - Accent5 2 2 89" xfId="31859"/>
    <cellStyle name="40% - Accent5 2 2 9" xfId="31860"/>
    <cellStyle name="40% - Accent5 2 2 90" xfId="31861"/>
    <cellStyle name="40% - Accent5 2 2 91" xfId="31862"/>
    <cellStyle name="40% - Accent5 2 2 92" xfId="31863"/>
    <cellStyle name="40% - Accent5 2 2 93" xfId="31864"/>
    <cellStyle name="40% - Accent5 2 2 94" xfId="31865"/>
    <cellStyle name="40% - Accent5 2 2 95" xfId="31866"/>
    <cellStyle name="40% - Accent5 2 2 96" xfId="31867"/>
    <cellStyle name="40% - Accent5 2 2 97" xfId="31868"/>
    <cellStyle name="40% - Accent5 2 2 98" xfId="31869"/>
    <cellStyle name="40% - Accent5 2 2 99" xfId="31870"/>
    <cellStyle name="40% - Accent5 2 20" xfId="31871"/>
    <cellStyle name="40% - Accent5 2 21" xfId="31872"/>
    <cellStyle name="40% - Accent5 2 22" xfId="31873"/>
    <cellStyle name="40% - Accent5 2 23" xfId="31874"/>
    <cellStyle name="40% - Accent5 2 24" xfId="31875"/>
    <cellStyle name="40% - Accent5 2 25" xfId="31876"/>
    <cellStyle name="40% - Accent5 2 26" xfId="31877"/>
    <cellStyle name="40% - Accent5 2 27" xfId="31878"/>
    <cellStyle name="40% - Accent5 2 28" xfId="31879"/>
    <cellStyle name="40% - Accent5 2 29" xfId="31880"/>
    <cellStyle name="40% - Accent5 2 3" xfId="31881"/>
    <cellStyle name="40% - Accent5 2 3 10" xfId="31882"/>
    <cellStyle name="40% - Accent5 2 3 100" xfId="31883"/>
    <cellStyle name="40% - Accent5 2 3 101" xfId="31884"/>
    <cellStyle name="40% - Accent5 2 3 102" xfId="31885"/>
    <cellStyle name="40% - Accent5 2 3 103" xfId="31886"/>
    <cellStyle name="40% - Accent5 2 3 104" xfId="31887"/>
    <cellStyle name="40% - Accent5 2 3 105" xfId="31888"/>
    <cellStyle name="40% - Accent5 2 3 106" xfId="31889"/>
    <cellStyle name="40% - Accent5 2 3 107" xfId="31890"/>
    <cellStyle name="40% - Accent5 2 3 108" xfId="31891"/>
    <cellStyle name="40% - Accent5 2 3 109" xfId="31892"/>
    <cellStyle name="40% - Accent5 2 3 11" xfId="31893"/>
    <cellStyle name="40% - Accent5 2 3 110" xfId="31894"/>
    <cellStyle name="40% - Accent5 2 3 111" xfId="31895"/>
    <cellStyle name="40% - Accent5 2 3 112" xfId="31896"/>
    <cellStyle name="40% - Accent5 2 3 113" xfId="31897"/>
    <cellStyle name="40% - Accent5 2 3 114" xfId="31898"/>
    <cellStyle name="40% - Accent5 2 3 115" xfId="31899"/>
    <cellStyle name="40% - Accent5 2 3 12" xfId="31900"/>
    <cellStyle name="40% - Accent5 2 3 13" xfId="31901"/>
    <cellStyle name="40% - Accent5 2 3 14" xfId="31902"/>
    <cellStyle name="40% - Accent5 2 3 15" xfId="31903"/>
    <cellStyle name="40% - Accent5 2 3 16" xfId="31904"/>
    <cellStyle name="40% - Accent5 2 3 17" xfId="31905"/>
    <cellStyle name="40% - Accent5 2 3 18" xfId="31906"/>
    <cellStyle name="40% - Accent5 2 3 19" xfId="31907"/>
    <cellStyle name="40% - Accent5 2 3 2" xfId="31908"/>
    <cellStyle name="40% - Accent5 2 3 20" xfId="31909"/>
    <cellStyle name="40% - Accent5 2 3 21" xfId="31910"/>
    <cellStyle name="40% - Accent5 2 3 22" xfId="31911"/>
    <cellStyle name="40% - Accent5 2 3 23" xfId="31912"/>
    <cellStyle name="40% - Accent5 2 3 24" xfId="31913"/>
    <cellStyle name="40% - Accent5 2 3 25" xfId="31914"/>
    <cellStyle name="40% - Accent5 2 3 26" xfId="31915"/>
    <cellStyle name="40% - Accent5 2 3 27" xfId="31916"/>
    <cellStyle name="40% - Accent5 2 3 28" xfId="31917"/>
    <cellStyle name="40% - Accent5 2 3 29" xfId="31918"/>
    <cellStyle name="40% - Accent5 2 3 3" xfId="31919"/>
    <cellStyle name="40% - Accent5 2 3 30" xfId="31920"/>
    <cellStyle name="40% - Accent5 2 3 31" xfId="31921"/>
    <cellStyle name="40% - Accent5 2 3 32" xfId="31922"/>
    <cellStyle name="40% - Accent5 2 3 33" xfId="31923"/>
    <cellStyle name="40% - Accent5 2 3 34" xfId="31924"/>
    <cellStyle name="40% - Accent5 2 3 35" xfId="31925"/>
    <cellStyle name="40% - Accent5 2 3 36" xfId="31926"/>
    <cellStyle name="40% - Accent5 2 3 37" xfId="31927"/>
    <cellStyle name="40% - Accent5 2 3 38" xfId="31928"/>
    <cellStyle name="40% - Accent5 2 3 39" xfId="31929"/>
    <cellStyle name="40% - Accent5 2 3 4" xfId="31930"/>
    <cellStyle name="40% - Accent5 2 3 40" xfId="31931"/>
    <cellStyle name="40% - Accent5 2 3 41" xfId="31932"/>
    <cellStyle name="40% - Accent5 2 3 42" xfId="31933"/>
    <cellStyle name="40% - Accent5 2 3 43" xfId="31934"/>
    <cellStyle name="40% - Accent5 2 3 44" xfId="31935"/>
    <cellStyle name="40% - Accent5 2 3 45" xfId="31936"/>
    <cellStyle name="40% - Accent5 2 3 46" xfId="31937"/>
    <cellStyle name="40% - Accent5 2 3 47" xfId="31938"/>
    <cellStyle name="40% - Accent5 2 3 48" xfId="31939"/>
    <cellStyle name="40% - Accent5 2 3 49" xfId="31940"/>
    <cellStyle name="40% - Accent5 2 3 5" xfId="31941"/>
    <cellStyle name="40% - Accent5 2 3 50" xfId="31942"/>
    <cellStyle name="40% - Accent5 2 3 51" xfId="31943"/>
    <cellStyle name="40% - Accent5 2 3 52" xfId="31944"/>
    <cellStyle name="40% - Accent5 2 3 53" xfId="31945"/>
    <cellStyle name="40% - Accent5 2 3 54" xfId="31946"/>
    <cellStyle name="40% - Accent5 2 3 55" xfId="31947"/>
    <cellStyle name="40% - Accent5 2 3 56" xfId="31948"/>
    <cellStyle name="40% - Accent5 2 3 57" xfId="31949"/>
    <cellStyle name="40% - Accent5 2 3 58" xfId="31950"/>
    <cellStyle name="40% - Accent5 2 3 59" xfId="31951"/>
    <cellStyle name="40% - Accent5 2 3 6" xfId="31952"/>
    <cellStyle name="40% - Accent5 2 3 60" xfId="31953"/>
    <cellStyle name="40% - Accent5 2 3 61" xfId="31954"/>
    <cellStyle name="40% - Accent5 2 3 62" xfId="31955"/>
    <cellStyle name="40% - Accent5 2 3 63" xfId="31956"/>
    <cellStyle name="40% - Accent5 2 3 64" xfId="31957"/>
    <cellStyle name="40% - Accent5 2 3 65" xfId="31958"/>
    <cellStyle name="40% - Accent5 2 3 66" xfId="31959"/>
    <cellStyle name="40% - Accent5 2 3 67" xfId="31960"/>
    <cellStyle name="40% - Accent5 2 3 68" xfId="31961"/>
    <cellStyle name="40% - Accent5 2 3 69" xfId="31962"/>
    <cellStyle name="40% - Accent5 2 3 7" xfId="31963"/>
    <cellStyle name="40% - Accent5 2 3 70" xfId="31964"/>
    <cellStyle name="40% - Accent5 2 3 71" xfId="31965"/>
    <cellStyle name="40% - Accent5 2 3 72" xfId="31966"/>
    <cellStyle name="40% - Accent5 2 3 73" xfId="31967"/>
    <cellStyle name="40% - Accent5 2 3 74" xfId="31968"/>
    <cellStyle name="40% - Accent5 2 3 75" xfId="31969"/>
    <cellStyle name="40% - Accent5 2 3 76" xfId="31970"/>
    <cellStyle name="40% - Accent5 2 3 77" xfId="31971"/>
    <cellStyle name="40% - Accent5 2 3 78" xfId="31972"/>
    <cellStyle name="40% - Accent5 2 3 79" xfId="31973"/>
    <cellStyle name="40% - Accent5 2 3 8" xfId="31974"/>
    <cellStyle name="40% - Accent5 2 3 80" xfId="31975"/>
    <cellStyle name="40% - Accent5 2 3 81" xfId="31976"/>
    <cellStyle name="40% - Accent5 2 3 82" xfId="31977"/>
    <cellStyle name="40% - Accent5 2 3 83" xfId="31978"/>
    <cellStyle name="40% - Accent5 2 3 84" xfId="31979"/>
    <cellStyle name="40% - Accent5 2 3 85" xfId="31980"/>
    <cellStyle name="40% - Accent5 2 3 86" xfId="31981"/>
    <cellStyle name="40% - Accent5 2 3 87" xfId="31982"/>
    <cellStyle name="40% - Accent5 2 3 88" xfId="31983"/>
    <cellStyle name="40% - Accent5 2 3 89" xfId="31984"/>
    <cellStyle name="40% - Accent5 2 3 9" xfId="31985"/>
    <cellStyle name="40% - Accent5 2 3 90" xfId="31986"/>
    <cellStyle name="40% - Accent5 2 3 91" xfId="31987"/>
    <cellStyle name="40% - Accent5 2 3 92" xfId="31988"/>
    <cellStyle name="40% - Accent5 2 3 93" xfId="31989"/>
    <cellStyle name="40% - Accent5 2 3 94" xfId="31990"/>
    <cellStyle name="40% - Accent5 2 3 95" xfId="31991"/>
    <cellStyle name="40% - Accent5 2 3 96" xfId="31992"/>
    <cellStyle name="40% - Accent5 2 3 97" xfId="31993"/>
    <cellStyle name="40% - Accent5 2 3 98" xfId="31994"/>
    <cellStyle name="40% - Accent5 2 3 99" xfId="31995"/>
    <cellStyle name="40% - Accent5 2 30" xfId="31996"/>
    <cellStyle name="40% - Accent5 2 31" xfId="31997"/>
    <cellStyle name="40% - Accent5 2 32" xfId="31998"/>
    <cellStyle name="40% - Accent5 2 33" xfId="31999"/>
    <cellStyle name="40% - Accent5 2 34" xfId="32000"/>
    <cellStyle name="40% - Accent5 2 35" xfId="32001"/>
    <cellStyle name="40% - Accent5 2 36" xfId="32002"/>
    <cellStyle name="40% - Accent5 2 37" xfId="32003"/>
    <cellStyle name="40% - Accent5 2 38" xfId="32004"/>
    <cellStyle name="40% - Accent5 2 39" xfId="32005"/>
    <cellStyle name="40% - Accent5 2 4" xfId="32006"/>
    <cellStyle name="40% - Accent5 2 4 10" xfId="32007"/>
    <cellStyle name="40% - Accent5 2 4 100" xfId="32008"/>
    <cellStyle name="40% - Accent5 2 4 101" xfId="32009"/>
    <cellStyle name="40% - Accent5 2 4 102" xfId="32010"/>
    <cellStyle name="40% - Accent5 2 4 103" xfId="32011"/>
    <cellStyle name="40% - Accent5 2 4 104" xfId="32012"/>
    <cellStyle name="40% - Accent5 2 4 105" xfId="32013"/>
    <cellStyle name="40% - Accent5 2 4 106" xfId="32014"/>
    <cellStyle name="40% - Accent5 2 4 107" xfId="32015"/>
    <cellStyle name="40% - Accent5 2 4 108" xfId="32016"/>
    <cellStyle name="40% - Accent5 2 4 109" xfId="32017"/>
    <cellStyle name="40% - Accent5 2 4 11" xfId="32018"/>
    <cellStyle name="40% - Accent5 2 4 110" xfId="32019"/>
    <cellStyle name="40% - Accent5 2 4 111" xfId="32020"/>
    <cellStyle name="40% - Accent5 2 4 112" xfId="32021"/>
    <cellStyle name="40% - Accent5 2 4 113" xfId="32022"/>
    <cellStyle name="40% - Accent5 2 4 114" xfId="32023"/>
    <cellStyle name="40% - Accent5 2 4 115" xfId="32024"/>
    <cellStyle name="40% - Accent5 2 4 12" xfId="32025"/>
    <cellStyle name="40% - Accent5 2 4 13" xfId="32026"/>
    <cellStyle name="40% - Accent5 2 4 14" xfId="32027"/>
    <cellStyle name="40% - Accent5 2 4 15" xfId="32028"/>
    <cellStyle name="40% - Accent5 2 4 16" xfId="32029"/>
    <cellStyle name="40% - Accent5 2 4 17" xfId="32030"/>
    <cellStyle name="40% - Accent5 2 4 18" xfId="32031"/>
    <cellStyle name="40% - Accent5 2 4 19" xfId="32032"/>
    <cellStyle name="40% - Accent5 2 4 2" xfId="32033"/>
    <cellStyle name="40% - Accent5 2 4 20" xfId="32034"/>
    <cellStyle name="40% - Accent5 2 4 21" xfId="32035"/>
    <cellStyle name="40% - Accent5 2 4 22" xfId="32036"/>
    <cellStyle name="40% - Accent5 2 4 23" xfId="32037"/>
    <cellStyle name="40% - Accent5 2 4 24" xfId="32038"/>
    <cellStyle name="40% - Accent5 2 4 25" xfId="32039"/>
    <cellStyle name="40% - Accent5 2 4 26" xfId="32040"/>
    <cellStyle name="40% - Accent5 2 4 27" xfId="32041"/>
    <cellStyle name="40% - Accent5 2 4 28" xfId="32042"/>
    <cellStyle name="40% - Accent5 2 4 29" xfId="32043"/>
    <cellStyle name="40% - Accent5 2 4 3" xfId="32044"/>
    <cellStyle name="40% - Accent5 2 4 30" xfId="32045"/>
    <cellStyle name="40% - Accent5 2 4 31" xfId="32046"/>
    <cellStyle name="40% - Accent5 2 4 32" xfId="32047"/>
    <cellStyle name="40% - Accent5 2 4 33" xfId="32048"/>
    <cellStyle name="40% - Accent5 2 4 34" xfId="32049"/>
    <cellStyle name="40% - Accent5 2 4 35" xfId="32050"/>
    <cellStyle name="40% - Accent5 2 4 36" xfId="32051"/>
    <cellStyle name="40% - Accent5 2 4 37" xfId="32052"/>
    <cellStyle name="40% - Accent5 2 4 38" xfId="32053"/>
    <cellStyle name="40% - Accent5 2 4 39" xfId="32054"/>
    <cellStyle name="40% - Accent5 2 4 4" xfId="32055"/>
    <cellStyle name="40% - Accent5 2 4 40" xfId="32056"/>
    <cellStyle name="40% - Accent5 2 4 41" xfId="32057"/>
    <cellStyle name="40% - Accent5 2 4 42" xfId="32058"/>
    <cellStyle name="40% - Accent5 2 4 43" xfId="32059"/>
    <cellStyle name="40% - Accent5 2 4 44" xfId="32060"/>
    <cellStyle name="40% - Accent5 2 4 45" xfId="32061"/>
    <cellStyle name="40% - Accent5 2 4 46" xfId="32062"/>
    <cellStyle name="40% - Accent5 2 4 47" xfId="32063"/>
    <cellStyle name="40% - Accent5 2 4 48" xfId="32064"/>
    <cellStyle name="40% - Accent5 2 4 49" xfId="32065"/>
    <cellStyle name="40% - Accent5 2 4 5" xfId="32066"/>
    <cellStyle name="40% - Accent5 2 4 50" xfId="32067"/>
    <cellStyle name="40% - Accent5 2 4 51" xfId="32068"/>
    <cellStyle name="40% - Accent5 2 4 52" xfId="32069"/>
    <cellStyle name="40% - Accent5 2 4 53" xfId="32070"/>
    <cellStyle name="40% - Accent5 2 4 54" xfId="32071"/>
    <cellStyle name="40% - Accent5 2 4 55" xfId="32072"/>
    <cellStyle name="40% - Accent5 2 4 56" xfId="32073"/>
    <cellStyle name="40% - Accent5 2 4 57" xfId="32074"/>
    <cellStyle name="40% - Accent5 2 4 58" xfId="32075"/>
    <cellStyle name="40% - Accent5 2 4 59" xfId="32076"/>
    <cellStyle name="40% - Accent5 2 4 6" xfId="32077"/>
    <cellStyle name="40% - Accent5 2 4 60" xfId="32078"/>
    <cellStyle name="40% - Accent5 2 4 61" xfId="32079"/>
    <cellStyle name="40% - Accent5 2 4 62" xfId="32080"/>
    <cellStyle name="40% - Accent5 2 4 63" xfId="32081"/>
    <cellStyle name="40% - Accent5 2 4 64" xfId="32082"/>
    <cellStyle name="40% - Accent5 2 4 65" xfId="32083"/>
    <cellStyle name="40% - Accent5 2 4 66" xfId="32084"/>
    <cellStyle name="40% - Accent5 2 4 67" xfId="32085"/>
    <cellStyle name="40% - Accent5 2 4 68" xfId="32086"/>
    <cellStyle name="40% - Accent5 2 4 69" xfId="32087"/>
    <cellStyle name="40% - Accent5 2 4 7" xfId="32088"/>
    <cellStyle name="40% - Accent5 2 4 70" xfId="32089"/>
    <cellStyle name="40% - Accent5 2 4 71" xfId="32090"/>
    <cellStyle name="40% - Accent5 2 4 72" xfId="32091"/>
    <cellStyle name="40% - Accent5 2 4 73" xfId="32092"/>
    <cellStyle name="40% - Accent5 2 4 74" xfId="32093"/>
    <cellStyle name="40% - Accent5 2 4 75" xfId="32094"/>
    <cellStyle name="40% - Accent5 2 4 76" xfId="32095"/>
    <cellStyle name="40% - Accent5 2 4 77" xfId="32096"/>
    <cellStyle name="40% - Accent5 2 4 78" xfId="32097"/>
    <cellStyle name="40% - Accent5 2 4 79" xfId="32098"/>
    <cellStyle name="40% - Accent5 2 4 8" xfId="32099"/>
    <cellStyle name="40% - Accent5 2 4 80" xfId="32100"/>
    <cellStyle name="40% - Accent5 2 4 81" xfId="32101"/>
    <cellStyle name="40% - Accent5 2 4 82" xfId="32102"/>
    <cellStyle name="40% - Accent5 2 4 83" xfId="32103"/>
    <cellStyle name="40% - Accent5 2 4 84" xfId="32104"/>
    <cellStyle name="40% - Accent5 2 4 85" xfId="32105"/>
    <cellStyle name="40% - Accent5 2 4 86" xfId="32106"/>
    <cellStyle name="40% - Accent5 2 4 87" xfId="32107"/>
    <cellStyle name="40% - Accent5 2 4 88" xfId="32108"/>
    <cellStyle name="40% - Accent5 2 4 89" xfId="32109"/>
    <cellStyle name="40% - Accent5 2 4 9" xfId="32110"/>
    <cellStyle name="40% - Accent5 2 4 90" xfId="32111"/>
    <cellStyle name="40% - Accent5 2 4 91" xfId="32112"/>
    <cellStyle name="40% - Accent5 2 4 92" xfId="32113"/>
    <cellStyle name="40% - Accent5 2 4 93" xfId="32114"/>
    <cellStyle name="40% - Accent5 2 4 94" xfId="32115"/>
    <cellStyle name="40% - Accent5 2 4 95" xfId="32116"/>
    <cellStyle name="40% - Accent5 2 4 96" xfId="32117"/>
    <cellStyle name="40% - Accent5 2 4 97" xfId="32118"/>
    <cellStyle name="40% - Accent5 2 4 98" xfId="32119"/>
    <cellStyle name="40% - Accent5 2 4 99" xfId="32120"/>
    <cellStyle name="40% - Accent5 2 40" xfId="32121"/>
    <cellStyle name="40% - Accent5 2 41" xfId="32122"/>
    <cellStyle name="40% - Accent5 2 42" xfId="32123"/>
    <cellStyle name="40% - Accent5 2 43" xfId="32124"/>
    <cellStyle name="40% - Accent5 2 44" xfId="32125"/>
    <cellStyle name="40% - Accent5 2 45" xfId="32126"/>
    <cellStyle name="40% - Accent5 2 46" xfId="32127"/>
    <cellStyle name="40% - Accent5 2 47" xfId="32128"/>
    <cellStyle name="40% - Accent5 2 48" xfId="32129"/>
    <cellStyle name="40% - Accent5 2 49" xfId="32130"/>
    <cellStyle name="40% - Accent5 2 5" xfId="32131"/>
    <cellStyle name="40% - Accent5 2 50" xfId="32132"/>
    <cellStyle name="40% - Accent5 2 51" xfId="32133"/>
    <cellStyle name="40% - Accent5 2 52" xfId="32134"/>
    <cellStyle name="40% - Accent5 2 53" xfId="32135"/>
    <cellStyle name="40% - Accent5 2 54" xfId="32136"/>
    <cellStyle name="40% - Accent5 2 55" xfId="32137"/>
    <cellStyle name="40% - Accent5 2 56" xfId="32138"/>
    <cellStyle name="40% - Accent5 2 57" xfId="32139"/>
    <cellStyle name="40% - Accent5 2 58" xfId="32140"/>
    <cellStyle name="40% - Accent5 2 59" xfId="32141"/>
    <cellStyle name="40% - Accent5 2 6" xfId="32142"/>
    <cellStyle name="40% - Accent5 2 60" xfId="32143"/>
    <cellStyle name="40% - Accent5 2 61" xfId="32144"/>
    <cellStyle name="40% - Accent5 2 62" xfId="32145"/>
    <cellStyle name="40% - Accent5 2 63" xfId="32146"/>
    <cellStyle name="40% - Accent5 2 64" xfId="32147"/>
    <cellStyle name="40% - Accent5 2 65" xfId="32148"/>
    <cellStyle name="40% - Accent5 2 66" xfId="32149"/>
    <cellStyle name="40% - Accent5 2 67" xfId="32150"/>
    <cellStyle name="40% - Accent5 2 68" xfId="32151"/>
    <cellStyle name="40% - Accent5 2 69" xfId="32152"/>
    <cellStyle name="40% - Accent5 2 7" xfId="32153"/>
    <cellStyle name="40% - Accent5 2 70" xfId="32154"/>
    <cellStyle name="40% - Accent5 2 71" xfId="32155"/>
    <cellStyle name="40% - Accent5 2 72" xfId="32156"/>
    <cellStyle name="40% - Accent5 2 73" xfId="32157"/>
    <cellStyle name="40% - Accent5 2 74" xfId="32158"/>
    <cellStyle name="40% - Accent5 2 75" xfId="32159"/>
    <cellStyle name="40% - Accent5 2 76" xfId="32160"/>
    <cellStyle name="40% - Accent5 2 77" xfId="32161"/>
    <cellStyle name="40% - Accent5 2 78" xfId="32162"/>
    <cellStyle name="40% - Accent5 2 79" xfId="32163"/>
    <cellStyle name="40% - Accent5 2 8" xfId="32164"/>
    <cellStyle name="40% - Accent5 2 80" xfId="32165"/>
    <cellStyle name="40% - Accent5 2 81" xfId="32166"/>
    <cellStyle name="40% - Accent5 2 82" xfId="32167"/>
    <cellStyle name="40% - Accent5 2 83" xfId="32168"/>
    <cellStyle name="40% - Accent5 2 84" xfId="32169"/>
    <cellStyle name="40% - Accent5 2 85" xfId="32170"/>
    <cellStyle name="40% - Accent5 2 86" xfId="32171"/>
    <cellStyle name="40% - Accent5 2 87" xfId="32172"/>
    <cellStyle name="40% - Accent5 2 88" xfId="32173"/>
    <cellStyle name="40% - Accent5 2 89" xfId="32174"/>
    <cellStyle name="40% - Accent5 2 9" xfId="32175"/>
    <cellStyle name="40% - Accent5 2 90" xfId="32176"/>
    <cellStyle name="40% - Accent5 2 91" xfId="32177"/>
    <cellStyle name="40% - Accent5 2 92" xfId="32178"/>
    <cellStyle name="40% - Accent5 2 93" xfId="32179"/>
    <cellStyle name="40% - Accent5 2 94" xfId="32180"/>
    <cellStyle name="40% - Accent5 2 95" xfId="32181"/>
    <cellStyle name="40% - Accent5 2 96" xfId="32182"/>
    <cellStyle name="40% - Accent5 2 97" xfId="32183"/>
    <cellStyle name="40% - Accent5 2 98" xfId="32184"/>
    <cellStyle name="40% - Accent5 2 99" xfId="32185"/>
    <cellStyle name="40% - Accent5 20" xfId="32186"/>
    <cellStyle name="40% - Accent5 20 10" xfId="32187"/>
    <cellStyle name="40% - Accent5 20 100" xfId="32188"/>
    <cellStyle name="40% - Accent5 20 101" xfId="32189"/>
    <cellStyle name="40% - Accent5 20 102" xfId="32190"/>
    <cellStyle name="40% - Accent5 20 103" xfId="32191"/>
    <cellStyle name="40% - Accent5 20 104" xfId="32192"/>
    <cellStyle name="40% - Accent5 20 105" xfId="32193"/>
    <cellStyle name="40% - Accent5 20 106" xfId="32194"/>
    <cellStyle name="40% - Accent5 20 107" xfId="32195"/>
    <cellStyle name="40% - Accent5 20 108" xfId="32196"/>
    <cellStyle name="40% - Accent5 20 109" xfId="32197"/>
    <cellStyle name="40% - Accent5 20 11" xfId="32198"/>
    <cellStyle name="40% - Accent5 20 110" xfId="32199"/>
    <cellStyle name="40% - Accent5 20 111" xfId="32200"/>
    <cellStyle name="40% - Accent5 20 112" xfId="32201"/>
    <cellStyle name="40% - Accent5 20 113" xfId="32202"/>
    <cellStyle name="40% - Accent5 20 114" xfId="32203"/>
    <cellStyle name="40% - Accent5 20 115" xfId="32204"/>
    <cellStyle name="40% - Accent5 20 12" xfId="32205"/>
    <cellStyle name="40% - Accent5 20 13" xfId="32206"/>
    <cellStyle name="40% - Accent5 20 14" xfId="32207"/>
    <cellStyle name="40% - Accent5 20 15" xfId="32208"/>
    <cellStyle name="40% - Accent5 20 16" xfId="32209"/>
    <cellStyle name="40% - Accent5 20 17" xfId="32210"/>
    <cellStyle name="40% - Accent5 20 18" xfId="32211"/>
    <cellStyle name="40% - Accent5 20 19" xfId="32212"/>
    <cellStyle name="40% - Accent5 20 2" xfId="32213"/>
    <cellStyle name="40% - Accent5 20 20" xfId="32214"/>
    <cellStyle name="40% - Accent5 20 21" xfId="32215"/>
    <cellStyle name="40% - Accent5 20 22" xfId="32216"/>
    <cellStyle name="40% - Accent5 20 23" xfId="32217"/>
    <cellStyle name="40% - Accent5 20 24" xfId="32218"/>
    <cellStyle name="40% - Accent5 20 25" xfId="32219"/>
    <cellStyle name="40% - Accent5 20 26" xfId="32220"/>
    <cellStyle name="40% - Accent5 20 27" xfId="32221"/>
    <cellStyle name="40% - Accent5 20 28" xfId="32222"/>
    <cellStyle name="40% - Accent5 20 29" xfId="32223"/>
    <cellStyle name="40% - Accent5 20 3" xfId="32224"/>
    <cellStyle name="40% - Accent5 20 30" xfId="32225"/>
    <cellStyle name="40% - Accent5 20 31" xfId="32226"/>
    <cellStyle name="40% - Accent5 20 32" xfId="32227"/>
    <cellStyle name="40% - Accent5 20 33" xfId="32228"/>
    <cellStyle name="40% - Accent5 20 34" xfId="32229"/>
    <cellStyle name="40% - Accent5 20 35" xfId="32230"/>
    <cellStyle name="40% - Accent5 20 36" xfId="32231"/>
    <cellStyle name="40% - Accent5 20 37" xfId="32232"/>
    <cellStyle name="40% - Accent5 20 38" xfId="32233"/>
    <cellStyle name="40% - Accent5 20 39" xfId="32234"/>
    <cellStyle name="40% - Accent5 20 4" xfId="32235"/>
    <cellStyle name="40% - Accent5 20 40" xfId="32236"/>
    <cellStyle name="40% - Accent5 20 41" xfId="32237"/>
    <cellStyle name="40% - Accent5 20 42" xfId="32238"/>
    <cellStyle name="40% - Accent5 20 43" xfId="32239"/>
    <cellStyle name="40% - Accent5 20 44" xfId="32240"/>
    <cellStyle name="40% - Accent5 20 45" xfId="32241"/>
    <cellStyle name="40% - Accent5 20 46" xfId="32242"/>
    <cellStyle name="40% - Accent5 20 47" xfId="32243"/>
    <cellStyle name="40% - Accent5 20 48" xfId="32244"/>
    <cellStyle name="40% - Accent5 20 49" xfId="32245"/>
    <cellStyle name="40% - Accent5 20 5" xfId="32246"/>
    <cellStyle name="40% - Accent5 20 50" xfId="32247"/>
    <cellStyle name="40% - Accent5 20 51" xfId="32248"/>
    <cellStyle name="40% - Accent5 20 52" xfId="32249"/>
    <cellStyle name="40% - Accent5 20 53" xfId="32250"/>
    <cellStyle name="40% - Accent5 20 54" xfId="32251"/>
    <cellStyle name="40% - Accent5 20 55" xfId="32252"/>
    <cellStyle name="40% - Accent5 20 56" xfId="32253"/>
    <cellStyle name="40% - Accent5 20 57" xfId="32254"/>
    <cellStyle name="40% - Accent5 20 58" xfId="32255"/>
    <cellStyle name="40% - Accent5 20 59" xfId="32256"/>
    <cellStyle name="40% - Accent5 20 6" xfId="32257"/>
    <cellStyle name="40% - Accent5 20 60" xfId="32258"/>
    <cellStyle name="40% - Accent5 20 61" xfId="32259"/>
    <cellStyle name="40% - Accent5 20 62" xfId="32260"/>
    <cellStyle name="40% - Accent5 20 63" xfId="32261"/>
    <cellStyle name="40% - Accent5 20 64" xfId="32262"/>
    <cellStyle name="40% - Accent5 20 65" xfId="32263"/>
    <cellStyle name="40% - Accent5 20 66" xfId="32264"/>
    <cellStyle name="40% - Accent5 20 67" xfId="32265"/>
    <cellStyle name="40% - Accent5 20 68" xfId="32266"/>
    <cellStyle name="40% - Accent5 20 69" xfId="32267"/>
    <cellStyle name="40% - Accent5 20 7" xfId="32268"/>
    <cellStyle name="40% - Accent5 20 70" xfId="32269"/>
    <cellStyle name="40% - Accent5 20 71" xfId="32270"/>
    <cellStyle name="40% - Accent5 20 72" xfId="32271"/>
    <cellStyle name="40% - Accent5 20 73" xfId="32272"/>
    <cellStyle name="40% - Accent5 20 74" xfId="32273"/>
    <cellStyle name="40% - Accent5 20 75" xfId="32274"/>
    <cellStyle name="40% - Accent5 20 76" xfId="32275"/>
    <cellStyle name="40% - Accent5 20 77" xfId="32276"/>
    <cellStyle name="40% - Accent5 20 78" xfId="32277"/>
    <cellStyle name="40% - Accent5 20 79" xfId="32278"/>
    <cellStyle name="40% - Accent5 20 8" xfId="32279"/>
    <cellStyle name="40% - Accent5 20 80" xfId="32280"/>
    <cellStyle name="40% - Accent5 20 81" xfId="32281"/>
    <cellStyle name="40% - Accent5 20 82" xfId="32282"/>
    <cellStyle name="40% - Accent5 20 83" xfId="32283"/>
    <cellStyle name="40% - Accent5 20 84" xfId="32284"/>
    <cellStyle name="40% - Accent5 20 85" xfId="32285"/>
    <cellStyle name="40% - Accent5 20 86" xfId="32286"/>
    <cellStyle name="40% - Accent5 20 87" xfId="32287"/>
    <cellStyle name="40% - Accent5 20 88" xfId="32288"/>
    <cellStyle name="40% - Accent5 20 89" xfId="32289"/>
    <cellStyle name="40% - Accent5 20 9" xfId="32290"/>
    <cellStyle name="40% - Accent5 20 90" xfId="32291"/>
    <cellStyle name="40% - Accent5 20 91" xfId="32292"/>
    <cellStyle name="40% - Accent5 20 92" xfId="32293"/>
    <cellStyle name="40% - Accent5 20 93" xfId="32294"/>
    <cellStyle name="40% - Accent5 20 94" xfId="32295"/>
    <cellStyle name="40% - Accent5 20 95" xfId="32296"/>
    <cellStyle name="40% - Accent5 20 96" xfId="32297"/>
    <cellStyle name="40% - Accent5 20 97" xfId="32298"/>
    <cellStyle name="40% - Accent5 20 98" xfId="32299"/>
    <cellStyle name="40% - Accent5 20 99" xfId="32300"/>
    <cellStyle name="40% - Accent5 21" xfId="32301"/>
    <cellStyle name="40% - Accent5 21 10" xfId="32302"/>
    <cellStyle name="40% - Accent5 21 100" xfId="32303"/>
    <cellStyle name="40% - Accent5 21 101" xfId="32304"/>
    <cellStyle name="40% - Accent5 21 102" xfId="32305"/>
    <cellStyle name="40% - Accent5 21 103" xfId="32306"/>
    <cellStyle name="40% - Accent5 21 104" xfId="32307"/>
    <cellStyle name="40% - Accent5 21 105" xfId="32308"/>
    <cellStyle name="40% - Accent5 21 106" xfId="32309"/>
    <cellStyle name="40% - Accent5 21 107" xfId="32310"/>
    <cellStyle name="40% - Accent5 21 108" xfId="32311"/>
    <cellStyle name="40% - Accent5 21 109" xfId="32312"/>
    <cellStyle name="40% - Accent5 21 11" xfId="32313"/>
    <cellStyle name="40% - Accent5 21 110" xfId="32314"/>
    <cellStyle name="40% - Accent5 21 111" xfId="32315"/>
    <cellStyle name="40% - Accent5 21 112" xfId="32316"/>
    <cellStyle name="40% - Accent5 21 113" xfId="32317"/>
    <cellStyle name="40% - Accent5 21 114" xfId="32318"/>
    <cellStyle name="40% - Accent5 21 115" xfId="32319"/>
    <cellStyle name="40% - Accent5 21 12" xfId="32320"/>
    <cellStyle name="40% - Accent5 21 13" xfId="32321"/>
    <cellStyle name="40% - Accent5 21 14" xfId="32322"/>
    <cellStyle name="40% - Accent5 21 15" xfId="32323"/>
    <cellStyle name="40% - Accent5 21 16" xfId="32324"/>
    <cellStyle name="40% - Accent5 21 17" xfId="32325"/>
    <cellStyle name="40% - Accent5 21 18" xfId="32326"/>
    <cellStyle name="40% - Accent5 21 19" xfId="32327"/>
    <cellStyle name="40% - Accent5 21 2" xfId="32328"/>
    <cellStyle name="40% - Accent5 21 20" xfId="32329"/>
    <cellStyle name="40% - Accent5 21 21" xfId="32330"/>
    <cellStyle name="40% - Accent5 21 22" xfId="32331"/>
    <cellStyle name="40% - Accent5 21 23" xfId="32332"/>
    <cellStyle name="40% - Accent5 21 24" xfId="32333"/>
    <cellStyle name="40% - Accent5 21 25" xfId="32334"/>
    <cellStyle name="40% - Accent5 21 26" xfId="32335"/>
    <cellStyle name="40% - Accent5 21 27" xfId="32336"/>
    <cellStyle name="40% - Accent5 21 28" xfId="32337"/>
    <cellStyle name="40% - Accent5 21 29" xfId="32338"/>
    <cellStyle name="40% - Accent5 21 3" xfId="32339"/>
    <cellStyle name="40% - Accent5 21 30" xfId="32340"/>
    <cellStyle name="40% - Accent5 21 31" xfId="32341"/>
    <cellStyle name="40% - Accent5 21 32" xfId="32342"/>
    <cellStyle name="40% - Accent5 21 33" xfId="32343"/>
    <cellStyle name="40% - Accent5 21 34" xfId="32344"/>
    <cellStyle name="40% - Accent5 21 35" xfId="32345"/>
    <cellStyle name="40% - Accent5 21 36" xfId="32346"/>
    <cellStyle name="40% - Accent5 21 37" xfId="32347"/>
    <cellStyle name="40% - Accent5 21 38" xfId="32348"/>
    <cellStyle name="40% - Accent5 21 39" xfId="32349"/>
    <cellStyle name="40% - Accent5 21 4" xfId="32350"/>
    <cellStyle name="40% - Accent5 21 40" xfId="32351"/>
    <cellStyle name="40% - Accent5 21 41" xfId="32352"/>
    <cellStyle name="40% - Accent5 21 42" xfId="32353"/>
    <cellStyle name="40% - Accent5 21 43" xfId="32354"/>
    <cellStyle name="40% - Accent5 21 44" xfId="32355"/>
    <cellStyle name="40% - Accent5 21 45" xfId="32356"/>
    <cellStyle name="40% - Accent5 21 46" xfId="32357"/>
    <cellStyle name="40% - Accent5 21 47" xfId="32358"/>
    <cellStyle name="40% - Accent5 21 48" xfId="32359"/>
    <cellStyle name="40% - Accent5 21 49" xfId="32360"/>
    <cellStyle name="40% - Accent5 21 5" xfId="32361"/>
    <cellStyle name="40% - Accent5 21 50" xfId="32362"/>
    <cellStyle name="40% - Accent5 21 51" xfId="32363"/>
    <cellStyle name="40% - Accent5 21 52" xfId="32364"/>
    <cellStyle name="40% - Accent5 21 53" xfId="32365"/>
    <cellStyle name="40% - Accent5 21 54" xfId="32366"/>
    <cellStyle name="40% - Accent5 21 55" xfId="32367"/>
    <cellStyle name="40% - Accent5 21 56" xfId="32368"/>
    <cellStyle name="40% - Accent5 21 57" xfId="32369"/>
    <cellStyle name="40% - Accent5 21 58" xfId="32370"/>
    <cellStyle name="40% - Accent5 21 59" xfId="32371"/>
    <cellStyle name="40% - Accent5 21 6" xfId="32372"/>
    <cellStyle name="40% - Accent5 21 60" xfId="32373"/>
    <cellStyle name="40% - Accent5 21 61" xfId="32374"/>
    <cellStyle name="40% - Accent5 21 62" xfId="32375"/>
    <cellStyle name="40% - Accent5 21 63" xfId="32376"/>
    <cellStyle name="40% - Accent5 21 64" xfId="32377"/>
    <cellStyle name="40% - Accent5 21 65" xfId="32378"/>
    <cellStyle name="40% - Accent5 21 66" xfId="32379"/>
    <cellStyle name="40% - Accent5 21 67" xfId="32380"/>
    <cellStyle name="40% - Accent5 21 68" xfId="32381"/>
    <cellStyle name="40% - Accent5 21 69" xfId="32382"/>
    <cellStyle name="40% - Accent5 21 7" xfId="32383"/>
    <cellStyle name="40% - Accent5 21 70" xfId="32384"/>
    <cellStyle name="40% - Accent5 21 71" xfId="32385"/>
    <cellStyle name="40% - Accent5 21 72" xfId="32386"/>
    <cellStyle name="40% - Accent5 21 73" xfId="32387"/>
    <cellStyle name="40% - Accent5 21 74" xfId="32388"/>
    <cellStyle name="40% - Accent5 21 75" xfId="32389"/>
    <cellStyle name="40% - Accent5 21 76" xfId="32390"/>
    <cellStyle name="40% - Accent5 21 77" xfId="32391"/>
    <cellStyle name="40% - Accent5 21 78" xfId="32392"/>
    <cellStyle name="40% - Accent5 21 79" xfId="32393"/>
    <cellStyle name="40% - Accent5 21 8" xfId="32394"/>
    <cellStyle name="40% - Accent5 21 80" xfId="32395"/>
    <cellStyle name="40% - Accent5 21 81" xfId="32396"/>
    <cellStyle name="40% - Accent5 21 82" xfId="32397"/>
    <cellStyle name="40% - Accent5 21 83" xfId="32398"/>
    <cellStyle name="40% - Accent5 21 84" xfId="32399"/>
    <cellStyle name="40% - Accent5 21 85" xfId="32400"/>
    <cellStyle name="40% - Accent5 21 86" xfId="32401"/>
    <cellStyle name="40% - Accent5 21 87" xfId="32402"/>
    <cellStyle name="40% - Accent5 21 88" xfId="32403"/>
    <cellStyle name="40% - Accent5 21 89" xfId="32404"/>
    <cellStyle name="40% - Accent5 21 9" xfId="32405"/>
    <cellStyle name="40% - Accent5 21 90" xfId="32406"/>
    <cellStyle name="40% - Accent5 21 91" xfId="32407"/>
    <cellStyle name="40% - Accent5 21 92" xfId="32408"/>
    <cellStyle name="40% - Accent5 21 93" xfId="32409"/>
    <cellStyle name="40% - Accent5 21 94" xfId="32410"/>
    <cellStyle name="40% - Accent5 21 95" xfId="32411"/>
    <cellStyle name="40% - Accent5 21 96" xfId="32412"/>
    <cellStyle name="40% - Accent5 21 97" xfId="32413"/>
    <cellStyle name="40% - Accent5 21 98" xfId="32414"/>
    <cellStyle name="40% - Accent5 21 99" xfId="32415"/>
    <cellStyle name="40% - Accent5 22" xfId="32416"/>
    <cellStyle name="40% - Accent5 22 10" xfId="32417"/>
    <cellStyle name="40% - Accent5 22 100" xfId="32418"/>
    <cellStyle name="40% - Accent5 22 101" xfId="32419"/>
    <cellStyle name="40% - Accent5 22 102" xfId="32420"/>
    <cellStyle name="40% - Accent5 22 103" xfId="32421"/>
    <cellStyle name="40% - Accent5 22 104" xfId="32422"/>
    <cellStyle name="40% - Accent5 22 105" xfId="32423"/>
    <cellStyle name="40% - Accent5 22 106" xfId="32424"/>
    <cellStyle name="40% - Accent5 22 107" xfId="32425"/>
    <cellStyle name="40% - Accent5 22 108" xfId="32426"/>
    <cellStyle name="40% - Accent5 22 109" xfId="32427"/>
    <cellStyle name="40% - Accent5 22 11" xfId="32428"/>
    <cellStyle name="40% - Accent5 22 110" xfId="32429"/>
    <cellStyle name="40% - Accent5 22 111" xfId="32430"/>
    <cellStyle name="40% - Accent5 22 112" xfId="32431"/>
    <cellStyle name="40% - Accent5 22 113" xfId="32432"/>
    <cellStyle name="40% - Accent5 22 114" xfId="32433"/>
    <cellStyle name="40% - Accent5 22 115" xfId="32434"/>
    <cellStyle name="40% - Accent5 22 12" xfId="32435"/>
    <cellStyle name="40% - Accent5 22 13" xfId="32436"/>
    <cellStyle name="40% - Accent5 22 14" xfId="32437"/>
    <cellStyle name="40% - Accent5 22 15" xfId="32438"/>
    <cellStyle name="40% - Accent5 22 16" xfId="32439"/>
    <cellStyle name="40% - Accent5 22 17" xfId="32440"/>
    <cellStyle name="40% - Accent5 22 18" xfId="32441"/>
    <cellStyle name="40% - Accent5 22 19" xfId="32442"/>
    <cellStyle name="40% - Accent5 22 2" xfId="32443"/>
    <cellStyle name="40% - Accent5 22 20" xfId="32444"/>
    <cellStyle name="40% - Accent5 22 21" xfId="32445"/>
    <cellStyle name="40% - Accent5 22 22" xfId="32446"/>
    <cellStyle name="40% - Accent5 22 23" xfId="32447"/>
    <cellStyle name="40% - Accent5 22 24" xfId="32448"/>
    <cellStyle name="40% - Accent5 22 25" xfId="32449"/>
    <cellStyle name="40% - Accent5 22 26" xfId="32450"/>
    <cellStyle name="40% - Accent5 22 27" xfId="32451"/>
    <cellStyle name="40% - Accent5 22 28" xfId="32452"/>
    <cellStyle name="40% - Accent5 22 29" xfId="32453"/>
    <cellStyle name="40% - Accent5 22 3" xfId="32454"/>
    <cellStyle name="40% - Accent5 22 30" xfId="32455"/>
    <cellStyle name="40% - Accent5 22 31" xfId="32456"/>
    <cellStyle name="40% - Accent5 22 32" xfId="32457"/>
    <cellStyle name="40% - Accent5 22 33" xfId="32458"/>
    <cellStyle name="40% - Accent5 22 34" xfId="32459"/>
    <cellStyle name="40% - Accent5 22 35" xfId="32460"/>
    <cellStyle name="40% - Accent5 22 36" xfId="32461"/>
    <cellStyle name="40% - Accent5 22 37" xfId="32462"/>
    <cellStyle name="40% - Accent5 22 38" xfId="32463"/>
    <cellStyle name="40% - Accent5 22 39" xfId="32464"/>
    <cellStyle name="40% - Accent5 22 4" xfId="32465"/>
    <cellStyle name="40% - Accent5 22 40" xfId="32466"/>
    <cellStyle name="40% - Accent5 22 41" xfId="32467"/>
    <cellStyle name="40% - Accent5 22 42" xfId="32468"/>
    <cellStyle name="40% - Accent5 22 43" xfId="32469"/>
    <cellStyle name="40% - Accent5 22 44" xfId="32470"/>
    <cellStyle name="40% - Accent5 22 45" xfId="32471"/>
    <cellStyle name="40% - Accent5 22 46" xfId="32472"/>
    <cellStyle name="40% - Accent5 22 47" xfId="32473"/>
    <cellStyle name="40% - Accent5 22 48" xfId="32474"/>
    <cellStyle name="40% - Accent5 22 49" xfId="32475"/>
    <cellStyle name="40% - Accent5 22 5" xfId="32476"/>
    <cellStyle name="40% - Accent5 22 50" xfId="32477"/>
    <cellStyle name="40% - Accent5 22 51" xfId="32478"/>
    <cellStyle name="40% - Accent5 22 52" xfId="32479"/>
    <cellStyle name="40% - Accent5 22 53" xfId="32480"/>
    <cellStyle name="40% - Accent5 22 54" xfId="32481"/>
    <cellStyle name="40% - Accent5 22 55" xfId="32482"/>
    <cellStyle name="40% - Accent5 22 56" xfId="32483"/>
    <cellStyle name="40% - Accent5 22 57" xfId="32484"/>
    <cellStyle name="40% - Accent5 22 58" xfId="32485"/>
    <cellStyle name="40% - Accent5 22 59" xfId="32486"/>
    <cellStyle name="40% - Accent5 22 6" xfId="32487"/>
    <cellStyle name="40% - Accent5 22 60" xfId="32488"/>
    <cellStyle name="40% - Accent5 22 61" xfId="32489"/>
    <cellStyle name="40% - Accent5 22 62" xfId="32490"/>
    <cellStyle name="40% - Accent5 22 63" xfId="32491"/>
    <cellStyle name="40% - Accent5 22 64" xfId="32492"/>
    <cellStyle name="40% - Accent5 22 65" xfId="32493"/>
    <cellStyle name="40% - Accent5 22 66" xfId="32494"/>
    <cellStyle name="40% - Accent5 22 67" xfId="32495"/>
    <cellStyle name="40% - Accent5 22 68" xfId="32496"/>
    <cellStyle name="40% - Accent5 22 69" xfId="32497"/>
    <cellStyle name="40% - Accent5 22 7" xfId="32498"/>
    <cellStyle name="40% - Accent5 22 70" xfId="32499"/>
    <cellStyle name="40% - Accent5 22 71" xfId="32500"/>
    <cellStyle name="40% - Accent5 22 72" xfId="32501"/>
    <cellStyle name="40% - Accent5 22 73" xfId="32502"/>
    <cellStyle name="40% - Accent5 22 74" xfId="32503"/>
    <cellStyle name="40% - Accent5 22 75" xfId="32504"/>
    <cellStyle name="40% - Accent5 22 76" xfId="32505"/>
    <cellStyle name="40% - Accent5 22 77" xfId="32506"/>
    <cellStyle name="40% - Accent5 22 78" xfId="32507"/>
    <cellStyle name="40% - Accent5 22 79" xfId="32508"/>
    <cellStyle name="40% - Accent5 22 8" xfId="32509"/>
    <cellStyle name="40% - Accent5 22 80" xfId="32510"/>
    <cellStyle name="40% - Accent5 22 81" xfId="32511"/>
    <cellStyle name="40% - Accent5 22 82" xfId="32512"/>
    <cellStyle name="40% - Accent5 22 83" xfId="32513"/>
    <cellStyle name="40% - Accent5 22 84" xfId="32514"/>
    <cellStyle name="40% - Accent5 22 85" xfId="32515"/>
    <cellStyle name="40% - Accent5 22 86" xfId="32516"/>
    <cellStyle name="40% - Accent5 22 87" xfId="32517"/>
    <cellStyle name="40% - Accent5 22 88" xfId="32518"/>
    <cellStyle name="40% - Accent5 22 89" xfId="32519"/>
    <cellStyle name="40% - Accent5 22 9" xfId="32520"/>
    <cellStyle name="40% - Accent5 22 90" xfId="32521"/>
    <cellStyle name="40% - Accent5 22 91" xfId="32522"/>
    <cellStyle name="40% - Accent5 22 92" xfId="32523"/>
    <cellStyle name="40% - Accent5 22 93" xfId="32524"/>
    <cellStyle name="40% - Accent5 22 94" xfId="32525"/>
    <cellStyle name="40% - Accent5 22 95" xfId="32526"/>
    <cellStyle name="40% - Accent5 22 96" xfId="32527"/>
    <cellStyle name="40% - Accent5 22 97" xfId="32528"/>
    <cellStyle name="40% - Accent5 22 98" xfId="32529"/>
    <cellStyle name="40% - Accent5 22 99" xfId="32530"/>
    <cellStyle name="40% - Accent5 23" xfId="32531"/>
    <cellStyle name="40% - Accent5 23 10" xfId="32532"/>
    <cellStyle name="40% - Accent5 23 100" xfId="32533"/>
    <cellStyle name="40% - Accent5 23 101" xfId="32534"/>
    <cellStyle name="40% - Accent5 23 102" xfId="32535"/>
    <cellStyle name="40% - Accent5 23 103" xfId="32536"/>
    <cellStyle name="40% - Accent5 23 104" xfId="32537"/>
    <cellStyle name="40% - Accent5 23 105" xfId="32538"/>
    <cellStyle name="40% - Accent5 23 106" xfId="32539"/>
    <cellStyle name="40% - Accent5 23 107" xfId="32540"/>
    <cellStyle name="40% - Accent5 23 108" xfId="32541"/>
    <cellStyle name="40% - Accent5 23 109" xfId="32542"/>
    <cellStyle name="40% - Accent5 23 11" xfId="32543"/>
    <cellStyle name="40% - Accent5 23 110" xfId="32544"/>
    <cellStyle name="40% - Accent5 23 111" xfId="32545"/>
    <cellStyle name="40% - Accent5 23 112" xfId="32546"/>
    <cellStyle name="40% - Accent5 23 113" xfId="32547"/>
    <cellStyle name="40% - Accent5 23 114" xfId="32548"/>
    <cellStyle name="40% - Accent5 23 115" xfId="32549"/>
    <cellStyle name="40% - Accent5 23 12" xfId="32550"/>
    <cellStyle name="40% - Accent5 23 13" xfId="32551"/>
    <cellStyle name="40% - Accent5 23 14" xfId="32552"/>
    <cellStyle name="40% - Accent5 23 15" xfId="32553"/>
    <cellStyle name="40% - Accent5 23 16" xfId="32554"/>
    <cellStyle name="40% - Accent5 23 17" xfId="32555"/>
    <cellStyle name="40% - Accent5 23 18" xfId="32556"/>
    <cellStyle name="40% - Accent5 23 19" xfId="32557"/>
    <cellStyle name="40% - Accent5 23 2" xfId="32558"/>
    <cellStyle name="40% - Accent5 23 20" xfId="32559"/>
    <cellStyle name="40% - Accent5 23 21" xfId="32560"/>
    <cellStyle name="40% - Accent5 23 22" xfId="32561"/>
    <cellStyle name="40% - Accent5 23 23" xfId="32562"/>
    <cellStyle name="40% - Accent5 23 24" xfId="32563"/>
    <cellStyle name="40% - Accent5 23 25" xfId="32564"/>
    <cellStyle name="40% - Accent5 23 26" xfId="32565"/>
    <cellStyle name="40% - Accent5 23 27" xfId="32566"/>
    <cellStyle name="40% - Accent5 23 28" xfId="32567"/>
    <cellStyle name="40% - Accent5 23 29" xfId="32568"/>
    <cellStyle name="40% - Accent5 23 3" xfId="32569"/>
    <cellStyle name="40% - Accent5 23 30" xfId="32570"/>
    <cellStyle name="40% - Accent5 23 31" xfId="32571"/>
    <cellStyle name="40% - Accent5 23 32" xfId="32572"/>
    <cellStyle name="40% - Accent5 23 33" xfId="32573"/>
    <cellStyle name="40% - Accent5 23 34" xfId="32574"/>
    <cellStyle name="40% - Accent5 23 35" xfId="32575"/>
    <cellStyle name="40% - Accent5 23 36" xfId="32576"/>
    <cellStyle name="40% - Accent5 23 37" xfId="32577"/>
    <cellStyle name="40% - Accent5 23 38" xfId="32578"/>
    <cellStyle name="40% - Accent5 23 39" xfId="32579"/>
    <cellStyle name="40% - Accent5 23 4" xfId="32580"/>
    <cellStyle name="40% - Accent5 23 40" xfId="32581"/>
    <cellStyle name="40% - Accent5 23 41" xfId="32582"/>
    <cellStyle name="40% - Accent5 23 42" xfId="32583"/>
    <cellStyle name="40% - Accent5 23 43" xfId="32584"/>
    <cellStyle name="40% - Accent5 23 44" xfId="32585"/>
    <cellStyle name="40% - Accent5 23 45" xfId="32586"/>
    <cellStyle name="40% - Accent5 23 46" xfId="32587"/>
    <cellStyle name="40% - Accent5 23 47" xfId="32588"/>
    <cellStyle name="40% - Accent5 23 48" xfId="32589"/>
    <cellStyle name="40% - Accent5 23 49" xfId="32590"/>
    <cellStyle name="40% - Accent5 23 5" xfId="32591"/>
    <cellStyle name="40% - Accent5 23 50" xfId="32592"/>
    <cellStyle name="40% - Accent5 23 51" xfId="32593"/>
    <cellStyle name="40% - Accent5 23 52" xfId="32594"/>
    <cellStyle name="40% - Accent5 23 53" xfId="32595"/>
    <cellStyle name="40% - Accent5 23 54" xfId="32596"/>
    <cellStyle name="40% - Accent5 23 55" xfId="32597"/>
    <cellStyle name="40% - Accent5 23 56" xfId="32598"/>
    <cellStyle name="40% - Accent5 23 57" xfId="32599"/>
    <cellStyle name="40% - Accent5 23 58" xfId="32600"/>
    <cellStyle name="40% - Accent5 23 59" xfId="32601"/>
    <cellStyle name="40% - Accent5 23 6" xfId="32602"/>
    <cellStyle name="40% - Accent5 23 60" xfId="32603"/>
    <cellStyle name="40% - Accent5 23 61" xfId="32604"/>
    <cellStyle name="40% - Accent5 23 62" xfId="32605"/>
    <cellStyle name="40% - Accent5 23 63" xfId="32606"/>
    <cellStyle name="40% - Accent5 23 64" xfId="32607"/>
    <cellStyle name="40% - Accent5 23 65" xfId="32608"/>
    <cellStyle name="40% - Accent5 23 66" xfId="32609"/>
    <cellStyle name="40% - Accent5 23 67" xfId="32610"/>
    <cellStyle name="40% - Accent5 23 68" xfId="32611"/>
    <cellStyle name="40% - Accent5 23 69" xfId="32612"/>
    <cellStyle name="40% - Accent5 23 7" xfId="32613"/>
    <cellStyle name="40% - Accent5 23 70" xfId="32614"/>
    <cellStyle name="40% - Accent5 23 71" xfId="32615"/>
    <cellStyle name="40% - Accent5 23 72" xfId="32616"/>
    <cellStyle name="40% - Accent5 23 73" xfId="32617"/>
    <cellStyle name="40% - Accent5 23 74" xfId="32618"/>
    <cellStyle name="40% - Accent5 23 75" xfId="32619"/>
    <cellStyle name="40% - Accent5 23 76" xfId="32620"/>
    <cellStyle name="40% - Accent5 23 77" xfId="32621"/>
    <cellStyle name="40% - Accent5 23 78" xfId="32622"/>
    <cellStyle name="40% - Accent5 23 79" xfId="32623"/>
    <cellStyle name="40% - Accent5 23 8" xfId="32624"/>
    <cellStyle name="40% - Accent5 23 80" xfId="32625"/>
    <cellStyle name="40% - Accent5 23 81" xfId="32626"/>
    <cellStyle name="40% - Accent5 23 82" xfId="32627"/>
    <cellStyle name="40% - Accent5 23 83" xfId="32628"/>
    <cellStyle name="40% - Accent5 23 84" xfId="32629"/>
    <cellStyle name="40% - Accent5 23 85" xfId="32630"/>
    <cellStyle name="40% - Accent5 23 86" xfId="32631"/>
    <cellStyle name="40% - Accent5 23 87" xfId="32632"/>
    <cellStyle name="40% - Accent5 23 88" xfId="32633"/>
    <cellStyle name="40% - Accent5 23 89" xfId="32634"/>
    <cellStyle name="40% - Accent5 23 9" xfId="32635"/>
    <cellStyle name="40% - Accent5 23 90" xfId="32636"/>
    <cellStyle name="40% - Accent5 23 91" xfId="32637"/>
    <cellStyle name="40% - Accent5 23 92" xfId="32638"/>
    <cellStyle name="40% - Accent5 23 93" xfId="32639"/>
    <cellStyle name="40% - Accent5 23 94" xfId="32640"/>
    <cellStyle name="40% - Accent5 23 95" xfId="32641"/>
    <cellStyle name="40% - Accent5 23 96" xfId="32642"/>
    <cellStyle name="40% - Accent5 23 97" xfId="32643"/>
    <cellStyle name="40% - Accent5 23 98" xfId="32644"/>
    <cellStyle name="40% - Accent5 23 99" xfId="32645"/>
    <cellStyle name="40% - Accent5 24" xfId="32646"/>
    <cellStyle name="40% - Accent5 25" xfId="32647"/>
    <cellStyle name="40% - Accent5 26" xfId="32648"/>
    <cellStyle name="40% - Accent5 27" xfId="32649"/>
    <cellStyle name="40% - Accent5 28" xfId="32650"/>
    <cellStyle name="40% - Accent5 29" xfId="32651"/>
    <cellStyle name="40% - Accent5 3" xfId="116"/>
    <cellStyle name="40% - Accent5 3 10" xfId="32652"/>
    <cellStyle name="40% - Accent5 3 100" xfId="32653"/>
    <cellStyle name="40% - Accent5 3 101" xfId="32654"/>
    <cellStyle name="40% - Accent5 3 102" xfId="32655"/>
    <cellStyle name="40% - Accent5 3 103" xfId="32656"/>
    <cellStyle name="40% - Accent5 3 104" xfId="32657"/>
    <cellStyle name="40% - Accent5 3 105" xfId="32658"/>
    <cellStyle name="40% - Accent5 3 106" xfId="32659"/>
    <cellStyle name="40% - Accent5 3 107" xfId="32660"/>
    <cellStyle name="40% - Accent5 3 108" xfId="32661"/>
    <cellStyle name="40% - Accent5 3 109" xfId="32662"/>
    <cellStyle name="40% - Accent5 3 11" xfId="32663"/>
    <cellStyle name="40% - Accent5 3 110" xfId="32664"/>
    <cellStyle name="40% - Accent5 3 111" xfId="32665"/>
    <cellStyle name="40% - Accent5 3 112" xfId="32666"/>
    <cellStyle name="40% - Accent5 3 113" xfId="32667"/>
    <cellStyle name="40% - Accent5 3 114" xfId="32668"/>
    <cellStyle name="40% - Accent5 3 115" xfId="32669"/>
    <cellStyle name="40% - Accent5 3 12" xfId="32670"/>
    <cellStyle name="40% - Accent5 3 13" xfId="32671"/>
    <cellStyle name="40% - Accent5 3 14" xfId="32672"/>
    <cellStyle name="40% - Accent5 3 15" xfId="32673"/>
    <cellStyle name="40% - Accent5 3 16" xfId="32674"/>
    <cellStyle name="40% - Accent5 3 17" xfId="32675"/>
    <cellStyle name="40% - Accent5 3 18" xfId="32676"/>
    <cellStyle name="40% - Accent5 3 19" xfId="32677"/>
    <cellStyle name="40% - Accent5 3 2" xfId="32678"/>
    <cellStyle name="40% - Accent5 3 20" xfId="32679"/>
    <cellStyle name="40% - Accent5 3 21" xfId="32680"/>
    <cellStyle name="40% - Accent5 3 22" xfId="32681"/>
    <cellStyle name="40% - Accent5 3 23" xfId="32682"/>
    <cellStyle name="40% - Accent5 3 24" xfId="32683"/>
    <cellStyle name="40% - Accent5 3 25" xfId="32684"/>
    <cellStyle name="40% - Accent5 3 26" xfId="32685"/>
    <cellStyle name="40% - Accent5 3 27" xfId="32686"/>
    <cellStyle name="40% - Accent5 3 28" xfId="32687"/>
    <cellStyle name="40% - Accent5 3 29" xfId="32688"/>
    <cellStyle name="40% - Accent5 3 3" xfId="32689"/>
    <cellStyle name="40% - Accent5 3 30" xfId="32690"/>
    <cellStyle name="40% - Accent5 3 31" xfId="32691"/>
    <cellStyle name="40% - Accent5 3 32" xfId="32692"/>
    <cellStyle name="40% - Accent5 3 33" xfId="32693"/>
    <cellStyle name="40% - Accent5 3 34" xfId="32694"/>
    <cellStyle name="40% - Accent5 3 35" xfId="32695"/>
    <cellStyle name="40% - Accent5 3 36" xfId="32696"/>
    <cellStyle name="40% - Accent5 3 37" xfId="32697"/>
    <cellStyle name="40% - Accent5 3 38" xfId="32698"/>
    <cellStyle name="40% - Accent5 3 39" xfId="32699"/>
    <cellStyle name="40% - Accent5 3 4" xfId="32700"/>
    <cellStyle name="40% - Accent5 3 40" xfId="32701"/>
    <cellStyle name="40% - Accent5 3 41" xfId="32702"/>
    <cellStyle name="40% - Accent5 3 42" xfId="32703"/>
    <cellStyle name="40% - Accent5 3 43" xfId="32704"/>
    <cellStyle name="40% - Accent5 3 44" xfId="32705"/>
    <cellStyle name="40% - Accent5 3 45" xfId="32706"/>
    <cellStyle name="40% - Accent5 3 46" xfId="32707"/>
    <cellStyle name="40% - Accent5 3 47" xfId="32708"/>
    <cellStyle name="40% - Accent5 3 48" xfId="32709"/>
    <cellStyle name="40% - Accent5 3 49" xfId="32710"/>
    <cellStyle name="40% - Accent5 3 5" xfId="32711"/>
    <cellStyle name="40% - Accent5 3 50" xfId="32712"/>
    <cellStyle name="40% - Accent5 3 51" xfId="32713"/>
    <cellStyle name="40% - Accent5 3 52" xfId="32714"/>
    <cellStyle name="40% - Accent5 3 53" xfId="32715"/>
    <cellStyle name="40% - Accent5 3 54" xfId="32716"/>
    <cellStyle name="40% - Accent5 3 55" xfId="32717"/>
    <cellStyle name="40% - Accent5 3 56" xfId="32718"/>
    <cellStyle name="40% - Accent5 3 57" xfId="32719"/>
    <cellStyle name="40% - Accent5 3 58" xfId="32720"/>
    <cellStyle name="40% - Accent5 3 59" xfId="32721"/>
    <cellStyle name="40% - Accent5 3 6" xfId="32722"/>
    <cellStyle name="40% - Accent5 3 60" xfId="32723"/>
    <cellStyle name="40% - Accent5 3 61" xfId="32724"/>
    <cellStyle name="40% - Accent5 3 62" xfId="32725"/>
    <cellStyle name="40% - Accent5 3 63" xfId="32726"/>
    <cellStyle name="40% - Accent5 3 64" xfId="32727"/>
    <cellStyle name="40% - Accent5 3 65" xfId="32728"/>
    <cellStyle name="40% - Accent5 3 66" xfId="32729"/>
    <cellStyle name="40% - Accent5 3 67" xfId="32730"/>
    <cellStyle name="40% - Accent5 3 68" xfId="32731"/>
    <cellStyle name="40% - Accent5 3 69" xfId="32732"/>
    <cellStyle name="40% - Accent5 3 7" xfId="32733"/>
    <cellStyle name="40% - Accent5 3 70" xfId="32734"/>
    <cellStyle name="40% - Accent5 3 71" xfId="32735"/>
    <cellStyle name="40% - Accent5 3 72" xfId="32736"/>
    <cellStyle name="40% - Accent5 3 73" xfId="32737"/>
    <cellStyle name="40% - Accent5 3 74" xfId="32738"/>
    <cellStyle name="40% - Accent5 3 75" xfId="32739"/>
    <cellStyle name="40% - Accent5 3 76" xfId="32740"/>
    <cellStyle name="40% - Accent5 3 77" xfId="32741"/>
    <cellStyle name="40% - Accent5 3 78" xfId="32742"/>
    <cellStyle name="40% - Accent5 3 79" xfId="32743"/>
    <cellStyle name="40% - Accent5 3 8" xfId="32744"/>
    <cellStyle name="40% - Accent5 3 80" xfId="32745"/>
    <cellStyle name="40% - Accent5 3 81" xfId="32746"/>
    <cellStyle name="40% - Accent5 3 82" xfId="32747"/>
    <cellStyle name="40% - Accent5 3 83" xfId="32748"/>
    <cellStyle name="40% - Accent5 3 84" xfId="32749"/>
    <cellStyle name="40% - Accent5 3 85" xfId="32750"/>
    <cellStyle name="40% - Accent5 3 86" xfId="32751"/>
    <cellStyle name="40% - Accent5 3 87" xfId="32752"/>
    <cellStyle name="40% - Accent5 3 88" xfId="32753"/>
    <cellStyle name="40% - Accent5 3 89" xfId="32754"/>
    <cellStyle name="40% - Accent5 3 9" xfId="32755"/>
    <cellStyle name="40% - Accent5 3 90" xfId="32756"/>
    <cellStyle name="40% - Accent5 3 91" xfId="32757"/>
    <cellStyle name="40% - Accent5 3 92" xfId="32758"/>
    <cellStyle name="40% - Accent5 3 93" xfId="32759"/>
    <cellStyle name="40% - Accent5 3 94" xfId="32760"/>
    <cellStyle name="40% - Accent5 3 95" xfId="32761"/>
    <cellStyle name="40% - Accent5 3 96" xfId="32762"/>
    <cellStyle name="40% - Accent5 3 97" xfId="32763"/>
    <cellStyle name="40% - Accent5 3 98" xfId="32764"/>
    <cellStyle name="40% - Accent5 3 99" xfId="32765"/>
    <cellStyle name="40% - Accent5 30" xfId="32766"/>
    <cellStyle name="40% - Accent5 31" xfId="32767"/>
    <cellStyle name="40% - Accent5 32" xfId="32768"/>
    <cellStyle name="40% - Accent5 33" xfId="32769"/>
    <cellStyle name="40% - Accent5 34" xfId="32770"/>
    <cellStyle name="40% - Accent5 35" xfId="32771"/>
    <cellStyle name="40% - Accent5 36" xfId="32772"/>
    <cellStyle name="40% - Accent5 37" xfId="32773"/>
    <cellStyle name="40% - Accent5 38" xfId="32774"/>
    <cellStyle name="40% - Accent5 39" xfId="32775"/>
    <cellStyle name="40% - Accent5 4" xfId="117"/>
    <cellStyle name="40% - Accent5 4 10" xfId="32776"/>
    <cellStyle name="40% - Accent5 4 100" xfId="32777"/>
    <cellStyle name="40% - Accent5 4 101" xfId="32778"/>
    <cellStyle name="40% - Accent5 4 102" xfId="32779"/>
    <cellStyle name="40% - Accent5 4 103" xfId="32780"/>
    <cellStyle name="40% - Accent5 4 104" xfId="32781"/>
    <cellStyle name="40% - Accent5 4 105" xfId="32782"/>
    <cellStyle name="40% - Accent5 4 106" xfId="32783"/>
    <cellStyle name="40% - Accent5 4 107" xfId="32784"/>
    <cellStyle name="40% - Accent5 4 108" xfId="32785"/>
    <cellStyle name="40% - Accent5 4 109" xfId="32786"/>
    <cellStyle name="40% - Accent5 4 11" xfId="32787"/>
    <cellStyle name="40% - Accent5 4 110" xfId="32788"/>
    <cellStyle name="40% - Accent5 4 111" xfId="32789"/>
    <cellStyle name="40% - Accent5 4 112" xfId="32790"/>
    <cellStyle name="40% - Accent5 4 113" xfId="32791"/>
    <cellStyle name="40% - Accent5 4 114" xfId="32792"/>
    <cellStyle name="40% - Accent5 4 115" xfId="32793"/>
    <cellStyle name="40% - Accent5 4 12" xfId="32794"/>
    <cellStyle name="40% - Accent5 4 13" xfId="32795"/>
    <cellStyle name="40% - Accent5 4 14" xfId="32796"/>
    <cellStyle name="40% - Accent5 4 15" xfId="32797"/>
    <cellStyle name="40% - Accent5 4 16" xfId="32798"/>
    <cellStyle name="40% - Accent5 4 17" xfId="32799"/>
    <cellStyle name="40% - Accent5 4 18" xfId="32800"/>
    <cellStyle name="40% - Accent5 4 19" xfId="32801"/>
    <cellStyle name="40% - Accent5 4 2" xfId="32802"/>
    <cellStyle name="40% - Accent5 4 20" xfId="32803"/>
    <cellStyle name="40% - Accent5 4 21" xfId="32804"/>
    <cellStyle name="40% - Accent5 4 22" xfId="32805"/>
    <cellStyle name="40% - Accent5 4 23" xfId="32806"/>
    <cellStyle name="40% - Accent5 4 24" xfId="32807"/>
    <cellStyle name="40% - Accent5 4 25" xfId="32808"/>
    <cellStyle name="40% - Accent5 4 26" xfId="32809"/>
    <cellStyle name="40% - Accent5 4 27" xfId="32810"/>
    <cellStyle name="40% - Accent5 4 28" xfId="32811"/>
    <cellStyle name="40% - Accent5 4 29" xfId="32812"/>
    <cellStyle name="40% - Accent5 4 3" xfId="32813"/>
    <cellStyle name="40% - Accent5 4 30" xfId="32814"/>
    <cellStyle name="40% - Accent5 4 31" xfId="32815"/>
    <cellStyle name="40% - Accent5 4 32" xfId="32816"/>
    <cellStyle name="40% - Accent5 4 33" xfId="32817"/>
    <cellStyle name="40% - Accent5 4 34" xfId="32818"/>
    <cellStyle name="40% - Accent5 4 35" xfId="32819"/>
    <cellStyle name="40% - Accent5 4 36" xfId="32820"/>
    <cellStyle name="40% - Accent5 4 37" xfId="32821"/>
    <cellStyle name="40% - Accent5 4 38" xfId="32822"/>
    <cellStyle name="40% - Accent5 4 39" xfId="32823"/>
    <cellStyle name="40% - Accent5 4 4" xfId="32824"/>
    <cellStyle name="40% - Accent5 4 40" xfId="32825"/>
    <cellStyle name="40% - Accent5 4 41" xfId="32826"/>
    <cellStyle name="40% - Accent5 4 42" xfId="32827"/>
    <cellStyle name="40% - Accent5 4 43" xfId="32828"/>
    <cellStyle name="40% - Accent5 4 44" xfId="32829"/>
    <cellStyle name="40% - Accent5 4 45" xfId="32830"/>
    <cellStyle name="40% - Accent5 4 46" xfId="32831"/>
    <cellStyle name="40% - Accent5 4 47" xfId="32832"/>
    <cellStyle name="40% - Accent5 4 48" xfId="32833"/>
    <cellStyle name="40% - Accent5 4 49" xfId="32834"/>
    <cellStyle name="40% - Accent5 4 5" xfId="32835"/>
    <cellStyle name="40% - Accent5 4 50" xfId="32836"/>
    <cellStyle name="40% - Accent5 4 51" xfId="32837"/>
    <cellStyle name="40% - Accent5 4 52" xfId="32838"/>
    <cellStyle name="40% - Accent5 4 53" xfId="32839"/>
    <cellStyle name="40% - Accent5 4 54" xfId="32840"/>
    <cellStyle name="40% - Accent5 4 55" xfId="32841"/>
    <cellStyle name="40% - Accent5 4 56" xfId="32842"/>
    <cellStyle name="40% - Accent5 4 57" xfId="32843"/>
    <cellStyle name="40% - Accent5 4 58" xfId="32844"/>
    <cellStyle name="40% - Accent5 4 59" xfId="32845"/>
    <cellStyle name="40% - Accent5 4 6" xfId="32846"/>
    <cellStyle name="40% - Accent5 4 60" xfId="32847"/>
    <cellStyle name="40% - Accent5 4 61" xfId="32848"/>
    <cellStyle name="40% - Accent5 4 62" xfId="32849"/>
    <cellStyle name="40% - Accent5 4 63" xfId="32850"/>
    <cellStyle name="40% - Accent5 4 64" xfId="32851"/>
    <cellStyle name="40% - Accent5 4 65" xfId="32852"/>
    <cellStyle name="40% - Accent5 4 66" xfId="32853"/>
    <cellStyle name="40% - Accent5 4 67" xfId="32854"/>
    <cellStyle name="40% - Accent5 4 68" xfId="32855"/>
    <cellStyle name="40% - Accent5 4 69" xfId="32856"/>
    <cellStyle name="40% - Accent5 4 7" xfId="32857"/>
    <cellStyle name="40% - Accent5 4 70" xfId="32858"/>
    <cellStyle name="40% - Accent5 4 71" xfId="32859"/>
    <cellStyle name="40% - Accent5 4 72" xfId="32860"/>
    <cellStyle name="40% - Accent5 4 73" xfId="32861"/>
    <cellStyle name="40% - Accent5 4 74" xfId="32862"/>
    <cellStyle name="40% - Accent5 4 75" xfId="32863"/>
    <cellStyle name="40% - Accent5 4 76" xfId="32864"/>
    <cellStyle name="40% - Accent5 4 77" xfId="32865"/>
    <cellStyle name="40% - Accent5 4 78" xfId="32866"/>
    <cellStyle name="40% - Accent5 4 79" xfId="32867"/>
    <cellStyle name="40% - Accent5 4 8" xfId="32868"/>
    <cellStyle name="40% - Accent5 4 80" xfId="32869"/>
    <cellStyle name="40% - Accent5 4 81" xfId="32870"/>
    <cellStyle name="40% - Accent5 4 82" xfId="32871"/>
    <cellStyle name="40% - Accent5 4 83" xfId="32872"/>
    <cellStyle name="40% - Accent5 4 84" xfId="32873"/>
    <cellStyle name="40% - Accent5 4 85" xfId="32874"/>
    <cellStyle name="40% - Accent5 4 86" xfId="32875"/>
    <cellStyle name="40% - Accent5 4 87" xfId="32876"/>
    <cellStyle name="40% - Accent5 4 88" xfId="32877"/>
    <cellStyle name="40% - Accent5 4 89" xfId="32878"/>
    <cellStyle name="40% - Accent5 4 9" xfId="32879"/>
    <cellStyle name="40% - Accent5 4 90" xfId="32880"/>
    <cellStyle name="40% - Accent5 4 91" xfId="32881"/>
    <cellStyle name="40% - Accent5 4 92" xfId="32882"/>
    <cellStyle name="40% - Accent5 4 93" xfId="32883"/>
    <cellStyle name="40% - Accent5 4 94" xfId="32884"/>
    <cellStyle name="40% - Accent5 4 95" xfId="32885"/>
    <cellStyle name="40% - Accent5 4 96" xfId="32886"/>
    <cellStyle name="40% - Accent5 4 97" xfId="32887"/>
    <cellStyle name="40% - Accent5 4 98" xfId="32888"/>
    <cellStyle name="40% - Accent5 4 99" xfId="32889"/>
    <cellStyle name="40% - Accent5 40" xfId="32890"/>
    <cellStyle name="40% - Accent5 41" xfId="32891"/>
    <cellStyle name="40% - Accent5 42" xfId="32892"/>
    <cellStyle name="40% - Accent5 43" xfId="32893"/>
    <cellStyle name="40% - Accent5 44" xfId="32894"/>
    <cellStyle name="40% - Accent5 45" xfId="32895"/>
    <cellStyle name="40% - Accent5 46" xfId="32896"/>
    <cellStyle name="40% - Accent5 47" xfId="32897"/>
    <cellStyle name="40% - Accent5 48" xfId="32898"/>
    <cellStyle name="40% - Accent5 49" xfId="32899"/>
    <cellStyle name="40% - Accent5 5" xfId="118"/>
    <cellStyle name="40% - Accent5 5 10" xfId="32900"/>
    <cellStyle name="40% - Accent5 5 100" xfId="32901"/>
    <cellStyle name="40% - Accent5 5 101" xfId="32902"/>
    <cellStyle name="40% - Accent5 5 102" xfId="32903"/>
    <cellStyle name="40% - Accent5 5 103" xfId="32904"/>
    <cellStyle name="40% - Accent5 5 104" xfId="32905"/>
    <cellStyle name="40% - Accent5 5 105" xfId="32906"/>
    <cellStyle name="40% - Accent5 5 106" xfId="32907"/>
    <cellStyle name="40% - Accent5 5 107" xfId="32908"/>
    <cellStyle name="40% - Accent5 5 108" xfId="32909"/>
    <cellStyle name="40% - Accent5 5 109" xfId="32910"/>
    <cellStyle name="40% - Accent5 5 11" xfId="32911"/>
    <cellStyle name="40% - Accent5 5 110" xfId="32912"/>
    <cellStyle name="40% - Accent5 5 111" xfId="32913"/>
    <cellStyle name="40% - Accent5 5 112" xfId="32914"/>
    <cellStyle name="40% - Accent5 5 113" xfId="32915"/>
    <cellStyle name="40% - Accent5 5 114" xfId="32916"/>
    <cellStyle name="40% - Accent5 5 115" xfId="32917"/>
    <cellStyle name="40% - Accent5 5 12" xfId="32918"/>
    <cellStyle name="40% - Accent5 5 13" xfId="32919"/>
    <cellStyle name="40% - Accent5 5 14" xfId="32920"/>
    <cellStyle name="40% - Accent5 5 15" xfId="32921"/>
    <cellStyle name="40% - Accent5 5 16" xfId="32922"/>
    <cellStyle name="40% - Accent5 5 17" xfId="32923"/>
    <cellStyle name="40% - Accent5 5 18" xfId="32924"/>
    <cellStyle name="40% - Accent5 5 19" xfId="32925"/>
    <cellStyle name="40% - Accent5 5 2" xfId="32926"/>
    <cellStyle name="40% - Accent5 5 20" xfId="32927"/>
    <cellStyle name="40% - Accent5 5 21" xfId="32928"/>
    <cellStyle name="40% - Accent5 5 22" xfId="32929"/>
    <cellStyle name="40% - Accent5 5 23" xfId="32930"/>
    <cellStyle name="40% - Accent5 5 24" xfId="32931"/>
    <cellStyle name="40% - Accent5 5 25" xfId="32932"/>
    <cellStyle name="40% - Accent5 5 26" xfId="32933"/>
    <cellStyle name="40% - Accent5 5 27" xfId="32934"/>
    <cellStyle name="40% - Accent5 5 28" xfId="32935"/>
    <cellStyle name="40% - Accent5 5 29" xfId="32936"/>
    <cellStyle name="40% - Accent5 5 3" xfId="32937"/>
    <cellStyle name="40% - Accent5 5 30" xfId="32938"/>
    <cellStyle name="40% - Accent5 5 31" xfId="32939"/>
    <cellStyle name="40% - Accent5 5 32" xfId="32940"/>
    <cellStyle name="40% - Accent5 5 33" xfId="32941"/>
    <cellStyle name="40% - Accent5 5 34" xfId="32942"/>
    <cellStyle name="40% - Accent5 5 35" xfId="32943"/>
    <cellStyle name="40% - Accent5 5 36" xfId="32944"/>
    <cellStyle name="40% - Accent5 5 37" xfId="32945"/>
    <cellStyle name="40% - Accent5 5 38" xfId="32946"/>
    <cellStyle name="40% - Accent5 5 39" xfId="32947"/>
    <cellStyle name="40% - Accent5 5 4" xfId="32948"/>
    <cellStyle name="40% - Accent5 5 40" xfId="32949"/>
    <cellStyle name="40% - Accent5 5 41" xfId="32950"/>
    <cellStyle name="40% - Accent5 5 42" xfId="32951"/>
    <cellStyle name="40% - Accent5 5 43" xfId="32952"/>
    <cellStyle name="40% - Accent5 5 44" xfId="32953"/>
    <cellStyle name="40% - Accent5 5 45" xfId="32954"/>
    <cellStyle name="40% - Accent5 5 46" xfId="32955"/>
    <cellStyle name="40% - Accent5 5 47" xfId="32956"/>
    <cellStyle name="40% - Accent5 5 48" xfId="32957"/>
    <cellStyle name="40% - Accent5 5 49" xfId="32958"/>
    <cellStyle name="40% - Accent5 5 5" xfId="32959"/>
    <cellStyle name="40% - Accent5 5 50" xfId="32960"/>
    <cellStyle name="40% - Accent5 5 51" xfId="32961"/>
    <cellStyle name="40% - Accent5 5 52" xfId="32962"/>
    <cellStyle name="40% - Accent5 5 53" xfId="32963"/>
    <cellStyle name="40% - Accent5 5 54" xfId="32964"/>
    <cellStyle name="40% - Accent5 5 55" xfId="32965"/>
    <cellStyle name="40% - Accent5 5 56" xfId="32966"/>
    <cellStyle name="40% - Accent5 5 57" xfId="32967"/>
    <cellStyle name="40% - Accent5 5 58" xfId="32968"/>
    <cellStyle name="40% - Accent5 5 59" xfId="32969"/>
    <cellStyle name="40% - Accent5 5 6" xfId="32970"/>
    <cellStyle name="40% - Accent5 5 60" xfId="32971"/>
    <cellStyle name="40% - Accent5 5 61" xfId="32972"/>
    <cellStyle name="40% - Accent5 5 62" xfId="32973"/>
    <cellStyle name="40% - Accent5 5 63" xfId="32974"/>
    <cellStyle name="40% - Accent5 5 64" xfId="32975"/>
    <cellStyle name="40% - Accent5 5 65" xfId="32976"/>
    <cellStyle name="40% - Accent5 5 66" xfId="32977"/>
    <cellStyle name="40% - Accent5 5 67" xfId="32978"/>
    <cellStyle name="40% - Accent5 5 68" xfId="32979"/>
    <cellStyle name="40% - Accent5 5 69" xfId="32980"/>
    <cellStyle name="40% - Accent5 5 7" xfId="32981"/>
    <cellStyle name="40% - Accent5 5 70" xfId="32982"/>
    <cellStyle name="40% - Accent5 5 71" xfId="32983"/>
    <cellStyle name="40% - Accent5 5 72" xfId="32984"/>
    <cellStyle name="40% - Accent5 5 73" xfId="32985"/>
    <cellStyle name="40% - Accent5 5 74" xfId="32986"/>
    <cellStyle name="40% - Accent5 5 75" xfId="32987"/>
    <cellStyle name="40% - Accent5 5 76" xfId="32988"/>
    <cellStyle name="40% - Accent5 5 77" xfId="32989"/>
    <cellStyle name="40% - Accent5 5 78" xfId="32990"/>
    <cellStyle name="40% - Accent5 5 79" xfId="32991"/>
    <cellStyle name="40% - Accent5 5 8" xfId="32992"/>
    <cellStyle name="40% - Accent5 5 80" xfId="32993"/>
    <cellStyle name="40% - Accent5 5 81" xfId="32994"/>
    <cellStyle name="40% - Accent5 5 82" xfId="32995"/>
    <cellStyle name="40% - Accent5 5 83" xfId="32996"/>
    <cellStyle name="40% - Accent5 5 84" xfId="32997"/>
    <cellStyle name="40% - Accent5 5 85" xfId="32998"/>
    <cellStyle name="40% - Accent5 5 86" xfId="32999"/>
    <cellStyle name="40% - Accent5 5 87" xfId="33000"/>
    <cellStyle name="40% - Accent5 5 88" xfId="33001"/>
    <cellStyle name="40% - Accent5 5 89" xfId="33002"/>
    <cellStyle name="40% - Accent5 5 9" xfId="33003"/>
    <cellStyle name="40% - Accent5 5 90" xfId="33004"/>
    <cellStyle name="40% - Accent5 5 91" xfId="33005"/>
    <cellStyle name="40% - Accent5 5 92" xfId="33006"/>
    <cellStyle name="40% - Accent5 5 93" xfId="33007"/>
    <cellStyle name="40% - Accent5 5 94" xfId="33008"/>
    <cellStyle name="40% - Accent5 5 95" xfId="33009"/>
    <cellStyle name="40% - Accent5 5 96" xfId="33010"/>
    <cellStyle name="40% - Accent5 5 97" xfId="33011"/>
    <cellStyle name="40% - Accent5 5 98" xfId="33012"/>
    <cellStyle name="40% - Accent5 5 99" xfId="33013"/>
    <cellStyle name="40% - Accent5 50" xfId="33014"/>
    <cellStyle name="40% - Accent5 51" xfId="33015"/>
    <cellStyle name="40% - Accent5 52" xfId="33016"/>
    <cellStyle name="40% - Accent5 53" xfId="33017"/>
    <cellStyle name="40% - Accent5 54" xfId="33018"/>
    <cellStyle name="40% - Accent5 55" xfId="33019"/>
    <cellStyle name="40% - Accent5 56" xfId="33020"/>
    <cellStyle name="40% - Accent5 57" xfId="33021"/>
    <cellStyle name="40% - Accent5 58" xfId="33022"/>
    <cellStyle name="40% - Accent5 59" xfId="33023"/>
    <cellStyle name="40% - Accent5 6" xfId="119"/>
    <cellStyle name="40% - Accent5 6 10" xfId="33024"/>
    <cellStyle name="40% - Accent5 6 100" xfId="33025"/>
    <cellStyle name="40% - Accent5 6 101" xfId="33026"/>
    <cellStyle name="40% - Accent5 6 102" xfId="33027"/>
    <cellStyle name="40% - Accent5 6 103" xfId="33028"/>
    <cellStyle name="40% - Accent5 6 104" xfId="33029"/>
    <cellStyle name="40% - Accent5 6 105" xfId="33030"/>
    <cellStyle name="40% - Accent5 6 106" xfId="33031"/>
    <cellStyle name="40% - Accent5 6 107" xfId="33032"/>
    <cellStyle name="40% - Accent5 6 108" xfId="33033"/>
    <cellStyle name="40% - Accent5 6 109" xfId="33034"/>
    <cellStyle name="40% - Accent5 6 11" xfId="33035"/>
    <cellStyle name="40% - Accent5 6 110" xfId="33036"/>
    <cellStyle name="40% - Accent5 6 111" xfId="33037"/>
    <cellStyle name="40% - Accent5 6 112" xfId="33038"/>
    <cellStyle name="40% - Accent5 6 113" xfId="33039"/>
    <cellStyle name="40% - Accent5 6 114" xfId="33040"/>
    <cellStyle name="40% - Accent5 6 115" xfId="33041"/>
    <cellStyle name="40% - Accent5 6 12" xfId="33042"/>
    <cellStyle name="40% - Accent5 6 13" xfId="33043"/>
    <cellStyle name="40% - Accent5 6 14" xfId="33044"/>
    <cellStyle name="40% - Accent5 6 15" xfId="33045"/>
    <cellStyle name="40% - Accent5 6 16" xfId="33046"/>
    <cellStyle name="40% - Accent5 6 17" xfId="33047"/>
    <cellStyle name="40% - Accent5 6 18" xfId="33048"/>
    <cellStyle name="40% - Accent5 6 19" xfId="33049"/>
    <cellStyle name="40% - Accent5 6 2" xfId="33050"/>
    <cellStyle name="40% - Accent5 6 20" xfId="33051"/>
    <cellStyle name="40% - Accent5 6 21" xfId="33052"/>
    <cellStyle name="40% - Accent5 6 22" xfId="33053"/>
    <cellStyle name="40% - Accent5 6 23" xfId="33054"/>
    <cellStyle name="40% - Accent5 6 24" xfId="33055"/>
    <cellStyle name="40% - Accent5 6 25" xfId="33056"/>
    <cellStyle name="40% - Accent5 6 26" xfId="33057"/>
    <cellStyle name="40% - Accent5 6 27" xfId="33058"/>
    <cellStyle name="40% - Accent5 6 28" xfId="33059"/>
    <cellStyle name="40% - Accent5 6 29" xfId="33060"/>
    <cellStyle name="40% - Accent5 6 3" xfId="33061"/>
    <cellStyle name="40% - Accent5 6 30" xfId="33062"/>
    <cellStyle name="40% - Accent5 6 31" xfId="33063"/>
    <cellStyle name="40% - Accent5 6 32" xfId="33064"/>
    <cellStyle name="40% - Accent5 6 33" xfId="33065"/>
    <cellStyle name="40% - Accent5 6 34" xfId="33066"/>
    <cellStyle name="40% - Accent5 6 35" xfId="33067"/>
    <cellStyle name="40% - Accent5 6 36" xfId="33068"/>
    <cellStyle name="40% - Accent5 6 37" xfId="33069"/>
    <cellStyle name="40% - Accent5 6 38" xfId="33070"/>
    <cellStyle name="40% - Accent5 6 39" xfId="33071"/>
    <cellStyle name="40% - Accent5 6 4" xfId="33072"/>
    <cellStyle name="40% - Accent5 6 40" xfId="33073"/>
    <cellStyle name="40% - Accent5 6 41" xfId="33074"/>
    <cellStyle name="40% - Accent5 6 42" xfId="33075"/>
    <cellStyle name="40% - Accent5 6 43" xfId="33076"/>
    <cellStyle name="40% - Accent5 6 44" xfId="33077"/>
    <cellStyle name="40% - Accent5 6 45" xfId="33078"/>
    <cellStyle name="40% - Accent5 6 46" xfId="33079"/>
    <cellStyle name="40% - Accent5 6 47" xfId="33080"/>
    <cellStyle name="40% - Accent5 6 48" xfId="33081"/>
    <cellStyle name="40% - Accent5 6 49" xfId="33082"/>
    <cellStyle name="40% - Accent5 6 5" xfId="33083"/>
    <cellStyle name="40% - Accent5 6 50" xfId="33084"/>
    <cellStyle name="40% - Accent5 6 51" xfId="33085"/>
    <cellStyle name="40% - Accent5 6 52" xfId="33086"/>
    <cellStyle name="40% - Accent5 6 53" xfId="33087"/>
    <cellStyle name="40% - Accent5 6 54" xfId="33088"/>
    <cellStyle name="40% - Accent5 6 55" xfId="33089"/>
    <cellStyle name="40% - Accent5 6 56" xfId="33090"/>
    <cellStyle name="40% - Accent5 6 57" xfId="33091"/>
    <cellStyle name="40% - Accent5 6 58" xfId="33092"/>
    <cellStyle name="40% - Accent5 6 59" xfId="33093"/>
    <cellStyle name="40% - Accent5 6 6" xfId="33094"/>
    <cellStyle name="40% - Accent5 6 60" xfId="33095"/>
    <cellStyle name="40% - Accent5 6 61" xfId="33096"/>
    <cellStyle name="40% - Accent5 6 62" xfId="33097"/>
    <cellStyle name="40% - Accent5 6 63" xfId="33098"/>
    <cellStyle name="40% - Accent5 6 64" xfId="33099"/>
    <cellStyle name="40% - Accent5 6 65" xfId="33100"/>
    <cellStyle name="40% - Accent5 6 66" xfId="33101"/>
    <cellStyle name="40% - Accent5 6 67" xfId="33102"/>
    <cellStyle name="40% - Accent5 6 68" xfId="33103"/>
    <cellStyle name="40% - Accent5 6 69" xfId="33104"/>
    <cellStyle name="40% - Accent5 6 7" xfId="33105"/>
    <cellStyle name="40% - Accent5 6 70" xfId="33106"/>
    <cellStyle name="40% - Accent5 6 71" xfId="33107"/>
    <cellStyle name="40% - Accent5 6 72" xfId="33108"/>
    <cellStyle name="40% - Accent5 6 73" xfId="33109"/>
    <cellStyle name="40% - Accent5 6 74" xfId="33110"/>
    <cellStyle name="40% - Accent5 6 75" xfId="33111"/>
    <cellStyle name="40% - Accent5 6 76" xfId="33112"/>
    <cellStyle name="40% - Accent5 6 77" xfId="33113"/>
    <cellStyle name="40% - Accent5 6 78" xfId="33114"/>
    <cellStyle name="40% - Accent5 6 79" xfId="33115"/>
    <cellStyle name="40% - Accent5 6 8" xfId="33116"/>
    <cellStyle name="40% - Accent5 6 80" xfId="33117"/>
    <cellStyle name="40% - Accent5 6 81" xfId="33118"/>
    <cellStyle name="40% - Accent5 6 82" xfId="33119"/>
    <cellStyle name="40% - Accent5 6 83" xfId="33120"/>
    <cellStyle name="40% - Accent5 6 84" xfId="33121"/>
    <cellStyle name="40% - Accent5 6 85" xfId="33122"/>
    <cellStyle name="40% - Accent5 6 86" xfId="33123"/>
    <cellStyle name="40% - Accent5 6 87" xfId="33124"/>
    <cellStyle name="40% - Accent5 6 88" xfId="33125"/>
    <cellStyle name="40% - Accent5 6 89" xfId="33126"/>
    <cellStyle name="40% - Accent5 6 9" xfId="33127"/>
    <cellStyle name="40% - Accent5 6 90" xfId="33128"/>
    <cellStyle name="40% - Accent5 6 91" xfId="33129"/>
    <cellStyle name="40% - Accent5 6 92" xfId="33130"/>
    <cellStyle name="40% - Accent5 6 93" xfId="33131"/>
    <cellStyle name="40% - Accent5 6 94" xfId="33132"/>
    <cellStyle name="40% - Accent5 6 95" xfId="33133"/>
    <cellStyle name="40% - Accent5 6 96" xfId="33134"/>
    <cellStyle name="40% - Accent5 6 97" xfId="33135"/>
    <cellStyle name="40% - Accent5 6 98" xfId="33136"/>
    <cellStyle name="40% - Accent5 6 99" xfId="33137"/>
    <cellStyle name="40% - Accent5 60" xfId="33138"/>
    <cellStyle name="40% - Accent5 61" xfId="33139"/>
    <cellStyle name="40% - Accent5 62" xfId="33140"/>
    <cellStyle name="40% - Accent5 63" xfId="33141"/>
    <cellStyle name="40% - Accent5 64" xfId="33142"/>
    <cellStyle name="40% - Accent5 65" xfId="33143"/>
    <cellStyle name="40% - Accent5 66" xfId="33144"/>
    <cellStyle name="40% - Accent5 67" xfId="33145"/>
    <cellStyle name="40% - Accent5 68" xfId="33146"/>
    <cellStyle name="40% - Accent5 69" xfId="33147"/>
    <cellStyle name="40% - Accent5 7" xfId="120"/>
    <cellStyle name="40% - Accent5 7 10" xfId="33148"/>
    <cellStyle name="40% - Accent5 7 100" xfId="33149"/>
    <cellStyle name="40% - Accent5 7 101" xfId="33150"/>
    <cellStyle name="40% - Accent5 7 102" xfId="33151"/>
    <cellStyle name="40% - Accent5 7 103" xfId="33152"/>
    <cellStyle name="40% - Accent5 7 104" xfId="33153"/>
    <cellStyle name="40% - Accent5 7 105" xfId="33154"/>
    <cellStyle name="40% - Accent5 7 106" xfId="33155"/>
    <cellStyle name="40% - Accent5 7 107" xfId="33156"/>
    <cellStyle name="40% - Accent5 7 108" xfId="33157"/>
    <cellStyle name="40% - Accent5 7 109" xfId="33158"/>
    <cellStyle name="40% - Accent5 7 11" xfId="33159"/>
    <cellStyle name="40% - Accent5 7 110" xfId="33160"/>
    <cellStyle name="40% - Accent5 7 111" xfId="33161"/>
    <cellStyle name="40% - Accent5 7 112" xfId="33162"/>
    <cellStyle name="40% - Accent5 7 113" xfId="33163"/>
    <cellStyle name="40% - Accent5 7 114" xfId="33164"/>
    <cellStyle name="40% - Accent5 7 115" xfId="33165"/>
    <cellStyle name="40% - Accent5 7 12" xfId="33166"/>
    <cellStyle name="40% - Accent5 7 13" xfId="33167"/>
    <cellStyle name="40% - Accent5 7 14" xfId="33168"/>
    <cellStyle name="40% - Accent5 7 15" xfId="33169"/>
    <cellStyle name="40% - Accent5 7 16" xfId="33170"/>
    <cellStyle name="40% - Accent5 7 17" xfId="33171"/>
    <cellStyle name="40% - Accent5 7 18" xfId="33172"/>
    <cellStyle name="40% - Accent5 7 19" xfId="33173"/>
    <cellStyle name="40% - Accent5 7 2" xfId="33174"/>
    <cellStyle name="40% - Accent5 7 20" xfId="33175"/>
    <cellStyle name="40% - Accent5 7 21" xfId="33176"/>
    <cellStyle name="40% - Accent5 7 22" xfId="33177"/>
    <cellStyle name="40% - Accent5 7 23" xfId="33178"/>
    <cellStyle name="40% - Accent5 7 24" xfId="33179"/>
    <cellStyle name="40% - Accent5 7 25" xfId="33180"/>
    <cellStyle name="40% - Accent5 7 26" xfId="33181"/>
    <cellStyle name="40% - Accent5 7 27" xfId="33182"/>
    <cellStyle name="40% - Accent5 7 28" xfId="33183"/>
    <cellStyle name="40% - Accent5 7 29" xfId="33184"/>
    <cellStyle name="40% - Accent5 7 3" xfId="33185"/>
    <cellStyle name="40% - Accent5 7 30" xfId="33186"/>
    <cellStyle name="40% - Accent5 7 31" xfId="33187"/>
    <cellStyle name="40% - Accent5 7 32" xfId="33188"/>
    <cellStyle name="40% - Accent5 7 33" xfId="33189"/>
    <cellStyle name="40% - Accent5 7 34" xfId="33190"/>
    <cellStyle name="40% - Accent5 7 35" xfId="33191"/>
    <cellStyle name="40% - Accent5 7 36" xfId="33192"/>
    <cellStyle name="40% - Accent5 7 37" xfId="33193"/>
    <cellStyle name="40% - Accent5 7 38" xfId="33194"/>
    <cellStyle name="40% - Accent5 7 39" xfId="33195"/>
    <cellStyle name="40% - Accent5 7 4" xfId="33196"/>
    <cellStyle name="40% - Accent5 7 40" xfId="33197"/>
    <cellStyle name="40% - Accent5 7 41" xfId="33198"/>
    <cellStyle name="40% - Accent5 7 42" xfId="33199"/>
    <cellStyle name="40% - Accent5 7 43" xfId="33200"/>
    <cellStyle name="40% - Accent5 7 44" xfId="33201"/>
    <cellStyle name="40% - Accent5 7 45" xfId="33202"/>
    <cellStyle name="40% - Accent5 7 46" xfId="33203"/>
    <cellStyle name="40% - Accent5 7 47" xfId="33204"/>
    <cellStyle name="40% - Accent5 7 48" xfId="33205"/>
    <cellStyle name="40% - Accent5 7 49" xfId="33206"/>
    <cellStyle name="40% - Accent5 7 5" xfId="33207"/>
    <cellStyle name="40% - Accent5 7 50" xfId="33208"/>
    <cellStyle name="40% - Accent5 7 51" xfId="33209"/>
    <cellStyle name="40% - Accent5 7 52" xfId="33210"/>
    <cellStyle name="40% - Accent5 7 53" xfId="33211"/>
    <cellStyle name="40% - Accent5 7 54" xfId="33212"/>
    <cellStyle name="40% - Accent5 7 55" xfId="33213"/>
    <cellStyle name="40% - Accent5 7 56" xfId="33214"/>
    <cellStyle name="40% - Accent5 7 57" xfId="33215"/>
    <cellStyle name="40% - Accent5 7 58" xfId="33216"/>
    <cellStyle name="40% - Accent5 7 59" xfId="33217"/>
    <cellStyle name="40% - Accent5 7 6" xfId="33218"/>
    <cellStyle name="40% - Accent5 7 60" xfId="33219"/>
    <cellStyle name="40% - Accent5 7 61" xfId="33220"/>
    <cellStyle name="40% - Accent5 7 62" xfId="33221"/>
    <cellStyle name="40% - Accent5 7 63" xfId="33222"/>
    <cellStyle name="40% - Accent5 7 64" xfId="33223"/>
    <cellStyle name="40% - Accent5 7 65" xfId="33224"/>
    <cellStyle name="40% - Accent5 7 66" xfId="33225"/>
    <cellStyle name="40% - Accent5 7 67" xfId="33226"/>
    <cellStyle name="40% - Accent5 7 68" xfId="33227"/>
    <cellStyle name="40% - Accent5 7 69" xfId="33228"/>
    <cellStyle name="40% - Accent5 7 7" xfId="33229"/>
    <cellStyle name="40% - Accent5 7 70" xfId="33230"/>
    <cellStyle name="40% - Accent5 7 71" xfId="33231"/>
    <cellStyle name="40% - Accent5 7 72" xfId="33232"/>
    <cellStyle name="40% - Accent5 7 73" xfId="33233"/>
    <cellStyle name="40% - Accent5 7 74" xfId="33234"/>
    <cellStyle name="40% - Accent5 7 75" xfId="33235"/>
    <cellStyle name="40% - Accent5 7 76" xfId="33236"/>
    <cellStyle name="40% - Accent5 7 77" xfId="33237"/>
    <cellStyle name="40% - Accent5 7 78" xfId="33238"/>
    <cellStyle name="40% - Accent5 7 79" xfId="33239"/>
    <cellStyle name="40% - Accent5 7 8" xfId="33240"/>
    <cellStyle name="40% - Accent5 7 80" xfId="33241"/>
    <cellStyle name="40% - Accent5 7 81" xfId="33242"/>
    <cellStyle name="40% - Accent5 7 82" xfId="33243"/>
    <cellStyle name="40% - Accent5 7 83" xfId="33244"/>
    <cellStyle name="40% - Accent5 7 84" xfId="33245"/>
    <cellStyle name="40% - Accent5 7 85" xfId="33246"/>
    <cellStyle name="40% - Accent5 7 86" xfId="33247"/>
    <cellStyle name="40% - Accent5 7 87" xfId="33248"/>
    <cellStyle name="40% - Accent5 7 88" xfId="33249"/>
    <cellStyle name="40% - Accent5 7 89" xfId="33250"/>
    <cellStyle name="40% - Accent5 7 9" xfId="33251"/>
    <cellStyle name="40% - Accent5 7 90" xfId="33252"/>
    <cellStyle name="40% - Accent5 7 91" xfId="33253"/>
    <cellStyle name="40% - Accent5 7 92" xfId="33254"/>
    <cellStyle name="40% - Accent5 7 93" xfId="33255"/>
    <cellStyle name="40% - Accent5 7 94" xfId="33256"/>
    <cellStyle name="40% - Accent5 7 95" xfId="33257"/>
    <cellStyle name="40% - Accent5 7 96" xfId="33258"/>
    <cellStyle name="40% - Accent5 7 97" xfId="33259"/>
    <cellStyle name="40% - Accent5 7 98" xfId="33260"/>
    <cellStyle name="40% - Accent5 7 99" xfId="33261"/>
    <cellStyle name="40% - Accent5 70" xfId="33262"/>
    <cellStyle name="40% - Accent5 71" xfId="33263"/>
    <cellStyle name="40% - Accent5 72" xfId="33264"/>
    <cellStyle name="40% - Accent5 73" xfId="33265"/>
    <cellStyle name="40% - Accent5 74" xfId="33266"/>
    <cellStyle name="40% - Accent5 75" xfId="33267"/>
    <cellStyle name="40% - Accent5 76" xfId="33268"/>
    <cellStyle name="40% - Accent5 77" xfId="33269"/>
    <cellStyle name="40% - Accent5 78" xfId="33270"/>
    <cellStyle name="40% - Accent5 79" xfId="33271"/>
    <cellStyle name="40% - Accent5 8" xfId="121"/>
    <cellStyle name="40% - Accent5 8 10" xfId="33272"/>
    <cellStyle name="40% - Accent5 8 100" xfId="33273"/>
    <cellStyle name="40% - Accent5 8 101" xfId="33274"/>
    <cellStyle name="40% - Accent5 8 102" xfId="33275"/>
    <cellStyle name="40% - Accent5 8 103" xfId="33276"/>
    <cellStyle name="40% - Accent5 8 104" xfId="33277"/>
    <cellStyle name="40% - Accent5 8 105" xfId="33278"/>
    <cellStyle name="40% - Accent5 8 106" xfId="33279"/>
    <cellStyle name="40% - Accent5 8 107" xfId="33280"/>
    <cellStyle name="40% - Accent5 8 108" xfId="33281"/>
    <cellStyle name="40% - Accent5 8 109" xfId="33282"/>
    <cellStyle name="40% - Accent5 8 11" xfId="33283"/>
    <cellStyle name="40% - Accent5 8 110" xfId="33284"/>
    <cellStyle name="40% - Accent5 8 111" xfId="33285"/>
    <cellStyle name="40% - Accent5 8 112" xfId="33286"/>
    <cellStyle name="40% - Accent5 8 113" xfId="33287"/>
    <cellStyle name="40% - Accent5 8 114" xfId="33288"/>
    <cellStyle name="40% - Accent5 8 115" xfId="33289"/>
    <cellStyle name="40% - Accent5 8 12" xfId="33290"/>
    <cellStyle name="40% - Accent5 8 13" xfId="33291"/>
    <cellStyle name="40% - Accent5 8 14" xfId="33292"/>
    <cellStyle name="40% - Accent5 8 15" xfId="33293"/>
    <cellStyle name="40% - Accent5 8 16" xfId="33294"/>
    <cellStyle name="40% - Accent5 8 17" xfId="33295"/>
    <cellStyle name="40% - Accent5 8 18" xfId="33296"/>
    <cellStyle name="40% - Accent5 8 19" xfId="33297"/>
    <cellStyle name="40% - Accent5 8 2" xfId="33298"/>
    <cellStyle name="40% - Accent5 8 20" xfId="33299"/>
    <cellStyle name="40% - Accent5 8 21" xfId="33300"/>
    <cellStyle name="40% - Accent5 8 22" xfId="33301"/>
    <cellStyle name="40% - Accent5 8 23" xfId="33302"/>
    <cellStyle name="40% - Accent5 8 24" xfId="33303"/>
    <cellStyle name="40% - Accent5 8 25" xfId="33304"/>
    <cellStyle name="40% - Accent5 8 26" xfId="33305"/>
    <cellStyle name="40% - Accent5 8 27" xfId="33306"/>
    <cellStyle name="40% - Accent5 8 28" xfId="33307"/>
    <cellStyle name="40% - Accent5 8 29" xfId="33308"/>
    <cellStyle name="40% - Accent5 8 3" xfId="33309"/>
    <cellStyle name="40% - Accent5 8 30" xfId="33310"/>
    <cellStyle name="40% - Accent5 8 31" xfId="33311"/>
    <cellStyle name="40% - Accent5 8 32" xfId="33312"/>
    <cellStyle name="40% - Accent5 8 33" xfId="33313"/>
    <cellStyle name="40% - Accent5 8 34" xfId="33314"/>
    <cellStyle name="40% - Accent5 8 35" xfId="33315"/>
    <cellStyle name="40% - Accent5 8 36" xfId="33316"/>
    <cellStyle name="40% - Accent5 8 37" xfId="33317"/>
    <cellStyle name="40% - Accent5 8 38" xfId="33318"/>
    <cellStyle name="40% - Accent5 8 39" xfId="33319"/>
    <cellStyle name="40% - Accent5 8 4" xfId="33320"/>
    <cellStyle name="40% - Accent5 8 40" xfId="33321"/>
    <cellStyle name="40% - Accent5 8 41" xfId="33322"/>
    <cellStyle name="40% - Accent5 8 42" xfId="33323"/>
    <cellStyle name="40% - Accent5 8 43" xfId="33324"/>
    <cellStyle name="40% - Accent5 8 44" xfId="33325"/>
    <cellStyle name="40% - Accent5 8 45" xfId="33326"/>
    <cellStyle name="40% - Accent5 8 46" xfId="33327"/>
    <cellStyle name="40% - Accent5 8 47" xfId="33328"/>
    <cellStyle name="40% - Accent5 8 48" xfId="33329"/>
    <cellStyle name="40% - Accent5 8 49" xfId="33330"/>
    <cellStyle name="40% - Accent5 8 5" xfId="33331"/>
    <cellStyle name="40% - Accent5 8 50" xfId="33332"/>
    <cellStyle name="40% - Accent5 8 51" xfId="33333"/>
    <cellStyle name="40% - Accent5 8 52" xfId="33334"/>
    <cellStyle name="40% - Accent5 8 53" xfId="33335"/>
    <cellStyle name="40% - Accent5 8 54" xfId="33336"/>
    <cellStyle name="40% - Accent5 8 55" xfId="33337"/>
    <cellStyle name="40% - Accent5 8 56" xfId="33338"/>
    <cellStyle name="40% - Accent5 8 57" xfId="33339"/>
    <cellStyle name="40% - Accent5 8 58" xfId="33340"/>
    <cellStyle name="40% - Accent5 8 59" xfId="33341"/>
    <cellStyle name="40% - Accent5 8 6" xfId="33342"/>
    <cellStyle name="40% - Accent5 8 60" xfId="33343"/>
    <cellStyle name="40% - Accent5 8 61" xfId="33344"/>
    <cellStyle name="40% - Accent5 8 62" xfId="33345"/>
    <cellStyle name="40% - Accent5 8 63" xfId="33346"/>
    <cellStyle name="40% - Accent5 8 64" xfId="33347"/>
    <cellStyle name="40% - Accent5 8 65" xfId="33348"/>
    <cellStyle name="40% - Accent5 8 66" xfId="33349"/>
    <cellStyle name="40% - Accent5 8 67" xfId="33350"/>
    <cellStyle name="40% - Accent5 8 68" xfId="33351"/>
    <cellStyle name="40% - Accent5 8 69" xfId="33352"/>
    <cellStyle name="40% - Accent5 8 7" xfId="33353"/>
    <cellStyle name="40% - Accent5 8 70" xfId="33354"/>
    <cellStyle name="40% - Accent5 8 71" xfId="33355"/>
    <cellStyle name="40% - Accent5 8 72" xfId="33356"/>
    <cellStyle name="40% - Accent5 8 73" xfId="33357"/>
    <cellStyle name="40% - Accent5 8 74" xfId="33358"/>
    <cellStyle name="40% - Accent5 8 75" xfId="33359"/>
    <cellStyle name="40% - Accent5 8 76" xfId="33360"/>
    <cellStyle name="40% - Accent5 8 77" xfId="33361"/>
    <cellStyle name="40% - Accent5 8 78" xfId="33362"/>
    <cellStyle name="40% - Accent5 8 79" xfId="33363"/>
    <cellStyle name="40% - Accent5 8 8" xfId="33364"/>
    <cellStyle name="40% - Accent5 8 80" xfId="33365"/>
    <cellStyle name="40% - Accent5 8 81" xfId="33366"/>
    <cellStyle name="40% - Accent5 8 82" xfId="33367"/>
    <cellStyle name="40% - Accent5 8 83" xfId="33368"/>
    <cellStyle name="40% - Accent5 8 84" xfId="33369"/>
    <cellStyle name="40% - Accent5 8 85" xfId="33370"/>
    <cellStyle name="40% - Accent5 8 86" xfId="33371"/>
    <cellStyle name="40% - Accent5 8 87" xfId="33372"/>
    <cellStyle name="40% - Accent5 8 88" xfId="33373"/>
    <cellStyle name="40% - Accent5 8 89" xfId="33374"/>
    <cellStyle name="40% - Accent5 8 9" xfId="33375"/>
    <cellStyle name="40% - Accent5 8 90" xfId="33376"/>
    <cellStyle name="40% - Accent5 8 91" xfId="33377"/>
    <cellStyle name="40% - Accent5 8 92" xfId="33378"/>
    <cellStyle name="40% - Accent5 8 93" xfId="33379"/>
    <cellStyle name="40% - Accent5 8 94" xfId="33380"/>
    <cellStyle name="40% - Accent5 8 95" xfId="33381"/>
    <cellStyle name="40% - Accent5 8 96" xfId="33382"/>
    <cellStyle name="40% - Accent5 8 97" xfId="33383"/>
    <cellStyle name="40% - Accent5 8 98" xfId="33384"/>
    <cellStyle name="40% - Accent5 8 99" xfId="33385"/>
    <cellStyle name="40% - Accent5 80" xfId="33386"/>
    <cellStyle name="40% - Accent5 81" xfId="33387"/>
    <cellStyle name="40% - Accent5 82" xfId="33388"/>
    <cellStyle name="40% - Accent5 83" xfId="33389"/>
    <cellStyle name="40% - Accent5 84" xfId="33390"/>
    <cellStyle name="40% - Accent5 85" xfId="33391"/>
    <cellStyle name="40% - Accent5 86" xfId="33392"/>
    <cellStyle name="40% - Accent5 87" xfId="33393"/>
    <cellStyle name="40% - Accent5 88" xfId="33394"/>
    <cellStyle name="40% - Accent5 89" xfId="33395"/>
    <cellStyle name="40% - Accent5 9" xfId="33396"/>
    <cellStyle name="40% - Accent5 9 10" xfId="33397"/>
    <cellStyle name="40% - Accent5 9 100" xfId="33398"/>
    <cellStyle name="40% - Accent5 9 101" xfId="33399"/>
    <cellStyle name="40% - Accent5 9 102" xfId="33400"/>
    <cellStyle name="40% - Accent5 9 103" xfId="33401"/>
    <cellStyle name="40% - Accent5 9 104" xfId="33402"/>
    <cellStyle name="40% - Accent5 9 105" xfId="33403"/>
    <cellStyle name="40% - Accent5 9 106" xfId="33404"/>
    <cellStyle name="40% - Accent5 9 107" xfId="33405"/>
    <cellStyle name="40% - Accent5 9 108" xfId="33406"/>
    <cellStyle name="40% - Accent5 9 109" xfId="33407"/>
    <cellStyle name="40% - Accent5 9 11" xfId="33408"/>
    <cellStyle name="40% - Accent5 9 110" xfId="33409"/>
    <cellStyle name="40% - Accent5 9 111" xfId="33410"/>
    <cellStyle name="40% - Accent5 9 112" xfId="33411"/>
    <cellStyle name="40% - Accent5 9 113" xfId="33412"/>
    <cellStyle name="40% - Accent5 9 114" xfId="33413"/>
    <cellStyle name="40% - Accent5 9 115" xfId="33414"/>
    <cellStyle name="40% - Accent5 9 12" xfId="33415"/>
    <cellStyle name="40% - Accent5 9 13" xfId="33416"/>
    <cellStyle name="40% - Accent5 9 14" xfId="33417"/>
    <cellStyle name="40% - Accent5 9 15" xfId="33418"/>
    <cellStyle name="40% - Accent5 9 16" xfId="33419"/>
    <cellStyle name="40% - Accent5 9 17" xfId="33420"/>
    <cellStyle name="40% - Accent5 9 18" xfId="33421"/>
    <cellStyle name="40% - Accent5 9 19" xfId="33422"/>
    <cellStyle name="40% - Accent5 9 2" xfId="33423"/>
    <cellStyle name="40% - Accent5 9 20" xfId="33424"/>
    <cellStyle name="40% - Accent5 9 21" xfId="33425"/>
    <cellStyle name="40% - Accent5 9 22" xfId="33426"/>
    <cellStyle name="40% - Accent5 9 23" xfId="33427"/>
    <cellStyle name="40% - Accent5 9 24" xfId="33428"/>
    <cellStyle name="40% - Accent5 9 25" xfId="33429"/>
    <cellStyle name="40% - Accent5 9 26" xfId="33430"/>
    <cellStyle name="40% - Accent5 9 27" xfId="33431"/>
    <cellStyle name="40% - Accent5 9 28" xfId="33432"/>
    <cellStyle name="40% - Accent5 9 29" xfId="33433"/>
    <cellStyle name="40% - Accent5 9 3" xfId="33434"/>
    <cellStyle name="40% - Accent5 9 30" xfId="33435"/>
    <cellStyle name="40% - Accent5 9 31" xfId="33436"/>
    <cellStyle name="40% - Accent5 9 32" xfId="33437"/>
    <cellStyle name="40% - Accent5 9 33" xfId="33438"/>
    <cellStyle name="40% - Accent5 9 34" xfId="33439"/>
    <cellStyle name="40% - Accent5 9 35" xfId="33440"/>
    <cellStyle name="40% - Accent5 9 36" xfId="33441"/>
    <cellStyle name="40% - Accent5 9 37" xfId="33442"/>
    <cellStyle name="40% - Accent5 9 38" xfId="33443"/>
    <cellStyle name="40% - Accent5 9 39" xfId="33444"/>
    <cellStyle name="40% - Accent5 9 4" xfId="33445"/>
    <cellStyle name="40% - Accent5 9 40" xfId="33446"/>
    <cellStyle name="40% - Accent5 9 41" xfId="33447"/>
    <cellStyle name="40% - Accent5 9 42" xfId="33448"/>
    <cellStyle name="40% - Accent5 9 43" xfId="33449"/>
    <cellStyle name="40% - Accent5 9 44" xfId="33450"/>
    <cellStyle name="40% - Accent5 9 45" xfId="33451"/>
    <cellStyle name="40% - Accent5 9 46" xfId="33452"/>
    <cellStyle name="40% - Accent5 9 47" xfId="33453"/>
    <cellStyle name="40% - Accent5 9 48" xfId="33454"/>
    <cellStyle name="40% - Accent5 9 49" xfId="33455"/>
    <cellStyle name="40% - Accent5 9 5" xfId="33456"/>
    <cellStyle name="40% - Accent5 9 50" xfId="33457"/>
    <cellStyle name="40% - Accent5 9 51" xfId="33458"/>
    <cellStyle name="40% - Accent5 9 52" xfId="33459"/>
    <cellStyle name="40% - Accent5 9 53" xfId="33460"/>
    <cellStyle name="40% - Accent5 9 54" xfId="33461"/>
    <cellStyle name="40% - Accent5 9 55" xfId="33462"/>
    <cellStyle name="40% - Accent5 9 56" xfId="33463"/>
    <cellStyle name="40% - Accent5 9 57" xfId="33464"/>
    <cellStyle name="40% - Accent5 9 58" xfId="33465"/>
    <cellStyle name="40% - Accent5 9 59" xfId="33466"/>
    <cellStyle name="40% - Accent5 9 6" xfId="33467"/>
    <cellStyle name="40% - Accent5 9 60" xfId="33468"/>
    <cellStyle name="40% - Accent5 9 61" xfId="33469"/>
    <cellStyle name="40% - Accent5 9 62" xfId="33470"/>
    <cellStyle name="40% - Accent5 9 63" xfId="33471"/>
    <cellStyle name="40% - Accent5 9 64" xfId="33472"/>
    <cellStyle name="40% - Accent5 9 65" xfId="33473"/>
    <cellStyle name="40% - Accent5 9 66" xfId="33474"/>
    <cellStyle name="40% - Accent5 9 67" xfId="33475"/>
    <cellStyle name="40% - Accent5 9 68" xfId="33476"/>
    <cellStyle name="40% - Accent5 9 69" xfId="33477"/>
    <cellStyle name="40% - Accent5 9 7" xfId="33478"/>
    <cellStyle name="40% - Accent5 9 70" xfId="33479"/>
    <cellStyle name="40% - Accent5 9 71" xfId="33480"/>
    <cellStyle name="40% - Accent5 9 72" xfId="33481"/>
    <cellStyle name="40% - Accent5 9 73" xfId="33482"/>
    <cellStyle name="40% - Accent5 9 74" xfId="33483"/>
    <cellStyle name="40% - Accent5 9 75" xfId="33484"/>
    <cellStyle name="40% - Accent5 9 76" xfId="33485"/>
    <cellStyle name="40% - Accent5 9 77" xfId="33486"/>
    <cellStyle name="40% - Accent5 9 78" xfId="33487"/>
    <cellStyle name="40% - Accent5 9 79" xfId="33488"/>
    <cellStyle name="40% - Accent5 9 8" xfId="33489"/>
    <cellStyle name="40% - Accent5 9 80" xfId="33490"/>
    <cellStyle name="40% - Accent5 9 81" xfId="33491"/>
    <cellStyle name="40% - Accent5 9 82" xfId="33492"/>
    <cellStyle name="40% - Accent5 9 83" xfId="33493"/>
    <cellStyle name="40% - Accent5 9 84" xfId="33494"/>
    <cellStyle name="40% - Accent5 9 85" xfId="33495"/>
    <cellStyle name="40% - Accent5 9 86" xfId="33496"/>
    <cellStyle name="40% - Accent5 9 87" xfId="33497"/>
    <cellStyle name="40% - Accent5 9 88" xfId="33498"/>
    <cellStyle name="40% - Accent5 9 89" xfId="33499"/>
    <cellStyle name="40% - Accent5 9 9" xfId="33500"/>
    <cellStyle name="40% - Accent5 9 90" xfId="33501"/>
    <cellStyle name="40% - Accent5 9 91" xfId="33502"/>
    <cellStyle name="40% - Accent5 9 92" xfId="33503"/>
    <cellStyle name="40% - Accent5 9 93" xfId="33504"/>
    <cellStyle name="40% - Accent5 9 94" xfId="33505"/>
    <cellStyle name="40% - Accent5 9 95" xfId="33506"/>
    <cellStyle name="40% - Accent5 9 96" xfId="33507"/>
    <cellStyle name="40% - Accent5 9 97" xfId="33508"/>
    <cellStyle name="40% - Accent5 9 98" xfId="33509"/>
    <cellStyle name="40% - Accent5 9 99" xfId="33510"/>
    <cellStyle name="40% - Accent5 90" xfId="33511"/>
    <cellStyle name="40% - Accent5 91" xfId="33512"/>
    <cellStyle name="40% - Accent5 92" xfId="33513"/>
    <cellStyle name="40% - Accent5 93" xfId="33514"/>
    <cellStyle name="40% - Accent5 94" xfId="33515"/>
    <cellStyle name="40% - Accent5 95" xfId="33516"/>
    <cellStyle name="40% - Accent5 96" xfId="33517"/>
    <cellStyle name="40% - Accent5 97" xfId="33518"/>
    <cellStyle name="40% - Accent5 98" xfId="33519"/>
    <cellStyle name="40% - Accent5 99" xfId="33520"/>
    <cellStyle name="40% - Accent6" xfId="41" builtinId="51" customBuiltin="1"/>
    <cellStyle name="40% - Accent6 10" xfId="33521"/>
    <cellStyle name="40% - Accent6 10 10" xfId="33522"/>
    <cellStyle name="40% - Accent6 10 100" xfId="33523"/>
    <cellStyle name="40% - Accent6 10 101" xfId="33524"/>
    <cellStyle name="40% - Accent6 10 102" xfId="33525"/>
    <cellStyle name="40% - Accent6 10 103" xfId="33526"/>
    <cellStyle name="40% - Accent6 10 104" xfId="33527"/>
    <cellStyle name="40% - Accent6 10 105" xfId="33528"/>
    <cellStyle name="40% - Accent6 10 106" xfId="33529"/>
    <cellStyle name="40% - Accent6 10 107" xfId="33530"/>
    <cellStyle name="40% - Accent6 10 108" xfId="33531"/>
    <cellStyle name="40% - Accent6 10 109" xfId="33532"/>
    <cellStyle name="40% - Accent6 10 11" xfId="33533"/>
    <cellStyle name="40% - Accent6 10 110" xfId="33534"/>
    <cellStyle name="40% - Accent6 10 111" xfId="33535"/>
    <cellStyle name="40% - Accent6 10 112" xfId="33536"/>
    <cellStyle name="40% - Accent6 10 113" xfId="33537"/>
    <cellStyle name="40% - Accent6 10 114" xfId="33538"/>
    <cellStyle name="40% - Accent6 10 115" xfId="33539"/>
    <cellStyle name="40% - Accent6 10 12" xfId="33540"/>
    <cellStyle name="40% - Accent6 10 13" xfId="33541"/>
    <cellStyle name="40% - Accent6 10 14" xfId="33542"/>
    <cellStyle name="40% - Accent6 10 15" xfId="33543"/>
    <cellStyle name="40% - Accent6 10 16" xfId="33544"/>
    <cellStyle name="40% - Accent6 10 17" xfId="33545"/>
    <cellStyle name="40% - Accent6 10 18" xfId="33546"/>
    <cellStyle name="40% - Accent6 10 19" xfId="33547"/>
    <cellStyle name="40% - Accent6 10 2" xfId="33548"/>
    <cellStyle name="40% - Accent6 10 20" xfId="33549"/>
    <cellStyle name="40% - Accent6 10 21" xfId="33550"/>
    <cellStyle name="40% - Accent6 10 22" xfId="33551"/>
    <cellStyle name="40% - Accent6 10 23" xfId="33552"/>
    <cellStyle name="40% - Accent6 10 24" xfId="33553"/>
    <cellStyle name="40% - Accent6 10 25" xfId="33554"/>
    <cellStyle name="40% - Accent6 10 26" xfId="33555"/>
    <cellStyle name="40% - Accent6 10 27" xfId="33556"/>
    <cellStyle name="40% - Accent6 10 28" xfId="33557"/>
    <cellStyle name="40% - Accent6 10 29" xfId="33558"/>
    <cellStyle name="40% - Accent6 10 3" xfId="33559"/>
    <cellStyle name="40% - Accent6 10 30" xfId="33560"/>
    <cellStyle name="40% - Accent6 10 31" xfId="33561"/>
    <cellStyle name="40% - Accent6 10 32" xfId="33562"/>
    <cellStyle name="40% - Accent6 10 33" xfId="33563"/>
    <cellStyle name="40% - Accent6 10 34" xfId="33564"/>
    <cellStyle name="40% - Accent6 10 35" xfId="33565"/>
    <cellStyle name="40% - Accent6 10 36" xfId="33566"/>
    <cellStyle name="40% - Accent6 10 37" xfId="33567"/>
    <cellStyle name="40% - Accent6 10 38" xfId="33568"/>
    <cellStyle name="40% - Accent6 10 39" xfId="33569"/>
    <cellStyle name="40% - Accent6 10 4" xfId="33570"/>
    <cellStyle name="40% - Accent6 10 40" xfId="33571"/>
    <cellStyle name="40% - Accent6 10 41" xfId="33572"/>
    <cellStyle name="40% - Accent6 10 42" xfId="33573"/>
    <cellStyle name="40% - Accent6 10 43" xfId="33574"/>
    <cellStyle name="40% - Accent6 10 44" xfId="33575"/>
    <cellStyle name="40% - Accent6 10 45" xfId="33576"/>
    <cellStyle name="40% - Accent6 10 46" xfId="33577"/>
    <cellStyle name="40% - Accent6 10 47" xfId="33578"/>
    <cellStyle name="40% - Accent6 10 48" xfId="33579"/>
    <cellStyle name="40% - Accent6 10 49" xfId="33580"/>
    <cellStyle name="40% - Accent6 10 5" xfId="33581"/>
    <cellStyle name="40% - Accent6 10 50" xfId="33582"/>
    <cellStyle name="40% - Accent6 10 51" xfId="33583"/>
    <cellStyle name="40% - Accent6 10 52" xfId="33584"/>
    <cellStyle name="40% - Accent6 10 53" xfId="33585"/>
    <cellStyle name="40% - Accent6 10 54" xfId="33586"/>
    <cellStyle name="40% - Accent6 10 55" xfId="33587"/>
    <cellStyle name="40% - Accent6 10 56" xfId="33588"/>
    <cellStyle name="40% - Accent6 10 57" xfId="33589"/>
    <cellStyle name="40% - Accent6 10 58" xfId="33590"/>
    <cellStyle name="40% - Accent6 10 59" xfId="33591"/>
    <cellStyle name="40% - Accent6 10 6" xfId="33592"/>
    <cellStyle name="40% - Accent6 10 60" xfId="33593"/>
    <cellStyle name="40% - Accent6 10 61" xfId="33594"/>
    <cellStyle name="40% - Accent6 10 62" xfId="33595"/>
    <cellStyle name="40% - Accent6 10 63" xfId="33596"/>
    <cellStyle name="40% - Accent6 10 64" xfId="33597"/>
    <cellStyle name="40% - Accent6 10 65" xfId="33598"/>
    <cellStyle name="40% - Accent6 10 66" xfId="33599"/>
    <cellStyle name="40% - Accent6 10 67" xfId="33600"/>
    <cellStyle name="40% - Accent6 10 68" xfId="33601"/>
    <cellStyle name="40% - Accent6 10 69" xfId="33602"/>
    <cellStyle name="40% - Accent6 10 7" xfId="33603"/>
    <cellStyle name="40% - Accent6 10 70" xfId="33604"/>
    <cellStyle name="40% - Accent6 10 71" xfId="33605"/>
    <cellStyle name="40% - Accent6 10 72" xfId="33606"/>
    <cellStyle name="40% - Accent6 10 73" xfId="33607"/>
    <cellStyle name="40% - Accent6 10 74" xfId="33608"/>
    <cellStyle name="40% - Accent6 10 75" xfId="33609"/>
    <cellStyle name="40% - Accent6 10 76" xfId="33610"/>
    <cellStyle name="40% - Accent6 10 77" xfId="33611"/>
    <cellStyle name="40% - Accent6 10 78" xfId="33612"/>
    <cellStyle name="40% - Accent6 10 79" xfId="33613"/>
    <cellStyle name="40% - Accent6 10 8" xfId="33614"/>
    <cellStyle name="40% - Accent6 10 80" xfId="33615"/>
    <cellStyle name="40% - Accent6 10 81" xfId="33616"/>
    <cellStyle name="40% - Accent6 10 82" xfId="33617"/>
    <cellStyle name="40% - Accent6 10 83" xfId="33618"/>
    <cellStyle name="40% - Accent6 10 84" xfId="33619"/>
    <cellStyle name="40% - Accent6 10 85" xfId="33620"/>
    <cellStyle name="40% - Accent6 10 86" xfId="33621"/>
    <cellStyle name="40% - Accent6 10 87" xfId="33622"/>
    <cellStyle name="40% - Accent6 10 88" xfId="33623"/>
    <cellStyle name="40% - Accent6 10 89" xfId="33624"/>
    <cellStyle name="40% - Accent6 10 9" xfId="33625"/>
    <cellStyle name="40% - Accent6 10 90" xfId="33626"/>
    <cellStyle name="40% - Accent6 10 91" xfId="33627"/>
    <cellStyle name="40% - Accent6 10 92" xfId="33628"/>
    <cellStyle name="40% - Accent6 10 93" xfId="33629"/>
    <cellStyle name="40% - Accent6 10 94" xfId="33630"/>
    <cellStyle name="40% - Accent6 10 95" xfId="33631"/>
    <cellStyle name="40% - Accent6 10 96" xfId="33632"/>
    <cellStyle name="40% - Accent6 10 97" xfId="33633"/>
    <cellStyle name="40% - Accent6 10 98" xfId="33634"/>
    <cellStyle name="40% - Accent6 10 99" xfId="33635"/>
    <cellStyle name="40% - Accent6 100" xfId="33636"/>
    <cellStyle name="40% - Accent6 101" xfId="33637"/>
    <cellStyle name="40% - Accent6 102" xfId="33638"/>
    <cellStyle name="40% - Accent6 103" xfId="33639"/>
    <cellStyle name="40% - Accent6 104" xfId="33640"/>
    <cellStyle name="40% - Accent6 105" xfId="33641"/>
    <cellStyle name="40% - Accent6 106" xfId="33642"/>
    <cellStyle name="40% - Accent6 107" xfId="33643"/>
    <cellStyle name="40% - Accent6 108" xfId="33644"/>
    <cellStyle name="40% - Accent6 109" xfId="33645"/>
    <cellStyle name="40% - Accent6 11" xfId="33646"/>
    <cellStyle name="40% - Accent6 11 10" xfId="33647"/>
    <cellStyle name="40% - Accent6 11 100" xfId="33648"/>
    <cellStyle name="40% - Accent6 11 101" xfId="33649"/>
    <cellStyle name="40% - Accent6 11 102" xfId="33650"/>
    <cellStyle name="40% - Accent6 11 103" xfId="33651"/>
    <cellStyle name="40% - Accent6 11 104" xfId="33652"/>
    <cellStyle name="40% - Accent6 11 105" xfId="33653"/>
    <cellStyle name="40% - Accent6 11 106" xfId="33654"/>
    <cellStyle name="40% - Accent6 11 107" xfId="33655"/>
    <cellStyle name="40% - Accent6 11 108" xfId="33656"/>
    <cellStyle name="40% - Accent6 11 109" xfId="33657"/>
    <cellStyle name="40% - Accent6 11 11" xfId="33658"/>
    <cellStyle name="40% - Accent6 11 110" xfId="33659"/>
    <cellStyle name="40% - Accent6 11 111" xfId="33660"/>
    <cellStyle name="40% - Accent6 11 112" xfId="33661"/>
    <cellStyle name="40% - Accent6 11 113" xfId="33662"/>
    <cellStyle name="40% - Accent6 11 114" xfId="33663"/>
    <cellStyle name="40% - Accent6 11 115" xfId="33664"/>
    <cellStyle name="40% - Accent6 11 12" xfId="33665"/>
    <cellStyle name="40% - Accent6 11 13" xfId="33666"/>
    <cellStyle name="40% - Accent6 11 14" xfId="33667"/>
    <cellStyle name="40% - Accent6 11 15" xfId="33668"/>
    <cellStyle name="40% - Accent6 11 16" xfId="33669"/>
    <cellStyle name="40% - Accent6 11 17" xfId="33670"/>
    <cellStyle name="40% - Accent6 11 18" xfId="33671"/>
    <cellStyle name="40% - Accent6 11 19" xfId="33672"/>
    <cellStyle name="40% - Accent6 11 2" xfId="33673"/>
    <cellStyle name="40% - Accent6 11 20" xfId="33674"/>
    <cellStyle name="40% - Accent6 11 21" xfId="33675"/>
    <cellStyle name="40% - Accent6 11 22" xfId="33676"/>
    <cellStyle name="40% - Accent6 11 23" xfId="33677"/>
    <cellStyle name="40% - Accent6 11 24" xfId="33678"/>
    <cellStyle name="40% - Accent6 11 25" xfId="33679"/>
    <cellStyle name="40% - Accent6 11 26" xfId="33680"/>
    <cellStyle name="40% - Accent6 11 27" xfId="33681"/>
    <cellStyle name="40% - Accent6 11 28" xfId="33682"/>
    <cellStyle name="40% - Accent6 11 29" xfId="33683"/>
    <cellStyle name="40% - Accent6 11 3" xfId="33684"/>
    <cellStyle name="40% - Accent6 11 30" xfId="33685"/>
    <cellStyle name="40% - Accent6 11 31" xfId="33686"/>
    <cellStyle name="40% - Accent6 11 32" xfId="33687"/>
    <cellStyle name="40% - Accent6 11 33" xfId="33688"/>
    <cellStyle name="40% - Accent6 11 34" xfId="33689"/>
    <cellStyle name="40% - Accent6 11 35" xfId="33690"/>
    <cellStyle name="40% - Accent6 11 36" xfId="33691"/>
    <cellStyle name="40% - Accent6 11 37" xfId="33692"/>
    <cellStyle name="40% - Accent6 11 38" xfId="33693"/>
    <cellStyle name="40% - Accent6 11 39" xfId="33694"/>
    <cellStyle name="40% - Accent6 11 4" xfId="33695"/>
    <cellStyle name="40% - Accent6 11 40" xfId="33696"/>
    <cellStyle name="40% - Accent6 11 41" xfId="33697"/>
    <cellStyle name="40% - Accent6 11 42" xfId="33698"/>
    <cellStyle name="40% - Accent6 11 43" xfId="33699"/>
    <cellStyle name="40% - Accent6 11 44" xfId="33700"/>
    <cellStyle name="40% - Accent6 11 45" xfId="33701"/>
    <cellStyle name="40% - Accent6 11 46" xfId="33702"/>
    <cellStyle name="40% - Accent6 11 47" xfId="33703"/>
    <cellStyle name="40% - Accent6 11 48" xfId="33704"/>
    <cellStyle name="40% - Accent6 11 49" xfId="33705"/>
    <cellStyle name="40% - Accent6 11 5" xfId="33706"/>
    <cellStyle name="40% - Accent6 11 50" xfId="33707"/>
    <cellStyle name="40% - Accent6 11 51" xfId="33708"/>
    <cellStyle name="40% - Accent6 11 52" xfId="33709"/>
    <cellStyle name="40% - Accent6 11 53" xfId="33710"/>
    <cellStyle name="40% - Accent6 11 54" xfId="33711"/>
    <cellStyle name="40% - Accent6 11 55" xfId="33712"/>
    <cellStyle name="40% - Accent6 11 56" xfId="33713"/>
    <cellStyle name="40% - Accent6 11 57" xfId="33714"/>
    <cellStyle name="40% - Accent6 11 58" xfId="33715"/>
    <cellStyle name="40% - Accent6 11 59" xfId="33716"/>
    <cellStyle name="40% - Accent6 11 6" xfId="33717"/>
    <cellStyle name="40% - Accent6 11 60" xfId="33718"/>
    <cellStyle name="40% - Accent6 11 61" xfId="33719"/>
    <cellStyle name="40% - Accent6 11 62" xfId="33720"/>
    <cellStyle name="40% - Accent6 11 63" xfId="33721"/>
    <cellStyle name="40% - Accent6 11 64" xfId="33722"/>
    <cellStyle name="40% - Accent6 11 65" xfId="33723"/>
    <cellStyle name="40% - Accent6 11 66" xfId="33724"/>
    <cellStyle name="40% - Accent6 11 67" xfId="33725"/>
    <cellStyle name="40% - Accent6 11 68" xfId="33726"/>
    <cellStyle name="40% - Accent6 11 69" xfId="33727"/>
    <cellStyle name="40% - Accent6 11 7" xfId="33728"/>
    <cellStyle name="40% - Accent6 11 70" xfId="33729"/>
    <cellStyle name="40% - Accent6 11 71" xfId="33730"/>
    <cellStyle name="40% - Accent6 11 72" xfId="33731"/>
    <cellStyle name="40% - Accent6 11 73" xfId="33732"/>
    <cellStyle name="40% - Accent6 11 74" xfId="33733"/>
    <cellStyle name="40% - Accent6 11 75" xfId="33734"/>
    <cellStyle name="40% - Accent6 11 76" xfId="33735"/>
    <cellStyle name="40% - Accent6 11 77" xfId="33736"/>
    <cellStyle name="40% - Accent6 11 78" xfId="33737"/>
    <cellStyle name="40% - Accent6 11 79" xfId="33738"/>
    <cellStyle name="40% - Accent6 11 8" xfId="33739"/>
    <cellStyle name="40% - Accent6 11 80" xfId="33740"/>
    <cellStyle name="40% - Accent6 11 81" xfId="33741"/>
    <cellStyle name="40% - Accent6 11 82" xfId="33742"/>
    <cellStyle name="40% - Accent6 11 83" xfId="33743"/>
    <cellStyle name="40% - Accent6 11 84" xfId="33744"/>
    <cellStyle name="40% - Accent6 11 85" xfId="33745"/>
    <cellStyle name="40% - Accent6 11 86" xfId="33746"/>
    <cellStyle name="40% - Accent6 11 87" xfId="33747"/>
    <cellStyle name="40% - Accent6 11 88" xfId="33748"/>
    <cellStyle name="40% - Accent6 11 89" xfId="33749"/>
    <cellStyle name="40% - Accent6 11 9" xfId="33750"/>
    <cellStyle name="40% - Accent6 11 90" xfId="33751"/>
    <cellStyle name="40% - Accent6 11 91" xfId="33752"/>
    <cellStyle name="40% - Accent6 11 92" xfId="33753"/>
    <cellStyle name="40% - Accent6 11 93" xfId="33754"/>
    <cellStyle name="40% - Accent6 11 94" xfId="33755"/>
    <cellStyle name="40% - Accent6 11 95" xfId="33756"/>
    <cellStyle name="40% - Accent6 11 96" xfId="33757"/>
    <cellStyle name="40% - Accent6 11 97" xfId="33758"/>
    <cellStyle name="40% - Accent6 11 98" xfId="33759"/>
    <cellStyle name="40% - Accent6 11 99" xfId="33760"/>
    <cellStyle name="40% - Accent6 110" xfId="33761"/>
    <cellStyle name="40% - Accent6 111" xfId="33762"/>
    <cellStyle name="40% - Accent6 112" xfId="33763"/>
    <cellStyle name="40% - Accent6 113" xfId="33764"/>
    <cellStyle name="40% - Accent6 114" xfId="33765"/>
    <cellStyle name="40% - Accent6 115" xfId="33766"/>
    <cellStyle name="40% - Accent6 116" xfId="33767"/>
    <cellStyle name="40% - Accent6 117" xfId="33768"/>
    <cellStyle name="40% - Accent6 118" xfId="33769"/>
    <cellStyle name="40% - Accent6 119" xfId="33770"/>
    <cellStyle name="40% - Accent6 12" xfId="33771"/>
    <cellStyle name="40% - Accent6 12 10" xfId="33772"/>
    <cellStyle name="40% - Accent6 12 100" xfId="33773"/>
    <cellStyle name="40% - Accent6 12 101" xfId="33774"/>
    <cellStyle name="40% - Accent6 12 102" xfId="33775"/>
    <cellStyle name="40% - Accent6 12 103" xfId="33776"/>
    <cellStyle name="40% - Accent6 12 104" xfId="33777"/>
    <cellStyle name="40% - Accent6 12 105" xfId="33778"/>
    <cellStyle name="40% - Accent6 12 106" xfId="33779"/>
    <cellStyle name="40% - Accent6 12 107" xfId="33780"/>
    <cellStyle name="40% - Accent6 12 108" xfId="33781"/>
    <cellStyle name="40% - Accent6 12 109" xfId="33782"/>
    <cellStyle name="40% - Accent6 12 11" xfId="33783"/>
    <cellStyle name="40% - Accent6 12 110" xfId="33784"/>
    <cellStyle name="40% - Accent6 12 111" xfId="33785"/>
    <cellStyle name="40% - Accent6 12 112" xfId="33786"/>
    <cellStyle name="40% - Accent6 12 113" xfId="33787"/>
    <cellStyle name="40% - Accent6 12 114" xfId="33788"/>
    <cellStyle name="40% - Accent6 12 115" xfId="33789"/>
    <cellStyle name="40% - Accent6 12 12" xfId="33790"/>
    <cellStyle name="40% - Accent6 12 13" xfId="33791"/>
    <cellStyle name="40% - Accent6 12 14" xfId="33792"/>
    <cellStyle name="40% - Accent6 12 15" xfId="33793"/>
    <cellStyle name="40% - Accent6 12 16" xfId="33794"/>
    <cellStyle name="40% - Accent6 12 17" xfId="33795"/>
    <cellStyle name="40% - Accent6 12 18" xfId="33796"/>
    <cellStyle name="40% - Accent6 12 19" xfId="33797"/>
    <cellStyle name="40% - Accent6 12 2" xfId="33798"/>
    <cellStyle name="40% - Accent6 12 20" xfId="33799"/>
    <cellStyle name="40% - Accent6 12 21" xfId="33800"/>
    <cellStyle name="40% - Accent6 12 22" xfId="33801"/>
    <cellStyle name="40% - Accent6 12 23" xfId="33802"/>
    <cellStyle name="40% - Accent6 12 24" xfId="33803"/>
    <cellStyle name="40% - Accent6 12 25" xfId="33804"/>
    <cellStyle name="40% - Accent6 12 26" xfId="33805"/>
    <cellStyle name="40% - Accent6 12 27" xfId="33806"/>
    <cellStyle name="40% - Accent6 12 28" xfId="33807"/>
    <cellStyle name="40% - Accent6 12 29" xfId="33808"/>
    <cellStyle name="40% - Accent6 12 3" xfId="33809"/>
    <cellStyle name="40% - Accent6 12 30" xfId="33810"/>
    <cellStyle name="40% - Accent6 12 31" xfId="33811"/>
    <cellStyle name="40% - Accent6 12 32" xfId="33812"/>
    <cellStyle name="40% - Accent6 12 33" xfId="33813"/>
    <cellStyle name="40% - Accent6 12 34" xfId="33814"/>
    <cellStyle name="40% - Accent6 12 35" xfId="33815"/>
    <cellStyle name="40% - Accent6 12 36" xfId="33816"/>
    <cellStyle name="40% - Accent6 12 37" xfId="33817"/>
    <cellStyle name="40% - Accent6 12 38" xfId="33818"/>
    <cellStyle name="40% - Accent6 12 39" xfId="33819"/>
    <cellStyle name="40% - Accent6 12 4" xfId="33820"/>
    <cellStyle name="40% - Accent6 12 40" xfId="33821"/>
    <cellStyle name="40% - Accent6 12 41" xfId="33822"/>
    <cellStyle name="40% - Accent6 12 42" xfId="33823"/>
    <cellStyle name="40% - Accent6 12 43" xfId="33824"/>
    <cellStyle name="40% - Accent6 12 44" xfId="33825"/>
    <cellStyle name="40% - Accent6 12 45" xfId="33826"/>
    <cellStyle name="40% - Accent6 12 46" xfId="33827"/>
    <cellStyle name="40% - Accent6 12 47" xfId="33828"/>
    <cellStyle name="40% - Accent6 12 48" xfId="33829"/>
    <cellStyle name="40% - Accent6 12 49" xfId="33830"/>
    <cellStyle name="40% - Accent6 12 5" xfId="33831"/>
    <cellStyle name="40% - Accent6 12 50" xfId="33832"/>
    <cellStyle name="40% - Accent6 12 51" xfId="33833"/>
    <cellStyle name="40% - Accent6 12 52" xfId="33834"/>
    <cellStyle name="40% - Accent6 12 53" xfId="33835"/>
    <cellStyle name="40% - Accent6 12 54" xfId="33836"/>
    <cellStyle name="40% - Accent6 12 55" xfId="33837"/>
    <cellStyle name="40% - Accent6 12 56" xfId="33838"/>
    <cellStyle name="40% - Accent6 12 57" xfId="33839"/>
    <cellStyle name="40% - Accent6 12 58" xfId="33840"/>
    <cellStyle name="40% - Accent6 12 59" xfId="33841"/>
    <cellStyle name="40% - Accent6 12 6" xfId="33842"/>
    <cellStyle name="40% - Accent6 12 60" xfId="33843"/>
    <cellStyle name="40% - Accent6 12 61" xfId="33844"/>
    <cellStyle name="40% - Accent6 12 62" xfId="33845"/>
    <cellStyle name="40% - Accent6 12 63" xfId="33846"/>
    <cellStyle name="40% - Accent6 12 64" xfId="33847"/>
    <cellStyle name="40% - Accent6 12 65" xfId="33848"/>
    <cellStyle name="40% - Accent6 12 66" xfId="33849"/>
    <cellStyle name="40% - Accent6 12 67" xfId="33850"/>
    <cellStyle name="40% - Accent6 12 68" xfId="33851"/>
    <cellStyle name="40% - Accent6 12 69" xfId="33852"/>
    <cellStyle name="40% - Accent6 12 7" xfId="33853"/>
    <cellStyle name="40% - Accent6 12 70" xfId="33854"/>
    <cellStyle name="40% - Accent6 12 71" xfId="33855"/>
    <cellStyle name="40% - Accent6 12 72" xfId="33856"/>
    <cellStyle name="40% - Accent6 12 73" xfId="33857"/>
    <cellStyle name="40% - Accent6 12 74" xfId="33858"/>
    <cellStyle name="40% - Accent6 12 75" xfId="33859"/>
    <cellStyle name="40% - Accent6 12 76" xfId="33860"/>
    <cellStyle name="40% - Accent6 12 77" xfId="33861"/>
    <cellStyle name="40% - Accent6 12 78" xfId="33862"/>
    <cellStyle name="40% - Accent6 12 79" xfId="33863"/>
    <cellStyle name="40% - Accent6 12 8" xfId="33864"/>
    <cellStyle name="40% - Accent6 12 80" xfId="33865"/>
    <cellStyle name="40% - Accent6 12 81" xfId="33866"/>
    <cellStyle name="40% - Accent6 12 82" xfId="33867"/>
    <cellStyle name="40% - Accent6 12 83" xfId="33868"/>
    <cellStyle name="40% - Accent6 12 84" xfId="33869"/>
    <cellStyle name="40% - Accent6 12 85" xfId="33870"/>
    <cellStyle name="40% - Accent6 12 86" xfId="33871"/>
    <cellStyle name="40% - Accent6 12 87" xfId="33872"/>
    <cellStyle name="40% - Accent6 12 88" xfId="33873"/>
    <cellStyle name="40% - Accent6 12 89" xfId="33874"/>
    <cellStyle name="40% - Accent6 12 9" xfId="33875"/>
    <cellStyle name="40% - Accent6 12 90" xfId="33876"/>
    <cellStyle name="40% - Accent6 12 91" xfId="33877"/>
    <cellStyle name="40% - Accent6 12 92" xfId="33878"/>
    <cellStyle name="40% - Accent6 12 93" xfId="33879"/>
    <cellStyle name="40% - Accent6 12 94" xfId="33880"/>
    <cellStyle name="40% - Accent6 12 95" xfId="33881"/>
    <cellStyle name="40% - Accent6 12 96" xfId="33882"/>
    <cellStyle name="40% - Accent6 12 97" xfId="33883"/>
    <cellStyle name="40% - Accent6 12 98" xfId="33884"/>
    <cellStyle name="40% - Accent6 12 99" xfId="33885"/>
    <cellStyle name="40% - Accent6 120" xfId="33886"/>
    <cellStyle name="40% - Accent6 121" xfId="33887"/>
    <cellStyle name="40% - Accent6 122" xfId="33888"/>
    <cellStyle name="40% - Accent6 123" xfId="33889"/>
    <cellStyle name="40% - Accent6 124" xfId="33890"/>
    <cellStyle name="40% - Accent6 125" xfId="33891"/>
    <cellStyle name="40% - Accent6 126" xfId="33892"/>
    <cellStyle name="40% - Accent6 127" xfId="33893"/>
    <cellStyle name="40% - Accent6 128" xfId="33894"/>
    <cellStyle name="40% - Accent6 129" xfId="33895"/>
    <cellStyle name="40% - Accent6 13" xfId="33896"/>
    <cellStyle name="40% - Accent6 13 10" xfId="33897"/>
    <cellStyle name="40% - Accent6 13 100" xfId="33898"/>
    <cellStyle name="40% - Accent6 13 101" xfId="33899"/>
    <cellStyle name="40% - Accent6 13 102" xfId="33900"/>
    <cellStyle name="40% - Accent6 13 103" xfId="33901"/>
    <cellStyle name="40% - Accent6 13 104" xfId="33902"/>
    <cellStyle name="40% - Accent6 13 105" xfId="33903"/>
    <cellStyle name="40% - Accent6 13 106" xfId="33904"/>
    <cellStyle name="40% - Accent6 13 107" xfId="33905"/>
    <cellStyle name="40% - Accent6 13 108" xfId="33906"/>
    <cellStyle name="40% - Accent6 13 109" xfId="33907"/>
    <cellStyle name="40% - Accent6 13 11" xfId="33908"/>
    <cellStyle name="40% - Accent6 13 110" xfId="33909"/>
    <cellStyle name="40% - Accent6 13 111" xfId="33910"/>
    <cellStyle name="40% - Accent6 13 112" xfId="33911"/>
    <cellStyle name="40% - Accent6 13 113" xfId="33912"/>
    <cellStyle name="40% - Accent6 13 114" xfId="33913"/>
    <cellStyle name="40% - Accent6 13 115" xfId="33914"/>
    <cellStyle name="40% - Accent6 13 12" xfId="33915"/>
    <cellStyle name="40% - Accent6 13 13" xfId="33916"/>
    <cellStyle name="40% - Accent6 13 14" xfId="33917"/>
    <cellStyle name="40% - Accent6 13 15" xfId="33918"/>
    <cellStyle name="40% - Accent6 13 16" xfId="33919"/>
    <cellStyle name="40% - Accent6 13 17" xfId="33920"/>
    <cellStyle name="40% - Accent6 13 18" xfId="33921"/>
    <cellStyle name="40% - Accent6 13 19" xfId="33922"/>
    <cellStyle name="40% - Accent6 13 2" xfId="33923"/>
    <cellStyle name="40% - Accent6 13 20" xfId="33924"/>
    <cellStyle name="40% - Accent6 13 21" xfId="33925"/>
    <cellStyle name="40% - Accent6 13 22" xfId="33926"/>
    <cellStyle name="40% - Accent6 13 23" xfId="33927"/>
    <cellStyle name="40% - Accent6 13 24" xfId="33928"/>
    <cellStyle name="40% - Accent6 13 25" xfId="33929"/>
    <cellStyle name="40% - Accent6 13 26" xfId="33930"/>
    <cellStyle name="40% - Accent6 13 27" xfId="33931"/>
    <cellStyle name="40% - Accent6 13 28" xfId="33932"/>
    <cellStyle name="40% - Accent6 13 29" xfId="33933"/>
    <cellStyle name="40% - Accent6 13 3" xfId="33934"/>
    <cellStyle name="40% - Accent6 13 30" xfId="33935"/>
    <cellStyle name="40% - Accent6 13 31" xfId="33936"/>
    <cellStyle name="40% - Accent6 13 32" xfId="33937"/>
    <cellStyle name="40% - Accent6 13 33" xfId="33938"/>
    <cellStyle name="40% - Accent6 13 34" xfId="33939"/>
    <cellStyle name="40% - Accent6 13 35" xfId="33940"/>
    <cellStyle name="40% - Accent6 13 36" xfId="33941"/>
    <cellStyle name="40% - Accent6 13 37" xfId="33942"/>
    <cellStyle name="40% - Accent6 13 38" xfId="33943"/>
    <cellStyle name="40% - Accent6 13 39" xfId="33944"/>
    <cellStyle name="40% - Accent6 13 4" xfId="33945"/>
    <cellStyle name="40% - Accent6 13 40" xfId="33946"/>
    <cellStyle name="40% - Accent6 13 41" xfId="33947"/>
    <cellStyle name="40% - Accent6 13 42" xfId="33948"/>
    <cellStyle name="40% - Accent6 13 43" xfId="33949"/>
    <cellStyle name="40% - Accent6 13 44" xfId="33950"/>
    <cellStyle name="40% - Accent6 13 45" xfId="33951"/>
    <cellStyle name="40% - Accent6 13 46" xfId="33952"/>
    <cellStyle name="40% - Accent6 13 47" xfId="33953"/>
    <cellStyle name="40% - Accent6 13 48" xfId="33954"/>
    <cellStyle name="40% - Accent6 13 49" xfId="33955"/>
    <cellStyle name="40% - Accent6 13 5" xfId="33956"/>
    <cellStyle name="40% - Accent6 13 50" xfId="33957"/>
    <cellStyle name="40% - Accent6 13 51" xfId="33958"/>
    <cellStyle name="40% - Accent6 13 52" xfId="33959"/>
    <cellStyle name="40% - Accent6 13 53" xfId="33960"/>
    <cellStyle name="40% - Accent6 13 54" xfId="33961"/>
    <cellStyle name="40% - Accent6 13 55" xfId="33962"/>
    <cellStyle name="40% - Accent6 13 56" xfId="33963"/>
    <cellStyle name="40% - Accent6 13 57" xfId="33964"/>
    <cellStyle name="40% - Accent6 13 58" xfId="33965"/>
    <cellStyle name="40% - Accent6 13 59" xfId="33966"/>
    <cellStyle name="40% - Accent6 13 6" xfId="33967"/>
    <cellStyle name="40% - Accent6 13 60" xfId="33968"/>
    <cellStyle name="40% - Accent6 13 61" xfId="33969"/>
    <cellStyle name="40% - Accent6 13 62" xfId="33970"/>
    <cellStyle name="40% - Accent6 13 63" xfId="33971"/>
    <cellStyle name="40% - Accent6 13 64" xfId="33972"/>
    <cellStyle name="40% - Accent6 13 65" xfId="33973"/>
    <cellStyle name="40% - Accent6 13 66" xfId="33974"/>
    <cellStyle name="40% - Accent6 13 67" xfId="33975"/>
    <cellStyle name="40% - Accent6 13 68" xfId="33976"/>
    <cellStyle name="40% - Accent6 13 69" xfId="33977"/>
    <cellStyle name="40% - Accent6 13 7" xfId="33978"/>
    <cellStyle name="40% - Accent6 13 70" xfId="33979"/>
    <cellStyle name="40% - Accent6 13 71" xfId="33980"/>
    <cellStyle name="40% - Accent6 13 72" xfId="33981"/>
    <cellStyle name="40% - Accent6 13 73" xfId="33982"/>
    <cellStyle name="40% - Accent6 13 74" xfId="33983"/>
    <cellStyle name="40% - Accent6 13 75" xfId="33984"/>
    <cellStyle name="40% - Accent6 13 76" xfId="33985"/>
    <cellStyle name="40% - Accent6 13 77" xfId="33986"/>
    <cellStyle name="40% - Accent6 13 78" xfId="33987"/>
    <cellStyle name="40% - Accent6 13 79" xfId="33988"/>
    <cellStyle name="40% - Accent6 13 8" xfId="33989"/>
    <cellStyle name="40% - Accent6 13 80" xfId="33990"/>
    <cellStyle name="40% - Accent6 13 81" xfId="33991"/>
    <cellStyle name="40% - Accent6 13 82" xfId="33992"/>
    <cellStyle name="40% - Accent6 13 83" xfId="33993"/>
    <cellStyle name="40% - Accent6 13 84" xfId="33994"/>
    <cellStyle name="40% - Accent6 13 85" xfId="33995"/>
    <cellStyle name="40% - Accent6 13 86" xfId="33996"/>
    <cellStyle name="40% - Accent6 13 87" xfId="33997"/>
    <cellStyle name="40% - Accent6 13 88" xfId="33998"/>
    <cellStyle name="40% - Accent6 13 89" xfId="33999"/>
    <cellStyle name="40% - Accent6 13 9" xfId="34000"/>
    <cellStyle name="40% - Accent6 13 90" xfId="34001"/>
    <cellStyle name="40% - Accent6 13 91" xfId="34002"/>
    <cellStyle name="40% - Accent6 13 92" xfId="34003"/>
    <cellStyle name="40% - Accent6 13 93" xfId="34004"/>
    <cellStyle name="40% - Accent6 13 94" xfId="34005"/>
    <cellStyle name="40% - Accent6 13 95" xfId="34006"/>
    <cellStyle name="40% - Accent6 13 96" xfId="34007"/>
    <cellStyle name="40% - Accent6 13 97" xfId="34008"/>
    <cellStyle name="40% - Accent6 13 98" xfId="34009"/>
    <cellStyle name="40% - Accent6 13 99" xfId="34010"/>
    <cellStyle name="40% - Accent6 130" xfId="34011"/>
    <cellStyle name="40% - Accent6 131" xfId="34012"/>
    <cellStyle name="40% - Accent6 132" xfId="34013"/>
    <cellStyle name="40% - Accent6 133" xfId="34014"/>
    <cellStyle name="40% - Accent6 134" xfId="34015"/>
    <cellStyle name="40% - Accent6 135" xfId="34016"/>
    <cellStyle name="40% - Accent6 136" xfId="34017"/>
    <cellStyle name="40% - Accent6 137" xfId="34018"/>
    <cellStyle name="40% - Accent6 138" xfId="34019"/>
    <cellStyle name="40% - Accent6 139" xfId="34020"/>
    <cellStyle name="40% - Accent6 14" xfId="34021"/>
    <cellStyle name="40% - Accent6 14 10" xfId="34022"/>
    <cellStyle name="40% - Accent6 14 100" xfId="34023"/>
    <cellStyle name="40% - Accent6 14 101" xfId="34024"/>
    <cellStyle name="40% - Accent6 14 102" xfId="34025"/>
    <cellStyle name="40% - Accent6 14 103" xfId="34026"/>
    <cellStyle name="40% - Accent6 14 104" xfId="34027"/>
    <cellStyle name="40% - Accent6 14 105" xfId="34028"/>
    <cellStyle name="40% - Accent6 14 106" xfId="34029"/>
    <cellStyle name="40% - Accent6 14 107" xfId="34030"/>
    <cellStyle name="40% - Accent6 14 108" xfId="34031"/>
    <cellStyle name="40% - Accent6 14 109" xfId="34032"/>
    <cellStyle name="40% - Accent6 14 11" xfId="34033"/>
    <cellStyle name="40% - Accent6 14 110" xfId="34034"/>
    <cellStyle name="40% - Accent6 14 111" xfId="34035"/>
    <cellStyle name="40% - Accent6 14 112" xfId="34036"/>
    <cellStyle name="40% - Accent6 14 113" xfId="34037"/>
    <cellStyle name="40% - Accent6 14 114" xfId="34038"/>
    <cellStyle name="40% - Accent6 14 115" xfId="34039"/>
    <cellStyle name="40% - Accent6 14 12" xfId="34040"/>
    <cellStyle name="40% - Accent6 14 13" xfId="34041"/>
    <cellStyle name="40% - Accent6 14 14" xfId="34042"/>
    <cellStyle name="40% - Accent6 14 15" xfId="34043"/>
    <cellStyle name="40% - Accent6 14 16" xfId="34044"/>
    <cellStyle name="40% - Accent6 14 17" xfId="34045"/>
    <cellStyle name="40% - Accent6 14 18" xfId="34046"/>
    <cellStyle name="40% - Accent6 14 19" xfId="34047"/>
    <cellStyle name="40% - Accent6 14 2" xfId="34048"/>
    <cellStyle name="40% - Accent6 14 20" xfId="34049"/>
    <cellStyle name="40% - Accent6 14 21" xfId="34050"/>
    <cellStyle name="40% - Accent6 14 22" xfId="34051"/>
    <cellStyle name="40% - Accent6 14 23" xfId="34052"/>
    <cellStyle name="40% - Accent6 14 24" xfId="34053"/>
    <cellStyle name="40% - Accent6 14 25" xfId="34054"/>
    <cellStyle name="40% - Accent6 14 26" xfId="34055"/>
    <cellStyle name="40% - Accent6 14 27" xfId="34056"/>
    <cellStyle name="40% - Accent6 14 28" xfId="34057"/>
    <cellStyle name="40% - Accent6 14 29" xfId="34058"/>
    <cellStyle name="40% - Accent6 14 3" xfId="34059"/>
    <cellStyle name="40% - Accent6 14 30" xfId="34060"/>
    <cellStyle name="40% - Accent6 14 31" xfId="34061"/>
    <cellStyle name="40% - Accent6 14 32" xfId="34062"/>
    <cellStyle name="40% - Accent6 14 33" xfId="34063"/>
    <cellStyle name="40% - Accent6 14 34" xfId="34064"/>
    <cellStyle name="40% - Accent6 14 35" xfId="34065"/>
    <cellStyle name="40% - Accent6 14 36" xfId="34066"/>
    <cellStyle name="40% - Accent6 14 37" xfId="34067"/>
    <cellStyle name="40% - Accent6 14 38" xfId="34068"/>
    <cellStyle name="40% - Accent6 14 39" xfId="34069"/>
    <cellStyle name="40% - Accent6 14 4" xfId="34070"/>
    <cellStyle name="40% - Accent6 14 40" xfId="34071"/>
    <cellStyle name="40% - Accent6 14 41" xfId="34072"/>
    <cellStyle name="40% - Accent6 14 42" xfId="34073"/>
    <cellStyle name="40% - Accent6 14 43" xfId="34074"/>
    <cellStyle name="40% - Accent6 14 44" xfId="34075"/>
    <cellStyle name="40% - Accent6 14 45" xfId="34076"/>
    <cellStyle name="40% - Accent6 14 46" xfId="34077"/>
    <cellStyle name="40% - Accent6 14 47" xfId="34078"/>
    <cellStyle name="40% - Accent6 14 48" xfId="34079"/>
    <cellStyle name="40% - Accent6 14 49" xfId="34080"/>
    <cellStyle name="40% - Accent6 14 5" xfId="34081"/>
    <cellStyle name="40% - Accent6 14 50" xfId="34082"/>
    <cellStyle name="40% - Accent6 14 51" xfId="34083"/>
    <cellStyle name="40% - Accent6 14 52" xfId="34084"/>
    <cellStyle name="40% - Accent6 14 53" xfId="34085"/>
    <cellStyle name="40% - Accent6 14 54" xfId="34086"/>
    <cellStyle name="40% - Accent6 14 55" xfId="34087"/>
    <cellStyle name="40% - Accent6 14 56" xfId="34088"/>
    <cellStyle name="40% - Accent6 14 57" xfId="34089"/>
    <cellStyle name="40% - Accent6 14 58" xfId="34090"/>
    <cellStyle name="40% - Accent6 14 59" xfId="34091"/>
    <cellStyle name="40% - Accent6 14 6" xfId="34092"/>
    <cellStyle name="40% - Accent6 14 60" xfId="34093"/>
    <cellStyle name="40% - Accent6 14 61" xfId="34094"/>
    <cellStyle name="40% - Accent6 14 62" xfId="34095"/>
    <cellStyle name="40% - Accent6 14 63" xfId="34096"/>
    <cellStyle name="40% - Accent6 14 64" xfId="34097"/>
    <cellStyle name="40% - Accent6 14 65" xfId="34098"/>
    <cellStyle name="40% - Accent6 14 66" xfId="34099"/>
    <cellStyle name="40% - Accent6 14 67" xfId="34100"/>
    <cellStyle name="40% - Accent6 14 68" xfId="34101"/>
    <cellStyle name="40% - Accent6 14 69" xfId="34102"/>
    <cellStyle name="40% - Accent6 14 7" xfId="34103"/>
    <cellStyle name="40% - Accent6 14 70" xfId="34104"/>
    <cellStyle name="40% - Accent6 14 71" xfId="34105"/>
    <cellStyle name="40% - Accent6 14 72" xfId="34106"/>
    <cellStyle name="40% - Accent6 14 73" xfId="34107"/>
    <cellStyle name="40% - Accent6 14 74" xfId="34108"/>
    <cellStyle name="40% - Accent6 14 75" xfId="34109"/>
    <cellStyle name="40% - Accent6 14 76" xfId="34110"/>
    <cellStyle name="40% - Accent6 14 77" xfId="34111"/>
    <cellStyle name="40% - Accent6 14 78" xfId="34112"/>
    <cellStyle name="40% - Accent6 14 79" xfId="34113"/>
    <cellStyle name="40% - Accent6 14 8" xfId="34114"/>
    <cellStyle name="40% - Accent6 14 80" xfId="34115"/>
    <cellStyle name="40% - Accent6 14 81" xfId="34116"/>
    <cellStyle name="40% - Accent6 14 82" xfId="34117"/>
    <cellStyle name="40% - Accent6 14 83" xfId="34118"/>
    <cellStyle name="40% - Accent6 14 84" xfId="34119"/>
    <cellStyle name="40% - Accent6 14 85" xfId="34120"/>
    <cellStyle name="40% - Accent6 14 86" xfId="34121"/>
    <cellStyle name="40% - Accent6 14 87" xfId="34122"/>
    <cellStyle name="40% - Accent6 14 88" xfId="34123"/>
    <cellStyle name="40% - Accent6 14 89" xfId="34124"/>
    <cellStyle name="40% - Accent6 14 9" xfId="34125"/>
    <cellStyle name="40% - Accent6 14 90" xfId="34126"/>
    <cellStyle name="40% - Accent6 14 91" xfId="34127"/>
    <cellStyle name="40% - Accent6 14 92" xfId="34128"/>
    <cellStyle name="40% - Accent6 14 93" xfId="34129"/>
    <cellStyle name="40% - Accent6 14 94" xfId="34130"/>
    <cellStyle name="40% - Accent6 14 95" xfId="34131"/>
    <cellStyle name="40% - Accent6 14 96" xfId="34132"/>
    <cellStyle name="40% - Accent6 14 97" xfId="34133"/>
    <cellStyle name="40% - Accent6 14 98" xfId="34134"/>
    <cellStyle name="40% - Accent6 14 99" xfId="34135"/>
    <cellStyle name="40% - Accent6 140" xfId="34136"/>
    <cellStyle name="40% - Accent6 141" xfId="34137"/>
    <cellStyle name="40% - Accent6 142" xfId="34138"/>
    <cellStyle name="40% - Accent6 143" xfId="34139"/>
    <cellStyle name="40% - Accent6 144" xfId="34140"/>
    <cellStyle name="40% - Accent6 145" xfId="34141"/>
    <cellStyle name="40% - Accent6 146" xfId="34142"/>
    <cellStyle name="40% - Accent6 147" xfId="34143"/>
    <cellStyle name="40% - Accent6 148" xfId="34144"/>
    <cellStyle name="40% - Accent6 149" xfId="34145"/>
    <cellStyle name="40% - Accent6 15" xfId="34146"/>
    <cellStyle name="40% - Accent6 15 10" xfId="34147"/>
    <cellStyle name="40% - Accent6 15 100" xfId="34148"/>
    <cellStyle name="40% - Accent6 15 101" xfId="34149"/>
    <cellStyle name="40% - Accent6 15 102" xfId="34150"/>
    <cellStyle name="40% - Accent6 15 103" xfId="34151"/>
    <cellStyle name="40% - Accent6 15 104" xfId="34152"/>
    <cellStyle name="40% - Accent6 15 105" xfId="34153"/>
    <cellStyle name="40% - Accent6 15 106" xfId="34154"/>
    <cellStyle name="40% - Accent6 15 107" xfId="34155"/>
    <cellStyle name="40% - Accent6 15 108" xfId="34156"/>
    <cellStyle name="40% - Accent6 15 109" xfId="34157"/>
    <cellStyle name="40% - Accent6 15 11" xfId="34158"/>
    <cellStyle name="40% - Accent6 15 110" xfId="34159"/>
    <cellStyle name="40% - Accent6 15 111" xfId="34160"/>
    <cellStyle name="40% - Accent6 15 112" xfId="34161"/>
    <cellStyle name="40% - Accent6 15 113" xfId="34162"/>
    <cellStyle name="40% - Accent6 15 114" xfId="34163"/>
    <cellStyle name="40% - Accent6 15 115" xfId="34164"/>
    <cellStyle name="40% - Accent6 15 12" xfId="34165"/>
    <cellStyle name="40% - Accent6 15 13" xfId="34166"/>
    <cellStyle name="40% - Accent6 15 14" xfId="34167"/>
    <cellStyle name="40% - Accent6 15 15" xfId="34168"/>
    <cellStyle name="40% - Accent6 15 16" xfId="34169"/>
    <cellStyle name="40% - Accent6 15 17" xfId="34170"/>
    <cellStyle name="40% - Accent6 15 18" xfId="34171"/>
    <cellStyle name="40% - Accent6 15 19" xfId="34172"/>
    <cellStyle name="40% - Accent6 15 2" xfId="34173"/>
    <cellStyle name="40% - Accent6 15 20" xfId="34174"/>
    <cellStyle name="40% - Accent6 15 21" xfId="34175"/>
    <cellStyle name="40% - Accent6 15 22" xfId="34176"/>
    <cellStyle name="40% - Accent6 15 23" xfId="34177"/>
    <cellStyle name="40% - Accent6 15 24" xfId="34178"/>
    <cellStyle name="40% - Accent6 15 25" xfId="34179"/>
    <cellStyle name="40% - Accent6 15 26" xfId="34180"/>
    <cellStyle name="40% - Accent6 15 27" xfId="34181"/>
    <cellStyle name="40% - Accent6 15 28" xfId="34182"/>
    <cellStyle name="40% - Accent6 15 29" xfId="34183"/>
    <cellStyle name="40% - Accent6 15 3" xfId="34184"/>
    <cellStyle name="40% - Accent6 15 30" xfId="34185"/>
    <cellStyle name="40% - Accent6 15 31" xfId="34186"/>
    <cellStyle name="40% - Accent6 15 32" xfId="34187"/>
    <cellStyle name="40% - Accent6 15 33" xfId="34188"/>
    <cellStyle name="40% - Accent6 15 34" xfId="34189"/>
    <cellStyle name="40% - Accent6 15 35" xfId="34190"/>
    <cellStyle name="40% - Accent6 15 36" xfId="34191"/>
    <cellStyle name="40% - Accent6 15 37" xfId="34192"/>
    <cellStyle name="40% - Accent6 15 38" xfId="34193"/>
    <cellStyle name="40% - Accent6 15 39" xfId="34194"/>
    <cellStyle name="40% - Accent6 15 4" xfId="34195"/>
    <cellStyle name="40% - Accent6 15 40" xfId="34196"/>
    <cellStyle name="40% - Accent6 15 41" xfId="34197"/>
    <cellStyle name="40% - Accent6 15 42" xfId="34198"/>
    <cellStyle name="40% - Accent6 15 43" xfId="34199"/>
    <cellStyle name="40% - Accent6 15 44" xfId="34200"/>
    <cellStyle name="40% - Accent6 15 45" xfId="34201"/>
    <cellStyle name="40% - Accent6 15 46" xfId="34202"/>
    <cellStyle name="40% - Accent6 15 47" xfId="34203"/>
    <cellStyle name="40% - Accent6 15 48" xfId="34204"/>
    <cellStyle name="40% - Accent6 15 49" xfId="34205"/>
    <cellStyle name="40% - Accent6 15 5" xfId="34206"/>
    <cellStyle name="40% - Accent6 15 50" xfId="34207"/>
    <cellStyle name="40% - Accent6 15 51" xfId="34208"/>
    <cellStyle name="40% - Accent6 15 52" xfId="34209"/>
    <cellStyle name="40% - Accent6 15 53" xfId="34210"/>
    <cellStyle name="40% - Accent6 15 54" xfId="34211"/>
    <cellStyle name="40% - Accent6 15 55" xfId="34212"/>
    <cellStyle name="40% - Accent6 15 56" xfId="34213"/>
    <cellStyle name="40% - Accent6 15 57" xfId="34214"/>
    <cellStyle name="40% - Accent6 15 58" xfId="34215"/>
    <cellStyle name="40% - Accent6 15 59" xfId="34216"/>
    <cellStyle name="40% - Accent6 15 6" xfId="34217"/>
    <cellStyle name="40% - Accent6 15 60" xfId="34218"/>
    <cellStyle name="40% - Accent6 15 61" xfId="34219"/>
    <cellStyle name="40% - Accent6 15 62" xfId="34220"/>
    <cellStyle name="40% - Accent6 15 63" xfId="34221"/>
    <cellStyle name="40% - Accent6 15 64" xfId="34222"/>
    <cellStyle name="40% - Accent6 15 65" xfId="34223"/>
    <cellStyle name="40% - Accent6 15 66" xfId="34224"/>
    <cellStyle name="40% - Accent6 15 67" xfId="34225"/>
    <cellStyle name="40% - Accent6 15 68" xfId="34226"/>
    <cellStyle name="40% - Accent6 15 69" xfId="34227"/>
    <cellStyle name="40% - Accent6 15 7" xfId="34228"/>
    <cellStyle name="40% - Accent6 15 70" xfId="34229"/>
    <cellStyle name="40% - Accent6 15 71" xfId="34230"/>
    <cellStyle name="40% - Accent6 15 72" xfId="34231"/>
    <cellStyle name="40% - Accent6 15 73" xfId="34232"/>
    <cellStyle name="40% - Accent6 15 74" xfId="34233"/>
    <cellStyle name="40% - Accent6 15 75" xfId="34234"/>
    <cellStyle name="40% - Accent6 15 76" xfId="34235"/>
    <cellStyle name="40% - Accent6 15 77" xfId="34236"/>
    <cellStyle name="40% - Accent6 15 78" xfId="34237"/>
    <cellStyle name="40% - Accent6 15 79" xfId="34238"/>
    <cellStyle name="40% - Accent6 15 8" xfId="34239"/>
    <cellStyle name="40% - Accent6 15 80" xfId="34240"/>
    <cellStyle name="40% - Accent6 15 81" xfId="34241"/>
    <cellStyle name="40% - Accent6 15 82" xfId="34242"/>
    <cellStyle name="40% - Accent6 15 83" xfId="34243"/>
    <cellStyle name="40% - Accent6 15 84" xfId="34244"/>
    <cellStyle name="40% - Accent6 15 85" xfId="34245"/>
    <cellStyle name="40% - Accent6 15 86" xfId="34246"/>
    <cellStyle name="40% - Accent6 15 87" xfId="34247"/>
    <cellStyle name="40% - Accent6 15 88" xfId="34248"/>
    <cellStyle name="40% - Accent6 15 89" xfId="34249"/>
    <cellStyle name="40% - Accent6 15 9" xfId="34250"/>
    <cellStyle name="40% - Accent6 15 90" xfId="34251"/>
    <cellStyle name="40% - Accent6 15 91" xfId="34252"/>
    <cellStyle name="40% - Accent6 15 92" xfId="34253"/>
    <cellStyle name="40% - Accent6 15 93" xfId="34254"/>
    <cellStyle name="40% - Accent6 15 94" xfId="34255"/>
    <cellStyle name="40% - Accent6 15 95" xfId="34256"/>
    <cellStyle name="40% - Accent6 15 96" xfId="34257"/>
    <cellStyle name="40% - Accent6 15 97" xfId="34258"/>
    <cellStyle name="40% - Accent6 15 98" xfId="34259"/>
    <cellStyle name="40% - Accent6 15 99" xfId="34260"/>
    <cellStyle name="40% - Accent6 150" xfId="34261"/>
    <cellStyle name="40% - Accent6 151" xfId="34262"/>
    <cellStyle name="40% - Accent6 152" xfId="34263"/>
    <cellStyle name="40% - Accent6 153" xfId="34264"/>
    <cellStyle name="40% - Accent6 154" xfId="34265"/>
    <cellStyle name="40% - Accent6 155" xfId="34266"/>
    <cellStyle name="40% - Accent6 156" xfId="34267"/>
    <cellStyle name="40% - Accent6 157" xfId="34268"/>
    <cellStyle name="40% - Accent6 158" xfId="34269"/>
    <cellStyle name="40% - Accent6 159" xfId="34270"/>
    <cellStyle name="40% - Accent6 16" xfId="34271"/>
    <cellStyle name="40% - Accent6 16 10" xfId="34272"/>
    <cellStyle name="40% - Accent6 16 100" xfId="34273"/>
    <cellStyle name="40% - Accent6 16 101" xfId="34274"/>
    <cellStyle name="40% - Accent6 16 102" xfId="34275"/>
    <cellStyle name="40% - Accent6 16 103" xfId="34276"/>
    <cellStyle name="40% - Accent6 16 104" xfId="34277"/>
    <cellStyle name="40% - Accent6 16 105" xfId="34278"/>
    <cellStyle name="40% - Accent6 16 106" xfId="34279"/>
    <cellStyle name="40% - Accent6 16 107" xfId="34280"/>
    <cellStyle name="40% - Accent6 16 108" xfId="34281"/>
    <cellStyle name="40% - Accent6 16 109" xfId="34282"/>
    <cellStyle name="40% - Accent6 16 11" xfId="34283"/>
    <cellStyle name="40% - Accent6 16 110" xfId="34284"/>
    <cellStyle name="40% - Accent6 16 111" xfId="34285"/>
    <cellStyle name="40% - Accent6 16 112" xfId="34286"/>
    <cellStyle name="40% - Accent6 16 113" xfId="34287"/>
    <cellStyle name="40% - Accent6 16 114" xfId="34288"/>
    <cellStyle name="40% - Accent6 16 115" xfId="34289"/>
    <cellStyle name="40% - Accent6 16 12" xfId="34290"/>
    <cellStyle name="40% - Accent6 16 13" xfId="34291"/>
    <cellStyle name="40% - Accent6 16 14" xfId="34292"/>
    <cellStyle name="40% - Accent6 16 15" xfId="34293"/>
    <cellStyle name="40% - Accent6 16 16" xfId="34294"/>
    <cellStyle name="40% - Accent6 16 17" xfId="34295"/>
    <cellStyle name="40% - Accent6 16 18" xfId="34296"/>
    <cellStyle name="40% - Accent6 16 19" xfId="34297"/>
    <cellStyle name="40% - Accent6 16 2" xfId="34298"/>
    <cellStyle name="40% - Accent6 16 20" xfId="34299"/>
    <cellStyle name="40% - Accent6 16 21" xfId="34300"/>
    <cellStyle name="40% - Accent6 16 22" xfId="34301"/>
    <cellStyle name="40% - Accent6 16 23" xfId="34302"/>
    <cellStyle name="40% - Accent6 16 24" xfId="34303"/>
    <cellStyle name="40% - Accent6 16 25" xfId="34304"/>
    <cellStyle name="40% - Accent6 16 26" xfId="34305"/>
    <cellStyle name="40% - Accent6 16 27" xfId="34306"/>
    <cellStyle name="40% - Accent6 16 28" xfId="34307"/>
    <cellStyle name="40% - Accent6 16 29" xfId="34308"/>
    <cellStyle name="40% - Accent6 16 3" xfId="34309"/>
    <cellStyle name="40% - Accent6 16 30" xfId="34310"/>
    <cellStyle name="40% - Accent6 16 31" xfId="34311"/>
    <cellStyle name="40% - Accent6 16 32" xfId="34312"/>
    <cellStyle name="40% - Accent6 16 33" xfId="34313"/>
    <cellStyle name="40% - Accent6 16 34" xfId="34314"/>
    <cellStyle name="40% - Accent6 16 35" xfId="34315"/>
    <cellStyle name="40% - Accent6 16 36" xfId="34316"/>
    <cellStyle name="40% - Accent6 16 37" xfId="34317"/>
    <cellStyle name="40% - Accent6 16 38" xfId="34318"/>
    <cellStyle name="40% - Accent6 16 39" xfId="34319"/>
    <cellStyle name="40% - Accent6 16 4" xfId="34320"/>
    <cellStyle name="40% - Accent6 16 40" xfId="34321"/>
    <cellStyle name="40% - Accent6 16 41" xfId="34322"/>
    <cellStyle name="40% - Accent6 16 42" xfId="34323"/>
    <cellStyle name="40% - Accent6 16 43" xfId="34324"/>
    <cellStyle name="40% - Accent6 16 44" xfId="34325"/>
    <cellStyle name="40% - Accent6 16 45" xfId="34326"/>
    <cellStyle name="40% - Accent6 16 46" xfId="34327"/>
    <cellStyle name="40% - Accent6 16 47" xfId="34328"/>
    <cellStyle name="40% - Accent6 16 48" xfId="34329"/>
    <cellStyle name="40% - Accent6 16 49" xfId="34330"/>
    <cellStyle name="40% - Accent6 16 5" xfId="34331"/>
    <cellStyle name="40% - Accent6 16 50" xfId="34332"/>
    <cellStyle name="40% - Accent6 16 51" xfId="34333"/>
    <cellStyle name="40% - Accent6 16 52" xfId="34334"/>
    <cellStyle name="40% - Accent6 16 53" xfId="34335"/>
    <cellStyle name="40% - Accent6 16 54" xfId="34336"/>
    <cellStyle name="40% - Accent6 16 55" xfId="34337"/>
    <cellStyle name="40% - Accent6 16 56" xfId="34338"/>
    <cellStyle name="40% - Accent6 16 57" xfId="34339"/>
    <cellStyle name="40% - Accent6 16 58" xfId="34340"/>
    <cellStyle name="40% - Accent6 16 59" xfId="34341"/>
    <cellStyle name="40% - Accent6 16 6" xfId="34342"/>
    <cellStyle name="40% - Accent6 16 60" xfId="34343"/>
    <cellStyle name="40% - Accent6 16 61" xfId="34344"/>
    <cellStyle name="40% - Accent6 16 62" xfId="34345"/>
    <cellStyle name="40% - Accent6 16 63" xfId="34346"/>
    <cellStyle name="40% - Accent6 16 64" xfId="34347"/>
    <cellStyle name="40% - Accent6 16 65" xfId="34348"/>
    <cellStyle name="40% - Accent6 16 66" xfId="34349"/>
    <cellStyle name="40% - Accent6 16 67" xfId="34350"/>
    <cellStyle name="40% - Accent6 16 68" xfId="34351"/>
    <cellStyle name="40% - Accent6 16 69" xfId="34352"/>
    <cellStyle name="40% - Accent6 16 7" xfId="34353"/>
    <cellStyle name="40% - Accent6 16 70" xfId="34354"/>
    <cellStyle name="40% - Accent6 16 71" xfId="34355"/>
    <cellStyle name="40% - Accent6 16 72" xfId="34356"/>
    <cellStyle name="40% - Accent6 16 73" xfId="34357"/>
    <cellStyle name="40% - Accent6 16 74" xfId="34358"/>
    <cellStyle name="40% - Accent6 16 75" xfId="34359"/>
    <cellStyle name="40% - Accent6 16 76" xfId="34360"/>
    <cellStyle name="40% - Accent6 16 77" xfId="34361"/>
    <cellStyle name="40% - Accent6 16 78" xfId="34362"/>
    <cellStyle name="40% - Accent6 16 79" xfId="34363"/>
    <cellStyle name="40% - Accent6 16 8" xfId="34364"/>
    <cellStyle name="40% - Accent6 16 80" xfId="34365"/>
    <cellStyle name="40% - Accent6 16 81" xfId="34366"/>
    <cellStyle name="40% - Accent6 16 82" xfId="34367"/>
    <cellStyle name="40% - Accent6 16 83" xfId="34368"/>
    <cellStyle name="40% - Accent6 16 84" xfId="34369"/>
    <cellStyle name="40% - Accent6 16 85" xfId="34370"/>
    <cellStyle name="40% - Accent6 16 86" xfId="34371"/>
    <cellStyle name="40% - Accent6 16 87" xfId="34372"/>
    <cellStyle name="40% - Accent6 16 88" xfId="34373"/>
    <cellStyle name="40% - Accent6 16 89" xfId="34374"/>
    <cellStyle name="40% - Accent6 16 9" xfId="34375"/>
    <cellStyle name="40% - Accent6 16 90" xfId="34376"/>
    <cellStyle name="40% - Accent6 16 91" xfId="34377"/>
    <cellStyle name="40% - Accent6 16 92" xfId="34378"/>
    <cellStyle name="40% - Accent6 16 93" xfId="34379"/>
    <cellStyle name="40% - Accent6 16 94" xfId="34380"/>
    <cellStyle name="40% - Accent6 16 95" xfId="34381"/>
    <cellStyle name="40% - Accent6 16 96" xfId="34382"/>
    <cellStyle name="40% - Accent6 16 97" xfId="34383"/>
    <cellStyle name="40% - Accent6 16 98" xfId="34384"/>
    <cellStyle name="40% - Accent6 16 99" xfId="34385"/>
    <cellStyle name="40% - Accent6 160" xfId="34386"/>
    <cellStyle name="40% - Accent6 161" xfId="34387"/>
    <cellStyle name="40% - Accent6 162" xfId="34388"/>
    <cellStyle name="40% - Accent6 163" xfId="34389"/>
    <cellStyle name="40% - Accent6 164" xfId="34390"/>
    <cellStyle name="40% - Accent6 165" xfId="34391"/>
    <cellStyle name="40% - Accent6 166" xfId="34392"/>
    <cellStyle name="40% - Accent6 167" xfId="34393"/>
    <cellStyle name="40% - Accent6 168" xfId="34394"/>
    <cellStyle name="40% - Accent6 17" xfId="34395"/>
    <cellStyle name="40% - Accent6 17 10" xfId="34396"/>
    <cellStyle name="40% - Accent6 17 100" xfId="34397"/>
    <cellStyle name="40% - Accent6 17 101" xfId="34398"/>
    <cellStyle name="40% - Accent6 17 102" xfId="34399"/>
    <cellStyle name="40% - Accent6 17 103" xfId="34400"/>
    <cellStyle name="40% - Accent6 17 104" xfId="34401"/>
    <cellStyle name="40% - Accent6 17 105" xfId="34402"/>
    <cellStyle name="40% - Accent6 17 106" xfId="34403"/>
    <cellStyle name="40% - Accent6 17 107" xfId="34404"/>
    <cellStyle name="40% - Accent6 17 108" xfId="34405"/>
    <cellStyle name="40% - Accent6 17 109" xfId="34406"/>
    <cellStyle name="40% - Accent6 17 11" xfId="34407"/>
    <cellStyle name="40% - Accent6 17 110" xfId="34408"/>
    <cellStyle name="40% - Accent6 17 111" xfId="34409"/>
    <cellStyle name="40% - Accent6 17 112" xfId="34410"/>
    <cellStyle name="40% - Accent6 17 113" xfId="34411"/>
    <cellStyle name="40% - Accent6 17 114" xfId="34412"/>
    <cellStyle name="40% - Accent6 17 115" xfId="34413"/>
    <cellStyle name="40% - Accent6 17 12" xfId="34414"/>
    <cellStyle name="40% - Accent6 17 13" xfId="34415"/>
    <cellStyle name="40% - Accent6 17 14" xfId="34416"/>
    <cellStyle name="40% - Accent6 17 15" xfId="34417"/>
    <cellStyle name="40% - Accent6 17 16" xfId="34418"/>
    <cellStyle name="40% - Accent6 17 17" xfId="34419"/>
    <cellStyle name="40% - Accent6 17 18" xfId="34420"/>
    <cellStyle name="40% - Accent6 17 19" xfId="34421"/>
    <cellStyle name="40% - Accent6 17 2" xfId="34422"/>
    <cellStyle name="40% - Accent6 17 20" xfId="34423"/>
    <cellStyle name="40% - Accent6 17 21" xfId="34424"/>
    <cellStyle name="40% - Accent6 17 22" xfId="34425"/>
    <cellStyle name="40% - Accent6 17 23" xfId="34426"/>
    <cellStyle name="40% - Accent6 17 24" xfId="34427"/>
    <cellStyle name="40% - Accent6 17 25" xfId="34428"/>
    <cellStyle name="40% - Accent6 17 26" xfId="34429"/>
    <cellStyle name="40% - Accent6 17 27" xfId="34430"/>
    <cellStyle name="40% - Accent6 17 28" xfId="34431"/>
    <cellStyle name="40% - Accent6 17 29" xfId="34432"/>
    <cellStyle name="40% - Accent6 17 3" xfId="34433"/>
    <cellStyle name="40% - Accent6 17 30" xfId="34434"/>
    <cellStyle name="40% - Accent6 17 31" xfId="34435"/>
    <cellStyle name="40% - Accent6 17 32" xfId="34436"/>
    <cellStyle name="40% - Accent6 17 33" xfId="34437"/>
    <cellStyle name="40% - Accent6 17 34" xfId="34438"/>
    <cellStyle name="40% - Accent6 17 35" xfId="34439"/>
    <cellStyle name="40% - Accent6 17 36" xfId="34440"/>
    <cellStyle name="40% - Accent6 17 37" xfId="34441"/>
    <cellStyle name="40% - Accent6 17 38" xfId="34442"/>
    <cellStyle name="40% - Accent6 17 39" xfId="34443"/>
    <cellStyle name="40% - Accent6 17 4" xfId="34444"/>
    <cellStyle name="40% - Accent6 17 40" xfId="34445"/>
    <cellStyle name="40% - Accent6 17 41" xfId="34446"/>
    <cellStyle name="40% - Accent6 17 42" xfId="34447"/>
    <cellStyle name="40% - Accent6 17 43" xfId="34448"/>
    <cellStyle name="40% - Accent6 17 44" xfId="34449"/>
    <cellStyle name="40% - Accent6 17 45" xfId="34450"/>
    <cellStyle name="40% - Accent6 17 46" xfId="34451"/>
    <cellStyle name="40% - Accent6 17 47" xfId="34452"/>
    <cellStyle name="40% - Accent6 17 48" xfId="34453"/>
    <cellStyle name="40% - Accent6 17 49" xfId="34454"/>
    <cellStyle name="40% - Accent6 17 5" xfId="34455"/>
    <cellStyle name="40% - Accent6 17 50" xfId="34456"/>
    <cellStyle name="40% - Accent6 17 51" xfId="34457"/>
    <cellStyle name="40% - Accent6 17 52" xfId="34458"/>
    <cellStyle name="40% - Accent6 17 53" xfId="34459"/>
    <cellStyle name="40% - Accent6 17 54" xfId="34460"/>
    <cellStyle name="40% - Accent6 17 55" xfId="34461"/>
    <cellStyle name="40% - Accent6 17 56" xfId="34462"/>
    <cellStyle name="40% - Accent6 17 57" xfId="34463"/>
    <cellStyle name="40% - Accent6 17 58" xfId="34464"/>
    <cellStyle name="40% - Accent6 17 59" xfId="34465"/>
    <cellStyle name="40% - Accent6 17 6" xfId="34466"/>
    <cellStyle name="40% - Accent6 17 60" xfId="34467"/>
    <cellStyle name="40% - Accent6 17 61" xfId="34468"/>
    <cellStyle name="40% - Accent6 17 62" xfId="34469"/>
    <cellStyle name="40% - Accent6 17 63" xfId="34470"/>
    <cellStyle name="40% - Accent6 17 64" xfId="34471"/>
    <cellStyle name="40% - Accent6 17 65" xfId="34472"/>
    <cellStyle name="40% - Accent6 17 66" xfId="34473"/>
    <cellStyle name="40% - Accent6 17 67" xfId="34474"/>
    <cellStyle name="40% - Accent6 17 68" xfId="34475"/>
    <cellStyle name="40% - Accent6 17 69" xfId="34476"/>
    <cellStyle name="40% - Accent6 17 7" xfId="34477"/>
    <cellStyle name="40% - Accent6 17 70" xfId="34478"/>
    <cellStyle name="40% - Accent6 17 71" xfId="34479"/>
    <cellStyle name="40% - Accent6 17 72" xfId="34480"/>
    <cellStyle name="40% - Accent6 17 73" xfId="34481"/>
    <cellStyle name="40% - Accent6 17 74" xfId="34482"/>
    <cellStyle name="40% - Accent6 17 75" xfId="34483"/>
    <cellStyle name="40% - Accent6 17 76" xfId="34484"/>
    <cellStyle name="40% - Accent6 17 77" xfId="34485"/>
    <cellStyle name="40% - Accent6 17 78" xfId="34486"/>
    <cellStyle name="40% - Accent6 17 79" xfId="34487"/>
    <cellStyle name="40% - Accent6 17 8" xfId="34488"/>
    <cellStyle name="40% - Accent6 17 80" xfId="34489"/>
    <cellStyle name="40% - Accent6 17 81" xfId="34490"/>
    <cellStyle name="40% - Accent6 17 82" xfId="34491"/>
    <cellStyle name="40% - Accent6 17 83" xfId="34492"/>
    <cellStyle name="40% - Accent6 17 84" xfId="34493"/>
    <cellStyle name="40% - Accent6 17 85" xfId="34494"/>
    <cellStyle name="40% - Accent6 17 86" xfId="34495"/>
    <cellStyle name="40% - Accent6 17 87" xfId="34496"/>
    <cellStyle name="40% - Accent6 17 88" xfId="34497"/>
    <cellStyle name="40% - Accent6 17 89" xfId="34498"/>
    <cellStyle name="40% - Accent6 17 9" xfId="34499"/>
    <cellStyle name="40% - Accent6 17 90" xfId="34500"/>
    <cellStyle name="40% - Accent6 17 91" xfId="34501"/>
    <cellStyle name="40% - Accent6 17 92" xfId="34502"/>
    <cellStyle name="40% - Accent6 17 93" xfId="34503"/>
    <cellStyle name="40% - Accent6 17 94" xfId="34504"/>
    <cellStyle name="40% - Accent6 17 95" xfId="34505"/>
    <cellStyle name="40% - Accent6 17 96" xfId="34506"/>
    <cellStyle name="40% - Accent6 17 97" xfId="34507"/>
    <cellStyle name="40% - Accent6 17 98" xfId="34508"/>
    <cellStyle name="40% - Accent6 17 99" xfId="34509"/>
    <cellStyle name="40% - Accent6 18" xfId="34510"/>
    <cellStyle name="40% - Accent6 18 10" xfId="34511"/>
    <cellStyle name="40% - Accent6 18 100" xfId="34512"/>
    <cellStyle name="40% - Accent6 18 101" xfId="34513"/>
    <cellStyle name="40% - Accent6 18 102" xfId="34514"/>
    <cellStyle name="40% - Accent6 18 103" xfId="34515"/>
    <cellStyle name="40% - Accent6 18 104" xfId="34516"/>
    <cellStyle name="40% - Accent6 18 105" xfId="34517"/>
    <cellStyle name="40% - Accent6 18 106" xfId="34518"/>
    <cellStyle name="40% - Accent6 18 107" xfId="34519"/>
    <cellStyle name="40% - Accent6 18 108" xfId="34520"/>
    <cellStyle name="40% - Accent6 18 109" xfId="34521"/>
    <cellStyle name="40% - Accent6 18 11" xfId="34522"/>
    <cellStyle name="40% - Accent6 18 110" xfId="34523"/>
    <cellStyle name="40% - Accent6 18 111" xfId="34524"/>
    <cellStyle name="40% - Accent6 18 112" xfId="34525"/>
    <cellStyle name="40% - Accent6 18 113" xfId="34526"/>
    <cellStyle name="40% - Accent6 18 114" xfId="34527"/>
    <cellStyle name="40% - Accent6 18 115" xfId="34528"/>
    <cellStyle name="40% - Accent6 18 12" xfId="34529"/>
    <cellStyle name="40% - Accent6 18 13" xfId="34530"/>
    <cellStyle name="40% - Accent6 18 14" xfId="34531"/>
    <cellStyle name="40% - Accent6 18 15" xfId="34532"/>
    <cellStyle name="40% - Accent6 18 16" xfId="34533"/>
    <cellStyle name="40% - Accent6 18 17" xfId="34534"/>
    <cellStyle name="40% - Accent6 18 18" xfId="34535"/>
    <cellStyle name="40% - Accent6 18 19" xfId="34536"/>
    <cellStyle name="40% - Accent6 18 2" xfId="34537"/>
    <cellStyle name="40% - Accent6 18 20" xfId="34538"/>
    <cellStyle name="40% - Accent6 18 21" xfId="34539"/>
    <cellStyle name="40% - Accent6 18 22" xfId="34540"/>
    <cellStyle name="40% - Accent6 18 23" xfId="34541"/>
    <cellStyle name="40% - Accent6 18 24" xfId="34542"/>
    <cellStyle name="40% - Accent6 18 25" xfId="34543"/>
    <cellStyle name="40% - Accent6 18 26" xfId="34544"/>
    <cellStyle name="40% - Accent6 18 27" xfId="34545"/>
    <cellStyle name="40% - Accent6 18 28" xfId="34546"/>
    <cellStyle name="40% - Accent6 18 29" xfId="34547"/>
    <cellStyle name="40% - Accent6 18 3" xfId="34548"/>
    <cellStyle name="40% - Accent6 18 30" xfId="34549"/>
    <cellStyle name="40% - Accent6 18 31" xfId="34550"/>
    <cellStyle name="40% - Accent6 18 32" xfId="34551"/>
    <cellStyle name="40% - Accent6 18 33" xfId="34552"/>
    <cellStyle name="40% - Accent6 18 34" xfId="34553"/>
    <cellStyle name="40% - Accent6 18 35" xfId="34554"/>
    <cellStyle name="40% - Accent6 18 36" xfId="34555"/>
    <cellStyle name="40% - Accent6 18 37" xfId="34556"/>
    <cellStyle name="40% - Accent6 18 38" xfId="34557"/>
    <cellStyle name="40% - Accent6 18 39" xfId="34558"/>
    <cellStyle name="40% - Accent6 18 4" xfId="34559"/>
    <cellStyle name="40% - Accent6 18 40" xfId="34560"/>
    <cellStyle name="40% - Accent6 18 41" xfId="34561"/>
    <cellStyle name="40% - Accent6 18 42" xfId="34562"/>
    <cellStyle name="40% - Accent6 18 43" xfId="34563"/>
    <cellStyle name="40% - Accent6 18 44" xfId="34564"/>
    <cellStyle name="40% - Accent6 18 45" xfId="34565"/>
    <cellStyle name="40% - Accent6 18 46" xfId="34566"/>
    <cellStyle name="40% - Accent6 18 47" xfId="34567"/>
    <cellStyle name="40% - Accent6 18 48" xfId="34568"/>
    <cellStyle name="40% - Accent6 18 49" xfId="34569"/>
    <cellStyle name="40% - Accent6 18 5" xfId="34570"/>
    <cellStyle name="40% - Accent6 18 50" xfId="34571"/>
    <cellStyle name="40% - Accent6 18 51" xfId="34572"/>
    <cellStyle name="40% - Accent6 18 52" xfId="34573"/>
    <cellStyle name="40% - Accent6 18 53" xfId="34574"/>
    <cellStyle name="40% - Accent6 18 54" xfId="34575"/>
    <cellStyle name="40% - Accent6 18 55" xfId="34576"/>
    <cellStyle name="40% - Accent6 18 56" xfId="34577"/>
    <cellStyle name="40% - Accent6 18 57" xfId="34578"/>
    <cellStyle name="40% - Accent6 18 58" xfId="34579"/>
    <cellStyle name="40% - Accent6 18 59" xfId="34580"/>
    <cellStyle name="40% - Accent6 18 6" xfId="34581"/>
    <cellStyle name="40% - Accent6 18 60" xfId="34582"/>
    <cellStyle name="40% - Accent6 18 61" xfId="34583"/>
    <cellStyle name="40% - Accent6 18 62" xfId="34584"/>
    <cellStyle name="40% - Accent6 18 63" xfId="34585"/>
    <cellStyle name="40% - Accent6 18 64" xfId="34586"/>
    <cellStyle name="40% - Accent6 18 65" xfId="34587"/>
    <cellStyle name="40% - Accent6 18 66" xfId="34588"/>
    <cellStyle name="40% - Accent6 18 67" xfId="34589"/>
    <cellStyle name="40% - Accent6 18 68" xfId="34590"/>
    <cellStyle name="40% - Accent6 18 69" xfId="34591"/>
    <cellStyle name="40% - Accent6 18 7" xfId="34592"/>
    <cellStyle name="40% - Accent6 18 70" xfId="34593"/>
    <cellStyle name="40% - Accent6 18 71" xfId="34594"/>
    <cellStyle name="40% - Accent6 18 72" xfId="34595"/>
    <cellStyle name="40% - Accent6 18 73" xfId="34596"/>
    <cellStyle name="40% - Accent6 18 74" xfId="34597"/>
    <cellStyle name="40% - Accent6 18 75" xfId="34598"/>
    <cellStyle name="40% - Accent6 18 76" xfId="34599"/>
    <cellStyle name="40% - Accent6 18 77" xfId="34600"/>
    <cellStyle name="40% - Accent6 18 78" xfId="34601"/>
    <cellStyle name="40% - Accent6 18 79" xfId="34602"/>
    <cellStyle name="40% - Accent6 18 8" xfId="34603"/>
    <cellStyle name="40% - Accent6 18 80" xfId="34604"/>
    <cellStyle name="40% - Accent6 18 81" xfId="34605"/>
    <cellStyle name="40% - Accent6 18 82" xfId="34606"/>
    <cellStyle name="40% - Accent6 18 83" xfId="34607"/>
    <cellStyle name="40% - Accent6 18 84" xfId="34608"/>
    <cellStyle name="40% - Accent6 18 85" xfId="34609"/>
    <cellStyle name="40% - Accent6 18 86" xfId="34610"/>
    <cellStyle name="40% - Accent6 18 87" xfId="34611"/>
    <cellStyle name="40% - Accent6 18 88" xfId="34612"/>
    <cellStyle name="40% - Accent6 18 89" xfId="34613"/>
    <cellStyle name="40% - Accent6 18 9" xfId="34614"/>
    <cellStyle name="40% - Accent6 18 90" xfId="34615"/>
    <cellStyle name="40% - Accent6 18 91" xfId="34616"/>
    <cellStyle name="40% - Accent6 18 92" xfId="34617"/>
    <cellStyle name="40% - Accent6 18 93" xfId="34618"/>
    <cellStyle name="40% - Accent6 18 94" xfId="34619"/>
    <cellStyle name="40% - Accent6 18 95" xfId="34620"/>
    <cellStyle name="40% - Accent6 18 96" xfId="34621"/>
    <cellStyle name="40% - Accent6 18 97" xfId="34622"/>
    <cellStyle name="40% - Accent6 18 98" xfId="34623"/>
    <cellStyle name="40% - Accent6 18 99" xfId="34624"/>
    <cellStyle name="40% - Accent6 19" xfId="34625"/>
    <cellStyle name="40% - Accent6 19 10" xfId="34626"/>
    <cellStyle name="40% - Accent6 19 100" xfId="34627"/>
    <cellStyle name="40% - Accent6 19 101" xfId="34628"/>
    <cellStyle name="40% - Accent6 19 102" xfId="34629"/>
    <cellStyle name="40% - Accent6 19 103" xfId="34630"/>
    <cellStyle name="40% - Accent6 19 104" xfId="34631"/>
    <cellStyle name="40% - Accent6 19 105" xfId="34632"/>
    <cellStyle name="40% - Accent6 19 106" xfId="34633"/>
    <cellStyle name="40% - Accent6 19 107" xfId="34634"/>
    <cellStyle name="40% - Accent6 19 108" xfId="34635"/>
    <cellStyle name="40% - Accent6 19 109" xfId="34636"/>
    <cellStyle name="40% - Accent6 19 11" xfId="34637"/>
    <cellStyle name="40% - Accent6 19 110" xfId="34638"/>
    <cellStyle name="40% - Accent6 19 111" xfId="34639"/>
    <cellStyle name="40% - Accent6 19 112" xfId="34640"/>
    <cellStyle name="40% - Accent6 19 113" xfId="34641"/>
    <cellStyle name="40% - Accent6 19 114" xfId="34642"/>
    <cellStyle name="40% - Accent6 19 115" xfId="34643"/>
    <cellStyle name="40% - Accent6 19 12" xfId="34644"/>
    <cellStyle name="40% - Accent6 19 13" xfId="34645"/>
    <cellStyle name="40% - Accent6 19 14" xfId="34646"/>
    <cellStyle name="40% - Accent6 19 15" xfId="34647"/>
    <cellStyle name="40% - Accent6 19 16" xfId="34648"/>
    <cellStyle name="40% - Accent6 19 17" xfId="34649"/>
    <cellStyle name="40% - Accent6 19 18" xfId="34650"/>
    <cellStyle name="40% - Accent6 19 19" xfId="34651"/>
    <cellStyle name="40% - Accent6 19 2" xfId="34652"/>
    <cellStyle name="40% - Accent6 19 20" xfId="34653"/>
    <cellStyle name="40% - Accent6 19 21" xfId="34654"/>
    <cellStyle name="40% - Accent6 19 22" xfId="34655"/>
    <cellStyle name="40% - Accent6 19 23" xfId="34656"/>
    <cellStyle name="40% - Accent6 19 24" xfId="34657"/>
    <cellStyle name="40% - Accent6 19 25" xfId="34658"/>
    <cellStyle name="40% - Accent6 19 26" xfId="34659"/>
    <cellStyle name="40% - Accent6 19 27" xfId="34660"/>
    <cellStyle name="40% - Accent6 19 28" xfId="34661"/>
    <cellStyle name="40% - Accent6 19 29" xfId="34662"/>
    <cellStyle name="40% - Accent6 19 3" xfId="34663"/>
    <cellStyle name="40% - Accent6 19 30" xfId="34664"/>
    <cellStyle name="40% - Accent6 19 31" xfId="34665"/>
    <cellStyle name="40% - Accent6 19 32" xfId="34666"/>
    <cellStyle name="40% - Accent6 19 33" xfId="34667"/>
    <cellStyle name="40% - Accent6 19 34" xfId="34668"/>
    <cellStyle name="40% - Accent6 19 35" xfId="34669"/>
    <cellStyle name="40% - Accent6 19 36" xfId="34670"/>
    <cellStyle name="40% - Accent6 19 37" xfId="34671"/>
    <cellStyle name="40% - Accent6 19 38" xfId="34672"/>
    <cellStyle name="40% - Accent6 19 39" xfId="34673"/>
    <cellStyle name="40% - Accent6 19 4" xfId="34674"/>
    <cellStyle name="40% - Accent6 19 40" xfId="34675"/>
    <cellStyle name="40% - Accent6 19 41" xfId="34676"/>
    <cellStyle name="40% - Accent6 19 42" xfId="34677"/>
    <cellStyle name="40% - Accent6 19 43" xfId="34678"/>
    <cellStyle name="40% - Accent6 19 44" xfId="34679"/>
    <cellStyle name="40% - Accent6 19 45" xfId="34680"/>
    <cellStyle name="40% - Accent6 19 46" xfId="34681"/>
    <cellStyle name="40% - Accent6 19 47" xfId="34682"/>
    <cellStyle name="40% - Accent6 19 48" xfId="34683"/>
    <cellStyle name="40% - Accent6 19 49" xfId="34684"/>
    <cellStyle name="40% - Accent6 19 5" xfId="34685"/>
    <cellStyle name="40% - Accent6 19 50" xfId="34686"/>
    <cellStyle name="40% - Accent6 19 51" xfId="34687"/>
    <cellStyle name="40% - Accent6 19 52" xfId="34688"/>
    <cellStyle name="40% - Accent6 19 53" xfId="34689"/>
    <cellStyle name="40% - Accent6 19 54" xfId="34690"/>
    <cellStyle name="40% - Accent6 19 55" xfId="34691"/>
    <cellStyle name="40% - Accent6 19 56" xfId="34692"/>
    <cellStyle name="40% - Accent6 19 57" xfId="34693"/>
    <cellStyle name="40% - Accent6 19 58" xfId="34694"/>
    <cellStyle name="40% - Accent6 19 59" xfId="34695"/>
    <cellStyle name="40% - Accent6 19 6" xfId="34696"/>
    <cellStyle name="40% - Accent6 19 60" xfId="34697"/>
    <cellStyle name="40% - Accent6 19 61" xfId="34698"/>
    <cellStyle name="40% - Accent6 19 62" xfId="34699"/>
    <cellStyle name="40% - Accent6 19 63" xfId="34700"/>
    <cellStyle name="40% - Accent6 19 64" xfId="34701"/>
    <cellStyle name="40% - Accent6 19 65" xfId="34702"/>
    <cellStyle name="40% - Accent6 19 66" xfId="34703"/>
    <cellStyle name="40% - Accent6 19 67" xfId="34704"/>
    <cellStyle name="40% - Accent6 19 68" xfId="34705"/>
    <cellStyle name="40% - Accent6 19 69" xfId="34706"/>
    <cellStyle name="40% - Accent6 19 7" xfId="34707"/>
    <cellStyle name="40% - Accent6 19 70" xfId="34708"/>
    <cellStyle name="40% - Accent6 19 71" xfId="34709"/>
    <cellStyle name="40% - Accent6 19 72" xfId="34710"/>
    <cellStyle name="40% - Accent6 19 73" xfId="34711"/>
    <cellStyle name="40% - Accent6 19 74" xfId="34712"/>
    <cellStyle name="40% - Accent6 19 75" xfId="34713"/>
    <cellStyle name="40% - Accent6 19 76" xfId="34714"/>
    <cellStyle name="40% - Accent6 19 77" xfId="34715"/>
    <cellStyle name="40% - Accent6 19 78" xfId="34716"/>
    <cellStyle name="40% - Accent6 19 79" xfId="34717"/>
    <cellStyle name="40% - Accent6 19 8" xfId="34718"/>
    <cellStyle name="40% - Accent6 19 80" xfId="34719"/>
    <cellStyle name="40% - Accent6 19 81" xfId="34720"/>
    <cellStyle name="40% - Accent6 19 82" xfId="34721"/>
    <cellStyle name="40% - Accent6 19 83" xfId="34722"/>
    <cellStyle name="40% - Accent6 19 84" xfId="34723"/>
    <cellStyle name="40% - Accent6 19 85" xfId="34724"/>
    <cellStyle name="40% - Accent6 19 86" xfId="34725"/>
    <cellStyle name="40% - Accent6 19 87" xfId="34726"/>
    <cellStyle name="40% - Accent6 19 88" xfId="34727"/>
    <cellStyle name="40% - Accent6 19 89" xfId="34728"/>
    <cellStyle name="40% - Accent6 19 9" xfId="34729"/>
    <cellStyle name="40% - Accent6 19 90" xfId="34730"/>
    <cellStyle name="40% - Accent6 19 91" xfId="34731"/>
    <cellStyle name="40% - Accent6 19 92" xfId="34732"/>
    <cellStyle name="40% - Accent6 19 93" xfId="34733"/>
    <cellStyle name="40% - Accent6 19 94" xfId="34734"/>
    <cellStyle name="40% - Accent6 19 95" xfId="34735"/>
    <cellStyle name="40% - Accent6 19 96" xfId="34736"/>
    <cellStyle name="40% - Accent6 19 97" xfId="34737"/>
    <cellStyle name="40% - Accent6 19 98" xfId="34738"/>
    <cellStyle name="40% - Accent6 19 99" xfId="34739"/>
    <cellStyle name="40% - Accent6 2" xfId="122"/>
    <cellStyle name="40% - Accent6 2 10" xfId="34740"/>
    <cellStyle name="40% - Accent6 2 100" xfId="34741"/>
    <cellStyle name="40% - Accent6 2 101" xfId="34742"/>
    <cellStyle name="40% - Accent6 2 102" xfId="34743"/>
    <cellStyle name="40% - Accent6 2 103" xfId="34744"/>
    <cellStyle name="40% - Accent6 2 104" xfId="34745"/>
    <cellStyle name="40% - Accent6 2 105" xfId="34746"/>
    <cellStyle name="40% - Accent6 2 106" xfId="34747"/>
    <cellStyle name="40% - Accent6 2 107" xfId="34748"/>
    <cellStyle name="40% - Accent6 2 108" xfId="34749"/>
    <cellStyle name="40% - Accent6 2 109" xfId="34750"/>
    <cellStyle name="40% - Accent6 2 11" xfId="34751"/>
    <cellStyle name="40% - Accent6 2 110" xfId="34752"/>
    <cellStyle name="40% - Accent6 2 111" xfId="34753"/>
    <cellStyle name="40% - Accent6 2 112" xfId="34754"/>
    <cellStyle name="40% - Accent6 2 113" xfId="34755"/>
    <cellStyle name="40% - Accent6 2 114" xfId="34756"/>
    <cellStyle name="40% - Accent6 2 115" xfId="34757"/>
    <cellStyle name="40% - Accent6 2 116" xfId="34758"/>
    <cellStyle name="40% - Accent6 2 117" xfId="34759"/>
    <cellStyle name="40% - Accent6 2 118" xfId="34760"/>
    <cellStyle name="40% - Accent6 2 12" xfId="34761"/>
    <cellStyle name="40% - Accent6 2 13" xfId="34762"/>
    <cellStyle name="40% - Accent6 2 14" xfId="34763"/>
    <cellStyle name="40% - Accent6 2 15" xfId="34764"/>
    <cellStyle name="40% - Accent6 2 16" xfId="34765"/>
    <cellStyle name="40% - Accent6 2 17" xfId="34766"/>
    <cellStyle name="40% - Accent6 2 18" xfId="34767"/>
    <cellStyle name="40% - Accent6 2 19" xfId="34768"/>
    <cellStyle name="40% - Accent6 2 2" xfId="34769"/>
    <cellStyle name="40% - Accent6 2 2 10" xfId="34770"/>
    <cellStyle name="40% - Accent6 2 2 100" xfId="34771"/>
    <cellStyle name="40% - Accent6 2 2 101" xfId="34772"/>
    <cellStyle name="40% - Accent6 2 2 102" xfId="34773"/>
    <cellStyle name="40% - Accent6 2 2 103" xfId="34774"/>
    <cellStyle name="40% - Accent6 2 2 104" xfId="34775"/>
    <cellStyle name="40% - Accent6 2 2 105" xfId="34776"/>
    <cellStyle name="40% - Accent6 2 2 106" xfId="34777"/>
    <cellStyle name="40% - Accent6 2 2 107" xfId="34778"/>
    <cellStyle name="40% - Accent6 2 2 108" xfId="34779"/>
    <cellStyle name="40% - Accent6 2 2 109" xfId="34780"/>
    <cellStyle name="40% - Accent6 2 2 11" xfId="34781"/>
    <cellStyle name="40% - Accent6 2 2 110" xfId="34782"/>
    <cellStyle name="40% - Accent6 2 2 111" xfId="34783"/>
    <cellStyle name="40% - Accent6 2 2 112" xfId="34784"/>
    <cellStyle name="40% - Accent6 2 2 113" xfId="34785"/>
    <cellStyle name="40% - Accent6 2 2 114" xfId="34786"/>
    <cellStyle name="40% - Accent6 2 2 115" xfId="34787"/>
    <cellStyle name="40% - Accent6 2 2 12" xfId="34788"/>
    <cellStyle name="40% - Accent6 2 2 13" xfId="34789"/>
    <cellStyle name="40% - Accent6 2 2 14" xfId="34790"/>
    <cellStyle name="40% - Accent6 2 2 15" xfId="34791"/>
    <cellStyle name="40% - Accent6 2 2 16" xfId="34792"/>
    <cellStyle name="40% - Accent6 2 2 17" xfId="34793"/>
    <cellStyle name="40% - Accent6 2 2 18" xfId="34794"/>
    <cellStyle name="40% - Accent6 2 2 19" xfId="34795"/>
    <cellStyle name="40% - Accent6 2 2 2" xfId="34796"/>
    <cellStyle name="40% - Accent6 2 2 20" xfId="34797"/>
    <cellStyle name="40% - Accent6 2 2 21" xfId="34798"/>
    <cellStyle name="40% - Accent6 2 2 22" xfId="34799"/>
    <cellStyle name="40% - Accent6 2 2 23" xfId="34800"/>
    <cellStyle name="40% - Accent6 2 2 24" xfId="34801"/>
    <cellStyle name="40% - Accent6 2 2 25" xfId="34802"/>
    <cellStyle name="40% - Accent6 2 2 26" xfId="34803"/>
    <cellStyle name="40% - Accent6 2 2 27" xfId="34804"/>
    <cellStyle name="40% - Accent6 2 2 28" xfId="34805"/>
    <cellStyle name="40% - Accent6 2 2 29" xfId="34806"/>
    <cellStyle name="40% - Accent6 2 2 3" xfId="34807"/>
    <cellStyle name="40% - Accent6 2 2 30" xfId="34808"/>
    <cellStyle name="40% - Accent6 2 2 31" xfId="34809"/>
    <cellStyle name="40% - Accent6 2 2 32" xfId="34810"/>
    <cellStyle name="40% - Accent6 2 2 33" xfId="34811"/>
    <cellStyle name="40% - Accent6 2 2 34" xfId="34812"/>
    <cellStyle name="40% - Accent6 2 2 35" xfId="34813"/>
    <cellStyle name="40% - Accent6 2 2 36" xfId="34814"/>
    <cellStyle name="40% - Accent6 2 2 37" xfId="34815"/>
    <cellStyle name="40% - Accent6 2 2 38" xfId="34816"/>
    <cellStyle name="40% - Accent6 2 2 39" xfId="34817"/>
    <cellStyle name="40% - Accent6 2 2 4" xfId="34818"/>
    <cellStyle name="40% - Accent6 2 2 40" xfId="34819"/>
    <cellStyle name="40% - Accent6 2 2 41" xfId="34820"/>
    <cellStyle name="40% - Accent6 2 2 42" xfId="34821"/>
    <cellStyle name="40% - Accent6 2 2 43" xfId="34822"/>
    <cellStyle name="40% - Accent6 2 2 44" xfId="34823"/>
    <cellStyle name="40% - Accent6 2 2 45" xfId="34824"/>
    <cellStyle name="40% - Accent6 2 2 46" xfId="34825"/>
    <cellStyle name="40% - Accent6 2 2 47" xfId="34826"/>
    <cellStyle name="40% - Accent6 2 2 48" xfId="34827"/>
    <cellStyle name="40% - Accent6 2 2 49" xfId="34828"/>
    <cellStyle name="40% - Accent6 2 2 5" xfId="34829"/>
    <cellStyle name="40% - Accent6 2 2 50" xfId="34830"/>
    <cellStyle name="40% - Accent6 2 2 51" xfId="34831"/>
    <cellStyle name="40% - Accent6 2 2 52" xfId="34832"/>
    <cellStyle name="40% - Accent6 2 2 53" xfId="34833"/>
    <cellStyle name="40% - Accent6 2 2 54" xfId="34834"/>
    <cellStyle name="40% - Accent6 2 2 55" xfId="34835"/>
    <cellStyle name="40% - Accent6 2 2 56" xfId="34836"/>
    <cellStyle name="40% - Accent6 2 2 57" xfId="34837"/>
    <cellStyle name="40% - Accent6 2 2 58" xfId="34838"/>
    <cellStyle name="40% - Accent6 2 2 59" xfId="34839"/>
    <cellStyle name="40% - Accent6 2 2 6" xfId="34840"/>
    <cellStyle name="40% - Accent6 2 2 60" xfId="34841"/>
    <cellStyle name="40% - Accent6 2 2 61" xfId="34842"/>
    <cellStyle name="40% - Accent6 2 2 62" xfId="34843"/>
    <cellStyle name="40% - Accent6 2 2 63" xfId="34844"/>
    <cellStyle name="40% - Accent6 2 2 64" xfId="34845"/>
    <cellStyle name="40% - Accent6 2 2 65" xfId="34846"/>
    <cellStyle name="40% - Accent6 2 2 66" xfId="34847"/>
    <cellStyle name="40% - Accent6 2 2 67" xfId="34848"/>
    <cellStyle name="40% - Accent6 2 2 68" xfId="34849"/>
    <cellStyle name="40% - Accent6 2 2 69" xfId="34850"/>
    <cellStyle name="40% - Accent6 2 2 7" xfId="34851"/>
    <cellStyle name="40% - Accent6 2 2 70" xfId="34852"/>
    <cellStyle name="40% - Accent6 2 2 71" xfId="34853"/>
    <cellStyle name="40% - Accent6 2 2 72" xfId="34854"/>
    <cellStyle name="40% - Accent6 2 2 73" xfId="34855"/>
    <cellStyle name="40% - Accent6 2 2 74" xfId="34856"/>
    <cellStyle name="40% - Accent6 2 2 75" xfId="34857"/>
    <cellStyle name="40% - Accent6 2 2 76" xfId="34858"/>
    <cellStyle name="40% - Accent6 2 2 77" xfId="34859"/>
    <cellStyle name="40% - Accent6 2 2 78" xfId="34860"/>
    <cellStyle name="40% - Accent6 2 2 79" xfId="34861"/>
    <cellStyle name="40% - Accent6 2 2 8" xfId="34862"/>
    <cellStyle name="40% - Accent6 2 2 80" xfId="34863"/>
    <cellStyle name="40% - Accent6 2 2 81" xfId="34864"/>
    <cellStyle name="40% - Accent6 2 2 82" xfId="34865"/>
    <cellStyle name="40% - Accent6 2 2 83" xfId="34866"/>
    <cellStyle name="40% - Accent6 2 2 84" xfId="34867"/>
    <cellStyle name="40% - Accent6 2 2 85" xfId="34868"/>
    <cellStyle name="40% - Accent6 2 2 86" xfId="34869"/>
    <cellStyle name="40% - Accent6 2 2 87" xfId="34870"/>
    <cellStyle name="40% - Accent6 2 2 88" xfId="34871"/>
    <cellStyle name="40% - Accent6 2 2 89" xfId="34872"/>
    <cellStyle name="40% - Accent6 2 2 9" xfId="34873"/>
    <cellStyle name="40% - Accent6 2 2 90" xfId="34874"/>
    <cellStyle name="40% - Accent6 2 2 91" xfId="34875"/>
    <cellStyle name="40% - Accent6 2 2 92" xfId="34876"/>
    <cellStyle name="40% - Accent6 2 2 93" xfId="34877"/>
    <cellStyle name="40% - Accent6 2 2 94" xfId="34878"/>
    <cellStyle name="40% - Accent6 2 2 95" xfId="34879"/>
    <cellStyle name="40% - Accent6 2 2 96" xfId="34880"/>
    <cellStyle name="40% - Accent6 2 2 97" xfId="34881"/>
    <cellStyle name="40% - Accent6 2 2 98" xfId="34882"/>
    <cellStyle name="40% - Accent6 2 2 99" xfId="34883"/>
    <cellStyle name="40% - Accent6 2 20" xfId="34884"/>
    <cellStyle name="40% - Accent6 2 21" xfId="34885"/>
    <cellStyle name="40% - Accent6 2 22" xfId="34886"/>
    <cellStyle name="40% - Accent6 2 23" xfId="34887"/>
    <cellStyle name="40% - Accent6 2 24" xfId="34888"/>
    <cellStyle name="40% - Accent6 2 25" xfId="34889"/>
    <cellStyle name="40% - Accent6 2 26" xfId="34890"/>
    <cellStyle name="40% - Accent6 2 27" xfId="34891"/>
    <cellStyle name="40% - Accent6 2 28" xfId="34892"/>
    <cellStyle name="40% - Accent6 2 29" xfId="34893"/>
    <cellStyle name="40% - Accent6 2 3" xfId="34894"/>
    <cellStyle name="40% - Accent6 2 3 10" xfId="34895"/>
    <cellStyle name="40% - Accent6 2 3 100" xfId="34896"/>
    <cellStyle name="40% - Accent6 2 3 101" xfId="34897"/>
    <cellStyle name="40% - Accent6 2 3 102" xfId="34898"/>
    <cellStyle name="40% - Accent6 2 3 103" xfId="34899"/>
    <cellStyle name="40% - Accent6 2 3 104" xfId="34900"/>
    <cellStyle name="40% - Accent6 2 3 105" xfId="34901"/>
    <cellStyle name="40% - Accent6 2 3 106" xfId="34902"/>
    <cellStyle name="40% - Accent6 2 3 107" xfId="34903"/>
    <cellStyle name="40% - Accent6 2 3 108" xfId="34904"/>
    <cellStyle name="40% - Accent6 2 3 109" xfId="34905"/>
    <cellStyle name="40% - Accent6 2 3 11" xfId="34906"/>
    <cellStyle name="40% - Accent6 2 3 110" xfId="34907"/>
    <cellStyle name="40% - Accent6 2 3 111" xfId="34908"/>
    <cellStyle name="40% - Accent6 2 3 112" xfId="34909"/>
    <cellStyle name="40% - Accent6 2 3 113" xfId="34910"/>
    <cellStyle name="40% - Accent6 2 3 114" xfId="34911"/>
    <cellStyle name="40% - Accent6 2 3 115" xfId="34912"/>
    <cellStyle name="40% - Accent6 2 3 12" xfId="34913"/>
    <cellStyle name="40% - Accent6 2 3 13" xfId="34914"/>
    <cellStyle name="40% - Accent6 2 3 14" xfId="34915"/>
    <cellStyle name="40% - Accent6 2 3 15" xfId="34916"/>
    <cellStyle name="40% - Accent6 2 3 16" xfId="34917"/>
    <cellStyle name="40% - Accent6 2 3 17" xfId="34918"/>
    <cellStyle name="40% - Accent6 2 3 18" xfId="34919"/>
    <cellStyle name="40% - Accent6 2 3 19" xfId="34920"/>
    <cellStyle name="40% - Accent6 2 3 2" xfId="34921"/>
    <cellStyle name="40% - Accent6 2 3 20" xfId="34922"/>
    <cellStyle name="40% - Accent6 2 3 21" xfId="34923"/>
    <cellStyle name="40% - Accent6 2 3 22" xfId="34924"/>
    <cellStyle name="40% - Accent6 2 3 23" xfId="34925"/>
    <cellStyle name="40% - Accent6 2 3 24" xfId="34926"/>
    <cellStyle name="40% - Accent6 2 3 25" xfId="34927"/>
    <cellStyle name="40% - Accent6 2 3 26" xfId="34928"/>
    <cellStyle name="40% - Accent6 2 3 27" xfId="34929"/>
    <cellStyle name="40% - Accent6 2 3 28" xfId="34930"/>
    <cellStyle name="40% - Accent6 2 3 29" xfId="34931"/>
    <cellStyle name="40% - Accent6 2 3 3" xfId="34932"/>
    <cellStyle name="40% - Accent6 2 3 30" xfId="34933"/>
    <cellStyle name="40% - Accent6 2 3 31" xfId="34934"/>
    <cellStyle name="40% - Accent6 2 3 32" xfId="34935"/>
    <cellStyle name="40% - Accent6 2 3 33" xfId="34936"/>
    <cellStyle name="40% - Accent6 2 3 34" xfId="34937"/>
    <cellStyle name="40% - Accent6 2 3 35" xfId="34938"/>
    <cellStyle name="40% - Accent6 2 3 36" xfId="34939"/>
    <cellStyle name="40% - Accent6 2 3 37" xfId="34940"/>
    <cellStyle name="40% - Accent6 2 3 38" xfId="34941"/>
    <cellStyle name="40% - Accent6 2 3 39" xfId="34942"/>
    <cellStyle name="40% - Accent6 2 3 4" xfId="34943"/>
    <cellStyle name="40% - Accent6 2 3 40" xfId="34944"/>
    <cellStyle name="40% - Accent6 2 3 41" xfId="34945"/>
    <cellStyle name="40% - Accent6 2 3 42" xfId="34946"/>
    <cellStyle name="40% - Accent6 2 3 43" xfId="34947"/>
    <cellStyle name="40% - Accent6 2 3 44" xfId="34948"/>
    <cellStyle name="40% - Accent6 2 3 45" xfId="34949"/>
    <cellStyle name="40% - Accent6 2 3 46" xfId="34950"/>
    <cellStyle name="40% - Accent6 2 3 47" xfId="34951"/>
    <cellStyle name="40% - Accent6 2 3 48" xfId="34952"/>
    <cellStyle name="40% - Accent6 2 3 49" xfId="34953"/>
    <cellStyle name="40% - Accent6 2 3 5" xfId="34954"/>
    <cellStyle name="40% - Accent6 2 3 50" xfId="34955"/>
    <cellStyle name="40% - Accent6 2 3 51" xfId="34956"/>
    <cellStyle name="40% - Accent6 2 3 52" xfId="34957"/>
    <cellStyle name="40% - Accent6 2 3 53" xfId="34958"/>
    <cellStyle name="40% - Accent6 2 3 54" xfId="34959"/>
    <cellStyle name="40% - Accent6 2 3 55" xfId="34960"/>
    <cellStyle name="40% - Accent6 2 3 56" xfId="34961"/>
    <cellStyle name="40% - Accent6 2 3 57" xfId="34962"/>
    <cellStyle name="40% - Accent6 2 3 58" xfId="34963"/>
    <cellStyle name="40% - Accent6 2 3 59" xfId="34964"/>
    <cellStyle name="40% - Accent6 2 3 6" xfId="34965"/>
    <cellStyle name="40% - Accent6 2 3 60" xfId="34966"/>
    <cellStyle name="40% - Accent6 2 3 61" xfId="34967"/>
    <cellStyle name="40% - Accent6 2 3 62" xfId="34968"/>
    <cellStyle name="40% - Accent6 2 3 63" xfId="34969"/>
    <cellStyle name="40% - Accent6 2 3 64" xfId="34970"/>
    <cellStyle name="40% - Accent6 2 3 65" xfId="34971"/>
    <cellStyle name="40% - Accent6 2 3 66" xfId="34972"/>
    <cellStyle name="40% - Accent6 2 3 67" xfId="34973"/>
    <cellStyle name="40% - Accent6 2 3 68" xfId="34974"/>
    <cellStyle name="40% - Accent6 2 3 69" xfId="34975"/>
    <cellStyle name="40% - Accent6 2 3 7" xfId="34976"/>
    <cellStyle name="40% - Accent6 2 3 70" xfId="34977"/>
    <cellStyle name="40% - Accent6 2 3 71" xfId="34978"/>
    <cellStyle name="40% - Accent6 2 3 72" xfId="34979"/>
    <cellStyle name="40% - Accent6 2 3 73" xfId="34980"/>
    <cellStyle name="40% - Accent6 2 3 74" xfId="34981"/>
    <cellStyle name="40% - Accent6 2 3 75" xfId="34982"/>
    <cellStyle name="40% - Accent6 2 3 76" xfId="34983"/>
    <cellStyle name="40% - Accent6 2 3 77" xfId="34984"/>
    <cellStyle name="40% - Accent6 2 3 78" xfId="34985"/>
    <cellStyle name="40% - Accent6 2 3 79" xfId="34986"/>
    <cellStyle name="40% - Accent6 2 3 8" xfId="34987"/>
    <cellStyle name="40% - Accent6 2 3 80" xfId="34988"/>
    <cellStyle name="40% - Accent6 2 3 81" xfId="34989"/>
    <cellStyle name="40% - Accent6 2 3 82" xfId="34990"/>
    <cellStyle name="40% - Accent6 2 3 83" xfId="34991"/>
    <cellStyle name="40% - Accent6 2 3 84" xfId="34992"/>
    <cellStyle name="40% - Accent6 2 3 85" xfId="34993"/>
    <cellStyle name="40% - Accent6 2 3 86" xfId="34994"/>
    <cellStyle name="40% - Accent6 2 3 87" xfId="34995"/>
    <cellStyle name="40% - Accent6 2 3 88" xfId="34996"/>
    <cellStyle name="40% - Accent6 2 3 89" xfId="34997"/>
    <cellStyle name="40% - Accent6 2 3 9" xfId="34998"/>
    <cellStyle name="40% - Accent6 2 3 90" xfId="34999"/>
    <cellStyle name="40% - Accent6 2 3 91" xfId="35000"/>
    <cellStyle name="40% - Accent6 2 3 92" xfId="35001"/>
    <cellStyle name="40% - Accent6 2 3 93" xfId="35002"/>
    <cellStyle name="40% - Accent6 2 3 94" xfId="35003"/>
    <cellStyle name="40% - Accent6 2 3 95" xfId="35004"/>
    <cellStyle name="40% - Accent6 2 3 96" xfId="35005"/>
    <cellStyle name="40% - Accent6 2 3 97" xfId="35006"/>
    <cellStyle name="40% - Accent6 2 3 98" xfId="35007"/>
    <cellStyle name="40% - Accent6 2 3 99" xfId="35008"/>
    <cellStyle name="40% - Accent6 2 30" xfId="35009"/>
    <cellStyle name="40% - Accent6 2 31" xfId="35010"/>
    <cellStyle name="40% - Accent6 2 32" xfId="35011"/>
    <cellStyle name="40% - Accent6 2 33" xfId="35012"/>
    <cellStyle name="40% - Accent6 2 34" xfId="35013"/>
    <cellStyle name="40% - Accent6 2 35" xfId="35014"/>
    <cellStyle name="40% - Accent6 2 36" xfId="35015"/>
    <cellStyle name="40% - Accent6 2 37" xfId="35016"/>
    <cellStyle name="40% - Accent6 2 38" xfId="35017"/>
    <cellStyle name="40% - Accent6 2 39" xfId="35018"/>
    <cellStyle name="40% - Accent6 2 4" xfId="35019"/>
    <cellStyle name="40% - Accent6 2 4 10" xfId="35020"/>
    <cellStyle name="40% - Accent6 2 4 100" xfId="35021"/>
    <cellStyle name="40% - Accent6 2 4 101" xfId="35022"/>
    <cellStyle name="40% - Accent6 2 4 102" xfId="35023"/>
    <cellStyle name="40% - Accent6 2 4 103" xfId="35024"/>
    <cellStyle name="40% - Accent6 2 4 104" xfId="35025"/>
    <cellStyle name="40% - Accent6 2 4 105" xfId="35026"/>
    <cellStyle name="40% - Accent6 2 4 106" xfId="35027"/>
    <cellStyle name="40% - Accent6 2 4 107" xfId="35028"/>
    <cellStyle name="40% - Accent6 2 4 108" xfId="35029"/>
    <cellStyle name="40% - Accent6 2 4 109" xfId="35030"/>
    <cellStyle name="40% - Accent6 2 4 11" xfId="35031"/>
    <cellStyle name="40% - Accent6 2 4 110" xfId="35032"/>
    <cellStyle name="40% - Accent6 2 4 111" xfId="35033"/>
    <cellStyle name="40% - Accent6 2 4 112" xfId="35034"/>
    <cellStyle name="40% - Accent6 2 4 113" xfId="35035"/>
    <cellStyle name="40% - Accent6 2 4 114" xfId="35036"/>
    <cellStyle name="40% - Accent6 2 4 115" xfId="35037"/>
    <cellStyle name="40% - Accent6 2 4 12" xfId="35038"/>
    <cellStyle name="40% - Accent6 2 4 13" xfId="35039"/>
    <cellStyle name="40% - Accent6 2 4 14" xfId="35040"/>
    <cellStyle name="40% - Accent6 2 4 15" xfId="35041"/>
    <cellStyle name="40% - Accent6 2 4 16" xfId="35042"/>
    <cellStyle name="40% - Accent6 2 4 17" xfId="35043"/>
    <cellStyle name="40% - Accent6 2 4 18" xfId="35044"/>
    <cellStyle name="40% - Accent6 2 4 19" xfId="35045"/>
    <cellStyle name="40% - Accent6 2 4 2" xfId="35046"/>
    <cellStyle name="40% - Accent6 2 4 20" xfId="35047"/>
    <cellStyle name="40% - Accent6 2 4 21" xfId="35048"/>
    <cellStyle name="40% - Accent6 2 4 22" xfId="35049"/>
    <cellStyle name="40% - Accent6 2 4 23" xfId="35050"/>
    <cellStyle name="40% - Accent6 2 4 24" xfId="35051"/>
    <cellStyle name="40% - Accent6 2 4 25" xfId="35052"/>
    <cellStyle name="40% - Accent6 2 4 26" xfId="35053"/>
    <cellStyle name="40% - Accent6 2 4 27" xfId="35054"/>
    <cellStyle name="40% - Accent6 2 4 28" xfId="35055"/>
    <cellStyle name="40% - Accent6 2 4 29" xfId="35056"/>
    <cellStyle name="40% - Accent6 2 4 3" xfId="35057"/>
    <cellStyle name="40% - Accent6 2 4 30" xfId="35058"/>
    <cellStyle name="40% - Accent6 2 4 31" xfId="35059"/>
    <cellStyle name="40% - Accent6 2 4 32" xfId="35060"/>
    <cellStyle name="40% - Accent6 2 4 33" xfId="35061"/>
    <cellStyle name="40% - Accent6 2 4 34" xfId="35062"/>
    <cellStyle name="40% - Accent6 2 4 35" xfId="35063"/>
    <cellStyle name="40% - Accent6 2 4 36" xfId="35064"/>
    <cellStyle name="40% - Accent6 2 4 37" xfId="35065"/>
    <cellStyle name="40% - Accent6 2 4 38" xfId="35066"/>
    <cellStyle name="40% - Accent6 2 4 39" xfId="35067"/>
    <cellStyle name="40% - Accent6 2 4 4" xfId="35068"/>
    <cellStyle name="40% - Accent6 2 4 40" xfId="35069"/>
    <cellStyle name="40% - Accent6 2 4 41" xfId="35070"/>
    <cellStyle name="40% - Accent6 2 4 42" xfId="35071"/>
    <cellStyle name="40% - Accent6 2 4 43" xfId="35072"/>
    <cellStyle name="40% - Accent6 2 4 44" xfId="35073"/>
    <cellStyle name="40% - Accent6 2 4 45" xfId="35074"/>
    <cellStyle name="40% - Accent6 2 4 46" xfId="35075"/>
    <cellStyle name="40% - Accent6 2 4 47" xfId="35076"/>
    <cellStyle name="40% - Accent6 2 4 48" xfId="35077"/>
    <cellStyle name="40% - Accent6 2 4 49" xfId="35078"/>
    <cellStyle name="40% - Accent6 2 4 5" xfId="35079"/>
    <cellStyle name="40% - Accent6 2 4 50" xfId="35080"/>
    <cellStyle name="40% - Accent6 2 4 51" xfId="35081"/>
    <cellStyle name="40% - Accent6 2 4 52" xfId="35082"/>
    <cellStyle name="40% - Accent6 2 4 53" xfId="35083"/>
    <cellStyle name="40% - Accent6 2 4 54" xfId="35084"/>
    <cellStyle name="40% - Accent6 2 4 55" xfId="35085"/>
    <cellStyle name="40% - Accent6 2 4 56" xfId="35086"/>
    <cellStyle name="40% - Accent6 2 4 57" xfId="35087"/>
    <cellStyle name="40% - Accent6 2 4 58" xfId="35088"/>
    <cellStyle name="40% - Accent6 2 4 59" xfId="35089"/>
    <cellStyle name="40% - Accent6 2 4 6" xfId="35090"/>
    <cellStyle name="40% - Accent6 2 4 60" xfId="35091"/>
    <cellStyle name="40% - Accent6 2 4 61" xfId="35092"/>
    <cellStyle name="40% - Accent6 2 4 62" xfId="35093"/>
    <cellStyle name="40% - Accent6 2 4 63" xfId="35094"/>
    <cellStyle name="40% - Accent6 2 4 64" xfId="35095"/>
    <cellStyle name="40% - Accent6 2 4 65" xfId="35096"/>
    <cellStyle name="40% - Accent6 2 4 66" xfId="35097"/>
    <cellStyle name="40% - Accent6 2 4 67" xfId="35098"/>
    <cellStyle name="40% - Accent6 2 4 68" xfId="35099"/>
    <cellStyle name="40% - Accent6 2 4 69" xfId="35100"/>
    <cellStyle name="40% - Accent6 2 4 7" xfId="35101"/>
    <cellStyle name="40% - Accent6 2 4 70" xfId="35102"/>
    <cellStyle name="40% - Accent6 2 4 71" xfId="35103"/>
    <cellStyle name="40% - Accent6 2 4 72" xfId="35104"/>
    <cellStyle name="40% - Accent6 2 4 73" xfId="35105"/>
    <cellStyle name="40% - Accent6 2 4 74" xfId="35106"/>
    <cellStyle name="40% - Accent6 2 4 75" xfId="35107"/>
    <cellStyle name="40% - Accent6 2 4 76" xfId="35108"/>
    <cellStyle name="40% - Accent6 2 4 77" xfId="35109"/>
    <cellStyle name="40% - Accent6 2 4 78" xfId="35110"/>
    <cellStyle name="40% - Accent6 2 4 79" xfId="35111"/>
    <cellStyle name="40% - Accent6 2 4 8" xfId="35112"/>
    <cellStyle name="40% - Accent6 2 4 80" xfId="35113"/>
    <cellStyle name="40% - Accent6 2 4 81" xfId="35114"/>
    <cellStyle name="40% - Accent6 2 4 82" xfId="35115"/>
    <cellStyle name="40% - Accent6 2 4 83" xfId="35116"/>
    <cellStyle name="40% - Accent6 2 4 84" xfId="35117"/>
    <cellStyle name="40% - Accent6 2 4 85" xfId="35118"/>
    <cellStyle name="40% - Accent6 2 4 86" xfId="35119"/>
    <cellStyle name="40% - Accent6 2 4 87" xfId="35120"/>
    <cellStyle name="40% - Accent6 2 4 88" xfId="35121"/>
    <cellStyle name="40% - Accent6 2 4 89" xfId="35122"/>
    <cellStyle name="40% - Accent6 2 4 9" xfId="35123"/>
    <cellStyle name="40% - Accent6 2 4 90" xfId="35124"/>
    <cellStyle name="40% - Accent6 2 4 91" xfId="35125"/>
    <cellStyle name="40% - Accent6 2 4 92" xfId="35126"/>
    <cellStyle name="40% - Accent6 2 4 93" xfId="35127"/>
    <cellStyle name="40% - Accent6 2 4 94" xfId="35128"/>
    <cellStyle name="40% - Accent6 2 4 95" xfId="35129"/>
    <cellStyle name="40% - Accent6 2 4 96" xfId="35130"/>
    <cellStyle name="40% - Accent6 2 4 97" xfId="35131"/>
    <cellStyle name="40% - Accent6 2 4 98" xfId="35132"/>
    <cellStyle name="40% - Accent6 2 4 99" xfId="35133"/>
    <cellStyle name="40% - Accent6 2 40" xfId="35134"/>
    <cellStyle name="40% - Accent6 2 41" xfId="35135"/>
    <cellStyle name="40% - Accent6 2 42" xfId="35136"/>
    <cellStyle name="40% - Accent6 2 43" xfId="35137"/>
    <cellStyle name="40% - Accent6 2 44" xfId="35138"/>
    <cellStyle name="40% - Accent6 2 45" xfId="35139"/>
    <cellStyle name="40% - Accent6 2 46" xfId="35140"/>
    <cellStyle name="40% - Accent6 2 47" xfId="35141"/>
    <cellStyle name="40% - Accent6 2 48" xfId="35142"/>
    <cellStyle name="40% - Accent6 2 49" xfId="35143"/>
    <cellStyle name="40% - Accent6 2 5" xfId="35144"/>
    <cellStyle name="40% - Accent6 2 50" xfId="35145"/>
    <cellStyle name="40% - Accent6 2 51" xfId="35146"/>
    <cellStyle name="40% - Accent6 2 52" xfId="35147"/>
    <cellStyle name="40% - Accent6 2 53" xfId="35148"/>
    <cellStyle name="40% - Accent6 2 54" xfId="35149"/>
    <cellStyle name="40% - Accent6 2 55" xfId="35150"/>
    <cellStyle name="40% - Accent6 2 56" xfId="35151"/>
    <cellStyle name="40% - Accent6 2 57" xfId="35152"/>
    <cellStyle name="40% - Accent6 2 58" xfId="35153"/>
    <cellStyle name="40% - Accent6 2 59" xfId="35154"/>
    <cellStyle name="40% - Accent6 2 6" xfId="35155"/>
    <cellStyle name="40% - Accent6 2 60" xfId="35156"/>
    <cellStyle name="40% - Accent6 2 61" xfId="35157"/>
    <cellStyle name="40% - Accent6 2 62" xfId="35158"/>
    <cellStyle name="40% - Accent6 2 63" xfId="35159"/>
    <cellStyle name="40% - Accent6 2 64" xfId="35160"/>
    <cellStyle name="40% - Accent6 2 65" xfId="35161"/>
    <cellStyle name="40% - Accent6 2 66" xfId="35162"/>
    <cellStyle name="40% - Accent6 2 67" xfId="35163"/>
    <cellStyle name="40% - Accent6 2 68" xfId="35164"/>
    <cellStyle name="40% - Accent6 2 69" xfId="35165"/>
    <cellStyle name="40% - Accent6 2 7" xfId="35166"/>
    <cellStyle name="40% - Accent6 2 70" xfId="35167"/>
    <cellStyle name="40% - Accent6 2 71" xfId="35168"/>
    <cellStyle name="40% - Accent6 2 72" xfId="35169"/>
    <cellStyle name="40% - Accent6 2 73" xfId="35170"/>
    <cellStyle name="40% - Accent6 2 74" xfId="35171"/>
    <cellStyle name="40% - Accent6 2 75" xfId="35172"/>
    <cellStyle name="40% - Accent6 2 76" xfId="35173"/>
    <cellStyle name="40% - Accent6 2 77" xfId="35174"/>
    <cellStyle name="40% - Accent6 2 78" xfId="35175"/>
    <cellStyle name="40% - Accent6 2 79" xfId="35176"/>
    <cellStyle name="40% - Accent6 2 8" xfId="35177"/>
    <cellStyle name="40% - Accent6 2 80" xfId="35178"/>
    <cellStyle name="40% - Accent6 2 81" xfId="35179"/>
    <cellStyle name="40% - Accent6 2 82" xfId="35180"/>
    <cellStyle name="40% - Accent6 2 83" xfId="35181"/>
    <cellStyle name="40% - Accent6 2 84" xfId="35182"/>
    <cellStyle name="40% - Accent6 2 85" xfId="35183"/>
    <cellStyle name="40% - Accent6 2 86" xfId="35184"/>
    <cellStyle name="40% - Accent6 2 87" xfId="35185"/>
    <cellStyle name="40% - Accent6 2 88" xfId="35186"/>
    <cellStyle name="40% - Accent6 2 89" xfId="35187"/>
    <cellStyle name="40% - Accent6 2 9" xfId="35188"/>
    <cellStyle name="40% - Accent6 2 90" xfId="35189"/>
    <cellStyle name="40% - Accent6 2 91" xfId="35190"/>
    <cellStyle name="40% - Accent6 2 92" xfId="35191"/>
    <cellStyle name="40% - Accent6 2 93" xfId="35192"/>
    <cellStyle name="40% - Accent6 2 94" xfId="35193"/>
    <cellStyle name="40% - Accent6 2 95" xfId="35194"/>
    <cellStyle name="40% - Accent6 2 96" xfId="35195"/>
    <cellStyle name="40% - Accent6 2 97" xfId="35196"/>
    <cellStyle name="40% - Accent6 2 98" xfId="35197"/>
    <cellStyle name="40% - Accent6 2 99" xfId="35198"/>
    <cellStyle name="40% - Accent6 20" xfId="35199"/>
    <cellStyle name="40% - Accent6 20 10" xfId="35200"/>
    <cellStyle name="40% - Accent6 20 100" xfId="35201"/>
    <cellStyle name="40% - Accent6 20 101" xfId="35202"/>
    <cellStyle name="40% - Accent6 20 102" xfId="35203"/>
    <cellStyle name="40% - Accent6 20 103" xfId="35204"/>
    <cellStyle name="40% - Accent6 20 104" xfId="35205"/>
    <cellStyle name="40% - Accent6 20 105" xfId="35206"/>
    <cellStyle name="40% - Accent6 20 106" xfId="35207"/>
    <cellStyle name="40% - Accent6 20 107" xfId="35208"/>
    <cellStyle name="40% - Accent6 20 108" xfId="35209"/>
    <cellStyle name="40% - Accent6 20 109" xfId="35210"/>
    <cellStyle name="40% - Accent6 20 11" xfId="35211"/>
    <cellStyle name="40% - Accent6 20 110" xfId="35212"/>
    <cellStyle name="40% - Accent6 20 111" xfId="35213"/>
    <cellStyle name="40% - Accent6 20 112" xfId="35214"/>
    <cellStyle name="40% - Accent6 20 113" xfId="35215"/>
    <cellStyle name="40% - Accent6 20 114" xfId="35216"/>
    <cellStyle name="40% - Accent6 20 115" xfId="35217"/>
    <cellStyle name="40% - Accent6 20 12" xfId="35218"/>
    <cellStyle name="40% - Accent6 20 13" xfId="35219"/>
    <cellStyle name="40% - Accent6 20 14" xfId="35220"/>
    <cellStyle name="40% - Accent6 20 15" xfId="35221"/>
    <cellStyle name="40% - Accent6 20 16" xfId="35222"/>
    <cellStyle name="40% - Accent6 20 17" xfId="35223"/>
    <cellStyle name="40% - Accent6 20 18" xfId="35224"/>
    <cellStyle name="40% - Accent6 20 19" xfId="35225"/>
    <cellStyle name="40% - Accent6 20 2" xfId="35226"/>
    <cellStyle name="40% - Accent6 20 20" xfId="35227"/>
    <cellStyle name="40% - Accent6 20 21" xfId="35228"/>
    <cellStyle name="40% - Accent6 20 22" xfId="35229"/>
    <cellStyle name="40% - Accent6 20 23" xfId="35230"/>
    <cellStyle name="40% - Accent6 20 24" xfId="35231"/>
    <cellStyle name="40% - Accent6 20 25" xfId="35232"/>
    <cellStyle name="40% - Accent6 20 26" xfId="35233"/>
    <cellStyle name="40% - Accent6 20 27" xfId="35234"/>
    <cellStyle name="40% - Accent6 20 28" xfId="35235"/>
    <cellStyle name="40% - Accent6 20 29" xfId="35236"/>
    <cellStyle name="40% - Accent6 20 3" xfId="35237"/>
    <cellStyle name="40% - Accent6 20 30" xfId="35238"/>
    <cellStyle name="40% - Accent6 20 31" xfId="35239"/>
    <cellStyle name="40% - Accent6 20 32" xfId="35240"/>
    <cellStyle name="40% - Accent6 20 33" xfId="35241"/>
    <cellStyle name="40% - Accent6 20 34" xfId="35242"/>
    <cellStyle name="40% - Accent6 20 35" xfId="35243"/>
    <cellStyle name="40% - Accent6 20 36" xfId="35244"/>
    <cellStyle name="40% - Accent6 20 37" xfId="35245"/>
    <cellStyle name="40% - Accent6 20 38" xfId="35246"/>
    <cellStyle name="40% - Accent6 20 39" xfId="35247"/>
    <cellStyle name="40% - Accent6 20 4" xfId="35248"/>
    <cellStyle name="40% - Accent6 20 40" xfId="35249"/>
    <cellStyle name="40% - Accent6 20 41" xfId="35250"/>
    <cellStyle name="40% - Accent6 20 42" xfId="35251"/>
    <cellStyle name="40% - Accent6 20 43" xfId="35252"/>
    <cellStyle name="40% - Accent6 20 44" xfId="35253"/>
    <cellStyle name="40% - Accent6 20 45" xfId="35254"/>
    <cellStyle name="40% - Accent6 20 46" xfId="35255"/>
    <cellStyle name="40% - Accent6 20 47" xfId="35256"/>
    <cellStyle name="40% - Accent6 20 48" xfId="35257"/>
    <cellStyle name="40% - Accent6 20 49" xfId="35258"/>
    <cellStyle name="40% - Accent6 20 5" xfId="35259"/>
    <cellStyle name="40% - Accent6 20 50" xfId="35260"/>
    <cellStyle name="40% - Accent6 20 51" xfId="35261"/>
    <cellStyle name="40% - Accent6 20 52" xfId="35262"/>
    <cellStyle name="40% - Accent6 20 53" xfId="35263"/>
    <cellStyle name="40% - Accent6 20 54" xfId="35264"/>
    <cellStyle name="40% - Accent6 20 55" xfId="35265"/>
    <cellStyle name="40% - Accent6 20 56" xfId="35266"/>
    <cellStyle name="40% - Accent6 20 57" xfId="35267"/>
    <cellStyle name="40% - Accent6 20 58" xfId="35268"/>
    <cellStyle name="40% - Accent6 20 59" xfId="35269"/>
    <cellStyle name="40% - Accent6 20 6" xfId="35270"/>
    <cellStyle name="40% - Accent6 20 60" xfId="35271"/>
    <cellStyle name="40% - Accent6 20 61" xfId="35272"/>
    <cellStyle name="40% - Accent6 20 62" xfId="35273"/>
    <cellStyle name="40% - Accent6 20 63" xfId="35274"/>
    <cellStyle name="40% - Accent6 20 64" xfId="35275"/>
    <cellStyle name="40% - Accent6 20 65" xfId="35276"/>
    <cellStyle name="40% - Accent6 20 66" xfId="35277"/>
    <cellStyle name="40% - Accent6 20 67" xfId="35278"/>
    <cellStyle name="40% - Accent6 20 68" xfId="35279"/>
    <cellStyle name="40% - Accent6 20 69" xfId="35280"/>
    <cellStyle name="40% - Accent6 20 7" xfId="35281"/>
    <cellStyle name="40% - Accent6 20 70" xfId="35282"/>
    <cellStyle name="40% - Accent6 20 71" xfId="35283"/>
    <cellStyle name="40% - Accent6 20 72" xfId="35284"/>
    <cellStyle name="40% - Accent6 20 73" xfId="35285"/>
    <cellStyle name="40% - Accent6 20 74" xfId="35286"/>
    <cellStyle name="40% - Accent6 20 75" xfId="35287"/>
    <cellStyle name="40% - Accent6 20 76" xfId="35288"/>
    <cellStyle name="40% - Accent6 20 77" xfId="35289"/>
    <cellStyle name="40% - Accent6 20 78" xfId="35290"/>
    <cellStyle name="40% - Accent6 20 79" xfId="35291"/>
    <cellStyle name="40% - Accent6 20 8" xfId="35292"/>
    <cellStyle name="40% - Accent6 20 80" xfId="35293"/>
    <cellStyle name="40% - Accent6 20 81" xfId="35294"/>
    <cellStyle name="40% - Accent6 20 82" xfId="35295"/>
    <cellStyle name="40% - Accent6 20 83" xfId="35296"/>
    <cellStyle name="40% - Accent6 20 84" xfId="35297"/>
    <cellStyle name="40% - Accent6 20 85" xfId="35298"/>
    <cellStyle name="40% - Accent6 20 86" xfId="35299"/>
    <cellStyle name="40% - Accent6 20 87" xfId="35300"/>
    <cellStyle name="40% - Accent6 20 88" xfId="35301"/>
    <cellStyle name="40% - Accent6 20 89" xfId="35302"/>
    <cellStyle name="40% - Accent6 20 9" xfId="35303"/>
    <cellStyle name="40% - Accent6 20 90" xfId="35304"/>
    <cellStyle name="40% - Accent6 20 91" xfId="35305"/>
    <cellStyle name="40% - Accent6 20 92" xfId="35306"/>
    <cellStyle name="40% - Accent6 20 93" xfId="35307"/>
    <cellStyle name="40% - Accent6 20 94" xfId="35308"/>
    <cellStyle name="40% - Accent6 20 95" xfId="35309"/>
    <cellStyle name="40% - Accent6 20 96" xfId="35310"/>
    <cellStyle name="40% - Accent6 20 97" xfId="35311"/>
    <cellStyle name="40% - Accent6 20 98" xfId="35312"/>
    <cellStyle name="40% - Accent6 20 99" xfId="35313"/>
    <cellStyle name="40% - Accent6 21" xfId="35314"/>
    <cellStyle name="40% - Accent6 21 10" xfId="35315"/>
    <cellStyle name="40% - Accent6 21 100" xfId="35316"/>
    <cellStyle name="40% - Accent6 21 101" xfId="35317"/>
    <cellStyle name="40% - Accent6 21 102" xfId="35318"/>
    <cellStyle name="40% - Accent6 21 103" xfId="35319"/>
    <cellStyle name="40% - Accent6 21 104" xfId="35320"/>
    <cellStyle name="40% - Accent6 21 105" xfId="35321"/>
    <cellStyle name="40% - Accent6 21 106" xfId="35322"/>
    <cellStyle name="40% - Accent6 21 107" xfId="35323"/>
    <cellStyle name="40% - Accent6 21 108" xfId="35324"/>
    <cellStyle name="40% - Accent6 21 109" xfId="35325"/>
    <cellStyle name="40% - Accent6 21 11" xfId="35326"/>
    <cellStyle name="40% - Accent6 21 110" xfId="35327"/>
    <cellStyle name="40% - Accent6 21 111" xfId="35328"/>
    <cellStyle name="40% - Accent6 21 112" xfId="35329"/>
    <cellStyle name="40% - Accent6 21 113" xfId="35330"/>
    <cellStyle name="40% - Accent6 21 114" xfId="35331"/>
    <cellStyle name="40% - Accent6 21 115" xfId="35332"/>
    <cellStyle name="40% - Accent6 21 12" xfId="35333"/>
    <cellStyle name="40% - Accent6 21 13" xfId="35334"/>
    <cellStyle name="40% - Accent6 21 14" xfId="35335"/>
    <cellStyle name="40% - Accent6 21 15" xfId="35336"/>
    <cellStyle name="40% - Accent6 21 16" xfId="35337"/>
    <cellStyle name="40% - Accent6 21 17" xfId="35338"/>
    <cellStyle name="40% - Accent6 21 18" xfId="35339"/>
    <cellStyle name="40% - Accent6 21 19" xfId="35340"/>
    <cellStyle name="40% - Accent6 21 2" xfId="35341"/>
    <cellStyle name="40% - Accent6 21 20" xfId="35342"/>
    <cellStyle name="40% - Accent6 21 21" xfId="35343"/>
    <cellStyle name="40% - Accent6 21 22" xfId="35344"/>
    <cellStyle name="40% - Accent6 21 23" xfId="35345"/>
    <cellStyle name="40% - Accent6 21 24" xfId="35346"/>
    <cellStyle name="40% - Accent6 21 25" xfId="35347"/>
    <cellStyle name="40% - Accent6 21 26" xfId="35348"/>
    <cellStyle name="40% - Accent6 21 27" xfId="35349"/>
    <cellStyle name="40% - Accent6 21 28" xfId="35350"/>
    <cellStyle name="40% - Accent6 21 29" xfId="35351"/>
    <cellStyle name="40% - Accent6 21 3" xfId="35352"/>
    <cellStyle name="40% - Accent6 21 30" xfId="35353"/>
    <cellStyle name="40% - Accent6 21 31" xfId="35354"/>
    <cellStyle name="40% - Accent6 21 32" xfId="35355"/>
    <cellStyle name="40% - Accent6 21 33" xfId="35356"/>
    <cellStyle name="40% - Accent6 21 34" xfId="35357"/>
    <cellStyle name="40% - Accent6 21 35" xfId="35358"/>
    <cellStyle name="40% - Accent6 21 36" xfId="35359"/>
    <cellStyle name="40% - Accent6 21 37" xfId="35360"/>
    <cellStyle name="40% - Accent6 21 38" xfId="35361"/>
    <cellStyle name="40% - Accent6 21 39" xfId="35362"/>
    <cellStyle name="40% - Accent6 21 4" xfId="35363"/>
    <cellStyle name="40% - Accent6 21 40" xfId="35364"/>
    <cellStyle name="40% - Accent6 21 41" xfId="35365"/>
    <cellStyle name="40% - Accent6 21 42" xfId="35366"/>
    <cellStyle name="40% - Accent6 21 43" xfId="35367"/>
    <cellStyle name="40% - Accent6 21 44" xfId="35368"/>
    <cellStyle name="40% - Accent6 21 45" xfId="35369"/>
    <cellStyle name="40% - Accent6 21 46" xfId="35370"/>
    <cellStyle name="40% - Accent6 21 47" xfId="35371"/>
    <cellStyle name="40% - Accent6 21 48" xfId="35372"/>
    <cellStyle name="40% - Accent6 21 49" xfId="35373"/>
    <cellStyle name="40% - Accent6 21 5" xfId="35374"/>
    <cellStyle name="40% - Accent6 21 50" xfId="35375"/>
    <cellStyle name="40% - Accent6 21 51" xfId="35376"/>
    <cellStyle name="40% - Accent6 21 52" xfId="35377"/>
    <cellStyle name="40% - Accent6 21 53" xfId="35378"/>
    <cellStyle name="40% - Accent6 21 54" xfId="35379"/>
    <cellStyle name="40% - Accent6 21 55" xfId="35380"/>
    <cellStyle name="40% - Accent6 21 56" xfId="35381"/>
    <cellStyle name="40% - Accent6 21 57" xfId="35382"/>
    <cellStyle name="40% - Accent6 21 58" xfId="35383"/>
    <cellStyle name="40% - Accent6 21 59" xfId="35384"/>
    <cellStyle name="40% - Accent6 21 6" xfId="35385"/>
    <cellStyle name="40% - Accent6 21 60" xfId="35386"/>
    <cellStyle name="40% - Accent6 21 61" xfId="35387"/>
    <cellStyle name="40% - Accent6 21 62" xfId="35388"/>
    <cellStyle name="40% - Accent6 21 63" xfId="35389"/>
    <cellStyle name="40% - Accent6 21 64" xfId="35390"/>
    <cellStyle name="40% - Accent6 21 65" xfId="35391"/>
    <cellStyle name="40% - Accent6 21 66" xfId="35392"/>
    <cellStyle name="40% - Accent6 21 67" xfId="35393"/>
    <cellStyle name="40% - Accent6 21 68" xfId="35394"/>
    <cellStyle name="40% - Accent6 21 69" xfId="35395"/>
    <cellStyle name="40% - Accent6 21 7" xfId="35396"/>
    <cellStyle name="40% - Accent6 21 70" xfId="35397"/>
    <cellStyle name="40% - Accent6 21 71" xfId="35398"/>
    <cellStyle name="40% - Accent6 21 72" xfId="35399"/>
    <cellStyle name="40% - Accent6 21 73" xfId="35400"/>
    <cellStyle name="40% - Accent6 21 74" xfId="35401"/>
    <cellStyle name="40% - Accent6 21 75" xfId="35402"/>
    <cellStyle name="40% - Accent6 21 76" xfId="35403"/>
    <cellStyle name="40% - Accent6 21 77" xfId="35404"/>
    <cellStyle name="40% - Accent6 21 78" xfId="35405"/>
    <cellStyle name="40% - Accent6 21 79" xfId="35406"/>
    <cellStyle name="40% - Accent6 21 8" xfId="35407"/>
    <cellStyle name="40% - Accent6 21 80" xfId="35408"/>
    <cellStyle name="40% - Accent6 21 81" xfId="35409"/>
    <cellStyle name="40% - Accent6 21 82" xfId="35410"/>
    <cellStyle name="40% - Accent6 21 83" xfId="35411"/>
    <cellStyle name="40% - Accent6 21 84" xfId="35412"/>
    <cellStyle name="40% - Accent6 21 85" xfId="35413"/>
    <cellStyle name="40% - Accent6 21 86" xfId="35414"/>
    <cellStyle name="40% - Accent6 21 87" xfId="35415"/>
    <cellStyle name="40% - Accent6 21 88" xfId="35416"/>
    <cellStyle name="40% - Accent6 21 89" xfId="35417"/>
    <cellStyle name="40% - Accent6 21 9" xfId="35418"/>
    <cellStyle name="40% - Accent6 21 90" xfId="35419"/>
    <cellStyle name="40% - Accent6 21 91" xfId="35420"/>
    <cellStyle name="40% - Accent6 21 92" xfId="35421"/>
    <cellStyle name="40% - Accent6 21 93" xfId="35422"/>
    <cellStyle name="40% - Accent6 21 94" xfId="35423"/>
    <cellStyle name="40% - Accent6 21 95" xfId="35424"/>
    <cellStyle name="40% - Accent6 21 96" xfId="35425"/>
    <cellStyle name="40% - Accent6 21 97" xfId="35426"/>
    <cellStyle name="40% - Accent6 21 98" xfId="35427"/>
    <cellStyle name="40% - Accent6 21 99" xfId="35428"/>
    <cellStyle name="40% - Accent6 22" xfId="35429"/>
    <cellStyle name="40% - Accent6 22 10" xfId="35430"/>
    <cellStyle name="40% - Accent6 22 100" xfId="35431"/>
    <cellStyle name="40% - Accent6 22 101" xfId="35432"/>
    <cellStyle name="40% - Accent6 22 102" xfId="35433"/>
    <cellStyle name="40% - Accent6 22 103" xfId="35434"/>
    <cellStyle name="40% - Accent6 22 104" xfId="35435"/>
    <cellStyle name="40% - Accent6 22 105" xfId="35436"/>
    <cellStyle name="40% - Accent6 22 106" xfId="35437"/>
    <cellStyle name="40% - Accent6 22 107" xfId="35438"/>
    <cellStyle name="40% - Accent6 22 108" xfId="35439"/>
    <cellStyle name="40% - Accent6 22 109" xfId="35440"/>
    <cellStyle name="40% - Accent6 22 11" xfId="35441"/>
    <cellStyle name="40% - Accent6 22 110" xfId="35442"/>
    <cellStyle name="40% - Accent6 22 111" xfId="35443"/>
    <cellStyle name="40% - Accent6 22 112" xfId="35444"/>
    <cellStyle name="40% - Accent6 22 113" xfId="35445"/>
    <cellStyle name="40% - Accent6 22 114" xfId="35446"/>
    <cellStyle name="40% - Accent6 22 115" xfId="35447"/>
    <cellStyle name="40% - Accent6 22 12" xfId="35448"/>
    <cellStyle name="40% - Accent6 22 13" xfId="35449"/>
    <cellStyle name="40% - Accent6 22 14" xfId="35450"/>
    <cellStyle name="40% - Accent6 22 15" xfId="35451"/>
    <cellStyle name="40% - Accent6 22 16" xfId="35452"/>
    <cellStyle name="40% - Accent6 22 17" xfId="35453"/>
    <cellStyle name="40% - Accent6 22 18" xfId="35454"/>
    <cellStyle name="40% - Accent6 22 19" xfId="35455"/>
    <cellStyle name="40% - Accent6 22 2" xfId="35456"/>
    <cellStyle name="40% - Accent6 22 20" xfId="35457"/>
    <cellStyle name="40% - Accent6 22 21" xfId="35458"/>
    <cellStyle name="40% - Accent6 22 22" xfId="35459"/>
    <cellStyle name="40% - Accent6 22 23" xfId="35460"/>
    <cellStyle name="40% - Accent6 22 24" xfId="35461"/>
    <cellStyle name="40% - Accent6 22 25" xfId="35462"/>
    <cellStyle name="40% - Accent6 22 26" xfId="35463"/>
    <cellStyle name="40% - Accent6 22 27" xfId="35464"/>
    <cellStyle name="40% - Accent6 22 28" xfId="35465"/>
    <cellStyle name="40% - Accent6 22 29" xfId="35466"/>
    <cellStyle name="40% - Accent6 22 3" xfId="35467"/>
    <cellStyle name="40% - Accent6 22 30" xfId="35468"/>
    <cellStyle name="40% - Accent6 22 31" xfId="35469"/>
    <cellStyle name="40% - Accent6 22 32" xfId="35470"/>
    <cellStyle name="40% - Accent6 22 33" xfId="35471"/>
    <cellStyle name="40% - Accent6 22 34" xfId="35472"/>
    <cellStyle name="40% - Accent6 22 35" xfId="35473"/>
    <cellStyle name="40% - Accent6 22 36" xfId="35474"/>
    <cellStyle name="40% - Accent6 22 37" xfId="35475"/>
    <cellStyle name="40% - Accent6 22 38" xfId="35476"/>
    <cellStyle name="40% - Accent6 22 39" xfId="35477"/>
    <cellStyle name="40% - Accent6 22 4" xfId="35478"/>
    <cellStyle name="40% - Accent6 22 40" xfId="35479"/>
    <cellStyle name="40% - Accent6 22 41" xfId="35480"/>
    <cellStyle name="40% - Accent6 22 42" xfId="35481"/>
    <cellStyle name="40% - Accent6 22 43" xfId="35482"/>
    <cellStyle name="40% - Accent6 22 44" xfId="35483"/>
    <cellStyle name="40% - Accent6 22 45" xfId="35484"/>
    <cellStyle name="40% - Accent6 22 46" xfId="35485"/>
    <cellStyle name="40% - Accent6 22 47" xfId="35486"/>
    <cellStyle name="40% - Accent6 22 48" xfId="35487"/>
    <cellStyle name="40% - Accent6 22 49" xfId="35488"/>
    <cellStyle name="40% - Accent6 22 5" xfId="35489"/>
    <cellStyle name="40% - Accent6 22 50" xfId="35490"/>
    <cellStyle name="40% - Accent6 22 51" xfId="35491"/>
    <cellStyle name="40% - Accent6 22 52" xfId="35492"/>
    <cellStyle name="40% - Accent6 22 53" xfId="35493"/>
    <cellStyle name="40% - Accent6 22 54" xfId="35494"/>
    <cellStyle name="40% - Accent6 22 55" xfId="35495"/>
    <cellStyle name="40% - Accent6 22 56" xfId="35496"/>
    <cellStyle name="40% - Accent6 22 57" xfId="35497"/>
    <cellStyle name="40% - Accent6 22 58" xfId="35498"/>
    <cellStyle name="40% - Accent6 22 59" xfId="35499"/>
    <cellStyle name="40% - Accent6 22 6" xfId="35500"/>
    <cellStyle name="40% - Accent6 22 60" xfId="35501"/>
    <cellStyle name="40% - Accent6 22 61" xfId="35502"/>
    <cellStyle name="40% - Accent6 22 62" xfId="35503"/>
    <cellStyle name="40% - Accent6 22 63" xfId="35504"/>
    <cellStyle name="40% - Accent6 22 64" xfId="35505"/>
    <cellStyle name="40% - Accent6 22 65" xfId="35506"/>
    <cellStyle name="40% - Accent6 22 66" xfId="35507"/>
    <cellStyle name="40% - Accent6 22 67" xfId="35508"/>
    <cellStyle name="40% - Accent6 22 68" xfId="35509"/>
    <cellStyle name="40% - Accent6 22 69" xfId="35510"/>
    <cellStyle name="40% - Accent6 22 7" xfId="35511"/>
    <cellStyle name="40% - Accent6 22 70" xfId="35512"/>
    <cellStyle name="40% - Accent6 22 71" xfId="35513"/>
    <cellStyle name="40% - Accent6 22 72" xfId="35514"/>
    <cellStyle name="40% - Accent6 22 73" xfId="35515"/>
    <cellStyle name="40% - Accent6 22 74" xfId="35516"/>
    <cellStyle name="40% - Accent6 22 75" xfId="35517"/>
    <cellStyle name="40% - Accent6 22 76" xfId="35518"/>
    <cellStyle name="40% - Accent6 22 77" xfId="35519"/>
    <cellStyle name="40% - Accent6 22 78" xfId="35520"/>
    <cellStyle name="40% - Accent6 22 79" xfId="35521"/>
    <cellStyle name="40% - Accent6 22 8" xfId="35522"/>
    <cellStyle name="40% - Accent6 22 80" xfId="35523"/>
    <cellStyle name="40% - Accent6 22 81" xfId="35524"/>
    <cellStyle name="40% - Accent6 22 82" xfId="35525"/>
    <cellStyle name="40% - Accent6 22 83" xfId="35526"/>
    <cellStyle name="40% - Accent6 22 84" xfId="35527"/>
    <cellStyle name="40% - Accent6 22 85" xfId="35528"/>
    <cellStyle name="40% - Accent6 22 86" xfId="35529"/>
    <cellStyle name="40% - Accent6 22 87" xfId="35530"/>
    <cellStyle name="40% - Accent6 22 88" xfId="35531"/>
    <cellStyle name="40% - Accent6 22 89" xfId="35532"/>
    <cellStyle name="40% - Accent6 22 9" xfId="35533"/>
    <cellStyle name="40% - Accent6 22 90" xfId="35534"/>
    <cellStyle name="40% - Accent6 22 91" xfId="35535"/>
    <cellStyle name="40% - Accent6 22 92" xfId="35536"/>
    <cellStyle name="40% - Accent6 22 93" xfId="35537"/>
    <cellStyle name="40% - Accent6 22 94" xfId="35538"/>
    <cellStyle name="40% - Accent6 22 95" xfId="35539"/>
    <cellStyle name="40% - Accent6 22 96" xfId="35540"/>
    <cellStyle name="40% - Accent6 22 97" xfId="35541"/>
    <cellStyle name="40% - Accent6 22 98" xfId="35542"/>
    <cellStyle name="40% - Accent6 22 99" xfId="35543"/>
    <cellStyle name="40% - Accent6 23" xfId="35544"/>
    <cellStyle name="40% - Accent6 23 10" xfId="35545"/>
    <cellStyle name="40% - Accent6 23 100" xfId="35546"/>
    <cellStyle name="40% - Accent6 23 101" xfId="35547"/>
    <cellStyle name="40% - Accent6 23 102" xfId="35548"/>
    <cellStyle name="40% - Accent6 23 103" xfId="35549"/>
    <cellStyle name="40% - Accent6 23 104" xfId="35550"/>
    <cellStyle name="40% - Accent6 23 105" xfId="35551"/>
    <cellStyle name="40% - Accent6 23 106" xfId="35552"/>
    <cellStyle name="40% - Accent6 23 107" xfId="35553"/>
    <cellStyle name="40% - Accent6 23 108" xfId="35554"/>
    <cellStyle name="40% - Accent6 23 109" xfId="35555"/>
    <cellStyle name="40% - Accent6 23 11" xfId="35556"/>
    <cellStyle name="40% - Accent6 23 110" xfId="35557"/>
    <cellStyle name="40% - Accent6 23 111" xfId="35558"/>
    <cellStyle name="40% - Accent6 23 112" xfId="35559"/>
    <cellStyle name="40% - Accent6 23 113" xfId="35560"/>
    <cellStyle name="40% - Accent6 23 114" xfId="35561"/>
    <cellStyle name="40% - Accent6 23 115" xfId="35562"/>
    <cellStyle name="40% - Accent6 23 12" xfId="35563"/>
    <cellStyle name="40% - Accent6 23 13" xfId="35564"/>
    <cellStyle name="40% - Accent6 23 14" xfId="35565"/>
    <cellStyle name="40% - Accent6 23 15" xfId="35566"/>
    <cellStyle name="40% - Accent6 23 16" xfId="35567"/>
    <cellStyle name="40% - Accent6 23 17" xfId="35568"/>
    <cellStyle name="40% - Accent6 23 18" xfId="35569"/>
    <cellStyle name="40% - Accent6 23 19" xfId="35570"/>
    <cellStyle name="40% - Accent6 23 2" xfId="35571"/>
    <cellStyle name="40% - Accent6 23 20" xfId="35572"/>
    <cellStyle name="40% - Accent6 23 21" xfId="35573"/>
    <cellStyle name="40% - Accent6 23 22" xfId="35574"/>
    <cellStyle name="40% - Accent6 23 23" xfId="35575"/>
    <cellStyle name="40% - Accent6 23 24" xfId="35576"/>
    <cellStyle name="40% - Accent6 23 25" xfId="35577"/>
    <cellStyle name="40% - Accent6 23 26" xfId="35578"/>
    <cellStyle name="40% - Accent6 23 27" xfId="35579"/>
    <cellStyle name="40% - Accent6 23 28" xfId="35580"/>
    <cellStyle name="40% - Accent6 23 29" xfId="35581"/>
    <cellStyle name="40% - Accent6 23 3" xfId="35582"/>
    <cellStyle name="40% - Accent6 23 30" xfId="35583"/>
    <cellStyle name="40% - Accent6 23 31" xfId="35584"/>
    <cellStyle name="40% - Accent6 23 32" xfId="35585"/>
    <cellStyle name="40% - Accent6 23 33" xfId="35586"/>
    <cellStyle name="40% - Accent6 23 34" xfId="35587"/>
    <cellStyle name="40% - Accent6 23 35" xfId="35588"/>
    <cellStyle name="40% - Accent6 23 36" xfId="35589"/>
    <cellStyle name="40% - Accent6 23 37" xfId="35590"/>
    <cellStyle name="40% - Accent6 23 38" xfId="35591"/>
    <cellStyle name="40% - Accent6 23 39" xfId="35592"/>
    <cellStyle name="40% - Accent6 23 4" xfId="35593"/>
    <cellStyle name="40% - Accent6 23 40" xfId="35594"/>
    <cellStyle name="40% - Accent6 23 41" xfId="35595"/>
    <cellStyle name="40% - Accent6 23 42" xfId="35596"/>
    <cellStyle name="40% - Accent6 23 43" xfId="35597"/>
    <cellStyle name="40% - Accent6 23 44" xfId="35598"/>
    <cellStyle name="40% - Accent6 23 45" xfId="35599"/>
    <cellStyle name="40% - Accent6 23 46" xfId="35600"/>
    <cellStyle name="40% - Accent6 23 47" xfId="35601"/>
    <cellStyle name="40% - Accent6 23 48" xfId="35602"/>
    <cellStyle name="40% - Accent6 23 49" xfId="35603"/>
    <cellStyle name="40% - Accent6 23 5" xfId="35604"/>
    <cellStyle name="40% - Accent6 23 50" xfId="35605"/>
    <cellStyle name="40% - Accent6 23 51" xfId="35606"/>
    <cellStyle name="40% - Accent6 23 52" xfId="35607"/>
    <cellStyle name="40% - Accent6 23 53" xfId="35608"/>
    <cellStyle name="40% - Accent6 23 54" xfId="35609"/>
    <cellStyle name="40% - Accent6 23 55" xfId="35610"/>
    <cellStyle name="40% - Accent6 23 56" xfId="35611"/>
    <cellStyle name="40% - Accent6 23 57" xfId="35612"/>
    <cellStyle name="40% - Accent6 23 58" xfId="35613"/>
    <cellStyle name="40% - Accent6 23 59" xfId="35614"/>
    <cellStyle name="40% - Accent6 23 6" xfId="35615"/>
    <cellStyle name="40% - Accent6 23 60" xfId="35616"/>
    <cellStyle name="40% - Accent6 23 61" xfId="35617"/>
    <cellStyle name="40% - Accent6 23 62" xfId="35618"/>
    <cellStyle name="40% - Accent6 23 63" xfId="35619"/>
    <cellStyle name="40% - Accent6 23 64" xfId="35620"/>
    <cellStyle name="40% - Accent6 23 65" xfId="35621"/>
    <cellStyle name="40% - Accent6 23 66" xfId="35622"/>
    <cellStyle name="40% - Accent6 23 67" xfId="35623"/>
    <cellStyle name="40% - Accent6 23 68" xfId="35624"/>
    <cellStyle name="40% - Accent6 23 69" xfId="35625"/>
    <cellStyle name="40% - Accent6 23 7" xfId="35626"/>
    <cellStyle name="40% - Accent6 23 70" xfId="35627"/>
    <cellStyle name="40% - Accent6 23 71" xfId="35628"/>
    <cellStyle name="40% - Accent6 23 72" xfId="35629"/>
    <cellStyle name="40% - Accent6 23 73" xfId="35630"/>
    <cellStyle name="40% - Accent6 23 74" xfId="35631"/>
    <cellStyle name="40% - Accent6 23 75" xfId="35632"/>
    <cellStyle name="40% - Accent6 23 76" xfId="35633"/>
    <cellStyle name="40% - Accent6 23 77" xfId="35634"/>
    <cellStyle name="40% - Accent6 23 78" xfId="35635"/>
    <cellStyle name="40% - Accent6 23 79" xfId="35636"/>
    <cellStyle name="40% - Accent6 23 8" xfId="35637"/>
    <cellStyle name="40% - Accent6 23 80" xfId="35638"/>
    <cellStyle name="40% - Accent6 23 81" xfId="35639"/>
    <cellStyle name="40% - Accent6 23 82" xfId="35640"/>
    <cellStyle name="40% - Accent6 23 83" xfId="35641"/>
    <cellStyle name="40% - Accent6 23 84" xfId="35642"/>
    <cellStyle name="40% - Accent6 23 85" xfId="35643"/>
    <cellStyle name="40% - Accent6 23 86" xfId="35644"/>
    <cellStyle name="40% - Accent6 23 87" xfId="35645"/>
    <cellStyle name="40% - Accent6 23 88" xfId="35646"/>
    <cellStyle name="40% - Accent6 23 89" xfId="35647"/>
    <cellStyle name="40% - Accent6 23 9" xfId="35648"/>
    <cellStyle name="40% - Accent6 23 90" xfId="35649"/>
    <cellStyle name="40% - Accent6 23 91" xfId="35650"/>
    <cellStyle name="40% - Accent6 23 92" xfId="35651"/>
    <cellStyle name="40% - Accent6 23 93" xfId="35652"/>
    <cellStyle name="40% - Accent6 23 94" xfId="35653"/>
    <cellStyle name="40% - Accent6 23 95" xfId="35654"/>
    <cellStyle name="40% - Accent6 23 96" xfId="35655"/>
    <cellStyle name="40% - Accent6 23 97" xfId="35656"/>
    <cellStyle name="40% - Accent6 23 98" xfId="35657"/>
    <cellStyle name="40% - Accent6 23 99" xfId="35658"/>
    <cellStyle name="40% - Accent6 24" xfId="35659"/>
    <cellStyle name="40% - Accent6 25" xfId="35660"/>
    <cellStyle name="40% - Accent6 26" xfId="35661"/>
    <cellStyle name="40% - Accent6 27" xfId="35662"/>
    <cellStyle name="40% - Accent6 28" xfId="35663"/>
    <cellStyle name="40% - Accent6 29" xfId="35664"/>
    <cellStyle name="40% - Accent6 3" xfId="123"/>
    <cellStyle name="40% - Accent6 3 10" xfId="35665"/>
    <cellStyle name="40% - Accent6 3 100" xfId="35666"/>
    <cellStyle name="40% - Accent6 3 101" xfId="35667"/>
    <cellStyle name="40% - Accent6 3 102" xfId="35668"/>
    <cellStyle name="40% - Accent6 3 103" xfId="35669"/>
    <cellStyle name="40% - Accent6 3 104" xfId="35670"/>
    <cellStyle name="40% - Accent6 3 105" xfId="35671"/>
    <cellStyle name="40% - Accent6 3 106" xfId="35672"/>
    <cellStyle name="40% - Accent6 3 107" xfId="35673"/>
    <cellStyle name="40% - Accent6 3 108" xfId="35674"/>
    <cellStyle name="40% - Accent6 3 109" xfId="35675"/>
    <cellStyle name="40% - Accent6 3 11" xfId="35676"/>
    <cellStyle name="40% - Accent6 3 110" xfId="35677"/>
    <cellStyle name="40% - Accent6 3 111" xfId="35678"/>
    <cellStyle name="40% - Accent6 3 112" xfId="35679"/>
    <cellStyle name="40% - Accent6 3 113" xfId="35680"/>
    <cellStyle name="40% - Accent6 3 114" xfId="35681"/>
    <cellStyle name="40% - Accent6 3 115" xfId="35682"/>
    <cellStyle name="40% - Accent6 3 12" xfId="35683"/>
    <cellStyle name="40% - Accent6 3 13" xfId="35684"/>
    <cellStyle name="40% - Accent6 3 14" xfId="35685"/>
    <cellStyle name="40% - Accent6 3 15" xfId="35686"/>
    <cellStyle name="40% - Accent6 3 16" xfId="35687"/>
    <cellStyle name="40% - Accent6 3 17" xfId="35688"/>
    <cellStyle name="40% - Accent6 3 18" xfId="35689"/>
    <cellStyle name="40% - Accent6 3 19" xfId="35690"/>
    <cellStyle name="40% - Accent6 3 2" xfId="35691"/>
    <cellStyle name="40% - Accent6 3 20" xfId="35692"/>
    <cellStyle name="40% - Accent6 3 21" xfId="35693"/>
    <cellStyle name="40% - Accent6 3 22" xfId="35694"/>
    <cellStyle name="40% - Accent6 3 23" xfId="35695"/>
    <cellStyle name="40% - Accent6 3 24" xfId="35696"/>
    <cellStyle name="40% - Accent6 3 25" xfId="35697"/>
    <cellStyle name="40% - Accent6 3 26" xfId="35698"/>
    <cellStyle name="40% - Accent6 3 27" xfId="35699"/>
    <cellStyle name="40% - Accent6 3 28" xfId="35700"/>
    <cellStyle name="40% - Accent6 3 29" xfId="35701"/>
    <cellStyle name="40% - Accent6 3 3" xfId="35702"/>
    <cellStyle name="40% - Accent6 3 30" xfId="35703"/>
    <cellStyle name="40% - Accent6 3 31" xfId="35704"/>
    <cellStyle name="40% - Accent6 3 32" xfId="35705"/>
    <cellStyle name="40% - Accent6 3 33" xfId="35706"/>
    <cellStyle name="40% - Accent6 3 34" xfId="35707"/>
    <cellStyle name="40% - Accent6 3 35" xfId="35708"/>
    <cellStyle name="40% - Accent6 3 36" xfId="35709"/>
    <cellStyle name="40% - Accent6 3 37" xfId="35710"/>
    <cellStyle name="40% - Accent6 3 38" xfId="35711"/>
    <cellStyle name="40% - Accent6 3 39" xfId="35712"/>
    <cellStyle name="40% - Accent6 3 4" xfId="35713"/>
    <cellStyle name="40% - Accent6 3 40" xfId="35714"/>
    <cellStyle name="40% - Accent6 3 41" xfId="35715"/>
    <cellStyle name="40% - Accent6 3 42" xfId="35716"/>
    <cellStyle name="40% - Accent6 3 43" xfId="35717"/>
    <cellStyle name="40% - Accent6 3 44" xfId="35718"/>
    <cellStyle name="40% - Accent6 3 45" xfId="35719"/>
    <cellStyle name="40% - Accent6 3 46" xfId="35720"/>
    <cellStyle name="40% - Accent6 3 47" xfId="35721"/>
    <cellStyle name="40% - Accent6 3 48" xfId="35722"/>
    <cellStyle name="40% - Accent6 3 49" xfId="35723"/>
    <cellStyle name="40% - Accent6 3 5" xfId="35724"/>
    <cellStyle name="40% - Accent6 3 50" xfId="35725"/>
    <cellStyle name="40% - Accent6 3 51" xfId="35726"/>
    <cellStyle name="40% - Accent6 3 52" xfId="35727"/>
    <cellStyle name="40% - Accent6 3 53" xfId="35728"/>
    <cellStyle name="40% - Accent6 3 54" xfId="35729"/>
    <cellStyle name="40% - Accent6 3 55" xfId="35730"/>
    <cellStyle name="40% - Accent6 3 56" xfId="35731"/>
    <cellStyle name="40% - Accent6 3 57" xfId="35732"/>
    <cellStyle name="40% - Accent6 3 58" xfId="35733"/>
    <cellStyle name="40% - Accent6 3 59" xfId="35734"/>
    <cellStyle name="40% - Accent6 3 6" xfId="35735"/>
    <cellStyle name="40% - Accent6 3 60" xfId="35736"/>
    <cellStyle name="40% - Accent6 3 61" xfId="35737"/>
    <cellStyle name="40% - Accent6 3 62" xfId="35738"/>
    <cellStyle name="40% - Accent6 3 63" xfId="35739"/>
    <cellStyle name="40% - Accent6 3 64" xfId="35740"/>
    <cellStyle name="40% - Accent6 3 65" xfId="35741"/>
    <cellStyle name="40% - Accent6 3 66" xfId="35742"/>
    <cellStyle name="40% - Accent6 3 67" xfId="35743"/>
    <cellStyle name="40% - Accent6 3 68" xfId="35744"/>
    <cellStyle name="40% - Accent6 3 69" xfId="35745"/>
    <cellStyle name="40% - Accent6 3 7" xfId="35746"/>
    <cellStyle name="40% - Accent6 3 70" xfId="35747"/>
    <cellStyle name="40% - Accent6 3 71" xfId="35748"/>
    <cellStyle name="40% - Accent6 3 72" xfId="35749"/>
    <cellStyle name="40% - Accent6 3 73" xfId="35750"/>
    <cellStyle name="40% - Accent6 3 74" xfId="35751"/>
    <cellStyle name="40% - Accent6 3 75" xfId="35752"/>
    <cellStyle name="40% - Accent6 3 76" xfId="35753"/>
    <cellStyle name="40% - Accent6 3 77" xfId="35754"/>
    <cellStyle name="40% - Accent6 3 78" xfId="35755"/>
    <cellStyle name="40% - Accent6 3 79" xfId="35756"/>
    <cellStyle name="40% - Accent6 3 8" xfId="35757"/>
    <cellStyle name="40% - Accent6 3 80" xfId="35758"/>
    <cellStyle name="40% - Accent6 3 81" xfId="35759"/>
    <cellStyle name="40% - Accent6 3 82" xfId="35760"/>
    <cellStyle name="40% - Accent6 3 83" xfId="35761"/>
    <cellStyle name="40% - Accent6 3 84" xfId="35762"/>
    <cellStyle name="40% - Accent6 3 85" xfId="35763"/>
    <cellStyle name="40% - Accent6 3 86" xfId="35764"/>
    <cellStyle name="40% - Accent6 3 87" xfId="35765"/>
    <cellStyle name="40% - Accent6 3 88" xfId="35766"/>
    <cellStyle name="40% - Accent6 3 89" xfId="35767"/>
    <cellStyle name="40% - Accent6 3 9" xfId="35768"/>
    <cellStyle name="40% - Accent6 3 90" xfId="35769"/>
    <cellStyle name="40% - Accent6 3 91" xfId="35770"/>
    <cellStyle name="40% - Accent6 3 92" xfId="35771"/>
    <cellStyle name="40% - Accent6 3 93" xfId="35772"/>
    <cellStyle name="40% - Accent6 3 94" xfId="35773"/>
    <cellStyle name="40% - Accent6 3 95" xfId="35774"/>
    <cellStyle name="40% - Accent6 3 96" xfId="35775"/>
    <cellStyle name="40% - Accent6 3 97" xfId="35776"/>
    <cellStyle name="40% - Accent6 3 98" xfId="35777"/>
    <cellStyle name="40% - Accent6 3 99" xfId="35778"/>
    <cellStyle name="40% - Accent6 30" xfId="35779"/>
    <cellStyle name="40% - Accent6 31" xfId="35780"/>
    <cellStyle name="40% - Accent6 32" xfId="35781"/>
    <cellStyle name="40% - Accent6 33" xfId="35782"/>
    <cellStyle name="40% - Accent6 34" xfId="35783"/>
    <cellStyle name="40% - Accent6 35" xfId="35784"/>
    <cellStyle name="40% - Accent6 36" xfId="35785"/>
    <cellStyle name="40% - Accent6 37" xfId="35786"/>
    <cellStyle name="40% - Accent6 38" xfId="35787"/>
    <cellStyle name="40% - Accent6 39" xfId="35788"/>
    <cellStyle name="40% - Accent6 4" xfId="124"/>
    <cellStyle name="40% - Accent6 4 10" xfId="35789"/>
    <cellStyle name="40% - Accent6 4 100" xfId="35790"/>
    <cellStyle name="40% - Accent6 4 101" xfId="35791"/>
    <cellStyle name="40% - Accent6 4 102" xfId="35792"/>
    <cellStyle name="40% - Accent6 4 103" xfId="35793"/>
    <cellStyle name="40% - Accent6 4 104" xfId="35794"/>
    <cellStyle name="40% - Accent6 4 105" xfId="35795"/>
    <cellStyle name="40% - Accent6 4 106" xfId="35796"/>
    <cellStyle name="40% - Accent6 4 107" xfId="35797"/>
    <cellStyle name="40% - Accent6 4 108" xfId="35798"/>
    <cellStyle name="40% - Accent6 4 109" xfId="35799"/>
    <cellStyle name="40% - Accent6 4 11" xfId="35800"/>
    <cellStyle name="40% - Accent6 4 110" xfId="35801"/>
    <cellStyle name="40% - Accent6 4 111" xfId="35802"/>
    <cellStyle name="40% - Accent6 4 112" xfId="35803"/>
    <cellStyle name="40% - Accent6 4 113" xfId="35804"/>
    <cellStyle name="40% - Accent6 4 114" xfId="35805"/>
    <cellStyle name="40% - Accent6 4 115" xfId="35806"/>
    <cellStyle name="40% - Accent6 4 12" xfId="35807"/>
    <cellStyle name="40% - Accent6 4 13" xfId="35808"/>
    <cellStyle name="40% - Accent6 4 14" xfId="35809"/>
    <cellStyle name="40% - Accent6 4 15" xfId="35810"/>
    <cellStyle name="40% - Accent6 4 16" xfId="35811"/>
    <cellStyle name="40% - Accent6 4 17" xfId="35812"/>
    <cellStyle name="40% - Accent6 4 18" xfId="35813"/>
    <cellStyle name="40% - Accent6 4 19" xfId="35814"/>
    <cellStyle name="40% - Accent6 4 2" xfId="35815"/>
    <cellStyle name="40% - Accent6 4 20" xfId="35816"/>
    <cellStyle name="40% - Accent6 4 21" xfId="35817"/>
    <cellStyle name="40% - Accent6 4 22" xfId="35818"/>
    <cellStyle name="40% - Accent6 4 23" xfId="35819"/>
    <cellStyle name="40% - Accent6 4 24" xfId="35820"/>
    <cellStyle name="40% - Accent6 4 25" xfId="35821"/>
    <cellStyle name="40% - Accent6 4 26" xfId="35822"/>
    <cellStyle name="40% - Accent6 4 27" xfId="35823"/>
    <cellStyle name="40% - Accent6 4 28" xfId="35824"/>
    <cellStyle name="40% - Accent6 4 29" xfId="35825"/>
    <cellStyle name="40% - Accent6 4 3" xfId="35826"/>
    <cellStyle name="40% - Accent6 4 30" xfId="35827"/>
    <cellStyle name="40% - Accent6 4 31" xfId="35828"/>
    <cellStyle name="40% - Accent6 4 32" xfId="35829"/>
    <cellStyle name="40% - Accent6 4 33" xfId="35830"/>
    <cellStyle name="40% - Accent6 4 34" xfId="35831"/>
    <cellStyle name="40% - Accent6 4 35" xfId="35832"/>
    <cellStyle name="40% - Accent6 4 36" xfId="35833"/>
    <cellStyle name="40% - Accent6 4 37" xfId="35834"/>
    <cellStyle name="40% - Accent6 4 38" xfId="35835"/>
    <cellStyle name="40% - Accent6 4 39" xfId="35836"/>
    <cellStyle name="40% - Accent6 4 4" xfId="35837"/>
    <cellStyle name="40% - Accent6 4 40" xfId="35838"/>
    <cellStyle name="40% - Accent6 4 41" xfId="35839"/>
    <cellStyle name="40% - Accent6 4 42" xfId="35840"/>
    <cellStyle name="40% - Accent6 4 43" xfId="35841"/>
    <cellStyle name="40% - Accent6 4 44" xfId="35842"/>
    <cellStyle name="40% - Accent6 4 45" xfId="35843"/>
    <cellStyle name="40% - Accent6 4 46" xfId="35844"/>
    <cellStyle name="40% - Accent6 4 47" xfId="35845"/>
    <cellStyle name="40% - Accent6 4 48" xfId="35846"/>
    <cellStyle name="40% - Accent6 4 49" xfId="35847"/>
    <cellStyle name="40% - Accent6 4 5" xfId="35848"/>
    <cellStyle name="40% - Accent6 4 50" xfId="35849"/>
    <cellStyle name="40% - Accent6 4 51" xfId="35850"/>
    <cellStyle name="40% - Accent6 4 52" xfId="35851"/>
    <cellStyle name="40% - Accent6 4 53" xfId="35852"/>
    <cellStyle name="40% - Accent6 4 54" xfId="35853"/>
    <cellStyle name="40% - Accent6 4 55" xfId="35854"/>
    <cellStyle name="40% - Accent6 4 56" xfId="35855"/>
    <cellStyle name="40% - Accent6 4 57" xfId="35856"/>
    <cellStyle name="40% - Accent6 4 58" xfId="35857"/>
    <cellStyle name="40% - Accent6 4 59" xfId="35858"/>
    <cellStyle name="40% - Accent6 4 6" xfId="35859"/>
    <cellStyle name="40% - Accent6 4 60" xfId="35860"/>
    <cellStyle name="40% - Accent6 4 61" xfId="35861"/>
    <cellStyle name="40% - Accent6 4 62" xfId="35862"/>
    <cellStyle name="40% - Accent6 4 63" xfId="35863"/>
    <cellStyle name="40% - Accent6 4 64" xfId="35864"/>
    <cellStyle name="40% - Accent6 4 65" xfId="35865"/>
    <cellStyle name="40% - Accent6 4 66" xfId="35866"/>
    <cellStyle name="40% - Accent6 4 67" xfId="35867"/>
    <cellStyle name="40% - Accent6 4 68" xfId="35868"/>
    <cellStyle name="40% - Accent6 4 69" xfId="35869"/>
    <cellStyle name="40% - Accent6 4 7" xfId="35870"/>
    <cellStyle name="40% - Accent6 4 70" xfId="35871"/>
    <cellStyle name="40% - Accent6 4 71" xfId="35872"/>
    <cellStyle name="40% - Accent6 4 72" xfId="35873"/>
    <cellStyle name="40% - Accent6 4 73" xfId="35874"/>
    <cellStyle name="40% - Accent6 4 74" xfId="35875"/>
    <cellStyle name="40% - Accent6 4 75" xfId="35876"/>
    <cellStyle name="40% - Accent6 4 76" xfId="35877"/>
    <cellStyle name="40% - Accent6 4 77" xfId="35878"/>
    <cellStyle name="40% - Accent6 4 78" xfId="35879"/>
    <cellStyle name="40% - Accent6 4 79" xfId="35880"/>
    <cellStyle name="40% - Accent6 4 8" xfId="35881"/>
    <cellStyle name="40% - Accent6 4 80" xfId="35882"/>
    <cellStyle name="40% - Accent6 4 81" xfId="35883"/>
    <cellStyle name="40% - Accent6 4 82" xfId="35884"/>
    <cellStyle name="40% - Accent6 4 83" xfId="35885"/>
    <cellStyle name="40% - Accent6 4 84" xfId="35886"/>
    <cellStyle name="40% - Accent6 4 85" xfId="35887"/>
    <cellStyle name="40% - Accent6 4 86" xfId="35888"/>
    <cellStyle name="40% - Accent6 4 87" xfId="35889"/>
    <cellStyle name="40% - Accent6 4 88" xfId="35890"/>
    <cellStyle name="40% - Accent6 4 89" xfId="35891"/>
    <cellStyle name="40% - Accent6 4 9" xfId="35892"/>
    <cellStyle name="40% - Accent6 4 90" xfId="35893"/>
    <cellStyle name="40% - Accent6 4 91" xfId="35894"/>
    <cellStyle name="40% - Accent6 4 92" xfId="35895"/>
    <cellStyle name="40% - Accent6 4 93" xfId="35896"/>
    <cellStyle name="40% - Accent6 4 94" xfId="35897"/>
    <cellStyle name="40% - Accent6 4 95" xfId="35898"/>
    <cellStyle name="40% - Accent6 4 96" xfId="35899"/>
    <cellStyle name="40% - Accent6 4 97" xfId="35900"/>
    <cellStyle name="40% - Accent6 4 98" xfId="35901"/>
    <cellStyle name="40% - Accent6 4 99" xfId="35902"/>
    <cellStyle name="40% - Accent6 40" xfId="35903"/>
    <cellStyle name="40% - Accent6 41" xfId="35904"/>
    <cellStyle name="40% - Accent6 42" xfId="35905"/>
    <cellStyle name="40% - Accent6 43" xfId="35906"/>
    <cellStyle name="40% - Accent6 44" xfId="35907"/>
    <cellStyle name="40% - Accent6 45" xfId="35908"/>
    <cellStyle name="40% - Accent6 46" xfId="35909"/>
    <cellStyle name="40% - Accent6 47" xfId="35910"/>
    <cellStyle name="40% - Accent6 48" xfId="35911"/>
    <cellStyle name="40% - Accent6 49" xfId="35912"/>
    <cellStyle name="40% - Accent6 5" xfId="125"/>
    <cellStyle name="40% - Accent6 5 10" xfId="35913"/>
    <cellStyle name="40% - Accent6 5 100" xfId="35914"/>
    <cellStyle name="40% - Accent6 5 101" xfId="35915"/>
    <cellStyle name="40% - Accent6 5 102" xfId="35916"/>
    <cellStyle name="40% - Accent6 5 103" xfId="35917"/>
    <cellStyle name="40% - Accent6 5 104" xfId="35918"/>
    <cellStyle name="40% - Accent6 5 105" xfId="35919"/>
    <cellStyle name="40% - Accent6 5 106" xfId="35920"/>
    <cellStyle name="40% - Accent6 5 107" xfId="35921"/>
    <cellStyle name="40% - Accent6 5 108" xfId="35922"/>
    <cellStyle name="40% - Accent6 5 109" xfId="35923"/>
    <cellStyle name="40% - Accent6 5 11" xfId="35924"/>
    <cellStyle name="40% - Accent6 5 110" xfId="35925"/>
    <cellStyle name="40% - Accent6 5 111" xfId="35926"/>
    <cellStyle name="40% - Accent6 5 112" xfId="35927"/>
    <cellStyle name="40% - Accent6 5 113" xfId="35928"/>
    <cellStyle name="40% - Accent6 5 114" xfId="35929"/>
    <cellStyle name="40% - Accent6 5 115" xfId="35930"/>
    <cellStyle name="40% - Accent6 5 12" xfId="35931"/>
    <cellStyle name="40% - Accent6 5 13" xfId="35932"/>
    <cellStyle name="40% - Accent6 5 14" xfId="35933"/>
    <cellStyle name="40% - Accent6 5 15" xfId="35934"/>
    <cellStyle name="40% - Accent6 5 16" xfId="35935"/>
    <cellStyle name="40% - Accent6 5 17" xfId="35936"/>
    <cellStyle name="40% - Accent6 5 18" xfId="35937"/>
    <cellStyle name="40% - Accent6 5 19" xfId="35938"/>
    <cellStyle name="40% - Accent6 5 2" xfId="35939"/>
    <cellStyle name="40% - Accent6 5 20" xfId="35940"/>
    <cellStyle name="40% - Accent6 5 21" xfId="35941"/>
    <cellStyle name="40% - Accent6 5 22" xfId="35942"/>
    <cellStyle name="40% - Accent6 5 23" xfId="35943"/>
    <cellStyle name="40% - Accent6 5 24" xfId="35944"/>
    <cellStyle name="40% - Accent6 5 25" xfId="35945"/>
    <cellStyle name="40% - Accent6 5 26" xfId="35946"/>
    <cellStyle name="40% - Accent6 5 27" xfId="35947"/>
    <cellStyle name="40% - Accent6 5 28" xfId="35948"/>
    <cellStyle name="40% - Accent6 5 29" xfId="35949"/>
    <cellStyle name="40% - Accent6 5 3" xfId="35950"/>
    <cellStyle name="40% - Accent6 5 30" xfId="35951"/>
    <cellStyle name="40% - Accent6 5 31" xfId="35952"/>
    <cellStyle name="40% - Accent6 5 32" xfId="35953"/>
    <cellStyle name="40% - Accent6 5 33" xfId="35954"/>
    <cellStyle name="40% - Accent6 5 34" xfId="35955"/>
    <cellStyle name="40% - Accent6 5 35" xfId="35956"/>
    <cellStyle name="40% - Accent6 5 36" xfId="35957"/>
    <cellStyle name="40% - Accent6 5 37" xfId="35958"/>
    <cellStyle name="40% - Accent6 5 38" xfId="35959"/>
    <cellStyle name="40% - Accent6 5 39" xfId="35960"/>
    <cellStyle name="40% - Accent6 5 4" xfId="35961"/>
    <cellStyle name="40% - Accent6 5 40" xfId="35962"/>
    <cellStyle name="40% - Accent6 5 41" xfId="35963"/>
    <cellStyle name="40% - Accent6 5 42" xfId="35964"/>
    <cellStyle name="40% - Accent6 5 43" xfId="35965"/>
    <cellStyle name="40% - Accent6 5 44" xfId="35966"/>
    <cellStyle name="40% - Accent6 5 45" xfId="35967"/>
    <cellStyle name="40% - Accent6 5 46" xfId="35968"/>
    <cellStyle name="40% - Accent6 5 47" xfId="35969"/>
    <cellStyle name="40% - Accent6 5 48" xfId="35970"/>
    <cellStyle name="40% - Accent6 5 49" xfId="35971"/>
    <cellStyle name="40% - Accent6 5 5" xfId="35972"/>
    <cellStyle name="40% - Accent6 5 50" xfId="35973"/>
    <cellStyle name="40% - Accent6 5 51" xfId="35974"/>
    <cellStyle name="40% - Accent6 5 52" xfId="35975"/>
    <cellStyle name="40% - Accent6 5 53" xfId="35976"/>
    <cellStyle name="40% - Accent6 5 54" xfId="35977"/>
    <cellStyle name="40% - Accent6 5 55" xfId="35978"/>
    <cellStyle name="40% - Accent6 5 56" xfId="35979"/>
    <cellStyle name="40% - Accent6 5 57" xfId="35980"/>
    <cellStyle name="40% - Accent6 5 58" xfId="35981"/>
    <cellStyle name="40% - Accent6 5 59" xfId="35982"/>
    <cellStyle name="40% - Accent6 5 6" xfId="35983"/>
    <cellStyle name="40% - Accent6 5 60" xfId="35984"/>
    <cellStyle name="40% - Accent6 5 61" xfId="35985"/>
    <cellStyle name="40% - Accent6 5 62" xfId="35986"/>
    <cellStyle name="40% - Accent6 5 63" xfId="35987"/>
    <cellStyle name="40% - Accent6 5 64" xfId="35988"/>
    <cellStyle name="40% - Accent6 5 65" xfId="35989"/>
    <cellStyle name="40% - Accent6 5 66" xfId="35990"/>
    <cellStyle name="40% - Accent6 5 67" xfId="35991"/>
    <cellStyle name="40% - Accent6 5 68" xfId="35992"/>
    <cellStyle name="40% - Accent6 5 69" xfId="35993"/>
    <cellStyle name="40% - Accent6 5 7" xfId="35994"/>
    <cellStyle name="40% - Accent6 5 70" xfId="35995"/>
    <cellStyle name="40% - Accent6 5 71" xfId="35996"/>
    <cellStyle name="40% - Accent6 5 72" xfId="35997"/>
    <cellStyle name="40% - Accent6 5 73" xfId="35998"/>
    <cellStyle name="40% - Accent6 5 74" xfId="35999"/>
    <cellStyle name="40% - Accent6 5 75" xfId="36000"/>
    <cellStyle name="40% - Accent6 5 76" xfId="36001"/>
    <cellStyle name="40% - Accent6 5 77" xfId="36002"/>
    <cellStyle name="40% - Accent6 5 78" xfId="36003"/>
    <cellStyle name="40% - Accent6 5 79" xfId="36004"/>
    <cellStyle name="40% - Accent6 5 8" xfId="36005"/>
    <cellStyle name="40% - Accent6 5 80" xfId="36006"/>
    <cellStyle name="40% - Accent6 5 81" xfId="36007"/>
    <cellStyle name="40% - Accent6 5 82" xfId="36008"/>
    <cellStyle name="40% - Accent6 5 83" xfId="36009"/>
    <cellStyle name="40% - Accent6 5 84" xfId="36010"/>
    <cellStyle name="40% - Accent6 5 85" xfId="36011"/>
    <cellStyle name="40% - Accent6 5 86" xfId="36012"/>
    <cellStyle name="40% - Accent6 5 87" xfId="36013"/>
    <cellStyle name="40% - Accent6 5 88" xfId="36014"/>
    <cellStyle name="40% - Accent6 5 89" xfId="36015"/>
    <cellStyle name="40% - Accent6 5 9" xfId="36016"/>
    <cellStyle name="40% - Accent6 5 90" xfId="36017"/>
    <cellStyle name="40% - Accent6 5 91" xfId="36018"/>
    <cellStyle name="40% - Accent6 5 92" xfId="36019"/>
    <cellStyle name="40% - Accent6 5 93" xfId="36020"/>
    <cellStyle name="40% - Accent6 5 94" xfId="36021"/>
    <cellStyle name="40% - Accent6 5 95" xfId="36022"/>
    <cellStyle name="40% - Accent6 5 96" xfId="36023"/>
    <cellStyle name="40% - Accent6 5 97" xfId="36024"/>
    <cellStyle name="40% - Accent6 5 98" xfId="36025"/>
    <cellStyle name="40% - Accent6 5 99" xfId="36026"/>
    <cellStyle name="40% - Accent6 50" xfId="36027"/>
    <cellStyle name="40% - Accent6 51" xfId="36028"/>
    <cellStyle name="40% - Accent6 52" xfId="36029"/>
    <cellStyle name="40% - Accent6 53" xfId="36030"/>
    <cellStyle name="40% - Accent6 54" xfId="36031"/>
    <cellStyle name="40% - Accent6 55" xfId="36032"/>
    <cellStyle name="40% - Accent6 56" xfId="36033"/>
    <cellStyle name="40% - Accent6 57" xfId="36034"/>
    <cellStyle name="40% - Accent6 58" xfId="36035"/>
    <cellStyle name="40% - Accent6 59" xfId="36036"/>
    <cellStyle name="40% - Accent6 6" xfId="126"/>
    <cellStyle name="40% - Accent6 6 10" xfId="36037"/>
    <cellStyle name="40% - Accent6 6 100" xfId="36038"/>
    <cellStyle name="40% - Accent6 6 101" xfId="36039"/>
    <cellStyle name="40% - Accent6 6 102" xfId="36040"/>
    <cellStyle name="40% - Accent6 6 103" xfId="36041"/>
    <cellStyle name="40% - Accent6 6 104" xfId="36042"/>
    <cellStyle name="40% - Accent6 6 105" xfId="36043"/>
    <cellStyle name="40% - Accent6 6 106" xfId="36044"/>
    <cellStyle name="40% - Accent6 6 107" xfId="36045"/>
    <cellStyle name="40% - Accent6 6 108" xfId="36046"/>
    <cellStyle name="40% - Accent6 6 109" xfId="36047"/>
    <cellStyle name="40% - Accent6 6 11" xfId="36048"/>
    <cellStyle name="40% - Accent6 6 110" xfId="36049"/>
    <cellStyle name="40% - Accent6 6 111" xfId="36050"/>
    <cellStyle name="40% - Accent6 6 112" xfId="36051"/>
    <cellStyle name="40% - Accent6 6 113" xfId="36052"/>
    <cellStyle name="40% - Accent6 6 114" xfId="36053"/>
    <cellStyle name="40% - Accent6 6 115" xfId="36054"/>
    <cellStyle name="40% - Accent6 6 12" xfId="36055"/>
    <cellStyle name="40% - Accent6 6 13" xfId="36056"/>
    <cellStyle name="40% - Accent6 6 14" xfId="36057"/>
    <cellStyle name="40% - Accent6 6 15" xfId="36058"/>
    <cellStyle name="40% - Accent6 6 16" xfId="36059"/>
    <cellStyle name="40% - Accent6 6 17" xfId="36060"/>
    <cellStyle name="40% - Accent6 6 18" xfId="36061"/>
    <cellStyle name="40% - Accent6 6 19" xfId="36062"/>
    <cellStyle name="40% - Accent6 6 2" xfId="36063"/>
    <cellStyle name="40% - Accent6 6 20" xfId="36064"/>
    <cellStyle name="40% - Accent6 6 21" xfId="36065"/>
    <cellStyle name="40% - Accent6 6 22" xfId="36066"/>
    <cellStyle name="40% - Accent6 6 23" xfId="36067"/>
    <cellStyle name="40% - Accent6 6 24" xfId="36068"/>
    <cellStyle name="40% - Accent6 6 25" xfId="36069"/>
    <cellStyle name="40% - Accent6 6 26" xfId="36070"/>
    <cellStyle name="40% - Accent6 6 27" xfId="36071"/>
    <cellStyle name="40% - Accent6 6 28" xfId="36072"/>
    <cellStyle name="40% - Accent6 6 29" xfId="36073"/>
    <cellStyle name="40% - Accent6 6 3" xfId="36074"/>
    <cellStyle name="40% - Accent6 6 30" xfId="36075"/>
    <cellStyle name="40% - Accent6 6 31" xfId="36076"/>
    <cellStyle name="40% - Accent6 6 32" xfId="36077"/>
    <cellStyle name="40% - Accent6 6 33" xfId="36078"/>
    <cellStyle name="40% - Accent6 6 34" xfId="36079"/>
    <cellStyle name="40% - Accent6 6 35" xfId="36080"/>
    <cellStyle name="40% - Accent6 6 36" xfId="36081"/>
    <cellStyle name="40% - Accent6 6 37" xfId="36082"/>
    <cellStyle name="40% - Accent6 6 38" xfId="36083"/>
    <cellStyle name="40% - Accent6 6 39" xfId="36084"/>
    <cellStyle name="40% - Accent6 6 4" xfId="36085"/>
    <cellStyle name="40% - Accent6 6 40" xfId="36086"/>
    <cellStyle name="40% - Accent6 6 41" xfId="36087"/>
    <cellStyle name="40% - Accent6 6 42" xfId="36088"/>
    <cellStyle name="40% - Accent6 6 43" xfId="36089"/>
    <cellStyle name="40% - Accent6 6 44" xfId="36090"/>
    <cellStyle name="40% - Accent6 6 45" xfId="36091"/>
    <cellStyle name="40% - Accent6 6 46" xfId="36092"/>
    <cellStyle name="40% - Accent6 6 47" xfId="36093"/>
    <cellStyle name="40% - Accent6 6 48" xfId="36094"/>
    <cellStyle name="40% - Accent6 6 49" xfId="36095"/>
    <cellStyle name="40% - Accent6 6 5" xfId="36096"/>
    <cellStyle name="40% - Accent6 6 50" xfId="36097"/>
    <cellStyle name="40% - Accent6 6 51" xfId="36098"/>
    <cellStyle name="40% - Accent6 6 52" xfId="36099"/>
    <cellStyle name="40% - Accent6 6 53" xfId="36100"/>
    <cellStyle name="40% - Accent6 6 54" xfId="36101"/>
    <cellStyle name="40% - Accent6 6 55" xfId="36102"/>
    <cellStyle name="40% - Accent6 6 56" xfId="36103"/>
    <cellStyle name="40% - Accent6 6 57" xfId="36104"/>
    <cellStyle name="40% - Accent6 6 58" xfId="36105"/>
    <cellStyle name="40% - Accent6 6 59" xfId="36106"/>
    <cellStyle name="40% - Accent6 6 6" xfId="36107"/>
    <cellStyle name="40% - Accent6 6 60" xfId="36108"/>
    <cellStyle name="40% - Accent6 6 61" xfId="36109"/>
    <cellStyle name="40% - Accent6 6 62" xfId="36110"/>
    <cellStyle name="40% - Accent6 6 63" xfId="36111"/>
    <cellStyle name="40% - Accent6 6 64" xfId="36112"/>
    <cellStyle name="40% - Accent6 6 65" xfId="36113"/>
    <cellStyle name="40% - Accent6 6 66" xfId="36114"/>
    <cellStyle name="40% - Accent6 6 67" xfId="36115"/>
    <cellStyle name="40% - Accent6 6 68" xfId="36116"/>
    <cellStyle name="40% - Accent6 6 69" xfId="36117"/>
    <cellStyle name="40% - Accent6 6 7" xfId="36118"/>
    <cellStyle name="40% - Accent6 6 70" xfId="36119"/>
    <cellStyle name="40% - Accent6 6 71" xfId="36120"/>
    <cellStyle name="40% - Accent6 6 72" xfId="36121"/>
    <cellStyle name="40% - Accent6 6 73" xfId="36122"/>
    <cellStyle name="40% - Accent6 6 74" xfId="36123"/>
    <cellStyle name="40% - Accent6 6 75" xfId="36124"/>
    <cellStyle name="40% - Accent6 6 76" xfId="36125"/>
    <cellStyle name="40% - Accent6 6 77" xfId="36126"/>
    <cellStyle name="40% - Accent6 6 78" xfId="36127"/>
    <cellStyle name="40% - Accent6 6 79" xfId="36128"/>
    <cellStyle name="40% - Accent6 6 8" xfId="36129"/>
    <cellStyle name="40% - Accent6 6 80" xfId="36130"/>
    <cellStyle name="40% - Accent6 6 81" xfId="36131"/>
    <cellStyle name="40% - Accent6 6 82" xfId="36132"/>
    <cellStyle name="40% - Accent6 6 83" xfId="36133"/>
    <cellStyle name="40% - Accent6 6 84" xfId="36134"/>
    <cellStyle name="40% - Accent6 6 85" xfId="36135"/>
    <cellStyle name="40% - Accent6 6 86" xfId="36136"/>
    <cellStyle name="40% - Accent6 6 87" xfId="36137"/>
    <cellStyle name="40% - Accent6 6 88" xfId="36138"/>
    <cellStyle name="40% - Accent6 6 89" xfId="36139"/>
    <cellStyle name="40% - Accent6 6 9" xfId="36140"/>
    <cellStyle name="40% - Accent6 6 90" xfId="36141"/>
    <cellStyle name="40% - Accent6 6 91" xfId="36142"/>
    <cellStyle name="40% - Accent6 6 92" xfId="36143"/>
    <cellStyle name="40% - Accent6 6 93" xfId="36144"/>
    <cellStyle name="40% - Accent6 6 94" xfId="36145"/>
    <cellStyle name="40% - Accent6 6 95" xfId="36146"/>
    <cellStyle name="40% - Accent6 6 96" xfId="36147"/>
    <cellStyle name="40% - Accent6 6 97" xfId="36148"/>
    <cellStyle name="40% - Accent6 6 98" xfId="36149"/>
    <cellStyle name="40% - Accent6 6 99" xfId="36150"/>
    <cellStyle name="40% - Accent6 60" xfId="36151"/>
    <cellStyle name="40% - Accent6 61" xfId="36152"/>
    <cellStyle name="40% - Accent6 62" xfId="36153"/>
    <cellStyle name="40% - Accent6 63" xfId="36154"/>
    <cellStyle name="40% - Accent6 64" xfId="36155"/>
    <cellStyle name="40% - Accent6 65" xfId="36156"/>
    <cellStyle name="40% - Accent6 66" xfId="36157"/>
    <cellStyle name="40% - Accent6 67" xfId="36158"/>
    <cellStyle name="40% - Accent6 68" xfId="36159"/>
    <cellStyle name="40% - Accent6 69" xfId="36160"/>
    <cellStyle name="40% - Accent6 7" xfId="127"/>
    <cellStyle name="40% - Accent6 7 10" xfId="36161"/>
    <cellStyle name="40% - Accent6 7 100" xfId="36162"/>
    <cellStyle name="40% - Accent6 7 101" xfId="36163"/>
    <cellStyle name="40% - Accent6 7 102" xfId="36164"/>
    <cellStyle name="40% - Accent6 7 103" xfId="36165"/>
    <cellStyle name="40% - Accent6 7 104" xfId="36166"/>
    <cellStyle name="40% - Accent6 7 105" xfId="36167"/>
    <cellStyle name="40% - Accent6 7 106" xfId="36168"/>
    <cellStyle name="40% - Accent6 7 107" xfId="36169"/>
    <cellStyle name="40% - Accent6 7 108" xfId="36170"/>
    <cellStyle name="40% - Accent6 7 109" xfId="36171"/>
    <cellStyle name="40% - Accent6 7 11" xfId="36172"/>
    <cellStyle name="40% - Accent6 7 110" xfId="36173"/>
    <cellStyle name="40% - Accent6 7 111" xfId="36174"/>
    <cellStyle name="40% - Accent6 7 112" xfId="36175"/>
    <cellStyle name="40% - Accent6 7 113" xfId="36176"/>
    <cellStyle name="40% - Accent6 7 114" xfId="36177"/>
    <cellStyle name="40% - Accent6 7 115" xfId="36178"/>
    <cellStyle name="40% - Accent6 7 12" xfId="36179"/>
    <cellStyle name="40% - Accent6 7 13" xfId="36180"/>
    <cellStyle name="40% - Accent6 7 14" xfId="36181"/>
    <cellStyle name="40% - Accent6 7 15" xfId="36182"/>
    <cellStyle name="40% - Accent6 7 16" xfId="36183"/>
    <cellStyle name="40% - Accent6 7 17" xfId="36184"/>
    <cellStyle name="40% - Accent6 7 18" xfId="36185"/>
    <cellStyle name="40% - Accent6 7 19" xfId="36186"/>
    <cellStyle name="40% - Accent6 7 2" xfId="36187"/>
    <cellStyle name="40% - Accent6 7 20" xfId="36188"/>
    <cellStyle name="40% - Accent6 7 21" xfId="36189"/>
    <cellStyle name="40% - Accent6 7 22" xfId="36190"/>
    <cellStyle name="40% - Accent6 7 23" xfId="36191"/>
    <cellStyle name="40% - Accent6 7 24" xfId="36192"/>
    <cellStyle name="40% - Accent6 7 25" xfId="36193"/>
    <cellStyle name="40% - Accent6 7 26" xfId="36194"/>
    <cellStyle name="40% - Accent6 7 27" xfId="36195"/>
    <cellStyle name="40% - Accent6 7 28" xfId="36196"/>
    <cellStyle name="40% - Accent6 7 29" xfId="36197"/>
    <cellStyle name="40% - Accent6 7 3" xfId="36198"/>
    <cellStyle name="40% - Accent6 7 30" xfId="36199"/>
    <cellStyle name="40% - Accent6 7 31" xfId="36200"/>
    <cellStyle name="40% - Accent6 7 32" xfId="36201"/>
    <cellStyle name="40% - Accent6 7 33" xfId="36202"/>
    <cellStyle name="40% - Accent6 7 34" xfId="36203"/>
    <cellStyle name="40% - Accent6 7 35" xfId="36204"/>
    <cellStyle name="40% - Accent6 7 36" xfId="36205"/>
    <cellStyle name="40% - Accent6 7 37" xfId="36206"/>
    <cellStyle name="40% - Accent6 7 38" xfId="36207"/>
    <cellStyle name="40% - Accent6 7 39" xfId="36208"/>
    <cellStyle name="40% - Accent6 7 4" xfId="36209"/>
    <cellStyle name="40% - Accent6 7 40" xfId="36210"/>
    <cellStyle name="40% - Accent6 7 41" xfId="36211"/>
    <cellStyle name="40% - Accent6 7 42" xfId="36212"/>
    <cellStyle name="40% - Accent6 7 43" xfId="36213"/>
    <cellStyle name="40% - Accent6 7 44" xfId="36214"/>
    <cellStyle name="40% - Accent6 7 45" xfId="36215"/>
    <cellStyle name="40% - Accent6 7 46" xfId="36216"/>
    <cellStyle name="40% - Accent6 7 47" xfId="36217"/>
    <cellStyle name="40% - Accent6 7 48" xfId="36218"/>
    <cellStyle name="40% - Accent6 7 49" xfId="36219"/>
    <cellStyle name="40% - Accent6 7 5" xfId="36220"/>
    <cellStyle name="40% - Accent6 7 50" xfId="36221"/>
    <cellStyle name="40% - Accent6 7 51" xfId="36222"/>
    <cellStyle name="40% - Accent6 7 52" xfId="36223"/>
    <cellStyle name="40% - Accent6 7 53" xfId="36224"/>
    <cellStyle name="40% - Accent6 7 54" xfId="36225"/>
    <cellStyle name="40% - Accent6 7 55" xfId="36226"/>
    <cellStyle name="40% - Accent6 7 56" xfId="36227"/>
    <cellStyle name="40% - Accent6 7 57" xfId="36228"/>
    <cellStyle name="40% - Accent6 7 58" xfId="36229"/>
    <cellStyle name="40% - Accent6 7 59" xfId="36230"/>
    <cellStyle name="40% - Accent6 7 6" xfId="36231"/>
    <cellStyle name="40% - Accent6 7 60" xfId="36232"/>
    <cellStyle name="40% - Accent6 7 61" xfId="36233"/>
    <cellStyle name="40% - Accent6 7 62" xfId="36234"/>
    <cellStyle name="40% - Accent6 7 63" xfId="36235"/>
    <cellStyle name="40% - Accent6 7 64" xfId="36236"/>
    <cellStyle name="40% - Accent6 7 65" xfId="36237"/>
    <cellStyle name="40% - Accent6 7 66" xfId="36238"/>
    <cellStyle name="40% - Accent6 7 67" xfId="36239"/>
    <cellStyle name="40% - Accent6 7 68" xfId="36240"/>
    <cellStyle name="40% - Accent6 7 69" xfId="36241"/>
    <cellStyle name="40% - Accent6 7 7" xfId="36242"/>
    <cellStyle name="40% - Accent6 7 70" xfId="36243"/>
    <cellStyle name="40% - Accent6 7 71" xfId="36244"/>
    <cellStyle name="40% - Accent6 7 72" xfId="36245"/>
    <cellStyle name="40% - Accent6 7 73" xfId="36246"/>
    <cellStyle name="40% - Accent6 7 74" xfId="36247"/>
    <cellStyle name="40% - Accent6 7 75" xfId="36248"/>
    <cellStyle name="40% - Accent6 7 76" xfId="36249"/>
    <cellStyle name="40% - Accent6 7 77" xfId="36250"/>
    <cellStyle name="40% - Accent6 7 78" xfId="36251"/>
    <cellStyle name="40% - Accent6 7 79" xfId="36252"/>
    <cellStyle name="40% - Accent6 7 8" xfId="36253"/>
    <cellStyle name="40% - Accent6 7 80" xfId="36254"/>
    <cellStyle name="40% - Accent6 7 81" xfId="36255"/>
    <cellStyle name="40% - Accent6 7 82" xfId="36256"/>
    <cellStyle name="40% - Accent6 7 83" xfId="36257"/>
    <cellStyle name="40% - Accent6 7 84" xfId="36258"/>
    <cellStyle name="40% - Accent6 7 85" xfId="36259"/>
    <cellStyle name="40% - Accent6 7 86" xfId="36260"/>
    <cellStyle name="40% - Accent6 7 87" xfId="36261"/>
    <cellStyle name="40% - Accent6 7 88" xfId="36262"/>
    <cellStyle name="40% - Accent6 7 89" xfId="36263"/>
    <cellStyle name="40% - Accent6 7 9" xfId="36264"/>
    <cellStyle name="40% - Accent6 7 90" xfId="36265"/>
    <cellStyle name="40% - Accent6 7 91" xfId="36266"/>
    <cellStyle name="40% - Accent6 7 92" xfId="36267"/>
    <cellStyle name="40% - Accent6 7 93" xfId="36268"/>
    <cellStyle name="40% - Accent6 7 94" xfId="36269"/>
    <cellStyle name="40% - Accent6 7 95" xfId="36270"/>
    <cellStyle name="40% - Accent6 7 96" xfId="36271"/>
    <cellStyle name="40% - Accent6 7 97" xfId="36272"/>
    <cellStyle name="40% - Accent6 7 98" xfId="36273"/>
    <cellStyle name="40% - Accent6 7 99" xfId="36274"/>
    <cellStyle name="40% - Accent6 70" xfId="36275"/>
    <cellStyle name="40% - Accent6 71" xfId="36276"/>
    <cellStyle name="40% - Accent6 72" xfId="36277"/>
    <cellStyle name="40% - Accent6 73" xfId="36278"/>
    <cellStyle name="40% - Accent6 74" xfId="36279"/>
    <cellStyle name="40% - Accent6 75" xfId="36280"/>
    <cellStyle name="40% - Accent6 76" xfId="36281"/>
    <cellStyle name="40% - Accent6 77" xfId="36282"/>
    <cellStyle name="40% - Accent6 78" xfId="36283"/>
    <cellStyle name="40% - Accent6 79" xfId="36284"/>
    <cellStyle name="40% - Accent6 8" xfId="128"/>
    <cellStyle name="40% - Accent6 8 10" xfId="36285"/>
    <cellStyle name="40% - Accent6 8 100" xfId="36286"/>
    <cellStyle name="40% - Accent6 8 101" xfId="36287"/>
    <cellStyle name="40% - Accent6 8 102" xfId="36288"/>
    <cellStyle name="40% - Accent6 8 103" xfId="36289"/>
    <cellStyle name="40% - Accent6 8 104" xfId="36290"/>
    <cellStyle name="40% - Accent6 8 105" xfId="36291"/>
    <cellStyle name="40% - Accent6 8 106" xfId="36292"/>
    <cellStyle name="40% - Accent6 8 107" xfId="36293"/>
    <cellStyle name="40% - Accent6 8 108" xfId="36294"/>
    <cellStyle name="40% - Accent6 8 109" xfId="36295"/>
    <cellStyle name="40% - Accent6 8 11" xfId="36296"/>
    <cellStyle name="40% - Accent6 8 110" xfId="36297"/>
    <cellStyle name="40% - Accent6 8 111" xfId="36298"/>
    <cellStyle name="40% - Accent6 8 112" xfId="36299"/>
    <cellStyle name="40% - Accent6 8 113" xfId="36300"/>
    <cellStyle name="40% - Accent6 8 114" xfId="36301"/>
    <cellStyle name="40% - Accent6 8 115" xfId="36302"/>
    <cellStyle name="40% - Accent6 8 12" xfId="36303"/>
    <cellStyle name="40% - Accent6 8 13" xfId="36304"/>
    <cellStyle name="40% - Accent6 8 14" xfId="36305"/>
    <cellStyle name="40% - Accent6 8 15" xfId="36306"/>
    <cellStyle name="40% - Accent6 8 16" xfId="36307"/>
    <cellStyle name="40% - Accent6 8 17" xfId="36308"/>
    <cellStyle name="40% - Accent6 8 18" xfId="36309"/>
    <cellStyle name="40% - Accent6 8 19" xfId="36310"/>
    <cellStyle name="40% - Accent6 8 2" xfId="36311"/>
    <cellStyle name="40% - Accent6 8 20" xfId="36312"/>
    <cellStyle name="40% - Accent6 8 21" xfId="36313"/>
    <cellStyle name="40% - Accent6 8 22" xfId="36314"/>
    <cellStyle name="40% - Accent6 8 23" xfId="36315"/>
    <cellStyle name="40% - Accent6 8 24" xfId="36316"/>
    <cellStyle name="40% - Accent6 8 25" xfId="36317"/>
    <cellStyle name="40% - Accent6 8 26" xfId="36318"/>
    <cellStyle name="40% - Accent6 8 27" xfId="36319"/>
    <cellStyle name="40% - Accent6 8 28" xfId="36320"/>
    <cellStyle name="40% - Accent6 8 29" xfId="36321"/>
    <cellStyle name="40% - Accent6 8 3" xfId="36322"/>
    <cellStyle name="40% - Accent6 8 30" xfId="36323"/>
    <cellStyle name="40% - Accent6 8 31" xfId="36324"/>
    <cellStyle name="40% - Accent6 8 32" xfId="36325"/>
    <cellStyle name="40% - Accent6 8 33" xfId="36326"/>
    <cellStyle name="40% - Accent6 8 34" xfId="36327"/>
    <cellStyle name="40% - Accent6 8 35" xfId="36328"/>
    <cellStyle name="40% - Accent6 8 36" xfId="36329"/>
    <cellStyle name="40% - Accent6 8 37" xfId="36330"/>
    <cellStyle name="40% - Accent6 8 38" xfId="36331"/>
    <cellStyle name="40% - Accent6 8 39" xfId="36332"/>
    <cellStyle name="40% - Accent6 8 4" xfId="36333"/>
    <cellStyle name="40% - Accent6 8 40" xfId="36334"/>
    <cellStyle name="40% - Accent6 8 41" xfId="36335"/>
    <cellStyle name="40% - Accent6 8 42" xfId="36336"/>
    <cellStyle name="40% - Accent6 8 43" xfId="36337"/>
    <cellStyle name="40% - Accent6 8 44" xfId="36338"/>
    <cellStyle name="40% - Accent6 8 45" xfId="36339"/>
    <cellStyle name="40% - Accent6 8 46" xfId="36340"/>
    <cellStyle name="40% - Accent6 8 47" xfId="36341"/>
    <cellStyle name="40% - Accent6 8 48" xfId="36342"/>
    <cellStyle name="40% - Accent6 8 49" xfId="36343"/>
    <cellStyle name="40% - Accent6 8 5" xfId="36344"/>
    <cellStyle name="40% - Accent6 8 50" xfId="36345"/>
    <cellStyle name="40% - Accent6 8 51" xfId="36346"/>
    <cellStyle name="40% - Accent6 8 52" xfId="36347"/>
    <cellStyle name="40% - Accent6 8 53" xfId="36348"/>
    <cellStyle name="40% - Accent6 8 54" xfId="36349"/>
    <cellStyle name="40% - Accent6 8 55" xfId="36350"/>
    <cellStyle name="40% - Accent6 8 56" xfId="36351"/>
    <cellStyle name="40% - Accent6 8 57" xfId="36352"/>
    <cellStyle name="40% - Accent6 8 58" xfId="36353"/>
    <cellStyle name="40% - Accent6 8 59" xfId="36354"/>
    <cellStyle name="40% - Accent6 8 6" xfId="36355"/>
    <cellStyle name="40% - Accent6 8 60" xfId="36356"/>
    <cellStyle name="40% - Accent6 8 61" xfId="36357"/>
    <cellStyle name="40% - Accent6 8 62" xfId="36358"/>
    <cellStyle name="40% - Accent6 8 63" xfId="36359"/>
    <cellStyle name="40% - Accent6 8 64" xfId="36360"/>
    <cellStyle name="40% - Accent6 8 65" xfId="36361"/>
    <cellStyle name="40% - Accent6 8 66" xfId="36362"/>
    <cellStyle name="40% - Accent6 8 67" xfId="36363"/>
    <cellStyle name="40% - Accent6 8 68" xfId="36364"/>
    <cellStyle name="40% - Accent6 8 69" xfId="36365"/>
    <cellStyle name="40% - Accent6 8 7" xfId="36366"/>
    <cellStyle name="40% - Accent6 8 70" xfId="36367"/>
    <cellStyle name="40% - Accent6 8 71" xfId="36368"/>
    <cellStyle name="40% - Accent6 8 72" xfId="36369"/>
    <cellStyle name="40% - Accent6 8 73" xfId="36370"/>
    <cellStyle name="40% - Accent6 8 74" xfId="36371"/>
    <cellStyle name="40% - Accent6 8 75" xfId="36372"/>
    <cellStyle name="40% - Accent6 8 76" xfId="36373"/>
    <cellStyle name="40% - Accent6 8 77" xfId="36374"/>
    <cellStyle name="40% - Accent6 8 78" xfId="36375"/>
    <cellStyle name="40% - Accent6 8 79" xfId="36376"/>
    <cellStyle name="40% - Accent6 8 8" xfId="36377"/>
    <cellStyle name="40% - Accent6 8 80" xfId="36378"/>
    <cellStyle name="40% - Accent6 8 81" xfId="36379"/>
    <cellStyle name="40% - Accent6 8 82" xfId="36380"/>
    <cellStyle name="40% - Accent6 8 83" xfId="36381"/>
    <cellStyle name="40% - Accent6 8 84" xfId="36382"/>
    <cellStyle name="40% - Accent6 8 85" xfId="36383"/>
    <cellStyle name="40% - Accent6 8 86" xfId="36384"/>
    <cellStyle name="40% - Accent6 8 87" xfId="36385"/>
    <cellStyle name="40% - Accent6 8 88" xfId="36386"/>
    <cellStyle name="40% - Accent6 8 89" xfId="36387"/>
    <cellStyle name="40% - Accent6 8 9" xfId="36388"/>
    <cellStyle name="40% - Accent6 8 90" xfId="36389"/>
    <cellStyle name="40% - Accent6 8 91" xfId="36390"/>
    <cellStyle name="40% - Accent6 8 92" xfId="36391"/>
    <cellStyle name="40% - Accent6 8 93" xfId="36392"/>
    <cellStyle name="40% - Accent6 8 94" xfId="36393"/>
    <cellStyle name="40% - Accent6 8 95" xfId="36394"/>
    <cellStyle name="40% - Accent6 8 96" xfId="36395"/>
    <cellStyle name="40% - Accent6 8 97" xfId="36396"/>
    <cellStyle name="40% - Accent6 8 98" xfId="36397"/>
    <cellStyle name="40% - Accent6 8 99" xfId="36398"/>
    <cellStyle name="40% - Accent6 80" xfId="36399"/>
    <cellStyle name="40% - Accent6 81" xfId="36400"/>
    <cellStyle name="40% - Accent6 82" xfId="36401"/>
    <cellStyle name="40% - Accent6 83" xfId="36402"/>
    <cellStyle name="40% - Accent6 84" xfId="36403"/>
    <cellStyle name="40% - Accent6 85" xfId="36404"/>
    <cellStyle name="40% - Accent6 86" xfId="36405"/>
    <cellStyle name="40% - Accent6 87" xfId="36406"/>
    <cellStyle name="40% - Accent6 88" xfId="36407"/>
    <cellStyle name="40% - Accent6 89" xfId="36408"/>
    <cellStyle name="40% - Accent6 9" xfId="36409"/>
    <cellStyle name="40% - Accent6 9 10" xfId="36410"/>
    <cellStyle name="40% - Accent6 9 100" xfId="36411"/>
    <cellStyle name="40% - Accent6 9 101" xfId="36412"/>
    <cellStyle name="40% - Accent6 9 102" xfId="36413"/>
    <cellStyle name="40% - Accent6 9 103" xfId="36414"/>
    <cellStyle name="40% - Accent6 9 104" xfId="36415"/>
    <cellStyle name="40% - Accent6 9 105" xfId="36416"/>
    <cellStyle name="40% - Accent6 9 106" xfId="36417"/>
    <cellStyle name="40% - Accent6 9 107" xfId="36418"/>
    <cellStyle name="40% - Accent6 9 108" xfId="36419"/>
    <cellStyle name="40% - Accent6 9 109" xfId="36420"/>
    <cellStyle name="40% - Accent6 9 11" xfId="36421"/>
    <cellStyle name="40% - Accent6 9 110" xfId="36422"/>
    <cellStyle name="40% - Accent6 9 111" xfId="36423"/>
    <cellStyle name="40% - Accent6 9 112" xfId="36424"/>
    <cellStyle name="40% - Accent6 9 113" xfId="36425"/>
    <cellStyle name="40% - Accent6 9 114" xfId="36426"/>
    <cellStyle name="40% - Accent6 9 115" xfId="36427"/>
    <cellStyle name="40% - Accent6 9 12" xfId="36428"/>
    <cellStyle name="40% - Accent6 9 13" xfId="36429"/>
    <cellStyle name="40% - Accent6 9 14" xfId="36430"/>
    <cellStyle name="40% - Accent6 9 15" xfId="36431"/>
    <cellStyle name="40% - Accent6 9 16" xfId="36432"/>
    <cellStyle name="40% - Accent6 9 17" xfId="36433"/>
    <cellStyle name="40% - Accent6 9 18" xfId="36434"/>
    <cellStyle name="40% - Accent6 9 19" xfId="36435"/>
    <cellStyle name="40% - Accent6 9 2" xfId="36436"/>
    <cellStyle name="40% - Accent6 9 20" xfId="36437"/>
    <cellStyle name="40% - Accent6 9 21" xfId="36438"/>
    <cellStyle name="40% - Accent6 9 22" xfId="36439"/>
    <cellStyle name="40% - Accent6 9 23" xfId="36440"/>
    <cellStyle name="40% - Accent6 9 24" xfId="36441"/>
    <cellStyle name="40% - Accent6 9 25" xfId="36442"/>
    <cellStyle name="40% - Accent6 9 26" xfId="36443"/>
    <cellStyle name="40% - Accent6 9 27" xfId="36444"/>
    <cellStyle name="40% - Accent6 9 28" xfId="36445"/>
    <cellStyle name="40% - Accent6 9 29" xfId="36446"/>
    <cellStyle name="40% - Accent6 9 3" xfId="36447"/>
    <cellStyle name="40% - Accent6 9 30" xfId="36448"/>
    <cellStyle name="40% - Accent6 9 31" xfId="36449"/>
    <cellStyle name="40% - Accent6 9 32" xfId="36450"/>
    <cellStyle name="40% - Accent6 9 33" xfId="36451"/>
    <cellStyle name="40% - Accent6 9 34" xfId="36452"/>
    <cellStyle name="40% - Accent6 9 35" xfId="36453"/>
    <cellStyle name="40% - Accent6 9 36" xfId="36454"/>
    <cellStyle name="40% - Accent6 9 37" xfId="36455"/>
    <cellStyle name="40% - Accent6 9 38" xfId="36456"/>
    <cellStyle name="40% - Accent6 9 39" xfId="36457"/>
    <cellStyle name="40% - Accent6 9 4" xfId="36458"/>
    <cellStyle name="40% - Accent6 9 40" xfId="36459"/>
    <cellStyle name="40% - Accent6 9 41" xfId="36460"/>
    <cellStyle name="40% - Accent6 9 42" xfId="36461"/>
    <cellStyle name="40% - Accent6 9 43" xfId="36462"/>
    <cellStyle name="40% - Accent6 9 44" xfId="36463"/>
    <cellStyle name="40% - Accent6 9 45" xfId="36464"/>
    <cellStyle name="40% - Accent6 9 46" xfId="36465"/>
    <cellStyle name="40% - Accent6 9 47" xfId="36466"/>
    <cellStyle name="40% - Accent6 9 48" xfId="36467"/>
    <cellStyle name="40% - Accent6 9 49" xfId="36468"/>
    <cellStyle name="40% - Accent6 9 5" xfId="36469"/>
    <cellStyle name="40% - Accent6 9 50" xfId="36470"/>
    <cellStyle name="40% - Accent6 9 51" xfId="36471"/>
    <cellStyle name="40% - Accent6 9 52" xfId="36472"/>
    <cellStyle name="40% - Accent6 9 53" xfId="36473"/>
    <cellStyle name="40% - Accent6 9 54" xfId="36474"/>
    <cellStyle name="40% - Accent6 9 55" xfId="36475"/>
    <cellStyle name="40% - Accent6 9 56" xfId="36476"/>
    <cellStyle name="40% - Accent6 9 57" xfId="36477"/>
    <cellStyle name="40% - Accent6 9 58" xfId="36478"/>
    <cellStyle name="40% - Accent6 9 59" xfId="36479"/>
    <cellStyle name="40% - Accent6 9 6" xfId="36480"/>
    <cellStyle name="40% - Accent6 9 60" xfId="36481"/>
    <cellStyle name="40% - Accent6 9 61" xfId="36482"/>
    <cellStyle name="40% - Accent6 9 62" xfId="36483"/>
    <cellStyle name="40% - Accent6 9 63" xfId="36484"/>
    <cellStyle name="40% - Accent6 9 64" xfId="36485"/>
    <cellStyle name="40% - Accent6 9 65" xfId="36486"/>
    <cellStyle name="40% - Accent6 9 66" xfId="36487"/>
    <cellStyle name="40% - Accent6 9 67" xfId="36488"/>
    <cellStyle name="40% - Accent6 9 68" xfId="36489"/>
    <cellStyle name="40% - Accent6 9 69" xfId="36490"/>
    <cellStyle name="40% - Accent6 9 7" xfId="36491"/>
    <cellStyle name="40% - Accent6 9 70" xfId="36492"/>
    <cellStyle name="40% - Accent6 9 71" xfId="36493"/>
    <cellStyle name="40% - Accent6 9 72" xfId="36494"/>
    <cellStyle name="40% - Accent6 9 73" xfId="36495"/>
    <cellStyle name="40% - Accent6 9 74" xfId="36496"/>
    <cellStyle name="40% - Accent6 9 75" xfId="36497"/>
    <cellStyle name="40% - Accent6 9 76" xfId="36498"/>
    <cellStyle name="40% - Accent6 9 77" xfId="36499"/>
    <cellStyle name="40% - Accent6 9 78" xfId="36500"/>
    <cellStyle name="40% - Accent6 9 79" xfId="36501"/>
    <cellStyle name="40% - Accent6 9 8" xfId="36502"/>
    <cellStyle name="40% - Accent6 9 80" xfId="36503"/>
    <cellStyle name="40% - Accent6 9 81" xfId="36504"/>
    <cellStyle name="40% - Accent6 9 82" xfId="36505"/>
    <cellStyle name="40% - Accent6 9 83" xfId="36506"/>
    <cellStyle name="40% - Accent6 9 84" xfId="36507"/>
    <cellStyle name="40% - Accent6 9 85" xfId="36508"/>
    <cellStyle name="40% - Accent6 9 86" xfId="36509"/>
    <cellStyle name="40% - Accent6 9 87" xfId="36510"/>
    <cellStyle name="40% - Accent6 9 88" xfId="36511"/>
    <cellStyle name="40% - Accent6 9 89" xfId="36512"/>
    <cellStyle name="40% - Accent6 9 9" xfId="36513"/>
    <cellStyle name="40% - Accent6 9 90" xfId="36514"/>
    <cellStyle name="40% - Accent6 9 91" xfId="36515"/>
    <cellStyle name="40% - Accent6 9 92" xfId="36516"/>
    <cellStyle name="40% - Accent6 9 93" xfId="36517"/>
    <cellStyle name="40% - Accent6 9 94" xfId="36518"/>
    <cellStyle name="40% - Accent6 9 95" xfId="36519"/>
    <cellStyle name="40% - Accent6 9 96" xfId="36520"/>
    <cellStyle name="40% - Accent6 9 97" xfId="36521"/>
    <cellStyle name="40% - Accent6 9 98" xfId="36522"/>
    <cellStyle name="40% - Accent6 9 99" xfId="36523"/>
    <cellStyle name="40% - Accent6 90" xfId="36524"/>
    <cellStyle name="40% - Accent6 91" xfId="36525"/>
    <cellStyle name="40% - Accent6 92" xfId="36526"/>
    <cellStyle name="40% - Accent6 93" xfId="36527"/>
    <cellStyle name="40% - Accent6 94" xfId="36528"/>
    <cellStyle name="40% - Accent6 95" xfId="36529"/>
    <cellStyle name="40% - Accent6 96" xfId="36530"/>
    <cellStyle name="40% - Accent6 97" xfId="36531"/>
    <cellStyle name="40% - Accent6 98" xfId="36532"/>
    <cellStyle name="40% - Accent6 99" xfId="36533"/>
    <cellStyle name="60% - Accent1" xfId="22" builtinId="32" customBuiltin="1"/>
    <cellStyle name="60% - Accent1 2" xfId="129"/>
    <cellStyle name="60% - Accent1 3" xfId="130"/>
    <cellStyle name="60% - Accent1 4" xfId="131"/>
    <cellStyle name="60% - Accent1 5" xfId="132"/>
    <cellStyle name="60% - Accent1 6" xfId="133"/>
    <cellStyle name="60% - Accent1 7" xfId="134"/>
    <cellStyle name="60% - Accent1 8" xfId="36534"/>
    <cellStyle name="60% - Accent2" xfId="26" builtinId="36" customBuiltin="1"/>
    <cellStyle name="60% - Accent2 2" xfId="135"/>
    <cellStyle name="60% - Accent2 3" xfId="136"/>
    <cellStyle name="60% - Accent2 4" xfId="137"/>
    <cellStyle name="60% - Accent2 5" xfId="138"/>
    <cellStyle name="60% - Accent2 6" xfId="139"/>
    <cellStyle name="60% - Accent2 7" xfId="140"/>
    <cellStyle name="60% - Accent2 8" xfId="36535"/>
    <cellStyle name="60% - Accent3" xfId="30" builtinId="40" customBuiltin="1"/>
    <cellStyle name="60% - Accent3 2" xfId="141"/>
    <cellStyle name="60% - Accent3 3" xfId="142"/>
    <cellStyle name="60% - Accent3 4" xfId="143"/>
    <cellStyle name="60% - Accent3 5" xfId="144"/>
    <cellStyle name="60% - Accent3 6" xfId="145"/>
    <cellStyle name="60% - Accent3 7" xfId="146"/>
    <cellStyle name="60% - Accent3 8" xfId="36536"/>
    <cellStyle name="60% - Accent4" xfId="34" builtinId="44" customBuiltin="1"/>
    <cellStyle name="60% - Accent4 2" xfId="147"/>
    <cellStyle name="60% - Accent4 3" xfId="148"/>
    <cellStyle name="60% - Accent4 4" xfId="149"/>
    <cellStyle name="60% - Accent4 5" xfId="150"/>
    <cellStyle name="60% - Accent4 6" xfId="151"/>
    <cellStyle name="60% - Accent4 7" xfId="152"/>
    <cellStyle name="60% - Accent4 8" xfId="36537"/>
    <cellStyle name="60% - Accent5" xfId="38" builtinId="48" customBuiltin="1"/>
    <cellStyle name="60% - Accent5 2" xfId="153"/>
    <cellStyle name="60% - Accent5 3" xfId="154"/>
    <cellStyle name="60% - Accent5 4" xfId="155"/>
    <cellStyle name="60% - Accent5 5" xfId="156"/>
    <cellStyle name="60% - Accent5 6" xfId="157"/>
    <cellStyle name="60% - Accent5 7" xfId="158"/>
    <cellStyle name="60% - Accent5 8" xfId="36538"/>
    <cellStyle name="60% - Accent6" xfId="42" builtinId="52" customBuiltin="1"/>
    <cellStyle name="60% - Accent6 2" xfId="159"/>
    <cellStyle name="60% - Accent6 3" xfId="160"/>
    <cellStyle name="60% - Accent6 4" xfId="161"/>
    <cellStyle name="60% - Accent6 5" xfId="162"/>
    <cellStyle name="60% - Accent6 6" xfId="163"/>
    <cellStyle name="60% - Accent6 7" xfId="164"/>
    <cellStyle name="60% - Accent6 8" xfId="36539"/>
    <cellStyle name="Accent1" xfId="19" builtinId="29" customBuiltin="1"/>
    <cellStyle name="Accent1 2" xfId="165"/>
    <cellStyle name="Accent1 3" xfId="166"/>
    <cellStyle name="Accent1 4" xfId="167"/>
    <cellStyle name="Accent1 5" xfId="168"/>
    <cellStyle name="Accent1 6" xfId="169"/>
    <cellStyle name="Accent1 7" xfId="170"/>
    <cellStyle name="Accent1 8" xfId="36540"/>
    <cellStyle name="Accent2" xfId="23" builtinId="33" customBuiltin="1"/>
    <cellStyle name="Accent2 2" xfId="171"/>
    <cellStyle name="Accent2 3" xfId="172"/>
    <cellStyle name="Accent2 4" xfId="173"/>
    <cellStyle name="Accent2 5" xfId="174"/>
    <cellStyle name="Accent2 6" xfId="175"/>
    <cellStyle name="Accent2 7" xfId="176"/>
    <cellStyle name="Accent2 8" xfId="36541"/>
    <cellStyle name="Accent3" xfId="27" builtinId="37" customBuiltin="1"/>
    <cellStyle name="Accent3 2" xfId="177"/>
    <cellStyle name="Accent3 3" xfId="178"/>
    <cellStyle name="Accent3 4" xfId="179"/>
    <cellStyle name="Accent3 5" xfId="180"/>
    <cellStyle name="Accent3 6" xfId="181"/>
    <cellStyle name="Accent3 7" xfId="182"/>
    <cellStyle name="Accent3 8" xfId="36542"/>
    <cellStyle name="Accent4" xfId="31" builtinId="41" customBuiltin="1"/>
    <cellStyle name="Accent4 2" xfId="183"/>
    <cellStyle name="Accent4 3" xfId="184"/>
    <cellStyle name="Accent4 4" xfId="185"/>
    <cellStyle name="Accent4 5" xfId="186"/>
    <cellStyle name="Accent4 6" xfId="187"/>
    <cellStyle name="Accent4 7" xfId="188"/>
    <cellStyle name="Accent4 8" xfId="36543"/>
    <cellStyle name="Accent5" xfId="35" builtinId="45" customBuiltin="1"/>
    <cellStyle name="Accent5 2" xfId="189"/>
    <cellStyle name="Accent5 3" xfId="190"/>
    <cellStyle name="Accent5 4" xfId="191"/>
    <cellStyle name="Accent5 5" xfId="192"/>
    <cellStyle name="Accent5 6" xfId="193"/>
    <cellStyle name="Accent5 7" xfId="194"/>
    <cellStyle name="Accent5 8" xfId="36544"/>
    <cellStyle name="Accent6" xfId="39" builtinId="49" customBuiltin="1"/>
    <cellStyle name="Accent6 2" xfId="195"/>
    <cellStyle name="Accent6 3" xfId="196"/>
    <cellStyle name="Accent6 4" xfId="197"/>
    <cellStyle name="Accent6 5" xfId="198"/>
    <cellStyle name="Accent6 6" xfId="199"/>
    <cellStyle name="Accent6 7" xfId="200"/>
    <cellStyle name="Accent6 8" xfId="36545"/>
    <cellStyle name="ÅëÈ­ [0]_±âÅ¸" xfId="36546"/>
    <cellStyle name="ÅëÈ­_±âÅ¸" xfId="36547"/>
    <cellStyle name="alay" xfId="36548"/>
    <cellStyle name="ÄÞ¸¶ [0]_±âÅ¸" xfId="36549"/>
    <cellStyle name="ÄÞ¸¶_±âÅ¸" xfId="36550"/>
    <cellStyle name="Bad" xfId="8" builtinId="27" customBuiltin="1"/>
    <cellStyle name="Bad 2" xfId="201"/>
    <cellStyle name="Bad 3" xfId="202"/>
    <cellStyle name="Bad 4" xfId="203"/>
    <cellStyle name="Bad 5" xfId="204"/>
    <cellStyle name="Bad 6" xfId="205"/>
    <cellStyle name="Bad 7" xfId="206"/>
    <cellStyle name="Bad 8" xfId="36551"/>
    <cellStyle name="Ç¥ÁØ_¿¬°£´©°è¿¹»ó" xfId="36552"/>
    <cellStyle name="Calc Currency (0)" xfId="207"/>
    <cellStyle name="Calc Currency (2)" xfId="208"/>
    <cellStyle name="Calc Percent (0)" xfId="209"/>
    <cellStyle name="Calc Percent (1)" xfId="210"/>
    <cellStyle name="Calc Percent (2)" xfId="211"/>
    <cellStyle name="Calc Units (0)" xfId="212"/>
    <cellStyle name="Calc Units (1)" xfId="213"/>
    <cellStyle name="Calc Units (2)" xfId="214"/>
    <cellStyle name="Calculation" xfId="12" builtinId="22" customBuiltin="1"/>
    <cellStyle name="Calculation 2" xfId="215"/>
    <cellStyle name="Calculation 3" xfId="216"/>
    <cellStyle name="Calculation 4" xfId="217"/>
    <cellStyle name="Calculation 5" xfId="218"/>
    <cellStyle name="Calculation 6" xfId="219"/>
    <cellStyle name="Calculation 7" xfId="220"/>
    <cellStyle name="Calculation 8" xfId="36553"/>
    <cellStyle name="Check Cell" xfId="14" builtinId="23" customBuiltin="1"/>
    <cellStyle name="Check Cell 2" xfId="221"/>
    <cellStyle name="Check Cell 3" xfId="222"/>
    <cellStyle name="Check Cell 4" xfId="223"/>
    <cellStyle name="Check Cell 5" xfId="224"/>
    <cellStyle name="Check Cell 6" xfId="225"/>
    <cellStyle name="Check Cell 7" xfId="226"/>
    <cellStyle name="Check Cell 8" xfId="36554"/>
    <cellStyle name="Comma" xfId="361" builtinId="3"/>
    <cellStyle name="Comma [0]" xfId="360" builtinId="6"/>
    <cellStyle name="Comma [0] 2" xfId="227"/>
    <cellStyle name="Comma [0] 3" xfId="228"/>
    <cellStyle name="Comma [0] 4" xfId="229"/>
    <cellStyle name="Comma [0] 4 2" xfId="36555"/>
    <cellStyle name="Comma [0] 5" xfId="36556"/>
    <cellStyle name="Comma [00]" xfId="230"/>
    <cellStyle name="Comma 10" xfId="36557"/>
    <cellStyle name="Comma 11" xfId="36558"/>
    <cellStyle name="Comma 12" xfId="36559"/>
    <cellStyle name="Comma 13" xfId="36560"/>
    <cellStyle name="Comma 14" xfId="36561"/>
    <cellStyle name="Comma 15" xfId="36562"/>
    <cellStyle name="Comma 16" xfId="36563"/>
    <cellStyle name="Comma 17" xfId="36564"/>
    <cellStyle name="Comma 2" xfId="231"/>
    <cellStyle name="Comma 2 2" xfId="36565"/>
    <cellStyle name="Comma 2 3" xfId="36566"/>
    <cellStyle name="Comma 2 4" xfId="36567"/>
    <cellStyle name="Comma 3" xfId="232"/>
    <cellStyle name="Comma 3 2" xfId="36568"/>
    <cellStyle name="Comma 4" xfId="36569"/>
    <cellStyle name="Comma 4 2" xfId="36570"/>
    <cellStyle name="Comma 5" xfId="36571"/>
    <cellStyle name="Comma 6" xfId="36572"/>
    <cellStyle name="Comma 7" xfId="36573"/>
    <cellStyle name="Comma 8" xfId="36574"/>
    <cellStyle name="Comma 9" xfId="36575"/>
    <cellStyle name="Currency (0.00)" xfId="233"/>
    <cellStyle name="Currency [0] 2" xfId="36576"/>
    <cellStyle name="Currency [00]" xfId="234"/>
    <cellStyle name="Currency 2" xfId="36577"/>
    <cellStyle name="Currency 3" xfId="36578"/>
    <cellStyle name="Currency 4" xfId="36579"/>
    <cellStyle name="Currency 5" xfId="36580"/>
    <cellStyle name="Currency 6" xfId="36581"/>
    <cellStyle name="Currency 7" xfId="36582"/>
    <cellStyle name="Currency 8" xfId="36583"/>
    <cellStyle name="CurreŮcy_3. Cost Tyre Maret 2007" xfId="36584"/>
    <cellStyle name="Date Short" xfId="235"/>
    <cellStyle name="Enter Currency (0)" xfId="236"/>
    <cellStyle name="Enter Currency (2)" xfId="237"/>
    <cellStyle name="Enter Units (0)" xfId="238"/>
    <cellStyle name="Enter Units (1)" xfId="239"/>
    <cellStyle name="Enter Units (2)" xfId="240"/>
    <cellStyle name="Explanatory Text" xfId="17" builtinId="53" customBuiltin="1"/>
    <cellStyle name="Explanatory Text 2" xfId="241"/>
    <cellStyle name="Explanatory Text 3" xfId="242"/>
    <cellStyle name="Explanatory Text 4" xfId="243"/>
    <cellStyle name="Explanatory Text 5" xfId="244"/>
    <cellStyle name="Explanatory Text 6" xfId="245"/>
    <cellStyle name="Explanatory Text 7" xfId="246"/>
    <cellStyle name="Explanatory Text 8" xfId="36585"/>
    <cellStyle name="Followed Hyperlink 2" xfId="36586"/>
    <cellStyle name="Good" xfId="7" builtinId="26" customBuiltin="1"/>
    <cellStyle name="Good 2" xfId="247"/>
    <cellStyle name="Good 3" xfId="248"/>
    <cellStyle name="Good 4" xfId="249"/>
    <cellStyle name="Good 5" xfId="250"/>
    <cellStyle name="Good 6" xfId="251"/>
    <cellStyle name="Good 7" xfId="252"/>
    <cellStyle name="Good 8" xfId="36587"/>
    <cellStyle name="Grey" xfId="253"/>
    <cellStyle name="Grey 2" xfId="36588"/>
    <cellStyle name="Header1" xfId="254"/>
    <cellStyle name="Header2" xfId="255"/>
    <cellStyle name="Heading 1" xfId="3" builtinId="16" customBuiltin="1"/>
    <cellStyle name="Heading 1 2" xfId="256"/>
    <cellStyle name="Heading 1 3" xfId="257"/>
    <cellStyle name="Heading 1 4" xfId="258"/>
    <cellStyle name="Heading 1 5" xfId="259"/>
    <cellStyle name="Heading 1 6" xfId="260"/>
    <cellStyle name="Heading 1 7" xfId="261"/>
    <cellStyle name="Heading 1 8" xfId="36589"/>
    <cellStyle name="Heading 2" xfId="4" builtinId="17" customBuiltin="1"/>
    <cellStyle name="Heading 2 2" xfId="262"/>
    <cellStyle name="Heading 2 3" xfId="263"/>
    <cellStyle name="Heading 2 4" xfId="264"/>
    <cellStyle name="Heading 2 5" xfId="265"/>
    <cellStyle name="Heading 2 6" xfId="266"/>
    <cellStyle name="Heading 2 7" xfId="267"/>
    <cellStyle name="Heading 2 8" xfId="36590"/>
    <cellStyle name="Heading 3" xfId="5" builtinId="18" customBuiltin="1"/>
    <cellStyle name="Heading 3 2" xfId="268"/>
    <cellStyle name="Heading 3 3" xfId="269"/>
    <cellStyle name="Heading 3 4" xfId="270"/>
    <cellStyle name="Heading 3 5" xfId="271"/>
    <cellStyle name="Heading 3 6" xfId="272"/>
    <cellStyle name="Heading 3 7" xfId="273"/>
    <cellStyle name="Heading 3 8" xfId="36591"/>
    <cellStyle name="Heading 4" xfId="6" builtinId="19" customBuiltin="1"/>
    <cellStyle name="Heading 4 2" xfId="274"/>
    <cellStyle name="Heading 4 3" xfId="275"/>
    <cellStyle name="Heading 4 4" xfId="276"/>
    <cellStyle name="Heading 4 5" xfId="277"/>
    <cellStyle name="Heading 4 6" xfId="278"/>
    <cellStyle name="Heading 4 7" xfId="279"/>
    <cellStyle name="Heading 4 8" xfId="36592"/>
    <cellStyle name="Input" xfId="10" builtinId="20" customBuiltin="1"/>
    <cellStyle name="Input [yellow]" xfId="280"/>
    <cellStyle name="Input 2" xfId="281"/>
    <cellStyle name="Input 3" xfId="282"/>
    <cellStyle name="Input 4" xfId="283"/>
    <cellStyle name="Input 5" xfId="284"/>
    <cellStyle name="Input 6" xfId="285"/>
    <cellStyle name="Input 7" xfId="286"/>
    <cellStyle name="Input 8" xfId="36593"/>
    <cellStyle name="Link Currency (0)" xfId="287"/>
    <cellStyle name="Link Currency (2)" xfId="288"/>
    <cellStyle name="Link Units (0)" xfId="289"/>
    <cellStyle name="Link Units (1)" xfId="290"/>
    <cellStyle name="Link Units (2)" xfId="291"/>
    <cellStyle name="Linked Cell" xfId="13" builtinId="24" customBuiltin="1"/>
    <cellStyle name="Linked Cell 2" xfId="292"/>
    <cellStyle name="Linked Cell 3" xfId="293"/>
    <cellStyle name="Linked Cell 4" xfId="294"/>
    <cellStyle name="Linked Cell 5" xfId="295"/>
    <cellStyle name="Linked Cell 6" xfId="296"/>
    <cellStyle name="Linked Cell 7" xfId="297"/>
    <cellStyle name="Linked Cell 8" xfId="36594"/>
    <cellStyle name="Neutral" xfId="9" builtinId="28" customBuiltin="1"/>
    <cellStyle name="Neutral 2" xfId="298"/>
    <cellStyle name="Neutral 3" xfId="299"/>
    <cellStyle name="Neutral 4" xfId="300"/>
    <cellStyle name="Neutral 5" xfId="301"/>
    <cellStyle name="Neutral 6" xfId="302"/>
    <cellStyle name="Neutral 7" xfId="303"/>
    <cellStyle name="Neutral 8" xfId="36595"/>
    <cellStyle name="Normal" xfId="0" builtinId="0"/>
    <cellStyle name="Normal - Style1" xfId="304"/>
    <cellStyle name="Normal 10" xfId="305"/>
    <cellStyle name="Normal 100" xfId="36596"/>
    <cellStyle name="Normal 101" xfId="36597"/>
    <cellStyle name="Normal 102" xfId="36598"/>
    <cellStyle name="Normal 103" xfId="36599"/>
    <cellStyle name="Normal 104" xfId="36600"/>
    <cellStyle name="Normal 105" xfId="36601"/>
    <cellStyle name="Normal 106" xfId="36602"/>
    <cellStyle name="Normal 107" xfId="36603"/>
    <cellStyle name="Normal 108" xfId="36604"/>
    <cellStyle name="Normal 109" xfId="36605"/>
    <cellStyle name="Normal 11" xfId="306"/>
    <cellStyle name="Normal 110" xfId="36606"/>
    <cellStyle name="Normal 111" xfId="36607"/>
    <cellStyle name="Normal 112" xfId="36608"/>
    <cellStyle name="Normal 113" xfId="36609"/>
    <cellStyle name="Normal 114" xfId="36610"/>
    <cellStyle name="Normal 115" xfId="36611"/>
    <cellStyle name="Normal 116" xfId="36612"/>
    <cellStyle name="Normal 117" xfId="36613"/>
    <cellStyle name="Normal 118" xfId="36614"/>
    <cellStyle name="Normal 119" xfId="36615"/>
    <cellStyle name="Normal 12" xfId="36616"/>
    <cellStyle name="Normal 120" xfId="36617"/>
    <cellStyle name="Normal 121" xfId="36618"/>
    <cellStyle name="Normal 122" xfId="36619"/>
    <cellStyle name="Normal 123" xfId="36620"/>
    <cellStyle name="Normal 124" xfId="36621"/>
    <cellStyle name="Normal 125" xfId="36622"/>
    <cellStyle name="Normal 126" xfId="36623"/>
    <cellStyle name="Normal 127" xfId="36624"/>
    <cellStyle name="Normal 128" xfId="36625"/>
    <cellStyle name="Normal 129" xfId="36626"/>
    <cellStyle name="Normal 13" xfId="36627"/>
    <cellStyle name="Normal 130" xfId="36628"/>
    <cellStyle name="Normal 131" xfId="36629"/>
    <cellStyle name="Normal 132" xfId="36630"/>
    <cellStyle name="Normal 133" xfId="36631"/>
    <cellStyle name="Normal 134" xfId="36632"/>
    <cellStyle name="Normal 135" xfId="36633"/>
    <cellStyle name="Normal 136" xfId="36634"/>
    <cellStyle name="Normal 137" xfId="36635"/>
    <cellStyle name="Normal 138" xfId="36636"/>
    <cellStyle name="Normal 139" xfId="36637"/>
    <cellStyle name="Normal 14" xfId="36638"/>
    <cellStyle name="Normal 140" xfId="36639"/>
    <cellStyle name="Normal 141" xfId="36640"/>
    <cellStyle name="Normal 142" xfId="36641"/>
    <cellStyle name="Normal 143" xfId="36642"/>
    <cellStyle name="Normal 144" xfId="36643"/>
    <cellStyle name="Normal 145" xfId="36644"/>
    <cellStyle name="Normal 146" xfId="36645"/>
    <cellStyle name="Normal 147" xfId="36646"/>
    <cellStyle name="Normal 148" xfId="36647"/>
    <cellStyle name="Normal 149" xfId="36648"/>
    <cellStyle name="Normal 15" xfId="36649"/>
    <cellStyle name="Normal 150" xfId="36650"/>
    <cellStyle name="Normal 151" xfId="36651"/>
    <cellStyle name="Normal 152" xfId="36652"/>
    <cellStyle name="Normal 153" xfId="36653"/>
    <cellStyle name="Normal 154" xfId="36654"/>
    <cellStyle name="Normal 155" xfId="36655"/>
    <cellStyle name="Normal 156" xfId="36656"/>
    <cellStyle name="Normal 157" xfId="36657"/>
    <cellStyle name="Normal 158" xfId="36658"/>
    <cellStyle name="Normal 159" xfId="36659"/>
    <cellStyle name="Normal 16" xfId="36660"/>
    <cellStyle name="Normal 160" xfId="36661"/>
    <cellStyle name="Normal 161" xfId="36662"/>
    <cellStyle name="Normal 162" xfId="36663"/>
    <cellStyle name="Normal 163" xfId="36664"/>
    <cellStyle name="Normal 164" xfId="36665"/>
    <cellStyle name="Normal 165" xfId="36666"/>
    <cellStyle name="Normal 166" xfId="36667"/>
    <cellStyle name="Normal 167" xfId="36668"/>
    <cellStyle name="Normal 168" xfId="36669"/>
    <cellStyle name="Normal 169" xfId="36670"/>
    <cellStyle name="Normal 17" xfId="36671"/>
    <cellStyle name="Normal 170" xfId="36672"/>
    <cellStyle name="Normal 171" xfId="36673"/>
    <cellStyle name="Normal 172" xfId="36674"/>
    <cellStyle name="Normal 173" xfId="36675"/>
    <cellStyle name="Normal 174" xfId="36676"/>
    <cellStyle name="Normal 175" xfId="36677"/>
    <cellStyle name="Normal 176" xfId="36678"/>
    <cellStyle name="Normal 177" xfId="36679"/>
    <cellStyle name="Normal 178" xfId="36680"/>
    <cellStyle name="Normal 179" xfId="36681"/>
    <cellStyle name="Normal 18" xfId="36682"/>
    <cellStyle name="Normal 180" xfId="36683"/>
    <cellStyle name="Normal 181" xfId="36684"/>
    <cellStyle name="Normal 182" xfId="36685"/>
    <cellStyle name="Normal 183" xfId="36686"/>
    <cellStyle name="Normal 184" xfId="36687"/>
    <cellStyle name="Normal 185" xfId="36688"/>
    <cellStyle name="Normal 186" xfId="36689"/>
    <cellStyle name="Normal 187" xfId="36690"/>
    <cellStyle name="Normal 188" xfId="362"/>
    <cellStyle name="Normal 19" xfId="36691"/>
    <cellStyle name="Normal 2" xfId="43"/>
    <cellStyle name="Normal 2 10" xfId="36692"/>
    <cellStyle name="Normal 2 100" xfId="36693"/>
    <cellStyle name="Normal 2 101" xfId="36694"/>
    <cellStyle name="Normal 2 102" xfId="36695"/>
    <cellStyle name="Normal 2 103" xfId="36696"/>
    <cellStyle name="Normal 2 104" xfId="36697"/>
    <cellStyle name="Normal 2 105" xfId="36698"/>
    <cellStyle name="Normal 2 106" xfId="36699"/>
    <cellStyle name="Normal 2 107" xfId="36700"/>
    <cellStyle name="Normal 2 108" xfId="36701"/>
    <cellStyle name="Normal 2 109" xfId="36702"/>
    <cellStyle name="Normal 2 11" xfId="36703"/>
    <cellStyle name="Normal 2 110" xfId="36704"/>
    <cellStyle name="Normal 2 111" xfId="36705"/>
    <cellStyle name="Normal 2 112" xfId="36706"/>
    <cellStyle name="Normal 2 113" xfId="36707"/>
    <cellStyle name="Normal 2 114" xfId="36708"/>
    <cellStyle name="Normal 2 115" xfId="36709"/>
    <cellStyle name="Normal 2 12" xfId="36710"/>
    <cellStyle name="Normal 2 13" xfId="36711"/>
    <cellStyle name="Normal 2 14" xfId="36712"/>
    <cellStyle name="Normal 2 15" xfId="36713"/>
    <cellStyle name="Normal 2 16" xfId="36714"/>
    <cellStyle name="Normal 2 17" xfId="36715"/>
    <cellStyle name="Normal 2 18" xfId="36716"/>
    <cellStyle name="Normal 2 19" xfId="36717"/>
    <cellStyle name="Normal 2 2" xfId="36718"/>
    <cellStyle name="Normal 2 2 2" xfId="36719"/>
    <cellStyle name="Normal 2 20" xfId="36720"/>
    <cellStyle name="Normal 2 21" xfId="36721"/>
    <cellStyle name="Normal 2 22" xfId="36722"/>
    <cellStyle name="Normal 2 23" xfId="36723"/>
    <cellStyle name="Normal 2 24" xfId="36724"/>
    <cellStyle name="Normal 2 25" xfId="36725"/>
    <cellStyle name="Normal 2 26" xfId="36726"/>
    <cellStyle name="Normal 2 27" xfId="36727"/>
    <cellStyle name="Normal 2 28" xfId="36728"/>
    <cellStyle name="Normal 2 29" xfId="36729"/>
    <cellStyle name="Normal 2 3" xfId="36730"/>
    <cellStyle name="Normal 2 3 2" xfId="36731"/>
    <cellStyle name="Normal 2 30" xfId="36732"/>
    <cellStyle name="Normal 2 31" xfId="36733"/>
    <cellStyle name="Normal 2 32" xfId="36734"/>
    <cellStyle name="Normal 2 33" xfId="36735"/>
    <cellStyle name="Normal 2 34" xfId="36736"/>
    <cellStyle name="Normal 2 35" xfId="36737"/>
    <cellStyle name="Normal 2 36" xfId="36738"/>
    <cellStyle name="Normal 2 37" xfId="36739"/>
    <cellStyle name="Normal 2 38" xfId="36740"/>
    <cellStyle name="Normal 2 39" xfId="36741"/>
    <cellStyle name="Normal 2 4" xfId="36742"/>
    <cellStyle name="Normal 2 40" xfId="36743"/>
    <cellStyle name="Normal 2 41" xfId="36744"/>
    <cellStyle name="Normal 2 42" xfId="36745"/>
    <cellStyle name="Normal 2 43" xfId="36746"/>
    <cellStyle name="Normal 2 44" xfId="36747"/>
    <cellStyle name="Normal 2 45" xfId="36748"/>
    <cellStyle name="Normal 2 46" xfId="36749"/>
    <cellStyle name="Normal 2 47" xfId="36750"/>
    <cellStyle name="Normal 2 48" xfId="36751"/>
    <cellStyle name="Normal 2 49" xfId="36752"/>
    <cellStyle name="Normal 2 5" xfId="36753"/>
    <cellStyle name="Normal 2 50" xfId="36754"/>
    <cellStyle name="Normal 2 51" xfId="36755"/>
    <cellStyle name="Normal 2 52" xfId="36756"/>
    <cellStyle name="Normal 2 53" xfId="36757"/>
    <cellStyle name="Normal 2 54" xfId="36758"/>
    <cellStyle name="Normal 2 55" xfId="36759"/>
    <cellStyle name="Normal 2 56" xfId="36760"/>
    <cellStyle name="Normal 2 57" xfId="36761"/>
    <cellStyle name="Normal 2 58" xfId="36762"/>
    <cellStyle name="Normal 2 59" xfId="36763"/>
    <cellStyle name="Normal 2 6" xfId="36764"/>
    <cellStyle name="Normal 2 60" xfId="36765"/>
    <cellStyle name="Normal 2 61" xfId="36766"/>
    <cellStyle name="Normal 2 62" xfId="36767"/>
    <cellStyle name="Normal 2 63" xfId="36768"/>
    <cellStyle name="Normal 2 64" xfId="36769"/>
    <cellStyle name="Normal 2 65" xfId="36770"/>
    <cellStyle name="Normal 2 66" xfId="36771"/>
    <cellStyle name="Normal 2 67" xfId="36772"/>
    <cellStyle name="Normal 2 68" xfId="36773"/>
    <cellStyle name="Normal 2 69" xfId="36774"/>
    <cellStyle name="Normal 2 7" xfId="36775"/>
    <cellStyle name="Normal 2 70" xfId="36776"/>
    <cellStyle name="Normal 2 71" xfId="36777"/>
    <cellStyle name="Normal 2 72" xfId="36778"/>
    <cellStyle name="Normal 2 73" xfId="36779"/>
    <cellStyle name="Normal 2 74" xfId="36780"/>
    <cellStyle name="Normal 2 75" xfId="36781"/>
    <cellStyle name="Normal 2 76" xfId="36782"/>
    <cellStyle name="Normal 2 77" xfId="36783"/>
    <cellStyle name="Normal 2 78" xfId="36784"/>
    <cellStyle name="Normal 2 79" xfId="36785"/>
    <cellStyle name="Normal 2 8" xfId="36786"/>
    <cellStyle name="Normal 2 80" xfId="36787"/>
    <cellStyle name="Normal 2 81" xfId="36788"/>
    <cellStyle name="Normal 2 82" xfId="36789"/>
    <cellStyle name="Normal 2 83" xfId="36790"/>
    <cellStyle name="Normal 2 84" xfId="36791"/>
    <cellStyle name="Normal 2 85" xfId="36792"/>
    <cellStyle name="Normal 2 86" xfId="36793"/>
    <cellStyle name="Normal 2 87" xfId="36794"/>
    <cellStyle name="Normal 2 88" xfId="36795"/>
    <cellStyle name="Normal 2 89" xfId="36796"/>
    <cellStyle name="Normal 2 9" xfId="36797"/>
    <cellStyle name="Normal 2 90" xfId="36798"/>
    <cellStyle name="Normal 2 91" xfId="36799"/>
    <cellStyle name="Normal 2 92" xfId="36800"/>
    <cellStyle name="Normal 2 93" xfId="36801"/>
    <cellStyle name="Normal 2 94" xfId="36802"/>
    <cellStyle name="Normal 2 95" xfId="36803"/>
    <cellStyle name="Normal 2 96" xfId="36804"/>
    <cellStyle name="Normal 2 97" xfId="36805"/>
    <cellStyle name="Normal 2 98" xfId="36806"/>
    <cellStyle name="Normal 2 99" xfId="36807"/>
    <cellStyle name="Normal 2_Book2" xfId="36808"/>
    <cellStyle name="Normal 20" xfId="36809"/>
    <cellStyle name="Normal 21" xfId="36810"/>
    <cellStyle name="Normal 22" xfId="36811"/>
    <cellStyle name="Normal 23" xfId="36812"/>
    <cellStyle name="Normal 24" xfId="36813"/>
    <cellStyle name="Normal 25" xfId="36814"/>
    <cellStyle name="Normal 26" xfId="36815"/>
    <cellStyle name="Normal 27" xfId="36816"/>
    <cellStyle name="Normal 28" xfId="36817"/>
    <cellStyle name="Normal 29" xfId="36818"/>
    <cellStyle name="Normal 3" xfId="44"/>
    <cellStyle name="Normal 3 10" xfId="36819"/>
    <cellStyle name="Normal 3 100" xfId="36820"/>
    <cellStyle name="Normal 3 101" xfId="36821"/>
    <cellStyle name="Normal 3 102" xfId="36822"/>
    <cellStyle name="Normal 3 103" xfId="36823"/>
    <cellStyle name="Normal 3 104" xfId="36824"/>
    <cellStyle name="Normal 3 105" xfId="36825"/>
    <cellStyle name="Normal 3 106" xfId="36826"/>
    <cellStyle name="Normal 3 107" xfId="36827"/>
    <cellStyle name="Normal 3 108" xfId="36828"/>
    <cellStyle name="Normal 3 109" xfId="36829"/>
    <cellStyle name="Normal 3 11" xfId="36830"/>
    <cellStyle name="Normal 3 110" xfId="36831"/>
    <cellStyle name="Normal 3 111" xfId="36832"/>
    <cellStyle name="Normal 3 112" xfId="36833"/>
    <cellStyle name="Normal 3 113" xfId="36834"/>
    <cellStyle name="Normal 3 114" xfId="36835"/>
    <cellStyle name="Normal 3 115" xfId="36836"/>
    <cellStyle name="Normal 3 12" xfId="36837"/>
    <cellStyle name="Normal 3 13" xfId="36838"/>
    <cellStyle name="Normal 3 14" xfId="36839"/>
    <cellStyle name="Normal 3 15" xfId="36840"/>
    <cellStyle name="Normal 3 16" xfId="36841"/>
    <cellStyle name="Normal 3 17" xfId="36842"/>
    <cellStyle name="Normal 3 18" xfId="36843"/>
    <cellStyle name="Normal 3 19" xfId="36844"/>
    <cellStyle name="Normal 3 2" xfId="36845"/>
    <cellStyle name="Normal 3 20" xfId="36846"/>
    <cellStyle name="Normal 3 21" xfId="36847"/>
    <cellStyle name="Normal 3 22" xfId="36848"/>
    <cellStyle name="Normal 3 23" xfId="36849"/>
    <cellStyle name="Normal 3 24" xfId="36850"/>
    <cellStyle name="Normal 3 24 2" xfId="36851"/>
    <cellStyle name="Normal 3 25" xfId="36852"/>
    <cellStyle name="Normal 3 26" xfId="36853"/>
    <cellStyle name="Normal 3 27" xfId="36854"/>
    <cellStyle name="Normal 3 28" xfId="36855"/>
    <cellStyle name="Normal 3 29" xfId="36856"/>
    <cellStyle name="Normal 3 3" xfId="36857"/>
    <cellStyle name="Normal 3 30" xfId="36858"/>
    <cellStyle name="Normal 3 31" xfId="36859"/>
    <cellStyle name="Normal 3 32" xfId="36860"/>
    <cellStyle name="Normal 3 33" xfId="36861"/>
    <cellStyle name="Normal 3 34" xfId="36862"/>
    <cellStyle name="Normal 3 35" xfId="36863"/>
    <cellStyle name="Normal 3 36" xfId="36864"/>
    <cellStyle name="Normal 3 37" xfId="36865"/>
    <cellStyle name="Normal 3 38" xfId="36866"/>
    <cellStyle name="Normal 3 39" xfId="36867"/>
    <cellStyle name="Normal 3 4" xfId="36868"/>
    <cellStyle name="Normal 3 40" xfId="36869"/>
    <cellStyle name="Normal 3 41" xfId="36870"/>
    <cellStyle name="Normal 3 42" xfId="36871"/>
    <cellStyle name="Normal 3 43" xfId="36872"/>
    <cellStyle name="Normal 3 44" xfId="36873"/>
    <cellStyle name="Normal 3 45" xfId="36874"/>
    <cellStyle name="Normal 3 46" xfId="36875"/>
    <cellStyle name="Normal 3 47" xfId="36876"/>
    <cellStyle name="Normal 3 48" xfId="36877"/>
    <cellStyle name="Normal 3 49" xfId="36878"/>
    <cellStyle name="Normal 3 5" xfId="36879"/>
    <cellStyle name="Normal 3 50" xfId="36880"/>
    <cellStyle name="Normal 3 51" xfId="36881"/>
    <cellStyle name="Normal 3 52" xfId="36882"/>
    <cellStyle name="Normal 3 53" xfId="36883"/>
    <cellStyle name="Normal 3 54" xfId="36884"/>
    <cellStyle name="Normal 3 55" xfId="36885"/>
    <cellStyle name="Normal 3 56" xfId="36886"/>
    <cellStyle name="Normal 3 57" xfId="36887"/>
    <cellStyle name="Normal 3 58" xfId="36888"/>
    <cellStyle name="Normal 3 59" xfId="36889"/>
    <cellStyle name="Normal 3 6" xfId="36890"/>
    <cellStyle name="Normal 3 60" xfId="36891"/>
    <cellStyle name="Normal 3 61" xfId="36892"/>
    <cellStyle name="Normal 3 62" xfId="36893"/>
    <cellStyle name="Normal 3 63" xfId="36894"/>
    <cellStyle name="Normal 3 64" xfId="36895"/>
    <cellStyle name="Normal 3 65" xfId="36896"/>
    <cellStyle name="Normal 3 66" xfId="36897"/>
    <cellStyle name="Normal 3 67" xfId="36898"/>
    <cellStyle name="Normal 3 68" xfId="36899"/>
    <cellStyle name="Normal 3 69" xfId="36900"/>
    <cellStyle name="Normal 3 7" xfId="36901"/>
    <cellStyle name="Normal 3 70" xfId="36902"/>
    <cellStyle name="Normal 3 71" xfId="36903"/>
    <cellStyle name="Normal 3 72" xfId="36904"/>
    <cellStyle name="Normal 3 73" xfId="36905"/>
    <cellStyle name="Normal 3 74" xfId="36906"/>
    <cellStyle name="Normal 3 75" xfId="36907"/>
    <cellStyle name="Normal 3 76" xfId="36908"/>
    <cellStyle name="Normal 3 77" xfId="36909"/>
    <cellStyle name="Normal 3 78" xfId="36910"/>
    <cellStyle name="Normal 3 79" xfId="36911"/>
    <cellStyle name="Normal 3 8" xfId="36912"/>
    <cellStyle name="Normal 3 80" xfId="36913"/>
    <cellStyle name="Normal 3 81" xfId="36914"/>
    <cellStyle name="Normal 3 82" xfId="36915"/>
    <cellStyle name="Normal 3 83" xfId="36916"/>
    <cellStyle name="Normal 3 84" xfId="36917"/>
    <cellStyle name="Normal 3 85" xfId="36918"/>
    <cellStyle name="Normal 3 86" xfId="36919"/>
    <cellStyle name="Normal 3 87" xfId="36920"/>
    <cellStyle name="Normal 3 88" xfId="36921"/>
    <cellStyle name="Normal 3 89" xfId="36922"/>
    <cellStyle name="Normal 3 9" xfId="36923"/>
    <cellStyle name="Normal 3 90" xfId="36924"/>
    <cellStyle name="Normal 3 91" xfId="36925"/>
    <cellStyle name="Normal 3 92" xfId="36926"/>
    <cellStyle name="Normal 3 93" xfId="36927"/>
    <cellStyle name="Normal 3 94" xfId="36928"/>
    <cellStyle name="Normal 3 95" xfId="36929"/>
    <cellStyle name="Normal 3 96" xfId="36930"/>
    <cellStyle name="Normal 3 97" xfId="36931"/>
    <cellStyle name="Normal 3 98" xfId="36932"/>
    <cellStyle name="Normal 3 99" xfId="36933"/>
    <cellStyle name="Normal 30" xfId="36934"/>
    <cellStyle name="Normal 31" xfId="36935"/>
    <cellStyle name="Normal 32" xfId="36936"/>
    <cellStyle name="Normal 33" xfId="36937"/>
    <cellStyle name="Normal 34" xfId="36938"/>
    <cellStyle name="Normal 35" xfId="36939"/>
    <cellStyle name="Normal 36" xfId="36940"/>
    <cellStyle name="Normal 37" xfId="36941"/>
    <cellStyle name="Normal 38" xfId="36942"/>
    <cellStyle name="Normal 39" xfId="36943"/>
    <cellStyle name="Normal 4" xfId="307"/>
    <cellStyle name="Normal 4 10" xfId="36944"/>
    <cellStyle name="Normal 4 100" xfId="36945"/>
    <cellStyle name="Normal 4 101" xfId="36946"/>
    <cellStyle name="Normal 4 102" xfId="36947"/>
    <cellStyle name="Normal 4 103" xfId="36948"/>
    <cellStyle name="Normal 4 104" xfId="36949"/>
    <cellStyle name="Normal 4 105" xfId="36950"/>
    <cellStyle name="Normal 4 106" xfId="36951"/>
    <cellStyle name="Normal 4 107" xfId="36952"/>
    <cellStyle name="Normal 4 108" xfId="36953"/>
    <cellStyle name="Normal 4 109" xfId="36954"/>
    <cellStyle name="Normal 4 11" xfId="36955"/>
    <cellStyle name="Normal 4 110" xfId="36956"/>
    <cellStyle name="Normal 4 111" xfId="36957"/>
    <cellStyle name="Normal 4 112" xfId="36958"/>
    <cellStyle name="Normal 4 113" xfId="36959"/>
    <cellStyle name="Normal 4 114" xfId="36960"/>
    <cellStyle name="Normal 4 115" xfId="36961"/>
    <cellStyle name="Normal 4 12" xfId="36962"/>
    <cellStyle name="Normal 4 13" xfId="36963"/>
    <cellStyle name="Normal 4 14" xfId="36964"/>
    <cellStyle name="Normal 4 15" xfId="36965"/>
    <cellStyle name="Normal 4 16" xfId="36966"/>
    <cellStyle name="Normal 4 17" xfId="36967"/>
    <cellStyle name="Normal 4 18" xfId="36968"/>
    <cellStyle name="Normal 4 19" xfId="36969"/>
    <cellStyle name="Normal 4 2" xfId="36970"/>
    <cellStyle name="Normal 4 20" xfId="36971"/>
    <cellStyle name="Normal 4 21" xfId="36972"/>
    <cellStyle name="Normal 4 22" xfId="36973"/>
    <cellStyle name="Normal 4 23" xfId="36974"/>
    <cellStyle name="Normal 4 24" xfId="36975"/>
    <cellStyle name="Normal 4 25" xfId="36976"/>
    <cellStyle name="Normal 4 26" xfId="36977"/>
    <cellStyle name="Normal 4 27" xfId="36978"/>
    <cellStyle name="Normal 4 28" xfId="36979"/>
    <cellStyle name="Normal 4 29" xfId="36980"/>
    <cellStyle name="Normal 4 3" xfId="36981"/>
    <cellStyle name="Normal 4 30" xfId="36982"/>
    <cellStyle name="Normal 4 31" xfId="36983"/>
    <cellStyle name="Normal 4 32" xfId="36984"/>
    <cellStyle name="Normal 4 33" xfId="36985"/>
    <cellStyle name="Normal 4 34" xfId="36986"/>
    <cellStyle name="Normal 4 35" xfId="36987"/>
    <cellStyle name="Normal 4 36" xfId="36988"/>
    <cellStyle name="Normal 4 37" xfId="36989"/>
    <cellStyle name="Normal 4 38" xfId="36990"/>
    <cellStyle name="Normal 4 39" xfId="36991"/>
    <cellStyle name="Normal 4 4" xfId="36992"/>
    <cellStyle name="Normal 4 40" xfId="36993"/>
    <cellStyle name="Normal 4 41" xfId="36994"/>
    <cellStyle name="Normal 4 42" xfId="36995"/>
    <cellStyle name="Normal 4 43" xfId="36996"/>
    <cellStyle name="Normal 4 44" xfId="36997"/>
    <cellStyle name="Normal 4 45" xfId="36998"/>
    <cellStyle name="Normal 4 46" xfId="36999"/>
    <cellStyle name="Normal 4 47" xfId="37000"/>
    <cellStyle name="Normal 4 48" xfId="37001"/>
    <cellStyle name="Normal 4 49" xfId="37002"/>
    <cellStyle name="Normal 4 5" xfId="37003"/>
    <cellStyle name="Normal 4 50" xfId="37004"/>
    <cellStyle name="Normal 4 51" xfId="37005"/>
    <cellStyle name="Normal 4 52" xfId="37006"/>
    <cellStyle name="Normal 4 53" xfId="37007"/>
    <cellStyle name="Normal 4 54" xfId="37008"/>
    <cellStyle name="Normal 4 55" xfId="37009"/>
    <cellStyle name="Normal 4 56" xfId="37010"/>
    <cellStyle name="Normal 4 57" xfId="37011"/>
    <cellStyle name="Normal 4 58" xfId="37012"/>
    <cellStyle name="Normal 4 59" xfId="37013"/>
    <cellStyle name="Normal 4 6" xfId="37014"/>
    <cellStyle name="Normal 4 60" xfId="37015"/>
    <cellStyle name="Normal 4 61" xfId="37016"/>
    <cellStyle name="Normal 4 62" xfId="37017"/>
    <cellStyle name="Normal 4 63" xfId="37018"/>
    <cellStyle name="Normal 4 64" xfId="37019"/>
    <cellStyle name="Normal 4 65" xfId="37020"/>
    <cellStyle name="Normal 4 66" xfId="37021"/>
    <cellStyle name="Normal 4 67" xfId="37022"/>
    <cellStyle name="Normal 4 68" xfId="37023"/>
    <cellStyle name="Normal 4 69" xfId="37024"/>
    <cellStyle name="Normal 4 7" xfId="37025"/>
    <cellStyle name="Normal 4 70" xfId="37026"/>
    <cellStyle name="Normal 4 71" xfId="37027"/>
    <cellStyle name="Normal 4 72" xfId="37028"/>
    <cellStyle name="Normal 4 73" xfId="37029"/>
    <cellStyle name="Normal 4 74" xfId="37030"/>
    <cellStyle name="Normal 4 75" xfId="37031"/>
    <cellStyle name="Normal 4 76" xfId="37032"/>
    <cellStyle name="Normal 4 77" xfId="37033"/>
    <cellStyle name="Normal 4 78" xfId="37034"/>
    <cellStyle name="Normal 4 79" xfId="37035"/>
    <cellStyle name="Normal 4 8" xfId="37036"/>
    <cellStyle name="Normal 4 80" xfId="37037"/>
    <cellStyle name="Normal 4 81" xfId="37038"/>
    <cellStyle name="Normal 4 82" xfId="37039"/>
    <cellStyle name="Normal 4 83" xfId="37040"/>
    <cellStyle name="Normal 4 84" xfId="37041"/>
    <cellStyle name="Normal 4 85" xfId="37042"/>
    <cellStyle name="Normal 4 86" xfId="37043"/>
    <cellStyle name="Normal 4 87" xfId="37044"/>
    <cellStyle name="Normal 4 88" xfId="37045"/>
    <cellStyle name="Normal 4 89" xfId="37046"/>
    <cellStyle name="Normal 4 9" xfId="37047"/>
    <cellStyle name="Normal 4 90" xfId="37048"/>
    <cellStyle name="Normal 4 91" xfId="37049"/>
    <cellStyle name="Normal 4 92" xfId="37050"/>
    <cellStyle name="Normal 4 93" xfId="37051"/>
    <cellStyle name="Normal 4 94" xfId="37052"/>
    <cellStyle name="Normal 4 95" xfId="37053"/>
    <cellStyle name="Normal 4 96" xfId="37054"/>
    <cellStyle name="Normal 4 97" xfId="37055"/>
    <cellStyle name="Normal 4 98" xfId="37056"/>
    <cellStyle name="Normal 4 99" xfId="37057"/>
    <cellStyle name="Normal 4_Book2" xfId="37058"/>
    <cellStyle name="Normal 40" xfId="37059"/>
    <cellStyle name="Normal 41" xfId="37060"/>
    <cellStyle name="Normal 42" xfId="37061"/>
    <cellStyle name="Normal 43" xfId="37062"/>
    <cellStyle name="Normal 44" xfId="37063"/>
    <cellStyle name="Normal 45" xfId="37064"/>
    <cellStyle name="Normal 46" xfId="37065"/>
    <cellStyle name="Normal 47" xfId="37066"/>
    <cellStyle name="Normal 48" xfId="37067"/>
    <cellStyle name="Normal 49" xfId="37068"/>
    <cellStyle name="Normal 5" xfId="308"/>
    <cellStyle name="Normal 50" xfId="37069"/>
    <cellStyle name="Normal 51" xfId="37070"/>
    <cellStyle name="Normal 52" xfId="37071"/>
    <cellStyle name="Normal 53" xfId="37072"/>
    <cellStyle name="Normal 54" xfId="37073"/>
    <cellStyle name="Normal 55" xfId="37074"/>
    <cellStyle name="Normal 56" xfId="37075"/>
    <cellStyle name="Normal 57" xfId="37076"/>
    <cellStyle name="Normal 58" xfId="37077"/>
    <cellStyle name="Normal 59" xfId="37078"/>
    <cellStyle name="Normal 6" xfId="309"/>
    <cellStyle name="Normal 6 2" xfId="37079"/>
    <cellStyle name="Normal 60" xfId="37080"/>
    <cellStyle name="Normal 61" xfId="37081"/>
    <cellStyle name="Normal 62" xfId="37082"/>
    <cellStyle name="Normal 63" xfId="37083"/>
    <cellStyle name="Normal 64" xfId="37084"/>
    <cellStyle name="Normal 65" xfId="37085"/>
    <cellStyle name="Normal 66" xfId="37086"/>
    <cellStyle name="Normal 67" xfId="37087"/>
    <cellStyle name="Normal 68" xfId="37088"/>
    <cellStyle name="Normal 69" xfId="37089"/>
    <cellStyle name="Normal 7" xfId="310"/>
    <cellStyle name="Normal 70" xfId="37090"/>
    <cellStyle name="Normal 71" xfId="37091"/>
    <cellStyle name="Normal 72" xfId="37092"/>
    <cellStyle name="Normal 73" xfId="37093"/>
    <cellStyle name="Normal 74" xfId="37094"/>
    <cellStyle name="Normal 75" xfId="37095"/>
    <cellStyle name="Normal 76" xfId="37096"/>
    <cellStyle name="Normal 77" xfId="37097"/>
    <cellStyle name="Normal 78" xfId="37098"/>
    <cellStyle name="Normal 79" xfId="37099"/>
    <cellStyle name="Normal 8" xfId="311"/>
    <cellStyle name="Normal 80" xfId="37100"/>
    <cellStyle name="Normal 81" xfId="37101"/>
    <cellStyle name="Normal 82" xfId="37102"/>
    <cellStyle name="Normal 83" xfId="37103"/>
    <cellStyle name="Normal 84" xfId="37104"/>
    <cellStyle name="Normal 85" xfId="37105"/>
    <cellStyle name="Normal 86" xfId="37106"/>
    <cellStyle name="Normal 87" xfId="37107"/>
    <cellStyle name="Normal 88" xfId="37108"/>
    <cellStyle name="Normal 89" xfId="37109"/>
    <cellStyle name="Normal 9" xfId="312"/>
    <cellStyle name="Normal 90" xfId="37110"/>
    <cellStyle name="Normal 91" xfId="37111"/>
    <cellStyle name="Normal 92" xfId="37112"/>
    <cellStyle name="Normal 93" xfId="37113"/>
    <cellStyle name="Normal 94" xfId="37114"/>
    <cellStyle name="Normal 95" xfId="37115"/>
    <cellStyle name="Normal 96" xfId="37116"/>
    <cellStyle name="Normal 97" xfId="37117"/>
    <cellStyle name="Normal 98" xfId="37118"/>
    <cellStyle name="Normal 99" xfId="37119"/>
    <cellStyle name="Normal_TW-APCM" xfId="359"/>
    <cellStyle name="Note" xfId="16" builtinId="10" customBuiltin="1"/>
    <cellStyle name="Note 10" xfId="37120"/>
    <cellStyle name="Note 10 10" xfId="37121"/>
    <cellStyle name="Note 10 100" xfId="37122"/>
    <cellStyle name="Note 10 101" xfId="37123"/>
    <cellStyle name="Note 10 102" xfId="37124"/>
    <cellStyle name="Note 10 103" xfId="37125"/>
    <cellStyle name="Note 10 104" xfId="37126"/>
    <cellStyle name="Note 10 105" xfId="37127"/>
    <cellStyle name="Note 10 106" xfId="37128"/>
    <cellStyle name="Note 10 107" xfId="37129"/>
    <cellStyle name="Note 10 108" xfId="37130"/>
    <cellStyle name="Note 10 109" xfId="37131"/>
    <cellStyle name="Note 10 11" xfId="37132"/>
    <cellStyle name="Note 10 110" xfId="37133"/>
    <cellStyle name="Note 10 111" xfId="37134"/>
    <cellStyle name="Note 10 112" xfId="37135"/>
    <cellStyle name="Note 10 113" xfId="37136"/>
    <cellStyle name="Note 10 114" xfId="37137"/>
    <cellStyle name="Note 10 115" xfId="37138"/>
    <cellStyle name="Note 10 12" xfId="37139"/>
    <cellStyle name="Note 10 13" xfId="37140"/>
    <cellStyle name="Note 10 14" xfId="37141"/>
    <cellStyle name="Note 10 15" xfId="37142"/>
    <cellStyle name="Note 10 16" xfId="37143"/>
    <cellStyle name="Note 10 17" xfId="37144"/>
    <cellStyle name="Note 10 18" xfId="37145"/>
    <cellStyle name="Note 10 19" xfId="37146"/>
    <cellStyle name="Note 10 2" xfId="37147"/>
    <cellStyle name="Note 10 20" xfId="37148"/>
    <cellStyle name="Note 10 21" xfId="37149"/>
    <cellStyle name="Note 10 22" xfId="37150"/>
    <cellStyle name="Note 10 23" xfId="37151"/>
    <cellStyle name="Note 10 24" xfId="37152"/>
    <cellStyle name="Note 10 25" xfId="37153"/>
    <cellStyle name="Note 10 26" xfId="37154"/>
    <cellStyle name="Note 10 27" xfId="37155"/>
    <cellStyle name="Note 10 28" xfId="37156"/>
    <cellStyle name="Note 10 29" xfId="37157"/>
    <cellStyle name="Note 10 3" xfId="37158"/>
    <cellStyle name="Note 10 30" xfId="37159"/>
    <cellStyle name="Note 10 31" xfId="37160"/>
    <cellStyle name="Note 10 32" xfId="37161"/>
    <cellStyle name="Note 10 33" xfId="37162"/>
    <cellStyle name="Note 10 34" xfId="37163"/>
    <cellStyle name="Note 10 35" xfId="37164"/>
    <cellStyle name="Note 10 36" xfId="37165"/>
    <cellStyle name="Note 10 37" xfId="37166"/>
    <cellStyle name="Note 10 38" xfId="37167"/>
    <cellStyle name="Note 10 39" xfId="37168"/>
    <cellStyle name="Note 10 4" xfId="37169"/>
    <cellStyle name="Note 10 40" xfId="37170"/>
    <cellStyle name="Note 10 41" xfId="37171"/>
    <cellStyle name="Note 10 42" xfId="37172"/>
    <cellStyle name="Note 10 43" xfId="37173"/>
    <cellStyle name="Note 10 44" xfId="37174"/>
    <cellStyle name="Note 10 45" xfId="37175"/>
    <cellStyle name="Note 10 46" xfId="37176"/>
    <cellStyle name="Note 10 47" xfId="37177"/>
    <cellStyle name="Note 10 48" xfId="37178"/>
    <cellStyle name="Note 10 49" xfId="37179"/>
    <cellStyle name="Note 10 5" xfId="37180"/>
    <cellStyle name="Note 10 50" xfId="37181"/>
    <cellStyle name="Note 10 51" xfId="37182"/>
    <cellStyle name="Note 10 52" xfId="37183"/>
    <cellStyle name="Note 10 53" xfId="37184"/>
    <cellStyle name="Note 10 54" xfId="37185"/>
    <cellStyle name="Note 10 55" xfId="37186"/>
    <cellStyle name="Note 10 56" xfId="37187"/>
    <cellStyle name="Note 10 57" xfId="37188"/>
    <cellStyle name="Note 10 58" xfId="37189"/>
    <cellStyle name="Note 10 59" xfId="37190"/>
    <cellStyle name="Note 10 6" xfId="37191"/>
    <cellStyle name="Note 10 60" xfId="37192"/>
    <cellStyle name="Note 10 61" xfId="37193"/>
    <cellStyle name="Note 10 62" xfId="37194"/>
    <cellStyle name="Note 10 63" xfId="37195"/>
    <cellStyle name="Note 10 64" xfId="37196"/>
    <cellStyle name="Note 10 65" xfId="37197"/>
    <cellStyle name="Note 10 66" xfId="37198"/>
    <cellStyle name="Note 10 67" xfId="37199"/>
    <cellStyle name="Note 10 68" xfId="37200"/>
    <cellStyle name="Note 10 69" xfId="37201"/>
    <cellStyle name="Note 10 7" xfId="37202"/>
    <cellStyle name="Note 10 70" xfId="37203"/>
    <cellStyle name="Note 10 71" xfId="37204"/>
    <cellStyle name="Note 10 72" xfId="37205"/>
    <cellStyle name="Note 10 73" xfId="37206"/>
    <cellStyle name="Note 10 74" xfId="37207"/>
    <cellStyle name="Note 10 75" xfId="37208"/>
    <cellStyle name="Note 10 76" xfId="37209"/>
    <cellStyle name="Note 10 77" xfId="37210"/>
    <cellStyle name="Note 10 78" xfId="37211"/>
    <cellStyle name="Note 10 79" xfId="37212"/>
    <cellStyle name="Note 10 8" xfId="37213"/>
    <cellStyle name="Note 10 80" xfId="37214"/>
    <cellStyle name="Note 10 81" xfId="37215"/>
    <cellStyle name="Note 10 82" xfId="37216"/>
    <cellStyle name="Note 10 83" xfId="37217"/>
    <cellStyle name="Note 10 84" xfId="37218"/>
    <cellStyle name="Note 10 85" xfId="37219"/>
    <cellStyle name="Note 10 86" xfId="37220"/>
    <cellStyle name="Note 10 87" xfId="37221"/>
    <cellStyle name="Note 10 88" xfId="37222"/>
    <cellStyle name="Note 10 89" xfId="37223"/>
    <cellStyle name="Note 10 9" xfId="37224"/>
    <cellStyle name="Note 10 90" xfId="37225"/>
    <cellStyle name="Note 10 91" xfId="37226"/>
    <cellStyle name="Note 10 92" xfId="37227"/>
    <cellStyle name="Note 10 93" xfId="37228"/>
    <cellStyle name="Note 10 94" xfId="37229"/>
    <cellStyle name="Note 10 95" xfId="37230"/>
    <cellStyle name="Note 10 96" xfId="37231"/>
    <cellStyle name="Note 10 97" xfId="37232"/>
    <cellStyle name="Note 10 98" xfId="37233"/>
    <cellStyle name="Note 10 99" xfId="37234"/>
    <cellStyle name="Note 100" xfId="37235"/>
    <cellStyle name="Note 101" xfId="37236"/>
    <cellStyle name="Note 102" xfId="37237"/>
    <cellStyle name="Note 103" xfId="37238"/>
    <cellStyle name="Note 104" xfId="37239"/>
    <cellStyle name="Note 105" xfId="37240"/>
    <cellStyle name="Note 106" xfId="37241"/>
    <cellStyle name="Note 107" xfId="37242"/>
    <cellStyle name="Note 108" xfId="37243"/>
    <cellStyle name="Note 109" xfId="37244"/>
    <cellStyle name="Note 11" xfId="37245"/>
    <cellStyle name="Note 11 10" xfId="37246"/>
    <cellStyle name="Note 11 100" xfId="37247"/>
    <cellStyle name="Note 11 101" xfId="37248"/>
    <cellStyle name="Note 11 102" xfId="37249"/>
    <cellStyle name="Note 11 103" xfId="37250"/>
    <cellStyle name="Note 11 104" xfId="37251"/>
    <cellStyle name="Note 11 105" xfId="37252"/>
    <cellStyle name="Note 11 106" xfId="37253"/>
    <cellStyle name="Note 11 107" xfId="37254"/>
    <cellStyle name="Note 11 108" xfId="37255"/>
    <cellStyle name="Note 11 109" xfId="37256"/>
    <cellStyle name="Note 11 11" xfId="37257"/>
    <cellStyle name="Note 11 110" xfId="37258"/>
    <cellStyle name="Note 11 111" xfId="37259"/>
    <cellStyle name="Note 11 112" xfId="37260"/>
    <cellStyle name="Note 11 113" xfId="37261"/>
    <cellStyle name="Note 11 114" xfId="37262"/>
    <cellStyle name="Note 11 115" xfId="37263"/>
    <cellStyle name="Note 11 12" xfId="37264"/>
    <cellStyle name="Note 11 13" xfId="37265"/>
    <cellStyle name="Note 11 14" xfId="37266"/>
    <cellStyle name="Note 11 15" xfId="37267"/>
    <cellStyle name="Note 11 16" xfId="37268"/>
    <cellStyle name="Note 11 17" xfId="37269"/>
    <cellStyle name="Note 11 18" xfId="37270"/>
    <cellStyle name="Note 11 19" xfId="37271"/>
    <cellStyle name="Note 11 2" xfId="37272"/>
    <cellStyle name="Note 11 20" xfId="37273"/>
    <cellStyle name="Note 11 21" xfId="37274"/>
    <cellStyle name="Note 11 22" xfId="37275"/>
    <cellStyle name="Note 11 23" xfId="37276"/>
    <cellStyle name="Note 11 24" xfId="37277"/>
    <cellStyle name="Note 11 25" xfId="37278"/>
    <cellStyle name="Note 11 26" xfId="37279"/>
    <cellStyle name="Note 11 27" xfId="37280"/>
    <cellStyle name="Note 11 28" xfId="37281"/>
    <cellStyle name="Note 11 29" xfId="37282"/>
    <cellStyle name="Note 11 3" xfId="37283"/>
    <cellStyle name="Note 11 30" xfId="37284"/>
    <cellStyle name="Note 11 31" xfId="37285"/>
    <cellStyle name="Note 11 32" xfId="37286"/>
    <cellStyle name="Note 11 33" xfId="37287"/>
    <cellStyle name="Note 11 34" xfId="37288"/>
    <cellStyle name="Note 11 35" xfId="37289"/>
    <cellStyle name="Note 11 36" xfId="37290"/>
    <cellStyle name="Note 11 37" xfId="37291"/>
    <cellStyle name="Note 11 38" xfId="37292"/>
    <cellStyle name="Note 11 39" xfId="37293"/>
    <cellStyle name="Note 11 4" xfId="37294"/>
    <cellStyle name="Note 11 40" xfId="37295"/>
    <cellStyle name="Note 11 41" xfId="37296"/>
    <cellStyle name="Note 11 42" xfId="37297"/>
    <cellStyle name="Note 11 43" xfId="37298"/>
    <cellStyle name="Note 11 44" xfId="37299"/>
    <cellStyle name="Note 11 45" xfId="37300"/>
    <cellStyle name="Note 11 46" xfId="37301"/>
    <cellStyle name="Note 11 47" xfId="37302"/>
    <cellStyle name="Note 11 48" xfId="37303"/>
    <cellStyle name="Note 11 49" xfId="37304"/>
    <cellStyle name="Note 11 5" xfId="37305"/>
    <cellStyle name="Note 11 50" xfId="37306"/>
    <cellStyle name="Note 11 51" xfId="37307"/>
    <cellStyle name="Note 11 52" xfId="37308"/>
    <cellStyle name="Note 11 53" xfId="37309"/>
    <cellStyle name="Note 11 54" xfId="37310"/>
    <cellStyle name="Note 11 55" xfId="37311"/>
    <cellStyle name="Note 11 56" xfId="37312"/>
    <cellStyle name="Note 11 57" xfId="37313"/>
    <cellStyle name="Note 11 58" xfId="37314"/>
    <cellStyle name="Note 11 59" xfId="37315"/>
    <cellStyle name="Note 11 6" xfId="37316"/>
    <cellStyle name="Note 11 60" xfId="37317"/>
    <cellStyle name="Note 11 61" xfId="37318"/>
    <cellStyle name="Note 11 62" xfId="37319"/>
    <cellStyle name="Note 11 63" xfId="37320"/>
    <cellStyle name="Note 11 64" xfId="37321"/>
    <cellStyle name="Note 11 65" xfId="37322"/>
    <cellStyle name="Note 11 66" xfId="37323"/>
    <cellStyle name="Note 11 67" xfId="37324"/>
    <cellStyle name="Note 11 68" xfId="37325"/>
    <cellStyle name="Note 11 69" xfId="37326"/>
    <cellStyle name="Note 11 7" xfId="37327"/>
    <cellStyle name="Note 11 70" xfId="37328"/>
    <cellStyle name="Note 11 71" xfId="37329"/>
    <cellStyle name="Note 11 72" xfId="37330"/>
    <cellStyle name="Note 11 73" xfId="37331"/>
    <cellStyle name="Note 11 74" xfId="37332"/>
    <cellStyle name="Note 11 75" xfId="37333"/>
    <cellStyle name="Note 11 76" xfId="37334"/>
    <cellStyle name="Note 11 77" xfId="37335"/>
    <cellStyle name="Note 11 78" xfId="37336"/>
    <cellStyle name="Note 11 79" xfId="37337"/>
    <cellStyle name="Note 11 8" xfId="37338"/>
    <cellStyle name="Note 11 80" xfId="37339"/>
    <cellStyle name="Note 11 81" xfId="37340"/>
    <cellStyle name="Note 11 82" xfId="37341"/>
    <cellStyle name="Note 11 83" xfId="37342"/>
    <cellStyle name="Note 11 84" xfId="37343"/>
    <cellStyle name="Note 11 85" xfId="37344"/>
    <cellStyle name="Note 11 86" xfId="37345"/>
    <cellStyle name="Note 11 87" xfId="37346"/>
    <cellStyle name="Note 11 88" xfId="37347"/>
    <cellStyle name="Note 11 89" xfId="37348"/>
    <cellStyle name="Note 11 9" xfId="37349"/>
    <cellStyle name="Note 11 90" xfId="37350"/>
    <cellStyle name="Note 11 91" xfId="37351"/>
    <cellStyle name="Note 11 92" xfId="37352"/>
    <cellStyle name="Note 11 93" xfId="37353"/>
    <cellStyle name="Note 11 94" xfId="37354"/>
    <cellStyle name="Note 11 95" xfId="37355"/>
    <cellStyle name="Note 11 96" xfId="37356"/>
    <cellStyle name="Note 11 97" xfId="37357"/>
    <cellStyle name="Note 11 98" xfId="37358"/>
    <cellStyle name="Note 11 99" xfId="37359"/>
    <cellStyle name="Note 110" xfId="37360"/>
    <cellStyle name="Note 111" xfId="37361"/>
    <cellStyle name="Note 112" xfId="37362"/>
    <cellStyle name="Note 113" xfId="37363"/>
    <cellStyle name="Note 114" xfId="37364"/>
    <cellStyle name="Note 115" xfId="37365"/>
    <cellStyle name="Note 116" xfId="37366"/>
    <cellStyle name="Note 117" xfId="37367"/>
    <cellStyle name="Note 118" xfId="37368"/>
    <cellStyle name="Note 119" xfId="37369"/>
    <cellStyle name="Note 12" xfId="37370"/>
    <cellStyle name="Note 12 10" xfId="37371"/>
    <cellStyle name="Note 12 100" xfId="37372"/>
    <cellStyle name="Note 12 101" xfId="37373"/>
    <cellStyle name="Note 12 102" xfId="37374"/>
    <cellStyle name="Note 12 103" xfId="37375"/>
    <cellStyle name="Note 12 104" xfId="37376"/>
    <cellStyle name="Note 12 105" xfId="37377"/>
    <cellStyle name="Note 12 106" xfId="37378"/>
    <cellStyle name="Note 12 107" xfId="37379"/>
    <cellStyle name="Note 12 108" xfId="37380"/>
    <cellStyle name="Note 12 109" xfId="37381"/>
    <cellStyle name="Note 12 11" xfId="37382"/>
    <cellStyle name="Note 12 110" xfId="37383"/>
    <cellStyle name="Note 12 111" xfId="37384"/>
    <cellStyle name="Note 12 112" xfId="37385"/>
    <cellStyle name="Note 12 113" xfId="37386"/>
    <cellStyle name="Note 12 114" xfId="37387"/>
    <cellStyle name="Note 12 115" xfId="37388"/>
    <cellStyle name="Note 12 12" xfId="37389"/>
    <cellStyle name="Note 12 13" xfId="37390"/>
    <cellStyle name="Note 12 14" xfId="37391"/>
    <cellStyle name="Note 12 15" xfId="37392"/>
    <cellStyle name="Note 12 16" xfId="37393"/>
    <cellStyle name="Note 12 17" xfId="37394"/>
    <cellStyle name="Note 12 18" xfId="37395"/>
    <cellStyle name="Note 12 19" xfId="37396"/>
    <cellStyle name="Note 12 2" xfId="37397"/>
    <cellStyle name="Note 12 20" xfId="37398"/>
    <cellStyle name="Note 12 21" xfId="37399"/>
    <cellStyle name="Note 12 22" xfId="37400"/>
    <cellStyle name="Note 12 23" xfId="37401"/>
    <cellStyle name="Note 12 24" xfId="37402"/>
    <cellStyle name="Note 12 25" xfId="37403"/>
    <cellStyle name="Note 12 26" xfId="37404"/>
    <cellStyle name="Note 12 27" xfId="37405"/>
    <cellStyle name="Note 12 28" xfId="37406"/>
    <cellStyle name="Note 12 29" xfId="37407"/>
    <cellStyle name="Note 12 3" xfId="37408"/>
    <cellStyle name="Note 12 30" xfId="37409"/>
    <cellStyle name="Note 12 31" xfId="37410"/>
    <cellStyle name="Note 12 32" xfId="37411"/>
    <cellStyle name="Note 12 33" xfId="37412"/>
    <cellStyle name="Note 12 34" xfId="37413"/>
    <cellStyle name="Note 12 35" xfId="37414"/>
    <cellStyle name="Note 12 36" xfId="37415"/>
    <cellStyle name="Note 12 37" xfId="37416"/>
    <cellStyle name="Note 12 38" xfId="37417"/>
    <cellStyle name="Note 12 39" xfId="37418"/>
    <cellStyle name="Note 12 4" xfId="37419"/>
    <cellStyle name="Note 12 40" xfId="37420"/>
    <cellStyle name="Note 12 41" xfId="37421"/>
    <cellStyle name="Note 12 42" xfId="37422"/>
    <cellStyle name="Note 12 43" xfId="37423"/>
    <cellStyle name="Note 12 44" xfId="37424"/>
    <cellStyle name="Note 12 45" xfId="37425"/>
    <cellStyle name="Note 12 46" xfId="37426"/>
    <cellStyle name="Note 12 47" xfId="37427"/>
    <cellStyle name="Note 12 48" xfId="37428"/>
    <cellStyle name="Note 12 49" xfId="37429"/>
    <cellStyle name="Note 12 5" xfId="37430"/>
    <cellStyle name="Note 12 50" xfId="37431"/>
    <cellStyle name="Note 12 51" xfId="37432"/>
    <cellStyle name="Note 12 52" xfId="37433"/>
    <cellStyle name="Note 12 53" xfId="37434"/>
    <cellStyle name="Note 12 54" xfId="37435"/>
    <cellStyle name="Note 12 55" xfId="37436"/>
    <cellStyle name="Note 12 56" xfId="37437"/>
    <cellStyle name="Note 12 57" xfId="37438"/>
    <cellStyle name="Note 12 58" xfId="37439"/>
    <cellStyle name="Note 12 59" xfId="37440"/>
    <cellStyle name="Note 12 6" xfId="37441"/>
    <cellStyle name="Note 12 60" xfId="37442"/>
    <cellStyle name="Note 12 61" xfId="37443"/>
    <cellStyle name="Note 12 62" xfId="37444"/>
    <cellStyle name="Note 12 63" xfId="37445"/>
    <cellStyle name="Note 12 64" xfId="37446"/>
    <cellStyle name="Note 12 65" xfId="37447"/>
    <cellStyle name="Note 12 66" xfId="37448"/>
    <cellStyle name="Note 12 67" xfId="37449"/>
    <cellStyle name="Note 12 68" xfId="37450"/>
    <cellStyle name="Note 12 69" xfId="37451"/>
    <cellStyle name="Note 12 7" xfId="37452"/>
    <cellStyle name="Note 12 70" xfId="37453"/>
    <cellStyle name="Note 12 71" xfId="37454"/>
    <cellStyle name="Note 12 72" xfId="37455"/>
    <cellStyle name="Note 12 73" xfId="37456"/>
    <cellStyle name="Note 12 74" xfId="37457"/>
    <cellStyle name="Note 12 75" xfId="37458"/>
    <cellStyle name="Note 12 76" xfId="37459"/>
    <cellStyle name="Note 12 77" xfId="37460"/>
    <cellStyle name="Note 12 78" xfId="37461"/>
    <cellStyle name="Note 12 79" xfId="37462"/>
    <cellStyle name="Note 12 8" xfId="37463"/>
    <cellStyle name="Note 12 80" xfId="37464"/>
    <cellStyle name="Note 12 81" xfId="37465"/>
    <cellStyle name="Note 12 82" xfId="37466"/>
    <cellStyle name="Note 12 83" xfId="37467"/>
    <cellStyle name="Note 12 84" xfId="37468"/>
    <cellStyle name="Note 12 85" xfId="37469"/>
    <cellStyle name="Note 12 86" xfId="37470"/>
    <cellStyle name="Note 12 87" xfId="37471"/>
    <cellStyle name="Note 12 88" xfId="37472"/>
    <cellStyle name="Note 12 89" xfId="37473"/>
    <cellStyle name="Note 12 9" xfId="37474"/>
    <cellStyle name="Note 12 90" xfId="37475"/>
    <cellStyle name="Note 12 91" xfId="37476"/>
    <cellStyle name="Note 12 92" xfId="37477"/>
    <cellStyle name="Note 12 93" xfId="37478"/>
    <cellStyle name="Note 12 94" xfId="37479"/>
    <cellStyle name="Note 12 95" xfId="37480"/>
    <cellStyle name="Note 12 96" xfId="37481"/>
    <cellStyle name="Note 12 97" xfId="37482"/>
    <cellStyle name="Note 12 98" xfId="37483"/>
    <cellStyle name="Note 12 99" xfId="37484"/>
    <cellStyle name="Note 120" xfId="37485"/>
    <cellStyle name="Note 121" xfId="37486"/>
    <cellStyle name="Note 122" xfId="37487"/>
    <cellStyle name="Note 123" xfId="37488"/>
    <cellStyle name="Note 124" xfId="37489"/>
    <cellStyle name="Note 125" xfId="37490"/>
    <cellStyle name="Note 126" xfId="37491"/>
    <cellStyle name="Note 127" xfId="37492"/>
    <cellStyle name="Note 128" xfId="37493"/>
    <cellStyle name="Note 129" xfId="37494"/>
    <cellStyle name="Note 13" xfId="37495"/>
    <cellStyle name="Note 13 10" xfId="37496"/>
    <cellStyle name="Note 13 100" xfId="37497"/>
    <cellStyle name="Note 13 101" xfId="37498"/>
    <cellStyle name="Note 13 102" xfId="37499"/>
    <cellStyle name="Note 13 103" xfId="37500"/>
    <cellStyle name="Note 13 104" xfId="37501"/>
    <cellStyle name="Note 13 105" xfId="37502"/>
    <cellStyle name="Note 13 106" xfId="37503"/>
    <cellStyle name="Note 13 107" xfId="37504"/>
    <cellStyle name="Note 13 108" xfId="37505"/>
    <cellStyle name="Note 13 109" xfId="37506"/>
    <cellStyle name="Note 13 11" xfId="37507"/>
    <cellStyle name="Note 13 110" xfId="37508"/>
    <cellStyle name="Note 13 111" xfId="37509"/>
    <cellStyle name="Note 13 112" xfId="37510"/>
    <cellStyle name="Note 13 113" xfId="37511"/>
    <cellStyle name="Note 13 114" xfId="37512"/>
    <cellStyle name="Note 13 115" xfId="37513"/>
    <cellStyle name="Note 13 12" xfId="37514"/>
    <cellStyle name="Note 13 13" xfId="37515"/>
    <cellStyle name="Note 13 14" xfId="37516"/>
    <cellStyle name="Note 13 15" xfId="37517"/>
    <cellStyle name="Note 13 16" xfId="37518"/>
    <cellStyle name="Note 13 17" xfId="37519"/>
    <cellStyle name="Note 13 18" xfId="37520"/>
    <cellStyle name="Note 13 19" xfId="37521"/>
    <cellStyle name="Note 13 2" xfId="37522"/>
    <cellStyle name="Note 13 20" xfId="37523"/>
    <cellStyle name="Note 13 21" xfId="37524"/>
    <cellStyle name="Note 13 22" xfId="37525"/>
    <cellStyle name="Note 13 23" xfId="37526"/>
    <cellStyle name="Note 13 24" xfId="37527"/>
    <cellStyle name="Note 13 25" xfId="37528"/>
    <cellStyle name="Note 13 26" xfId="37529"/>
    <cellStyle name="Note 13 27" xfId="37530"/>
    <cellStyle name="Note 13 28" xfId="37531"/>
    <cellStyle name="Note 13 29" xfId="37532"/>
    <cellStyle name="Note 13 3" xfId="37533"/>
    <cellStyle name="Note 13 30" xfId="37534"/>
    <cellStyle name="Note 13 31" xfId="37535"/>
    <cellStyle name="Note 13 32" xfId="37536"/>
    <cellStyle name="Note 13 33" xfId="37537"/>
    <cellStyle name="Note 13 34" xfId="37538"/>
    <cellStyle name="Note 13 35" xfId="37539"/>
    <cellStyle name="Note 13 36" xfId="37540"/>
    <cellStyle name="Note 13 37" xfId="37541"/>
    <cellStyle name="Note 13 38" xfId="37542"/>
    <cellStyle name="Note 13 39" xfId="37543"/>
    <cellStyle name="Note 13 4" xfId="37544"/>
    <cellStyle name="Note 13 40" xfId="37545"/>
    <cellStyle name="Note 13 41" xfId="37546"/>
    <cellStyle name="Note 13 42" xfId="37547"/>
    <cellStyle name="Note 13 43" xfId="37548"/>
    <cellStyle name="Note 13 44" xfId="37549"/>
    <cellStyle name="Note 13 45" xfId="37550"/>
    <cellStyle name="Note 13 46" xfId="37551"/>
    <cellStyle name="Note 13 47" xfId="37552"/>
    <cellStyle name="Note 13 48" xfId="37553"/>
    <cellStyle name="Note 13 49" xfId="37554"/>
    <cellStyle name="Note 13 5" xfId="37555"/>
    <cellStyle name="Note 13 50" xfId="37556"/>
    <cellStyle name="Note 13 51" xfId="37557"/>
    <cellStyle name="Note 13 52" xfId="37558"/>
    <cellStyle name="Note 13 53" xfId="37559"/>
    <cellStyle name="Note 13 54" xfId="37560"/>
    <cellStyle name="Note 13 55" xfId="37561"/>
    <cellStyle name="Note 13 56" xfId="37562"/>
    <cellStyle name="Note 13 57" xfId="37563"/>
    <cellStyle name="Note 13 58" xfId="37564"/>
    <cellStyle name="Note 13 59" xfId="37565"/>
    <cellStyle name="Note 13 6" xfId="37566"/>
    <cellStyle name="Note 13 60" xfId="37567"/>
    <cellStyle name="Note 13 61" xfId="37568"/>
    <cellStyle name="Note 13 62" xfId="37569"/>
    <cellStyle name="Note 13 63" xfId="37570"/>
    <cellStyle name="Note 13 64" xfId="37571"/>
    <cellStyle name="Note 13 65" xfId="37572"/>
    <cellStyle name="Note 13 66" xfId="37573"/>
    <cellStyle name="Note 13 67" xfId="37574"/>
    <cellStyle name="Note 13 68" xfId="37575"/>
    <cellStyle name="Note 13 69" xfId="37576"/>
    <cellStyle name="Note 13 7" xfId="37577"/>
    <cellStyle name="Note 13 70" xfId="37578"/>
    <cellStyle name="Note 13 71" xfId="37579"/>
    <cellStyle name="Note 13 72" xfId="37580"/>
    <cellStyle name="Note 13 73" xfId="37581"/>
    <cellStyle name="Note 13 74" xfId="37582"/>
    <cellStyle name="Note 13 75" xfId="37583"/>
    <cellStyle name="Note 13 76" xfId="37584"/>
    <cellStyle name="Note 13 77" xfId="37585"/>
    <cellStyle name="Note 13 78" xfId="37586"/>
    <cellStyle name="Note 13 79" xfId="37587"/>
    <cellStyle name="Note 13 8" xfId="37588"/>
    <cellStyle name="Note 13 80" xfId="37589"/>
    <cellStyle name="Note 13 81" xfId="37590"/>
    <cellStyle name="Note 13 82" xfId="37591"/>
    <cellStyle name="Note 13 83" xfId="37592"/>
    <cellStyle name="Note 13 84" xfId="37593"/>
    <cellStyle name="Note 13 85" xfId="37594"/>
    <cellStyle name="Note 13 86" xfId="37595"/>
    <cellStyle name="Note 13 87" xfId="37596"/>
    <cellStyle name="Note 13 88" xfId="37597"/>
    <cellStyle name="Note 13 89" xfId="37598"/>
    <cellStyle name="Note 13 9" xfId="37599"/>
    <cellStyle name="Note 13 90" xfId="37600"/>
    <cellStyle name="Note 13 91" xfId="37601"/>
    <cellStyle name="Note 13 92" xfId="37602"/>
    <cellStyle name="Note 13 93" xfId="37603"/>
    <cellStyle name="Note 13 94" xfId="37604"/>
    <cellStyle name="Note 13 95" xfId="37605"/>
    <cellStyle name="Note 13 96" xfId="37606"/>
    <cellStyle name="Note 13 97" xfId="37607"/>
    <cellStyle name="Note 13 98" xfId="37608"/>
    <cellStyle name="Note 13 99" xfId="37609"/>
    <cellStyle name="Note 130" xfId="37610"/>
    <cellStyle name="Note 131" xfId="37611"/>
    <cellStyle name="Note 132" xfId="37612"/>
    <cellStyle name="Note 133" xfId="37613"/>
    <cellStyle name="Note 134" xfId="37614"/>
    <cellStyle name="Note 135" xfId="37615"/>
    <cellStyle name="Note 136" xfId="37616"/>
    <cellStyle name="Note 137" xfId="37617"/>
    <cellStyle name="Note 138" xfId="37618"/>
    <cellStyle name="Note 139" xfId="37619"/>
    <cellStyle name="Note 14" xfId="37620"/>
    <cellStyle name="Note 14 10" xfId="37621"/>
    <cellStyle name="Note 14 100" xfId="37622"/>
    <cellStyle name="Note 14 101" xfId="37623"/>
    <cellStyle name="Note 14 102" xfId="37624"/>
    <cellStyle name="Note 14 103" xfId="37625"/>
    <cellStyle name="Note 14 104" xfId="37626"/>
    <cellStyle name="Note 14 105" xfId="37627"/>
    <cellStyle name="Note 14 106" xfId="37628"/>
    <cellStyle name="Note 14 107" xfId="37629"/>
    <cellStyle name="Note 14 108" xfId="37630"/>
    <cellStyle name="Note 14 109" xfId="37631"/>
    <cellStyle name="Note 14 11" xfId="37632"/>
    <cellStyle name="Note 14 110" xfId="37633"/>
    <cellStyle name="Note 14 111" xfId="37634"/>
    <cellStyle name="Note 14 112" xfId="37635"/>
    <cellStyle name="Note 14 113" xfId="37636"/>
    <cellStyle name="Note 14 114" xfId="37637"/>
    <cellStyle name="Note 14 115" xfId="37638"/>
    <cellStyle name="Note 14 12" xfId="37639"/>
    <cellStyle name="Note 14 13" xfId="37640"/>
    <cellStyle name="Note 14 14" xfId="37641"/>
    <cellStyle name="Note 14 15" xfId="37642"/>
    <cellStyle name="Note 14 16" xfId="37643"/>
    <cellStyle name="Note 14 17" xfId="37644"/>
    <cellStyle name="Note 14 18" xfId="37645"/>
    <cellStyle name="Note 14 19" xfId="37646"/>
    <cellStyle name="Note 14 2" xfId="37647"/>
    <cellStyle name="Note 14 20" xfId="37648"/>
    <cellStyle name="Note 14 21" xfId="37649"/>
    <cellStyle name="Note 14 22" xfId="37650"/>
    <cellStyle name="Note 14 23" xfId="37651"/>
    <cellStyle name="Note 14 24" xfId="37652"/>
    <cellStyle name="Note 14 25" xfId="37653"/>
    <cellStyle name="Note 14 26" xfId="37654"/>
    <cellStyle name="Note 14 27" xfId="37655"/>
    <cellStyle name="Note 14 28" xfId="37656"/>
    <cellStyle name="Note 14 29" xfId="37657"/>
    <cellStyle name="Note 14 3" xfId="37658"/>
    <cellStyle name="Note 14 30" xfId="37659"/>
    <cellStyle name="Note 14 31" xfId="37660"/>
    <cellStyle name="Note 14 32" xfId="37661"/>
    <cellStyle name="Note 14 33" xfId="37662"/>
    <cellStyle name="Note 14 34" xfId="37663"/>
    <cellStyle name="Note 14 35" xfId="37664"/>
    <cellStyle name="Note 14 36" xfId="37665"/>
    <cellStyle name="Note 14 37" xfId="37666"/>
    <cellStyle name="Note 14 38" xfId="37667"/>
    <cellStyle name="Note 14 39" xfId="37668"/>
    <cellStyle name="Note 14 4" xfId="37669"/>
    <cellStyle name="Note 14 40" xfId="37670"/>
    <cellStyle name="Note 14 41" xfId="37671"/>
    <cellStyle name="Note 14 42" xfId="37672"/>
    <cellStyle name="Note 14 43" xfId="37673"/>
    <cellStyle name="Note 14 44" xfId="37674"/>
    <cellStyle name="Note 14 45" xfId="37675"/>
    <cellStyle name="Note 14 46" xfId="37676"/>
    <cellStyle name="Note 14 47" xfId="37677"/>
    <cellStyle name="Note 14 48" xfId="37678"/>
    <cellStyle name="Note 14 49" xfId="37679"/>
    <cellStyle name="Note 14 5" xfId="37680"/>
    <cellStyle name="Note 14 50" xfId="37681"/>
    <cellStyle name="Note 14 51" xfId="37682"/>
    <cellStyle name="Note 14 52" xfId="37683"/>
    <cellStyle name="Note 14 53" xfId="37684"/>
    <cellStyle name="Note 14 54" xfId="37685"/>
    <cellStyle name="Note 14 55" xfId="37686"/>
    <cellStyle name="Note 14 56" xfId="37687"/>
    <cellStyle name="Note 14 57" xfId="37688"/>
    <cellStyle name="Note 14 58" xfId="37689"/>
    <cellStyle name="Note 14 59" xfId="37690"/>
    <cellStyle name="Note 14 6" xfId="37691"/>
    <cellStyle name="Note 14 60" xfId="37692"/>
    <cellStyle name="Note 14 61" xfId="37693"/>
    <cellStyle name="Note 14 62" xfId="37694"/>
    <cellStyle name="Note 14 63" xfId="37695"/>
    <cellStyle name="Note 14 64" xfId="37696"/>
    <cellStyle name="Note 14 65" xfId="37697"/>
    <cellStyle name="Note 14 66" xfId="37698"/>
    <cellStyle name="Note 14 67" xfId="37699"/>
    <cellStyle name="Note 14 68" xfId="37700"/>
    <cellStyle name="Note 14 69" xfId="37701"/>
    <cellStyle name="Note 14 7" xfId="37702"/>
    <cellStyle name="Note 14 70" xfId="37703"/>
    <cellStyle name="Note 14 71" xfId="37704"/>
    <cellStyle name="Note 14 72" xfId="37705"/>
    <cellStyle name="Note 14 73" xfId="37706"/>
    <cellStyle name="Note 14 74" xfId="37707"/>
    <cellStyle name="Note 14 75" xfId="37708"/>
    <cellStyle name="Note 14 76" xfId="37709"/>
    <cellStyle name="Note 14 77" xfId="37710"/>
    <cellStyle name="Note 14 78" xfId="37711"/>
    <cellStyle name="Note 14 79" xfId="37712"/>
    <cellStyle name="Note 14 8" xfId="37713"/>
    <cellStyle name="Note 14 80" xfId="37714"/>
    <cellStyle name="Note 14 81" xfId="37715"/>
    <cellStyle name="Note 14 82" xfId="37716"/>
    <cellStyle name="Note 14 83" xfId="37717"/>
    <cellStyle name="Note 14 84" xfId="37718"/>
    <cellStyle name="Note 14 85" xfId="37719"/>
    <cellStyle name="Note 14 86" xfId="37720"/>
    <cellStyle name="Note 14 87" xfId="37721"/>
    <cellStyle name="Note 14 88" xfId="37722"/>
    <cellStyle name="Note 14 89" xfId="37723"/>
    <cellStyle name="Note 14 9" xfId="37724"/>
    <cellStyle name="Note 14 90" xfId="37725"/>
    <cellStyle name="Note 14 91" xfId="37726"/>
    <cellStyle name="Note 14 92" xfId="37727"/>
    <cellStyle name="Note 14 93" xfId="37728"/>
    <cellStyle name="Note 14 94" xfId="37729"/>
    <cellStyle name="Note 14 95" xfId="37730"/>
    <cellStyle name="Note 14 96" xfId="37731"/>
    <cellStyle name="Note 14 97" xfId="37732"/>
    <cellStyle name="Note 14 98" xfId="37733"/>
    <cellStyle name="Note 14 99" xfId="37734"/>
    <cellStyle name="Note 140" xfId="37735"/>
    <cellStyle name="Note 141" xfId="37736"/>
    <cellStyle name="Note 142" xfId="37737"/>
    <cellStyle name="Note 143" xfId="37738"/>
    <cellStyle name="Note 144" xfId="37739"/>
    <cellStyle name="Note 145" xfId="37740"/>
    <cellStyle name="Note 146" xfId="37741"/>
    <cellStyle name="Note 147" xfId="37742"/>
    <cellStyle name="Note 148" xfId="37743"/>
    <cellStyle name="Note 149" xfId="37744"/>
    <cellStyle name="Note 15" xfId="37745"/>
    <cellStyle name="Note 15 10" xfId="37746"/>
    <cellStyle name="Note 15 100" xfId="37747"/>
    <cellStyle name="Note 15 101" xfId="37748"/>
    <cellStyle name="Note 15 102" xfId="37749"/>
    <cellStyle name="Note 15 103" xfId="37750"/>
    <cellStyle name="Note 15 104" xfId="37751"/>
    <cellStyle name="Note 15 105" xfId="37752"/>
    <cellStyle name="Note 15 106" xfId="37753"/>
    <cellStyle name="Note 15 107" xfId="37754"/>
    <cellStyle name="Note 15 108" xfId="37755"/>
    <cellStyle name="Note 15 109" xfId="37756"/>
    <cellStyle name="Note 15 11" xfId="37757"/>
    <cellStyle name="Note 15 110" xfId="37758"/>
    <cellStyle name="Note 15 111" xfId="37759"/>
    <cellStyle name="Note 15 112" xfId="37760"/>
    <cellStyle name="Note 15 113" xfId="37761"/>
    <cellStyle name="Note 15 114" xfId="37762"/>
    <cellStyle name="Note 15 115" xfId="37763"/>
    <cellStyle name="Note 15 12" xfId="37764"/>
    <cellStyle name="Note 15 13" xfId="37765"/>
    <cellStyle name="Note 15 14" xfId="37766"/>
    <cellStyle name="Note 15 15" xfId="37767"/>
    <cellStyle name="Note 15 16" xfId="37768"/>
    <cellStyle name="Note 15 17" xfId="37769"/>
    <cellStyle name="Note 15 18" xfId="37770"/>
    <cellStyle name="Note 15 19" xfId="37771"/>
    <cellStyle name="Note 15 2" xfId="37772"/>
    <cellStyle name="Note 15 20" xfId="37773"/>
    <cellStyle name="Note 15 21" xfId="37774"/>
    <cellStyle name="Note 15 22" xfId="37775"/>
    <cellStyle name="Note 15 23" xfId="37776"/>
    <cellStyle name="Note 15 24" xfId="37777"/>
    <cellStyle name="Note 15 25" xfId="37778"/>
    <cellStyle name="Note 15 26" xfId="37779"/>
    <cellStyle name="Note 15 27" xfId="37780"/>
    <cellStyle name="Note 15 28" xfId="37781"/>
    <cellStyle name="Note 15 29" xfId="37782"/>
    <cellStyle name="Note 15 3" xfId="37783"/>
    <cellStyle name="Note 15 30" xfId="37784"/>
    <cellStyle name="Note 15 31" xfId="37785"/>
    <cellStyle name="Note 15 32" xfId="37786"/>
    <cellStyle name="Note 15 33" xfId="37787"/>
    <cellStyle name="Note 15 34" xfId="37788"/>
    <cellStyle name="Note 15 35" xfId="37789"/>
    <cellStyle name="Note 15 36" xfId="37790"/>
    <cellStyle name="Note 15 37" xfId="37791"/>
    <cellStyle name="Note 15 38" xfId="37792"/>
    <cellStyle name="Note 15 39" xfId="37793"/>
    <cellStyle name="Note 15 4" xfId="37794"/>
    <cellStyle name="Note 15 40" xfId="37795"/>
    <cellStyle name="Note 15 41" xfId="37796"/>
    <cellStyle name="Note 15 42" xfId="37797"/>
    <cellStyle name="Note 15 43" xfId="37798"/>
    <cellStyle name="Note 15 44" xfId="37799"/>
    <cellStyle name="Note 15 45" xfId="37800"/>
    <cellStyle name="Note 15 46" xfId="37801"/>
    <cellStyle name="Note 15 47" xfId="37802"/>
    <cellStyle name="Note 15 48" xfId="37803"/>
    <cellStyle name="Note 15 49" xfId="37804"/>
    <cellStyle name="Note 15 5" xfId="37805"/>
    <cellStyle name="Note 15 50" xfId="37806"/>
    <cellStyle name="Note 15 51" xfId="37807"/>
    <cellStyle name="Note 15 52" xfId="37808"/>
    <cellStyle name="Note 15 53" xfId="37809"/>
    <cellStyle name="Note 15 54" xfId="37810"/>
    <cellStyle name="Note 15 55" xfId="37811"/>
    <cellStyle name="Note 15 56" xfId="37812"/>
    <cellStyle name="Note 15 57" xfId="37813"/>
    <cellStyle name="Note 15 58" xfId="37814"/>
    <cellStyle name="Note 15 59" xfId="37815"/>
    <cellStyle name="Note 15 6" xfId="37816"/>
    <cellStyle name="Note 15 60" xfId="37817"/>
    <cellStyle name="Note 15 61" xfId="37818"/>
    <cellStyle name="Note 15 62" xfId="37819"/>
    <cellStyle name="Note 15 63" xfId="37820"/>
    <cellStyle name="Note 15 64" xfId="37821"/>
    <cellStyle name="Note 15 65" xfId="37822"/>
    <cellStyle name="Note 15 66" xfId="37823"/>
    <cellStyle name="Note 15 67" xfId="37824"/>
    <cellStyle name="Note 15 68" xfId="37825"/>
    <cellStyle name="Note 15 69" xfId="37826"/>
    <cellStyle name="Note 15 7" xfId="37827"/>
    <cellStyle name="Note 15 70" xfId="37828"/>
    <cellStyle name="Note 15 71" xfId="37829"/>
    <cellStyle name="Note 15 72" xfId="37830"/>
    <cellStyle name="Note 15 73" xfId="37831"/>
    <cellStyle name="Note 15 74" xfId="37832"/>
    <cellStyle name="Note 15 75" xfId="37833"/>
    <cellStyle name="Note 15 76" xfId="37834"/>
    <cellStyle name="Note 15 77" xfId="37835"/>
    <cellStyle name="Note 15 78" xfId="37836"/>
    <cellStyle name="Note 15 79" xfId="37837"/>
    <cellStyle name="Note 15 8" xfId="37838"/>
    <cellStyle name="Note 15 80" xfId="37839"/>
    <cellStyle name="Note 15 81" xfId="37840"/>
    <cellStyle name="Note 15 82" xfId="37841"/>
    <cellStyle name="Note 15 83" xfId="37842"/>
    <cellStyle name="Note 15 84" xfId="37843"/>
    <cellStyle name="Note 15 85" xfId="37844"/>
    <cellStyle name="Note 15 86" xfId="37845"/>
    <cellStyle name="Note 15 87" xfId="37846"/>
    <cellStyle name="Note 15 88" xfId="37847"/>
    <cellStyle name="Note 15 89" xfId="37848"/>
    <cellStyle name="Note 15 9" xfId="37849"/>
    <cellStyle name="Note 15 90" xfId="37850"/>
    <cellStyle name="Note 15 91" xfId="37851"/>
    <cellStyle name="Note 15 92" xfId="37852"/>
    <cellStyle name="Note 15 93" xfId="37853"/>
    <cellStyle name="Note 15 94" xfId="37854"/>
    <cellStyle name="Note 15 95" xfId="37855"/>
    <cellStyle name="Note 15 96" xfId="37856"/>
    <cellStyle name="Note 15 97" xfId="37857"/>
    <cellStyle name="Note 15 98" xfId="37858"/>
    <cellStyle name="Note 15 99" xfId="37859"/>
    <cellStyle name="Note 150" xfId="37860"/>
    <cellStyle name="Note 151" xfId="37861"/>
    <cellStyle name="Note 152" xfId="37862"/>
    <cellStyle name="Note 153" xfId="37863"/>
    <cellStyle name="Note 154" xfId="37864"/>
    <cellStyle name="Note 155" xfId="37865"/>
    <cellStyle name="Note 156" xfId="37866"/>
    <cellStyle name="Note 157" xfId="37867"/>
    <cellStyle name="Note 158" xfId="37868"/>
    <cellStyle name="Note 159" xfId="37869"/>
    <cellStyle name="Note 16" xfId="37870"/>
    <cellStyle name="Note 16 10" xfId="37871"/>
    <cellStyle name="Note 16 100" xfId="37872"/>
    <cellStyle name="Note 16 101" xfId="37873"/>
    <cellStyle name="Note 16 102" xfId="37874"/>
    <cellStyle name="Note 16 103" xfId="37875"/>
    <cellStyle name="Note 16 104" xfId="37876"/>
    <cellStyle name="Note 16 105" xfId="37877"/>
    <cellStyle name="Note 16 106" xfId="37878"/>
    <cellStyle name="Note 16 107" xfId="37879"/>
    <cellStyle name="Note 16 108" xfId="37880"/>
    <cellStyle name="Note 16 109" xfId="37881"/>
    <cellStyle name="Note 16 11" xfId="37882"/>
    <cellStyle name="Note 16 110" xfId="37883"/>
    <cellStyle name="Note 16 111" xfId="37884"/>
    <cellStyle name="Note 16 112" xfId="37885"/>
    <cellStyle name="Note 16 113" xfId="37886"/>
    <cellStyle name="Note 16 114" xfId="37887"/>
    <cellStyle name="Note 16 115" xfId="37888"/>
    <cellStyle name="Note 16 12" xfId="37889"/>
    <cellStyle name="Note 16 13" xfId="37890"/>
    <cellStyle name="Note 16 14" xfId="37891"/>
    <cellStyle name="Note 16 15" xfId="37892"/>
    <cellStyle name="Note 16 16" xfId="37893"/>
    <cellStyle name="Note 16 17" xfId="37894"/>
    <cellStyle name="Note 16 18" xfId="37895"/>
    <cellStyle name="Note 16 19" xfId="37896"/>
    <cellStyle name="Note 16 2" xfId="37897"/>
    <cellStyle name="Note 16 20" xfId="37898"/>
    <cellStyle name="Note 16 21" xfId="37899"/>
    <cellStyle name="Note 16 22" xfId="37900"/>
    <cellStyle name="Note 16 23" xfId="37901"/>
    <cellStyle name="Note 16 24" xfId="37902"/>
    <cellStyle name="Note 16 25" xfId="37903"/>
    <cellStyle name="Note 16 26" xfId="37904"/>
    <cellStyle name="Note 16 27" xfId="37905"/>
    <cellStyle name="Note 16 28" xfId="37906"/>
    <cellStyle name="Note 16 29" xfId="37907"/>
    <cellStyle name="Note 16 3" xfId="37908"/>
    <cellStyle name="Note 16 30" xfId="37909"/>
    <cellStyle name="Note 16 31" xfId="37910"/>
    <cellStyle name="Note 16 32" xfId="37911"/>
    <cellStyle name="Note 16 33" xfId="37912"/>
    <cellStyle name="Note 16 34" xfId="37913"/>
    <cellStyle name="Note 16 35" xfId="37914"/>
    <cellStyle name="Note 16 36" xfId="37915"/>
    <cellStyle name="Note 16 37" xfId="37916"/>
    <cellStyle name="Note 16 38" xfId="37917"/>
    <cellStyle name="Note 16 39" xfId="37918"/>
    <cellStyle name="Note 16 4" xfId="37919"/>
    <cellStyle name="Note 16 40" xfId="37920"/>
    <cellStyle name="Note 16 41" xfId="37921"/>
    <cellStyle name="Note 16 42" xfId="37922"/>
    <cellStyle name="Note 16 43" xfId="37923"/>
    <cellStyle name="Note 16 44" xfId="37924"/>
    <cellStyle name="Note 16 45" xfId="37925"/>
    <cellStyle name="Note 16 46" xfId="37926"/>
    <cellStyle name="Note 16 47" xfId="37927"/>
    <cellStyle name="Note 16 48" xfId="37928"/>
    <cellStyle name="Note 16 49" xfId="37929"/>
    <cellStyle name="Note 16 5" xfId="37930"/>
    <cellStyle name="Note 16 50" xfId="37931"/>
    <cellStyle name="Note 16 51" xfId="37932"/>
    <cellStyle name="Note 16 52" xfId="37933"/>
    <cellStyle name="Note 16 53" xfId="37934"/>
    <cellStyle name="Note 16 54" xfId="37935"/>
    <cellStyle name="Note 16 55" xfId="37936"/>
    <cellStyle name="Note 16 56" xfId="37937"/>
    <cellStyle name="Note 16 57" xfId="37938"/>
    <cellStyle name="Note 16 58" xfId="37939"/>
    <cellStyle name="Note 16 59" xfId="37940"/>
    <cellStyle name="Note 16 6" xfId="37941"/>
    <cellStyle name="Note 16 60" xfId="37942"/>
    <cellStyle name="Note 16 61" xfId="37943"/>
    <cellStyle name="Note 16 62" xfId="37944"/>
    <cellStyle name="Note 16 63" xfId="37945"/>
    <cellStyle name="Note 16 64" xfId="37946"/>
    <cellStyle name="Note 16 65" xfId="37947"/>
    <cellStyle name="Note 16 66" xfId="37948"/>
    <cellStyle name="Note 16 67" xfId="37949"/>
    <cellStyle name="Note 16 68" xfId="37950"/>
    <cellStyle name="Note 16 69" xfId="37951"/>
    <cellStyle name="Note 16 7" xfId="37952"/>
    <cellStyle name="Note 16 70" xfId="37953"/>
    <cellStyle name="Note 16 71" xfId="37954"/>
    <cellStyle name="Note 16 72" xfId="37955"/>
    <cellStyle name="Note 16 73" xfId="37956"/>
    <cellStyle name="Note 16 74" xfId="37957"/>
    <cellStyle name="Note 16 75" xfId="37958"/>
    <cellStyle name="Note 16 76" xfId="37959"/>
    <cellStyle name="Note 16 77" xfId="37960"/>
    <cellStyle name="Note 16 78" xfId="37961"/>
    <cellStyle name="Note 16 79" xfId="37962"/>
    <cellStyle name="Note 16 8" xfId="37963"/>
    <cellStyle name="Note 16 80" xfId="37964"/>
    <cellStyle name="Note 16 81" xfId="37965"/>
    <cellStyle name="Note 16 82" xfId="37966"/>
    <cellStyle name="Note 16 83" xfId="37967"/>
    <cellStyle name="Note 16 84" xfId="37968"/>
    <cellStyle name="Note 16 85" xfId="37969"/>
    <cellStyle name="Note 16 86" xfId="37970"/>
    <cellStyle name="Note 16 87" xfId="37971"/>
    <cellStyle name="Note 16 88" xfId="37972"/>
    <cellStyle name="Note 16 89" xfId="37973"/>
    <cellStyle name="Note 16 9" xfId="37974"/>
    <cellStyle name="Note 16 90" xfId="37975"/>
    <cellStyle name="Note 16 91" xfId="37976"/>
    <cellStyle name="Note 16 92" xfId="37977"/>
    <cellStyle name="Note 16 93" xfId="37978"/>
    <cellStyle name="Note 16 94" xfId="37979"/>
    <cellStyle name="Note 16 95" xfId="37980"/>
    <cellStyle name="Note 16 96" xfId="37981"/>
    <cellStyle name="Note 16 97" xfId="37982"/>
    <cellStyle name="Note 16 98" xfId="37983"/>
    <cellStyle name="Note 16 99" xfId="37984"/>
    <cellStyle name="Note 160" xfId="37985"/>
    <cellStyle name="Note 161" xfId="37986"/>
    <cellStyle name="Note 162" xfId="37987"/>
    <cellStyle name="Note 163" xfId="37988"/>
    <cellStyle name="Note 164" xfId="37989"/>
    <cellStyle name="Note 165" xfId="37990"/>
    <cellStyle name="Note 166" xfId="37991"/>
    <cellStyle name="Note 167" xfId="37992"/>
    <cellStyle name="Note 168" xfId="37993"/>
    <cellStyle name="Note 17" xfId="37994"/>
    <cellStyle name="Note 17 10" xfId="37995"/>
    <cellStyle name="Note 17 100" xfId="37996"/>
    <cellStyle name="Note 17 101" xfId="37997"/>
    <cellStyle name="Note 17 102" xfId="37998"/>
    <cellStyle name="Note 17 103" xfId="37999"/>
    <cellStyle name="Note 17 104" xfId="38000"/>
    <cellStyle name="Note 17 105" xfId="38001"/>
    <cellStyle name="Note 17 106" xfId="38002"/>
    <cellStyle name="Note 17 107" xfId="38003"/>
    <cellStyle name="Note 17 108" xfId="38004"/>
    <cellStyle name="Note 17 109" xfId="38005"/>
    <cellStyle name="Note 17 11" xfId="38006"/>
    <cellStyle name="Note 17 110" xfId="38007"/>
    <cellStyle name="Note 17 111" xfId="38008"/>
    <cellStyle name="Note 17 112" xfId="38009"/>
    <cellStyle name="Note 17 113" xfId="38010"/>
    <cellStyle name="Note 17 114" xfId="38011"/>
    <cellStyle name="Note 17 115" xfId="38012"/>
    <cellStyle name="Note 17 12" xfId="38013"/>
    <cellStyle name="Note 17 13" xfId="38014"/>
    <cellStyle name="Note 17 14" xfId="38015"/>
    <cellStyle name="Note 17 15" xfId="38016"/>
    <cellStyle name="Note 17 16" xfId="38017"/>
    <cellStyle name="Note 17 17" xfId="38018"/>
    <cellStyle name="Note 17 18" xfId="38019"/>
    <cellStyle name="Note 17 19" xfId="38020"/>
    <cellStyle name="Note 17 2" xfId="38021"/>
    <cellStyle name="Note 17 20" xfId="38022"/>
    <cellStyle name="Note 17 21" xfId="38023"/>
    <cellStyle name="Note 17 22" xfId="38024"/>
    <cellStyle name="Note 17 23" xfId="38025"/>
    <cellStyle name="Note 17 24" xfId="38026"/>
    <cellStyle name="Note 17 25" xfId="38027"/>
    <cellStyle name="Note 17 26" xfId="38028"/>
    <cellStyle name="Note 17 27" xfId="38029"/>
    <cellStyle name="Note 17 28" xfId="38030"/>
    <cellStyle name="Note 17 29" xfId="38031"/>
    <cellStyle name="Note 17 3" xfId="38032"/>
    <cellStyle name="Note 17 30" xfId="38033"/>
    <cellStyle name="Note 17 31" xfId="38034"/>
    <cellStyle name="Note 17 32" xfId="38035"/>
    <cellStyle name="Note 17 33" xfId="38036"/>
    <cellStyle name="Note 17 34" xfId="38037"/>
    <cellStyle name="Note 17 35" xfId="38038"/>
    <cellStyle name="Note 17 36" xfId="38039"/>
    <cellStyle name="Note 17 37" xfId="38040"/>
    <cellStyle name="Note 17 38" xfId="38041"/>
    <cellStyle name="Note 17 39" xfId="38042"/>
    <cellStyle name="Note 17 4" xfId="38043"/>
    <cellStyle name="Note 17 40" xfId="38044"/>
    <cellStyle name="Note 17 41" xfId="38045"/>
    <cellStyle name="Note 17 42" xfId="38046"/>
    <cellStyle name="Note 17 43" xfId="38047"/>
    <cellStyle name="Note 17 44" xfId="38048"/>
    <cellStyle name="Note 17 45" xfId="38049"/>
    <cellStyle name="Note 17 46" xfId="38050"/>
    <cellStyle name="Note 17 47" xfId="38051"/>
    <cellStyle name="Note 17 48" xfId="38052"/>
    <cellStyle name="Note 17 49" xfId="38053"/>
    <cellStyle name="Note 17 5" xfId="38054"/>
    <cellStyle name="Note 17 50" xfId="38055"/>
    <cellStyle name="Note 17 51" xfId="38056"/>
    <cellStyle name="Note 17 52" xfId="38057"/>
    <cellStyle name="Note 17 53" xfId="38058"/>
    <cellStyle name="Note 17 54" xfId="38059"/>
    <cellStyle name="Note 17 55" xfId="38060"/>
    <cellStyle name="Note 17 56" xfId="38061"/>
    <cellStyle name="Note 17 57" xfId="38062"/>
    <cellStyle name="Note 17 58" xfId="38063"/>
    <cellStyle name="Note 17 59" xfId="38064"/>
    <cellStyle name="Note 17 6" xfId="38065"/>
    <cellStyle name="Note 17 60" xfId="38066"/>
    <cellStyle name="Note 17 61" xfId="38067"/>
    <cellStyle name="Note 17 62" xfId="38068"/>
    <cellStyle name="Note 17 63" xfId="38069"/>
    <cellStyle name="Note 17 64" xfId="38070"/>
    <cellStyle name="Note 17 65" xfId="38071"/>
    <cellStyle name="Note 17 66" xfId="38072"/>
    <cellStyle name="Note 17 67" xfId="38073"/>
    <cellStyle name="Note 17 68" xfId="38074"/>
    <cellStyle name="Note 17 69" xfId="38075"/>
    <cellStyle name="Note 17 7" xfId="38076"/>
    <cellStyle name="Note 17 70" xfId="38077"/>
    <cellStyle name="Note 17 71" xfId="38078"/>
    <cellStyle name="Note 17 72" xfId="38079"/>
    <cellStyle name="Note 17 73" xfId="38080"/>
    <cellStyle name="Note 17 74" xfId="38081"/>
    <cellStyle name="Note 17 75" xfId="38082"/>
    <cellStyle name="Note 17 76" xfId="38083"/>
    <cellStyle name="Note 17 77" xfId="38084"/>
    <cellStyle name="Note 17 78" xfId="38085"/>
    <cellStyle name="Note 17 79" xfId="38086"/>
    <cellStyle name="Note 17 8" xfId="38087"/>
    <cellStyle name="Note 17 80" xfId="38088"/>
    <cellStyle name="Note 17 81" xfId="38089"/>
    <cellStyle name="Note 17 82" xfId="38090"/>
    <cellStyle name="Note 17 83" xfId="38091"/>
    <cellStyle name="Note 17 84" xfId="38092"/>
    <cellStyle name="Note 17 85" xfId="38093"/>
    <cellStyle name="Note 17 86" xfId="38094"/>
    <cellStyle name="Note 17 87" xfId="38095"/>
    <cellStyle name="Note 17 88" xfId="38096"/>
    <cellStyle name="Note 17 89" xfId="38097"/>
    <cellStyle name="Note 17 9" xfId="38098"/>
    <cellStyle name="Note 17 90" xfId="38099"/>
    <cellStyle name="Note 17 91" xfId="38100"/>
    <cellStyle name="Note 17 92" xfId="38101"/>
    <cellStyle name="Note 17 93" xfId="38102"/>
    <cellStyle name="Note 17 94" xfId="38103"/>
    <cellStyle name="Note 17 95" xfId="38104"/>
    <cellStyle name="Note 17 96" xfId="38105"/>
    <cellStyle name="Note 17 97" xfId="38106"/>
    <cellStyle name="Note 17 98" xfId="38107"/>
    <cellStyle name="Note 17 99" xfId="38108"/>
    <cellStyle name="Note 18" xfId="38109"/>
    <cellStyle name="Note 18 10" xfId="38110"/>
    <cellStyle name="Note 18 100" xfId="38111"/>
    <cellStyle name="Note 18 101" xfId="38112"/>
    <cellStyle name="Note 18 102" xfId="38113"/>
    <cellStyle name="Note 18 103" xfId="38114"/>
    <cellStyle name="Note 18 104" xfId="38115"/>
    <cellStyle name="Note 18 105" xfId="38116"/>
    <cellStyle name="Note 18 106" xfId="38117"/>
    <cellStyle name="Note 18 107" xfId="38118"/>
    <cellStyle name="Note 18 108" xfId="38119"/>
    <cellStyle name="Note 18 109" xfId="38120"/>
    <cellStyle name="Note 18 11" xfId="38121"/>
    <cellStyle name="Note 18 110" xfId="38122"/>
    <cellStyle name="Note 18 111" xfId="38123"/>
    <cellStyle name="Note 18 112" xfId="38124"/>
    <cellStyle name="Note 18 113" xfId="38125"/>
    <cellStyle name="Note 18 114" xfId="38126"/>
    <cellStyle name="Note 18 115" xfId="38127"/>
    <cellStyle name="Note 18 12" xfId="38128"/>
    <cellStyle name="Note 18 13" xfId="38129"/>
    <cellStyle name="Note 18 14" xfId="38130"/>
    <cellStyle name="Note 18 15" xfId="38131"/>
    <cellStyle name="Note 18 16" xfId="38132"/>
    <cellStyle name="Note 18 17" xfId="38133"/>
    <cellStyle name="Note 18 18" xfId="38134"/>
    <cellStyle name="Note 18 19" xfId="38135"/>
    <cellStyle name="Note 18 2" xfId="38136"/>
    <cellStyle name="Note 18 20" xfId="38137"/>
    <cellStyle name="Note 18 21" xfId="38138"/>
    <cellStyle name="Note 18 22" xfId="38139"/>
    <cellStyle name="Note 18 23" xfId="38140"/>
    <cellStyle name="Note 18 24" xfId="38141"/>
    <cellStyle name="Note 18 25" xfId="38142"/>
    <cellStyle name="Note 18 26" xfId="38143"/>
    <cellStyle name="Note 18 27" xfId="38144"/>
    <cellStyle name="Note 18 28" xfId="38145"/>
    <cellStyle name="Note 18 29" xfId="38146"/>
    <cellStyle name="Note 18 3" xfId="38147"/>
    <cellStyle name="Note 18 30" xfId="38148"/>
    <cellStyle name="Note 18 31" xfId="38149"/>
    <cellStyle name="Note 18 32" xfId="38150"/>
    <cellStyle name="Note 18 33" xfId="38151"/>
    <cellStyle name="Note 18 34" xfId="38152"/>
    <cellStyle name="Note 18 35" xfId="38153"/>
    <cellStyle name="Note 18 36" xfId="38154"/>
    <cellStyle name="Note 18 37" xfId="38155"/>
    <cellStyle name="Note 18 38" xfId="38156"/>
    <cellStyle name="Note 18 39" xfId="38157"/>
    <cellStyle name="Note 18 4" xfId="38158"/>
    <cellStyle name="Note 18 40" xfId="38159"/>
    <cellStyle name="Note 18 41" xfId="38160"/>
    <cellStyle name="Note 18 42" xfId="38161"/>
    <cellStyle name="Note 18 43" xfId="38162"/>
    <cellStyle name="Note 18 44" xfId="38163"/>
    <cellStyle name="Note 18 45" xfId="38164"/>
    <cellStyle name="Note 18 46" xfId="38165"/>
    <cellStyle name="Note 18 47" xfId="38166"/>
    <cellStyle name="Note 18 48" xfId="38167"/>
    <cellStyle name="Note 18 49" xfId="38168"/>
    <cellStyle name="Note 18 5" xfId="38169"/>
    <cellStyle name="Note 18 50" xfId="38170"/>
    <cellStyle name="Note 18 51" xfId="38171"/>
    <cellStyle name="Note 18 52" xfId="38172"/>
    <cellStyle name="Note 18 53" xfId="38173"/>
    <cellStyle name="Note 18 54" xfId="38174"/>
    <cellStyle name="Note 18 55" xfId="38175"/>
    <cellStyle name="Note 18 56" xfId="38176"/>
    <cellStyle name="Note 18 57" xfId="38177"/>
    <cellStyle name="Note 18 58" xfId="38178"/>
    <cellStyle name="Note 18 59" xfId="38179"/>
    <cellStyle name="Note 18 6" xfId="38180"/>
    <cellStyle name="Note 18 60" xfId="38181"/>
    <cellStyle name="Note 18 61" xfId="38182"/>
    <cellStyle name="Note 18 62" xfId="38183"/>
    <cellStyle name="Note 18 63" xfId="38184"/>
    <cellStyle name="Note 18 64" xfId="38185"/>
    <cellStyle name="Note 18 65" xfId="38186"/>
    <cellStyle name="Note 18 66" xfId="38187"/>
    <cellStyle name="Note 18 67" xfId="38188"/>
    <cellStyle name="Note 18 68" xfId="38189"/>
    <cellStyle name="Note 18 69" xfId="38190"/>
    <cellStyle name="Note 18 7" xfId="38191"/>
    <cellStyle name="Note 18 70" xfId="38192"/>
    <cellStyle name="Note 18 71" xfId="38193"/>
    <cellStyle name="Note 18 72" xfId="38194"/>
    <cellStyle name="Note 18 73" xfId="38195"/>
    <cellStyle name="Note 18 74" xfId="38196"/>
    <cellStyle name="Note 18 75" xfId="38197"/>
    <cellStyle name="Note 18 76" xfId="38198"/>
    <cellStyle name="Note 18 77" xfId="38199"/>
    <cellStyle name="Note 18 78" xfId="38200"/>
    <cellStyle name="Note 18 79" xfId="38201"/>
    <cellStyle name="Note 18 8" xfId="38202"/>
    <cellStyle name="Note 18 80" xfId="38203"/>
    <cellStyle name="Note 18 81" xfId="38204"/>
    <cellStyle name="Note 18 82" xfId="38205"/>
    <cellStyle name="Note 18 83" xfId="38206"/>
    <cellStyle name="Note 18 84" xfId="38207"/>
    <cellStyle name="Note 18 85" xfId="38208"/>
    <cellStyle name="Note 18 86" xfId="38209"/>
    <cellStyle name="Note 18 87" xfId="38210"/>
    <cellStyle name="Note 18 88" xfId="38211"/>
    <cellStyle name="Note 18 89" xfId="38212"/>
    <cellStyle name="Note 18 9" xfId="38213"/>
    <cellStyle name="Note 18 90" xfId="38214"/>
    <cellStyle name="Note 18 91" xfId="38215"/>
    <cellStyle name="Note 18 92" xfId="38216"/>
    <cellStyle name="Note 18 93" xfId="38217"/>
    <cellStyle name="Note 18 94" xfId="38218"/>
    <cellStyle name="Note 18 95" xfId="38219"/>
    <cellStyle name="Note 18 96" xfId="38220"/>
    <cellStyle name="Note 18 97" xfId="38221"/>
    <cellStyle name="Note 18 98" xfId="38222"/>
    <cellStyle name="Note 18 99" xfId="38223"/>
    <cellStyle name="Note 19" xfId="38224"/>
    <cellStyle name="Note 19 10" xfId="38225"/>
    <cellStyle name="Note 19 100" xfId="38226"/>
    <cellStyle name="Note 19 101" xfId="38227"/>
    <cellStyle name="Note 19 102" xfId="38228"/>
    <cellStyle name="Note 19 103" xfId="38229"/>
    <cellStyle name="Note 19 104" xfId="38230"/>
    <cellStyle name="Note 19 105" xfId="38231"/>
    <cellStyle name="Note 19 106" xfId="38232"/>
    <cellStyle name="Note 19 107" xfId="38233"/>
    <cellStyle name="Note 19 108" xfId="38234"/>
    <cellStyle name="Note 19 109" xfId="38235"/>
    <cellStyle name="Note 19 11" xfId="38236"/>
    <cellStyle name="Note 19 110" xfId="38237"/>
    <cellStyle name="Note 19 111" xfId="38238"/>
    <cellStyle name="Note 19 112" xfId="38239"/>
    <cellStyle name="Note 19 113" xfId="38240"/>
    <cellStyle name="Note 19 114" xfId="38241"/>
    <cellStyle name="Note 19 115" xfId="38242"/>
    <cellStyle name="Note 19 12" xfId="38243"/>
    <cellStyle name="Note 19 13" xfId="38244"/>
    <cellStyle name="Note 19 14" xfId="38245"/>
    <cellStyle name="Note 19 15" xfId="38246"/>
    <cellStyle name="Note 19 16" xfId="38247"/>
    <cellStyle name="Note 19 17" xfId="38248"/>
    <cellStyle name="Note 19 18" xfId="38249"/>
    <cellStyle name="Note 19 19" xfId="38250"/>
    <cellStyle name="Note 19 2" xfId="38251"/>
    <cellStyle name="Note 19 20" xfId="38252"/>
    <cellStyle name="Note 19 21" xfId="38253"/>
    <cellStyle name="Note 19 22" xfId="38254"/>
    <cellStyle name="Note 19 23" xfId="38255"/>
    <cellStyle name="Note 19 24" xfId="38256"/>
    <cellStyle name="Note 19 25" xfId="38257"/>
    <cellStyle name="Note 19 26" xfId="38258"/>
    <cellStyle name="Note 19 27" xfId="38259"/>
    <cellStyle name="Note 19 28" xfId="38260"/>
    <cellStyle name="Note 19 29" xfId="38261"/>
    <cellStyle name="Note 19 3" xfId="38262"/>
    <cellStyle name="Note 19 30" xfId="38263"/>
    <cellStyle name="Note 19 31" xfId="38264"/>
    <cellStyle name="Note 19 32" xfId="38265"/>
    <cellStyle name="Note 19 33" xfId="38266"/>
    <cellStyle name="Note 19 34" xfId="38267"/>
    <cellStyle name="Note 19 35" xfId="38268"/>
    <cellStyle name="Note 19 36" xfId="38269"/>
    <cellStyle name="Note 19 37" xfId="38270"/>
    <cellStyle name="Note 19 38" xfId="38271"/>
    <cellStyle name="Note 19 39" xfId="38272"/>
    <cellStyle name="Note 19 4" xfId="38273"/>
    <cellStyle name="Note 19 40" xfId="38274"/>
    <cellStyle name="Note 19 41" xfId="38275"/>
    <cellStyle name="Note 19 42" xfId="38276"/>
    <cellStyle name="Note 19 43" xfId="38277"/>
    <cellStyle name="Note 19 44" xfId="38278"/>
    <cellStyle name="Note 19 45" xfId="38279"/>
    <cellStyle name="Note 19 46" xfId="38280"/>
    <cellStyle name="Note 19 47" xfId="38281"/>
    <cellStyle name="Note 19 48" xfId="38282"/>
    <cellStyle name="Note 19 49" xfId="38283"/>
    <cellStyle name="Note 19 5" xfId="38284"/>
    <cellStyle name="Note 19 50" xfId="38285"/>
    <cellStyle name="Note 19 51" xfId="38286"/>
    <cellStyle name="Note 19 52" xfId="38287"/>
    <cellStyle name="Note 19 53" xfId="38288"/>
    <cellStyle name="Note 19 54" xfId="38289"/>
    <cellStyle name="Note 19 55" xfId="38290"/>
    <cellStyle name="Note 19 56" xfId="38291"/>
    <cellStyle name="Note 19 57" xfId="38292"/>
    <cellStyle name="Note 19 58" xfId="38293"/>
    <cellStyle name="Note 19 59" xfId="38294"/>
    <cellStyle name="Note 19 6" xfId="38295"/>
    <cellStyle name="Note 19 60" xfId="38296"/>
    <cellStyle name="Note 19 61" xfId="38297"/>
    <cellStyle name="Note 19 62" xfId="38298"/>
    <cellStyle name="Note 19 63" xfId="38299"/>
    <cellStyle name="Note 19 64" xfId="38300"/>
    <cellStyle name="Note 19 65" xfId="38301"/>
    <cellStyle name="Note 19 66" xfId="38302"/>
    <cellStyle name="Note 19 67" xfId="38303"/>
    <cellStyle name="Note 19 68" xfId="38304"/>
    <cellStyle name="Note 19 69" xfId="38305"/>
    <cellStyle name="Note 19 7" xfId="38306"/>
    <cellStyle name="Note 19 70" xfId="38307"/>
    <cellStyle name="Note 19 71" xfId="38308"/>
    <cellStyle name="Note 19 72" xfId="38309"/>
    <cellStyle name="Note 19 73" xfId="38310"/>
    <cellStyle name="Note 19 74" xfId="38311"/>
    <cellStyle name="Note 19 75" xfId="38312"/>
    <cellStyle name="Note 19 76" xfId="38313"/>
    <cellStyle name="Note 19 77" xfId="38314"/>
    <cellStyle name="Note 19 78" xfId="38315"/>
    <cellStyle name="Note 19 79" xfId="38316"/>
    <cellStyle name="Note 19 8" xfId="38317"/>
    <cellStyle name="Note 19 80" xfId="38318"/>
    <cellStyle name="Note 19 81" xfId="38319"/>
    <cellStyle name="Note 19 82" xfId="38320"/>
    <cellStyle name="Note 19 83" xfId="38321"/>
    <cellStyle name="Note 19 84" xfId="38322"/>
    <cellStyle name="Note 19 85" xfId="38323"/>
    <cellStyle name="Note 19 86" xfId="38324"/>
    <cellStyle name="Note 19 87" xfId="38325"/>
    <cellStyle name="Note 19 88" xfId="38326"/>
    <cellStyle name="Note 19 89" xfId="38327"/>
    <cellStyle name="Note 19 9" xfId="38328"/>
    <cellStyle name="Note 19 90" xfId="38329"/>
    <cellStyle name="Note 19 91" xfId="38330"/>
    <cellStyle name="Note 19 92" xfId="38331"/>
    <cellStyle name="Note 19 93" xfId="38332"/>
    <cellStyle name="Note 19 94" xfId="38333"/>
    <cellStyle name="Note 19 95" xfId="38334"/>
    <cellStyle name="Note 19 96" xfId="38335"/>
    <cellStyle name="Note 19 97" xfId="38336"/>
    <cellStyle name="Note 19 98" xfId="38337"/>
    <cellStyle name="Note 19 99" xfId="38338"/>
    <cellStyle name="Note 2" xfId="313"/>
    <cellStyle name="Note 2 10" xfId="38339"/>
    <cellStyle name="Note 2 100" xfId="38340"/>
    <cellStyle name="Note 2 101" xfId="38341"/>
    <cellStyle name="Note 2 102" xfId="38342"/>
    <cellStyle name="Note 2 103" xfId="38343"/>
    <cellStyle name="Note 2 104" xfId="38344"/>
    <cellStyle name="Note 2 105" xfId="38345"/>
    <cellStyle name="Note 2 106" xfId="38346"/>
    <cellStyle name="Note 2 107" xfId="38347"/>
    <cellStyle name="Note 2 108" xfId="38348"/>
    <cellStyle name="Note 2 109" xfId="38349"/>
    <cellStyle name="Note 2 11" xfId="38350"/>
    <cellStyle name="Note 2 110" xfId="38351"/>
    <cellStyle name="Note 2 111" xfId="38352"/>
    <cellStyle name="Note 2 112" xfId="38353"/>
    <cellStyle name="Note 2 113" xfId="38354"/>
    <cellStyle name="Note 2 114" xfId="38355"/>
    <cellStyle name="Note 2 115" xfId="38356"/>
    <cellStyle name="Note 2 116" xfId="38357"/>
    <cellStyle name="Note 2 117" xfId="38358"/>
    <cellStyle name="Note 2 118" xfId="38359"/>
    <cellStyle name="Note 2 12" xfId="38360"/>
    <cellStyle name="Note 2 13" xfId="38361"/>
    <cellStyle name="Note 2 14" xfId="38362"/>
    <cellStyle name="Note 2 15" xfId="38363"/>
    <cellStyle name="Note 2 16" xfId="38364"/>
    <cellStyle name="Note 2 17" xfId="38365"/>
    <cellStyle name="Note 2 18" xfId="38366"/>
    <cellStyle name="Note 2 19" xfId="38367"/>
    <cellStyle name="Note 2 2" xfId="38368"/>
    <cellStyle name="Note 2 2 10" xfId="38369"/>
    <cellStyle name="Note 2 2 100" xfId="38370"/>
    <cellStyle name="Note 2 2 101" xfId="38371"/>
    <cellStyle name="Note 2 2 102" xfId="38372"/>
    <cellStyle name="Note 2 2 103" xfId="38373"/>
    <cellStyle name="Note 2 2 104" xfId="38374"/>
    <cellStyle name="Note 2 2 105" xfId="38375"/>
    <cellStyle name="Note 2 2 106" xfId="38376"/>
    <cellStyle name="Note 2 2 107" xfId="38377"/>
    <cellStyle name="Note 2 2 108" xfId="38378"/>
    <cellStyle name="Note 2 2 109" xfId="38379"/>
    <cellStyle name="Note 2 2 11" xfId="38380"/>
    <cellStyle name="Note 2 2 110" xfId="38381"/>
    <cellStyle name="Note 2 2 111" xfId="38382"/>
    <cellStyle name="Note 2 2 112" xfId="38383"/>
    <cellStyle name="Note 2 2 113" xfId="38384"/>
    <cellStyle name="Note 2 2 114" xfId="38385"/>
    <cellStyle name="Note 2 2 115" xfId="38386"/>
    <cellStyle name="Note 2 2 12" xfId="38387"/>
    <cellStyle name="Note 2 2 13" xfId="38388"/>
    <cellStyle name="Note 2 2 14" xfId="38389"/>
    <cellStyle name="Note 2 2 15" xfId="38390"/>
    <cellStyle name="Note 2 2 16" xfId="38391"/>
    <cellStyle name="Note 2 2 17" xfId="38392"/>
    <cellStyle name="Note 2 2 18" xfId="38393"/>
    <cellStyle name="Note 2 2 19" xfId="38394"/>
    <cellStyle name="Note 2 2 2" xfId="38395"/>
    <cellStyle name="Note 2 2 20" xfId="38396"/>
    <cellStyle name="Note 2 2 21" xfId="38397"/>
    <cellStyle name="Note 2 2 22" xfId="38398"/>
    <cellStyle name="Note 2 2 23" xfId="38399"/>
    <cellStyle name="Note 2 2 24" xfId="38400"/>
    <cellStyle name="Note 2 2 25" xfId="38401"/>
    <cellStyle name="Note 2 2 26" xfId="38402"/>
    <cellStyle name="Note 2 2 27" xfId="38403"/>
    <cellStyle name="Note 2 2 28" xfId="38404"/>
    <cellStyle name="Note 2 2 29" xfId="38405"/>
    <cellStyle name="Note 2 2 3" xfId="38406"/>
    <cellStyle name="Note 2 2 30" xfId="38407"/>
    <cellStyle name="Note 2 2 31" xfId="38408"/>
    <cellStyle name="Note 2 2 32" xfId="38409"/>
    <cellStyle name="Note 2 2 33" xfId="38410"/>
    <cellStyle name="Note 2 2 34" xfId="38411"/>
    <cellStyle name="Note 2 2 35" xfId="38412"/>
    <cellStyle name="Note 2 2 36" xfId="38413"/>
    <cellStyle name="Note 2 2 37" xfId="38414"/>
    <cellStyle name="Note 2 2 38" xfId="38415"/>
    <cellStyle name="Note 2 2 39" xfId="38416"/>
    <cellStyle name="Note 2 2 4" xfId="38417"/>
    <cellStyle name="Note 2 2 40" xfId="38418"/>
    <cellStyle name="Note 2 2 41" xfId="38419"/>
    <cellStyle name="Note 2 2 42" xfId="38420"/>
    <cellStyle name="Note 2 2 43" xfId="38421"/>
    <cellStyle name="Note 2 2 44" xfId="38422"/>
    <cellStyle name="Note 2 2 45" xfId="38423"/>
    <cellStyle name="Note 2 2 46" xfId="38424"/>
    <cellStyle name="Note 2 2 47" xfId="38425"/>
    <cellStyle name="Note 2 2 48" xfId="38426"/>
    <cellStyle name="Note 2 2 49" xfId="38427"/>
    <cellStyle name="Note 2 2 5" xfId="38428"/>
    <cellStyle name="Note 2 2 50" xfId="38429"/>
    <cellStyle name="Note 2 2 51" xfId="38430"/>
    <cellStyle name="Note 2 2 52" xfId="38431"/>
    <cellStyle name="Note 2 2 53" xfId="38432"/>
    <cellStyle name="Note 2 2 54" xfId="38433"/>
    <cellStyle name="Note 2 2 55" xfId="38434"/>
    <cellStyle name="Note 2 2 56" xfId="38435"/>
    <cellStyle name="Note 2 2 57" xfId="38436"/>
    <cellStyle name="Note 2 2 58" xfId="38437"/>
    <cellStyle name="Note 2 2 59" xfId="38438"/>
    <cellStyle name="Note 2 2 6" xfId="38439"/>
    <cellStyle name="Note 2 2 60" xfId="38440"/>
    <cellStyle name="Note 2 2 61" xfId="38441"/>
    <cellStyle name="Note 2 2 62" xfId="38442"/>
    <cellStyle name="Note 2 2 63" xfId="38443"/>
    <cellStyle name="Note 2 2 64" xfId="38444"/>
    <cellStyle name="Note 2 2 65" xfId="38445"/>
    <cellStyle name="Note 2 2 66" xfId="38446"/>
    <cellStyle name="Note 2 2 67" xfId="38447"/>
    <cellStyle name="Note 2 2 68" xfId="38448"/>
    <cellStyle name="Note 2 2 69" xfId="38449"/>
    <cellStyle name="Note 2 2 7" xfId="38450"/>
    <cellStyle name="Note 2 2 70" xfId="38451"/>
    <cellStyle name="Note 2 2 71" xfId="38452"/>
    <cellStyle name="Note 2 2 72" xfId="38453"/>
    <cellStyle name="Note 2 2 73" xfId="38454"/>
    <cellStyle name="Note 2 2 74" xfId="38455"/>
    <cellStyle name="Note 2 2 75" xfId="38456"/>
    <cellStyle name="Note 2 2 76" xfId="38457"/>
    <cellStyle name="Note 2 2 77" xfId="38458"/>
    <cellStyle name="Note 2 2 78" xfId="38459"/>
    <cellStyle name="Note 2 2 79" xfId="38460"/>
    <cellStyle name="Note 2 2 8" xfId="38461"/>
    <cellStyle name="Note 2 2 80" xfId="38462"/>
    <cellStyle name="Note 2 2 81" xfId="38463"/>
    <cellStyle name="Note 2 2 82" xfId="38464"/>
    <cellStyle name="Note 2 2 83" xfId="38465"/>
    <cellStyle name="Note 2 2 84" xfId="38466"/>
    <cellStyle name="Note 2 2 85" xfId="38467"/>
    <cellStyle name="Note 2 2 86" xfId="38468"/>
    <cellStyle name="Note 2 2 87" xfId="38469"/>
    <cellStyle name="Note 2 2 88" xfId="38470"/>
    <cellStyle name="Note 2 2 89" xfId="38471"/>
    <cellStyle name="Note 2 2 9" xfId="38472"/>
    <cellStyle name="Note 2 2 90" xfId="38473"/>
    <cellStyle name="Note 2 2 91" xfId="38474"/>
    <cellStyle name="Note 2 2 92" xfId="38475"/>
    <cellStyle name="Note 2 2 93" xfId="38476"/>
    <cellStyle name="Note 2 2 94" xfId="38477"/>
    <cellStyle name="Note 2 2 95" xfId="38478"/>
    <cellStyle name="Note 2 2 96" xfId="38479"/>
    <cellStyle name="Note 2 2 97" xfId="38480"/>
    <cellStyle name="Note 2 2 98" xfId="38481"/>
    <cellStyle name="Note 2 2 99" xfId="38482"/>
    <cellStyle name="Note 2 20" xfId="38483"/>
    <cellStyle name="Note 2 21" xfId="38484"/>
    <cellStyle name="Note 2 22" xfId="38485"/>
    <cellStyle name="Note 2 23" xfId="38486"/>
    <cellStyle name="Note 2 24" xfId="38487"/>
    <cellStyle name="Note 2 25" xfId="38488"/>
    <cellStyle name="Note 2 26" xfId="38489"/>
    <cellStyle name="Note 2 27" xfId="38490"/>
    <cellStyle name="Note 2 28" xfId="38491"/>
    <cellStyle name="Note 2 29" xfId="38492"/>
    <cellStyle name="Note 2 3" xfId="38493"/>
    <cellStyle name="Note 2 3 10" xfId="38494"/>
    <cellStyle name="Note 2 3 100" xfId="38495"/>
    <cellStyle name="Note 2 3 101" xfId="38496"/>
    <cellStyle name="Note 2 3 102" xfId="38497"/>
    <cellStyle name="Note 2 3 103" xfId="38498"/>
    <cellStyle name="Note 2 3 104" xfId="38499"/>
    <cellStyle name="Note 2 3 105" xfId="38500"/>
    <cellStyle name="Note 2 3 106" xfId="38501"/>
    <cellStyle name="Note 2 3 107" xfId="38502"/>
    <cellStyle name="Note 2 3 108" xfId="38503"/>
    <cellStyle name="Note 2 3 109" xfId="38504"/>
    <cellStyle name="Note 2 3 11" xfId="38505"/>
    <cellStyle name="Note 2 3 110" xfId="38506"/>
    <cellStyle name="Note 2 3 111" xfId="38507"/>
    <cellStyle name="Note 2 3 112" xfId="38508"/>
    <cellStyle name="Note 2 3 113" xfId="38509"/>
    <cellStyle name="Note 2 3 114" xfId="38510"/>
    <cellStyle name="Note 2 3 115" xfId="38511"/>
    <cellStyle name="Note 2 3 12" xfId="38512"/>
    <cellStyle name="Note 2 3 13" xfId="38513"/>
    <cellStyle name="Note 2 3 14" xfId="38514"/>
    <cellStyle name="Note 2 3 15" xfId="38515"/>
    <cellStyle name="Note 2 3 16" xfId="38516"/>
    <cellStyle name="Note 2 3 17" xfId="38517"/>
    <cellStyle name="Note 2 3 18" xfId="38518"/>
    <cellStyle name="Note 2 3 19" xfId="38519"/>
    <cellStyle name="Note 2 3 2" xfId="38520"/>
    <cellStyle name="Note 2 3 20" xfId="38521"/>
    <cellStyle name="Note 2 3 21" xfId="38522"/>
    <cellStyle name="Note 2 3 22" xfId="38523"/>
    <cellStyle name="Note 2 3 23" xfId="38524"/>
    <cellStyle name="Note 2 3 24" xfId="38525"/>
    <cellStyle name="Note 2 3 25" xfId="38526"/>
    <cellStyle name="Note 2 3 26" xfId="38527"/>
    <cellStyle name="Note 2 3 27" xfId="38528"/>
    <cellStyle name="Note 2 3 28" xfId="38529"/>
    <cellStyle name="Note 2 3 29" xfId="38530"/>
    <cellStyle name="Note 2 3 3" xfId="38531"/>
    <cellStyle name="Note 2 3 30" xfId="38532"/>
    <cellStyle name="Note 2 3 31" xfId="38533"/>
    <cellStyle name="Note 2 3 32" xfId="38534"/>
    <cellStyle name="Note 2 3 33" xfId="38535"/>
    <cellStyle name="Note 2 3 34" xfId="38536"/>
    <cellStyle name="Note 2 3 35" xfId="38537"/>
    <cellStyle name="Note 2 3 36" xfId="38538"/>
    <cellStyle name="Note 2 3 37" xfId="38539"/>
    <cellStyle name="Note 2 3 38" xfId="38540"/>
    <cellStyle name="Note 2 3 39" xfId="38541"/>
    <cellStyle name="Note 2 3 4" xfId="38542"/>
    <cellStyle name="Note 2 3 40" xfId="38543"/>
    <cellStyle name="Note 2 3 41" xfId="38544"/>
    <cellStyle name="Note 2 3 42" xfId="38545"/>
    <cellStyle name="Note 2 3 43" xfId="38546"/>
    <cellStyle name="Note 2 3 44" xfId="38547"/>
    <cellStyle name="Note 2 3 45" xfId="38548"/>
    <cellStyle name="Note 2 3 46" xfId="38549"/>
    <cellStyle name="Note 2 3 47" xfId="38550"/>
    <cellStyle name="Note 2 3 48" xfId="38551"/>
    <cellStyle name="Note 2 3 49" xfId="38552"/>
    <cellStyle name="Note 2 3 5" xfId="38553"/>
    <cellStyle name="Note 2 3 50" xfId="38554"/>
    <cellStyle name="Note 2 3 51" xfId="38555"/>
    <cellStyle name="Note 2 3 52" xfId="38556"/>
    <cellStyle name="Note 2 3 53" xfId="38557"/>
    <cellStyle name="Note 2 3 54" xfId="38558"/>
    <cellStyle name="Note 2 3 55" xfId="38559"/>
    <cellStyle name="Note 2 3 56" xfId="38560"/>
    <cellStyle name="Note 2 3 57" xfId="38561"/>
    <cellStyle name="Note 2 3 58" xfId="38562"/>
    <cellStyle name="Note 2 3 59" xfId="38563"/>
    <cellStyle name="Note 2 3 6" xfId="38564"/>
    <cellStyle name="Note 2 3 60" xfId="38565"/>
    <cellStyle name="Note 2 3 61" xfId="38566"/>
    <cellStyle name="Note 2 3 62" xfId="38567"/>
    <cellStyle name="Note 2 3 63" xfId="38568"/>
    <cellStyle name="Note 2 3 64" xfId="38569"/>
    <cellStyle name="Note 2 3 65" xfId="38570"/>
    <cellStyle name="Note 2 3 66" xfId="38571"/>
    <cellStyle name="Note 2 3 67" xfId="38572"/>
    <cellStyle name="Note 2 3 68" xfId="38573"/>
    <cellStyle name="Note 2 3 69" xfId="38574"/>
    <cellStyle name="Note 2 3 7" xfId="38575"/>
    <cellStyle name="Note 2 3 70" xfId="38576"/>
    <cellStyle name="Note 2 3 71" xfId="38577"/>
    <cellStyle name="Note 2 3 72" xfId="38578"/>
    <cellStyle name="Note 2 3 73" xfId="38579"/>
    <cellStyle name="Note 2 3 74" xfId="38580"/>
    <cellStyle name="Note 2 3 75" xfId="38581"/>
    <cellStyle name="Note 2 3 76" xfId="38582"/>
    <cellStyle name="Note 2 3 77" xfId="38583"/>
    <cellStyle name="Note 2 3 78" xfId="38584"/>
    <cellStyle name="Note 2 3 79" xfId="38585"/>
    <cellStyle name="Note 2 3 8" xfId="38586"/>
    <cellStyle name="Note 2 3 80" xfId="38587"/>
    <cellStyle name="Note 2 3 81" xfId="38588"/>
    <cellStyle name="Note 2 3 82" xfId="38589"/>
    <cellStyle name="Note 2 3 83" xfId="38590"/>
    <cellStyle name="Note 2 3 84" xfId="38591"/>
    <cellStyle name="Note 2 3 85" xfId="38592"/>
    <cellStyle name="Note 2 3 86" xfId="38593"/>
    <cellStyle name="Note 2 3 87" xfId="38594"/>
    <cellStyle name="Note 2 3 88" xfId="38595"/>
    <cellStyle name="Note 2 3 89" xfId="38596"/>
    <cellStyle name="Note 2 3 9" xfId="38597"/>
    <cellStyle name="Note 2 3 90" xfId="38598"/>
    <cellStyle name="Note 2 3 91" xfId="38599"/>
    <cellStyle name="Note 2 3 92" xfId="38600"/>
    <cellStyle name="Note 2 3 93" xfId="38601"/>
    <cellStyle name="Note 2 3 94" xfId="38602"/>
    <cellStyle name="Note 2 3 95" xfId="38603"/>
    <cellStyle name="Note 2 3 96" xfId="38604"/>
    <cellStyle name="Note 2 3 97" xfId="38605"/>
    <cellStyle name="Note 2 3 98" xfId="38606"/>
    <cellStyle name="Note 2 3 99" xfId="38607"/>
    <cellStyle name="Note 2 30" xfId="38608"/>
    <cellStyle name="Note 2 31" xfId="38609"/>
    <cellStyle name="Note 2 32" xfId="38610"/>
    <cellStyle name="Note 2 33" xfId="38611"/>
    <cellStyle name="Note 2 34" xfId="38612"/>
    <cellStyle name="Note 2 35" xfId="38613"/>
    <cellStyle name="Note 2 36" xfId="38614"/>
    <cellStyle name="Note 2 37" xfId="38615"/>
    <cellStyle name="Note 2 38" xfId="38616"/>
    <cellStyle name="Note 2 39" xfId="38617"/>
    <cellStyle name="Note 2 4" xfId="38618"/>
    <cellStyle name="Note 2 4 10" xfId="38619"/>
    <cellStyle name="Note 2 4 100" xfId="38620"/>
    <cellStyle name="Note 2 4 101" xfId="38621"/>
    <cellStyle name="Note 2 4 102" xfId="38622"/>
    <cellStyle name="Note 2 4 103" xfId="38623"/>
    <cellStyle name="Note 2 4 104" xfId="38624"/>
    <cellStyle name="Note 2 4 105" xfId="38625"/>
    <cellStyle name="Note 2 4 106" xfId="38626"/>
    <cellStyle name="Note 2 4 107" xfId="38627"/>
    <cellStyle name="Note 2 4 108" xfId="38628"/>
    <cellStyle name="Note 2 4 109" xfId="38629"/>
    <cellStyle name="Note 2 4 11" xfId="38630"/>
    <cellStyle name="Note 2 4 110" xfId="38631"/>
    <cellStyle name="Note 2 4 111" xfId="38632"/>
    <cellStyle name="Note 2 4 112" xfId="38633"/>
    <cellStyle name="Note 2 4 113" xfId="38634"/>
    <cellStyle name="Note 2 4 114" xfId="38635"/>
    <cellStyle name="Note 2 4 115" xfId="38636"/>
    <cellStyle name="Note 2 4 12" xfId="38637"/>
    <cellStyle name="Note 2 4 13" xfId="38638"/>
    <cellStyle name="Note 2 4 14" xfId="38639"/>
    <cellStyle name="Note 2 4 15" xfId="38640"/>
    <cellStyle name="Note 2 4 16" xfId="38641"/>
    <cellStyle name="Note 2 4 17" xfId="38642"/>
    <cellStyle name="Note 2 4 18" xfId="38643"/>
    <cellStyle name="Note 2 4 19" xfId="38644"/>
    <cellStyle name="Note 2 4 2" xfId="38645"/>
    <cellStyle name="Note 2 4 20" xfId="38646"/>
    <cellStyle name="Note 2 4 21" xfId="38647"/>
    <cellStyle name="Note 2 4 22" xfId="38648"/>
    <cellStyle name="Note 2 4 23" xfId="38649"/>
    <cellStyle name="Note 2 4 24" xfId="38650"/>
    <cellStyle name="Note 2 4 25" xfId="38651"/>
    <cellStyle name="Note 2 4 26" xfId="38652"/>
    <cellStyle name="Note 2 4 27" xfId="38653"/>
    <cellStyle name="Note 2 4 28" xfId="38654"/>
    <cellStyle name="Note 2 4 29" xfId="38655"/>
    <cellStyle name="Note 2 4 3" xfId="38656"/>
    <cellStyle name="Note 2 4 30" xfId="38657"/>
    <cellStyle name="Note 2 4 31" xfId="38658"/>
    <cellStyle name="Note 2 4 32" xfId="38659"/>
    <cellStyle name="Note 2 4 33" xfId="38660"/>
    <cellStyle name="Note 2 4 34" xfId="38661"/>
    <cellStyle name="Note 2 4 35" xfId="38662"/>
    <cellStyle name="Note 2 4 36" xfId="38663"/>
    <cellStyle name="Note 2 4 37" xfId="38664"/>
    <cellStyle name="Note 2 4 38" xfId="38665"/>
    <cellStyle name="Note 2 4 39" xfId="38666"/>
    <cellStyle name="Note 2 4 4" xfId="38667"/>
    <cellStyle name="Note 2 4 40" xfId="38668"/>
    <cellStyle name="Note 2 4 41" xfId="38669"/>
    <cellStyle name="Note 2 4 42" xfId="38670"/>
    <cellStyle name="Note 2 4 43" xfId="38671"/>
    <cellStyle name="Note 2 4 44" xfId="38672"/>
    <cellStyle name="Note 2 4 45" xfId="38673"/>
    <cellStyle name="Note 2 4 46" xfId="38674"/>
    <cellStyle name="Note 2 4 47" xfId="38675"/>
    <cellStyle name="Note 2 4 48" xfId="38676"/>
    <cellStyle name="Note 2 4 49" xfId="38677"/>
    <cellStyle name="Note 2 4 5" xfId="38678"/>
    <cellStyle name="Note 2 4 50" xfId="38679"/>
    <cellStyle name="Note 2 4 51" xfId="38680"/>
    <cellStyle name="Note 2 4 52" xfId="38681"/>
    <cellStyle name="Note 2 4 53" xfId="38682"/>
    <cellStyle name="Note 2 4 54" xfId="38683"/>
    <cellStyle name="Note 2 4 55" xfId="38684"/>
    <cellStyle name="Note 2 4 56" xfId="38685"/>
    <cellStyle name="Note 2 4 57" xfId="38686"/>
    <cellStyle name="Note 2 4 58" xfId="38687"/>
    <cellStyle name="Note 2 4 59" xfId="38688"/>
    <cellStyle name="Note 2 4 6" xfId="38689"/>
    <cellStyle name="Note 2 4 60" xfId="38690"/>
    <cellStyle name="Note 2 4 61" xfId="38691"/>
    <cellStyle name="Note 2 4 62" xfId="38692"/>
    <cellStyle name="Note 2 4 63" xfId="38693"/>
    <cellStyle name="Note 2 4 64" xfId="38694"/>
    <cellStyle name="Note 2 4 65" xfId="38695"/>
    <cellStyle name="Note 2 4 66" xfId="38696"/>
    <cellStyle name="Note 2 4 67" xfId="38697"/>
    <cellStyle name="Note 2 4 68" xfId="38698"/>
    <cellStyle name="Note 2 4 69" xfId="38699"/>
    <cellStyle name="Note 2 4 7" xfId="38700"/>
    <cellStyle name="Note 2 4 70" xfId="38701"/>
    <cellStyle name="Note 2 4 71" xfId="38702"/>
    <cellStyle name="Note 2 4 72" xfId="38703"/>
    <cellStyle name="Note 2 4 73" xfId="38704"/>
    <cellStyle name="Note 2 4 74" xfId="38705"/>
    <cellStyle name="Note 2 4 75" xfId="38706"/>
    <cellStyle name="Note 2 4 76" xfId="38707"/>
    <cellStyle name="Note 2 4 77" xfId="38708"/>
    <cellStyle name="Note 2 4 78" xfId="38709"/>
    <cellStyle name="Note 2 4 79" xfId="38710"/>
    <cellStyle name="Note 2 4 8" xfId="38711"/>
    <cellStyle name="Note 2 4 80" xfId="38712"/>
    <cellStyle name="Note 2 4 81" xfId="38713"/>
    <cellStyle name="Note 2 4 82" xfId="38714"/>
    <cellStyle name="Note 2 4 83" xfId="38715"/>
    <cellStyle name="Note 2 4 84" xfId="38716"/>
    <cellStyle name="Note 2 4 85" xfId="38717"/>
    <cellStyle name="Note 2 4 86" xfId="38718"/>
    <cellStyle name="Note 2 4 87" xfId="38719"/>
    <cellStyle name="Note 2 4 88" xfId="38720"/>
    <cellStyle name="Note 2 4 89" xfId="38721"/>
    <cellStyle name="Note 2 4 9" xfId="38722"/>
    <cellStyle name="Note 2 4 90" xfId="38723"/>
    <cellStyle name="Note 2 4 91" xfId="38724"/>
    <cellStyle name="Note 2 4 92" xfId="38725"/>
    <cellStyle name="Note 2 4 93" xfId="38726"/>
    <cellStyle name="Note 2 4 94" xfId="38727"/>
    <cellStyle name="Note 2 4 95" xfId="38728"/>
    <cellStyle name="Note 2 4 96" xfId="38729"/>
    <cellStyle name="Note 2 4 97" xfId="38730"/>
    <cellStyle name="Note 2 4 98" xfId="38731"/>
    <cellStyle name="Note 2 4 99" xfId="38732"/>
    <cellStyle name="Note 2 40" xfId="38733"/>
    <cellStyle name="Note 2 41" xfId="38734"/>
    <cellStyle name="Note 2 42" xfId="38735"/>
    <cellStyle name="Note 2 43" xfId="38736"/>
    <cellStyle name="Note 2 44" xfId="38737"/>
    <cellStyle name="Note 2 45" xfId="38738"/>
    <cellStyle name="Note 2 46" xfId="38739"/>
    <cellStyle name="Note 2 47" xfId="38740"/>
    <cellStyle name="Note 2 48" xfId="38741"/>
    <cellStyle name="Note 2 49" xfId="38742"/>
    <cellStyle name="Note 2 5" xfId="38743"/>
    <cellStyle name="Note 2 50" xfId="38744"/>
    <cellStyle name="Note 2 51" xfId="38745"/>
    <cellStyle name="Note 2 52" xfId="38746"/>
    <cellStyle name="Note 2 53" xfId="38747"/>
    <cellStyle name="Note 2 54" xfId="38748"/>
    <cellStyle name="Note 2 55" xfId="38749"/>
    <cellStyle name="Note 2 56" xfId="38750"/>
    <cellStyle name="Note 2 57" xfId="38751"/>
    <cellStyle name="Note 2 58" xfId="38752"/>
    <cellStyle name="Note 2 59" xfId="38753"/>
    <cellStyle name="Note 2 6" xfId="38754"/>
    <cellStyle name="Note 2 60" xfId="38755"/>
    <cellStyle name="Note 2 61" xfId="38756"/>
    <cellStyle name="Note 2 62" xfId="38757"/>
    <cellStyle name="Note 2 63" xfId="38758"/>
    <cellStyle name="Note 2 64" xfId="38759"/>
    <cellStyle name="Note 2 65" xfId="38760"/>
    <cellStyle name="Note 2 66" xfId="38761"/>
    <cellStyle name="Note 2 67" xfId="38762"/>
    <cellStyle name="Note 2 68" xfId="38763"/>
    <cellStyle name="Note 2 69" xfId="38764"/>
    <cellStyle name="Note 2 7" xfId="38765"/>
    <cellStyle name="Note 2 70" xfId="38766"/>
    <cellStyle name="Note 2 71" xfId="38767"/>
    <cellStyle name="Note 2 72" xfId="38768"/>
    <cellStyle name="Note 2 73" xfId="38769"/>
    <cellStyle name="Note 2 74" xfId="38770"/>
    <cellStyle name="Note 2 75" xfId="38771"/>
    <cellStyle name="Note 2 76" xfId="38772"/>
    <cellStyle name="Note 2 77" xfId="38773"/>
    <cellStyle name="Note 2 78" xfId="38774"/>
    <cellStyle name="Note 2 79" xfId="38775"/>
    <cellStyle name="Note 2 8" xfId="38776"/>
    <cellStyle name="Note 2 80" xfId="38777"/>
    <cellStyle name="Note 2 81" xfId="38778"/>
    <cellStyle name="Note 2 82" xfId="38779"/>
    <cellStyle name="Note 2 83" xfId="38780"/>
    <cellStyle name="Note 2 84" xfId="38781"/>
    <cellStyle name="Note 2 85" xfId="38782"/>
    <cellStyle name="Note 2 86" xfId="38783"/>
    <cellStyle name="Note 2 87" xfId="38784"/>
    <cellStyle name="Note 2 88" xfId="38785"/>
    <cellStyle name="Note 2 89" xfId="38786"/>
    <cellStyle name="Note 2 9" xfId="38787"/>
    <cellStyle name="Note 2 90" xfId="38788"/>
    <cellStyle name="Note 2 91" xfId="38789"/>
    <cellStyle name="Note 2 92" xfId="38790"/>
    <cellStyle name="Note 2 93" xfId="38791"/>
    <cellStyle name="Note 2 94" xfId="38792"/>
    <cellStyle name="Note 2 95" xfId="38793"/>
    <cellStyle name="Note 2 96" xfId="38794"/>
    <cellStyle name="Note 2 97" xfId="38795"/>
    <cellStyle name="Note 2 98" xfId="38796"/>
    <cellStyle name="Note 2 99" xfId="38797"/>
    <cellStyle name="Note 20" xfId="38798"/>
    <cellStyle name="Note 20 10" xfId="38799"/>
    <cellStyle name="Note 20 100" xfId="38800"/>
    <cellStyle name="Note 20 101" xfId="38801"/>
    <cellStyle name="Note 20 102" xfId="38802"/>
    <cellStyle name="Note 20 103" xfId="38803"/>
    <cellStyle name="Note 20 104" xfId="38804"/>
    <cellStyle name="Note 20 105" xfId="38805"/>
    <cellStyle name="Note 20 106" xfId="38806"/>
    <cellStyle name="Note 20 107" xfId="38807"/>
    <cellStyle name="Note 20 108" xfId="38808"/>
    <cellStyle name="Note 20 109" xfId="38809"/>
    <cellStyle name="Note 20 11" xfId="38810"/>
    <cellStyle name="Note 20 110" xfId="38811"/>
    <cellStyle name="Note 20 111" xfId="38812"/>
    <cellStyle name="Note 20 112" xfId="38813"/>
    <cellStyle name="Note 20 113" xfId="38814"/>
    <cellStyle name="Note 20 114" xfId="38815"/>
    <cellStyle name="Note 20 115" xfId="38816"/>
    <cellStyle name="Note 20 12" xfId="38817"/>
    <cellStyle name="Note 20 13" xfId="38818"/>
    <cellStyle name="Note 20 14" xfId="38819"/>
    <cellStyle name="Note 20 15" xfId="38820"/>
    <cellStyle name="Note 20 16" xfId="38821"/>
    <cellStyle name="Note 20 17" xfId="38822"/>
    <cellStyle name="Note 20 18" xfId="38823"/>
    <cellStyle name="Note 20 19" xfId="38824"/>
    <cellStyle name="Note 20 2" xfId="38825"/>
    <cellStyle name="Note 20 20" xfId="38826"/>
    <cellStyle name="Note 20 21" xfId="38827"/>
    <cellStyle name="Note 20 22" xfId="38828"/>
    <cellStyle name="Note 20 23" xfId="38829"/>
    <cellStyle name="Note 20 24" xfId="38830"/>
    <cellStyle name="Note 20 25" xfId="38831"/>
    <cellStyle name="Note 20 26" xfId="38832"/>
    <cellStyle name="Note 20 27" xfId="38833"/>
    <cellStyle name="Note 20 28" xfId="38834"/>
    <cellStyle name="Note 20 29" xfId="38835"/>
    <cellStyle name="Note 20 3" xfId="38836"/>
    <cellStyle name="Note 20 30" xfId="38837"/>
    <cellStyle name="Note 20 31" xfId="38838"/>
    <cellStyle name="Note 20 32" xfId="38839"/>
    <cellStyle name="Note 20 33" xfId="38840"/>
    <cellStyle name="Note 20 34" xfId="38841"/>
    <cellStyle name="Note 20 35" xfId="38842"/>
    <cellStyle name="Note 20 36" xfId="38843"/>
    <cellStyle name="Note 20 37" xfId="38844"/>
    <cellStyle name="Note 20 38" xfId="38845"/>
    <cellStyle name="Note 20 39" xfId="38846"/>
    <cellStyle name="Note 20 4" xfId="38847"/>
    <cellStyle name="Note 20 40" xfId="38848"/>
    <cellStyle name="Note 20 41" xfId="38849"/>
    <cellStyle name="Note 20 42" xfId="38850"/>
    <cellStyle name="Note 20 43" xfId="38851"/>
    <cellStyle name="Note 20 44" xfId="38852"/>
    <cellStyle name="Note 20 45" xfId="38853"/>
    <cellStyle name="Note 20 46" xfId="38854"/>
    <cellStyle name="Note 20 47" xfId="38855"/>
    <cellStyle name="Note 20 48" xfId="38856"/>
    <cellStyle name="Note 20 49" xfId="38857"/>
    <cellStyle name="Note 20 5" xfId="38858"/>
    <cellStyle name="Note 20 50" xfId="38859"/>
    <cellStyle name="Note 20 51" xfId="38860"/>
    <cellStyle name="Note 20 52" xfId="38861"/>
    <cellStyle name="Note 20 53" xfId="38862"/>
    <cellStyle name="Note 20 54" xfId="38863"/>
    <cellStyle name="Note 20 55" xfId="38864"/>
    <cellStyle name="Note 20 56" xfId="38865"/>
    <cellStyle name="Note 20 57" xfId="38866"/>
    <cellStyle name="Note 20 58" xfId="38867"/>
    <cellStyle name="Note 20 59" xfId="38868"/>
    <cellStyle name="Note 20 6" xfId="38869"/>
    <cellStyle name="Note 20 60" xfId="38870"/>
    <cellStyle name="Note 20 61" xfId="38871"/>
    <cellStyle name="Note 20 62" xfId="38872"/>
    <cellStyle name="Note 20 63" xfId="38873"/>
    <cellStyle name="Note 20 64" xfId="38874"/>
    <cellStyle name="Note 20 65" xfId="38875"/>
    <cellStyle name="Note 20 66" xfId="38876"/>
    <cellStyle name="Note 20 67" xfId="38877"/>
    <cellStyle name="Note 20 68" xfId="38878"/>
    <cellStyle name="Note 20 69" xfId="38879"/>
    <cellStyle name="Note 20 7" xfId="38880"/>
    <cellStyle name="Note 20 70" xfId="38881"/>
    <cellStyle name="Note 20 71" xfId="38882"/>
    <cellStyle name="Note 20 72" xfId="38883"/>
    <cellStyle name="Note 20 73" xfId="38884"/>
    <cellStyle name="Note 20 74" xfId="38885"/>
    <cellStyle name="Note 20 75" xfId="38886"/>
    <cellStyle name="Note 20 76" xfId="38887"/>
    <cellStyle name="Note 20 77" xfId="38888"/>
    <cellStyle name="Note 20 78" xfId="38889"/>
    <cellStyle name="Note 20 79" xfId="38890"/>
    <cellStyle name="Note 20 8" xfId="38891"/>
    <cellStyle name="Note 20 80" xfId="38892"/>
    <cellStyle name="Note 20 81" xfId="38893"/>
    <cellStyle name="Note 20 82" xfId="38894"/>
    <cellStyle name="Note 20 83" xfId="38895"/>
    <cellStyle name="Note 20 84" xfId="38896"/>
    <cellStyle name="Note 20 85" xfId="38897"/>
    <cellStyle name="Note 20 86" xfId="38898"/>
    <cellStyle name="Note 20 87" xfId="38899"/>
    <cellStyle name="Note 20 88" xfId="38900"/>
    <cellStyle name="Note 20 89" xfId="38901"/>
    <cellStyle name="Note 20 9" xfId="38902"/>
    <cellStyle name="Note 20 90" xfId="38903"/>
    <cellStyle name="Note 20 91" xfId="38904"/>
    <cellStyle name="Note 20 92" xfId="38905"/>
    <cellStyle name="Note 20 93" xfId="38906"/>
    <cellStyle name="Note 20 94" xfId="38907"/>
    <cellStyle name="Note 20 95" xfId="38908"/>
    <cellStyle name="Note 20 96" xfId="38909"/>
    <cellStyle name="Note 20 97" xfId="38910"/>
    <cellStyle name="Note 20 98" xfId="38911"/>
    <cellStyle name="Note 20 99" xfId="38912"/>
    <cellStyle name="Note 21" xfId="38913"/>
    <cellStyle name="Note 21 10" xfId="38914"/>
    <cellStyle name="Note 21 100" xfId="38915"/>
    <cellStyle name="Note 21 101" xfId="38916"/>
    <cellStyle name="Note 21 102" xfId="38917"/>
    <cellStyle name="Note 21 103" xfId="38918"/>
    <cellStyle name="Note 21 104" xfId="38919"/>
    <cellStyle name="Note 21 105" xfId="38920"/>
    <cellStyle name="Note 21 106" xfId="38921"/>
    <cellStyle name="Note 21 107" xfId="38922"/>
    <cellStyle name="Note 21 108" xfId="38923"/>
    <cellStyle name="Note 21 109" xfId="38924"/>
    <cellStyle name="Note 21 11" xfId="38925"/>
    <cellStyle name="Note 21 110" xfId="38926"/>
    <cellStyle name="Note 21 111" xfId="38927"/>
    <cellStyle name="Note 21 112" xfId="38928"/>
    <cellStyle name="Note 21 113" xfId="38929"/>
    <cellStyle name="Note 21 114" xfId="38930"/>
    <cellStyle name="Note 21 115" xfId="38931"/>
    <cellStyle name="Note 21 12" xfId="38932"/>
    <cellStyle name="Note 21 13" xfId="38933"/>
    <cellStyle name="Note 21 14" xfId="38934"/>
    <cellStyle name="Note 21 15" xfId="38935"/>
    <cellStyle name="Note 21 16" xfId="38936"/>
    <cellStyle name="Note 21 17" xfId="38937"/>
    <cellStyle name="Note 21 18" xfId="38938"/>
    <cellStyle name="Note 21 19" xfId="38939"/>
    <cellStyle name="Note 21 2" xfId="38940"/>
    <cellStyle name="Note 21 20" xfId="38941"/>
    <cellStyle name="Note 21 21" xfId="38942"/>
    <cellStyle name="Note 21 22" xfId="38943"/>
    <cellStyle name="Note 21 23" xfId="38944"/>
    <cellStyle name="Note 21 24" xfId="38945"/>
    <cellStyle name="Note 21 25" xfId="38946"/>
    <cellStyle name="Note 21 26" xfId="38947"/>
    <cellStyle name="Note 21 27" xfId="38948"/>
    <cellStyle name="Note 21 28" xfId="38949"/>
    <cellStyle name="Note 21 29" xfId="38950"/>
    <cellStyle name="Note 21 3" xfId="38951"/>
    <cellStyle name="Note 21 30" xfId="38952"/>
    <cellStyle name="Note 21 31" xfId="38953"/>
    <cellStyle name="Note 21 32" xfId="38954"/>
    <cellStyle name="Note 21 33" xfId="38955"/>
    <cellStyle name="Note 21 34" xfId="38956"/>
    <cellStyle name="Note 21 35" xfId="38957"/>
    <cellStyle name="Note 21 36" xfId="38958"/>
    <cellStyle name="Note 21 37" xfId="38959"/>
    <cellStyle name="Note 21 38" xfId="38960"/>
    <cellStyle name="Note 21 39" xfId="38961"/>
    <cellStyle name="Note 21 4" xfId="38962"/>
    <cellStyle name="Note 21 40" xfId="38963"/>
    <cellStyle name="Note 21 41" xfId="38964"/>
    <cellStyle name="Note 21 42" xfId="38965"/>
    <cellStyle name="Note 21 43" xfId="38966"/>
    <cellStyle name="Note 21 44" xfId="38967"/>
    <cellStyle name="Note 21 45" xfId="38968"/>
    <cellStyle name="Note 21 46" xfId="38969"/>
    <cellStyle name="Note 21 47" xfId="38970"/>
    <cellStyle name="Note 21 48" xfId="38971"/>
    <cellStyle name="Note 21 49" xfId="38972"/>
    <cellStyle name="Note 21 5" xfId="38973"/>
    <cellStyle name="Note 21 50" xfId="38974"/>
    <cellStyle name="Note 21 51" xfId="38975"/>
    <cellStyle name="Note 21 52" xfId="38976"/>
    <cellStyle name="Note 21 53" xfId="38977"/>
    <cellStyle name="Note 21 54" xfId="38978"/>
    <cellStyle name="Note 21 55" xfId="38979"/>
    <cellStyle name="Note 21 56" xfId="38980"/>
    <cellStyle name="Note 21 57" xfId="38981"/>
    <cellStyle name="Note 21 58" xfId="38982"/>
    <cellStyle name="Note 21 59" xfId="38983"/>
    <cellStyle name="Note 21 6" xfId="38984"/>
    <cellStyle name="Note 21 60" xfId="38985"/>
    <cellStyle name="Note 21 61" xfId="38986"/>
    <cellStyle name="Note 21 62" xfId="38987"/>
    <cellStyle name="Note 21 63" xfId="38988"/>
    <cellStyle name="Note 21 64" xfId="38989"/>
    <cellStyle name="Note 21 65" xfId="38990"/>
    <cellStyle name="Note 21 66" xfId="38991"/>
    <cellStyle name="Note 21 67" xfId="38992"/>
    <cellStyle name="Note 21 68" xfId="38993"/>
    <cellStyle name="Note 21 69" xfId="38994"/>
    <cellStyle name="Note 21 7" xfId="38995"/>
    <cellStyle name="Note 21 70" xfId="38996"/>
    <cellStyle name="Note 21 71" xfId="38997"/>
    <cellStyle name="Note 21 72" xfId="38998"/>
    <cellStyle name="Note 21 73" xfId="38999"/>
    <cellStyle name="Note 21 74" xfId="39000"/>
    <cellStyle name="Note 21 75" xfId="39001"/>
    <cellStyle name="Note 21 76" xfId="39002"/>
    <cellStyle name="Note 21 77" xfId="39003"/>
    <cellStyle name="Note 21 78" xfId="39004"/>
    <cellStyle name="Note 21 79" xfId="39005"/>
    <cellStyle name="Note 21 8" xfId="39006"/>
    <cellStyle name="Note 21 80" xfId="39007"/>
    <cellStyle name="Note 21 81" xfId="39008"/>
    <cellStyle name="Note 21 82" xfId="39009"/>
    <cellStyle name="Note 21 83" xfId="39010"/>
    <cellStyle name="Note 21 84" xfId="39011"/>
    <cellStyle name="Note 21 85" xfId="39012"/>
    <cellStyle name="Note 21 86" xfId="39013"/>
    <cellStyle name="Note 21 87" xfId="39014"/>
    <cellStyle name="Note 21 88" xfId="39015"/>
    <cellStyle name="Note 21 89" xfId="39016"/>
    <cellStyle name="Note 21 9" xfId="39017"/>
    <cellStyle name="Note 21 90" xfId="39018"/>
    <cellStyle name="Note 21 91" xfId="39019"/>
    <cellStyle name="Note 21 92" xfId="39020"/>
    <cellStyle name="Note 21 93" xfId="39021"/>
    <cellStyle name="Note 21 94" xfId="39022"/>
    <cellStyle name="Note 21 95" xfId="39023"/>
    <cellStyle name="Note 21 96" xfId="39024"/>
    <cellStyle name="Note 21 97" xfId="39025"/>
    <cellStyle name="Note 21 98" xfId="39026"/>
    <cellStyle name="Note 21 99" xfId="39027"/>
    <cellStyle name="Note 22" xfId="39028"/>
    <cellStyle name="Note 22 10" xfId="39029"/>
    <cellStyle name="Note 22 100" xfId="39030"/>
    <cellStyle name="Note 22 101" xfId="39031"/>
    <cellStyle name="Note 22 102" xfId="39032"/>
    <cellStyle name="Note 22 103" xfId="39033"/>
    <cellStyle name="Note 22 104" xfId="39034"/>
    <cellStyle name="Note 22 105" xfId="39035"/>
    <cellStyle name="Note 22 106" xfId="39036"/>
    <cellStyle name="Note 22 107" xfId="39037"/>
    <cellStyle name="Note 22 108" xfId="39038"/>
    <cellStyle name="Note 22 109" xfId="39039"/>
    <cellStyle name="Note 22 11" xfId="39040"/>
    <cellStyle name="Note 22 110" xfId="39041"/>
    <cellStyle name="Note 22 111" xfId="39042"/>
    <cellStyle name="Note 22 112" xfId="39043"/>
    <cellStyle name="Note 22 113" xfId="39044"/>
    <cellStyle name="Note 22 114" xfId="39045"/>
    <cellStyle name="Note 22 115" xfId="39046"/>
    <cellStyle name="Note 22 12" xfId="39047"/>
    <cellStyle name="Note 22 13" xfId="39048"/>
    <cellStyle name="Note 22 14" xfId="39049"/>
    <cellStyle name="Note 22 15" xfId="39050"/>
    <cellStyle name="Note 22 16" xfId="39051"/>
    <cellStyle name="Note 22 17" xfId="39052"/>
    <cellStyle name="Note 22 18" xfId="39053"/>
    <cellStyle name="Note 22 19" xfId="39054"/>
    <cellStyle name="Note 22 2" xfId="39055"/>
    <cellStyle name="Note 22 20" xfId="39056"/>
    <cellStyle name="Note 22 21" xfId="39057"/>
    <cellStyle name="Note 22 22" xfId="39058"/>
    <cellStyle name="Note 22 23" xfId="39059"/>
    <cellStyle name="Note 22 24" xfId="39060"/>
    <cellStyle name="Note 22 25" xfId="39061"/>
    <cellStyle name="Note 22 26" xfId="39062"/>
    <cellStyle name="Note 22 27" xfId="39063"/>
    <cellStyle name="Note 22 28" xfId="39064"/>
    <cellStyle name="Note 22 29" xfId="39065"/>
    <cellStyle name="Note 22 3" xfId="39066"/>
    <cellStyle name="Note 22 30" xfId="39067"/>
    <cellStyle name="Note 22 31" xfId="39068"/>
    <cellStyle name="Note 22 32" xfId="39069"/>
    <cellStyle name="Note 22 33" xfId="39070"/>
    <cellStyle name="Note 22 34" xfId="39071"/>
    <cellStyle name="Note 22 35" xfId="39072"/>
    <cellStyle name="Note 22 36" xfId="39073"/>
    <cellStyle name="Note 22 37" xfId="39074"/>
    <cellStyle name="Note 22 38" xfId="39075"/>
    <cellStyle name="Note 22 39" xfId="39076"/>
    <cellStyle name="Note 22 4" xfId="39077"/>
    <cellStyle name="Note 22 40" xfId="39078"/>
    <cellStyle name="Note 22 41" xfId="39079"/>
    <cellStyle name="Note 22 42" xfId="39080"/>
    <cellStyle name="Note 22 43" xfId="39081"/>
    <cellStyle name="Note 22 44" xfId="39082"/>
    <cellStyle name="Note 22 45" xfId="39083"/>
    <cellStyle name="Note 22 46" xfId="39084"/>
    <cellStyle name="Note 22 47" xfId="39085"/>
    <cellStyle name="Note 22 48" xfId="39086"/>
    <cellStyle name="Note 22 49" xfId="39087"/>
    <cellStyle name="Note 22 5" xfId="39088"/>
    <cellStyle name="Note 22 50" xfId="39089"/>
    <cellStyle name="Note 22 51" xfId="39090"/>
    <cellStyle name="Note 22 52" xfId="39091"/>
    <cellStyle name="Note 22 53" xfId="39092"/>
    <cellStyle name="Note 22 54" xfId="39093"/>
    <cellStyle name="Note 22 55" xfId="39094"/>
    <cellStyle name="Note 22 56" xfId="39095"/>
    <cellStyle name="Note 22 57" xfId="39096"/>
    <cellStyle name="Note 22 58" xfId="39097"/>
    <cellStyle name="Note 22 59" xfId="39098"/>
    <cellStyle name="Note 22 6" xfId="39099"/>
    <cellStyle name="Note 22 60" xfId="39100"/>
    <cellStyle name="Note 22 61" xfId="39101"/>
    <cellStyle name="Note 22 62" xfId="39102"/>
    <cellStyle name="Note 22 63" xfId="39103"/>
    <cellStyle name="Note 22 64" xfId="39104"/>
    <cellStyle name="Note 22 65" xfId="39105"/>
    <cellStyle name="Note 22 66" xfId="39106"/>
    <cellStyle name="Note 22 67" xfId="39107"/>
    <cellStyle name="Note 22 68" xfId="39108"/>
    <cellStyle name="Note 22 69" xfId="39109"/>
    <cellStyle name="Note 22 7" xfId="39110"/>
    <cellStyle name="Note 22 70" xfId="39111"/>
    <cellStyle name="Note 22 71" xfId="39112"/>
    <cellStyle name="Note 22 72" xfId="39113"/>
    <cellStyle name="Note 22 73" xfId="39114"/>
    <cellStyle name="Note 22 74" xfId="39115"/>
    <cellStyle name="Note 22 75" xfId="39116"/>
    <cellStyle name="Note 22 76" xfId="39117"/>
    <cellStyle name="Note 22 77" xfId="39118"/>
    <cellStyle name="Note 22 78" xfId="39119"/>
    <cellStyle name="Note 22 79" xfId="39120"/>
    <cellStyle name="Note 22 8" xfId="39121"/>
    <cellStyle name="Note 22 80" xfId="39122"/>
    <cellStyle name="Note 22 81" xfId="39123"/>
    <cellStyle name="Note 22 82" xfId="39124"/>
    <cellStyle name="Note 22 83" xfId="39125"/>
    <cellStyle name="Note 22 84" xfId="39126"/>
    <cellStyle name="Note 22 85" xfId="39127"/>
    <cellStyle name="Note 22 86" xfId="39128"/>
    <cellStyle name="Note 22 87" xfId="39129"/>
    <cellStyle name="Note 22 88" xfId="39130"/>
    <cellStyle name="Note 22 89" xfId="39131"/>
    <cellStyle name="Note 22 9" xfId="39132"/>
    <cellStyle name="Note 22 90" xfId="39133"/>
    <cellStyle name="Note 22 91" xfId="39134"/>
    <cellStyle name="Note 22 92" xfId="39135"/>
    <cellStyle name="Note 22 93" xfId="39136"/>
    <cellStyle name="Note 22 94" xfId="39137"/>
    <cellStyle name="Note 22 95" xfId="39138"/>
    <cellStyle name="Note 22 96" xfId="39139"/>
    <cellStyle name="Note 22 97" xfId="39140"/>
    <cellStyle name="Note 22 98" xfId="39141"/>
    <cellStyle name="Note 22 99" xfId="39142"/>
    <cellStyle name="Note 23" xfId="39143"/>
    <cellStyle name="Note 23 10" xfId="39144"/>
    <cellStyle name="Note 23 100" xfId="39145"/>
    <cellStyle name="Note 23 101" xfId="39146"/>
    <cellStyle name="Note 23 102" xfId="39147"/>
    <cellStyle name="Note 23 103" xfId="39148"/>
    <cellStyle name="Note 23 104" xfId="39149"/>
    <cellStyle name="Note 23 105" xfId="39150"/>
    <cellStyle name="Note 23 106" xfId="39151"/>
    <cellStyle name="Note 23 107" xfId="39152"/>
    <cellStyle name="Note 23 108" xfId="39153"/>
    <cellStyle name="Note 23 109" xfId="39154"/>
    <cellStyle name="Note 23 11" xfId="39155"/>
    <cellStyle name="Note 23 110" xfId="39156"/>
    <cellStyle name="Note 23 111" xfId="39157"/>
    <cellStyle name="Note 23 112" xfId="39158"/>
    <cellStyle name="Note 23 113" xfId="39159"/>
    <cellStyle name="Note 23 114" xfId="39160"/>
    <cellStyle name="Note 23 115" xfId="39161"/>
    <cellStyle name="Note 23 12" xfId="39162"/>
    <cellStyle name="Note 23 13" xfId="39163"/>
    <cellStyle name="Note 23 14" xfId="39164"/>
    <cellStyle name="Note 23 15" xfId="39165"/>
    <cellStyle name="Note 23 16" xfId="39166"/>
    <cellStyle name="Note 23 17" xfId="39167"/>
    <cellStyle name="Note 23 18" xfId="39168"/>
    <cellStyle name="Note 23 19" xfId="39169"/>
    <cellStyle name="Note 23 2" xfId="39170"/>
    <cellStyle name="Note 23 20" xfId="39171"/>
    <cellStyle name="Note 23 21" xfId="39172"/>
    <cellStyle name="Note 23 22" xfId="39173"/>
    <cellStyle name="Note 23 23" xfId="39174"/>
    <cellStyle name="Note 23 24" xfId="39175"/>
    <cellStyle name="Note 23 25" xfId="39176"/>
    <cellStyle name="Note 23 26" xfId="39177"/>
    <cellStyle name="Note 23 27" xfId="39178"/>
    <cellStyle name="Note 23 28" xfId="39179"/>
    <cellStyle name="Note 23 29" xfId="39180"/>
    <cellStyle name="Note 23 3" xfId="39181"/>
    <cellStyle name="Note 23 30" xfId="39182"/>
    <cellStyle name="Note 23 31" xfId="39183"/>
    <cellStyle name="Note 23 32" xfId="39184"/>
    <cellStyle name="Note 23 33" xfId="39185"/>
    <cellStyle name="Note 23 34" xfId="39186"/>
    <cellStyle name="Note 23 35" xfId="39187"/>
    <cellStyle name="Note 23 36" xfId="39188"/>
    <cellStyle name="Note 23 37" xfId="39189"/>
    <cellStyle name="Note 23 38" xfId="39190"/>
    <cellStyle name="Note 23 39" xfId="39191"/>
    <cellStyle name="Note 23 4" xfId="39192"/>
    <cellStyle name="Note 23 40" xfId="39193"/>
    <cellStyle name="Note 23 41" xfId="39194"/>
    <cellStyle name="Note 23 42" xfId="39195"/>
    <cellStyle name="Note 23 43" xfId="39196"/>
    <cellStyle name="Note 23 44" xfId="39197"/>
    <cellStyle name="Note 23 45" xfId="39198"/>
    <cellStyle name="Note 23 46" xfId="39199"/>
    <cellStyle name="Note 23 47" xfId="39200"/>
    <cellStyle name="Note 23 48" xfId="39201"/>
    <cellStyle name="Note 23 49" xfId="39202"/>
    <cellStyle name="Note 23 5" xfId="39203"/>
    <cellStyle name="Note 23 50" xfId="39204"/>
    <cellStyle name="Note 23 51" xfId="39205"/>
    <cellStyle name="Note 23 52" xfId="39206"/>
    <cellStyle name="Note 23 53" xfId="39207"/>
    <cellStyle name="Note 23 54" xfId="39208"/>
    <cellStyle name="Note 23 55" xfId="39209"/>
    <cellStyle name="Note 23 56" xfId="39210"/>
    <cellStyle name="Note 23 57" xfId="39211"/>
    <cellStyle name="Note 23 58" xfId="39212"/>
    <cellStyle name="Note 23 59" xfId="39213"/>
    <cellStyle name="Note 23 6" xfId="39214"/>
    <cellStyle name="Note 23 60" xfId="39215"/>
    <cellStyle name="Note 23 61" xfId="39216"/>
    <cellStyle name="Note 23 62" xfId="39217"/>
    <cellStyle name="Note 23 63" xfId="39218"/>
    <cellStyle name="Note 23 64" xfId="39219"/>
    <cellStyle name="Note 23 65" xfId="39220"/>
    <cellStyle name="Note 23 66" xfId="39221"/>
    <cellStyle name="Note 23 67" xfId="39222"/>
    <cellStyle name="Note 23 68" xfId="39223"/>
    <cellStyle name="Note 23 69" xfId="39224"/>
    <cellStyle name="Note 23 7" xfId="39225"/>
    <cellStyle name="Note 23 70" xfId="39226"/>
    <cellStyle name="Note 23 71" xfId="39227"/>
    <cellStyle name="Note 23 72" xfId="39228"/>
    <cellStyle name="Note 23 73" xfId="39229"/>
    <cellStyle name="Note 23 74" xfId="39230"/>
    <cellStyle name="Note 23 75" xfId="39231"/>
    <cellStyle name="Note 23 76" xfId="39232"/>
    <cellStyle name="Note 23 77" xfId="39233"/>
    <cellStyle name="Note 23 78" xfId="39234"/>
    <cellStyle name="Note 23 79" xfId="39235"/>
    <cellStyle name="Note 23 8" xfId="39236"/>
    <cellStyle name="Note 23 80" xfId="39237"/>
    <cellStyle name="Note 23 81" xfId="39238"/>
    <cellStyle name="Note 23 82" xfId="39239"/>
    <cellStyle name="Note 23 83" xfId="39240"/>
    <cellStyle name="Note 23 84" xfId="39241"/>
    <cellStyle name="Note 23 85" xfId="39242"/>
    <cellStyle name="Note 23 86" xfId="39243"/>
    <cellStyle name="Note 23 87" xfId="39244"/>
    <cellStyle name="Note 23 88" xfId="39245"/>
    <cellStyle name="Note 23 89" xfId="39246"/>
    <cellStyle name="Note 23 9" xfId="39247"/>
    <cellStyle name="Note 23 90" xfId="39248"/>
    <cellStyle name="Note 23 91" xfId="39249"/>
    <cellStyle name="Note 23 92" xfId="39250"/>
    <cellStyle name="Note 23 93" xfId="39251"/>
    <cellStyle name="Note 23 94" xfId="39252"/>
    <cellStyle name="Note 23 95" xfId="39253"/>
    <cellStyle name="Note 23 96" xfId="39254"/>
    <cellStyle name="Note 23 97" xfId="39255"/>
    <cellStyle name="Note 23 98" xfId="39256"/>
    <cellStyle name="Note 23 99" xfId="39257"/>
    <cellStyle name="Note 24" xfId="39258"/>
    <cellStyle name="Note 25" xfId="39259"/>
    <cellStyle name="Note 26" xfId="39260"/>
    <cellStyle name="Note 27" xfId="39261"/>
    <cellStyle name="Note 28" xfId="39262"/>
    <cellStyle name="Note 29" xfId="39263"/>
    <cellStyle name="Note 3" xfId="314"/>
    <cellStyle name="Note 3 10" xfId="39264"/>
    <cellStyle name="Note 3 100" xfId="39265"/>
    <cellStyle name="Note 3 101" xfId="39266"/>
    <cellStyle name="Note 3 102" xfId="39267"/>
    <cellStyle name="Note 3 103" xfId="39268"/>
    <cellStyle name="Note 3 104" xfId="39269"/>
    <cellStyle name="Note 3 105" xfId="39270"/>
    <cellStyle name="Note 3 106" xfId="39271"/>
    <cellStyle name="Note 3 107" xfId="39272"/>
    <cellStyle name="Note 3 108" xfId="39273"/>
    <cellStyle name="Note 3 109" xfId="39274"/>
    <cellStyle name="Note 3 11" xfId="39275"/>
    <cellStyle name="Note 3 110" xfId="39276"/>
    <cellStyle name="Note 3 111" xfId="39277"/>
    <cellStyle name="Note 3 112" xfId="39278"/>
    <cellStyle name="Note 3 113" xfId="39279"/>
    <cellStyle name="Note 3 114" xfId="39280"/>
    <cellStyle name="Note 3 115" xfId="39281"/>
    <cellStyle name="Note 3 12" xfId="39282"/>
    <cellStyle name="Note 3 13" xfId="39283"/>
    <cellStyle name="Note 3 14" xfId="39284"/>
    <cellStyle name="Note 3 15" xfId="39285"/>
    <cellStyle name="Note 3 16" xfId="39286"/>
    <cellStyle name="Note 3 17" xfId="39287"/>
    <cellStyle name="Note 3 18" xfId="39288"/>
    <cellStyle name="Note 3 19" xfId="39289"/>
    <cellStyle name="Note 3 2" xfId="39290"/>
    <cellStyle name="Note 3 20" xfId="39291"/>
    <cellStyle name="Note 3 21" xfId="39292"/>
    <cellStyle name="Note 3 22" xfId="39293"/>
    <cellStyle name="Note 3 23" xfId="39294"/>
    <cellStyle name="Note 3 24" xfId="39295"/>
    <cellStyle name="Note 3 25" xfId="39296"/>
    <cellStyle name="Note 3 26" xfId="39297"/>
    <cellStyle name="Note 3 27" xfId="39298"/>
    <cellStyle name="Note 3 28" xfId="39299"/>
    <cellStyle name="Note 3 29" xfId="39300"/>
    <cellStyle name="Note 3 3" xfId="39301"/>
    <cellStyle name="Note 3 30" xfId="39302"/>
    <cellStyle name="Note 3 31" xfId="39303"/>
    <cellStyle name="Note 3 32" xfId="39304"/>
    <cellStyle name="Note 3 33" xfId="39305"/>
    <cellStyle name="Note 3 34" xfId="39306"/>
    <cellStyle name="Note 3 35" xfId="39307"/>
    <cellStyle name="Note 3 36" xfId="39308"/>
    <cellStyle name="Note 3 37" xfId="39309"/>
    <cellStyle name="Note 3 38" xfId="39310"/>
    <cellStyle name="Note 3 39" xfId="39311"/>
    <cellStyle name="Note 3 4" xfId="39312"/>
    <cellStyle name="Note 3 40" xfId="39313"/>
    <cellStyle name="Note 3 41" xfId="39314"/>
    <cellStyle name="Note 3 42" xfId="39315"/>
    <cellStyle name="Note 3 43" xfId="39316"/>
    <cellStyle name="Note 3 44" xfId="39317"/>
    <cellStyle name="Note 3 45" xfId="39318"/>
    <cellStyle name="Note 3 46" xfId="39319"/>
    <cellStyle name="Note 3 47" xfId="39320"/>
    <cellStyle name="Note 3 48" xfId="39321"/>
    <cellStyle name="Note 3 49" xfId="39322"/>
    <cellStyle name="Note 3 5" xfId="39323"/>
    <cellStyle name="Note 3 50" xfId="39324"/>
    <cellStyle name="Note 3 51" xfId="39325"/>
    <cellStyle name="Note 3 52" xfId="39326"/>
    <cellStyle name="Note 3 53" xfId="39327"/>
    <cellStyle name="Note 3 54" xfId="39328"/>
    <cellStyle name="Note 3 55" xfId="39329"/>
    <cellStyle name="Note 3 56" xfId="39330"/>
    <cellStyle name="Note 3 57" xfId="39331"/>
    <cellStyle name="Note 3 58" xfId="39332"/>
    <cellStyle name="Note 3 59" xfId="39333"/>
    <cellStyle name="Note 3 6" xfId="39334"/>
    <cellStyle name="Note 3 60" xfId="39335"/>
    <cellStyle name="Note 3 61" xfId="39336"/>
    <cellStyle name="Note 3 62" xfId="39337"/>
    <cellStyle name="Note 3 63" xfId="39338"/>
    <cellStyle name="Note 3 64" xfId="39339"/>
    <cellStyle name="Note 3 65" xfId="39340"/>
    <cellStyle name="Note 3 66" xfId="39341"/>
    <cellStyle name="Note 3 67" xfId="39342"/>
    <cellStyle name="Note 3 68" xfId="39343"/>
    <cellStyle name="Note 3 69" xfId="39344"/>
    <cellStyle name="Note 3 7" xfId="39345"/>
    <cellStyle name="Note 3 70" xfId="39346"/>
    <cellStyle name="Note 3 71" xfId="39347"/>
    <cellStyle name="Note 3 72" xfId="39348"/>
    <cellStyle name="Note 3 73" xfId="39349"/>
    <cellStyle name="Note 3 74" xfId="39350"/>
    <cellStyle name="Note 3 75" xfId="39351"/>
    <cellStyle name="Note 3 76" xfId="39352"/>
    <cellStyle name="Note 3 77" xfId="39353"/>
    <cellStyle name="Note 3 78" xfId="39354"/>
    <cellStyle name="Note 3 79" xfId="39355"/>
    <cellStyle name="Note 3 8" xfId="39356"/>
    <cellStyle name="Note 3 80" xfId="39357"/>
    <cellStyle name="Note 3 81" xfId="39358"/>
    <cellStyle name="Note 3 82" xfId="39359"/>
    <cellStyle name="Note 3 83" xfId="39360"/>
    <cellStyle name="Note 3 84" xfId="39361"/>
    <cellStyle name="Note 3 85" xfId="39362"/>
    <cellStyle name="Note 3 86" xfId="39363"/>
    <cellStyle name="Note 3 87" xfId="39364"/>
    <cellStyle name="Note 3 88" xfId="39365"/>
    <cellStyle name="Note 3 89" xfId="39366"/>
    <cellStyle name="Note 3 9" xfId="39367"/>
    <cellStyle name="Note 3 90" xfId="39368"/>
    <cellStyle name="Note 3 91" xfId="39369"/>
    <cellStyle name="Note 3 92" xfId="39370"/>
    <cellStyle name="Note 3 93" xfId="39371"/>
    <cellStyle name="Note 3 94" xfId="39372"/>
    <cellStyle name="Note 3 95" xfId="39373"/>
    <cellStyle name="Note 3 96" xfId="39374"/>
    <cellStyle name="Note 3 97" xfId="39375"/>
    <cellStyle name="Note 3 98" xfId="39376"/>
    <cellStyle name="Note 3 99" xfId="39377"/>
    <cellStyle name="Note 30" xfId="39378"/>
    <cellStyle name="Note 31" xfId="39379"/>
    <cellStyle name="Note 32" xfId="39380"/>
    <cellStyle name="Note 33" xfId="39381"/>
    <cellStyle name="Note 34" xfId="39382"/>
    <cellStyle name="Note 35" xfId="39383"/>
    <cellStyle name="Note 36" xfId="39384"/>
    <cellStyle name="Note 37" xfId="39385"/>
    <cellStyle name="Note 38" xfId="39386"/>
    <cellStyle name="Note 39" xfId="39387"/>
    <cellStyle name="Note 4" xfId="315"/>
    <cellStyle name="Note 4 10" xfId="39388"/>
    <cellStyle name="Note 4 100" xfId="39389"/>
    <cellStyle name="Note 4 101" xfId="39390"/>
    <cellStyle name="Note 4 102" xfId="39391"/>
    <cellStyle name="Note 4 103" xfId="39392"/>
    <cellStyle name="Note 4 104" xfId="39393"/>
    <cellStyle name="Note 4 105" xfId="39394"/>
    <cellStyle name="Note 4 106" xfId="39395"/>
    <cellStyle name="Note 4 107" xfId="39396"/>
    <cellStyle name="Note 4 108" xfId="39397"/>
    <cellStyle name="Note 4 109" xfId="39398"/>
    <cellStyle name="Note 4 11" xfId="39399"/>
    <cellStyle name="Note 4 110" xfId="39400"/>
    <cellStyle name="Note 4 111" xfId="39401"/>
    <cellStyle name="Note 4 112" xfId="39402"/>
    <cellStyle name="Note 4 113" xfId="39403"/>
    <cellStyle name="Note 4 114" xfId="39404"/>
    <cellStyle name="Note 4 115" xfId="39405"/>
    <cellStyle name="Note 4 12" xfId="39406"/>
    <cellStyle name="Note 4 13" xfId="39407"/>
    <cellStyle name="Note 4 14" xfId="39408"/>
    <cellStyle name="Note 4 15" xfId="39409"/>
    <cellStyle name="Note 4 16" xfId="39410"/>
    <cellStyle name="Note 4 17" xfId="39411"/>
    <cellStyle name="Note 4 18" xfId="39412"/>
    <cellStyle name="Note 4 19" xfId="39413"/>
    <cellStyle name="Note 4 2" xfId="39414"/>
    <cellStyle name="Note 4 20" xfId="39415"/>
    <cellStyle name="Note 4 21" xfId="39416"/>
    <cellStyle name="Note 4 22" xfId="39417"/>
    <cellStyle name="Note 4 23" xfId="39418"/>
    <cellStyle name="Note 4 24" xfId="39419"/>
    <cellStyle name="Note 4 25" xfId="39420"/>
    <cellStyle name="Note 4 26" xfId="39421"/>
    <cellStyle name="Note 4 27" xfId="39422"/>
    <cellStyle name="Note 4 28" xfId="39423"/>
    <cellStyle name="Note 4 29" xfId="39424"/>
    <cellStyle name="Note 4 3" xfId="39425"/>
    <cellStyle name="Note 4 30" xfId="39426"/>
    <cellStyle name="Note 4 31" xfId="39427"/>
    <cellStyle name="Note 4 32" xfId="39428"/>
    <cellStyle name="Note 4 33" xfId="39429"/>
    <cellStyle name="Note 4 34" xfId="39430"/>
    <cellStyle name="Note 4 35" xfId="39431"/>
    <cellStyle name="Note 4 36" xfId="39432"/>
    <cellStyle name="Note 4 37" xfId="39433"/>
    <cellStyle name="Note 4 38" xfId="39434"/>
    <cellStyle name="Note 4 39" xfId="39435"/>
    <cellStyle name="Note 4 4" xfId="39436"/>
    <cellStyle name="Note 4 40" xfId="39437"/>
    <cellStyle name="Note 4 41" xfId="39438"/>
    <cellStyle name="Note 4 42" xfId="39439"/>
    <cellStyle name="Note 4 43" xfId="39440"/>
    <cellStyle name="Note 4 44" xfId="39441"/>
    <cellStyle name="Note 4 45" xfId="39442"/>
    <cellStyle name="Note 4 46" xfId="39443"/>
    <cellStyle name="Note 4 47" xfId="39444"/>
    <cellStyle name="Note 4 48" xfId="39445"/>
    <cellStyle name="Note 4 49" xfId="39446"/>
    <cellStyle name="Note 4 5" xfId="39447"/>
    <cellStyle name="Note 4 50" xfId="39448"/>
    <cellStyle name="Note 4 51" xfId="39449"/>
    <cellStyle name="Note 4 52" xfId="39450"/>
    <cellStyle name="Note 4 53" xfId="39451"/>
    <cellStyle name="Note 4 54" xfId="39452"/>
    <cellStyle name="Note 4 55" xfId="39453"/>
    <cellStyle name="Note 4 56" xfId="39454"/>
    <cellStyle name="Note 4 57" xfId="39455"/>
    <cellStyle name="Note 4 58" xfId="39456"/>
    <cellStyle name="Note 4 59" xfId="39457"/>
    <cellStyle name="Note 4 6" xfId="39458"/>
    <cellStyle name="Note 4 60" xfId="39459"/>
    <cellStyle name="Note 4 61" xfId="39460"/>
    <cellStyle name="Note 4 62" xfId="39461"/>
    <cellStyle name="Note 4 63" xfId="39462"/>
    <cellStyle name="Note 4 64" xfId="39463"/>
    <cellStyle name="Note 4 65" xfId="39464"/>
    <cellStyle name="Note 4 66" xfId="39465"/>
    <cellStyle name="Note 4 67" xfId="39466"/>
    <cellStyle name="Note 4 68" xfId="39467"/>
    <cellStyle name="Note 4 69" xfId="39468"/>
    <cellStyle name="Note 4 7" xfId="39469"/>
    <cellStyle name="Note 4 70" xfId="39470"/>
    <cellStyle name="Note 4 71" xfId="39471"/>
    <cellStyle name="Note 4 72" xfId="39472"/>
    <cellStyle name="Note 4 73" xfId="39473"/>
    <cellStyle name="Note 4 74" xfId="39474"/>
    <cellStyle name="Note 4 75" xfId="39475"/>
    <cellStyle name="Note 4 76" xfId="39476"/>
    <cellStyle name="Note 4 77" xfId="39477"/>
    <cellStyle name="Note 4 78" xfId="39478"/>
    <cellStyle name="Note 4 79" xfId="39479"/>
    <cellStyle name="Note 4 8" xfId="39480"/>
    <cellStyle name="Note 4 80" xfId="39481"/>
    <cellStyle name="Note 4 81" xfId="39482"/>
    <cellStyle name="Note 4 82" xfId="39483"/>
    <cellStyle name="Note 4 83" xfId="39484"/>
    <cellStyle name="Note 4 84" xfId="39485"/>
    <cellStyle name="Note 4 85" xfId="39486"/>
    <cellStyle name="Note 4 86" xfId="39487"/>
    <cellStyle name="Note 4 87" xfId="39488"/>
    <cellStyle name="Note 4 88" xfId="39489"/>
    <cellStyle name="Note 4 89" xfId="39490"/>
    <cellStyle name="Note 4 9" xfId="39491"/>
    <cellStyle name="Note 4 90" xfId="39492"/>
    <cellStyle name="Note 4 91" xfId="39493"/>
    <cellStyle name="Note 4 92" xfId="39494"/>
    <cellStyle name="Note 4 93" xfId="39495"/>
    <cellStyle name="Note 4 94" xfId="39496"/>
    <cellStyle name="Note 4 95" xfId="39497"/>
    <cellStyle name="Note 4 96" xfId="39498"/>
    <cellStyle name="Note 4 97" xfId="39499"/>
    <cellStyle name="Note 4 98" xfId="39500"/>
    <cellStyle name="Note 4 99" xfId="39501"/>
    <cellStyle name="Note 40" xfId="39502"/>
    <cellStyle name="Note 41" xfId="39503"/>
    <cellStyle name="Note 42" xfId="39504"/>
    <cellStyle name="Note 43" xfId="39505"/>
    <cellStyle name="Note 44" xfId="39506"/>
    <cellStyle name="Note 45" xfId="39507"/>
    <cellStyle name="Note 46" xfId="39508"/>
    <cellStyle name="Note 47" xfId="39509"/>
    <cellStyle name="Note 48" xfId="39510"/>
    <cellStyle name="Note 49" xfId="39511"/>
    <cellStyle name="Note 5" xfId="316"/>
    <cellStyle name="Note 5 10" xfId="39512"/>
    <cellStyle name="Note 5 100" xfId="39513"/>
    <cellStyle name="Note 5 101" xfId="39514"/>
    <cellStyle name="Note 5 102" xfId="39515"/>
    <cellStyle name="Note 5 103" xfId="39516"/>
    <cellStyle name="Note 5 104" xfId="39517"/>
    <cellStyle name="Note 5 105" xfId="39518"/>
    <cellStyle name="Note 5 106" xfId="39519"/>
    <cellStyle name="Note 5 107" xfId="39520"/>
    <cellStyle name="Note 5 108" xfId="39521"/>
    <cellStyle name="Note 5 109" xfId="39522"/>
    <cellStyle name="Note 5 11" xfId="39523"/>
    <cellStyle name="Note 5 110" xfId="39524"/>
    <cellStyle name="Note 5 111" xfId="39525"/>
    <cellStyle name="Note 5 112" xfId="39526"/>
    <cellStyle name="Note 5 113" xfId="39527"/>
    <cellStyle name="Note 5 114" xfId="39528"/>
    <cellStyle name="Note 5 115" xfId="39529"/>
    <cellStyle name="Note 5 12" xfId="39530"/>
    <cellStyle name="Note 5 13" xfId="39531"/>
    <cellStyle name="Note 5 14" xfId="39532"/>
    <cellStyle name="Note 5 15" xfId="39533"/>
    <cellStyle name="Note 5 16" xfId="39534"/>
    <cellStyle name="Note 5 17" xfId="39535"/>
    <cellStyle name="Note 5 18" xfId="39536"/>
    <cellStyle name="Note 5 19" xfId="39537"/>
    <cellStyle name="Note 5 2" xfId="39538"/>
    <cellStyle name="Note 5 20" xfId="39539"/>
    <cellStyle name="Note 5 21" xfId="39540"/>
    <cellStyle name="Note 5 22" xfId="39541"/>
    <cellStyle name="Note 5 23" xfId="39542"/>
    <cellStyle name="Note 5 24" xfId="39543"/>
    <cellStyle name="Note 5 25" xfId="39544"/>
    <cellStyle name="Note 5 26" xfId="39545"/>
    <cellStyle name="Note 5 27" xfId="39546"/>
    <cellStyle name="Note 5 28" xfId="39547"/>
    <cellStyle name="Note 5 29" xfId="39548"/>
    <cellStyle name="Note 5 3" xfId="39549"/>
    <cellStyle name="Note 5 30" xfId="39550"/>
    <cellStyle name="Note 5 31" xfId="39551"/>
    <cellStyle name="Note 5 32" xfId="39552"/>
    <cellStyle name="Note 5 33" xfId="39553"/>
    <cellStyle name="Note 5 34" xfId="39554"/>
    <cellStyle name="Note 5 35" xfId="39555"/>
    <cellStyle name="Note 5 36" xfId="39556"/>
    <cellStyle name="Note 5 37" xfId="39557"/>
    <cellStyle name="Note 5 38" xfId="39558"/>
    <cellStyle name="Note 5 39" xfId="39559"/>
    <cellStyle name="Note 5 4" xfId="39560"/>
    <cellStyle name="Note 5 40" xfId="39561"/>
    <cellStyle name="Note 5 41" xfId="39562"/>
    <cellStyle name="Note 5 42" xfId="39563"/>
    <cellStyle name="Note 5 43" xfId="39564"/>
    <cellStyle name="Note 5 44" xfId="39565"/>
    <cellStyle name="Note 5 45" xfId="39566"/>
    <cellStyle name="Note 5 46" xfId="39567"/>
    <cellStyle name="Note 5 47" xfId="39568"/>
    <cellStyle name="Note 5 48" xfId="39569"/>
    <cellStyle name="Note 5 49" xfId="39570"/>
    <cellStyle name="Note 5 5" xfId="39571"/>
    <cellStyle name="Note 5 50" xfId="39572"/>
    <cellStyle name="Note 5 51" xfId="39573"/>
    <cellStyle name="Note 5 52" xfId="39574"/>
    <cellStyle name="Note 5 53" xfId="39575"/>
    <cellStyle name="Note 5 54" xfId="39576"/>
    <cellStyle name="Note 5 55" xfId="39577"/>
    <cellStyle name="Note 5 56" xfId="39578"/>
    <cellStyle name="Note 5 57" xfId="39579"/>
    <cellStyle name="Note 5 58" xfId="39580"/>
    <cellStyle name="Note 5 59" xfId="39581"/>
    <cellStyle name="Note 5 6" xfId="39582"/>
    <cellStyle name="Note 5 60" xfId="39583"/>
    <cellStyle name="Note 5 61" xfId="39584"/>
    <cellStyle name="Note 5 62" xfId="39585"/>
    <cellStyle name="Note 5 63" xfId="39586"/>
    <cellStyle name="Note 5 64" xfId="39587"/>
    <cellStyle name="Note 5 65" xfId="39588"/>
    <cellStyle name="Note 5 66" xfId="39589"/>
    <cellStyle name="Note 5 67" xfId="39590"/>
    <cellStyle name="Note 5 68" xfId="39591"/>
    <cellStyle name="Note 5 69" xfId="39592"/>
    <cellStyle name="Note 5 7" xfId="39593"/>
    <cellStyle name="Note 5 70" xfId="39594"/>
    <cellStyle name="Note 5 71" xfId="39595"/>
    <cellStyle name="Note 5 72" xfId="39596"/>
    <cellStyle name="Note 5 73" xfId="39597"/>
    <cellStyle name="Note 5 74" xfId="39598"/>
    <cellStyle name="Note 5 75" xfId="39599"/>
    <cellStyle name="Note 5 76" xfId="39600"/>
    <cellStyle name="Note 5 77" xfId="39601"/>
    <cellStyle name="Note 5 78" xfId="39602"/>
    <cellStyle name="Note 5 79" xfId="39603"/>
    <cellStyle name="Note 5 8" xfId="39604"/>
    <cellStyle name="Note 5 80" xfId="39605"/>
    <cellStyle name="Note 5 81" xfId="39606"/>
    <cellStyle name="Note 5 82" xfId="39607"/>
    <cellStyle name="Note 5 83" xfId="39608"/>
    <cellStyle name="Note 5 84" xfId="39609"/>
    <cellStyle name="Note 5 85" xfId="39610"/>
    <cellStyle name="Note 5 86" xfId="39611"/>
    <cellStyle name="Note 5 87" xfId="39612"/>
    <cellStyle name="Note 5 88" xfId="39613"/>
    <cellStyle name="Note 5 89" xfId="39614"/>
    <cellStyle name="Note 5 9" xfId="39615"/>
    <cellStyle name="Note 5 90" xfId="39616"/>
    <cellStyle name="Note 5 91" xfId="39617"/>
    <cellStyle name="Note 5 92" xfId="39618"/>
    <cellStyle name="Note 5 93" xfId="39619"/>
    <cellStyle name="Note 5 94" xfId="39620"/>
    <cellStyle name="Note 5 95" xfId="39621"/>
    <cellStyle name="Note 5 96" xfId="39622"/>
    <cellStyle name="Note 5 97" xfId="39623"/>
    <cellStyle name="Note 5 98" xfId="39624"/>
    <cellStyle name="Note 5 99" xfId="39625"/>
    <cellStyle name="Note 50" xfId="39626"/>
    <cellStyle name="Note 51" xfId="39627"/>
    <cellStyle name="Note 52" xfId="39628"/>
    <cellStyle name="Note 53" xfId="39629"/>
    <cellStyle name="Note 54" xfId="39630"/>
    <cellStyle name="Note 55" xfId="39631"/>
    <cellStyle name="Note 56" xfId="39632"/>
    <cellStyle name="Note 57" xfId="39633"/>
    <cellStyle name="Note 58" xfId="39634"/>
    <cellStyle name="Note 59" xfId="39635"/>
    <cellStyle name="Note 6" xfId="317"/>
    <cellStyle name="Note 6 10" xfId="39636"/>
    <cellStyle name="Note 6 100" xfId="39637"/>
    <cellStyle name="Note 6 101" xfId="39638"/>
    <cellStyle name="Note 6 102" xfId="39639"/>
    <cellStyle name="Note 6 103" xfId="39640"/>
    <cellStyle name="Note 6 104" xfId="39641"/>
    <cellStyle name="Note 6 105" xfId="39642"/>
    <cellStyle name="Note 6 106" xfId="39643"/>
    <cellStyle name="Note 6 107" xfId="39644"/>
    <cellStyle name="Note 6 108" xfId="39645"/>
    <cellStyle name="Note 6 109" xfId="39646"/>
    <cellStyle name="Note 6 11" xfId="39647"/>
    <cellStyle name="Note 6 110" xfId="39648"/>
    <cellStyle name="Note 6 111" xfId="39649"/>
    <cellStyle name="Note 6 112" xfId="39650"/>
    <cellStyle name="Note 6 113" xfId="39651"/>
    <cellStyle name="Note 6 114" xfId="39652"/>
    <cellStyle name="Note 6 115" xfId="39653"/>
    <cellStyle name="Note 6 12" xfId="39654"/>
    <cellStyle name="Note 6 13" xfId="39655"/>
    <cellStyle name="Note 6 14" xfId="39656"/>
    <cellStyle name="Note 6 15" xfId="39657"/>
    <cellStyle name="Note 6 16" xfId="39658"/>
    <cellStyle name="Note 6 17" xfId="39659"/>
    <cellStyle name="Note 6 18" xfId="39660"/>
    <cellStyle name="Note 6 19" xfId="39661"/>
    <cellStyle name="Note 6 2" xfId="39662"/>
    <cellStyle name="Note 6 20" xfId="39663"/>
    <cellStyle name="Note 6 21" xfId="39664"/>
    <cellStyle name="Note 6 22" xfId="39665"/>
    <cellStyle name="Note 6 23" xfId="39666"/>
    <cellStyle name="Note 6 24" xfId="39667"/>
    <cellStyle name="Note 6 25" xfId="39668"/>
    <cellStyle name="Note 6 26" xfId="39669"/>
    <cellStyle name="Note 6 27" xfId="39670"/>
    <cellStyle name="Note 6 28" xfId="39671"/>
    <cellStyle name="Note 6 29" xfId="39672"/>
    <cellStyle name="Note 6 3" xfId="39673"/>
    <cellStyle name="Note 6 30" xfId="39674"/>
    <cellStyle name="Note 6 31" xfId="39675"/>
    <cellStyle name="Note 6 32" xfId="39676"/>
    <cellStyle name="Note 6 33" xfId="39677"/>
    <cellStyle name="Note 6 34" xfId="39678"/>
    <cellStyle name="Note 6 35" xfId="39679"/>
    <cellStyle name="Note 6 36" xfId="39680"/>
    <cellStyle name="Note 6 37" xfId="39681"/>
    <cellStyle name="Note 6 38" xfId="39682"/>
    <cellStyle name="Note 6 39" xfId="39683"/>
    <cellStyle name="Note 6 4" xfId="39684"/>
    <cellStyle name="Note 6 40" xfId="39685"/>
    <cellStyle name="Note 6 41" xfId="39686"/>
    <cellStyle name="Note 6 42" xfId="39687"/>
    <cellStyle name="Note 6 43" xfId="39688"/>
    <cellStyle name="Note 6 44" xfId="39689"/>
    <cellStyle name="Note 6 45" xfId="39690"/>
    <cellStyle name="Note 6 46" xfId="39691"/>
    <cellStyle name="Note 6 47" xfId="39692"/>
    <cellStyle name="Note 6 48" xfId="39693"/>
    <cellStyle name="Note 6 49" xfId="39694"/>
    <cellStyle name="Note 6 5" xfId="39695"/>
    <cellStyle name="Note 6 50" xfId="39696"/>
    <cellStyle name="Note 6 51" xfId="39697"/>
    <cellStyle name="Note 6 52" xfId="39698"/>
    <cellStyle name="Note 6 53" xfId="39699"/>
    <cellStyle name="Note 6 54" xfId="39700"/>
    <cellStyle name="Note 6 55" xfId="39701"/>
    <cellStyle name="Note 6 56" xfId="39702"/>
    <cellStyle name="Note 6 57" xfId="39703"/>
    <cellStyle name="Note 6 58" xfId="39704"/>
    <cellStyle name="Note 6 59" xfId="39705"/>
    <cellStyle name="Note 6 6" xfId="39706"/>
    <cellStyle name="Note 6 60" xfId="39707"/>
    <cellStyle name="Note 6 61" xfId="39708"/>
    <cellStyle name="Note 6 62" xfId="39709"/>
    <cellStyle name="Note 6 63" xfId="39710"/>
    <cellStyle name="Note 6 64" xfId="39711"/>
    <cellStyle name="Note 6 65" xfId="39712"/>
    <cellStyle name="Note 6 66" xfId="39713"/>
    <cellStyle name="Note 6 67" xfId="39714"/>
    <cellStyle name="Note 6 68" xfId="39715"/>
    <cellStyle name="Note 6 69" xfId="39716"/>
    <cellStyle name="Note 6 7" xfId="39717"/>
    <cellStyle name="Note 6 70" xfId="39718"/>
    <cellStyle name="Note 6 71" xfId="39719"/>
    <cellStyle name="Note 6 72" xfId="39720"/>
    <cellStyle name="Note 6 73" xfId="39721"/>
    <cellStyle name="Note 6 74" xfId="39722"/>
    <cellStyle name="Note 6 75" xfId="39723"/>
    <cellStyle name="Note 6 76" xfId="39724"/>
    <cellStyle name="Note 6 77" xfId="39725"/>
    <cellStyle name="Note 6 78" xfId="39726"/>
    <cellStyle name="Note 6 79" xfId="39727"/>
    <cellStyle name="Note 6 8" xfId="39728"/>
    <cellStyle name="Note 6 80" xfId="39729"/>
    <cellStyle name="Note 6 81" xfId="39730"/>
    <cellStyle name="Note 6 82" xfId="39731"/>
    <cellStyle name="Note 6 83" xfId="39732"/>
    <cellStyle name="Note 6 84" xfId="39733"/>
    <cellStyle name="Note 6 85" xfId="39734"/>
    <cellStyle name="Note 6 86" xfId="39735"/>
    <cellStyle name="Note 6 87" xfId="39736"/>
    <cellStyle name="Note 6 88" xfId="39737"/>
    <cellStyle name="Note 6 89" xfId="39738"/>
    <cellStyle name="Note 6 9" xfId="39739"/>
    <cellStyle name="Note 6 90" xfId="39740"/>
    <cellStyle name="Note 6 91" xfId="39741"/>
    <cellStyle name="Note 6 92" xfId="39742"/>
    <cellStyle name="Note 6 93" xfId="39743"/>
    <cellStyle name="Note 6 94" xfId="39744"/>
    <cellStyle name="Note 6 95" xfId="39745"/>
    <cellStyle name="Note 6 96" xfId="39746"/>
    <cellStyle name="Note 6 97" xfId="39747"/>
    <cellStyle name="Note 6 98" xfId="39748"/>
    <cellStyle name="Note 6 99" xfId="39749"/>
    <cellStyle name="Note 60" xfId="39750"/>
    <cellStyle name="Note 61" xfId="39751"/>
    <cellStyle name="Note 62" xfId="39752"/>
    <cellStyle name="Note 63" xfId="39753"/>
    <cellStyle name="Note 64" xfId="39754"/>
    <cellStyle name="Note 65" xfId="39755"/>
    <cellStyle name="Note 66" xfId="39756"/>
    <cellStyle name="Note 67" xfId="39757"/>
    <cellStyle name="Note 68" xfId="39758"/>
    <cellStyle name="Note 69" xfId="39759"/>
    <cellStyle name="Note 7" xfId="318"/>
    <cellStyle name="Note 7 10" xfId="39760"/>
    <cellStyle name="Note 7 100" xfId="39761"/>
    <cellStyle name="Note 7 101" xfId="39762"/>
    <cellStyle name="Note 7 102" xfId="39763"/>
    <cellStyle name="Note 7 103" xfId="39764"/>
    <cellStyle name="Note 7 104" xfId="39765"/>
    <cellStyle name="Note 7 105" xfId="39766"/>
    <cellStyle name="Note 7 106" xfId="39767"/>
    <cellStyle name="Note 7 107" xfId="39768"/>
    <cellStyle name="Note 7 108" xfId="39769"/>
    <cellStyle name="Note 7 109" xfId="39770"/>
    <cellStyle name="Note 7 11" xfId="39771"/>
    <cellStyle name="Note 7 110" xfId="39772"/>
    <cellStyle name="Note 7 111" xfId="39773"/>
    <cellStyle name="Note 7 112" xfId="39774"/>
    <cellStyle name="Note 7 113" xfId="39775"/>
    <cellStyle name="Note 7 114" xfId="39776"/>
    <cellStyle name="Note 7 115" xfId="39777"/>
    <cellStyle name="Note 7 12" xfId="39778"/>
    <cellStyle name="Note 7 13" xfId="39779"/>
    <cellStyle name="Note 7 14" xfId="39780"/>
    <cellStyle name="Note 7 15" xfId="39781"/>
    <cellStyle name="Note 7 16" xfId="39782"/>
    <cellStyle name="Note 7 17" xfId="39783"/>
    <cellStyle name="Note 7 18" xfId="39784"/>
    <cellStyle name="Note 7 19" xfId="39785"/>
    <cellStyle name="Note 7 2" xfId="39786"/>
    <cellStyle name="Note 7 20" xfId="39787"/>
    <cellStyle name="Note 7 21" xfId="39788"/>
    <cellStyle name="Note 7 22" xfId="39789"/>
    <cellStyle name="Note 7 23" xfId="39790"/>
    <cellStyle name="Note 7 24" xfId="39791"/>
    <cellStyle name="Note 7 25" xfId="39792"/>
    <cellStyle name="Note 7 26" xfId="39793"/>
    <cellStyle name="Note 7 27" xfId="39794"/>
    <cellStyle name="Note 7 28" xfId="39795"/>
    <cellStyle name="Note 7 29" xfId="39796"/>
    <cellStyle name="Note 7 3" xfId="39797"/>
    <cellStyle name="Note 7 30" xfId="39798"/>
    <cellStyle name="Note 7 31" xfId="39799"/>
    <cellStyle name="Note 7 32" xfId="39800"/>
    <cellStyle name="Note 7 33" xfId="39801"/>
    <cellStyle name="Note 7 34" xfId="39802"/>
    <cellStyle name="Note 7 35" xfId="39803"/>
    <cellStyle name="Note 7 36" xfId="39804"/>
    <cellStyle name="Note 7 37" xfId="39805"/>
    <cellStyle name="Note 7 38" xfId="39806"/>
    <cellStyle name="Note 7 39" xfId="39807"/>
    <cellStyle name="Note 7 4" xfId="39808"/>
    <cellStyle name="Note 7 40" xfId="39809"/>
    <cellStyle name="Note 7 41" xfId="39810"/>
    <cellStyle name="Note 7 42" xfId="39811"/>
    <cellStyle name="Note 7 43" xfId="39812"/>
    <cellStyle name="Note 7 44" xfId="39813"/>
    <cellStyle name="Note 7 45" xfId="39814"/>
    <cellStyle name="Note 7 46" xfId="39815"/>
    <cellStyle name="Note 7 47" xfId="39816"/>
    <cellStyle name="Note 7 48" xfId="39817"/>
    <cellStyle name="Note 7 49" xfId="39818"/>
    <cellStyle name="Note 7 5" xfId="39819"/>
    <cellStyle name="Note 7 50" xfId="39820"/>
    <cellStyle name="Note 7 51" xfId="39821"/>
    <cellStyle name="Note 7 52" xfId="39822"/>
    <cellStyle name="Note 7 53" xfId="39823"/>
    <cellStyle name="Note 7 54" xfId="39824"/>
    <cellStyle name="Note 7 55" xfId="39825"/>
    <cellStyle name="Note 7 56" xfId="39826"/>
    <cellStyle name="Note 7 57" xfId="39827"/>
    <cellStyle name="Note 7 58" xfId="39828"/>
    <cellStyle name="Note 7 59" xfId="39829"/>
    <cellStyle name="Note 7 6" xfId="39830"/>
    <cellStyle name="Note 7 60" xfId="39831"/>
    <cellStyle name="Note 7 61" xfId="39832"/>
    <cellStyle name="Note 7 62" xfId="39833"/>
    <cellStyle name="Note 7 63" xfId="39834"/>
    <cellStyle name="Note 7 64" xfId="39835"/>
    <cellStyle name="Note 7 65" xfId="39836"/>
    <cellStyle name="Note 7 66" xfId="39837"/>
    <cellStyle name="Note 7 67" xfId="39838"/>
    <cellStyle name="Note 7 68" xfId="39839"/>
    <cellStyle name="Note 7 69" xfId="39840"/>
    <cellStyle name="Note 7 7" xfId="39841"/>
    <cellStyle name="Note 7 70" xfId="39842"/>
    <cellStyle name="Note 7 71" xfId="39843"/>
    <cellStyle name="Note 7 72" xfId="39844"/>
    <cellStyle name="Note 7 73" xfId="39845"/>
    <cellStyle name="Note 7 74" xfId="39846"/>
    <cellStyle name="Note 7 75" xfId="39847"/>
    <cellStyle name="Note 7 76" xfId="39848"/>
    <cellStyle name="Note 7 77" xfId="39849"/>
    <cellStyle name="Note 7 78" xfId="39850"/>
    <cellStyle name="Note 7 79" xfId="39851"/>
    <cellStyle name="Note 7 8" xfId="39852"/>
    <cellStyle name="Note 7 80" xfId="39853"/>
    <cellStyle name="Note 7 81" xfId="39854"/>
    <cellStyle name="Note 7 82" xfId="39855"/>
    <cellStyle name="Note 7 83" xfId="39856"/>
    <cellStyle name="Note 7 84" xfId="39857"/>
    <cellStyle name="Note 7 85" xfId="39858"/>
    <cellStyle name="Note 7 86" xfId="39859"/>
    <cellStyle name="Note 7 87" xfId="39860"/>
    <cellStyle name="Note 7 88" xfId="39861"/>
    <cellStyle name="Note 7 89" xfId="39862"/>
    <cellStyle name="Note 7 9" xfId="39863"/>
    <cellStyle name="Note 7 90" xfId="39864"/>
    <cellStyle name="Note 7 91" xfId="39865"/>
    <cellStyle name="Note 7 92" xfId="39866"/>
    <cellStyle name="Note 7 93" xfId="39867"/>
    <cellStyle name="Note 7 94" xfId="39868"/>
    <cellStyle name="Note 7 95" xfId="39869"/>
    <cellStyle name="Note 7 96" xfId="39870"/>
    <cellStyle name="Note 7 97" xfId="39871"/>
    <cellStyle name="Note 7 98" xfId="39872"/>
    <cellStyle name="Note 7 99" xfId="39873"/>
    <cellStyle name="Note 70" xfId="39874"/>
    <cellStyle name="Note 71" xfId="39875"/>
    <cellStyle name="Note 72" xfId="39876"/>
    <cellStyle name="Note 73" xfId="39877"/>
    <cellStyle name="Note 74" xfId="39878"/>
    <cellStyle name="Note 75" xfId="39879"/>
    <cellStyle name="Note 76" xfId="39880"/>
    <cellStyle name="Note 77" xfId="39881"/>
    <cellStyle name="Note 78" xfId="39882"/>
    <cellStyle name="Note 79" xfId="39883"/>
    <cellStyle name="Note 8" xfId="319"/>
    <cellStyle name="Note 8 10" xfId="39884"/>
    <cellStyle name="Note 8 100" xfId="39885"/>
    <cellStyle name="Note 8 101" xfId="39886"/>
    <cellStyle name="Note 8 102" xfId="39887"/>
    <cellStyle name="Note 8 103" xfId="39888"/>
    <cellStyle name="Note 8 104" xfId="39889"/>
    <cellStyle name="Note 8 105" xfId="39890"/>
    <cellStyle name="Note 8 106" xfId="39891"/>
    <cellStyle name="Note 8 107" xfId="39892"/>
    <cellStyle name="Note 8 108" xfId="39893"/>
    <cellStyle name="Note 8 109" xfId="39894"/>
    <cellStyle name="Note 8 11" xfId="39895"/>
    <cellStyle name="Note 8 110" xfId="39896"/>
    <cellStyle name="Note 8 111" xfId="39897"/>
    <cellStyle name="Note 8 112" xfId="39898"/>
    <cellStyle name="Note 8 113" xfId="39899"/>
    <cellStyle name="Note 8 114" xfId="39900"/>
    <cellStyle name="Note 8 115" xfId="39901"/>
    <cellStyle name="Note 8 12" xfId="39902"/>
    <cellStyle name="Note 8 13" xfId="39903"/>
    <cellStyle name="Note 8 14" xfId="39904"/>
    <cellStyle name="Note 8 15" xfId="39905"/>
    <cellStyle name="Note 8 16" xfId="39906"/>
    <cellStyle name="Note 8 17" xfId="39907"/>
    <cellStyle name="Note 8 18" xfId="39908"/>
    <cellStyle name="Note 8 19" xfId="39909"/>
    <cellStyle name="Note 8 2" xfId="39910"/>
    <cellStyle name="Note 8 20" xfId="39911"/>
    <cellStyle name="Note 8 21" xfId="39912"/>
    <cellStyle name="Note 8 22" xfId="39913"/>
    <cellStyle name="Note 8 23" xfId="39914"/>
    <cellStyle name="Note 8 24" xfId="39915"/>
    <cellStyle name="Note 8 25" xfId="39916"/>
    <cellStyle name="Note 8 26" xfId="39917"/>
    <cellStyle name="Note 8 27" xfId="39918"/>
    <cellStyle name="Note 8 28" xfId="39919"/>
    <cellStyle name="Note 8 29" xfId="39920"/>
    <cellStyle name="Note 8 3" xfId="39921"/>
    <cellStyle name="Note 8 30" xfId="39922"/>
    <cellStyle name="Note 8 31" xfId="39923"/>
    <cellStyle name="Note 8 32" xfId="39924"/>
    <cellStyle name="Note 8 33" xfId="39925"/>
    <cellStyle name="Note 8 34" xfId="39926"/>
    <cellStyle name="Note 8 35" xfId="39927"/>
    <cellStyle name="Note 8 36" xfId="39928"/>
    <cellStyle name="Note 8 37" xfId="39929"/>
    <cellStyle name="Note 8 38" xfId="39930"/>
    <cellStyle name="Note 8 39" xfId="39931"/>
    <cellStyle name="Note 8 4" xfId="39932"/>
    <cellStyle name="Note 8 40" xfId="39933"/>
    <cellStyle name="Note 8 41" xfId="39934"/>
    <cellStyle name="Note 8 42" xfId="39935"/>
    <cellStyle name="Note 8 43" xfId="39936"/>
    <cellStyle name="Note 8 44" xfId="39937"/>
    <cellStyle name="Note 8 45" xfId="39938"/>
    <cellStyle name="Note 8 46" xfId="39939"/>
    <cellStyle name="Note 8 47" xfId="39940"/>
    <cellStyle name="Note 8 48" xfId="39941"/>
    <cellStyle name="Note 8 49" xfId="39942"/>
    <cellStyle name="Note 8 5" xfId="39943"/>
    <cellStyle name="Note 8 50" xfId="39944"/>
    <cellStyle name="Note 8 51" xfId="39945"/>
    <cellStyle name="Note 8 52" xfId="39946"/>
    <cellStyle name="Note 8 53" xfId="39947"/>
    <cellStyle name="Note 8 54" xfId="39948"/>
    <cellStyle name="Note 8 55" xfId="39949"/>
    <cellStyle name="Note 8 56" xfId="39950"/>
    <cellStyle name="Note 8 57" xfId="39951"/>
    <cellStyle name="Note 8 58" xfId="39952"/>
    <cellStyle name="Note 8 59" xfId="39953"/>
    <cellStyle name="Note 8 6" xfId="39954"/>
    <cellStyle name="Note 8 60" xfId="39955"/>
    <cellStyle name="Note 8 61" xfId="39956"/>
    <cellStyle name="Note 8 62" xfId="39957"/>
    <cellStyle name="Note 8 63" xfId="39958"/>
    <cellStyle name="Note 8 64" xfId="39959"/>
    <cellStyle name="Note 8 65" xfId="39960"/>
    <cellStyle name="Note 8 66" xfId="39961"/>
    <cellStyle name="Note 8 67" xfId="39962"/>
    <cellStyle name="Note 8 68" xfId="39963"/>
    <cellStyle name="Note 8 69" xfId="39964"/>
    <cellStyle name="Note 8 7" xfId="39965"/>
    <cellStyle name="Note 8 70" xfId="39966"/>
    <cellStyle name="Note 8 71" xfId="39967"/>
    <cellStyle name="Note 8 72" xfId="39968"/>
    <cellStyle name="Note 8 73" xfId="39969"/>
    <cellStyle name="Note 8 74" xfId="39970"/>
    <cellStyle name="Note 8 75" xfId="39971"/>
    <cellStyle name="Note 8 76" xfId="39972"/>
    <cellStyle name="Note 8 77" xfId="39973"/>
    <cellStyle name="Note 8 78" xfId="39974"/>
    <cellStyle name="Note 8 79" xfId="39975"/>
    <cellStyle name="Note 8 8" xfId="39976"/>
    <cellStyle name="Note 8 80" xfId="39977"/>
    <cellStyle name="Note 8 81" xfId="39978"/>
    <cellStyle name="Note 8 82" xfId="39979"/>
    <cellStyle name="Note 8 83" xfId="39980"/>
    <cellStyle name="Note 8 84" xfId="39981"/>
    <cellStyle name="Note 8 85" xfId="39982"/>
    <cellStyle name="Note 8 86" xfId="39983"/>
    <cellStyle name="Note 8 87" xfId="39984"/>
    <cellStyle name="Note 8 88" xfId="39985"/>
    <cellStyle name="Note 8 89" xfId="39986"/>
    <cellStyle name="Note 8 9" xfId="39987"/>
    <cellStyle name="Note 8 90" xfId="39988"/>
    <cellStyle name="Note 8 91" xfId="39989"/>
    <cellStyle name="Note 8 92" xfId="39990"/>
    <cellStyle name="Note 8 93" xfId="39991"/>
    <cellStyle name="Note 8 94" xfId="39992"/>
    <cellStyle name="Note 8 95" xfId="39993"/>
    <cellStyle name="Note 8 96" xfId="39994"/>
    <cellStyle name="Note 8 97" xfId="39995"/>
    <cellStyle name="Note 8 98" xfId="39996"/>
    <cellStyle name="Note 8 99" xfId="39997"/>
    <cellStyle name="Note 80" xfId="39998"/>
    <cellStyle name="Note 81" xfId="39999"/>
    <cellStyle name="Note 82" xfId="40000"/>
    <cellStyle name="Note 83" xfId="40001"/>
    <cellStyle name="Note 84" xfId="40002"/>
    <cellStyle name="Note 85" xfId="40003"/>
    <cellStyle name="Note 86" xfId="40004"/>
    <cellStyle name="Note 87" xfId="40005"/>
    <cellStyle name="Note 88" xfId="40006"/>
    <cellStyle name="Note 89" xfId="40007"/>
    <cellStyle name="Note 9" xfId="40008"/>
    <cellStyle name="Note 9 10" xfId="40009"/>
    <cellStyle name="Note 9 100" xfId="40010"/>
    <cellStyle name="Note 9 101" xfId="40011"/>
    <cellStyle name="Note 9 102" xfId="40012"/>
    <cellStyle name="Note 9 103" xfId="40013"/>
    <cellStyle name="Note 9 104" xfId="40014"/>
    <cellStyle name="Note 9 105" xfId="40015"/>
    <cellStyle name="Note 9 106" xfId="40016"/>
    <cellStyle name="Note 9 107" xfId="40017"/>
    <cellStyle name="Note 9 108" xfId="40018"/>
    <cellStyle name="Note 9 109" xfId="40019"/>
    <cellStyle name="Note 9 11" xfId="40020"/>
    <cellStyle name="Note 9 110" xfId="40021"/>
    <cellStyle name="Note 9 111" xfId="40022"/>
    <cellStyle name="Note 9 112" xfId="40023"/>
    <cellStyle name="Note 9 113" xfId="40024"/>
    <cellStyle name="Note 9 114" xfId="40025"/>
    <cellStyle name="Note 9 115" xfId="40026"/>
    <cellStyle name="Note 9 12" xfId="40027"/>
    <cellStyle name="Note 9 13" xfId="40028"/>
    <cellStyle name="Note 9 14" xfId="40029"/>
    <cellStyle name="Note 9 15" xfId="40030"/>
    <cellStyle name="Note 9 16" xfId="40031"/>
    <cellStyle name="Note 9 17" xfId="40032"/>
    <cellStyle name="Note 9 18" xfId="40033"/>
    <cellStyle name="Note 9 19" xfId="40034"/>
    <cellStyle name="Note 9 2" xfId="40035"/>
    <cellStyle name="Note 9 20" xfId="40036"/>
    <cellStyle name="Note 9 21" xfId="40037"/>
    <cellStyle name="Note 9 22" xfId="40038"/>
    <cellStyle name="Note 9 23" xfId="40039"/>
    <cellStyle name="Note 9 24" xfId="40040"/>
    <cellStyle name="Note 9 25" xfId="40041"/>
    <cellStyle name="Note 9 26" xfId="40042"/>
    <cellStyle name="Note 9 27" xfId="40043"/>
    <cellStyle name="Note 9 28" xfId="40044"/>
    <cellStyle name="Note 9 29" xfId="40045"/>
    <cellStyle name="Note 9 3" xfId="40046"/>
    <cellStyle name="Note 9 30" xfId="40047"/>
    <cellStyle name="Note 9 31" xfId="40048"/>
    <cellStyle name="Note 9 32" xfId="40049"/>
    <cellStyle name="Note 9 33" xfId="40050"/>
    <cellStyle name="Note 9 34" xfId="40051"/>
    <cellStyle name="Note 9 35" xfId="40052"/>
    <cellStyle name="Note 9 36" xfId="40053"/>
    <cellStyle name="Note 9 37" xfId="40054"/>
    <cellStyle name="Note 9 38" xfId="40055"/>
    <cellStyle name="Note 9 39" xfId="40056"/>
    <cellStyle name="Note 9 4" xfId="40057"/>
    <cellStyle name="Note 9 40" xfId="40058"/>
    <cellStyle name="Note 9 41" xfId="40059"/>
    <cellStyle name="Note 9 42" xfId="40060"/>
    <cellStyle name="Note 9 43" xfId="40061"/>
    <cellStyle name="Note 9 44" xfId="40062"/>
    <cellStyle name="Note 9 45" xfId="40063"/>
    <cellStyle name="Note 9 46" xfId="40064"/>
    <cellStyle name="Note 9 47" xfId="40065"/>
    <cellStyle name="Note 9 48" xfId="40066"/>
    <cellStyle name="Note 9 49" xfId="40067"/>
    <cellStyle name="Note 9 5" xfId="40068"/>
    <cellStyle name="Note 9 50" xfId="40069"/>
    <cellStyle name="Note 9 51" xfId="40070"/>
    <cellStyle name="Note 9 52" xfId="40071"/>
    <cellStyle name="Note 9 53" xfId="40072"/>
    <cellStyle name="Note 9 54" xfId="40073"/>
    <cellStyle name="Note 9 55" xfId="40074"/>
    <cellStyle name="Note 9 56" xfId="40075"/>
    <cellStyle name="Note 9 57" xfId="40076"/>
    <cellStyle name="Note 9 58" xfId="40077"/>
    <cellStyle name="Note 9 59" xfId="40078"/>
    <cellStyle name="Note 9 6" xfId="40079"/>
    <cellStyle name="Note 9 60" xfId="40080"/>
    <cellStyle name="Note 9 61" xfId="40081"/>
    <cellStyle name="Note 9 62" xfId="40082"/>
    <cellStyle name="Note 9 63" xfId="40083"/>
    <cellStyle name="Note 9 64" xfId="40084"/>
    <cellStyle name="Note 9 65" xfId="40085"/>
    <cellStyle name="Note 9 66" xfId="40086"/>
    <cellStyle name="Note 9 67" xfId="40087"/>
    <cellStyle name="Note 9 68" xfId="40088"/>
    <cellStyle name="Note 9 69" xfId="40089"/>
    <cellStyle name="Note 9 7" xfId="40090"/>
    <cellStyle name="Note 9 70" xfId="40091"/>
    <cellStyle name="Note 9 71" xfId="40092"/>
    <cellStyle name="Note 9 72" xfId="40093"/>
    <cellStyle name="Note 9 73" xfId="40094"/>
    <cellStyle name="Note 9 74" xfId="40095"/>
    <cellStyle name="Note 9 75" xfId="40096"/>
    <cellStyle name="Note 9 76" xfId="40097"/>
    <cellStyle name="Note 9 77" xfId="40098"/>
    <cellStyle name="Note 9 78" xfId="40099"/>
    <cellStyle name="Note 9 79" xfId="40100"/>
    <cellStyle name="Note 9 8" xfId="40101"/>
    <cellStyle name="Note 9 80" xfId="40102"/>
    <cellStyle name="Note 9 81" xfId="40103"/>
    <cellStyle name="Note 9 82" xfId="40104"/>
    <cellStyle name="Note 9 83" xfId="40105"/>
    <cellStyle name="Note 9 84" xfId="40106"/>
    <cellStyle name="Note 9 85" xfId="40107"/>
    <cellStyle name="Note 9 86" xfId="40108"/>
    <cellStyle name="Note 9 87" xfId="40109"/>
    <cellStyle name="Note 9 88" xfId="40110"/>
    <cellStyle name="Note 9 89" xfId="40111"/>
    <cellStyle name="Note 9 9" xfId="40112"/>
    <cellStyle name="Note 9 90" xfId="40113"/>
    <cellStyle name="Note 9 91" xfId="40114"/>
    <cellStyle name="Note 9 92" xfId="40115"/>
    <cellStyle name="Note 9 93" xfId="40116"/>
    <cellStyle name="Note 9 94" xfId="40117"/>
    <cellStyle name="Note 9 95" xfId="40118"/>
    <cellStyle name="Note 9 96" xfId="40119"/>
    <cellStyle name="Note 9 97" xfId="40120"/>
    <cellStyle name="Note 9 98" xfId="40121"/>
    <cellStyle name="Note 9 99" xfId="40122"/>
    <cellStyle name="Note 90" xfId="40123"/>
    <cellStyle name="Note 91" xfId="40124"/>
    <cellStyle name="Note 92" xfId="40125"/>
    <cellStyle name="Note 93" xfId="40126"/>
    <cellStyle name="Note 94" xfId="40127"/>
    <cellStyle name="Note 95" xfId="40128"/>
    <cellStyle name="Note 96" xfId="40129"/>
    <cellStyle name="Note 97" xfId="40130"/>
    <cellStyle name="Note 98" xfId="40131"/>
    <cellStyle name="Note 99" xfId="40132"/>
    <cellStyle name="Output" xfId="11" builtinId="21" customBuiltin="1"/>
    <cellStyle name="Output 2" xfId="320"/>
    <cellStyle name="Output 3" xfId="321"/>
    <cellStyle name="Output 4" xfId="322"/>
    <cellStyle name="Output 5" xfId="323"/>
    <cellStyle name="Output 6" xfId="324"/>
    <cellStyle name="Output 7" xfId="325"/>
    <cellStyle name="Output 8" xfId="40133"/>
    <cellStyle name="Percent" xfId="1" builtinId="5"/>
    <cellStyle name="Percent [0]" xfId="326"/>
    <cellStyle name="Percent [00]" xfId="327"/>
    <cellStyle name="Percent [2]" xfId="328"/>
    <cellStyle name="Percent 10" xfId="40134"/>
    <cellStyle name="Percent 11" xfId="40135"/>
    <cellStyle name="Percent 12" xfId="40136"/>
    <cellStyle name="Percent 13" xfId="40137"/>
    <cellStyle name="Percent 14" xfId="40138"/>
    <cellStyle name="Percent 2" xfId="329"/>
    <cellStyle name="Percent 2 2" xfId="40139"/>
    <cellStyle name="Percent 3" xfId="330"/>
    <cellStyle name="Percent 3 2" xfId="40140"/>
    <cellStyle name="Percent 4" xfId="40141"/>
    <cellStyle name="Percent 5" xfId="40142"/>
    <cellStyle name="Percent 6" xfId="40143"/>
    <cellStyle name="Percent 7" xfId="40144"/>
    <cellStyle name="Percent 8" xfId="40145"/>
    <cellStyle name="Percent 9" xfId="40146"/>
    <cellStyle name="PrePop Currency (0)" xfId="331"/>
    <cellStyle name="PrePop Currency (2)" xfId="332"/>
    <cellStyle name="PrePop Units (0)" xfId="333"/>
    <cellStyle name="PrePop Units (1)" xfId="334"/>
    <cellStyle name="PrePop Units (2)" xfId="335"/>
    <cellStyle name="sbt2" xfId="336"/>
    <cellStyle name="Style 1" xfId="40147"/>
    <cellStyle name="subt1" xfId="337"/>
    <cellStyle name="Text Indent A" xfId="338"/>
    <cellStyle name="Text Indent B" xfId="339"/>
    <cellStyle name="Text Indent C" xfId="340"/>
    <cellStyle name="Title" xfId="2" builtinId="15" customBuiltin="1"/>
    <cellStyle name="Title 2" xfId="341"/>
    <cellStyle name="Title 3" xfId="342"/>
    <cellStyle name="Title 4" xfId="343"/>
    <cellStyle name="Title 5" xfId="344"/>
    <cellStyle name="Title 6" xfId="345"/>
    <cellStyle name="Title 7" xfId="346"/>
    <cellStyle name="Title 8" xfId="40148"/>
    <cellStyle name="Total" xfId="18" builtinId="25" customBuiltin="1"/>
    <cellStyle name="Total 2" xfId="347"/>
    <cellStyle name="Total 3" xfId="348"/>
    <cellStyle name="Total 4" xfId="349"/>
    <cellStyle name="Total 5" xfId="350"/>
    <cellStyle name="Total 6" xfId="351"/>
    <cellStyle name="Total 7" xfId="352"/>
    <cellStyle name="Total 8" xfId="40149"/>
    <cellStyle name="Warning Text" xfId="15" builtinId="11" customBuiltin="1"/>
    <cellStyle name="Warning Text 2" xfId="353"/>
    <cellStyle name="Warning Text 3" xfId="354"/>
    <cellStyle name="Warning Text 4" xfId="355"/>
    <cellStyle name="Warning Text 5" xfId="356"/>
    <cellStyle name="Warning Text 6" xfId="357"/>
    <cellStyle name="Warning Text 7" xfId="358"/>
    <cellStyle name="Warning Text 8" xfId="40150"/>
  </cellStyles>
  <dxfs count="1090">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lor rgb="FF00B050"/>
      </font>
    </dxf>
    <dxf>
      <font>
        <b/>
        <i val="0"/>
        <color rgb="FFFFC000"/>
      </font>
    </dxf>
    <dxf>
      <font>
        <b/>
        <i val="0"/>
        <color rgb="FFFF0000"/>
      </font>
    </dxf>
    <dxf>
      <font>
        <b/>
        <i val="0"/>
        <color rgb="FF00B050"/>
      </font>
    </dxf>
    <dxf>
      <font>
        <b/>
        <i val="0"/>
        <color rgb="FFFFC000"/>
      </font>
    </dxf>
    <dxf>
      <font>
        <b/>
        <i val="0"/>
        <color rgb="FFFF0000"/>
      </font>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rgb="FF00B050"/>
      </font>
    </dxf>
    <dxf>
      <font>
        <b/>
        <i val="0"/>
        <color rgb="FFFFC000"/>
      </font>
    </dxf>
    <dxf>
      <font>
        <b/>
        <i val="0"/>
        <color rgb="FFFF0000"/>
      </font>
    </dxf>
    <dxf>
      <font>
        <b/>
        <i val="0"/>
        <color theme="0"/>
      </font>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11"/>
      </font>
    </dxf>
    <dxf>
      <font>
        <sz val="11"/>
      </font>
    </dxf>
    <dxf>
      <font>
        <sz val="11"/>
      </font>
    </dxf>
    <dxf>
      <font>
        <sz val="11"/>
      </font>
    </dxf>
    <dxf>
      <alignment vertical="center" readingOrder="0"/>
    </dxf>
    <dxf>
      <alignment vertic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sz val="11"/>
      </font>
    </dxf>
    <dxf>
      <font>
        <sz val="11"/>
      </font>
    </dxf>
    <dxf>
      <font>
        <sz val="11"/>
      </font>
    </dxf>
    <dxf>
      <font>
        <sz val="11"/>
      </font>
    </dxf>
    <dxf>
      <alignment vertical="center" readingOrder="0"/>
    </dxf>
    <dxf>
      <alignment vertical="center" readingOrder="0"/>
    </dxf>
  </dxfs>
  <tableStyles count="0" defaultTableStyle="TableStyleMedium2" defaultPivotStyle="PivotStyleLight16"/>
  <colors>
    <mruColors>
      <color rgb="FF993300"/>
      <color rgb="FFCC3300"/>
      <color rgb="FFA50021"/>
      <color rgb="FFDC9E9C"/>
      <color rgb="FFE0A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KPI PLANT</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2"/>
              <c:layout>
                <c:manualLayout>
                  <c:x val="-8.2195492804778711E-2"/>
                  <c:y val="-3.92846530976080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27 2018</c:v>
                </c:pt>
                <c:pt idx="1">
                  <c:v>WEEK 28 2018</c:v>
                </c:pt>
                <c:pt idx="2">
                  <c:v>WEEK 29 2018</c:v>
                </c:pt>
                <c:pt idx="3">
                  <c:v>WEEK 30 2018</c:v>
                </c:pt>
              </c:strCache>
            </c:strRef>
          </c:cat>
          <c:val>
            <c:numRef>
              <c:f>Grafik!$C$3:$F$3</c:f>
              <c:numCache>
                <c:formatCode>0.00</c:formatCode>
                <c:ptCount val="4"/>
                <c:pt idx="0">
                  <c:v>97.244869614512481</c:v>
                </c:pt>
                <c:pt idx="1">
                  <c:v>96.928237704918033</c:v>
                </c:pt>
                <c:pt idx="2">
                  <c:v>97.18</c:v>
                </c:pt>
                <c:pt idx="3">
                  <c:v>95.857169312169304</c:v>
                </c:pt>
              </c:numCache>
            </c:numRef>
          </c:val>
          <c:smooth val="0"/>
          <c:extLst>
            <c:ext xmlns:c16="http://schemas.microsoft.com/office/drawing/2014/chart" uri="{C3380CC4-5D6E-409C-BE32-E72D297353CC}">
              <c16:uniqueId val="{00000000-2B96-483D-B9A4-DC3AD93B9BBD}"/>
            </c:ext>
          </c:extLst>
        </c:ser>
        <c:ser>
          <c:idx val="1"/>
          <c:order val="1"/>
          <c:tx>
            <c:strRef>
              <c:f>Grafik!$B$4</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27 2018</c:v>
                </c:pt>
                <c:pt idx="1">
                  <c:v>WEEK 28 2018</c:v>
                </c:pt>
                <c:pt idx="2">
                  <c:v>WEEK 29 2018</c:v>
                </c:pt>
                <c:pt idx="3">
                  <c:v>WEEK 30 2018</c:v>
                </c:pt>
              </c:strCache>
            </c:strRef>
          </c:cat>
          <c:val>
            <c:numRef>
              <c:f>Grafik!$C$4:$F$4</c:f>
              <c:numCache>
                <c:formatCode>0.00</c:formatCode>
                <c:ptCount val="4"/>
                <c:pt idx="0">
                  <c:v>3.1966666666666663</c:v>
                </c:pt>
                <c:pt idx="1">
                  <c:v>3.4240909090909089</c:v>
                </c:pt>
                <c:pt idx="2">
                  <c:v>3.17</c:v>
                </c:pt>
                <c:pt idx="3">
                  <c:v>4.2195454545454547</c:v>
                </c:pt>
              </c:numCache>
            </c:numRef>
          </c:val>
          <c:smooth val="0"/>
          <c:extLst>
            <c:ext xmlns:c16="http://schemas.microsoft.com/office/drawing/2014/chart" uri="{C3380CC4-5D6E-409C-BE32-E72D297353CC}">
              <c16:uniqueId val="{00000001-2B96-483D-B9A4-DC3AD93B9BBD}"/>
            </c:ext>
          </c:extLst>
        </c:ser>
        <c:ser>
          <c:idx val="2"/>
          <c:order val="2"/>
          <c:tx>
            <c:strRef>
              <c:f>Grafik!$B$5</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1.4356231333152322E-2"/>
                  <c:y val="-3.92846530976080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27 2018</c:v>
                </c:pt>
                <c:pt idx="1">
                  <c:v>WEEK 28 2018</c:v>
                </c:pt>
                <c:pt idx="2">
                  <c:v>WEEK 29 2018</c:v>
                </c:pt>
                <c:pt idx="3">
                  <c:v>WEEK 30 2018</c:v>
                </c:pt>
              </c:strCache>
            </c:strRef>
          </c:cat>
          <c:val>
            <c:numRef>
              <c:f>Grafik!$C$5:$F$5</c:f>
              <c:numCache>
                <c:formatCode>0.00</c:formatCode>
                <c:ptCount val="4"/>
                <c:pt idx="0">
                  <c:v>82.644047619047626</c:v>
                </c:pt>
                <c:pt idx="1">
                  <c:v>106.41818181818184</c:v>
                </c:pt>
                <c:pt idx="2">
                  <c:v>105.75</c:v>
                </c:pt>
                <c:pt idx="3">
                  <c:v>101.23541666666665</c:v>
                </c:pt>
              </c:numCache>
            </c:numRef>
          </c:val>
          <c:smooth val="0"/>
          <c:extLst>
            <c:ext xmlns:c16="http://schemas.microsoft.com/office/drawing/2014/chart" uri="{C3380CC4-5D6E-409C-BE32-E72D297353CC}">
              <c16:uniqueId val="{00000002-2B96-483D-B9A4-DC3AD93B9BBD}"/>
            </c:ext>
          </c:extLst>
        </c:ser>
        <c:ser>
          <c:idx val="3"/>
          <c:order val="3"/>
          <c:tx>
            <c:strRef>
              <c:f>Grafik!$B$6</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4.0816182459951125E-2"/>
                  <c:y val="-7.07311939781112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27 2018</c:v>
                </c:pt>
                <c:pt idx="1">
                  <c:v>WEEK 28 2018</c:v>
                </c:pt>
                <c:pt idx="2">
                  <c:v>WEEK 29 2018</c:v>
                </c:pt>
                <c:pt idx="3">
                  <c:v>WEEK 30 2018</c:v>
                </c:pt>
              </c:strCache>
            </c:strRef>
          </c:cat>
          <c:val>
            <c:numRef>
              <c:f>Grafik!$C$6:$F$6</c:f>
              <c:numCache>
                <c:formatCode>0.00</c:formatCode>
                <c:ptCount val="4"/>
                <c:pt idx="0">
                  <c:v>85.502721165420112</c:v>
                </c:pt>
                <c:pt idx="1">
                  <c:v>76.057246289798229</c:v>
                </c:pt>
                <c:pt idx="2">
                  <c:v>64.45</c:v>
                </c:pt>
                <c:pt idx="3">
                  <c:v>75.559230901857617</c:v>
                </c:pt>
              </c:numCache>
            </c:numRef>
          </c:val>
          <c:smooth val="0"/>
          <c:extLst>
            <c:ext xmlns:c16="http://schemas.microsoft.com/office/drawing/2014/chart" uri="{C3380CC4-5D6E-409C-BE32-E72D297353CC}">
              <c16:uniqueId val="{00000003-2B96-483D-B9A4-DC3AD93B9BBD}"/>
            </c:ext>
          </c:extLst>
        </c:ser>
        <c:dLbls>
          <c:showLegendKey val="0"/>
          <c:showVal val="0"/>
          <c:showCatName val="0"/>
          <c:showSerName val="0"/>
          <c:showPercent val="0"/>
          <c:showBubbleSize val="0"/>
        </c:dLbls>
        <c:marker val="1"/>
        <c:smooth val="0"/>
        <c:axId val="521094064"/>
        <c:axId val="521094896"/>
      </c:lineChart>
      <c:catAx>
        <c:axId val="52109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896"/>
        <c:crosses val="autoZero"/>
        <c:auto val="1"/>
        <c:lblAlgn val="ctr"/>
        <c:lblOffset val="100"/>
        <c:noMultiLvlLbl val="0"/>
      </c:catAx>
      <c:valAx>
        <c:axId val="52109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064"/>
        <c:crosses val="autoZero"/>
        <c:crossBetween val="between"/>
        <c:majorUnit val="10"/>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LOADER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Grafik!$B$12</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Grafik!$C$11:$F$11</c:f>
              <c:strCache>
                <c:ptCount val="4"/>
                <c:pt idx="0">
                  <c:v>WEEK 27 2018</c:v>
                </c:pt>
                <c:pt idx="1">
                  <c:v>WEEK 28 2018</c:v>
                </c:pt>
                <c:pt idx="2">
                  <c:v>WEEK 29 2018</c:v>
                </c:pt>
                <c:pt idx="3">
                  <c:v>WEEK 30 2018</c:v>
                </c:pt>
              </c:strCache>
            </c:strRef>
          </c:cat>
          <c:val>
            <c:numRef>
              <c:f>Grafik!$C$12:$F$12</c:f>
              <c:numCache>
                <c:formatCode>0.00</c:formatCode>
                <c:ptCount val="4"/>
                <c:pt idx="0">
                  <c:v>98.69</c:v>
                </c:pt>
                <c:pt idx="1">
                  <c:v>96.79</c:v>
                </c:pt>
                <c:pt idx="2">
                  <c:v>98.799702380952382</c:v>
                </c:pt>
                <c:pt idx="3">
                  <c:v>94.350148809523816</c:v>
                </c:pt>
              </c:numCache>
            </c:numRef>
          </c:val>
          <c:smooth val="0"/>
          <c:extLst>
            <c:ext xmlns:c16="http://schemas.microsoft.com/office/drawing/2014/chart" uri="{C3380CC4-5D6E-409C-BE32-E72D297353CC}">
              <c16:uniqueId val="{00000000-C7CE-488B-B6CA-CBEE7FD41466}"/>
            </c:ext>
          </c:extLst>
        </c:ser>
        <c:ser>
          <c:idx val="1"/>
          <c:order val="1"/>
          <c:tx>
            <c:strRef>
              <c:f>Grafik!$B$13</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Grafik!$C$11:$F$11</c:f>
              <c:strCache>
                <c:ptCount val="4"/>
                <c:pt idx="0">
                  <c:v>WEEK 27 2018</c:v>
                </c:pt>
                <c:pt idx="1">
                  <c:v>WEEK 28 2018</c:v>
                </c:pt>
                <c:pt idx="2">
                  <c:v>WEEK 29 2018</c:v>
                </c:pt>
                <c:pt idx="3">
                  <c:v>WEEK 30 2018</c:v>
                </c:pt>
              </c:strCache>
            </c:strRef>
          </c:cat>
          <c:val>
            <c:numRef>
              <c:f>Grafik!$C$13:$F$13</c:f>
              <c:numCache>
                <c:formatCode>0.00</c:formatCode>
                <c:ptCount val="4"/>
                <c:pt idx="0">
                  <c:v>1.29</c:v>
                </c:pt>
                <c:pt idx="1">
                  <c:v>3.84</c:v>
                </c:pt>
                <c:pt idx="2">
                  <c:v>1.8125</c:v>
                </c:pt>
                <c:pt idx="3">
                  <c:v>9.4924999999999997</c:v>
                </c:pt>
              </c:numCache>
            </c:numRef>
          </c:val>
          <c:smooth val="0"/>
          <c:extLst>
            <c:ext xmlns:c16="http://schemas.microsoft.com/office/drawing/2014/chart" uri="{C3380CC4-5D6E-409C-BE32-E72D297353CC}">
              <c16:uniqueId val="{00000001-C7CE-488B-B6CA-CBEE7FD41466}"/>
            </c:ext>
          </c:extLst>
        </c:ser>
        <c:ser>
          <c:idx val="2"/>
          <c:order val="2"/>
          <c:tx>
            <c:strRef>
              <c:f>Grafik!$B$14</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Grafik!$C$11:$F$11</c:f>
              <c:strCache>
                <c:ptCount val="4"/>
                <c:pt idx="0">
                  <c:v>WEEK 27 2018</c:v>
                </c:pt>
                <c:pt idx="1">
                  <c:v>WEEK 28 2018</c:v>
                </c:pt>
                <c:pt idx="2">
                  <c:v>WEEK 29 2018</c:v>
                </c:pt>
                <c:pt idx="3">
                  <c:v>WEEK 30 2018</c:v>
                </c:pt>
              </c:strCache>
            </c:strRef>
          </c:cat>
          <c:val>
            <c:numRef>
              <c:f>Grafik!$C$14:$F$14</c:f>
              <c:numCache>
                <c:formatCode>0.00</c:formatCode>
                <c:ptCount val="4"/>
                <c:pt idx="0">
                  <c:v>81.41</c:v>
                </c:pt>
                <c:pt idx="1">
                  <c:v>108.88</c:v>
                </c:pt>
                <c:pt idx="2">
                  <c:v>131.08750000000001</c:v>
                </c:pt>
                <c:pt idx="3">
                  <c:v>138.5</c:v>
                </c:pt>
              </c:numCache>
            </c:numRef>
          </c:val>
          <c:smooth val="0"/>
          <c:extLst>
            <c:ext xmlns:c16="http://schemas.microsoft.com/office/drawing/2014/chart" uri="{C3380CC4-5D6E-409C-BE32-E72D297353CC}">
              <c16:uniqueId val="{00000002-C7CE-488B-B6CA-CBEE7FD41466}"/>
            </c:ext>
          </c:extLst>
        </c:ser>
        <c:ser>
          <c:idx val="3"/>
          <c:order val="3"/>
          <c:tx>
            <c:strRef>
              <c:f>Grafik!$B$15</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Grafik!$C$11:$F$11</c:f>
              <c:strCache>
                <c:ptCount val="4"/>
                <c:pt idx="0">
                  <c:v>WEEK 27 2018</c:v>
                </c:pt>
                <c:pt idx="1">
                  <c:v>WEEK 28 2018</c:v>
                </c:pt>
                <c:pt idx="2">
                  <c:v>WEEK 29 2018</c:v>
                </c:pt>
                <c:pt idx="3">
                  <c:v>WEEK 30 2018</c:v>
                </c:pt>
              </c:strCache>
            </c:strRef>
          </c:cat>
          <c:val>
            <c:numRef>
              <c:f>Grafik!$C$15:$F$15</c:f>
              <c:numCache>
                <c:formatCode>0.00</c:formatCode>
                <c:ptCount val="4"/>
                <c:pt idx="0">
                  <c:v>82.61</c:v>
                </c:pt>
                <c:pt idx="1">
                  <c:v>90.72</c:v>
                </c:pt>
                <c:pt idx="2">
                  <c:v>87.193156459211508</c:v>
                </c:pt>
                <c:pt idx="3">
                  <c:v>100</c:v>
                </c:pt>
              </c:numCache>
            </c:numRef>
          </c:val>
          <c:smooth val="0"/>
          <c:extLst>
            <c:ext xmlns:c16="http://schemas.microsoft.com/office/drawing/2014/chart" uri="{C3380CC4-5D6E-409C-BE32-E72D297353CC}">
              <c16:uniqueId val="{00000003-C7CE-488B-B6CA-CBEE7FD41466}"/>
            </c:ext>
          </c:extLst>
        </c:ser>
        <c:dLbls>
          <c:showLegendKey val="0"/>
          <c:showVal val="0"/>
          <c:showCatName val="0"/>
          <c:showSerName val="0"/>
          <c:showPercent val="0"/>
          <c:showBubbleSize val="0"/>
        </c:dLbls>
        <c:marker val="1"/>
        <c:smooth val="0"/>
        <c:axId val="472968000"/>
        <c:axId val="472968416"/>
      </c:lineChart>
      <c:catAx>
        <c:axId val="47296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416"/>
        <c:crosses val="autoZero"/>
        <c:auto val="1"/>
        <c:lblAlgn val="ctr"/>
        <c:lblOffset val="100"/>
        <c:noMultiLvlLbl val="0"/>
      </c:catAx>
      <c:valAx>
        <c:axId val="47296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000"/>
        <c:crosses val="autoZero"/>
        <c:crossBetween val="between"/>
        <c:majorUnit val="20"/>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HAULER</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Grafik!$B$21</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Grafik!$C$20:$F$20</c:f>
              <c:strCache>
                <c:ptCount val="4"/>
                <c:pt idx="0">
                  <c:v>WEEK 27 2018</c:v>
                </c:pt>
                <c:pt idx="1">
                  <c:v>WEEK 28 2018</c:v>
                </c:pt>
                <c:pt idx="2">
                  <c:v>WEEK 29 2018</c:v>
                </c:pt>
                <c:pt idx="3">
                  <c:v>WEEK 30 2018</c:v>
                </c:pt>
              </c:strCache>
            </c:strRef>
          </c:cat>
          <c:val>
            <c:numRef>
              <c:f>Grafik!$C$21:$F$21</c:f>
              <c:numCache>
                <c:formatCode>0.00</c:formatCode>
                <c:ptCount val="4"/>
                <c:pt idx="0">
                  <c:v>95.56</c:v>
                </c:pt>
                <c:pt idx="1">
                  <c:v>95.04</c:v>
                </c:pt>
                <c:pt idx="2">
                  <c:v>95.75</c:v>
                </c:pt>
                <c:pt idx="3">
                  <c:v>94.428401360544228</c:v>
                </c:pt>
              </c:numCache>
            </c:numRef>
          </c:val>
          <c:smooth val="0"/>
          <c:extLst>
            <c:ext xmlns:c16="http://schemas.microsoft.com/office/drawing/2014/chart" uri="{C3380CC4-5D6E-409C-BE32-E72D297353CC}">
              <c16:uniqueId val="{00000000-46EF-420C-B2DE-3120F02ABD1C}"/>
            </c:ext>
          </c:extLst>
        </c:ser>
        <c:ser>
          <c:idx val="1"/>
          <c:order val="1"/>
          <c:tx>
            <c:strRef>
              <c:f>Grafik!$B$22</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Grafik!$C$20:$F$20</c:f>
              <c:strCache>
                <c:ptCount val="4"/>
                <c:pt idx="0">
                  <c:v>WEEK 27 2018</c:v>
                </c:pt>
                <c:pt idx="1">
                  <c:v>WEEK 28 2018</c:v>
                </c:pt>
                <c:pt idx="2">
                  <c:v>WEEK 29 2018</c:v>
                </c:pt>
                <c:pt idx="3">
                  <c:v>WEEK 30 2018</c:v>
                </c:pt>
              </c:strCache>
            </c:strRef>
          </c:cat>
          <c:val>
            <c:numRef>
              <c:f>Grafik!$C$22:$F$22</c:f>
              <c:numCache>
                <c:formatCode>0.00</c:formatCode>
                <c:ptCount val="4"/>
                <c:pt idx="0">
                  <c:v>3.75</c:v>
                </c:pt>
                <c:pt idx="1">
                  <c:v>5.44</c:v>
                </c:pt>
                <c:pt idx="2">
                  <c:v>4.7699999999999996</c:v>
                </c:pt>
                <c:pt idx="3">
                  <c:v>4.9147619047619049</c:v>
                </c:pt>
              </c:numCache>
            </c:numRef>
          </c:val>
          <c:smooth val="0"/>
          <c:extLst>
            <c:ext xmlns:c16="http://schemas.microsoft.com/office/drawing/2014/chart" uri="{C3380CC4-5D6E-409C-BE32-E72D297353CC}">
              <c16:uniqueId val="{00000001-46EF-420C-B2DE-3120F02ABD1C}"/>
            </c:ext>
          </c:extLst>
        </c:ser>
        <c:ser>
          <c:idx val="2"/>
          <c:order val="2"/>
          <c:tx>
            <c:strRef>
              <c:f>Grafik!$B$23</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Grafik!$C$20:$F$20</c:f>
              <c:strCache>
                <c:ptCount val="4"/>
                <c:pt idx="0">
                  <c:v>WEEK 27 2018</c:v>
                </c:pt>
                <c:pt idx="1">
                  <c:v>WEEK 28 2018</c:v>
                </c:pt>
                <c:pt idx="2">
                  <c:v>WEEK 29 2018</c:v>
                </c:pt>
                <c:pt idx="3">
                  <c:v>WEEK 30 2018</c:v>
                </c:pt>
              </c:strCache>
            </c:strRef>
          </c:cat>
          <c:val>
            <c:numRef>
              <c:f>Grafik!$C$23:$F$23</c:f>
              <c:numCache>
                <c:formatCode>0.00</c:formatCode>
                <c:ptCount val="4"/>
                <c:pt idx="0">
                  <c:v>95.97</c:v>
                </c:pt>
                <c:pt idx="1">
                  <c:v>109.66</c:v>
                </c:pt>
                <c:pt idx="2">
                  <c:v>121.72</c:v>
                </c:pt>
                <c:pt idx="3">
                  <c:v>100.88492063492062</c:v>
                </c:pt>
              </c:numCache>
            </c:numRef>
          </c:val>
          <c:smooth val="0"/>
          <c:extLst>
            <c:ext xmlns:c16="http://schemas.microsoft.com/office/drawing/2014/chart" uri="{C3380CC4-5D6E-409C-BE32-E72D297353CC}">
              <c16:uniqueId val="{00000002-46EF-420C-B2DE-3120F02ABD1C}"/>
            </c:ext>
          </c:extLst>
        </c:ser>
        <c:ser>
          <c:idx val="3"/>
          <c:order val="3"/>
          <c:tx>
            <c:strRef>
              <c:f>Grafik!$B$24</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Grafik!$C$20:$F$20</c:f>
              <c:strCache>
                <c:ptCount val="4"/>
                <c:pt idx="0">
                  <c:v>WEEK 27 2018</c:v>
                </c:pt>
                <c:pt idx="1">
                  <c:v>WEEK 28 2018</c:v>
                </c:pt>
                <c:pt idx="2">
                  <c:v>WEEK 29 2018</c:v>
                </c:pt>
                <c:pt idx="3">
                  <c:v>WEEK 30 2018</c:v>
                </c:pt>
              </c:strCache>
            </c:strRef>
          </c:cat>
          <c:val>
            <c:numRef>
              <c:f>Grafik!$C$24:$F$24</c:f>
              <c:numCache>
                <c:formatCode>0.00</c:formatCode>
                <c:ptCount val="4"/>
                <c:pt idx="0">
                  <c:v>88.15</c:v>
                </c:pt>
                <c:pt idx="1">
                  <c:v>73.61</c:v>
                </c:pt>
                <c:pt idx="2">
                  <c:v>61.3</c:v>
                </c:pt>
                <c:pt idx="3">
                  <c:v>76.903940661151992</c:v>
                </c:pt>
              </c:numCache>
            </c:numRef>
          </c:val>
          <c:smooth val="0"/>
          <c:extLst>
            <c:ext xmlns:c16="http://schemas.microsoft.com/office/drawing/2014/chart" uri="{C3380CC4-5D6E-409C-BE32-E72D297353CC}">
              <c16:uniqueId val="{00000003-46EF-420C-B2DE-3120F02ABD1C}"/>
            </c:ext>
          </c:extLst>
        </c:ser>
        <c:dLbls>
          <c:showLegendKey val="0"/>
          <c:showVal val="0"/>
          <c:showCatName val="0"/>
          <c:showSerName val="0"/>
          <c:showPercent val="0"/>
          <c:showBubbleSize val="0"/>
        </c:dLbls>
        <c:marker val="1"/>
        <c:smooth val="0"/>
        <c:axId val="472970496"/>
        <c:axId val="472969248"/>
      </c:lineChart>
      <c:catAx>
        <c:axId val="4729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9248"/>
        <c:crosses val="autoZero"/>
        <c:auto val="1"/>
        <c:lblAlgn val="ctr"/>
        <c:lblOffset val="100"/>
        <c:noMultiLvlLbl val="0"/>
      </c:catAx>
      <c:valAx>
        <c:axId val="472969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0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SUPPORT</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Grafik!$B$30</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Grafik!$C$29:$F$29</c:f>
              <c:strCache>
                <c:ptCount val="4"/>
                <c:pt idx="0">
                  <c:v>WEEK 27 2018</c:v>
                </c:pt>
                <c:pt idx="1">
                  <c:v>WEEK 28 2018</c:v>
                </c:pt>
                <c:pt idx="2">
                  <c:v>WEEK 29 2018</c:v>
                </c:pt>
                <c:pt idx="3">
                  <c:v>WEEK 30 2018</c:v>
                </c:pt>
              </c:strCache>
            </c:strRef>
          </c:cat>
          <c:val>
            <c:numRef>
              <c:f>Grafik!$C$30:$F$30</c:f>
              <c:numCache>
                <c:formatCode>0.00</c:formatCode>
                <c:ptCount val="4"/>
                <c:pt idx="0">
                  <c:v>97.69</c:v>
                </c:pt>
                <c:pt idx="1">
                  <c:v>99.36</c:v>
                </c:pt>
                <c:pt idx="2">
                  <c:v>98.35</c:v>
                </c:pt>
                <c:pt idx="3">
                  <c:v>98.63428571428571</c:v>
                </c:pt>
              </c:numCache>
            </c:numRef>
          </c:val>
          <c:smooth val="0"/>
          <c:extLst>
            <c:ext xmlns:c16="http://schemas.microsoft.com/office/drawing/2014/chart" uri="{C3380CC4-5D6E-409C-BE32-E72D297353CC}">
              <c16:uniqueId val="{00000000-93A7-4456-9B47-76831501FF95}"/>
            </c:ext>
          </c:extLst>
        </c:ser>
        <c:ser>
          <c:idx val="1"/>
          <c:order val="1"/>
          <c:tx>
            <c:strRef>
              <c:f>Grafik!$B$31</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Grafik!$C$29:$F$29</c:f>
              <c:strCache>
                <c:ptCount val="4"/>
                <c:pt idx="0">
                  <c:v>WEEK 27 2018</c:v>
                </c:pt>
                <c:pt idx="1">
                  <c:v>WEEK 28 2018</c:v>
                </c:pt>
                <c:pt idx="2">
                  <c:v>WEEK 29 2018</c:v>
                </c:pt>
                <c:pt idx="3">
                  <c:v>WEEK 30 2018</c:v>
                </c:pt>
              </c:strCache>
            </c:strRef>
          </c:cat>
          <c:val>
            <c:numRef>
              <c:f>Grafik!$C$31:$F$31</c:f>
              <c:numCache>
                <c:formatCode>0.00</c:formatCode>
                <c:ptCount val="4"/>
                <c:pt idx="0">
                  <c:v>2.65</c:v>
                </c:pt>
                <c:pt idx="1">
                  <c:v>1.07</c:v>
                </c:pt>
                <c:pt idx="2">
                  <c:v>2.0299999999999998</c:v>
                </c:pt>
                <c:pt idx="3">
                  <c:v>1.925</c:v>
                </c:pt>
              </c:numCache>
            </c:numRef>
          </c:val>
          <c:smooth val="0"/>
          <c:extLst>
            <c:ext xmlns:c16="http://schemas.microsoft.com/office/drawing/2014/chart" uri="{C3380CC4-5D6E-409C-BE32-E72D297353CC}">
              <c16:uniqueId val="{00000001-93A7-4456-9B47-76831501FF95}"/>
            </c:ext>
          </c:extLst>
        </c:ser>
        <c:ser>
          <c:idx val="2"/>
          <c:order val="2"/>
          <c:tx>
            <c:strRef>
              <c:f>Grafik!$B$32</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Grafik!$C$29:$F$29</c:f>
              <c:strCache>
                <c:ptCount val="4"/>
                <c:pt idx="0">
                  <c:v>WEEK 27 2018</c:v>
                </c:pt>
                <c:pt idx="1">
                  <c:v>WEEK 28 2018</c:v>
                </c:pt>
                <c:pt idx="2">
                  <c:v>WEEK 29 2018</c:v>
                </c:pt>
                <c:pt idx="3">
                  <c:v>WEEK 30 2018</c:v>
                </c:pt>
              </c:strCache>
            </c:strRef>
          </c:cat>
          <c:val>
            <c:numRef>
              <c:f>Grafik!$C$32:$F$32</c:f>
              <c:numCache>
                <c:formatCode>0.00</c:formatCode>
                <c:ptCount val="4"/>
                <c:pt idx="0">
                  <c:v>76.13</c:v>
                </c:pt>
                <c:pt idx="1">
                  <c:v>112.12</c:v>
                </c:pt>
                <c:pt idx="2">
                  <c:v>89.99</c:v>
                </c:pt>
                <c:pt idx="3">
                  <c:v>104.15714285714286</c:v>
                </c:pt>
              </c:numCache>
            </c:numRef>
          </c:val>
          <c:smooth val="0"/>
          <c:extLst>
            <c:ext xmlns:c16="http://schemas.microsoft.com/office/drawing/2014/chart" uri="{C3380CC4-5D6E-409C-BE32-E72D297353CC}">
              <c16:uniqueId val="{00000002-93A7-4456-9B47-76831501FF95}"/>
            </c:ext>
          </c:extLst>
        </c:ser>
        <c:ser>
          <c:idx val="3"/>
          <c:order val="3"/>
          <c:tx>
            <c:strRef>
              <c:f>Grafik!$B$33</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Grafik!$C$29:$F$29</c:f>
              <c:strCache>
                <c:ptCount val="4"/>
                <c:pt idx="0">
                  <c:v>WEEK 27 2018</c:v>
                </c:pt>
                <c:pt idx="1">
                  <c:v>WEEK 28 2018</c:v>
                </c:pt>
                <c:pt idx="2">
                  <c:v>WEEK 29 2018</c:v>
                </c:pt>
                <c:pt idx="3">
                  <c:v>WEEK 30 2018</c:v>
                </c:pt>
              </c:strCache>
            </c:strRef>
          </c:cat>
          <c:val>
            <c:numRef>
              <c:f>Grafik!$C$33:$F$33</c:f>
              <c:numCache>
                <c:formatCode>0.00</c:formatCode>
                <c:ptCount val="4"/>
                <c:pt idx="0">
                  <c:v>74.31</c:v>
                </c:pt>
                <c:pt idx="1">
                  <c:v>100</c:v>
                </c:pt>
                <c:pt idx="2">
                  <c:v>81.55</c:v>
                </c:pt>
                <c:pt idx="3">
                  <c:v>59.129474662947466</c:v>
                </c:pt>
              </c:numCache>
            </c:numRef>
          </c:val>
          <c:smooth val="0"/>
          <c:extLst>
            <c:ext xmlns:c16="http://schemas.microsoft.com/office/drawing/2014/chart" uri="{C3380CC4-5D6E-409C-BE32-E72D297353CC}">
              <c16:uniqueId val="{00000003-93A7-4456-9B47-76831501FF95}"/>
            </c:ext>
          </c:extLst>
        </c:ser>
        <c:dLbls>
          <c:showLegendKey val="0"/>
          <c:showVal val="0"/>
          <c:showCatName val="0"/>
          <c:showSerName val="0"/>
          <c:showPercent val="0"/>
          <c:showBubbleSize val="0"/>
        </c:dLbls>
        <c:marker val="1"/>
        <c:smooth val="0"/>
        <c:axId val="472971328"/>
        <c:axId val="472968832"/>
      </c:lineChart>
      <c:catAx>
        <c:axId val="47297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832"/>
        <c:crosses val="autoZero"/>
        <c:auto val="1"/>
        <c:lblAlgn val="ctr"/>
        <c:lblOffset val="100"/>
        <c:noMultiLvlLbl val="0"/>
      </c:catAx>
      <c:valAx>
        <c:axId val="472968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1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OTHER</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Grafik!$B$39</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Grafik!$C$38:$F$38</c:f>
              <c:strCache>
                <c:ptCount val="4"/>
                <c:pt idx="0">
                  <c:v>WEEK 27 2018</c:v>
                </c:pt>
                <c:pt idx="1">
                  <c:v>WEEK 28 2018</c:v>
                </c:pt>
                <c:pt idx="2">
                  <c:v>WEEK 29 2018</c:v>
                </c:pt>
                <c:pt idx="3">
                  <c:v>WEEK 30 2018</c:v>
                </c:pt>
              </c:strCache>
            </c:strRef>
          </c:cat>
          <c:val>
            <c:numRef>
              <c:f>Grafik!$C$39:$F$39</c:f>
              <c:numCache>
                <c:formatCode>0.00</c:formatCode>
                <c:ptCount val="4"/>
                <c:pt idx="0">
                  <c:v>98.22</c:v>
                </c:pt>
                <c:pt idx="1">
                  <c:v>98.35</c:v>
                </c:pt>
                <c:pt idx="2">
                  <c:v>96.75</c:v>
                </c:pt>
                <c:pt idx="3">
                  <c:v>90.565773809523805</c:v>
                </c:pt>
              </c:numCache>
            </c:numRef>
          </c:val>
          <c:smooth val="0"/>
          <c:extLst>
            <c:ext xmlns:c16="http://schemas.microsoft.com/office/drawing/2014/chart" uri="{C3380CC4-5D6E-409C-BE32-E72D297353CC}">
              <c16:uniqueId val="{00000000-83DB-4E95-A2FA-C6A385478C76}"/>
            </c:ext>
          </c:extLst>
        </c:ser>
        <c:ser>
          <c:idx val="1"/>
          <c:order val="1"/>
          <c:tx>
            <c:strRef>
              <c:f>Grafik!$B$40</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Grafik!$C$38:$F$38</c:f>
              <c:strCache>
                <c:ptCount val="4"/>
                <c:pt idx="0">
                  <c:v>WEEK 27 2018</c:v>
                </c:pt>
                <c:pt idx="1">
                  <c:v>WEEK 28 2018</c:v>
                </c:pt>
                <c:pt idx="2">
                  <c:v>WEEK 29 2018</c:v>
                </c:pt>
                <c:pt idx="3">
                  <c:v>WEEK 30 2018</c:v>
                </c:pt>
              </c:strCache>
            </c:strRef>
          </c:cat>
          <c:val>
            <c:numRef>
              <c:f>Grafik!$C$40:$F$40</c:f>
              <c:numCache>
                <c:formatCode>0.00</c:formatCode>
                <c:ptCount val="4"/>
                <c:pt idx="0">
                  <c:v>2.99</c:v>
                </c:pt>
                <c:pt idx="1">
                  <c:v>1.24</c:v>
                </c:pt>
                <c:pt idx="2">
                  <c:v>2.11</c:v>
                </c:pt>
                <c:pt idx="3">
                  <c:v>4.1100000000000003</c:v>
                </c:pt>
              </c:numCache>
            </c:numRef>
          </c:val>
          <c:smooth val="0"/>
          <c:extLst>
            <c:ext xmlns:c16="http://schemas.microsoft.com/office/drawing/2014/chart" uri="{C3380CC4-5D6E-409C-BE32-E72D297353CC}">
              <c16:uniqueId val="{00000001-83DB-4E95-A2FA-C6A385478C76}"/>
            </c:ext>
          </c:extLst>
        </c:ser>
        <c:ser>
          <c:idx val="2"/>
          <c:order val="2"/>
          <c:tx>
            <c:strRef>
              <c:f>Grafik!$B$41</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Grafik!$C$38:$F$38</c:f>
              <c:strCache>
                <c:ptCount val="4"/>
                <c:pt idx="0">
                  <c:v>WEEK 27 2018</c:v>
                </c:pt>
                <c:pt idx="1">
                  <c:v>WEEK 28 2018</c:v>
                </c:pt>
                <c:pt idx="2">
                  <c:v>WEEK 29 2018</c:v>
                </c:pt>
                <c:pt idx="3">
                  <c:v>WEEK 30 2018</c:v>
                </c:pt>
              </c:strCache>
            </c:strRef>
          </c:cat>
          <c:val>
            <c:numRef>
              <c:f>Grafik!$C$41:$F$41</c:f>
              <c:numCache>
                <c:formatCode>0.00</c:formatCode>
                <c:ptCount val="4"/>
                <c:pt idx="0">
                  <c:v>2.65</c:v>
                </c:pt>
                <c:pt idx="1">
                  <c:v>39.200000000000003</c:v>
                </c:pt>
                <c:pt idx="2">
                  <c:v>26.39</c:v>
                </c:pt>
                <c:pt idx="3">
                  <c:v>29.787500000000001</c:v>
                </c:pt>
              </c:numCache>
            </c:numRef>
          </c:val>
          <c:smooth val="0"/>
          <c:extLst>
            <c:ext xmlns:c16="http://schemas.microsoft.com/office/drawing/2014/chart" uri="{C3380CC4-5D6E-409C-BE32-E72D297353CC}">
              <c16:uniqueId val="{00000002-83DB-4E95-A2FA-C6A385478C76}"/>
            </c:ext>
          </c:extLst>
        </c:ser>
        <c:ser>
          <c:idx val="3"/>
          <c:order val="3"/>
          <c:tx>
            <c:strRef>
              <c:f>Grafik!$B$42</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Grafik!$C$38:$F$38</c:f>
              <c:strCache>
                <c:ptCount val="4"/>
                <c:pt idx="0">
                  <c:v>WEEK 27 2018</c:v>
                </c:pt>
                <c:pt idx="1">
                  <c:v>WEEK 28 2018</c:v>
                </c:pt>
                <c:pt idx="2">
                  <c:v>WEEK 29 2018</c:v>
                </c:pt>
                <c:pt idx="3">
                  <c:v>WEEK 30 2018</c:v>
                </c:pt>
              </c:strCache>
            </c:strRef>
          </c:cat>
          <c:val>
            <c:numRef>
              <c:f>Grafik!$C$42:$F$42</c:f>
              <c:numCache>
                <c:formatCode>0.00</c:formatCode>
                <c:ptCount val="4"/>
                <c:pt idx="0">
                  <c:v>100</c:v>
                </c:pt>
                <c:pt idx="1">
                  <c:v>0</c:v>
                </c:pt>
                <c:pt idx="2">
                  <c:v>38.11</c:v>
                </c:pt>
                <c:pt idx="3">
                  <c:v>46.108710053944925</c:v>
                </c:pt>
              </c:numCache>
            </c:numRef>
          </c:val>
          <c:smooth val="0"/>
          <c:extLst>
            <c:ext xmlns:c16="http://schemas.microsoft.com/office/drawing/2014/chart" uri="{C3380CC4-5D6E-409C-BE32-E72D297353CC}">
              <c16:uniqueId val="{00000003-83DB-4E95-A2FA-C6A385478C76}"/>
            </c:ext>
          </c:extLst>
        </c:ser>
        <c:dLbls>
          <c:showLegendKey val="0"/>
          <c:showVal val="0"/>
          <c:showCatName val="0"/>
          <c:showSerName val="0"/>
          <c:showPercent val="0"/>
          <c:showBubbleSize val="0"/>
        </c:dLbls>
        <c:marker val="1"/>
        <c:smooth val="0"/>
        <c:axId val="476051120"/>
        <c:axId val="476049456"/>
      </c:lineChart>
      <c:catAx>
        <c:axId val="47605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456"/>
        <c:crosses val="autoZero"/>
        <c:auto val="1"/>
        <c:lblAlgn val="ctr"/>
        <c:lblOffset val="100"/>
        <c:noMultiLvlLbl val="0"/>
      </c:catAx>
      <c:valAx>
        <c:axId val="476049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51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COAL LOADER</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Grafik!$B$48</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Grafik!$C$47:$F$47</c:f>
              <c:strCache>
                <c:ptCount val="4"/>
                <c:pt idx="0">
                  <c:v>WEEK 27 2018</c:v>
                </c:pt>
                <c:pt idx="1">
                  <c:v>WEEK 28 2018</c:v>
                </c:pt>
                <c:pt idx="2">
                  <c:v>WEEK 29 2018</c:v>
                </c:pt>
                <c:pt idx="3">
                  <c:v>WEEK 30 2018</c:v>
                </c:pt>
              </c:strCache>
            </c:strRef>
          </c:cat>
          <c:val>
            <c:numRef>
              <c:f>Grafik!$C$48:$F$48</c:f>
              <c:numCache>
                <c:formatCode>0.00</c:formatCode>
                <c:ptCount val="4"/>
                <c:pt idx="0">
                  <c:v>97.3</c:v>
                </c:pt>
                <c:pt idx="1">
                  <c:v>97.77</c:v>
                </c:pt>
                <c:pt idx="2">
                  <c:v>99.64</c:v>
                </c:pt>
                <c:pt idx="3">
                  <c:v>97.509920634920633</c:v>
                </c:pt>
              </c:numCache>
            </c:numRef>
          </c:val>
          <c:smooth val="0"/>
          <c:extLst>
            <c:ext xmlns:c16="http://schemas.microsoft.com/office/drawing/2014/chart" uri="{C3380CC4-5D6E-409C-BE32-E72D297353CC}">
              <c16:uniqueId val="{00000000-FD2E-488E-9521-242B565E377D}"/>
            </c:ext>
          </c:extLst>
        </c:ser>
        <c:ser>
          <c:idx val="1"/>
          <c:order val="1"/>
          <c:tx>
            <c:strRef>
              <c:f>Grafik!$B$49</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Grafik!$C$47:$F$47</c:f>
              <c:strCache>
                <c:ptCount val="4"/>
                <c:pt idx="0">
                  <c:v>WEEK 27 2018</c:v>
                </c:pt>
                <c:pt idx="1">
                  <c:v>WEEK 28 2018</c:v>
                </c:pt>
                <c:pt idx="2">
                  <c:v>WEEK 29 2018</c:v>
                </c:pt>
                <c:pt idx="3">
                  <c:v>WEEK 30 2018</c:v>
                </c:pt>
              </c:strCache>
            </c:strRef>
          </c:cat>
          <c:val>
            <c:numRef>
              <c:f>Grafik!$C$49:$F$49</c:f>
              <c:numCache>
                <c:formatCode>0.00</c:formatCode>
                <c:ptCount val="4"/>
                <c:pt idx="0">
                  <c:v>4.54</c:v>
                </c:pt>
                <c:pt idx="1">
                  <c:v>1.25</c:v>
                </c:pt>
                <c:pt idx="2">
                  <c:v>0.2</c:v>
                </c:pt>
                <c:pt idx="3">
                  <c:v>3.1033333333333335</c:v>
                </c:pt>
              </c:numCache>
            </c:numRef>
          </c:val>
          <c:smooth val="0"/>
          <c:extLst>
            <c:ext xmlns:c16="http://schemas.microsoft.com/office/drawing/2014/chart" uri="{C3380CC4-5D6E-409C-BE32-E72D297353CC}">
              <c16:uniqueId val="{00000001-FD2E-488E-9521-242B565E377D}"/>
            </c:ext>
          </c:extLst>
        </c:ser>
        <c:ser>
          <c:idx val="2"/>
          <c:order val="2"/>
          <c:tx>
            <c:strRef>
              <c:f>Grafik!$B$50</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Grafik!$C$47:$F$47</c:f>
              <c:strCache>
                <c:ptCount val="4"/>
                <c:pt idx="0">
                  <c:v>WEEK 27 2018</c:v>
                </c:pt>
                <c:pt idx="1">
                  <c:v>WEEK 28 2018</c:v>
                </c:pt>
                <c:pt idx="2">
                  <c:v>WEEK 29 2018</c:v>
                </c:pt>
                <c:pt idx="3">
                  <c:v>WEEK 30 2018</c:v>
                </c:pt>
              </c:strCache>
            </c:strRef>
          </c:cat>
          <c:val>
            <c:numRef>
              <c:f>Grafik!$C$50:$F$50</c:f>
              <c:numCache>
                <c:formatCode>0.00</c:formatCode>
                <c:ptCount val="4"/>
                <c:pt idx="0">
                  <c:v>77</c:v>
                </c:pt>
                <c:pt idx="1">
                  <c:v>98.67</c:v>
                </c:pt>
                <c:pt idx="2">
                  <c:v>91.88</c:v>
                </c:pt>
                <c:pt idx="3">
                  <c:v>88</c:v>
                </c:pt>
              </c:numCache>
            </c:numRef>
          </c:val>
          <c:smooth val="0"/>
          <c:extLst>
            <c:ext xmlns:c16="http://schemas.microsoft.com/office/drawing/2014/chart" uri="{C3380CC4-5D6E-409C-BE32-E72D297353CC}">
              <c16:uniqueId val="{00000002-FD2E-488E-9521-242B565E377D}"/>
            </c:ext>
          </c:extLst>
        </c:ser>
        <c:ser>
          <c:idx val="3"/>
          <c:order val="3"/>
          <c:tx>
            <c:strRef>
              <c:f>Grafik!$B$51</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Grafik!$C$47:$F$47</c:f>
              <c:strCache>
                <c:ptCount val="4"/>
                <c:pt idx="0">
                  <c:v>WEEK 27 2018</c:v>
                </c:pt>
                <c:pt idx="1">
                  <c:v>WEEK 28 2018</c:v>
                </c:pt>
                <c:pt idx="2">
                  <c:v>WEEK 29 2018</c:v>
                </c:pt>
                <c:pt idx="3">
                  <c:v>WEEK 30 2018</c:v>
                </c:pt>
              </c:strCache>
            </c:strRef>
          </c:cat>
          <c:val>
            <c:numRef>
              <c:f>Grafik!$C$51:$F$51</c:f>
              <c:numCache>
                <c:formatCode>0.00</c:formatCode>
                <c:ptCount val="4"/>
                <c:pt idx="0">
                  <c:v>100</c:v>
                </c:pt>
                <c:pt idx="1">
                  <c:v>91.08</c:v>
                </c:pt>
                <c:pt idx="2">
                  <c:v>0</c:v>
                </c:pt>
                <c:pt idx="3">
                  <c:v>100</c:v>
                </c:pt>
              </c:numCache>
            </c:numRef>
          </c:val>
          <c:smooth val="0"/>
          <c:extLst>
            <c:ext xmlns:c16="http://schemas.microsoft.com/office/drawing/2014/chart" uri="{C3380CC4-5D6E-409C-BE32-E72D297353CC}">
              <c16:uniqueId val="{00000003-FD2E-488E-9521-242B565E377D}"/>
            </c:ext>
          </c:extLst>
        </c:ser>
        <c:dLbls>
          <c:showLegendKey val="0"/>
          <c:showVal val="0"/>
          <c:showCatName val="0"/>
          <c:showSerName val="0"/>
          <c:showPercent val="0"/>
          <c:showBubbleSize val="0"/>
        </c:dLbls>
        <c:marker val="1"/>
        <c:smooth val="0"/>
        <c:axId val="476049872"/>
        <c:axId val="476049040"/>
      </c:lineChart>
      <c:catAx>
        <c:axId val="47604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040"/>
        <c:crosses val="autoZero"/>
        <c:auto val="1"/>
        <c:lblAlgn val="ctr"/>
        <c:lblOffset val="100"/>
        <c:noMultiLvlLbl val="0"/>
      </c:catAx>
      <c:valAx>
        <c:axId val="47604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9525</xdr:rowOff>
    </xdr:from>
    <xdr:to>
      <xdr:col>16</xdr:col>
      <xdr:colOff>0</xdr:colOff>
      <xdr:row>8</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9</xdr:row>
      <xdr:rowOff>4762</xdr:rowOff>
    </xdr:from>
    <xdr:to>
      <xdr:col>16</xdr:col>
      <xdr:colOff>0</xdr:colOff>
      <xdr:row>17</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xdr:colOff>
      <xdr:row>19</xdr:row>
      <xdr:rowOff>14287</xdr:rowOff>
    </xdr:from>
    <xdr:to>
      <xdr:col>15</xdr:col>
      <xdr:colOff>600075</xdr:colOff>
      <xdr:row>27</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28</xdr:row>
      <xdr:rowOff>14287</xdr:rowOff>
    </xdr:from>
    <xdr:to>
      <xdr:col>16</xdr:col>
      <xdr:colOff>19050</xdr:colOff>
      <xdr:row>36</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9525</xdr:colOff>
      <xdr:row>37</xdr:row>
      <xdr:rowOff>4762</xdr:rowOff>
    </xdr:from>
    <xdr:to>
      <xdr:col>15</xdr:col>
      <xdr:colOff>600075</xdr:colOff>
      <xdr:row>45</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9524</xdr:colOff>
      <xdr:row>46</xdr:row>
      <xdr:rowOff>14287</xdr:rowOff>
    </xdr:from>
    <xdr:to>
      <xdr:col>15</xdr:col>
      <xdr:colOff>609599</xdr:colOff>
      <xdr:row>54</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Alvin\File%20Ngejobs\alvin's%20master\Master\Daily%20Monitoring%20KPI_November_2013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02.%20Daily%20report%20Workshop%20planner\B002%20-%20Summary%20trend%20daily%20KPI%20January%2020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3.%20Daily\PA%20under%2082%25\Monitoring%20PA%20Daily%20Apri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PGA_Man%20Power\MP%20BUMA\MP%20BUMA%202009\010_BMADR-Oktober_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4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5010027\PA%20week%201%20Ju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KPI"/>
      <sheetName val="Status Unit"/>
      <sheetName val="By Unit"/>
      <sheetName val="SUMMARY"/>
      <sheetName val="Sheet1"/>
      <sheetName val="TABLE"/>
      <sheetName val="Graph"/>
      <sheetName val="COAL LOADER"/>
      <sheetName val="Data by Unit"/>
      <sheetName val="Trend All Eq"/>
      <sheetName val="SUPPORT"/>
      <sheetName val="COAL HAULER"/>
      <sheetName val="DOZER"/>
      <sheetName val="DRILL"/>
      <sheetName val="GRADER"/>
      <sheetName val="OTHER"/>
      <sheetName val="MTD"/>
      <sheetName val="OB LOADER"/>
    </sheetNames>
    <sheetDataSet>
      <sheetData sheetId="0">
        <row r="2">
          <cell r="A2" t="str">
            <v>Week_4</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aph- Mar13"/>
      <sheetName val="pop"/>
      <sheetName val="Data PA"/>
      <sheetName val="Status Unit"/>
      <sheetName val="Sum Geror"/>
      <sheetName val="Graph"/>
      <sheetName val="Summary"/>
      <sheetName val="Track"/>
      <sheetName val="Wheel"/>
      <sheetName val="DT Coal"/>
      <sheetName val="support"/>
    </sheetNames>
    <sheetDataSet>
      <sheetData sheetId="0"/>
      <sheetData sheetId="1"/>
      <sheetData sheetId="2">
        <row r="1">
          <cell r="A1" t="str">
            <v>MTD 1 Jan 2014</v>
          </cell>
          <cell r="B1">
            <v>0</v>
          </cell>
          <cell r="C1">
            <v>0</v>
          </cell>
          <cell r="D1">
            <v>0</v>
          </cell>
          <cell r="E1">
            <v>0</v>
          </cell>
          <cell r="F1">
            <v>0</v>
          </cell>
          <cell r="G1">
            <v>0</v>
          </cell>
          <cell r="I1" t="str">
            <v>MTD 2 Jan 2014</v>
          </cell>
          <cell r="J1">
            <v>0</v>
          </cell>
          <cell r="K1">
            <v>0</v>
          </cell>
          <cell r="L1">
            <v>0</v>
          </cell>
          <cell r="M1">
            <v>0</v>
          </cell>
          <cell r="N1">
            <v>0</v>
          </cell>
          <cell r="O1">
            <v>0</v>
          </cell>
          <cell r="Q1" t="str">
            <v>MTD 3 Jan 2014</v>
          </cell>
          <cell r="R1">
            <v>0</v>
          </cell>
          <cell r="S1">
            <v>0</v>
          </cell>
          <cell r="T1">
            <v>0</v>
          </cell>
          <cell r="U1">
            <v>0</v>
          </cell>
          <cell r="V1">
            <v>0</v>
          </cell>
          <cell r="W1">
            <v>0</v>
          </cell>
          <cell r="Y1" t="str">
            <v>MTD 4 Jan 2014</v>
          </cell>
          <cell r="Z1">
            <v>0</v>
          </cell>
          <cell r="AA1">
            <v>0</v>
          </cell>
          <cell r="AB1">
            <v>0</v>
          </cell>
          <cell r="AC1">
            <v>0</v>
          </cell>
          <cell r="AD1">
            <v>0</v>
          </cell>
          <cell r="AE1">
            <v>0</v>
          </cell>
          <cell r="AG1" t="str">
            <v>MTD 5 Jan 2014</v>
          </cell>
          <cell r="AH1">
            <v>0</v>
          </cell>
          <cell r="AI1">
            <v>0</v>
          </cell>
          <cell r="AJ1">
            <v>0</v>
          </cell>
          <cell r="AK1">
            <v>0</v>
          </cell>
          <cell r="AL1">
            <v>0</v>
          </cell>
          <cell r="AM1">
            <v>0</v>
          </cell>
          <cell r="AO1" t="str">
            <v>MTD 6 Jan 2014</v>
          </cell>
          <cell r="AP1">
            <v>0</v>
          </cell>
          <cell r="AQ1">
            <v>0</v>
          </cell>
          <cell r="AR1">
            <v>0</v>
          </cell>
          <cell r="AS1">
            <v>0</v>
          </cell>
          <cell r="AT1">
            <v>0</v>
          </cell>
          <cell r="AU1">
            <v>0</v>
          </cell>
          <cell r="AW1" t="str">
            <v>MTD 7 Jan 2014</v>
          </cell>
          <cell r="AX1">
            <v>0</v>
          </cell>
          <cell r="AY1">
            <v>0</v>
          </cell>
          <cell r="AZ1">
            <v>0</v>
          </cell>
          <cell r="BA1">
            <v>0</v>
          </cell>
          <cell r="BB1">
            <v>0</v>
          </cell>
          <cell r="BC1">
            <v>0</v>
          </cell>
          <cell r="BE1" t="str">
            <v>MTD 8 Jan 2014</v>
          </cell>
          <cell r="BF1">
            <v>0</v>
          </cell>
          <cell r="BG1">
            <v>0</v>
          </cell>
          <cell r="BH1">
            <v>0</v>
          </cell>
          <cell r="BI1">
            <v>0</v>
          </cell>
          <cell r="BJ1">
            <v>0</v>
          </cell>
          <cell r="BK1">
            <v>0</v>
          </cell>
          <cell r="BM1" t="str">
            <v>MTD 9 Jan 2014</v>
          </cell>
          <cell r="BN1">
            <v>0</v>
          </cell>
          <cell r="BO1">
            <v>0</v>
          </cell>
          <cell r="BP1">
            <v>0</v>
          </cell>
          <cell r="BQ1">
            <v>0</v>
          </cell>
          <cell r="BR1">
            <v>0</v>
          </cell>
          <cell r="BS1">
            <v>0</v>
          </cell>
          <cell r="BU1" t="str">
            <v>MTD 10 Jan 2014</v>
          </cell>
          <cell r="BV1">
            <v>0</v>
          </cell>
          <cell r="BW1">
            <v>0</v>
          </cell>
          <cell r="BX1">
            <v>0</v>
          </cell>
          <cell r="BY1">
            <v>0</v>
          </cell>
          <cell r="BZ1">
            <v>0</v>
          </cell>
          <cell r="CA1">
            <v>0</v>
          </cell>
          <cell r="CC1" t="str">
            <v>MTD 11 Jan 2014</v>
          </cell>
          <cell r="CD1">
            <v>0</v>
          </cell>
          <cell r="CE1">
            <v>0</v>
          </cell>
          <cell r="CF1">
            <v>0</v>
          </cell>
          <cell r="CG1">
            <v>0</v>
          </cell>
          <cell r="CH1">
            <v>0</v>
          </cell>
          <cell r="CI1">
            <v>0</v>
          </cell>
          <cell r="CK1" t="str">
            <v>MTD 12 Jan 2014</v>
          </cell>
          <cell r="CL1">
            <v>0</v>
          </cell>
          <cell r="CM1">
            <v>0</v>
          </cell>
          <cell r="CN1">
            <v>0</v>
          </cell>
          <cell r="CO1">
            <v>0</v>
          </cell>
          <cell r="CP1">
            <v>0</v>
          </cell>
          <cell r="CQ1">
            <v>0</v>
          </cell>
          <cell r="CS1" t="str">
            <v>MTD 13 Jan 2014</v>
          </cell>
          <cell r="CT1">
            <v>0</v>
          </cell>
          <cell r="CU1">
            <v>0</v>
          </cell>
          <cell r="CV1">
            <v>0</v>
          </cell>
          <cell r="CW1">
            <v>0</v>
          </cell>
          <cell r="CX1">
            <v>0</v>
          </cell>
          <cell r="CY1">
            <v>0</v>
          </cell>
          <cell r="DA1" t="str">
            <v>MTD 14 Jan 2014</v>
          </cell>
          <cell r="DB1">
            <v>0</v>
          </cell>
          <cell r="DC1">
            <v>0</v>
          </cell>
          <cell r="DD1">
            <v>0</v>
          </cell>
          <cell r="DE1">
            <v>0</v>
          </cell>
          <cell r="DF1">
            <v>0</v>
          </cell>
          <cell r="DG1">
            <v>0</v>
          </cell>
          <cell r="DI1" t="str">
            <v>MTD 15 Jan 2014</v>
          </cell>
          <cell r="DJ1">
            <v>0</v>
          </cell>
          <cell r="DK1">
            <v>0</v>
          </cell>
          <cell r="DL1">
            <v>0</v>
          </cell>
          <cell r="DM1">
            <v>0</v>
          </cell>
          <cell r="DN1">
            <v>0</v>
          </cell>
          <cell r="DO1">
            <v>0</v>
          </cell>
          <cell r="DQ1" t="str">
            <v>MTD 16 Jan 2014</v>
          </cell>
          <cell r="DR1">
            <v>0</v>
          </cell>
          <cell r="DS1">
            <v>0</v>
          </cell>
          <cell r="DT1">
            <v>0</v>
          </cell>
          <cell r="DU1">
            <v>0</v>
          </cell>
          <cell r="DV1">
            <v>0</v>
          </cell>
          <cell r="DW1">
            <v>0</v>
          </cell>
          <cell r="DY1" t="str">
            <v>MTD 17 Jan 2014</v>
          </cell>
          <cell r="DZ1">
            <v>0</v>
          </cell>
          <cell r="EA1">
            <v>0</v>
          </cell>
          <cell r="EB1">
            <v>0</v>
          </cell>
          <cell r="EC1">
            <v>0</v>
          </cell>
          <cell r="ED1">
            <v>0</v>
          </cell>
          <cell r="EE1">
            <v>0</v>
          </cell>
          <cell r="EG1" t="str">
            <v>MTD 18 Jan 2014</v>
          </cell>
          <cell r="EH1">
            <v>0</v>
          </cell>
          <cell r="EI1">
            <v>0</v>
          </cell>
          <cell r="EJ1">
            <v>0</v>
          </cell>
          <cell r="EK1">
            <v>0</v>
          </cell>
          <cell r="EL1">
            <v>0</v>
          </cell>
          <cell r="EM1">
            <v>0</v>
          </cell>
          <cell r="EO1" t="str">
            <v>MTD 19 Jan 2014</v>
          </cell>
          <cell r="EP1">
            <v>0</v>
          </cell>
          <cell r="EQ1">
            <v>0</v>
          </cell>
          <cell r="ER1">
            <v>0</v>
          </cell>
          <cell r="ES1">
            <v>0</v>
          </cell>
          <cell r="ET1">
            <v>0</v>
          </cell>
          <cell r="EU1">
            <v>0</v>
          </cell>
          <cell r="EW1" t="str">
            <v>MTD 20 Jan 2014</v>
          </cell>
          <cell r="EX1">
            <v>0</v>
          </cell>
          <cell r="EY1">
            <v>0</v>
          </cell>
          <cell r="EZ1">
            <v>0</v>
          </cell>
          <cell r="FA1">
            <v>0</v>
          </cell>
          <cell r="FB1">
            <v>0</v>
          </cell>
          <cell r="FC1">
            <v>0</v>
          </cell>
          <cell r="FE1" t="str">
            <v>MTD 21 Jan 2014</v>
          </cell>
          <cell r="FF1">
            <v>0</v>
          </cell>
          <cell r="FG1">
            <v>0</v>
          </cell>
          <cell r="FH1">
            <v>0</v>
          </cell>
          <cell r="FI1">
            <v>0</v>
          </cell>
          <cell r="FJ1">
            <v>0</v>
          </cell>
          <cell r="FK1">
            <v>0</v>
          </cell>
          <cell r="FM1" t="str">
            <v>MTD 22 Jan 2014</v>
          </cell>
          <cell r="FN1">
            <v>0</v>
          </cell>
          <cell r="FO1">
            <v>0</v>
          </cell>
          <cell r="FP1">
            <v>0</v>
          </cell>
          <cell r="FQ1">
            <v>0</v>
          </cell>
          <cell r="FR1">
            <v>0</v>
          </cell>
          <cell r="FS1">
            <v>0</v>
          </cell>
          <cell r="FU1" t="str">
            <v>MTD 23 Jan 2014</v>
          </cell>
          <cell r="FV1">
            <v>0</v>
          </cell>
          <cell r="FW1">
            <v>0</v>
          </cell>
          <cell r="FX1">
            <v>0</v>
          </cell>
          <cell r="FY1">
            <v>0</v>
          </cell>
          <cell r="FZ1">
            <v>0</v>
          </cell>
          <cell r="GA1">
            <v>0</v>
          </cell>
          <cell r="GC1" t="str">
            <v>MTD 24 Jan 2014</v>
          </cell>
          <cell r="GD1">
            <v>0</v>
          </cell>
          <cell r="GE1">
            <v>0</v>
          </cell>
          <cell r="GF1">
            <v>0</v>
          </cell>
          <cell r="GG1">
            <v>0</v>
          </cell>
          <cell r="GH1">
            <v>0</v>
          </cell>
          <cell r="GI1">
            <v>0</v>
          </cell>
          <cell r="GK1" t="str">
            <v>MTD 25 Jan 2014</v>
          </cell>
          <cell r="GL1">
            <v>0</v>
          </cell>
          <cell r="GM1">
            <v>0</v>
          </cell>
          <cell r="GN1">
            <v>0</v>
          </cell>
          <cell r="GO1">
            <v>0</v>
          </cell>
          <cell r="GP1">
            <v>0</v>
          </cell>
          <cell r="GQ1">
            <v>0</v>
          </cell>
          <cell r="GS1" t="str">
            <v>MTD 26 Jan 2014</v>
          </cell>
          <cell r="GT1">
            <v>0</v>
          </cell>
          <cell r="GU1">
            <v>0</v>
          </cell>
          <cell r="GV1">
            <v>0</v>
          </cell>
          <cell r="GW1">
            <v>0</v>
          </cell>
          <cell r="GX1">
            <v>0</v>
          </cell>
          <cell r="GY1">
            <v>0</v>
          </cell>
          <cell r="HA1" t="str">
            <v>MTD 27 Jan 2014</v>
          </cell>
          <cell r="HB1">
            <v>0</v>
          </cell>
          <cell r="HC1">
            <v>0</v>
          </cell>
          <cell r="HD1">
            <v>0</v>
          </cell>
          <cell r="HE1">
            <v>0</v>
          </cell>
          <cell r="HF1">
            <v>0</v>
          </cell>
          <cell r="HG1">
            <v>0</v>
          </cell>
          <cell r="HI1" t="str">
            <v>MTD 28 Jan 2014</v>
          </cell>
          <cell r="HJ1">
            <v>0</v>
          </cell>
          <cell r="HK1">
            <v>0</v>
          </cell>
          <cell r="HL1">
            <v>0</v>
          </cell>
          <cell r="HM1">
            <v>0</v>
          </cell>
          <cell r="HN1">
            <v>0</v>
          </cell>
          <cell r="HO1">
            <v>0</v>
          </cell>
          <cell r="HQ1" t="str">
            <v>MTD 29 Jan 2014</v>
          </cell>
          <cell r="HR1">
            <v>0</v>
          </cell>
          <cell r="HS1">
            <v>0</v>
          </cell>
          <cell r="HT1">
            <v>0</v>
          </cell>
          <cell r="HU1">
            <v>0</v>
          </cell>
          <cell r="HV1">
            <v>0</v>
          </cell>
          <cell r="HW1">
            <v>0</v>
          </cell>
          <cell r="HY1" t="str">
            <v>MTD 30 Jan 2014</v>
          </cell>
          <cell r="HZ1">
            <v>0</v>
          </cell>
          <cell r="IA1">
            <v>0</v>
          </cell>
          <cell r="IB1">
            <v>0</v>
          </cell>
          <cell r="IC1">
            <v>0</v>
          </cell>
          <cell r="ID1">
            <v>0</v>
          </cell>
          <cell r="IE1">
            <v>0</v>
          </cell>
          <cell r="IG1" t="str">
            <v>MTD 31 Jan 2014</v>
          </cell>
          <cell r="IH1">
            <v>0</v>
          </cell>
          <cell r="II1">
            <v>0</v>
          </cell>
          <cell r="IJ1">
            <v>0</v>
          </cell>
          <cell r="IK1">
            <v>0</v>
          </cell>
          <cell r="IL1">
            <v>0</v>
          </cell>
          <cell r="IM1">
            <v>0</v>
          </cell>
        </row>
        <row r="2">
          <cell r="A2" t="str">
            <v>Equipment</v>
          </cell>
          <cell r="B2" t="str">
            <v>PA</v>
          </cell>
          <cell r="C2" t="str">
            <v>MTTR</v>
          </cell>
          <cell r="D2" t="str">
            <v>MTBS</v>
          </cell>
          <cell r="E2" t="str">
            <v>SM</v>
          </cell>
          <cell r="F2" t="str">
            <v>WH</v>
          </cell>
          <cell r="G2" t="str">
            <v>F BD</v>
          </cell>
          <cell r="I2" t="str">
            <v>Equipment</v>
          </cell>
          <cell r="J2" t="str">
            <v>PA</v>
          </cell>
          <cell r="K2" t="str">
            <v>MTTR</v>
          </cell>
          <cell r="L2" t="str">
            <v>MTBS</v>
          </cell>
          <cell r="M2" t="str">
            <v>SM</v>
          </cell>
          <cell r="N2" t="str">
            <v>WH</v>
          </cell>
          <cell r="O2" t="str">
            <v>F BD</v>
          </cell>
          <cell r="Q2" t="str">
            <v>Equipment</v>
          </cell>
          <cell r="R2" t="str">
            <v>PA</v>
          </cell>
          <cell r="S2" t="str">
            <v>MTTR</v>
          </cell>
          <cell r="T2" t="str">
            <v>MTBS</v>
          </cell>
          <cell r="U2" t="str">
            <v>SM</v>
          </cell>
          <cell r="V2" t="str">
            <v>WH</v>
          </cell>
          <cell r="W2" t="str">
            <v>F BD</v>
          </cell>
          <cell r="Y2" t="str">
            <v>Equipment</v>
          </cell>
          <cell r="Z2" t="str">
            <v>PA</v>
          </cell>
          <cell r="AA2" t="str">
            <v>MTTR</v>
          </cell>
          <cell r="AB2" t="str">
            <v>MTBS</v>
          </cell>
          <cell r="AC2" t="str">
            <v>SM</v>
          </cell>
          <cell r="AD2" t="str">
            <v>WH</v>
          </cell>
          <cell r="AE2" t="str">
            <v>F BD</v>
          </cell>
          <cell r="AG2" t="str">
            <v>Equipment</v>
          </cell>
          <cell r="AH2" t="str">
            <v>PA</v>
          </cell>
          <cell r="AI2" t="str">
            <v>MTTR</v>
          </cell>
          <cell r="AJ2" t="str">
            <v>MTBS</v>
          </cell>
          <cell r="AK2" t="str">
            <v>SM</v>
          </cell>
          <cell r="AL2" t="str">
            <v>WH</v>
          </cell>
          <cell r="AM2" t="str">
            <v>F BD</v>
          </cell>
          <cell r="AO2" t="str">
            <v>Equipment</v>
          </cell>
          <cell r="AP2" t="str">
            <v>PA</v>
          </cell>
          <cell r="AQ2" t="str">
            <v>MTTR</v>
          </cell>
          <cell r="AR2" t="str">
            <v>MTBS</v>
          </cell>
          <cell r="AS2" t="str">
            <v>SM</v>
          </cell>
          <cell r="AT2" t="str">
            <v>WH</v>
          </cell>
          <cell r="AU2" t="str">
            <v>F BD</v>
          </cell>
          <cell r="AW2" t="str">
            <v>Equipment</v>
          </cell>
          <cell r="AX2" t="str">
            <v>PA</v>
          </cell>
          <cell r="AY2" t="str">
            <v>MTTR</v>
          </cell>
          <cell r="AZ2" t="str">
            <v>MTBS</v>
          </cell>
          <cell r="BA2" t="str">
            <v>SM</v>
          </cell>
          <cell r="BB2" t="str">
            <v>WH</v>
          </cell>
          <cell r="BC2" t="str">
            <v>F BD</v>
          </cell>
          <cell r="BE2" t="str">
            <v>Equipment</v>
          </cell>
          <cell r="BF2" t="str">
            <v>PA</v>
          </cell>
          <cell r="BG2" t="str">
            <v>MTTR</v>
          </cell>
          <cell r="BH2" t="str">
            <v>MTBS</v>
          </cell>
          <cell r="BI2" t="str">
            <v>SM</v>
          </cell>
          <cell r="BJ2" t="str">
            <v>WH</v>
          </cell>
          <cell r="BK2" t="str">
            <v>F BD</v>
          </cell>
          <cell r="BM2" t="str">
            <v>Equipment</v>
          </cell>
          <cell r="BN2" t="str">
            <v>PA</v>
          </cell>
          <cell r="BO2" t="str">
            <v>MTTR</v>
          </cell>
          <cell r="BP2" t="str">
            <v>MTBS</v>
          </cell>
          <cell r="BQ2" t="str">
            <v>SM</v>
          </cell>
          <cell r="BR2" t="str">
            <v>WH</v>
          </cell>
          <cell r="BS2" t="str">
            <v>F BD</v>
          </cell>
          <cell r="BU2" t="str">
            <v>Equipment</v>
          </cell>
          <cell r="BV2" t="str">
            <v>PA</v>
          </cell>
          <cell r="BW2" t="str">
            <v>MTTR</v>
          </cell>
          <cell r="BX2" t="str">
            <v>MTBS</v>
          </cell>
          <cell r="BY2" t="str">
            <v>SM</v>
          </cell>
          <cell r="BZ2" t="str">
            <v>WH</v>
          </cell>
          <cell r="CA2" t="str">
            <v>F BD</v>
          </cell>
          <cell r="CC2" t="str">
            <v>Equipment</v>
          </cell>
          <cell r="CD2" t="str">
            <v>PA</v>
          </cell>
          <cell r="CE2" t="str">
            <v>MTTR</v>
          </cell>
          <cell r="CF2" t="str">
            <v>MTBS</v>
          </cell>
          <cell r="CG2" t="str">
            <v>SM</v>
          </cell>
          <cell r="CH2" t="str">
            <v>WH</v>
          </cell>
          <cell r="CI2" t="str">
            <v>F BD</v>
          </cell>
          <cell r="CK2" t="str">
            <v>Equipment</v>
          </cell>
          <cell r="CL2" t="str">
            <v>PA</v>
          </cell>
          <cell r="CM2" t="str">
            <v>MTTR</v>
          </cell>
          <cell r="CN2" t="str">
            <v>MTBS</v>
          </cell>
          <cell r="CO2" t="str">
            <v>SM</v>
          </cell>
          <cell r="CP2" t="str">
            <v>WH</v>
          </cell>
          <cell r="CQ2" t="str">
            <v>F BD</v>
          </cell>
          <cell r="CS2" t="str">
            <v>Equipment</v>
          </cell>
          <cell r="CT2" t="str">
            <v>PA</v>
          </cell>
          <cell r="CU2" t="str">
            <v>MTTR</v>
          </cell>
          <cell r="CV2" t="str">
            <v>MTBS</v>
          </cell>
          <cell r="CW2" t="str">
            <v>SM</v>
          </cell>
          <cell r="CX2" t="str">
            <v>WH</v>
          </cell>
          <cell r="CY2" t="str">
            <v>F BD</v>
          </cell>
          <cell r="DA2" t="str">
            <v>Equipment</v>
          </cell>
          <cell r="DB2" t="str">
            <v>PA</v>
          </cell>
          <cell r="DC2" t="str">
            <v>MTTR</v>
          </cell>
          <cell r="DD2" t="str">
            <v>MTBS</v>
          </cell>
          <cell r="DE2" t="str">
            <v>SM</v>
          </cell>
          <cell r="DF2" t="str">
            <v>WH</v>
          </cell>
          <cell r="DG2" t="str">
            <v>F BD</v>
          </cell>
          <cell r="DI2" t="str">
            <v>Equipment</v>
          </cell>
          <cell r="DJ2" t="str">
            <v>PA</v>
          </cell>
          <cell r="DK2" t="str">
            <v>MTTR</v>
          </cell>
          <cell r="DL2" t="str">
            <v>MTBS</v>
          </cell>
          <cell r="DM2" t="str">
            <v>SM</v>
          </cell>
          <cell r="DN2" t="str">
            <v>WH</v>
          </cell>
          <cell r="DO2" t="str">
            <v>F BD</v>
          </cell>
          <cell r="DQ2" t="str">
            <v>Equipment</v>
          </cell>
          <cell r="DR2" t="str">
            <v>PA</v>
          </cell>
          <cell r="DS2" t="str">
            <v>MTTR</v>
          </cell>
          <cell r="DT2" t="str">
            <v>MTBS</v>
          </cell>
          <cell r="DU2" t="str">
            <v>SM</v>
          </cell>
          <cell r="DV2" t="str">
            <v>WH</v>
          </cell>
          <cell r="DW2" t="str">
            <v>F BD</v>
          </cell>
          <cell r="DY2" t="str">
            <v>Equipment</v>
          </cell>
          <cell r="DZ2" t="str">
            <v>PA</v>
          </cell>
          <cell r="EA2" t="str">
            <v>MTTR</v>
          </cell>
          <cell r="EB2" t="str">
            <v>MTBS</v>
          </cell>
          <cell r="EC2" t="str">
            <v>SM</v>
          </cell>
          <cell r="ED2" t="str">
            <v>WH</v>
          </cell>
          <cell r="EE2" t="str">
            <v>F BD</v>
          </cell>
          <cell r="EG2" t="str">
            <v>Equipment</v>
          </cell>
          <cell r="EH2" t="str">
            <v>PA</v>
          </cell>
          <cell r="EI2" t="str">
            <v>MTTR</v>
          </cell>
          <cell r="EJ2" t="str">
            <v>MTBS</v>
          </cell>
          <cell r="EK2" t="str">
            <v>SM</v>
          </cell>
          <cell r="EL2" t="str">
            <v>WH</v>
          </cell>
          <cell r="EM2" t="str">
            <v>F BD</v>
          </cell>
          <cell r="EO2" t="str">
            <v>Equipment</v>
          </cell>
          <cell r="EP2" t="str">
            <v>PA</v>
          </cell>
          <cell r="EQ2" t="str">
            <v>MTTR</v>
          </cell>
          <cell r="ER2" t="str">
            <v>MTBS</v>
          </cell>
          <cell r="ES2" t="str">
            <v>SM</v>
          </cell>
          <cell r="ET2" t="str">
            <v>WH</v>
          </cell>
          <cell r="EU2" t="str">
            <v>F BD</v>
          </cell>
          <cell r="EW2" t="str">
            <v>Equipment</v>
          </cell>
          <cell r="EX2" t="str">
            <v>PA</v>
          </cell>
          <cell r="EY2" t="str">
            <v>MTTR</v>
          </cell>
          <cell r="EZ2" t="str">
            <v>MTBS</v>
          </cell>
          <cell r="FA2" t="str">
            <v>SM</v>
          </cell>
          <cell r="FB2" t="str">
            <v>WH</v>
          </cell>
          <cell r="FC2" t="str">
            <v>F BD</v>
          </cell>
          <cell r="FE2" t="str">
            <v>Equipment</v>
          </cell>
          <cell r="FF2" t="str">
            <v>PA</v>
          </cell>
          <cell r="FG2" t="str">
            <v>MTTR</v>
          </cell>
          <cell r="FH2" t="str">
            <v>MTBS</v>
          </cell>
          <cell r="FI2" t="str">
            <v>SM</v>
          </cell>
          <cell r="FJ2" t="str">
            <v>WH</v>
          </cell>
          <cell r="FK2" t="str">
            <v>F BD</v>
          </cell>
          <cell r="FM2" t="str">
            <v>Equipment</v>
          </cell>
          <cell r="FN2" t="str">
            <v>PA</v>
          </cell>
          <cell r="FO2" t="str">
            <v>MTTR</v>
          </cell>
          <cell r="FP2" t="str">
            <v>MTBS</v>
          </cell>
          <cell r="FQ2" t="str">
            <v>SM</v>
          </cell>
          <cell r="FR2" t="str">
            <v>WH</v>
          </cell>
          <cell r="FS2" t="str">
            <v>F BD</v>
          </cell>
          <cell r="FU2" t="str">
            <v>Equipment</v>
          </cell>
          <cell r="FV2" t="str">
            <v>PA</v>
          </cell>
          <cell r="FW2" t="str">
            <v>MTTR</v>
          </cell>
          <cell r="FX2" t="str">
            <v>MTBS</v>
          </cell>
          <cell r="FY2" t="str">
            <v>SM</v>
          </cell>
          <cell r="FZ2" t="str">
            <v>WH</v>
          </cell>
          <cell r="GA2" t="str">
            <v>F BD</v>
          </cell>
          <cell r="GC2" t="str">
            <v>Equipment</v>
          </cell>
          <cell r="GD2" t="str">
            <v>PA</v>
          </cell>
          <cell r="GE2" t="str">
            <v>MTTR</v>
          </cell>
          <cell r="GF2" t="str">
            <v>MTBS</v>
          </cell>
          <cell r="GG2" t="str">
            <v>SM</v>
          </cell>
          <cell r="GH2" t="str">
            <v>WH</v>
          </cell>
          <cell r="GI2" t="str">
            <v>F BD</v>
          </cell>
          <cell r="GK2" t="str">
            <v>Equipment</v>
          </cell>
          <cell r="GL2" t="str">
            <v>PA</v>
          </cell>
          <cell r="GM2" t="str">
            <v>MTTR</v>
          </cell>
          <cell r="GN2" t="str">
            <v>MTBS</v>
          </cell>
          <cell r="GO2" t="str">
            <v>SM</v>
          </cell>
          <cell r="GP2" t="str">
            <v>WH</v>
          </cell>
          <cell r="GQ2" t="str">
            <v>F BD</v>
          </cell>
          <cell r="GS2" t="str">
            <v>Equipment</v>
          </cell>
          <cell r="GT2" t="str">
            <v>PA</v>
          </cell>
          <cell r="GU2" t="str">
            <v>MTTR</v>
          </cell>
          <cell r="GV2" t="str">
            <v>MTBS</v>
          </cell>
          <cell r="GW2" t="str">
            <v>SM</v>
          </cell>
          <cell r="GX2" t="str">
            <v>WH</v>
          </cell>
          <cell r="GY2" t="str">
            <v>F BD</v>
          </cell>
          <cell r="HA2" t="str">
            <v>Equipment</v>
          </cell>
          <cell r="HB2" t="str">
            <v>PA</v>
          </cell>
          <cell r="HC2" t="str">
            <v>MTTR</v>
          </cell>
          <cell r="HD2" t="str">
            <v>MTBS</v>
          </cell>
          <cell r="HE2" t="str">
            <v>SM</v>
          </cell>
          <cell r="HF2" t="str">
            <v>WH</v>
          </cell>
          <cell r="HG2" t="str">
            <v>F BD</v>
          </cell>
          <cell r="HI2" t="str">
            <v>Equipment</v>
          </cell>
          <cell r="HJ2" t="str">
            <v>PA</v>
          </cell>
          <cell r="HK2" t="str">
            <v>MTTR</v>
          </cell>
          <cell r="HL2" t="str">
            <v>MTBS</v>
          </cell>
          <cell r="HM2" t="str">
            <v>SM</v>
          </cell>
          <cell r="HN2" t="str">
            <v>WH</v>
          </cell>
          <cell r="HO2" t="str">
            <v>F BD</v>
          </cell>
          <cell r="HQ2" t="str">
            <v>Equipment</v>
          </cell>
          <cell r="HR2" t="str">
            <v>PA</v>
          </cell>
          <cell r="HS2" t="str">
            <v>MTTR</v>
          </cell>
          <cell r="HT2" t="str">
            <v>MTBS</v>
          </cell>
          <cell r="HU2" t="str">
            <v>SM</v>
          </cell>
          <cell r="HV2" t="str">
            <v>WH</v>
          </cell>
          <cell r="HW2" t="str">
            <v>F BD</v>
          </cell>
          <cell r="HY2" t="str">
            <v>Equipment</v>
          </cell>
          <cell r="HZ2" t="str">
            <v>PA</v>
          </cell>
          <cell r="IA2" t="str">
            <v>MTTR</v>
          </cell>
          <cell r="IB2" t="str">
            <v>MTBS</v>
          </cell>
          <cell r="IC2" t="str">
            <v>SM</v>
          </cell>
          <cell r="ID2" t="str">
            <v>WH</v>
          </cell>
          <cell r="IE2" t="str">
            <v>F BD</v>
          </cell>
          <cell r="IG2" t="str">
            <v>Equipment</v>
          </cell>
          <cell r="IH2" t="str">
            <v>PA</v>
          </cell>
          <cell r="II2" t="str">
            <v>MTTR</v>
          </cell>
          <cell r="IJ2" t="str">
            <v>MTBS</v>
          </cell>
          <cell r="IK2" t="str">
            <v>SM</v>
          </cell>
          <cell r="IL2" t="str">
            <v>WH</v>
          </cell>
          <cell r="IM2" t="str">
            <v>F BD</v>
          </cell>
        </row>
        <row r="3">
          <cell r="A3" t="str">
            <v>BDKM15004</v>
          </cell>
          <cell r="B3">
            <v>100</v>
          </cell>
          <cell r="C3">
            <v>0</v>
          </cell>
          <cell r="D3">
            <v>0</v>
          </cell>
          <cell r="E3">
            <v>0</v>
          </cell>
          <cell r="F3">
            <v>0</v>
          </cell>
          <cell r="G3">
            <v>0</v>
          </cell>
          <cell r="I3" t="str">
            <v>BDKM15004</v>
          </cell>
          <cell r="J3">
            <v>100</v>
          </cell>
          <cell r="K3">
            <v>0</v>
          </cell>
          <cell r="L3">
            <v>0</v>
          </cell>
          <cell r="M3">
            <v>0</v>
          </cell>
          <cell r="N3">
            <v>0</v>
          </cell>
          <cell r="O3">
            <v>0</v>
          </cell>
          <cell r="Q3" t="str">
            <v>BDKM15004</v>
          </cell>
          <cell r="R3">
            <v>100</v>
          </cell>
          <cell r="S3">
            <v>0</v>
          </cell>
          <cell r="T3">
            <v>0</v>
          </cell>
          <cell r="U3">
            <v>0</v>
          </cell>
          <cell r="V3">
            <v>0</v>
          </cell>
          <cell r="W3">
            <v>0</v>
          </cell>
          <cell r="Y3" t="str">
            <v>BDKM15004</v>
          </cell>
          <cell r="Z3">
            <v>100</v>
          </cell>
          <cell r="AA3">
            <v>0</v>
          </cell>
          <cell r="AB3">
            <v>0</v>
          </cell>
          <cell r="AC3">
            <v>0</v>
          </cell>
          <cell r="AD3">
            <v>0</v>
          </cell>
          <cell r="AE3">
            <v>0</v>
          </cell>
          <cell r="AG3" t="str">
            <v>BDKM15004</v>
          </cell>
          <cell r="AH3">
            <v>100</v>
          </cell>
          <cell r="AI3">
            <v>0</v>
          </cell>
          <cell r="AJ3">
            <v>0</v>
          </cell>
          <cell r="AK3">
            <v>0</v>
          </cell>
          <cell r="AL3">
            <v>0</v>
          </cell>
          <cell r="AM3">
            <v>0</v>
          </cell>
          <cell r="AO3" t="str">
            <v>BDKM15004</v>
          </cell>
          <cell r="AP3">
            <v>100</v>
          </cell>
          <cell r="AQ3">
            <v>0</v>
          </cell>
          <cell r="AR3">
            <v>0</v>
          </cell>
          <cell r="AS3">
            <v>0</v>
          </cell>
          <cell r="AT3">
            <v>0</v>
          </cell>
          <cell r="AU3">
            <v>0</v>
          </cell>
          <cell r="AW3" t="str">
            <v>BDKM15004</v>
          </cell>
          <cell r="AX3">
            <v>100</v>
          </cell>
          <cell r="AY3">
            <v>0</v>
          </cell>
          <cell r="AZ3">
            <v>0</v>
          </cell>
          <cell r="BA3">
            <v>0</v>
          </cell>
          <cell r="BB3">
            <v>0</v>
          </cell>
          <cell r="BC3">
            <v>0</v>
          </cell>
          <cell r="BE3" t="str">
            <v>BDKM15004</v>
          </cell>
          <cell r="BF3">
            <v>100</v>
          </cell>
          <cell r="BG3">
            <v>0</v>
          </cell>
          <cell r="BH3">
            <v>0</v>
          </cell>
          <cell r="BI3">
            <v>0</v>
          </cell>
          <cell r="BJ3">
            <v>0</v>
          </cell>
          <cell r="BK3">
            <v>0</v>
          </cell>
          <cell r="BM3" t="str">
            <v>BDKM15004</v>
          </cell>
          <cell r="BN3">
            <v>100</v>
          </cell>
          <cell r="BO3">
            <v>0</v>
          </cell>
          <cell r="BP3">
            <v>0</v>
          </cell>
          <cell r="BQ3">
            <v>0</v>
          </cell>
          <cell r="BR3">
            <v>0</v>
          </cell>
          <cell r="BS3">
            <v>0</v>
          </cell>
          <cell r="BU3" t="str">
            <v>BDKM15004</v>
          </cell>
          <cell r="BV3">
            <v>100</v>
          </cell>
          <cell r="BW3">
            <v>0</v>
          </cell>
          <cell r="BX3">
            <v>0</v>
          </cell>
          <cell r="BY3">
            <v>0</v>
          </cell>
          <cell r="BZ3">
            <v>0</v>
          </cell>
          <cell r="CA3">
            <v>0</v>
          </cell>
          <cell r="CC3" t="str">
            <v>BDKM15004</v>
          </cell>
          <cell r="CD3">
            <v>100</v>
          </cell>
          <cell r="CE3">
            <v>0</v>
          </cell>
          <cell r="CF3">
            <v>0</v>
          </cell>
          <cell r="CG3">
            <v>0</v>
          </cell>
          <cell r="CH3">
            <v>0</v>
          </cell>
          <cell r="CI3">
            <v>0</v>
          </cell>
          <cell r="CK3" t="str">
            <v>BDKM15004</v>
          </cell>
          <cell r="CL3">
            <v>100</v>
          </cell>
          <cell r="CM3">
            <v>0</v>
          </cell>
          <cell r="CN3">
            <v>0</v>
          </cell>
          <cell r="CO3">
            <v>0</v>
          </cell>
          <cell r="CP3">
            <v>0</v>
          </cell>
          <cell r="CQ3">
            <v>0</v>
          </cell>
          <cell r="CS3" t="str">
            <v>BDKM15004</v>
          </cell>
          <cell r="CT3">
            <v>100</v>
          </cell>
          <cell r="CU3">
            <v>0</v>
          </cell>
          <cell r="CV3">
            <v>0</v>
          </cell>
          <cell r="CW3">
            <v>0</v>
          </cell>
          <cell r="CX3">
            <v>0</v>
          </cell>
          <cell r="CY3">
            <v>0</v>
          </cell>
          <cell r="DA3" t="str">
            <v>BDKM15004</v>
          </cell>
          <cell r="DB3">
            <v>100</v>
          </cell>
          <cell r="DC3">
            <v>0</v>
          </cell>
          <cell r="DD3">
            <v>0</v>
          </cell>
          <cell r="DE3">
            <v>0</v>
          </cell>
          <cell r="DF3">
            <v>0</v>
          </cell>
          <cell r="DG3">
            <v>0</v>
          </cell>
          <cell r="DI3" t="str">
            <v>BDKM15004</v>
          </cell>
          <cell r="DJ3">
            <v>100</v>
          </cell>
          <cell r="DK3">
            <v>0</v>
          </cell>
          <cell r="DL3">
            <v>0</v>
          </cell>
          <cell r="DM3">
            <v>0</v>
          </cell>
          <cell r="DN3">
            <v>0</v>
          </cell>
          <cell r="DO3">
            <v>0</v>
          </cell>
          <cell r="DQ3" t="str">
            <v>BDKM15004</v>
          </cell>
          <cell r="DR3">
            <v>100</v>
          </cell>
          <cell r="DS3">
            <v>0</v>
          </cell>
          <cell r="DT3">
            <v>0</v>
          </cell>
          <cell r="DU3">
            <v>0</v>
          </cell>
          <cell r="DV3">
            <v>0</v>
          </cell>
          <cell r="DW3">
            <v>0</v>
          </cell>
          <cell r="DY3" t="str">
            <v>BDKM15004</v>
          </cell>
          <cell r="DZ3">
            <v>100</v>
          </cell>
          <cell r="EA3">
            <v>0</v>
          </cell>
          <cell r="EB3">
            <v>0</v>
          </cell>
          <cell r="EC3">
            <v>0</v>
          </cell>
          <cell r="ED3">
            <v>0</v>
          </cell>
          <cell r="EE3">
            <v>0</v>
          </cell>
          <cell r="EG3" t="str">
            <v>BDKM15004</v>
          </cell>
          <cell r="EH3">
            <v>100</v>
          </cell>
          <cell r="EI3">
            <v>0</v>
          </cell>
          <cell r="EJ3">
            <v>0</v>
          </cell>
          <cell r="EK3">
            <v>0</v>
          </cell>
          <cell r="EL3">
            <v>0</v>
          </cell>
          <cell r="EM3">
            <v>0</v>
          </cell>
          <cell r="EO3" t="str">
            <v>BDKM15004</v>
          </cell>
          <cell r="EP3">
            <v>100</v>
          </cell>
          <cell r="EQ3">
            <v>0</v>
          </cell>
          <cell r="ER3">
            <v>0</v>
          </cell>
          <cell r="ES3">
            <v>0</v>
          </cell>
          <cell r="ET3">
            <v>0</v>
          </cell>
          <cell r="EU3">
            <v>0</v>
          </cell>
          <cell r="EW3" t="str">
            <v>BDKM15004</v>
          </cell>
          <cell r="EX3">
            <v>100</v>
          </cell>
          <cell r="EY3">
            <v>0</v>
          </cell>
          <cell r="EZ3">
            <v>0</v>
          </cell>
          <cell r="FA3">
            <v>0</v>
          </cell>
          <cell r="FB3">
            <v>0</v>
          </cell>
          <cell r="FC3">
            <v>0</v>
          </cell>
          <cell r="FE3" t="str">
            <v>BDKM15004</v>
          </cell>
          <cell r="FF3">
            <v>100</v>
          </cell>
          <cell r="FG3">
            <v>0</v>
          </cell>
          <cell r="FH3">
            <v>0</v>
          </cell>
          <cell r="FI3">
            <v>0</v>
          </cell>
          <cell r="FJ3">
            <v>0</v>
          </cell>
          <cell r="FK3">
            <v>0</v>
          </cell>
          <cell r="FM3" t="str">
            <v>BDKM15004</v>
          </cell>
          <cell r="FN3">
            <v>100</v>
          </cell>
          <cell r="FO3">
            <v>0</v>
          </cell>
          <cell r="FP3">
            <v>0</v>
          </cell>
          <cell r="FQ3">
            <v>0</v>
          </cell>
          <cell r="FR3">
            <v>0</v>
          </cell>
          <cell r="FS3">
            <v>0</v>
          </cell>
          <cell r="FU3" t="str">
            <v>BDKM15004</v>
          </cell>
          <cell r="FV3">
            <v>100</v>
          </cell>
          <cell r="FW3">
            <v>0</v>
          </cell>
          <cell r="FX3">
            <v>0</v>
          </cell>
          <cell r="FY3">
            <v>0</v>
          </cell>
          <cell r="FZ3">
            <v>0</v>
          </cell>
          <cell r="GA3">
            <v>0</v>
          </cell>
          <cell r="GC3" t="str">
            <v>BDKM15004</v>
          </cell>
          <cell r="GD3">
            <v>100</v>
          </cell>
          <cell r="GE3">
            <v>0</v>
          </cell>
          <cell r="GF3">
            <v>0</v>
          </cell>
          <cell r="GG3">
            <v>0</v>
          </cell>
          <cell r="GH3">
            <v>0</v>
          </cell>
          <cell r="GI3">
            <v>0</v>
          </cell>
          <cell r="GK3" t="str">
            <v>BDKM15004</v>
          </cell>
          <cell r="GL3">
            <v>100</v>
          </cell>
          <cell r="GM3">
            <v>0</v>
          </cell>
          <cell r="GN3">
            <v>0</v>
          </cell>
          <cell r="GO3">
            <v>0</v>
          </cell>
          <cell r="GP3">
            <v>0</v>
          </cell>
          <cell r="GQ3">
            <v>0</v>
          </cell>
          <cell r="GS3" t="str">
            <v>BDKM15004</v>
          </cell>
          <cell r="GT3">
            <v>100</v>
          </cell>
          <cell r="GU3">
            <v>0</v>
          </cell>
          <cell r="GV3">
            <v>0</v>
          </cell>
          <cell r="GW3">
            <v>0</v>
          </cell>
          <cell r="GX3">
            <v>0</v>
          </cell>
          <cell r="GY3">
            <v>0</v>
          </cell>
          <cell r="HA3" t="str">
            <v>BDKM15004</v>
          </cell>
          <cell r="HB3">
            <v>100</v>
          </cell>
          <cell r="HC3">
            <v>0</v>
          </cell>
          <cell r="HD3">
            <v>0</v>
          </cell>
          <cell r="HE3">
            <v>0</v>
          </cell>
          <cell r="HF3">
            <v>0</v>
          </cell>
          <cell r="HG3">
            <v>0</v>
          </cell>
          <cell r="HI3" t="str">
            <v>BDKM15004</v>
          </cell>
          <cell r="HJ3">
            <v>100</v>
          </cell>
          <cell r="HK3">
            <v>0</v>
          </cell>
          <cell r="HL3">
            <v>0</v>
          </cell>
          <cell r="HM3">
            <v>0</v>
          </cell>
          <cell r="HN3">
            <v>0</v>
          </cell>
          <cell r="HO3">
            <v>0</v>
          </cell>
          <cell r="HQ3" t="str">
            <v>BDKM15004</v>
          </cell>
          <cell r="HR3">
            <v>100</v>
          </cell>
          <cell r="HS3">
            <v>0</v>
          </cell>
          <cell r="HT3">
            <v>0</v>
          </cell>
          <cell r="HU3">
            <v>0</v>
          </cell>
          <cell r="HV3">
            <v>0</v>
          </cell>
          <cell r="HW3">
            <v>0</v>
          </cell>
          <cell r="HY3" t="str">
            <v>BDKM15004</v>
          </cell>
          <cell r="HZ3">
            <v>100</v>
          </cell>
          <cell r="IA3">
            <v>0</v>
          </cell>
          <cell r="IB3">
            <v>0</v>
          </cell>
          <cell r="IC3">
            <v>0</v>
          </cell>
          <cell r="ID3">
            <v>0</v>
          </cell>
          <cell r="IE3">
            <v>0</v>
          </cell>
          <cell r="IG3" t="str">
            <v>BDKM15004</v>
          </cell>
          <cell r="IH3">
            <v>100</v>
          </cell>
          <cell r="II3">
            <v>0</v>
          </cell>
          <cell r="IJ3">
            <v>0</v>
          </cell>
          <cell r="IK3">
            <v>0</v>
          </cell>
          <cell r="IL3">
            <v>0</v>
          </cell>
          <cell r="IM3">
            <v>0</v>
          </cell>
        </row>
        <row r="4">
          <cell r="A4" t="str">
            <v>BDKM15021</v>
          </cell>
          <cell r="B4">
            <v>100</v>
          </cell>
          <cell r="C4">
            <v>0</v>
          </cell>
          <cell r="D4">
            <v>0</v>
          </cell>
          <cell r="E4">
            <v>0</v>
          </cell>
          <cell r="F4">
            <v>0</v>
          </cell>
          <cell r="G4">
            <v>0</v>
          </cell>
          <cell r="I4" t="str">
            <v>BDKM15021</v>
          </cell>
          <cell r="J4">
            <v>100</v>
          </cell>
          <cell r="K4">
            <v>0</v>
          </cell>
          <cell r="L4">
            <v>0</v>
          </cell>
          <cell r="M4">
            <v>0</v>
          </cell>
          <cell r="N4">
            <v>0</v>
          </cell>
          <cell r="O4">
            <v>0</v>
          </cell>
          <cell r="Q4" t="str">
            <v>BDKM15021</v>
          </cell>
          <cell r="R4">
            <v>100</v>
          </cell>
          <cell r="S4">
            <v>0</v>
          </cell>
          <cell r="T4">
            <v>0</v>
          </cell>
          <cell r="U4">
            <v>0</v>
          </cell>
          <cell r="V4">
            <v>0</v>
          </cell>
          <cell r="W4">
            <v>0</v>
          </cell>
          <cell r="Y4" t="str">
            <v>BDKM15021</v>
          </cell>
          <cell r="Z4">
            <v>100</v>
          </cell>
          <cell r="AA4">
            <v>0</v>
          </cell>
          <cell r="AB4">
            <v>0</v>
          </cell>
          <cell r="AC4">
            <v>0</v>
          </cell>
          <cell r="AD4">
            <v>0</v>
          </cell>
          <cell r="AE4">
            <v>0</v>
          </cell>
          <cell r="AG4" t="str">
            <v>BDKM15021</v>
          </cell>
          <cell r="AH4">
            <v>100</v>
          </cell>
          <cell r="AI4">
            <v>0</v>
          </cell>
          <cell r="AJ4">
            <v>0</v>
          </cell>
          <cell r="AK4">
            <v>0</v>
          </cell>
          <cell r="AL4">
            <v>0</v>
          </cell>
          <cell r="AM4">
            <v>0</v>
          </cell>
          <cell r="AO4" t="str">
            <v>BDKM15021</v>
          </cell>
          <cell r="AP4">
            <v>100</v>
          </cell>
          <cell r="AQ4">
            <v>0</v>
          </cell>
          <cell r="AR4">
            <v>0</v>
          </cell>
          <cell r="AS4">
            <v>0</v>
          </cell>
          <cell r="AT4">
            <v>0</v>
          </cell>
          <cell r="AU4">
            <v>0</v>
          </cell>
          <cell r="AW4" t="str">
            <v>BDKM15021</v>
          </cell>
          <cell r="AX4">
            <v>100</v>
          </cell>
          <cell r="AY4">
            <v>0</v>
          </cell>
          <cell r="AZ4">
            <v>0</v>
          </cell>
          <cell r="BA4">
            <v>0</v>
          </cell>
          <cell r="BB4">
            <v>0</v>
          </cell>
          <cell r="BC4">
            <v>0</v>
          </cell>
          <cell r="BE4" t="str">
            <v>BDKM15021</v>
          </cell>
          <cell r="BF4">
            <v>100</v>
          </cell>
          <cell r="BG4">
            <v>0</v>
          </cell>
          <cell r="BH4">
            <v>0</v>
          </cell>
          <cell r="BI4">
            <v>0</v>
          </cell>
          <cell r="BJ4">
            <v>0</v>
          </cell>
          <cell r="BK4">
            <v>0</v>
          </cell>
          <cell r="BM4" t="str">
            <v>BDKM15021</v>
          </cell>
          <cell r="BN4">
            <v>100</v>
          </cell>
          <cell r="BO4">
            <v>0</v>
          </cell>
          <cell r="BP4">
            <v>0</v>
          </cell>
          <cell r="BQ4">
            <v>0</v>
          </cell>
          <cell r="BR4">
            <v>0</v>
          </cell>
          <cell r="BS4">
            <v>0</v>
          </cell>
          <cell r="BU4" t="str">
            <v>BDKM15021</v>
          </cell>
          <cell r="BV4">
            <v>100</v>
          </cell>
          <cell r="BW4">
            <v>0</v>
          </cell>
          <cell r="BX4">
            <v>0</v>
          </cell>
          <cell r="BY4">
            <v>0</v>
          </cell>
          <cell r="BZ4">
            <v>0</v>
          </cell>
          <cell r="CA4">
            <v>0</v>
          </cell>
          <cell r="CC4" t="str">
            <v>BDKM15021</v>
          </cell>
          <cell r="CD4">
            <v>100</v>
          </cell>
          <cell r="CE4">
            <v>0</v>
          </cell>
          <cell r="CF4">
            <v>0</v>
          </cell>
          <cell r="CG4">
            <v>0</v>
          </cell>
          <cell r="CH4">
            <v>0</v>
          </cell>
          <cell r="CI4">
            <v>0</v>
          </cell>
          <cell r="CK4" t="str">
            <v>BDKM15021</v>
          </cell>
          <cell r="CL4">
            <v>100</v>
          </cell>
          <cell r="CM4">
            <v>0</v>
          </cell>
          <cell r="CN4">
            <v>0</v>
          </cell>
          <cell r="CO4">
            <v>0</v>
          </cell>
          <cell r="CP4">
            <v>0</v>
          </cell>
          <cell r="CQ4">
            <v>0</v>
          </cell>
          <cell r="CS4" t="str">
            <v>BDKM15021</v>
          </cell>
          <cell r="CT4">
            <v>100</v>
          </cell>
          <cell r="CU4">
            <v>0</v>
          </cell>
          <cell r="CV4">
            <v>0</v>
          </cell>
          <cell r="CW4">
            <v>0</v>
          </cell>
          <cell r="CX4">
            <v>0</v>
          </cell>
          <cell r="CY4">
            <v>0</v>
          </cell>
          <cell r="DA4" t="str">
            <v>BDKM15021</v>
          </cell>
          <cell r="DB4">
            <v>100</v>
          </cell>
          <cell r="DC4">
            <v>0</v>
          </cell>
          <cell r="DD4">
            <v>0</v>
          </cell>
          <cell r="DE4">
            <v>0</v>
          </cell>
          <cell r="DF4">
            <v>0</v>
          </cell>
          <cell r="DG4">
            <v>0</v>
          </cell>
          <cell r="DI4" t="str">
            <v>BDKM15021</v>
          </cell>
          <cell r="DJ4">
            <v>100</v>
          </cell>
          <cell r="DK4">
            <v>0</v>
          </cell>
          <cell r="DL4">
            <v>0</v>
          </cell>
          <cell r="DM4">
            <v>0</v>
          </cell>
          <cell r="DN4">
            <v>0</v>
          </cell>
          <cell r="DO4">
            <v>0</v>
          </cell>
          <cell r="DQ4" t="str">
            <v>BDKM15021</v>
          </cell>
          <cell r="DR4">
            <v>100</v>
          </cell>
          <cell r="DS4">
            <v>0</v>
          </cell>
          <cell r="DT4">
            <v>0</v>
          </cell>
          <cell r="DU4">
            <v>0</v>
          </cell>
          <cell r="DV4">
            <v>0</v>
          </cell>
          <cell r="DW4">
            <v>0</v>
          </cell>
          <cell r="DY4" t="str">
            <v>BDKM15021</v>
          </cell>
          <cell r="DZ4">
            <v>100</v>
          </cell>
          <cell r="EA4">
            <v>0</v>
          </cell>
          <cell r="EB4">
            <v>0</v>
          </cell>
          <cell r="EC4">
            <v>0</v>
          </cell>
          <cell r="ED4">
            <v>0</v>
          </cell>
          <cell r="EE4">
            <v>0</v>
          </cell>
          <cell r="EG4" t="str">
            <v>BDKM15021</v>
          </cell>
          <cell r="EH4">
            <v>100</v>
          </cell>
          <cell r="EI4">
            <v>0</v>
          </cell>
          <cell r="EJ4">
            <v>0</v>
          </cell>
          <cell r="EK4">
            <v>0</v>
          </cell>
          <cell r="EL4">
            <v>0</v>
          </cell>
          <cell r="EM4">
            <v>0</v>
          </cell>
          <cell r="EO4" t="str">
            <v>BDKM15021</v>
          </cell>
          <cell r="EP4">
            <v>100</v>
          </cell>
          <cell r="EQ4">
            <v>0</v>
          </cell>
          <cell r="ER4">
            <v>0</v>
          </cell>
          <cell r="ES4">
            <v>0</v>
          </cell>
          <cell r="ET4">
            <v>0</v>
          </cell>
          <cell r="EU4">
            <v>0</v>
          </cell>
          <cell r="EW4" t="str">
            <v>BDKM15021</v>
          </cell>
          <cell r="EX4">
            <v>100</v>
          </cell>
          <cell r="EY4">
            <v>0</v>
          </cell>
          <cell r="EZ4">
            <v>0</v>
          </cell>
          <cell r="FA4">
            <v>0</v>
          </cell>
          <cell r="FB4">
            <v>0</v>
          </cell>
          <cell r="FC4">
            <v>0</v>
          </cell>
          <cell r="FE4" t="str">
            <v>BDKM15021</v>
          </cell>
          <cell r="FF4">
            <v>100</v>
          </cell>
          <cell r="FG4">
            <v>0</v>
          </cell>
          <cell r="FH4">
            <v>0</v>
          </cell>
          <cell r="FI4">
            <v>0</v>
          </cell>
          <cell r="FJ4">
            <v>0</v>
          </cell>
          <cell r="FK4">
            <v>0</v>
          </cell>
          <cell r="FM4" t="str">
            <v>BDKM15021</v>
          </cell>
          <cell r="FN4">
            <v>100</v>
          </cell>
          <cell r="FO4">
            <v>0</v>
          </cell>
          <cell r="FP4">
            <v>0</v>
          </cell>
          <cell r="FQ4">
            <v>0</v>
          </cell>
          <cell r="FR4">
            <v>0</v>
          </cell>
          <cell r="FS4">
            <v>0</v>
          </cell>
          <cell r="FU4" t="str">
            <v>BDKM15021</v>
          </cell>
          <cell r="FV4">
            <v>100</v>
          </cell>
          <cell r="FW4">
            <v>0</v>
          </cell>
          <cell r="FX4">
            <v>0</v>
          </cell>
          <cell r="FY4">
            <v>0</v>
          </cell>
          <cell r="FZ4">
            <v>0</v>
          </cell>
          <cell r="GA4">
            <v>0</v>
          </cell>
          <cell r="GC4" t="str">
            <v>BDKM15021</v>
          </cell>
          <cell r="GD4">
            <v>100</v>
          </cell>
          <cell r="GE4">
            <v>0</v>
          </cell>
          <cell r="GF4">
            <v>0</v>
          </cell>
          <cell r="GG4">
            <v>0</v>
          </cell>
          <cell r="GH4">
            <v>0</v>
          </cell>
          <cell r="GI4">
            <v>0</v>
          </cell>
          <cell r="GK4" t="str">
            <v>BDKM15021</v>
          </cell>
          <cell r="GL4">
            <v>100</v>
          </cell>
          <cell r="GM4">
            <v>0</v>
          </cell>
          <cell r="GN4">
            <v>0</v>
          </cell>
          <cell r="GO4">
            <v>0</v>
          </cell>
          <cell r="GP4">
            <v>0</v>
          </cell>
          <cell r="GQ4">
            <v>0</v>
          </cell>
          <cell r="GS4" t="str">
            <v>BDKM15021</v>
          </cell>
          <cell r="GT4">
            <v>100</v>
          </cell>
          <cell r="GU4">
            <v>0</v>
          </cell>
          <cell r="GV4">
            <v>0</v>
          </cell>
          <cell r="GW4">
            <v>0</v>
          </cell>
          <cell r="GX4">
            <v>0</v>
          </cell>
          <cell r="GY4">
            <v>0</v>
          </cell>
          <cell r="HA4" t="str">
            <v>BDKM15021</v>
          </cell>
          <cell r="HB4">
            <v>100</v>
          </cell>
          <cell r="HC4">
            <v>0</v>
          </cell>
          <cell r="HD4">
            <v>0</v>
          </cell>
          <cell r="HE4">
            <v>0</v>
          </cell>
          <cell r="HF4">
            <v>0</v>
          </cell>
          <cell r="HG4">
            <v>0</v>
          </cell>
          <cell r="HI4" t="str">
            <v>BDKM15021</v>
          </cell>
          <cell r="HJ4">
            <v>100</v>
          </cell>
          <cell r="HK4">
            <v>0</v>
          </cell>
          <cell r="HL4">
            <v>0</v>
          </cell>
          <cell r="HM4">
            <v>0</v>
          </cell>
          <cell r="HN4">
            <v>0</v>
          </cell>
          <cell r="HO4">
            <v>0</v>
          </cell>
          <cell r="HQ4" t="str">
            <v>BDKM15021</v>
          </cell>
          <cell r="HR4">
            <v>100</v>
          </cell>
          <cell r="HS4">
            <v>0</v>
          </cell>
          <cell r="HT4">
            <v>0</v>
          </cell>
          <cell r="HU4">
            <v>0</v>
          </cell>
          <cell r="HV4">
            <v>0</v>
          </cell>
          <cell r="HW4">
            <v>0</v>
          </cell>
          <cell r="HY4" t="str">
            <v>BDKM15021</v>
          </cell>
          <cell r="HZ4">
            <v>100</v>
          </cell>
          <cell r="IA4">
            <v>0</v>
          </cell>
          <cell r="IB4">
            <v>0</v>
          </cell>
          <cell r="IC4">
            <v>0</v>
          </cell>
          <cell r="ID4">
            <v>0</v>
          </cell>
          <cell r="IE4">
            <v>0</v>
          </cell>
          <cell r="IG4" t="str">
            <v>BDKM15021</v>
          </cell>
          <cell r="IH4">
            <v>100</v>
          </cell>
          <cell r="II4">
            <v>0</v>
          </cell>
          <cell r="IJ4">
            <v>0</v>
          </cell>
          <cell r="IK4">
            <v>0</v>
          </cell>
          <cell r="IL4">
            <v>0</v>
          </cell>
          <cell r="IM4">
            <v>0</v>
          </cell>
        </row>
        <row r="5">
          <cell r="A5" t="str">
            <v>BDKM15027</v>
          </cell>
          <cell r="B5">
            <v>100</v>
          </cell>
          <cell r="C5">
            <v>0</v>
          </cell>
          <cell r="D5">
            <v>0</v>
          </cell>
          <cell r="E5">
            <v>0</v>
          </cell>
          <cell r="F5">
            <v>0</v>
          </cell>
          <cell r="G5">
            <v>0</v>
          </cell>
          <cell r="I5" t="str">
            <v>BDKM15027</v>
          </cell>
          <cell r="J5">
            <v>100</v>
          </cell>
          <cell r="K5">
            <v>0</v>
          </cell>
          <cell r="L5">
            <v>0</v>
          </cell>
          <cell r="M5">
            <v>0</v>
          </cell>
          <cell r="N5">
            <v>0</v>
          </cell>
          <cell r="O5">
            <v>0</v>
          </cell>
          <cell r="Q5" t="str">
            <v>BDKM15027</v>
          </cell>
          <cell r="R5">
            <v>100</v>
          </cell>
          <cell r="S5">
            <v>0</v>
          </cell>
          <cell r="T5">
            <v>0</v>
          </cell>
          <cell r="U5">
            <v>0</v>
          </cell>
          <cell r="V5">
            <v>0</v>
          </cell>
          <cell r="W5">
            <v>0</v>
          </cell>
          <cell r="Y5" t="str">
            <v>BDKM15027</v>
          </cell>
          <cell r="Z5">
            <v>100</v>
          </cell>
          <cell r="AA5">
            <v>0</v>
          </cell>
          <cell r="AB5">
            <v>0</v>
          </cell>
          <cell r="AC5">
            <v>0</v>
          </cell>
          <cell r="AD5">
            <v>0</v>
          </cell>
          <cell r="AE5">
            <v>0</v>
          </cell>
          <cell r="AG5" t="str">
            <v>BDKM15027</v>
          </cell>
          <cell r="AH5">
            <v>100</v>
          </cell>
          <cell r="AI5">
            <v>0</v>
          </cell>
          <cell r="AJ5">
            <v>0</v>
          </cell>
          <cell r="AK5">
            <v>0</v>
          </cell>
          <cell r="AL5">
            <v>0</v>
          </cell>
          <cell r="AM5">
            <v>0</v>
          </cell>
          <cell r="AO5" t="str">
            <v>BDKM15027</v>
          </cell>
          <cell r="AP5">
            <v>100</v>
          </cell>
          <cell r="AQ5">
            <v>0</v>
          </cell>
          <cell r="AR5">
            <v>0</v>
          </cell>
          <cell r="AS5">
            <v>0</v>
          </cell>
          <cell r="AT5">
            <v>0</v>
          </cell>
          <cell r="AU5">
            <v>0</v>
          </cell>
          <cell r="AW5" t="str">
            <v>BDKM15027</v>
          </cell>
          <cell r="AX5">
            <v>100</v>
          </cell>
          <cell r="AY5">
            <v>0</v>
          </cell>
          <cell r="AZ5">
            <v>0</v>
          </cell>
          <cell r="BA5">
            <v>0</v>
          </cell>
          <cell r="BB5">
            <v>0</v>
          </cell>
          <cell r="BC5">
            <v>0</v>
          </cell>
          <cell r="BE5" t="str">
            <v>BDKM15027</v>
          </cell>
          <cell r="BF5">
            <v>100</v>
          </cell>
          <cell r="BG5">
            <v>0</v>
          </cell>
          <cell r="BH5">
            <v>0</v>
          </cell>
          <cell r="BI5">
            <v>0</v>
          </cell>
          <cell r="BJ5">
            <v>0</v>
          </cell>
          <cell r="BK5">
            <v>0</v>
          </cell>
          <cell r="BM5" t="str">
            <v>BDKM15027</v>
          </cell>
          <cell r="BN5">
            <v>100</v>
          </cell>
          <cell r="BO5">
            <v>0</v>
          </cell>
          <cell r="BP5">
            <v>0</v>
          </cell>
          <cell r="BQ5">
            <v>0</v>
          </cell>
          <cell r="BR5">
            <v>0</v>
          </cell>
          <cell r="BS5">
            <v>0</v>
          </cell>
          <cell r="BU5" t="str">
            <v>BDKM15027</v>
          </cell>
          <cell r="BV5">
            <v>100</v>
          </cell>
          <cell r="BW5">
            <v>0</v>
          </cell>
          <cell r="BX5">
            <v>0</v>
          </cell>
          <cell r="BY5">
            <v>0</v>
          </cell>
          <cell r="BZ5">
            <v>0</v>
          </cell>
          <cell r="CA5">
            <v>0</v>
          </cell>
          <cell r="CC5" t="str">
            <v>BDKM15027</v>
          </cell>
          <cell r="CD5">
            <v>100</v>
          </cell>
          <cell r="CE5">
            <v>0</v>
          </cell>
          <cell r="CF5">
            <v>0</v>
          </cell>
          <cell r="CG5">
            <v>0</v>
          </cell>
          <cell r="CH5">
            <v>0</v>
          </cell>
          <cell r="CI5">
            <v>0</v>
          </cell>
          <cell r="CK5" t="str">
            <v>BDKM15027</v>
          </cell>
          <cell r="CL5">
            <v>100</v>
          </cell>
          <cell r="CM5">
            <v>0</v>
          </cell>
          <cell r="CN5">
            <v>0</v>
          </cell>
          <cell r="CO5">
            <v>0</v>
          </cell>
          <cell r="CP5">
            <v>0</v>
          </cell>
          <cell r="CQ5">
            <v>0</v>
          </cell>
          <cell r="CS5" t="str">
            <v>BDKM15027</v>
          </cell>
          <cell r="CT5">
            <v>100</v>
          </cell>
          <cell r="CU5">
            <v>0</v>
          </cell>
          <cell r="CV5">
            <v>0</v>
          </cell>
          <cell r="CW5">
            <v>0</v>
          </cell>
          <cell r="CX5">
            <v>0</v>
          </cell>
          <cell r="CY5">
            <v>0</v>
          </cell>
          <cell r="DA5" t="str">
            <v>BDKM15027</v>
          </cell>
          <cell r="DB5">
            <v>100</v>
          </cell>
          <cell r="DC5">
            <v>0</v>
          </cell>
          <cell r="DD5">
            <v>0</v>
          </cell>
          <cell r="DE5">
            <v>0</v>
          </cell>
          <cell r="DF5">
            <v>0</v>
          </cell>
          <cell r="DG5">
            <v>0</v>
          </cell>
          <cell r="DI5" t="str">
            <v>BDKM15027</v>
          </cell>
          <cell r="DJ5">
            <v>100</v>
          </cell>
          <cell r="DK5">
            <v>0</v>
          </cell>
          <cell r="DL5">
            <v>0</v>
          </cell>
          <cell r="DM5">
            <v>0</v>
          </cell>
          <cell r="DN5">
            <v>0</v>
          </cell>
          <cell r="DO5">
            <v>0</v>
          </cell>
          <cell r="DQ5" t="str">
            <v>BDKM15027</v>
          </cell>
          <cell r="DR5">
            <v>100</v>
          </cell>
          <cell r="DS5">
            <v>0</v>
          </cell>
          <cell r="DT5">
            <v>0</v>
          </cell>
          <cell r="DU5">
            <v>0</v>
          </cell>
          <cell r="DV5">
            <v>0</v>
          </cell>
          <cell r="DW5">
            <v>0</v>
          </cell>
          <cell r="DY5" t="str">
            <v>BDKM15027</v>
          </cell>
          <cell r="DZ5">
            <v>100</v>
          </cell>
          <cell r="EA5">
            <v>0</v>
          </cell>
          <cell r="EB5">
            <v>0</v>
          </cell>
          <cell r="EC5">
            <v>0</v>
          </cell>
          <cell r="ED5">
            <v>0</v>
          </cell>
          <cell r="EE5">
            <v>0</v>
          </cell>
          <cell r="EG5" t="str">
            <v>BDKM15027</v>
          </cell>
          <cell r="EH5">
            <v>100</v>
          </cell>
          <cell r="EI5">
            <v>0</v>
          </cell>
          <cell r="EJ5">
            <v>0</v>
          </cell>
          <cell r="EK5">
            <v>0</v>
          </cell>
          <cell r="EL5">
            <v>0</v>
          </cell>
          <cell r="EM5">
            <v>0</v>
          </cell>
          <cell r="EO5" t="str">
            <v>BDKM15027</v>
          </cell>
          <cell r="EP5">
            <v>100</v>
          </cell>
          <cell r="EQ5">
            <v>0</v>
          </cell>
          <cell r="ER5">
            <v>0</v>
          </cell>
          <cell r="ES5">
            <v>0</v>
          </cell>
          <cell r="ET5">
            <v>0</v>
          </cell>
          <cell r="EU5">
            <v>0</v>
          </cell>
          <cell r="EW5" t="str">
            <v>BDKM15027</v>
          </cell>
          <cell r="EX5">
            <v>100</v>
          </cell>
          <cell r="EY5">
            <v>0</v>
          </cell>
          <cell r="EZ5">
            <v>0</v>
          </cell>
          <cell r="FA5">
            <v>0</v>
          </cell>
          <cell r="FB5">
            <v>0</v>
          </cell>
          <cell r="FC5">
            <v>0</v>
          </cell>
          <cell r="FE5" t="str">
            <v>BDKM15027</v>
          </cell>
          <cell r="FF5">
            <v>100</v>
          </cell>
          <cell r="FG5">
            <v>0</v>
          </cell>
          <cell r="FH5">
            <v>0</v>
          </cell>
          <cell r="FI5">
            <v>0</v>
          </cell>
          <cell r="FJ5">
            <v>0</v>
          </cell>
          <cell r="FK5">
            <v>0</v>
          </cell>
          <cell r="FM5" t="str">
            <v>BDKM15027</v>
          </cell>
          <cell r="FN5">
            <v>100</v>
          </cell>
          <cell r="FO5">
            <v>0</v>
          </cell>
          <cell r="FP5">
            <v>0</v>
          </cell>
          <cell r="FQ5">
            <v>0</v>
          </cell>
          <cell r="FR5">
            <v>0</v>
          </cell>
          <cell r="FS5">
            <v>0</v>
          </cell>
          <cell r="FU5" t="str">
            <v>BDKM15027</v>
          </cell>
          <cell r="FV5">
            <v>100</v>
          </cell>
          <cell r="FW5">
            <v>0</v>
          </cell>
          <cell r="FX5">
            <v>0</v>
          </cell>
          <cell r="FY5">
            <v>0</v>
          </cell>
          <cell r="FZ5">
            <v>0</v>
          </cell>
          <cell r="GA5">
            <v>0</v>
          </cell>
          <cell r="GC5" t="str">
            <v>BDKM15027</v>
          </cell>
          <cell r="GD5">
            <v>100</v>
          </cell>
          <cell r="GE5">
            <v>0</v>
          </cell>
          <cell r="GF5">
            <v>0</v>
          </cell>
          <cell r="GG5">
            <v>0</v>
          </cell>
          <cell r="GH5">
            <v>0</v>
          </cell>
          <cell r="GI5">
            <v>0</v>
          </cell>
          <cell r="GK5" t="str">
            <v>BDKM15027</v>
          </cell>
          <cell r="GL5">
            <v>100</v>
          </cell>
          <cell r="GM5">
            <v>0</v>
          </cell>
          <cell r="GN5">
            <v>0</v>
          </cell>
          <cell r="GO5">
            <v>0</v>
          </cell>
          <cell r="GP5">
            <v>0</v>
          </cell>
          <cell r="GQ5">
            <v>0</v>
          </cell>
          <cell r="GS5" t="str">
            <v>BDKM15027</v>
          </cell>
          <cell r="GT5">
            <v>100</v>
          </cell>
          <cell r="GU5">
            <v>0</v>
          </cell>
          <cell r="GV5">
            <v>0</v>
          </cell>
          <cell r="GW5">
            <v>0</v>
          </cell>
          <cell r="GX5">
            <v>0</v>
          </cell>
          <cell r="GY5">
            <v>0</v>
          </cell>
          <cell r="HA5" t="str">
            <v>BDKM15027</v>
          </cell>
          <cell r="HB5">
            <v>100</v>
          </cell>
          <cell r="HC5">
            <v>0</v>
          </cell>
          <cell r="HD5">
            <v>0</v>
          </cell>
          <cell r="HE5">
            <v>0</v>
          </cell>
          <cell r="HF5">
            <v>0</v>
          </cell>
          <cell r="HG5">
            <v>0</v>
          </cell>
          <cell r="HI5" t="str">
            <v>BDKM15027</v>
          </cell>
          <cell r="HJ5">
            <v>100</v>
          </cell>
          <cell r="HK5">
            <v>0</v>
          </cell>
          <cell r="HL5">
            <v>0</v>
          </cell>
          <cell r="HM5">
            <v>0</v>
          </cell>
          <cell r="HN5">
            <v>0</v>
          </cell>
          <cell r="HO5">
            <v>0</v>
          </cell>
          <cell r="HQ5" t="str">
            <v>BDKM15027</v>
          </cell>
          <cell r="HR5">
            <v>100</v>
          </cell>
          <cell r="HS5">
            <v>0</v>
          </cell>
          <cell r="HT5">
            <v>0</v>
          </cell>
          <cell r="HU5">
            <v>0</v>
          </cell>
          <cell r="HV5">
            <v>0</v>
          </cell>
          <cell r="HW5">
            <v>0</v>
          </cell>
          <cell r="HY5" t="str">
            <v>BDKM15027</v>
          </cell>
          <cell r="HZ5">
            <v>100</v>
          </cell>
          <cell r="IA5">
            <v>0</v>
          </cell>
          <cell r="IB5">
            <v>0</v>
          </cell>
          <cell r="IC5">
            <v>0</v>
          </cell>
          <cell r="ID5">
            <v>0</v>
          </cell>
          <cell r="IE5">
            <v>0</v>
          </cell>
          <cell r="IG5" t="str">
            <v>BDKM15027</v>
          </cell>
          <cell r="IH5">
            <v>100</v>
          </cell>
          <cell r="II5">
            <v>0</v>
          </cell>
          <cell r="IJ5">
            <v>0</v>
          </cell>
          <cell r="IK5">
            <v>0</v>
          </cell>
          <cell r="IL5">
            <v>0</v>
          </cell>
          <cell r="IM5">
            <v>0</v>
          </cell>
        </row>
        <row r="6">
          <cell r="A6" t="str">
            <v>BDKM15035</v>
          </cell>
          <cell r="B6">
            <v>100</v>
          </cell>
          <cell r="C6">
            <v>0</v>
          </cell>
          <cell r="D6">
            <v>0</v>
          </cell>
          <cell r="E6">
            <v>0</v>
          </cell>
          <cell r="F6">
            <v>0</v>
          </cell>
          <cell r="G6">
            <v>0</v>
          </cell>
          <cell r="I6" t="str">
            <v>BDKM15035</v>
          </cell>
          <cell r="J6">
            <v>100</v>
          </cell>
          <cell r="K6">
            <v>0</v>
          </cell>
          <cell r="L6">
            <v>0</v>
          </cell>
          <cell r="M6">
            <v>0</v>
          </cell>
          <cell r="N6">
            <v>0</v>
          </cell>
          <cell r="O6">
            <v>0</v>
          </cell>
          <cell r="Q6" t="str">
            <v>BDKM15035</v>
          </cell>
          <cell r="R6">
            <v>100</v>
          </cell>
          <cell r="S6">
            <v>0</v>
          </cell>
          <cell r="T6">
            <v>0</v>
          </cell>
          <cell r="U6">
            <v>0</v>
          </cell>
          <cell r="V6">
            <v>0</v>
          </cell>
          <cell r="W6">
            <v>0</v>
          </cell>
          <cell r="Y6" t="str">
            <v>BDKM15035</v>
          </cell>
          <cell r="Z6">
            <v>100</v>
          </cell>
          <cell r="AA6">
            <v>0</v>
          </cell>
          <cell r="AB6">
            <v>0</v>
          </cell>
          <cell r="AC6">
            <v>0</v>
          </cell>
          <cell r="AD6">
            <v>0</v>
          </cell>
          <cell r="AE6">
            <v>0</v>
          </cell>
          <cell r="AG6" t="str">
            <v>BDKM15035</v>
          </cell>
          <cell r="AH6">
            <v>100</v>
          </cell>
          <cell r="AI6">
            <v>0</v>
          </cell>
          <cell r="AJ6">
            <v>0</v>
          </cell>
          <cell r="AK6">
            <v>0</v>
          </cell>
          <cell r="AL6">
            <v>0</v>
          </cell>
          <cell r="AM6">
            <v>0</v>
          </cell>
          <cell r="AO6" t="str">
            <v>BDKM15035</v>
          </cell>
          <cell r="AP6">
            <v>100</v>
          </cell>
          <cell r="AQ6">
            <v>0</v>
          </cell>
          <cell r="AR6">
            <v>0</v>
          </cell>
          <cell r="AS6">
            <v>0</v>
          </cell>
          <cell r="AT6">
            <v>0</v>
          </cell>
          <cell r="AU6">
            <v>0</v>
          </cell>
          <cell r="AW6" t="str">
            <v>BDKM15035</v>
          </cell>
          <cell r="AX6">
            <v>100</v>
          </cell>
          <cell r="AY6">
            <v>0</v>
          </cell>
          <cell r="AZ6">
            <v>0</v>
          </cell>
          <cell r="BA6">
            <v>0</v>
          </cell>
          <cell r="BB6">
            <v>0</v>
          </cell>
          <cell r="BC6">
            <v>0</v>
          </cell>
          <cell r="BE6" t="str">
            <v>BDKM15035</v>
          </cell>
          <cell r="BF6">
            <v>100</v>
          </cell>
          <cell r="BG6">
            <v>0</v>
          </cell>
          <cell r="BH6">
            <v>0</v>
          </cell>
          <cell r="BI6">
            <v>0</v>
          </cell>
          <cell r="BJ6">
            <v>0</v>
          </cell>
          <cell r="BK6">
            <v>0</v>
          </cell>
          <cell r="BM6" t="str">
            <v>BDKM15035</v>
          </cell>
          <cell r="BN6">
            <v>100</v>
          </cell>
          <cell r="BO6">
            <v>0</v>
          </cell>
          <cell r="BP6">
            <v>0</v>
          </cell>
          <cell r="BQ6">
            <v>0</v>
          </cell>
          <cell r="BR6">
            <v>0</v>
          </cell>
          <cell r="BS6">
            <v>0</v>
          </cell>
          <cell r="BU6" t="str">
            <v>BDKM15035</v>
          </cell>
          <cell r="BV6">
            <v>100</v>
          </cell>
          <cell r="BW6">
            <v>0</v>
          </cell>
          <cell r="BX6">
            <v>0</v>
          </cell>
          <cell r="BY6">
            <v>0</v>
          </cell>
          <cell r="BZ6">
            <v>0</v>
          </cell>
          <cell r="CA6">
            <v>0</v>
          </cell>
          <cell r="CC6" t="str">
            <v>BDKM15035</v>
          </cell>
          <cell r="CD6">
            <v>100</v>
          </cell>
          <cell r="CE6">
            <v>0</v>
          </cell>
          <cell r="CF6">
            <v>0</v>
          </cell>
          <cell r="CG6">
            <v>0</v>
          </cell>
          <cell r="CH6">
            <v>0</v>
          </cell>
          <cell r="CI6">
            <v>0</v>
          </cell>
          <cell r="CK6" t="str">
            <v>BDKM15035</v>
          </cell>
          <cell r="CL6">
            <v>100</v>
          </cell>
          <cell r="CM6">
            <v>0</v>
          </cell>
          <cell r="CN6">
            <v>0</v>
          </cell>
          <cell r="CO6">
            <v>0</v>
          </cell>
          <cell r="CP6">
            <v>0</v>
          </cell>
          <cell r="CQ6">
            <v>0</v>
          </cell>
          <cell r="CS6" t="str">
            <v>BDKM15035</v>
          </cell>
          <cell r="CT6">
            <v>100</v>
          </cell>
          <cell r="CU6">
            <v>0</v>
          </cell>
          <cell r="CV6">
            <v>0</v>
          </cell>
          <cell r="CW6">
            <v>0</v>
          </cell>
          <cell r="CX6">
            <v>0</v>
          </cell>
          <cell r="CY6">
            <v>0</v>
          </cell>
          <cell r="DA6" t="str">
            <v>BDKM15035</v>
          </cell>
          <cell r="DB6">
            <v>100</v>
          </cell>
          <cell r="DC6">
            <v>0</v>
          </cell>
          <cell r="DD6">
            <v>0</v>
          </cell>
          <cell r="DE6">
            <v>0</v>
          </cell>
          <cell r="DF6">
            <v>0</v>
          </cell>
          <cell r="DG6">
            <v>0</v>
          </cell>
          <cell r="DI6" t="str">
            <v>BDKM15035</v>
          </cell>
          <cell r="DJ6">
            <v>100</v>
          </cell>
          <cell r="DK6">
            <v>0</v>
          </cell>
          <cell r="DL6">
            <v>0</v>
          </cell>
          <cell r="DM6">
            <v>0</v>
          </cell>
          <cell r="DN6">
            <v>0</v>
          </cell>
          <cell r="DO6">
            <v>0</v>
          </cell>
          <cell r="DQ6" t="str">
            <v>BDKM15035</v>
          </cell>
          <cell r="DR6">
            <v>100</v>
          </cell>
          <cell r="DS6">
            <v>0</v>
          </cell>
          <cell r="DT6">
            <v>0</v>
          </cell>
          <cell r="DU6">
            <v>0</v>
          </cell>
          <cell r="DV6">
            <v>0</v>
          </cell>
          <cell r="DW6">
            <v>0</v>
          </cell>
          <cell r="DY6" t="str">
            <v>BDKM15035</v>
          </cell>
          <cell r="DZ6">
            <v>100</v>
          </cell>
          <cell r="EA6">
            <v>0</v>
          </cell>
          <cell r="EB6">
            <v>0</v>
          </cell>
          <cell r="EC6">
            <v>0</v>
          </cell>
          <cell r="ED6">
            <v>0</v>
          </cell>
          <cell r="EE6">
            <v>0</v>
          </cell>
          <cell r="EG6" t="str">
            <v>BDKM15035</v>
          </cell>
          <cell r="EH6">
            <v>100</v>
          </cell>
          <cell r="EI6">
            <v>0</v>
          </cell>
          <cell r="EJ6">
            <v>0</v>
          </cell>
          <cell r="EK6">
            <v>0</v>
          </cell>
          <cell r="EL6">
            <v>0</v>
          </cell>
          <cell r="EM6">
            <v>0</v>
          </cell>
          <cell r="EO6" t="str">
            <v>BDKM15035</v>
          </cell>
          <cell r="EP6">
            <v>100</v>
          </cell>
          <cell r="EQ6">
            <v>0</v>
          </cell>
          <cell r="ER6">
            <v>0</v>
          </cell>
          <cell r="ES6">
            <v>0</v>
          </cell>
          <cell r="ET6">
            <v>0</v>
          </cell>
          <cell r="EU6">
            <v>0</v>
          </cell>
          <cell r="EW6" t="str">
            <v>BDKM15035</v>
          </cell>
          <cell r="EX6">
            <v>100</v>
          </cell>
          <cell r="EY6">
            <v>0</v>
          </cell>
          <cell r="EZ6">
            <v>0</v>
          </cell>
          <cell r="FA6">
            <v>0</v>
          </cell>
          <cell r="FB6">
            <v>0</v>
          </cell>
          <cell r="FC6">
            <v>0</v>
          </cell>
          <cell r="FE6" t="str">
            <v>BDKM15035</v>
          </cell>
          <cell r="FF6">
            <v>100</v>
          </cell>
          <cell r="FG6">
            <v>0</v>
          </cell>
          <cell r="FH6">
            <v>0</v>
          </cell>
          <cell r="FI6">
            <v>0</v>
          </cell>
          <cell r="FJ6">
            <v>0</v>
          </cell>
          <cell r="FK6">
            <v>0</v>
          </cell>
          <cell r="FM6" t="str">
            <v>BDKM15035</v>
          </cell>
          <cell r="FN6">
            <v>100</v>
          </cell>
          <cell r="FO6">
            <v>0</v>
          </cell>
          <cell r="FP6">
            <v>0</v>
          </cell>
          <cell r="FQ6">
            <v>0</v>
          </cell>
          <cell r="FR6">
            <v>0</v>
          </cell>
          <cell r="FS6">
            <v>0</v>
          </cell>
          <cell r="FU6" t="str">
            <v>BDKM15035</v>
          </cell>
          <cell r="FV6">
            <v>100</v>
          </cell>
          <cell r="FW6">
            <v>0</v>
          </cell>
          <cell r="FX6">
            <v>0</v>
          </cell>
          <cell r="FY6">
            <v>0</v>
          </cell>
          <cell r="FZ6">
            <v>0</v>
          </cell>
          <cell r="GA6">
            <v>0</v>
          </cell>
          <cell r="GC6" t="str">
            <v>BDKM15035</v>
          </cell>
          <cell r="GD6">
            <v>100</v>
          </cell>
          <cell r="GE6">
            <v>0</v>
          </cell>
          <cell r="GF6">
            <v>0</v>
          </cell>
          <cell r="GG6">
            <v>0</v>
          </cell>
          <cell r="GH6">
            <v>0</v>
          </cell>
          <cell r="GI6">
            <v>0</v>
          </cell>
          <cell r="GK6" t="str">
            <v>BDKM15035</v>
          </cell>
          <cell r="GL6">
            <v>100</v>
          </cell>
          <cell r="GM6">
            <v>0</v>
          </cell>
          <cell r="GN6">
            <v>0</v>
          </cell>
          <cell r="GO6">
            <v>0</v>
          </cell>
          <cell r="GP6">
            <v>0</v>
          </cell>
          <cell r="GQ6">
            <v>0</v>
          </cell>
          <cell r="GS6" t="str">
            <v>BDKM15035</v>
          </cell>
          <cell r="GT6">
            <v>100</v>
          </cell>
          <cell r="GU6">
            <v>0</v>
          </cell>
          <cell r="GV6">
            <v>0</v>
          </cell>
          <cell r="GW6">
            <v>0</v>
          </cell>
          <cell r="GX6">
            <v>0</v>
          </cell>
          <cell r="GY6">
            <v>0</v>
          </cell>
          <cell r="HA6" t="str">
            <v>BDKM15035</v>
          </cell>
          <cell r="HB6">
            <v>100</v>
          </cell>
          <cell r="HC6">
            <v>0</v>
          </cell>
          <cell r="HD6">
            <v>0</v>
          </cell>
          <cell r="HE6">
            <v>0</v>
          </cell>
          <cell r="HF6">
            <v>0</v>
          </cell>
          <cell r="HG6">
            <v>0</v>
          </cell>
          <cell r="HI6" t="str">
            <v>BDKM15035</v>
          </cell>
          <cell r="HJ6">
            <v>100</v>
          </cell>
          <cell r="HK6">
            <v>0</v>
          </cell>
          <cell r="HL6">
            <v>0</v>
          </cell>
          <cell r="HM6">
            <v>0</v>
          </cell>
          <cell r="HN6">
            <v>0</v>
          </cell>
          <cell r="HO6">
            <v>0</v>
          </cell>
          <cell r="HQ6" t="str">
            <v>BDKM15035</v>
          </cell>
          <cell r="HR6">
            <v>100</v>
          </cell>
          <cell r="HS6">
            <v>0</v>
          </cell>
          <cell r="HT6">
            <v>0</v>
          </cell>
          <cell r="HU6">
            <v>0</v>
          </cell>
          <cell r="HV6">
            <v>0</v>
          </cell>
          <cell r="HW6">
            <v>0</v>
          </cell>
          <cell r="HY6" t="str">
            <v>BDKM15035</v>
          </cell>
          <cell r="HZ6">
            <v>100</v>
          </cell>
          <cell r="IA6">
            <v>0</v>
          </cell>
          <cell r="IB6">
            <v>0</v>
          </cell>
          <cell r="IC6">
            <v>0</v>
          </cell>
          <cell r="ID6">
            <v>0</v>
          </cell>
          <cell r="IE6">
            <v>0</v>
          </cell>
          <cell r="IG6" t="str">
            <v>BDKM15035</v>
          </cell>
          <cell r="IH6">
            <v>100</v>
          </cell>
          <cell r="II6">
            <v>0</v>
          </cell>
          <cell r="IJ6">
            <v>0</v>
          </cell>
          <cell r="IK6">
            <v>0</v>
          </cell>
          <cell r="IL6">
            <v>0</v>
          </cell>
          <cell r="IM6">
            <v>0</v>
          </cell>
        </row>
        <row r="7">
          <cell r="A7" t="str">
            <v>BDKM15036</v>
          </cell>
          <cell r="B7">
            <v>100</v>
          </cell>
          <cell r="C7">
            <v>0</v>
          </cell>
          <cell r="D7">
            <v>0</v>
          </cell>
          <cell r="E7">
            <v>0</v>
          </cell>
          <cell r="F7">
            <v>0</v>
          </cell>
          <cell r="G7">
            <v>0</v>
          </cell>
          <cell r="I7" t="str">
            <v>BDKM15036</v>
          </cell>
          <cell r="J7">
            <v>100</v>
          </cell>
          <cell r="K7">
            <v>0</v>
          </cell>
          <cell r="L7">
            <v>0</v>
          </cell>
          <cell r="M7">
            <v>0</v>
          </cell>
          <cell r="N7">
            <v>0</v>
          </cell>
          <cell r="O7">
            <v>0</v>
          </cell>
          <cell r="Q7" t="str">
            <v>BDKM15036</v>
          </cell>
          <cell r="R7">
            <v>100</v>
          </cell>
          <cell r="S7">
            <v>0</v>
          </cell>
          <cell r="T7">
            <v>0</v>
          </cell>
          <cell r="U7">
            <v>0</v>
          </cell>
          <cell r="V7">
            <v>0</v>
          </cell>
          <cell r="W7">
            <v>0</v>
          </cell>
          <cell r="Y7" t="str">
            <v>BDKM15036</v>
          </cell>
          <cell r="Z7">
            <v>100</v>
          </cell>
          <cell r="AA7">
            <v>0</v>
          </cell>
          <cell r="AB7">
            <v>0</v>
          </cell>
          <cell r="AC7">
            <v>0</v>
          </cell>
          <cell r="AD7">
            <v>0</v>
          </cell>
          <cell r="AE7">
            <v>0</v>
          </cell>
          <cell r="AG7" t="str">
            <v>BDKM15036</v>
          </cell>
          <cell r="AH7">
            <v>100</v>
          </cell>
          <cell r="AI7">
            <v>0</v>
          </cell>
          <cell r="AJ7">
            <v>0</v>
          </cell>
          <cell r="AK7">
            <v>0</v>
          </cell>
          <cell r="AL7">
            <v>0</v>
          </cell>
          <cell r="AM7">
            <v>0</v>
          </cell>
          <cell r="AO7" t="str">
            <v>BDKM15036</v>
          </cell>
          <cell r="AP7">
            <v>100</v>
          </cell>
          <cell r="AQ7">
            <v>0</v>
          </cell>
          <cell r="AR7">
            <v>0</v>
          </cell>
          <cell r="AS7">
            <v>0</v>
          </cell>
          <cell r="AT7">
            <v>0</v>
          </cell>
          <cell r="AU7">
            <v>0</v>
          </cell>
          <cell r="AW7" t="str">
            <v>BDKM15036</v>
          </cell>
          <cell r="AX7">
            <v>100</v>
          </cell>
          <cell r="AY7">
            <v>0</v>
          </cell>
          <cell r="AZ7">
            <v>0</v>
          </cell>
          <cell r="BA7">
            <v>0</v>
          </cell>
          <cell r="BB7">
            <v>0</v>
          </cell>
          <cell r="BC7">
            <v>0</v>
          </cell>
          <cell r="BE7" t="str">
            <v>BDKM15036</v>
          </cell>
          <cell r="BF7">
            <v>100</v>
          </cell>
          <cell r="BG7">
            <v>0</v>
          </cell>
          <cell r="BH7">
            <v>0</v>
          </cell>
          <cell r="BI7">
            <v>0</v>
          </cell>
          <cell r="BJ7">
            <v>0</v>
          </cell>
          <cell r="BK7">
            <v>0</v>
          </cell>
          <cell r="BM7" t="str">
            <v>BDKM15036</v>
          </cell>
          <cell r="BN7">
            <v>100</v>
          </cell>
          <cell r="BO7">
            <v>0</v>
          </cell>
          <cell r="BP7">
            <v>0</v>
          </cell>
          <cell r="BQ7">
            <v>0</v>
          </cell>
          <cell r="BR7">
            <v>0</v>
          </cell>
          <cell r="BS7">
            <v>0</v>
          </cell>
          <cell r="BU7" t="str">
            <v>BDKM15036</v>
          </cell>
          <cell r="BV7">
            <v>100</v>
          </cell>
          <cell r="BW7">
            <v>0</v>
          </cell>
          <cell r="BX7">
            <v>0</v>
          </cell>
          <cell r="BY7">
            <v>0</v>
          </cell>
          <cell r="BZ7">
            <v>0</v>
          </cell>
          <cell r="CA7">
            <v>0</v>
          </cell>
          <cell r="CC7" t="str">
            <v>BDKM15036</v>
          </cell>
          <cell r="CD7">
            <v>100</v>
          </cell>
          <cell r="CE7">
            <v>0</v>
          </cell>
          <cell r="CF7">
            <v>0</v>
          </cell>
          <cell r="CG7">
            <v>0</v>
          </cell>
          <cell r="CH7">
            <v>0</v>
          </cell>
          <cell r="CI7">
            <v>0</v>
          </cell>
          <cell r="CK7" t="str">
            <v>BDKM15036</v>
          </cell>
          <cell r="CL7">
            <v>100</v>
          </cell>
          <cell r="CM7">
            <v>0</v>
          </cell>
          <cell r="CN7">
            <v>0</v>
          </cell>
          <cell r="CO7">
            <v>0</v>
          </cell>
          <cell r="CP7">
            <v>0</v>
          </cell>
          <cell r="CQ7">
            <v>0</v>
          </cell>
          <cell r="CS7" t="str">
            <v>BDKM15036</v>
          </cell>
          <cell r="CT7">
            <v>100</v>
          </cell>
          <cell r="CU7">
            <v>0</v>
          </cell>
          <cell r="CV7">
            <v>0</v>
          </cell>
          <cell r="CW7">
            <v>0</v>
          </cell>
          <cell r="CX7">
            <v>0</v>
          </cell>
          <cell r="CY7">
            <v>0</v>
          </cell>
          <cell r="DA7" t="str">
            <v>BDKM15036</v>
          </cell>
          <cell r="DB7">
            <v>100</v>
          </cell>
          <cell r="DC7">
            <v>0</v>
          </cell>
          <cell r="DD7">
            <v>0</v>
          </cell>
          <cell r="DE7">
            <v>0</v>
          </cell>
          <cell r="DF7">
            <v>0</v>
          </cell>
          <cell r="DG7">
            <v>0</v>
          </cell>
          <cell r="DI7" t="str">
            <v>BDKM15036</v>
          </cell>
          <cell r="DJ7">
            <v>100</v>
          </cell>
          <cell r="DK7">
            <v>0</v>
          </cell>
          <cell r="DL7">
            <v>0</v>
          </cell>
          <cell r="DM7">
            <v>0</v>
          </cell>
          <cell r="DN7">
            <v>0</v>
          </cell>
          <cell r="DO7">
            <v>0</v>
          </cell>
          <cell r="DQ7" t="str">
            <v>BDKM15036</v>
          </cell>
          <cell r="DR7">
            <v>100</v>
          </cell>
          <cell r="DS7">
            <v>0</v>
          </cell>
          <cell r="DT7">
            <v>0</v>
          </cell>
          <cell r="DU7">
            <v>0</v>
          </cell>
          <cell r="DV7">
            <v>0</v>
          </cell>
          <cell r="DW7">
            <v>0</v>
          </cell>
          <cell r="DY7" t="str">
            <v>BDKM15036</v>
          </cell>
          <cell r="DZ7">
            <v>100</v>
          </cell>
          <cell r="EA7">
            <v>0</v>
          </cell>
          <cell r="EB7">
            <v>0</v>
          </cell>
          <cell r="EC7">
            <v>0</v>
          </cell>
          <cell r="ED7">
            <v>0</v>
          </cell>
          <cell r="EE7">
            <v>0</v>
          </cell>
          <cell r="EG7" t="str">
            <v>BDKM15036</v>
          </cell>
          <cell r="EH7">
            <v>100</v>
          </cell>
          <cell r="EI7">
            <v>0</v>
          </cell>
          <cell r="EJ7">
            <v>0</v>
          </cell>
          <cell r="EK7">
            <v>0</v>
          </cell>
          <cell r="EL7">
            <v>0</v>
          </cell>
          <cell r="EM7">
            <v>0</v>
          </cell>
          <cell r="EO7" t="str">
            <v>BDKM15036</v>
          </cell>
          <cell r="EP7">
            <v>100</v>
          </cell>
          <cell r="EQ7">
            <v>0</v>
          </cell>
          <cell r="ER7">
            <v>0</v>
          </cell>
          <cell r="ES7">
            <v>0</v>
          </cell>
          <cell r="ET7">
            <v>0</v>
          </cell>
          <cell r="EU7">
            <v>0</v>
          </cell>
          <cell r="EW7" t="str">
            <v>BDKM15036</v>
          </cell>
          <cell r="EX7">
            <v>100</v>
          </cell>
          <cell r="EY7">
            <v>0</v>
          </cell>
          <cell r="EZ7">
            <v>0</v>
          </cell>
          <cell r="FA7">
            <v>0</v>
          </cell>
          <cell r="FB7">
            <v>0</v>
          </cell>
          <cell r="FC7">
            <v>0</v>
          </cell>
          <cell r="FE7" t="str">
            <v>BDKM15036</v>
          </cell>
          <cell r="FF7">
            <v>100</v>
          </cell>
          <cell r="FG7">
            <v>0</v>
          </cell>
          <cell r="FH7">
            <v>0</v>
          </cell>
          <cell r="FI7">
            <v>0</v>
          </cell>
          <cell r="FJ7">
            <v>0</v>
          </cell>
          <cell r="FK7">
            <v>0</v>
          </cell>
          <cell r="FM7" t="str">
            <v>BDKM15036</v>
          </cell>
          <cell r="FN7">
            <v>100</v>
          </cell>
          <cell r="FO7">
            <v>0</v>
          </cell>
          <cell r="FP7">
            <v>0</v>
          </cell>
          <cell r="FQ7">
            <v>0</v>
          </cell>
          <cell r="FR7">
            <v>0</v>
          </cell>
          <cell r="FS7">
            <v>0</v>
          </cell>
          <cell r="FU7" t="str">
            <v>BDKM15036</v>
          </cell>
          <cell r="FV7">
            <v>100</v>
          </cell>
          <cell r="FW7">
            <v>0</v>
          </cell>
          <cell r="FX7">
            <v>0</v>
          </cell>
          <cell r="FY7">
            <v>0</v>
          </cell>
          <cell r="FZ7">
            <v>0</v>
          </cell>
          <cell r="GA7">
            <v>0</v>
          </cell>
          <cell r="GC7" t="str">
            <v>BDKM15036</v>
          </cell>
          <cell r="GD7">
            <v>100</v>
          </cell>
          <cell r="GE7">
            <v>0</v>
          </cell>
          <cell r="GF7">
            <v>0</v>
          </cell>
          <cell r="GG7">
            <v>0</v>
          </cell>
          <cell r="GH7">
            <v>0</v>
          </cell>
          <cell r="GI7">
            <v>0</v>
          </cell>
          <cell r="GK7" t="str">
            <v>BDKM15036</v>
          </cell>
          <cell r="GL7">
            <v>100</v>
          </cell>
          <cell r="GM7">
            <v>0</v>
          </cell>
          <cell r="GN7">
            <v>0</v>
          </cell>
          <cell r="GO7">
            <v>0</v>
          </cell>
          <cell r="GP7">
            <v>0</v>
          </cell>
          <cell r="GQ7">
            <v>0</v>
          </cell>
          <cell r="GS7" t="str">
            <v>BDKM15036</v>
          </cell>
          <cell r="GT7">
            <v>100</v>
          </cell>
          <cell r="GU7">
            <v>0</v>
          </cell>
          <cell r="GV7">
            <v>0</v>
          </cell>
          <cell r="GW7">
            <v>0</v>
          </cell>
          <cell r="GX7">
            <v>0</v>
          </cell>
          <cell r="GY7">
            <v>0</v>
          </cell>
          <cell r="HA7" t="str">
            <v>BDKM15036</v>
          </cell>
          <cell r="HB7">
            <v>100</v>
          </cell>
          <cell r="HC7">
            <v>0</v>
          </cell>
          <cell r="HD7">
            <v>0</v>
          </cell>
          <cell r="HE7">
            <v>0</v>
          </cell>
          <cell r="HF7">
            <v>0</v>
          </cell>
          <cell r="HG7">
            <v>0</v>
          </cell>
          <cell r="HI7" t="str">
            <v>BDKM15036</v>
          </cell>
          <cell r="HJ7">
            <v>100</v>
          </cell>
          <cell r="HK7">
            <v>0</v>
          </cell>
          <cell r="HL7">
            <v>0</v>
          </cell>
          <cell r="HM7">
            <v>0</v>
          </cell>
          <cell r="HN7">
            <v>0</v>
          </cell>
          <cell r="HO7">
            <v>0</v>
          </cell>
          <cell r="HQ7" t="str">
            <v>BDKM15036</v>
          </cell>
          <cell r="HR7">
            <v>100</v>
          </cell>
          <cell r="HS7">
            <v>0</v>
          </cell>
          <cell r="HT7">
            <v>0</v>
          </cell>
          <cell r="HU7">
            <v>0</v>
          </cell>
          <cell r="HV7">
            <v>0</v>
          </cell>
          <cell r="HW7">
            <v>0</v>
          </cell>
          <cell r="HY7" t="str">
            <v>BDKM15036</v>
          </cell>
          <cell r="HZ7">
            <v>100</v>
          </cell>
          <cell r="IA7">
            <v>0</v>
          </cell>
          <cell r="IB7">
            <v>0</v>
          </cell>
          <cell r="IC7">
            <v>0</v>
          </cell>
          <cell r="ID7">
            <v>0</v>
          </cell>
          <cell r="IE7">
            <v>0</v>
          </cell>
          <cell r="IG7" t="str">
            <v>BDKM15036</v>
          </cell>
          <cell r="IH7">
            <v>100</v>
          </cell>
          <cell r="II7">
            <v>0</v>
          </cell>
          <cell r="IJ7">
            <v>0</v>
          </cell>
          <cell r="IK7">
            <v>0</v>
          </cell>
          <cell r="IL7">
            <v>0</v>
          </cell>
          <cell r="IM7">
            <v>0</v>
          </cell>
        </row>
        <row r="8">
          <cell r="A8" t="str">
            <v>BDKM15049</v>
          </cell>
          <cell r="B8">
            <v>100</v>
          </cell>
          <cell r="C8">
            <v>0</v>
          </cell>
          <cell r="D8">
            <v>0</v>
          </cell>
          <cell r="E8">
            <v>0</v>
          </cell>
          <cell r="F8">
            <v>0</v>
          </cell>
          <cell r="G8">
            <v>0</v>
          </cell>
          <cell r="I8" t="str">
            <v>BDKM15049</v>
          </cell>
          <cell r="J8">
            <v>100</v>
          </cell>
          <cell r="K8">
            <v>0</v>
          </cell>
          <cell r="L8">
            <v>0</v>
          </cell>
          <cell r="M8">
            <v>0</v>
          </cell>
          <cell r="N8">
            <v>0</v>
          </cell>
          <cell r="O8">
            <v>0</v>
          </cell>
          <cell r="Q8" t="str">
            <v>BDKM15049</v>
          </cell>
          <cell r="R8">
            <v>100</v>
          </cell>
          <cell r="S8">
            <v>0</v>
          </cell>
          <cell r="T8">
            <v>0</v>
          </cell>
          <cell r="U8">
            <v>0</v>
          </cell>
          <cell r="V8">
            <v>0</v>
          </cell>
          <cell r="W8">
            <v>0</v>
          </cell>
          <cell r="Y8" t="str">
            <v>BDKM15049</v>
          </cell>
          <cell r="Z8">
            <v>100</v>
          </cell>
          <cell r="AA8">
            <v>0</v>
          </cell>
          <cell r="AB8">
            <v>0</v>
          </cell>
          <cell r="AC8">
            <v>0</v>
          </cell>
          <cell r="AD8">
            <v>0</v>
          </cell>
          <cell r="AE8">
            <v>0</v>
          </cell>
          <cell r="AG8" t="str">
            <v>BDKM15049</v>
          </cell>
          <cell r="AH8">
            <v>100</v>
          </cell>
          <cell r="AI8">
            <v>0</v>
          </cell>
          <cell r="AJ8">
            <v>0</v>
          </cell>
          <cell r="AK8">
            <v>0</v>
          </cell>
          <cell r="AL8">
            <v>0</v>
          </cell>
          <cell r="AM8">
            <v>0</v>
          </cell>
          <cell r="AO8" t="str">
            <v>BDKM15049</v>
          </cell>
          <cell r="AP8">
            <v>100</v>
          </cell>
          <cell r="AQ8">
            <v>0</v>
          </cell>
          <cell r="AR8">
            <v>0</v>
          </cell>
          <cell r="AS8">
            <v>0</v>
          </cell>
          <cell r="AT8">
            <v>0</v>
          </cell>
          <cell r="AU8">
            <v>0</v>
          </cell>
          <cell r="AW8" t="str">
            <v>BDKM15049</v>
          </cell>
          <cell r="AX8">
            <v>100</v>
          </cell>
          <cell r="AY8">
            <v>0</v>
          </cell>
          <cell r="AZ8">
            <v>0</v>
          </cell>
          <cell r="BA8">
            <v>0</v>
          </cell>
          <cell r="BB8">
            <v>0</v>
          </cell>
          <cell r="BC8">
            <v>0</v>
          </cell>
          <cell r="BE8" t="str">
            <v>BDKM15049</v>
          </cell>
          <cell r="BF8">
            <v>100</v>
          </cell>
          <cell r="BG8">
            <v>0</v>
          </cell>
          <cell r="BH8">
            <v>0</v>
          </cell>
          <cell r="BI8">
            <v>0</v>
          </cell>
          <cell r="BJ8">
            <v>0</v>
          </cell>
          <cell r="BK8">
            <v>0</v>
          </cell>
          <cell r="BM8" t="str">
            <v>BDKM15049</v>
          </cell>
          <cell r="BN8">
            <v>100</v>
          </cell>
          <cell r="BO8">
            <v>0</v>
          </cell>
          <cell r="BP8">
            <v>0</v>
          </cell>
          <cell r="BQ8">
            <v>0</v>
          </cell>
          <cell r="BR8">
            <v>0</v>
          </cell>
          <cell r="BS8">
            <v>0</v>
          </cell>
          <cell r="BU8" t="str">
            <v>BDKM15049</v>
          </cell>
          <cell r="BV8">
            <v>100</v>
          </cell>
          <cell r="BW8">
            <v>0</v>
          </cell>
          <cell r="BX8">
            <v>0</v>
          </cell>
          <cell r="BY8">
            <v>0</v>
          </cell>
          <cell r="BZ8">
            <v>0</v>
          </cell>
          <cell r="CA8">
            <v>0</v>
          </cell>
          <cell r="CC8" t="str">
            <v>BDKM15049</v>
          </cell>
          <cell r="CD8">
            <v>100</v>
          </cell>
          <cell r="CE8">
            <v>0</v>
          </cell>
          <cell r="CF8">
            <v>0</v>
          </cell>
          <cell r="CG8">
            <v>0</v>
          </cell>
          <cell r="CH8">
            <v>0</v>
          </cell>
          <cell r="CI8">
            <v>0</v>
          </cell>
          <cell r="CK8" t="str">
            <v>BDKM15049</v>
          </cell>
          <cell r="CL8">
            <v>100</v>
          </cell>
          <cell r="CM8">
            <v>0</v>
          </cell>
          <cell r="CN8">
            <v>0</v>
          </cell>
          <cell r="CO8">
            <v>0</v>
          </cell>
          <cell r="CP8">
            <v>0</v>
          </cell>
          <cell r="CQ8">
            <v>0</v>
          </cell>
          <cell r="CS8" t="str">
            <v>BDKM15049</v>
          </cell>
          <cell r="CT8">
            <v>100</v>
          </cell>
          <cell r="CU8">
            <v>0</v>
          </cell>
          <cell r="CV8">
            <v>0</v>
          </cell>
          <cell r="CW8">
            <v>0</v>
          </cell>
          <cell r="CX8">
            <v>0</v>
          </cell>
          <cell r="CY8">
            <v>0</v>
          </cell>
          <cell r="DA8" t="str">
            <v>BDKM15049</v>
          </cell>
          <cell r="DB8">
            <v>100</v>
          </cell>
          <cell r="DC8">
            <v>0</v>
          </cell>
          <cell r="DD8">
            <v>0</v>
          </cell>
          <cell r="DE8">
            <v>0</v>
          </cell>
          <cell r="DF8">
            <v>0</v>
          </cell>
          <cell r="DG8">
            <v>0</v>
          </cell>
          <cell r="DI8" t="str">
            <v>BDKM15049</v>
          </cell>
          <cell r="DJ8">
            <v>100</v>
          </cell>
          <cell r="DK8">
            <v>0</v>
          </cell>
          <cell r="DL8">
            <v>0</v>
          </cell>
          <cell r="DM8">
            <v>0</v>
          </cell>
          <cell r="DN8">
            <v>0</v>
          </cell>
          <cell r="DO8">
            <v>0</v>
          </cell>
          <cell r="DQ8" t="str">
            <v>BDKM15049</v>
          </cell>
          <cell r="DR8">
            <v>100</v>
          </cell>
          <cell r="DS8">
            <v>0</v>
          </cell>
          <cell r="DT8">
            <v>0</v>
          </cell>
          <cell r="DU8">
            <v>0</v>
          </cell>
          <cell r="DV8">
            <v>0</v>
          </cell>
          <cell r="DW8">
            <v>0</v>
          </cell>
          <cell r="DY8" t="str">
            <v>BDKM15049</v>
          </cell>
          <cell r="DZ8">
            <v>100</v>
          </cell>
          <cell r="EA8">
            <v>0</v>
          </cell>
          <cell r="EB8">
            <v>0</v>
          </cell>
          <cell r="EC8">
            <v>0</v>
          </cell>
          <cell r="ED8">
            <v>0</v>
          </cell>
          <cell r="EE8">
            <v>0</v>
          </cell>
          <cell r="EG8" t="str">
            <v>BDKM15049</v>
          </cell>
          <cell r="EH8">
            <v>100</v>
          </cell>
          <cell r="EI8">
            <v>0</v>
          </cell>
          <cell r="EJ8">
            <v>0</v>
          </cell>
          <cell r="EK8">
            <v>0</v>
          </cell>
          <cell r="EL8">
            <v>0</v>
          </cell>
          <cell r="EM8">
            <v>0</v>
          </cell>
          <cell r="EO8" t="str">
            <v>BDKM15049</v>
          </cell>
          <cell r="EP8">
            <v>100</v>
          </cell>
          <cell r="EQ8">
            <v>0</v>
          </cell>
          <cell r="ER8">
            <v>0</v>
          </cell>
          <cell r="ES8">
            <v>0</v>
          </cell>
          <cell r="ET8">
            <v>0</v>
          </cell>
          <cell r="EU8">
            <v>0</v>
          </cell>
          <cell r="EW8" t="str">
            <v>BDKM15049</v>
          </cell>
          <cell r="EX8">
            <v>100</v>
          </cell>
          <cell r="EY8">
            <v>0</v>
          </cell>
          <cell r="EZ8">
            <v>0</v>
          </cell>
          <cell r="FA8">
            <v>0</v>
          </cell>
          <cell r="FB8">
            <v>0</v>
          </cell>
          <cell r="FC8">
            <v>0</v>
          </cell>
          <cell r="FE8" t="str">
            <v>BDKM15049</v>
          </cell>
          <cell r="FF8">
            <v>100</v>
          </cell>
          <cell r="FG8">
            <v>0</v>
          </cell>
          <cell r="FH8">
            <v>0</v>
          </cell>
          <cell r="FI8">
            <v>0</v>
          </cell>
          <cell r="FJ8">
            <v>0</v>
          </cell>
          <cell r="FK8">
            <v>0</v>
          </cell>
          <cell r="FM8" t="str">
            <v>BDKM15049</v>
          </cell>
          <cell r="FN8">
            <v>100</v>
          </cell>
          <cell r="FO8">
            <v>0</v>
          </cell>
          <cell r="FP8">
            <v>0</v>
          </cell>
          <cell r="FQ8">
            <v>0</v>
          </cell>
          <cell r="FR8">
            <v>0</v>
          </cell>
          <cell r="FS8">
            <v>0</v>
          </cell>
          <cell r="FU8" t="str">
            <v>BDKM15049</v>
          </cell>
          <cell r="FV8">
            <v>100</v>
          </cell>
          <cell r="FW8">
            <v>0</v>
          </cell>
          <cell r="FX8">
            <v>0</v>
          </cell>
          <cell r="FY8">
            <v>0</v>
          </cell>
          <cell r="FZ8">
            <v>0</v>
          </cell>
          <cell r="GA8">
            <v>0</v>
          </cell>
          <cell r="GC8" t="str">
            <v>BDKM15049</v>
          </cell>
          <cell r="GD8">
            <v>100</v>
          </cell>
          <cell r="GE8">
            <v>0</v>
          </cell>
          <cell r="GF8">
            <v>0</v>
          </cell>
          <cell r="GG8">
            <v>0</v>
          </cell>
          <cell r="GH8">
            <v>0</v>
          </cell>
          <cell r="GI8">
            <v>0</v>
          </cell>
          <cell r="GK8" t="str">
            <v>BDKM15049</v>
          </cell>
          <cell r="GL8">
            <v>100</v>
          </cell>
          <cell r="GM8">
            <v>0</v>
          </cell>
          <cell r="GN8">
            <v>0</v>
          </cell>
          <cell r="GO8">
            <v>0</v>
          </cell>
          <cell r="GP8">
            <v>0</v>
          </cell>
          <cell r="GQ8">
            <v>0</v>
          </cell>
          <cell r="GS8" t="str">
            <v>BDKM15049</v>
          </cell>
          <cell r="GT8">
            <v>100</v>
          </cell>
          <cell r="GU8">
            <v>0</v>
          </cell>
          <cell r="GV8">
            <v>0</v>
          </cell>
          <cell r="GW8">
            <v>0</v>
          </cell>
          <cell r="GX8">
            <v>0</v>
          </cell>
          <cell r="GY8">
            <v>0</v>
          </cell>
          <cell r="HA8" t="str">
            <v>BDKM15049</v>
          </cell>
          <cell r="HB8">
            <v>100</v>
          </cell>
          <cell r="HC8">
            <v>0</v>
          </cell>
          <cell r="HD8">
            <v>0</v>
          </cell>
          <cell r="HE8">
            <v>0</v>
          </cell>
          <cell r="HF8">
            <v>0</v>
          </cell>
          <cell r="HG8">
            <v>0</v>
          </cell>
          <cell r="HI8" t="str">
            <v>BDKM15049</v>
          </cell>
          <cell r="HJ8">
            <v>100</v>
          </cell>
          <cell r="HK8">
            <v>0</v>
          </cell>
          <cell r="HL8">
            <v>0</v>
          </cell>
          <cell r="HM8">
            <v>0</v>
          </cell>
          <cell r="HN8">
            <v>0</v>
          </cell>
          <cell r="HO8">
            <v>0</v>
          </cell>
          <cell r="HQ8" t="str">
            <v>BDKM15049</v>
          </cell>
          <cell r="HR8">
            <v>100</v>
          </cell>
          <cell r="HS8">
            <v>0</v>
          </cell>
          <cell r="HT8">
            <v>0</v>
          </cell>
          <cell r="HU8">
            <v>0</v>
          </cell>
          <cell r="HV8">
            <v>0</v>
          </cell>
          <cell r="HW8">
            <v>0</v>
          </cell>
          <cell r="HY8" t="str">
            <v>BDKM15049</v>
          </cell>
          <cell r="HZ8">
            <v>100</v>
          </cell>
          <cell r="IA8">
            <v>0</v>
          </cell>
          <cell r="IB8">
            <v>0</v>
          </cell>
          <cell r="IC8">
            <v>0</v>
          </cell>
          <cell r="ID8">
            <v>0</v>
          </cell>
          <cell r="IE8">
            <v>0</v>
          </cell>
          <cell r="IG8" t="str">
            <v>BDKM15049</v>
          </cell>
          <cell r="IH8">
            <v>100</v>
          </cell>
          <cell r="II8">
            <v>0</v>
          </cell>
          <cell r="IJ8">
            <v>0</v>
          </cell>
          <cell r="IK8">
            <v>0</v>
          </cell>
          <cell r="IL8">
            <v>0</v>
          </cell>
          <cell r="IM8">
            <v>0</v>
          </cell>
        </row>
        <row r="9">
          <cell r="A9" t="str">
            <v>BDKM15066</v>
          </cell>
          <cell r="B9">
            <v>100</v>
          </cell>
          <cell r="C9">
            <v>0</v>
          </cell>
          <cell r="D9">
            <v>0</v>
          </cell>
          <cell r="E9">
            <v>0</v>
          </cell>
          <cell r="F9">
            <v>0</v>
          </cell>
          <cell r="G9">
            <v>0</v>
          </cell>
          <cell r="I9" t="str">
            <v>BDKM15066</v>
          </cell>
          <cell r="J9">
            <v>61.53</v>
          </cell>
          <cell r="K9">
            <v>18.47</v>
          </cell>
          <cell r="L9">
            <v>0</v>
          </cell>
          <cell r="M9">
            <v>100</v>
          </cell>
          <cell r="N9">
            <v>3.5329999999999999</v>
          </cell>
          <cell r="O9">
            <v>1</v>
          </cell>
          <cell r="Q9" t="str">
            <v>BDKM15066</v>
          </cell>
          <cell r="R9">
            <v>49.51</v>
          </cell>
          <cell r="S9">
            <v>36.35</v>
          </cell>
          <cell r="T9">
            <v>1</v>
          </cell>
          <cell r="U9">
            <v>100</v>
          </cell>
          <cell r="V9">
            <v>8.1159999999999997</v>
          </cell>
          <cell r="W9">
            <v>1</v>
          </cell>
          <cell r="Y9" t="str">
            <v>BDKM15066</v>
          </cell>
          <cell r="Z9">
            <v>58.82</v>
          </cell>
          <cell r="AA9">
            <v>19.77</v>
          </cell>
          <cell r="AB9">
            <v>3.5</v>
          </cell>
          <cell r="AC9">
            <v>91.947999999999993</v>
          </cell>
          <cell r="AD9">
            <v>18.481999999999999</v>
          </cell>
          <cell r="AE9">
            <v>2</v>
          </cell>
          <cell r="AG9" t="str">
            <v>BDKM15066</v>
          </cell>
          <cell r="AH9">
            <v>66.72</v>
          </cell>
          <cell r="AI9">
            <v>13.31</v>
          </cell>
          <cell r="AJ9">
            <v>2.3333333333333002</v>
          </cell>
          <cell r="AK9">
            <v>91.027000000000001</v>
          </cell>
          <cell r="AL9">
            <v>37.914999999999999</v>
          </cell>
          <cell r="AM9">
            <v>3</v>
          </cell>
          <cell r="AO9" t="str">
            <v>BDKM15066</v>
          </cell>
          <cell r="AP9">
            <v>67.84</v>
          </cell>
          <cell r="AQ9">
            <v>11.58</v>
          </cell>
          <cell r="AR9">
            <v>1.75</v>
          </cell>
          <cell r="AS9">
            <v>78.483000000000004</v>
          </cell>
          <cell r="AT9">
            <v>51.613999999999997</v>
          </cell>
          <cell r="AU9">
            <v>4</v>
          </cell>
          <cell r="AW9" t="str">
            <v>BDKM15066</v>
          </cell>
          <cell r="AX9">
            <v>72.13</v>
          </cell>
          <cell r="AY9">
            <v>9.36</v>
          </cell>
          <cell r="AZ9">
            <v>1.4</v>
          </cell>
          <cell r="BA9">
            <v>77.644000000000005</v>
          </cell>
          <cell r="BB9">
            <v>69.53</v>
          </cell>
          <cell r="BC9">
            <v>5</v>
          </cell>
          <cell r="BE9" t="str">
            <v>BDKM15066</v>
          </cell>
          <cell r="BF9">
            <v>73</v>
          </cell>
          <cell r="BG9">
            <v>8.64</v>
          </cell>
          <cell r="BH9">
            <v>4.6666666666666998</v>
          </cell>
          <cell r="BI9">
            <v>79.813999999999993</v>
          </cell>
          <cell r="BJ9">
            <v>82.313000000000002</v>
          </cell>
          <cell r="BK9">
            <v>6</v>
          </cell>
          <cell r="BM9" t="str">
            <v>BDKM15066</v>
          </cell>
          <cell r="BN9">
            <v>75.459999999999994</v>
          </cell>
          <cell r="BO9">
            <v>7.57</v>
          </cell>
          <cell r="BP9">
            <v>4</v>
          </cell>
          <cell r="BQ9">
            <v>78.082999999999998</v>
          </cell>
          <cell r="BR9">
            <v>98.028999999999996</v>
          </cell>
          <cell r="BS9">
            <v>7</v>
          </cell>
          <cell r="BU9" t="str">
            <v>BDKM15066</v>
          </cell>
          <cell r="BV9">
            <v>77.31</v>
          </cell>
          <cell r="BW9">
            <v>6.81</v>
          </cell>
          <cell r="BX9">
            <v>13.25</v>
          </cell>
          <cell r="BY9">
            <v>75.98</v>
          </cell>
          <cell r="BZ9">
            <v>114.929</v>
          </cell>
          <cell r="CA9">
            <v>8</v>
          </cell>
          <cell r="CC9" t="str">
            <v>BDKM15066</v>
          </cell>
          <cell r="CD9">
            <v>73.209999999999994</v>
          </cell>
          <cell r="CE9">
            <v>7.86</v>
          </cell>
          <cell r="CF9">
            <v>11.777777777778001</v>
          </cell>
          <cell r="CG9">
            <v>58.52</v>
          </cell>
          <cell r="CH9">
            <v>120.596</v>
          </cell>
          <cell r="CI9">
            <v>9</v>
          </cell>
          <cell r="CK9" t="str">
            <v>BDKM15066</v>
          </cell>
          <cell r="CL9">
            <v>71.97</v>
          </cell>
          <cell r="CM9">
            <v>8.9700000000000006</v>
          </cell>
          <cell r="CN9">
            <v>11.777777777778001</v>
          </cell>
          <cell r="CO9">
            <v>51.259</v>
          </cell>
          <cell r="CP9">
            <v>132.62899999999999</v>
          </cell>
          <cell r="CQ9">
            <v>9</v>
          </cell>
          <cell r="CS9" t="str">
            <v>BDKM15066</v>
          </cell>
          <cell r="CT9">
            <v>73.03</v>
          </cell>
          <cell r="CU9">
            <v>7.65</v>
          </cell>
          <cell r="CV9">
            <v>9.6363636363635994</v>
          </cell>
          <cell r="CW9">
            <v>51.396000000000001</v>
          </cell>
          <cell r="CX9">
            <v>148.79599999999999</v>
          </cell>
          <cell r="CY9">
            <v>11</v>
          </cell>
          <cell r="DA9" t="str">
            <v>BDKM15066</v>
          </cell>
          <cell r="DB9">
            <v>73.989999999999995</v>
          </cell>
          <cell r="DC9">
            <v>7.28</v>
          </cell>
          <cell r="DD9">
            <v>8.8333333333333002</v>
          </cell>
          <cell r="DE9">
            <v>49.484999999999999</v>
          </cell>
          <cell r="DF9">
            <v>165.24600000000001</v>
          </cell>
          <cell r="DG9">
            <v>12</v>
          </cell>
          <cell r="DI9" t="str">
            <v>BDKM15066</v>
          </cell>
          <cell r="DJ9">
            <v>74.78</v>
          </cell>
          <cell r="DK9">
            <v>6.98</v>
          </cell>
          <cell r="DL9">
            <v>8.1538461538461995</v>
          </cell>
          <cell r="DM9">
            <v>47.640999999999998</v>
          </cell>
          <cell r="DN9">
            <v>176.96299999999999</v>
          </cell>
          <cell r="DO9">
            <v>13</v>
          </cell>
          <cell r="DQ9" t="str">
            <v>BDKM15066</v>
          </cell>
          <cell r="DR9">
            <v>71.03</v>
          </cell>
          <cell r="DS9">
            <v>7.42</v>
          </cell>
          <cell r="DT9">
            <v>7.0666666666667002</v>
          </cell>
          <cell r="DU9">
            <v>38.881999999999998</v>
          </cell>
          <cell r="DV9">
            <v>178.18</v>
          </cell>
          <cell r="DW9">
            <v>15</v>
          </cell>
          <cell r="DY9" t="str">
            <v>BDKM15066</v>
          </cell>
          <cell r="DZ9">
            <v>72.569999999999993</v>
          </cell>
          <cell r="EA9">
            <v>6.99</v>
          </cell>
          <cell r="EB9">
            <v>6.625</v>
          </cell>
          <cell r="EC9">
            <v>38.651000000000003</v>
          </cell>
          <cell r="ED9">
            <v>196.43</v>
          </cell>
          <cell r="EE9">
            <v>16</v>
          </cell>
          <cell r="EG9" t="str">
            <v>BDKM15066</v>
          </cell>
          <cell r="EH9">
            <v>73.900000000000006</v>
          </cell>
          <cell r="EI9">
            <v>6.63</v>
          </cell>
          <cell r="EJ9">
            <v>6.2352941176470997</v>
          </cell>
          <cell r="EK9">
            <v>38.353000000000002</v>
          </cell>
          <cell r="EL9">
            <v>215.03</v>
          </cell>
          <cell r="EM9">
            <v>17</v>
          </cell>
          <cell r="EO9" t="str">
            <v>BDKM15066</v>
          </cell>
          <cell r="EP9">
            <v>72.12</v>
          </cell>
          <cell r="EQ9">
            <v>7.06</v>
          </cell>
          <cell r="ER9">
            <v>5.8888888888888999</v>
          </cell>
          <cell r="ES9">
            <v>34.018999999999998</v>
          </cell>
          <cell r="ET9">
            <v>222.99700000000001</v>
          </cell>
          <cell r="EU9">
            <v>18</v>
          </cell>
          <cell r="EW9" t="str">
            <v>BDKM15066</v>
          </cell>
          <cell r="EX9">
            <v>68.510000000000005</v>
          </cell>
          <cell r="EY9">
            <v>8.4</v>
          </cell>
          <cell r="EZ9">
            <v>6.6666666666666998</v>
          </cell>
          <cell r="FA9">
            <v>28.617000000000001</v>
          </cell>
          <cell r="FB9">
            <v>222.99700000000001</v>
          </cell>
          <cell r="FC9">
            <v>18</v>
          </cell>
          <cell r="FE9" t="str">
            <v>BDKM15066</v>
          </cell>
          <cell r="FF9">
            <v>65.790000000000006</v>
          </cell>
          <cell r="FG9">
            <v>9.58</v>
          </cell>
          <cell r="FH9">
            <v>6.6666666666666998</v>
          </cell>
          <cell r="FI9">
            <v>25.082000000000001</v>
          </cell>
          <cell r="FJ9">
            <v>225.447</v>
          </cell>
          <cell r="FK9">
            <v>18</v>
          </cell>
          <cell r="FM9" t="str">
            <v>BDKM15066</v>
          </cell>
          <cell r="FN9">
            <v>63.98</v>
          </cell>
          <cell r="FO9">
            <v>9.51</v>
          </cell>
          <cell r="FP9">
            <v>6</v>
          </cell>
          <cell r="FQ9">
            <v>22.739000000000001</v>
          </cell>
          <cell r="FR9">
            <v>228.88</v>
          </cell>
          <cell r="FS9">
            <v>20</v>
          </cell>
          <cell r="FU9" t="str">
            <v>BDKM15066</v>
          </cell>
          <cell r="FV9">
            <v>62.57</v>
          </cell>
          <cell r="FW9">
            <v>9.84</v>
          </cell>
          <cell r="FX9">
            <v>5.7142857142857002</v>
          </cell>
          <cell r="FY9">
            <v>20.931999999999999</v>
          </cell>
          <cell r="FZ9">
            <v>235.96299999999999</v>
          </cell>
          <cell r="GA9">
            <v>21</v>
          </cell>
          <cell r="GC9" t="str">
            <v>BDKM15066</v>
          </cell>
          <cell r="GD9">
            <v>62.16</v>
          </cell>
          <cell r="GE9">
            <v>9.91</v>
          </cell>
          <cell r="GF9">
            <v>7.3181818181817997</v>
          </cell>
          <cell r="GG9">
            <v>19.841999999999999</v>
          </cell>
          <cell r="GH9">
            <v>244.99700000000001</v>
          </cell>
          <cell r="GI9">
            <v>22</v>
          </cell>
          <cell r="GK9" t="str">
            <v>BDKM15066</v>
          </cell>
          <cell r="GL9">
            <v>59.67</v>
          </cell>
          <cell r="GM9">
            <v>11</v>
          </cell>
          <cell r="GN9">
            <v>7.3181818181817997</v>
          </cell>
          <cell r="GO9">
            <v>17.873999999999999</v>
          </cell>
          <cell r="GP9">
            <v>244.99700000000001</v>
          </cell>
          <cell r="GQ9">
            <v>22</v>
          </cell>
          <cell r="GS9" t="str">
            <v>BDKM15066</v>
          </cell>
          <cell r="GT9">
            <v>57.38</v>
          </cell>
          <cell r="GU9">
            <v>12.09</v>
          </cell>
          <cell r="GV9">
            <v>7.3181818181817997</v>
          </cell>
          <cell r="GW9">
            <v>16.260999999999999</v>
          </cell>
          <cell r="GX9">
            <v>244.99700000000001</v>
          </cell>
          <cell r="GY9">
            <v>22</v>
          </cell>
          <cell r="HA9" t="str">
            <v>BDKM15066</v>
          </cell>
          <cell r="HB9">
            <v>56.38</v>
          </cell>
          <cell r="HC9">
            <v>11.78</v>
          </cell>
          <cell r="HD9">
            <v>6.7083333333333002</v>
          </cell>
          <cell r="HE9">
            <v>15.302</v>
          </cell>
          <cell r="HF9">
            <v>250.797</v>
          </cell>
          <cell r="HG9">
            <v>24</v>
          </cell>
          <cell r="HI9" t="str">
            <v>BDKM15066</v>
          </cell>
          <cell r="HJ9">
            <v>54.37</v>
          </cell>
          <cell r="HK9">
            <v>12.78</v>
          </cell>
          <cell r="HL9">
            <v>6.7083333333333002</v>
          </cell>
          <cell r="HM9">
            <v>14.103999999999999</v>
          </cell>
          <cell r="HN9">
            <v>250.797</v>
          </cell>
          <cell r="HO9">
            <v>24</v>
          </cell>
          <cell r="HQ9" t="str">
            <v>BDKM15066</v>
          </cell>
          <cell r="HR9">
            <v>55.12</v>
          </cell>
          <cell r="HS9">
            <v>13.02</v>
          </cell>
          <cell r="HT9">
            <v>8.0833333333333002</v>
          </cell>
          <cell r="HU9">
            <v>13.846</v>
          </cell>
          <cell r="HV9">
            <v>266.29700000000003</v>
          </cell>
          <cell r="HW9">
            <v>24</v>
          </cell>
          <cell r="HY9" t="str">
            <v>BDKM15066</v>
          </cell>
          <cell r="HZ9">
            <v>56.62</v>
          </cell>
          <cell r="IA9">
            <v>13.02</v>
          </cell>
          <cell r="IB9">
            <v>8.0833333333333002</v>
          </cell>
          <cell r="IC9">
            <v>13.846</v>
          </cell>
          <cell r="ID9">
            <v>286.46300000000002</v>
          </cell>
          <cell r="IE9">
            <v>24</v>
          </cell>
          <cell r="IG9" t="str">
            <v>BDKM15066</v>
          </cell>
          <cell r="IH9">
            <v>58.02</v>
          </cell>
          <cell r="II9">
            <v>13.02</v>
          </cell>
          <cell r="IJ9">
            <v>8.875</v>
          </cell>
          <cell r="IK9">
            <v>13.846</v>
          </cell>
          <cell r="IL9">
            <v>305.09699999999998</v>
          </cell>
          <cell r="IM9">
            <v>24</v>
          </cell>
        </row>
        <row r="10">
          <cell r="A10" t="str">
            <v>BDKM15078</v>
          </cell>
          <cell r="B10">
            <v>100</v>
          </cell>
          <cell r="C10">
            <v>0</v>
          </cell>
          <cell r="D10">
            <v>0</v>
          </cell>
          <cell r="E10">
            <v>0</v>
          </cell>
          <cell r="F10">
            <v>0</v>
          </cell>
          <cell r="G10">
            <v>0</v>
          </cell>
          <cell r="I10" t="str">
            <v>BDKM15078</v>
          </cell>
          <cell r="J10">
            <v>98.96</v>
          </cell>
          <cell r="K10">
            <v>0.5</v>
          </cell>
          <cell r="L10">
            <v>9</v>
          </cell>
          <cell r="M10">
            <v>0</v>
          </cell>
          <cell r="N10">
            <v>18.433</v>
          </cell>
          <cell r="O10">
            <v>1</v>
          </cell>
          <cell r="Q10" t="str">
            <v>BDKM15078</v>
          </cell>
          <cell r="R10">
            <v>98.84</v>
          </cell>
          <cell r="S10">
            <v>0.42</v>
          </cell>
          <cell r="T10">
            <v>11.5</v>
          </cell>
          <cell r="U10">
            <v>0</v>
          </cell>
          <cell r="V10">
            <v>36.265999999999998</v>
          </cell>
          <cell r="W10">
            <v>2</v>
          </cell>
          <cell r="Y10" t="str">
            <v>BDKM15078</v>
          </cell>
          <cell r="Z10">
            <v>99.13</v>
          </cell>
          <cell r="AA10">
            <v>0.42</v>
          </cell>
          <cell r="AB10">
            <v>18</v>
          </cell>
          <cell r="AC10">
            <v>0</v>
          </cell>
          <cell r="AD10">
            <v>50.399000000000001</v>
          </cell>
          <cell r="AE10">
            <v>2</v>
          </cell>
          <cell r="AG10" t="str">
            <v>BDKM15078</v>
          </cell>
          <cell r="AH10">
            <v>98.68</v>
          </cell>
          <cell r="AI10">
            <v>0.53</v>
          </cell>
          <cell r="AJ10">
            <v>12</v>
          </cell>
          <cell r="AK10">
            <v>0</v>
          </cell>
          <cell r="AL10">
            <v>69.481999999999999</v>
          </cell>
          <cell r="AM10">
            <v>3</v>
          </cell>
          <cell r="AO10" t="str">
            <v>BDKM15078</v>
          </cell>
          <cell r="AP10">
            <v>91.89</v>
          </cell>
          <cell r="AQ10">
            <v>2.34</v>
          </cell>
          <cell r="AR10">
            <v>7.2</v>
          </cell>
          <cell r="AS10">
            <v>0</v>
          </cell>
          <cell r="AT10">
            <v>78.965000000000003</v>
          </cell>
          <cell r="AU10">
            <v>5</v>
          </cell>
          <cell r="AW10" t="str">
            <v>BDKM15078</v>
          </cell>
          <cell r="AX10">
            <v>87.25</v>
          </cell>
          <cell r="AY10">
            <v>3.06</v>
          </cell>
          <cell r="AZ10">
            <v>5.1428571428570997</v>
          </cell>
          <cell r="BA10">
            <v>0</v>
          </cell>
          <cell r="BB10">
            <v>88.147999999999996</v>
          </cell>
          <cell r="BC10">
            <v>7</v>
          </cell>
          <cell r="BE10" t="str">
            <v>BDKM15078</v>
          </cell>
          <cell r="BF10">
            <v>88.17</v>
          </cell>
          <cell r="BG10">
            <v>2.84</v>
          </cell>
          <cell r="BH10">
            <v>6.75</v>
          </cell>
          <cell r="BI10">
            <v>0</v>
          </cell>
          <cell r="BJ10">
            <v>103.965</v>
          </cell>
          <cell r="BK10">
            <v>8</v>
          </cell>
          <cell r="BM10" t="str">
            <v>BDKM15078</v>
          </cell>
          <cell r="BN10">
            <v>89.48</v>
          </cell>
          <cell r="BO10">
            <v>2.84</v>
          </cell>
          <cell r="BP10">
            <v>6.75</v>
          </cell>
          <cell r="BQ10">
            <v>0</v>
          </cell>
          <cell r="BR10">
            <v>120.964</v>
          </cell>
          <cell r="BS10">
            <v>8</v>
          </cell>
          <cell r="BU10" t="str">
            <v>BDKM15078</v>
          </cell>
          <cell r="BV10">
            <v>90.01</v>
          </cell>
          <cell r="BW10">
            <v>2.4</v>
          </cell>
          <cell r="BX10">
            <v>10.6</v>
          </cell>
          <cell r="BY10">
            <v>4.3810000000000002</v>
          </cell>
          <cell r="BZ10">
            <v>136.631</v>
          </cell>
          <cell r="CA10">
            <v>10</v>
          </cell>
          <cell r="CC10" t="str">
            <v>BDKM15078</v>
          </cell>
          <cell r="CD10">
            <v>90.28</v>
          </cell>
          <cell r="CE10">
            <v>2.33</v>
          </cell>
          <cell r="CF10">
            <v>11.090909090908999</v>
          </cell>
          <cell r="CG10">
            <v>4.0910000000000002</v>
          </cell>
          <cell r="CH10">
            <v>154.76499999999999</v>
          </cell>
          <cell r="CI10">
            <v>11</v>
          </cell>
          <cell r="CK10" t="str">
            <v>BDKM15078</v>
          </cell>
          <cell r="CL10">
            <v>91.09</v>
          </cell>
          <cell r="CM10">
            <v>2.33</v>
          </cell>
          <cell r="CN10">
            <v>11.090909090908999</v>
          </cell>
          <cell r="CO10">
            <v>4.0910000000000002</v>
          </cell>
          <cell r="CP10">
            <v>174.899</v>
          </cell>
          <cell r="CQ10">
            <v>11</v>
          </cell>
          <cell r="CS10" t="str">
            <v>BDKM15078</v>
          </cell>
          <cell r="CT10">
            <v>91.14</v>
          </cell>
          <cell r="CU10">
            <v>2.2999999999999998</v>
          </cell>
          <cell r="CV10">
            <v>10.166666666667</v>
          </cell>
          <cell r="CW10">
            <v>3.798</v>
          </cell>
          <cell r="CX10">
            <v>191.81700000000001</v>
          </cell>
          <cell r="CY10">
            <v>12</v>
          </cell>
          <cell r="DA10" t="str">
            <v>BDKM15078</v>
          </cell>
          <cell r="DB10">
            <v>91.77</v>
          </cell>
          <cell r="DC10">
            <v>2.2999999999999998</v>
          </cell>
          <cell r="DD10">
            <v>10.166666666667</v>
          </cell>
          <cell r="DE10">
            <v>3.798</v>
          </cell>
          <cell r="DF10">
            <v>212.31700000000001</v>
          </cell>
          <cell r="DG10">
            <v>12</v>
          </cell>
          <cell r="DI10" t="str">
            <v>BDKM15078</v>
          </cell>
          <cell r="DJ10">
            <v>92.32</v>
          </cell>
          <cell r="DK10">
            <v>2.2999999999999998</v>
          </cell>
          <cell r="DL10">
            <v>10.166666666667</v>
          </cell>
          <cell r="DM10">
            <v>3.798</v>
          </cell>
          <cell r="DN10">
            <v>226.75</v>
          </cell>
          <cell r="DO10">
            <v>12</v>
          </cell>
          <cell r="DQ10" t="str">
            <v>BDKM15078</v>
          </cell>
          <cell r="DR10">
            <v>92.8</v>
          </cell>
          <cell r="DS10">
            <v>2.2999999999999998</v>
          </cell>
          <cell r="DT10">
            <v>10.166666666667</v>
          </cell>
          <cell r="DU10">
            <v>3.798</v>
          </cell>
          <cell r="DV10">
            <v>247.65100000000001</v>
          </cell>
          <cell r="DW10">
            <v>12</v>
          </cell>
          <cell r="DY10" t="str">
            <v>BDKM15078</v>
          </cell>
          <cell r="DZ10">
            <v>92.95</v>
          </cell>
          <cell r="EA10">
            <v>2.21</v>
          </cell>
          <cell r="EB10">
            <v>9.3846153846153992</v>
          </cell>
          <cell r="EC10">
            <v>3.6520000000000001</v>
          </cell>
          <cell r="ED10">
            <v>265.48399999999998</v>
          </cell>
          <cell r="EE10">
            <v>13</v>
          </cell>
          <cell r="EG10" t="str">
            <v>BDKM15078</v>
          </cell>
          <cell r="EH10">
            <v>91.27</v>
          </cell>
          <cell r="EI10">
            <v>2.69</v>
          </cell>
          <cell r="EJ10">
            <v>8.7142857142856993</v>
          </cell>
          <cell r="EK10">
            <v>26.526</v>
          </cell>
          <cell r="EL10">
            <v>278.017</v>
          </cell>
          <cell r="EM10">
            <v>14</v>
          </cell>
          <cell r="EO10" t="str">
            <v>BDKM15078</v>
          </cell>
          <cell r="EP10">
            <v>91.73</v>
          </cell>
          <cell r="EQ10">
            <v>2.69</v>
          </cell>
          <cell r="ER10">
            <v>8.7142857142856993</v>
          </cell>
          <cell r="ES10">
            <v>26.526</v>
          </cell>
          <cell r="ET10">
            <v>298.60000000000002</v>
          </cell>
          <cell r="EU10">
            <v>14</v>
          </cell>
          <cell r="EW10" t="str">
            <v>BDKM15078</v>
          </cell>
          <cell r="EX10">
            <v>92.15</v>
          </cell>
          <cell r="EY10">
            <v>2.69</v>
          </cell>
          <cell r="EZ10">
            <v>10.285714285714</v>
          </cell>
          <cell r="FA10">
            <v>26.526</v>
          </cell>
          <cell r="FB10">
            <v>317.14999999999998</v>
          </cell>
          <cell r="FC10">
            <v>14</v>
          </cell>
          <cell r="FE10" t="str">
            <v>BDKM15078</v>
          </cell>
          <cell r="FF10">
            <v>92.52</v>
          </cell>
          <cell r="FG10">
            <v>2.69</v>
          </cell>
          <cell r="FH10">
            <v>10.285714285714</v>
          </cell>
          <cell r="FI10">
            <v>26.526</v>
          </cell>
          <cell r="FJ10">
            <v>337.4</v>
          </cell>
          <cell r="FK10">
            <v>14</v>
          </cell>
          <cell r="FM10" t="str">
            <v>BDKM15078</v>
          </cell>
          <cell r="FN10">
            <v>92.68</v>
          </cell>
          <cell r="FO10">
            <v>2.58</v>
          </cell>
          <cell r="FP10">
            <v>9.6</v>
          </cell>
          <cell r="FQ10">
            <v>25.873999999999999</v>
          </cell>
          <cell r="FR10">
            <v>348.2</v>
          </cell>
          <cell r="FS10">
            <v>15</v>
          </cell>
          <cell r="FU10" t="str">
            <v>BDKM15078</v>
          </cell>
          <cell r="FV10">
            <v>93</v>
          </cell>
          <cell r="FW10">
            <v>2.58</v>
          </cell>
          <cell r="FX10">
            <v>9.6</v>
          </cell>
          <cell r="FY10">
            <v>25.873999999999999</v>
          </cell>
          <cell r="FZ10">
            <v>365.09899999999999</v>
          </cell>
          <cell r="GA10">
            <v>15</v>
          </cell>
          <cell r="GC10" t="str">
            <v>BDKM15078</v>
          </cell>
          <cell r="GD10">
            <v>93.29</v>
          </cell>
          <cell r="GE10">
            <v>2.58</v>
          </cell>
          <cell r="GF10">
            <v>13.6</v>
          </cell>
          <cell r="GG10">
            <v>25.873999999999999</v>
          </cell>
          <cell r="GH10">
            <v>383.31599999999997</v>
          </cell>
          <cell r="GI10">
            <v>15</v>
          </cell>
          <cell r="GK10" t="str">
            <v>BDKM15078</v>
          </cell>
          <cell r="GL10">
            <v>93.33</v>
          </cell>
          <cell r="GM10">
            <v>2.5</v>
          </cell>
          <cell r="GN10">
            <v>12.75</v>
          </cell>
          <cell r="GO10">
            <v>24.969000000000001</v>
          </cell>
          <cell r="GP10">
            <v>401.91699999999997</v>
          </cell>
          <cell r="GQ10">
            <v>16</v>
          </cell>
          <cell r="GS10" t="str">
            <v>BDKM15078</v>
          </cell>
          <cell r="GT10">
            <v>93.58</v>
          </cell>
          <cell r="GU10">
            <v>2.5</v>
          </cell>
          <cell r="GV10">
            <v>12.75</v>
          </cell>
          <cell r="GW10">
            <v>24.969000000000001</v>
          </cell>
          <cell r="GX10">
            <v>422.00099999999998</v>
          </cell>
          <cell r="GY10">
            <v>16</v>
          </cell>
          <cell r="HA10" t="str">
            <v>BDKM15078</v>
          </cell>
          <cell r="HB10">
            <v>93.82</v>
          </cell>
          <cell r="HC10">
            <v>2.5</v>
          </cell>
          <cell r="HD10">
            <v>12.75</v>
          </cell>
          <cell r="HE10">
            <v>24.969000000000001</v>
          </cell>
          <cell r="HF10">
            <v>442.05099999999999</v>
          </cell>
          <cell r="HG10">
            <v>16</v>
          </cell>
          <cell r="HI10" t="str">
            <v>BDKM15078</v>
          </cell>
          <cell r="HJ10">
            <v>94.04</v>
          </cell>
          <cell r="HK10">
            <v>2.5</v>
          </cell>
          <cell r="HL10">
            <v>12.75</v>
          </cell>
          <cell r="HM10">
            <v>24.969000000000001</v>
          </cell>
          <cell r="HN10">
            <v>461.851</v>
          </cell>
          <cell r="HO10">
            <v>16</v>
          </cell>
          <cell r="HQ10" t="str">
            <v>BDKM15078</v>
          </cell>
          <cell r="HR10">
            <v>94.17</v>
          </cell>
          <cell r="HS10">
            <v>2.39</v>
          </cell>
          <cell r="HT10">
            <v>17.470588235293999</v>
          </cell>
          <cell r="HU10">
            <v>24.640999999999998</v>
          </cell>
          <cell r="HV10">
            <v>480.65100000000001</v>
          </cell>
          <cell r="HW10">
            <v>17</v>
          </cell>
          <cell r="HY10" t="str">
            <v>BDKM15078</v>
          </cell>
          <cell r="HZ10">
            <v>94.27</v>
          </cell>
          <cell r="IA10">
            <v>2.29</v>
          </cell>
          <cell r="IB10">
            <v>16.5</v>
          </cell>
          <cell r="IC10">
            <v>24.224</v>
          </cell>
          <cell r="ID10">
            <v>500.03300000000002</v>
          </cell>
          <cell r="IE10">
            <v>18</v>
          </cell>
          <cell r="IG10" t="str">
            <v>BDKM15078</v>
          </cell>
          <cell r="IH10">
            <v>94.45</v>
          </cell>
          <cell r="II10">
            <v>2.29</v>
          </cell>
          <cell r="IJ10">
            <v>23.111111111111001</v>
          </cell>
          <cell r="IK10">
            <v>24.224</v>
          </cell>
          <cell r="IL10">
            <v>518.66700000000003</v>
          </cell>
          <cell r="IM10">
            <v>18</v>
          </cell>
        </row>
        <row r="11">
          <cell r="A11" t="str">
            <v>BDKM15082</v>
          </cell>
          <cell r="B11">
            <v>100</v>
          </cell>
          <cell r="C11">
            <v>0</v>
          </cell>
          <cell r="D11">
            <v>0</v>
          </cell>
          <cell r="E11">
            <v>0</v>
          </cell>
          <cell r="F11">
            <v>0</v>
          </cell>
          <cell r="G11">
            <v>0</v>
          </cell>
          <cell r="I11" t="str">
            <v>BDKM15082</v>
          </cell>
          <cell r="J11">
            <v>76.150000000000006</v>
          </cell>
          <cell r="K11">
            <v>11.45</v>
          </cell>
          <cell r="L11">
            <v>0</v>
          </cell>
          <cell r="M11">
            <v>0</v>
          </cell>
          <cell r="N11">
            <v>8.9659999999999993</v>
          </cell>
          <cell r="O11">
            <v>1</v>
          </cell>
          <cell r="Q11" t="str">
            <v>BDKM15082</v>
          </cell>
          <cell r="R11">
            <v>50.76</v>
          </cell>
          <cell r="S11">
            <v>17.73</v>
          </cell>
          <cell r="T11">
            <v>0</v>
          </cell>
          <cell r="U11">
            <v>63.844999999999999</v>
          </cell>
          <cell r="V11">
            <v>8.9659999999999993</v>
          </cell>
          <cell r="W11">
            <v>2</v>
          </cell>
          <cell r="Y11" t="str">
            <v>BDKM15082</v>
          </cell>
          <cell r="Z11">
            <v>38.07</v>
          </cell>
          <cell r="AA11">
            <v>29.73</v>
          </cell>
          <cell r="AB11">
            <v>0</v>
          </cell>
          <cell r="AC11">
            <v>78.441000000000003</v>
          </cell>
          <cell r="AD11">
            <v>8.9659999999999993</v>
          </cell>
          <cell r="AE11">
            <v>2</v>
          </cell>
          <cell r="AG11" t="str">
            <v>BDKM15082</v>
          </cell>
          <cell r="AH11">
            <v>41.43</v>
          </cell>
          <cell r="AI11">
            <v>35.14</v>
          </cell>
          <cell r="AJ11">
            <v>0</v>
          </cell>
          <cell r="AK11">
            <v>81.763999999999996</v>
          </cell>
          <cell r="AL11">
            <v>19.216000000000001</v>
          </cell>
          <cell r="AM11">
            <v>2</v>
          </cell>
          <cell r="AO11" t="str">
            <v>BDKM15082</v>
          </cell>
          <cell r="AP11">
            <v>43.61</v>
          </cell>
          <cell r="AQ11">
            <v>27.07</v>
          </cell>
          <cell r="AR11">
            <v>0</v>
          </cell>
          <cell r="AS11">
            <v>70.771000000000001</v>
          </cell>
          <cell r="AT11">
            <v>28.966000000000001</v>
          </cell>
          <cell r="AU11">
            <v>3</v>
          </cell>
          <cell r="AW11" t="str">
            <v>BDKM15082</v>
          </cell>
          <cell r="AX11">
            <v>37.76</v>
          </cell>
          <cell r="AY11">
            <v>26.14</v>
          </cell>
          <cell r="AZ11">
            <v>0</v>
          </cell>
          <cell r="BA11">
            <v>54.956000000000003</v>
          </cell>
          <cell r="BB11">
            <v>29.599</v>
          </cell>
          <cell r="BC11">
            <v>4</v>
          </cell>
          <cell r="BE11" t="str">
            <v>BDKM15082</v>
          </cell>
          <cell r="BF11">
            <v>39.97</v>
          </cell>
          <cell r="BG11">
            <v>28.81</v>
          </cell>
          <cell r="BH11">
            <v>0</v>
          </cell>
          <cell r="BI11">
            <v>49.862000000000002</v>
          </cell>
          <cell r="BJ11">
            <v>40.866</v>
          </cell>
          <cell r="BK11">
            <v>4</v>
          </cell>
          <cell r="BM11" t="str">
            <v>BDKM15082</v>
          </cell>
          <cell r="BN11">
            <v>45.86</v>
          </cell>
          <cell r="BO11">
            <v>23.39</v>
          </cell>
          <cell r="BP11">
            <v>0</v>
          </cell>
          <cell r="BQ11">
            <v>49.143999999999998</v>
          </cell>
          <cell r="BR11">
            <v>56.182000000000002</v>
          </cell>
          <cell r="BS11">
            <v>5</v>
          </cell>
          <cell r="BU11" t="str">
            <v>BDKM15082</v>
          </cell>
          <cell r="BV11">
            <v>51.28</v>
          </cell>
          <cell r="BW11">
            <v>23.39</v>
          </cell>
          <cell r="BX11">
            <v>8.1999999999999993</v>
          </cell>
          <cell r="BY11">
            <v>49.143999999999998</v>
          </cell>
          <cell r="BZ11">
            <v>73.498999999999995</v>
          </cell>
          <cell r="CA11">
            <v>5</v>
          </cell>
          <cell r="CC11" t="str">
            <v>BDKM15082</v>
          </cell>
          <cell r="CD11">
            <v>54.77</v>
          </cell>
          <cell r="CE11">
            <v>19.899999999999999</v>
          </cell>
          <cell r="CF11">
            <v>9.3333333333333002</v>
          </cell>
          <cell r="CG11">
            <v>48.122999999999998</v>
          </cell>
          <cell r="CH11">
            <v>90.481999999999999</v>
          </cell>
          <cell r="CI11">
            <v>6</v>
          </cell>
          <cell r="CK11" t="str">
            <v>BDKM15082</v>
          </cell>
          <cell r="CL11">
            <v>52.62</v>
          </cell>
          <cell r="CM11">
            <v>15.16</v>
          </cell>
          <cell r="CN11">
            <v>6.2222222222222001</v>
          </cell>
          <cell r="CO11">
            <v>42.11</v>
          </cell>
          <cell r="CP11">
            <v>95.799000000000007</v>
          </cell>
          <cell r="CQ11">
            <v>9</v>
          </cell>
          <cell r="CS11" t="str">
            <v>BDKM15082</v>
          </cell>
          <cell r="CT11">
            <v>52.57</v>
          </cell>
          <cell r="CU11">
            <v>14.8</v>
          </cell>
          <cell r="CV11">
            <v>5.6</v>
          </cell>
          <cell r="CW11">
            <v>41.371000000000002</v>
          </cell>
          <cell r="CX11">
            <v>106.133</v>
          </cell>
          <cell r="CY11">
            <v>10</v>
          </cell>
          <cell r="DA11" t="str">
            <v>BDKM15082</v>
          </cell>
          <cell r="DB11">
            <v>53.17</v>
          </cell>
          <cell r="DC11">
            <v>13.11</v>
          </cell>
          <cell r="DD11">
            <v>4.6666666666666998</v>
          </cell>
          <cell r="DE11">
            <v>38.908999999999999</v>
          </cell>
          <cell r="DF11">
            <v>118.01600000000001</v>
          </cell>
          <cell r="DG11">
            <v>12</v>
          </cell>
          <cell r="DI11" t="str">
            <v>BDKM15082</v>
          </cell>
          <cell r="DJ11">
            <v>55.02</v>
          </cell>
          <cell r="DK11">
            <v>12.46</v>
          </cell>
          <cell r="DL11">
            <v>4.3076923076923004</v>
          </cell>
          <cell r="DM11">
            <v>37.807000000000002</v>
          </cell>
          <cell r="DN11">
            <v>134.29900000000001</v>
          </cell>
          <cell r="DO11">
            <v>13</v>
          </cell>
          <cell r="DQ11" t="str">
            <v>BDKM15082</v>
          </cell>
          <cell r="DR11">
            <v>55.03</v>
          </cell>
          <cell r="DS11">
            <v>11.68</v>
          </cell>
          <cell r="DT11">
            <v>4</v>
          </cell>
          <cell r="DU11">
            <v>37.441000000000003</v>
          </cell>
          <cell r="DV11">
            <v>145.416</v>
          </cell>
          <cell r="DW11">
            <v>14</v>
          </cell>
          <cell r="DY11" t="str">
            <v>BDKM15082</v>
          </cell>
          <cell r="DZ11">
            <v>56.63</v>
          </cell>
          <cell r="EA11">
            <v>9.8699999999999992</v>
          </cell>
          <cell r="EB11">
            <v>3.2941176470587998</v>
          </cell>
          <cell r="EC11">
            <v>36.491999999999997</v>
          </cell>
          <cell r="ED11">
            <v>158.315</v>
          </cell>
          <cell r="EE11">
            <v>17</v>
          </cell>
          <cell r="EG11" t="str">
            <v>BDKM15082</v>
          </cell>
          <cell r="EH11">
            <v>59.04</v>
          </cell>
          <cell r="EI11">
            <v>9.8699999999999992</v>
          </cell>
          <cell r="EJ11">
            <v>3.2941176470587998</v>
          </cell>
          <cell r="EK11">
            <v>36.491999999999997</v>
          </cell>
          <cell r="EL11">
            <v>177.86500000000001</v>
          </cell>
          <cell r="EM11">
            <v>17</v>
          </cell>
          <cell r="EO11" t="str">
            <v>BDKM15082</v>
          </cell>
          <cell r="EP11">
            <v>60.75</v>
          </cell>
          <cell r="EQ11">
            <v>8.94</v>
          </cell>
          <cell r="ER11">
            <v>2.9473684210525999</v>
          </cell>
          <cell r="ES11">
            <v>36.058999999999997</v>
          </cell>
          <cell r="ET11">
            <v>195.19800000000001</v>
          </cell>
          <cell r="EU11">
            <v>19</v>
          </cell>
          <cell r="EW11" t="str">
            <v>BDKM15082</v>
          </cell>
          <cell r="EX11">
            <v>62.22</v>
          </cell>
          <cell r="EY11">
            <v>8.61</v>
          </cell>
          <cell r="EZ11">
            <v>3.05</v>
          </cell>
          <cell r="FA11">
            <v>35.563000000000002</v>
          </cell>
          <cell r="FB11">
            <v>212.215</v>
          </cell>
          <cell r="FC11">
            <v>20</v>
          </cell>
          <cell r="FE11" t="str">
            <v>BDKM15082</v>
          </cell>
          <cell r="FF11">
            <v>61.93</v>
          </cell>
          <cell r="FG11">
            <v>8.3000000000000007</v>
          </cell>
          <cell r="FH11">
            <v>2.7727272727273</v>
          </cell>
          <cell r="FI11">
            <v>38.530999999999999</v>
          </cell>
          <cell r="FJ11">
            <v>222.59800000000001</v>
          </cell>
          <cell r="FK11">
            <v>22</v>
          </cell>
          <cell r="FM11" t="str">
            <v>BDKM15082</v>
          </cell>
          <cell r="FN11">
            <v>59.43</v>
          </cell>
          <cell r="FO11">
            <v>8.5399999999999991</v>
          </cell>
          <cell r="FP11">
            <v>2.5416666666666998</v>
          </cell>
          <cell r="FQ11">
            <v>34.33</v>
          </cell>
          <cell r="FR11">
            <v>223.24799999999999</v>
          </cell>
          <cell r="FS11">
            <v>24</v>
          </cell>
          <cell r="FU11" t="str">
            <v>BDKM15082</v>
          </cell>
          <cell r="FV11">
            <v>56.84</v>
          </cell>
          <cell r="FW11">
            <v>9.5399999999999991</v>
          </cell>
          <cell r="FX11">
            <v>2.5416666666666998</v>
          </cell>
          <cell r="FY11">
            <v>30.733000000000001</v>
          </cell>
          <cell r="FZ11">
            <v>223.24799999999999</v>
          </cell>
          <cell r="GA11">
            <v>24</v>
          </cell>
          <cell r="GC11" t="str">
            <v>BDKM15082</v>
          </cell>
          <cell r="GD11">
            <v>54.48</v>
          </cell>
          <cell r="GE11">
            <v>10.54</v>
          </cell>
          <cell r="GF11">
            <v>4.2083333333333002</v>
          </cell>
          <cell r="GG11">
            <v>27.817</v>
          </cell>
          <cell r="GH11">
            <v>223.24799999999999</v>
          </cell>
          <cell r="GI11">
            <v>24</v>
          </cell>
          <cell r="GK11" t="str">
            <v>BDKM15082</v>
          </cell>
          <cell r="GL11">
            <v>52.3</v>
          </cell>
          <cell r="GM11">
            <v>11.54</v>
          </cell>
          <cell r="GN11">
            <v>4.2083333333333002</v>
          </cell>
          <cell r="GO11">
            <v>25.407</v>
          </cell>
          <cell r="GP11">
            <v>223.24799999999999</v>
          </cell>
          <cell r="GQ11">
            <v>24</v>
          </cell>
          <cell r="GS11" t="str">
            <v>BDKM15082</v>
          </cell>
          <cell r="GT11">
            <v>53</v>
          </cell>
          <cell r="GU11">
            <v>11.84</v>
          </cell>
          <cell r="GV11">
            <v>4.2083333333333002</v>
          </cell>
          <cell r="GW11">
            <v>24.774000000000001</v>
          </cell>
          <cell r="GX11">
            <v>237.83099999999999</v>
          </cell>
          <cell r="GY11">
            <v>24</v>
          </cell>
          <cell r="HA11" t="str">
            <v>BDKM15082</v>
          </cell>
          <cell r="HB11">
            <v>54.74</v>
          </cell>
          <cell r="HC11">
            <v>11.84</v>
          </cell>
          <cell r="HD11">
            <v>4.2083333333333002</v>
          </cell>
          <cell r="HE11">
            <v>24.774000000000001</v>
          </cell>
          <cell r="HF11">
            <v>257.88099999999997</v>
          </cell>
          <cell r="HG11">
            <v>24</v>
          </cell>
          <cell r="HI11" t="str">
            <v>BDKM15082</v>
          </cell>
          <cell r="HJ11">
            <v>56.35</v>
          </cell>
          <cell r="HK11">
            <v>11.84</v>
          </cell>
          <cell r="HL11">
            <v>4.2083333333333002</v>
          </cell>
          <cell r="HM11">
            <v>24.774000000000001</v>
          </cell>
          <cell r="HN11">
            <v>277.68099999999998</v>
          </cell>
          <cell r="HO11">
            <v>24</v>
          </cell>
          <cell r="HQ11" t="str">
            <v>BDKM15082</v>
          </cell>
          <cell r="HR11">
            <v>57.39</v>
          </cell>
          <cell r="HS11">
            <v>10.64</v>
          </cell>
          <cell r="HT11">
            <v>3.7407407407407001</v>
          </cell>
          <cell r="HU11">
            <v>24.494</v>
          </cell>
          <cell r="HV11">
            <v>294.315</v>
          </cell>
          <cell r="HW11">
            <v>27</v>
          </cell>
          <cell r="HY11" t="str">
            <v>BDKM15082</v>
          </cell>
          <cell r="HZ11">
            <v>58.43</v>
          </cell>
          <cell r="IA11">
            <v>10</v>
          </cell>
          <cell r="IB11">
            <v>3.4827586206897001</v>
          </cell>
          <cell r="IC11">
            <v>24.26</v>
          </cell>
          <cell r="ID11">
            <v>312.09899999999999</v>
          </cell>
          <cell r="IE11">
            <v>29</v>
          </cell>
          <cell r="IG11" t="str">
            <v>BDKM15082</v>
          </cell>
          <cell r="IH11">
            <v>56.54</v>
          </cell>
          <cell r="II11">
            <v>10.83</v>
          </cell>
          <cell r="IJ11">
            <v>7.3103448275862002</v>
          </cell>
          <cell r="IK11">
            <v>22.407</v>
          </cell>
          <cell r="IL11">
            <v>312.09899999999999</v>
          </cell>
          <cell r="IM11">
            <v>29</v>
          </cell>
        </row>
        <row r="12">
          <cell r="A12" t="str">
            <v>BDKM15084</v>
          </cell>
          <cell r="B12">
            <v>100</v>
          </cell>
          <cell r="C12">
            <v>0</v>
          </cell>
          <cell r="D12">
            <v>0</v>
          </cell>
          <cell r="E12">
            <v>0</v>
          </cell>
          <cell r="F12">
            <v>0</v>
          </cell>
          <cell r="G12">
            <v>0</v>
          </cell>
          <cell r="I12" t="str">
            <v>BDKM15084</v>
          </cell>
          <cell r="J12">
            <v>100</v>
          </cell>
          <cell r="K12">
            <v>0</v>
          </cell>
          <cell r="L12">
            <v>18</v>
          </cell>
          <cell r="M12">
            <v>0</v>
          </cell>
          <cell r="N12">
            <v>18.882999999999999</v>
          </cell>
          <cell r="O12">
            <v>0</v>
          </cell>
          <cell r="Q12" t="str">
            <v>BDKM15084</v>
          </cell>
          <cell r="R12">
            <v>100</v>
          </cell>
          <cell r="S12">
            <v>0</v>
          </cell>
          <cell r="T12">
            <v>25</v>
          </cell>
          <cell r="U12">
            <v>0</v>
          </cell>
          <cell r="V12">
            <v>34.481999999999999</v>
          </cell>
          <cell r="W12">
            <v>0</v>
          </cell>
          <cell r="Y12" t="str">
            <v>BDKM15084</v>
          </cell>
          <cell r="Z12">
            <v>100</v>
          </cell>
          <cell r="AA12">
            <v>0</v>
          </cell>
          <cell r="AB12">
            <v>46</v>
          </cell>
          <cell r="AC12">
            <v>0</v>
          </cell>
          <cell r="AD12">
            <v>48.615000000000002</v>
          </cell>
          <cell r="AE12">
            <v>0</v>
          </cell>
          <cell r="AG12" t="str">
            <v>BDKM15084</v>
          </cell>
          <cell r="AH12">
            <v>100</v>
          </cell>
          <cell r="AI12">
            <v>0</v>
          </cell>
          <cell r="AJ12">
            <v>46</v>
          </cell>
          <cell r="AK12">
            <v>0</v>
          </cell>
          <cell r="AL12">
            <v>68.447999999999993</v>
          </cell>
          <cell r="AM12">
            <v>0</v>
          </cell>
          <cell r="AO12" t="str">
            <v>BDKM15084</v>
          </cell>
          <cell r="AP12">
            <v>98.45</v>
          </cell>
          <cell r="AQ12">
            <v>2.23</v>
          </cell>
          <cell r="AR12">
            <v>46</v>
          </cell>
          <cell r="AS12">
            <v>0</v>
          </cell>
          <cell r="AT12">
            <v>85.046999999999997</v>
          </cell>
          <cell r="AU12">
            <v>1</v>
          </cell>
          <cell r="AW12" t="str">
            <v>BDKM15084</v>
          </cell>
          <cell r="AX12">
            <v>98.67</v>
          </cell>
          <cell r="AY12">
            <v>2.23</v>
          </cell>
          <cell r="AZ12">
            <v>46</v>
          </cell>
          <cell r="BA12">
            <v>0</v>
          </cell>
          <cell r="BB12">
            <v>103.46299999999999</v>
          </cell>
          <cell r="BC12">
            <v>1</v>
          </cell>
          <cell r="BE12" t="str">
            <v>BDKM15084</v>
          </cell>
          <cell r="BF12">
            <v>98.84</v>
          </cell>
          <cell r="BG12">
            <v>2.23</v>
          </cell>
          <cell r="BH12">
            <v>59</v>
          </cell>
          <cell r="BI12">
            <v>0</v>
          </cell>
          <cell r="BJ12">
            <v>120.58</v>
          </cell>
          <cell r="BK12">
            <v>1</v>
          </cell>
          <cell r="BM12" t="str">
            <v>BDKM15084</v>
          </cell>
          <cell r="BN12">
            <v>98.97</v>
          </cell>
          <cell r="BO12">
            <v>2.23</v>
          </cell>
          <cell r="BP12">
            <v>59</v>
          </cell>
          <cell r="BQ12">
            <v>0</v>
          </cell>
          <cell r="BR12">
            <v>137.57900000000001</v>
          </cell>
          <cell r="BS12">
            <v>1</v>
          </cell>
          <cell r="BU12" t="str">
            <v>BDKM15084</v>
          </cell>
          <cell r="BV12">
            <v>96.46</v>
          </cell>
          <cell r="BW12">
            <v>4.25</v>
          </cell>
          <cell r="BX12">
            <v>69</v>
          </cell>
          <cell r="BY12">
            <v>0</v>
          </cell>
          <cell r="BZ12">
            <v>151.029</v>
          </cell>
          <cell r="CA12">
            <v>2</v>
          </cell>
          <cell r="CC12" t="str">
            <v>BDKM15084</v>
          </cell>
          <cell r="CD12">
            <v>96.06</v>
          </cell>
          <cell r="CE12">
            <v>2.6</v>
          </cell>
          <cell r="CF12">
            <v>38.75</v>
          </cell>
          <cell r="CG12">
            <v>7.048</v>
          </cell>
          <cell r="CH12">
            <v>168.87799999999999</v>
          </cell>
          <cell r="CI12">
            <v>4</v>
          </cell>
          <cell r="CK12" t="str">
            <v>BDKM15084</v>
          </cell>
          <cell r="CL12">
            <v>91.25</v>
          </cell>
          <cell r="CM12">
            <v>5.04</v>
          </cell>
          <cell r="CN12">
            <v>31</v>
          </cell>
          <cell r="CO12">
            <v>61.639000000000003</v>
          </cell>
          <cell r="CP12">
            <v>176.078</v>
          </cell>
          <cell r="CQ12">
            <v>5</v>
          </cell>
          <cell r="CS12" t="str">
            <v>BDKM15084</v>
          </cell>
          <cell r="CT12">
            <v>88.42</v>
          </cell>
          <cell r="CU12">
            <v>7.23</v>
          </cell>
          <cell r="CV12">
            <v>31</v>
          </cell>
          <cell r="CW12">
            <v>73.245999999999995</v>
          </cell>
          <cell r="CX12">
            <v>187.31200000000001</v>
          </cell>
          <cell r="CY12">
            <v>5</v>
          </cell>
          <cell r="DA12" t="str">
            <v>BDKM15084</v>
          </cell>
          <cell r="DB12">
            <v>88.4</v>
          </cell>
          <cell r="DC12">
            <v>6.49</v>
          </cell>
          <cell r="DD12">
            <v>25.833333333333002</v>
          </cell>
          <cell r="DE12">
            <v>67.921000000000006</v>
          </cell>
          <cell r="DF12">
            <v>204.22900000000001</v>
          </cell>
          <cell r="DG12">
            <v>6</v>
          </cell>
          <cell r="DI12" t="str">
            <v>BDKM15084</v>
          </cell>
          <cell r="DJ12">
            <v>89.18</v>
          </cell>
          <cell r="DK12">
            <v>6.49</v>
          </cell>
          <cell r="DL12">
            <v>25.833333333333002</v>
          </cell>
          <cell r="DM12">
            <v>67.921000000000006</v>
          </cell>
          <cell r="DN12">
            <v>218.66200000000001</v>
          </cell>
          <cell r="DO12">
            <v>6</v>
          </cell>
          <cell r="DQ12" t="str">
            <v>BDKM15084</v>
          </cell>
          <cell r="DR12">
            <v>89.85</v>
          </cell>
          <cell r="DS12">
            <v>6.49</v>
          </cell>
          <cell r="DT12">
            <v>25.833333333333002</v>
          </cell>
          <cell r="DU12">
            <v>67.921000000000006</v>
          </cell>
          <cell r="DV12">
            <v>238.97900000000001</v>
          </cell>
          <cell r="DW12">
            <v>6</v>
          </cell>
          <cell r="DY12" t="str">
            <v>BDKM15084</v>
          </cell>
          <cell r="DZ12">
            <v>90.45</v>
          </cell>
          <cell r="EA12">
            <v>6.49</v>
          </cell>
          <cell r="EB12">
            <v>25.833333333333002</v>
          </cell>
          <cell r="EC12">
            <v>67.921000000000006</v>
          </cell>
          <cell r="ED12">
            <v>258.279</v>
          </cell>
          <cell r="EE12">
            <v>6</v>
          </cell>
          <cell r="EG12" t="str">
            <v>BDKM15084</v>
          </cell>
          <cell r="EH12">
            <v>90.34</v>
          </cell>
          <cell r="EI12">
            <v>5.96</v>
          </cell>
          <cell r="EJ12">
            <v>22.142857142857</v>
          </cell>
          <cell r="EK12">
            <v>70.048000000000002</v>
          </cell>
          <cell r="EL12">
            <v>275.57900000000001</v>
          </cell>
          <cell r="EM12">
            <v>7</v>
          </cell>
          <cell r="EO12" t="str">
            <v>BDKM15084</v>
          </cell>
          <cell r="EP12">
            <v>90.85</v>
          </cell>
          <cell r="EQ12">
            <v>5.96</v>
          </cell>
          <cell r="ER12">
            <v>22.142857142857</v>
          </cell>
          <cell r="ES12">
            <v>70.048000000000002</v>
          </cell>
          <cell r="ET12">
            <v>296.16199999999998</v>
          </cell>
          <cell r="EU12">
            <v>7</v>
          </cell>
          <cell r="EW12" t="str">
            <v>BDKM15084</v>
          </cell>
          <cell r="EX12">
            <v>91.31</v>
          </cell>
          <cell r="EY12">
            <v>5.96</v>
          </cell>
          <cell r="EZ12">
            <v>24.714285714286</v>
          </cell>
          <cell r="FA12">
            <v>70.048000000000002</v>
          </cell>
          <cell r="FB12">
            <v>314.71199999999999</v>
          </cell>
          <cell r="FC12">
            <v>7</v>
          </cell>
          <cell r="FE12" t="str">
            <v>BDKM15084</v>
          </cell>
          <cell r="FF12">
            <v>91.68</v>
          </cell>
          <cell r="FG12">
            <v>5.24</v>
          </cell>
          <cell r="FH12">
            <v>21.625</v>
          </cell>
          <cell r="FI12">
            <v>69.713999999999999</v>
          </cell>
          <cell r="FJ12">
            <v>334.762</v>
          </cell>
          <cell r="FK12">
            <v>8</v>
          </cell>
          <cell r="FM12" t="str">
            <v>BDKM15084</v>
          </cell>
          <cell r="FN12">
            <v>90.64</v>
          </cell>
          <cell r="FO12">
            <v>5.49</v>
          </cell>
          <cell r="FP12">
            <v>19.222222222222001</v>
          </cell>
          <cell r="FQ12">
            <v>59.137</v>
          </cell>
          <cell r="FR12">
            <v>347.34500000000003</v>
          </cell>
          <cell r="FS12">
            <v>9</v>
          </cell>
          <cell r="FU12" t="str">
            <v>BDKM15084</v>
          </cell>
          <cell r="FV12">
            <v>90.41</v>
          </cell>
          <cell r="FW12">
            <v>5.88</v>
          </cell>
          <cell r="FX12">
            <v>19.222222222222001</v>
          </cell>
          <cell r="FY12">
            <v>55.244</v>
          </cell>
          <cell r="FZ12">
            <v>364.11200000000002</v>
          </cell>
          <cell r="GA12">
            <v>9</v>
          </cell>
          <cell r="GC12" t="str">
            <v>BDKM15084</v>
          </cell>
          <cell r="GD12">
            <v>90.74</v>
          </cell>
          <cell r="GE12">
            <v>5.33</v>
          </cell>
          <cell r="GF12">
            <v>22.4</v>
          </cell>
          <cell r="GG12">
            <v>54.83</v>
          </cell>
          <cell r="GH12">
            <v>382.012</v>
          </cell>
          <cell r="GI12">
            <v>10</v>
          </cell>
          <cell r="GK12" t="str">
            <v>BDKM15084</v>
          </cell>
          <cell r="GL12">
            <v>90.93</v>
          </cell>
          <cell r="GM12">
            <v>4.95</v>
          </cell>
          <cell r="GN12">
            <v>20.363636363636001</v>
          </cell>
          <cell r="GO12">
            <v>55.728999999999999</v>
          </cell>
          <cell r="GP12">
            <v>400.928</v>
          </cell>
          <cell r="GQ12">
            <v>11</v>
          </cell>
          <cell r="GS12" t="str">
            <v>BDKM15084</v>
          </cell>
          <cell r="GT12">
            <v>90.96</v>
          </cell>
          <cell r="GU12">
            <v>4.7</v>
          </cell>
          <cell r="GV12">
            <v>18.666666666666998</v>
          </cell>
          <cell r="GW12">
            <v>53.768999999999998</v>
          </cell>
          <cell r="GX12">
            <v>419.029</v>
          </cell>
          <cell r="GY12">
            <v>12</v>
          </cell>
          <cell r="HA12" t="str">
            <v>BDKM15084</v>
          </cell>
          <cell r="HB12">
            <v>91.07</v>
          </cell>
          <cell r="HC12">
            <v>4.45</v>
          </cell>
          <cell r="HD12">
            <v>17.230769230768999</v>
          </cell>
          <cell r="HE12">
            <v>52.375999999999998</v>
          </cell>
          <cell r="HF12">
            <v>437.57900000000001</v>
          </cell>
          <cell r="HG12">
            <v>13</v>
          </cell>
          <cell r="HI12" t="str">
            <v>BDKM15084</v>
          </cell>
          <cell r="HJ12">
            <v>90.2</v>
          </cell>
          <cell r="HK12">
            <v>4.3899999999999997</v>
          </cell>
          <cell r="HL12">
            <v>14.933333333333</v>
          </cell>
          <cell r="HM12">
            <v>46.015999999999998</v>
          </cell>
          <cell r="HN12">
            <v>450.63</v>
          </cell>
          <cell r="HO12">
            <v>15</v>
          </cell>
          <cell r="HQ12" t="str">
            <v>BDKM15084</v>
          </cell>
          <cell r="HR12">
            <v>88.93</v>
          </cell>
          <cell r="HS12">
            <v>4.82</v>
          </cell>
          <cell r="HT12">
            <v>20.125</v>
          </cell>
          <cell r="HU12">
            <v>39.33</v>
          </cell>
          <cell r="HV12">
            <v>460.72899999999998</v>
          </cell>
          <cell r="HW12">
            <v>16</v>
          </cell>
          <cell r="HY12" t="str">
            <v>BDKM15084</v>
          </cell>
          <cell r="HZ12">
            <v>88.81</v>
          </cell>
          <cell r="IA12">
            <v>4.47</v>
          </cell>
          <cell r="IB12">
            <v>17.888888888888999</v>
          </cell>
          <cell r="IC12">
            <v>37.637</v>
          </cell>
          <cell r="ID12">
            <v>477.596</v>
          </cell>
          <cell r="IE12">
            <v>18</v>
          </cell>
          <cell r="IG12" t="str">
            <v>BDKM15084</v>
          </cell>
          <cell r="IH12">
            <v>86.61</v>
          </cell>
          <cell r="II12">
            <v>5.24</v>
          </cell>
          <cell r="IJ12">
            <v>22.421052631578998</v>
          </cell>
          <cell r="IK12">
            <v>30.422999999999998</v>
          </cell>
          <cell r="IL12">
            <v>480.33</v>
          </cell>
          <cell r="IM12">
            <v>19</v>
          </cell>
        </row>
        <row r="13">
          <cell r="A13" t="str">
            <v>BDKM15092</v>
          </cell>
          <cell r="B13">
            <v>100</v>
          </cell>
          <cell r="C13">
            <v>0</v>
          </cell>
          <cell r="D13">
            <v>0</v>
          </cell>
          <cell r="E13">
            <v>0</v>
          </cell>
          <cell r="F13">
            <v>0</v>
          </cell>
          <cell r="G13">
            <v>0</v>
          </cell>
          <cell r="I13" t="str">
            <v>BDKM15092</v>
          </cell>
          <cell r="J13">
            <v>100</v>
          </cell>
          <cell r="K13">
            <v>0</v>
          </cell>
          <cell r="L13">
            <v>19</v>
          </cell>
          <cell r="M13">
            <v>0</v>
          </cell>
          <cell r="N13">
            <v>18.882999999999999</v>
          </cell>
          <cell r="O13">
            <v>0</v>
          </cell>
          <cell r="Q13" t="str">
            <v>BDKM15092</v>
          </cell>
          <cell r="R13">
            <v>96.76</v>
          </cell>
          <cell r="S13">
            <v>1.17</v>
          </cell>
          <cell r="T13">
            <v>16.5</v>
          </cell>
          <cell r="U13">
            <v>0</v>
          </cell>
          <cell r="V13">
            <v>32.149000000000001</v>
          </cell>
          <cell r="W13">
            <v>2</v>
          </cell>
          <cell r="Y13" t="str">
            <v>BDKM15092</v>
          </cell>
          <cell r="Z13">
            <v>97.57</v>
          </cell>
          <cell r="AA13">
            <v>1.17</v>
          </cell>
          <cell r="AB13">
            <v>24.5</v>
          </cell>
          <cell r="AC13">
            <v>0</v>
          </cell>
          <cell r="AD13">
            <v>46.281999999999996</v>
          </cell>
          <cell r="AE13">
            <v>2</v>
          </cell>
          <cell r="AG13" t="str">
            <v>BDKM15092</v>
          </cell>
          <cell r="AH13">
            <v>98.06</v>
          </cell>
          <cell r="AI13">
            <v>1.17</v>
          </cell>
          <cell r="AJ13">
            <v>24.5</v>
          </cell>
          <cell r="AK13">
            <v>0</v>
          </cell>
          <cell r="AL13">
            <v>66.114999999999995</v>
          </cell>
          <cell r="AM13">
            <v>2</v>
          </cell>
          <cell r="AO13" t="str">
            <v>BDKM15092</v>
          </cell>
          <cell r="AP13">
            <v>98.03</v>
          </cell>
          <cell r="AQ13">
            <v>0.94</v>
          </cell>
          <cell r="AR13">
            <v>16.333333333333002</v>
          </cell>
          <cell r="AS13">
            <v>17.643000000000001</v>
          </cell>
          <cell r="AT13">
            <v>84.614000000000004</v>
          </cell>
          <cell r="AU13">
            <v>3</v>
          </cell>
          <cell r="AW13" t="str">
            <v>BDKM15092</v>
          </cell>
          <cell r="AX13">
            <v>98.31</v>
          </cell>
          <cell r="AY13">
            <v>0.94</v>
          </cell>
          <cell r="AZ13">
            <v>16.333333333333002</v>
          </cell>
          <cell r="BA13">
            <v>17.643000000000001</v>
          </cell>
          <cell r="BB13">
            <v>103.03</v>
          </cell>
          <cell r="BC13">
            <v>3</v>
          </cell>
          <cell r="BE13" t="str">
            <v>BDKM15092</v>
          </cell>
          <cell r="BF13">
            <v>98.52</v>
          </cell>
          <cell r="BG13">
            <v>0.94</v>
          </cell>
          <cell r="BH13">
            <v>22.333333333333002</v>
          </cell>
          <cell r="BI13">
            <v>17.643000000000001</v>
          </cell>
          <cell r="BJ13">
            <v>120.14700000000001</v>
          </cell>
          <cell r="BK13">
            <v>3</v>
          </cell>
          <cell r="BM13" t="str">
            <v>BDKM15092</v>
          </cell>
          <cell r="BN13">
            <v>90.47</v>
          </cell>
          <cell r="BO13">
            <v>5.15</v>
          </cell>
          <cell r="BP13">
            <v>16.75</v>
          </cell>
          <cell r="BQ13">
            <v>2.4289999999999998</v>
          </cell>
          <cell r="BR13">
            <v>121.464</v>
          </cell>
          <cell r="BS13">
            <v>4</v>
          </cell>
          <cell r="BU13" t="str">
            <v>BDKM15092</v>
          </cell>
          <cell r="BV13">
            <v>82.17</v>
          </cell>
          <cell r="BW13">
            <v>8.56</v>
          </cell>
          <cell r="BX13">
            <v>23.8</v>
          </cell>
          <cell r="BY13">
            <v>1.169</v>
          </cell>
          <cell r="BZ13">
            <v>121.464</v>
          </cell>
          <cell r="CA13">
            <v>5</v>
          </cell>
          <cell r="CC13" t="str">
            <v>BDKM15092</v>
          </cell>
          <cell r="CD13">
            <v>75.98</v>
          </cell>
          <cell r="CE13">
            <v>10.57</v>
          </cell>
          <cell r="CF13">
            <v>19.833333333333002</v>
          </cell>
          <cell r="CG13">
            <v>0.78800000000000003</v>
          </cell>
          <cell r="CH13">
            <v>124.581</v>
          </cell>
          <cell r="CI13">
            <v>6</v>
          </cell>
          <cell r="CK13" t="str">
            <v>BDKM15092</v>
          </cell>
          <cell r="CL13">
            <v>77.98</v>
          </cell>
          <cell r="CM13">
            <v>10.57</v>
          </cell>
          <cell r="CN13">
            <v>19.833333333333002</v>
          </cell>
          <cell r="CO13">
            <v>0.78800000000000003</v>
          </cell>
          <cell r="CP13">
            <v>144.631</v>
          </cell>
          <cell r="CQ13">
            <v>6</v>
          </cell>
          <cell r="CS13" t="str">
            <v>BDKM15092</v>
          </cell>
          <cell r="CT13">
            <v>79.42</v>
          </cell>
          <cell r="CU13">
            <v>9.17</v>
          </cell>
          <cell r="CV13">
            <v>17</v>
          </cell>
          <cell r="CW13">
            <v>0.77900000000000003</v>
          </cell>
          <cell r="CX13">
            <v>162.565</v>
          </cell>
          <cell r="CY13">
            <v>7</v>
          </cell>
          <cell r="DA13" t="str">
            <v>BDKM15092</v>
          </cell>
          <cell r="DB13">
            <v>80.430000000000007</v>
          </cell>
          <cell r="DC13">
            <v>8.2200000000000006</v>
          </cell>
          <cell r="DD13">
            <v>14.875</v>
          </cell>
          <cell r="DE13">
            <v>0.76</v>
          </cell>
          <cell r="DF13">
            <v>180.76499999999999</v>
          </cell>
          <cell r="DG13">
            <v>8</v>
          </cell>
          <cell r="DI13" t="str">
            <v>BDKM15092</v>
          </cell>
          <cell r="DJ13">
            <v>81.09</v>
          </cell>
          <cell r="DK13">
            <v>7.56</v>
          </cell>
          <cell r="DL13">
            <v>13.222222222221999</v>
          </cell>
          <cell r="DM13">
            <v>0.73399999999999999</v>
          </cell>
          <cell r="DN13">
            <v>193.13200000000001</v>
          </cell>
          <cell r="DO13">
            <v>9</v>
          </cell>
          <cell r="DQ13" t="str">
            <v>BDKM15092</v>
          </cell>
          <cell r="DR13">
            <v>80.56</v>
          </cell>
          <cell r="DS13">
            <v>6.79</v>
          </cell>
          <cell r="DT13">
            <v>10.818181818182</v>
          </cell>
          <cell r="DU13">
            <v>0.67</v>
          </cell>
          <cell r="DV13">
            <v>207.28299999999999</v>
          </cell>
          <cell r="DW13">
            <v>11</v>
          </cell>
          <cell r="DY13" t="str">
            <v>BDKM15092</v>
          </cell>
          <cell r="DZ13">
            <v>81.7</v>
          </cell>
          <cell r="EA13">
            <v>6.79</v>
          </cell>
          <cell r="EB13">
            <v>10.818181818182</v>
          </cell>
          <cell r="EC13">
            <v>0.67</v>
          </cell>
          <cell r="ED13">
            <v>226.583</v>
          </cell>
          <cell r="EE13">
            <v>11</v>
          </cell>
          <cell r="EG13" t="str">
            <v>BDKM15092</v>
          </cell>
          <cell r="EH13">
            <v>82.72</v>
          </cell>
          <cell r="EI13">
            <v>6.79</v>
          </cell>
          <cell r="EJ13">
            <v>10.818181818182</v>
          </cell>
          <cell r="EK13">
            <v>0.67</v>
          </cell>
          <cell r="EL13">
            <v>246.13300000000001</v>
          </cell>
          <cell r="EM13">
            <v>11</v>
          </cell>
          <cell r="EO13" t="str">
            <v>BDKM15092</v>
          </cell>
          <cell r="EP13">
            <v>83.63</v>
          </cell>
          <cell r="EQ13">
            <v>6.79</v>
          </cell>
          <cell r="ER13">
            <v>10.818181818182</v>
          </cell>
          <cell r="ES13">
            <v>0.67</v>
          </cell>
          <cell r="ET13">
            <v>266.71600000000001</v>
          </cell>
          <cell r="EU13">
            <v>11</v>
          </cell>
          <cell r="EW13" t="str">
            <v>BDKM15092</v>
          </cell>
          <cell r="EX13">
            <v>84.15</v>
          </cell>
          <cell r="EY13">
            <v>6.34</v>
          </cell>
          <cell r="EZ13">
            <v>11.5</v>
          </cell>
          <cell r="FA13">
            <v>0.65700000000000003</v>
          </cell>
          <cell r="FB13">
            <v>283.74900000000002</v>
          </cell>
          <cell r="FC13">
            <v>12</v>
          </cell>
          <cell r="FE13" t="str">
            <v>BDKM15092</v>
          </cell>
          <cell r="FF13">
            <v>84.38</v>
          </cell>
          <cell r="FG13">
            <v>6.06</v>
          </cell>
          <cell r="FH13">
            <v>10.615384615385</v>
          </cell>
          <cell r="FI13">
            <v>4.0220000000000002</v>
          </cell>
          <cell r="FJ13">
            <v>301.08199999999999</v>
          </cell>
          <cell r="FK13">
            <v>13</v>
          </cell>
          <cell r="FM13" t="str">
            <v>BDKM15092</v>
          </cell>
          <cell r="FN13">
            <v>85.09</v>
          </cell>
          <cell r="FO13">
            <v>6.06</v>
          </cell>
          <cell r="FP13">
            <v>10.615384615385</v>
          </cell>
          <cell r="FQ13">
            <v>4.0220000000000002</v>
          </cell>
          <cell r="FR13">
            <v>314.99900000000002</v>
          </cell>
          <cell r="FS13">
            <v>13</v>
          </cell>
          <cell r="FU13" t="str">
            <v>BDKM15092</v>
          </cell>
          <cell r="FV13">
            <v>85.74</v>
          </cell>
          <cell r="FW13">
            <v>6.06</v>
          </cell>
          <cell r="FX13">
            <v>10.615384615385</v>
          </cell>
          <cell r="FY13">
            <v>4.0220000000000002</v>
          </cell>
          <cell r="FZ13">
            <v>331.89800000000002</v>
          </cell>
          <cell r="GA13">
            <v>13</v>
          </cell>
          <cell r="GC13" t="str">
            <v>BDKM15092</v>
          </cell>
          <cell r="GD13">
            <v>86.33</v>
          </cell>
          <cell r="GE13">
            <v>6.06</v>
          </cell>
          <cell r="GF13">
            <v>14.461538461538</v>
          </cell>
          <cell r="GG13">
            <v>4.0220000000000002</v>
          </cell>
          <cell r="GH13">
            <v>350.11500000000001</v>
          </cell>
          <cell r="GI13">
            <v>13</v>
          </cell>
          <cell r="GK13" t="str">
            <v>BDKM15092</v>
          </cell>
          <cell r="GL13">
            <v>86.88</v>
          </cell>
          <cell r="GM13">
            <v>6.06</v>
          </cell>
          <cell r="GN13">
            <v>14.461538461538</v>
          </cell>
          <cell r="GO13">
            <v>4.0220000000000002</v>
          </cell>
          <cell r="GP13">
            <v>370.11500000000001</v>
          </cell>
          <cell r="GQ13">
            <v>13</v>
          </cell>
          <cell r="GS13" t="str">
            <v>BDKM15092</v>
          </cell>
          <cell r="GT13">
            <v>87.38</v>
          </cell>
          <cell r="GU13">
            <v>6.06</v>
          </cell>
          <cell r="GV13">
            <v>14.461538461538</v>
          </cell>
          <cell r="GW13">
            <v>4.0220000000000002</v>
          </cell>
          <cell r="GX13">
            <v>390.19900000000001</v>
          </cell>
          <cell r="GY13">
            <v>13</v>
          </cell>
          <cell r="HA13" t="str">
            <v>BDKM15092</v>
          </cell>
          <cell r="HB13">
            <v>87.85</v>
          </cell>
          <cell r="HC13">
            <v>6.06</v>
          </cell>
          <cell r="HD13">
            <v>14.461538461538</v>
          </cell>
          <cell r="HE13">
            <v>4.0220000000000002</v>
          </cell>
          <cell r="HF13">
            <v>410.24900000000002</v>
          </cell>
          <cell r="HG13">
            <v>13</v>
          </cell>
          <cell r="HI13" t="str">
            <v>BDKM15092</v>
          </cell>
          <cell r="HJ13">
            <v>88.28</v>
          </cell>
          <cell r="HK13">
            <v>6.06</v>
          </cell>
          <cell r="HL13">
            <v>14.461538461538</v>
          </cell>
          <cell r="HM13">
            <v>4.0220000000000002</v>
          </cell>
          <cell r="HN13">
            <v>430.04899999999998</v>
          </cell>
          <cell r="HO13">
            <v>13</v>
          </cell>
          <cell r="HQ13" t="str">
            <v>BDKM15092</v>
          </cell>
          <cell r="HR13">
            <v>88.56</v>
          </cell>
          <cell r="HS13">
            <v>5.69</v>
          </cell>
          <cell r="HT13">
            <v>20.142857142857</v>
          </cell>
          <cell r="HU13">
            <v>3.9790000000000001</v>
          </cell>
          <cell r="HV13">
            <v>448.41500000000002</v>
          </cell>
          <cell r="HW13">
            <v>14</v>
          </cell>
          <cell r="HY13" t="str">
            <v>BDKM15092</v>
          </cell>
          <cell r="HZ13">
            <v>88.94</v>
          </cell>
          <cell r="IA13">
            <v>5.69</v>
          </cell>
          <cell r="IB13">
            <v>20.142857142857</v>
          </cell>
          <cell r="IC13">
            <v>3.9790000000000001</v>
          </cell>
          <cell r="ID13">
            <v>468.58100000000002</v>
          </cell>
          <cell r="IE13">
            <v>14</v>
          </cell>
          <cell r="IG13" t="str">
            <v>BDKM15092</v>
          </cell>
          <cell r="IH13">
            <v>89.23</v>
          </cell>
          <cell r="II13">
            <v>5.34</v>
          </cell>
          <cell r="IJ13">
            <v>26.733333333333</v>
          </cell>
          <cell r="IK13">
            <v>4.6369999999999996</v>
          </cell>
          <cell r="IL13">
            <v>486.66500000000002</v>
          </cell>
          <cell r="IM13">
            <v>15</v>
          </cell>
        </row>
        <row r="14">
          <cell r="A14" t="str">
            <v>BDKM15117</v>
          </cell>
          <cell r="B14">
            <v>100</v>
          </cell>
          <cell r="C14">
            <v>0</v>
          </cell>
          <cell r="D14">
            <v>0</v>
          </cell>
          <cell r="E14">
            <v>0</v>
          </cell>
          <cell r="F14">
            <v>0</v>
          </cell>
          <cell r="G14">
            <v>0</v>
          </cell>
          <cell r="I14" t="str">
            <v>BDKM15117</v>
          </cell>
          <cell r="J14">
            <v>100</v>
          </cell>
          <cell r="K14">
            <v>0</v>
          </cell>
          <cell r="L14">
            <v>0</v>
          </cell>
          <cell r="M14">
            <v>0</v>
          </cell>
          <cell r="N14">
            <v>0</v>
          </cell>
          <cell r="O14">
            <v>0</v>
          </cell>
          <cell r="Q14" t="str">
            <v>BDKM15117</v>
          </cell>
          <cell r="R14">
            <v>100</v>
          </cell>
          <cell r="S14">
            <v>0</v>
          </cell>
          <cell r="T14">
            <v>0</v>
          </cell>
          <cell r="U14">
            <v>0</v>
          </cell>
          <cell r="V14">
            <v>0</v>
          </cell>
          <cell r="W14">
            <v>0</v>
          </cell>
          <cell r="Y14" t="str">
            <v>BDKM15117</v>
          </cell>
          <cell r="Z14">
            <v>100</v>
          </cell>
          <cell r="AA14">
            <v>0</v>
          </cell>
          <cell r="AB14">
            <v>0</v>
          </cell>
          <cell r="AC14">
            <v>0</v>
          </cell>
          <cell r="AD14">
            <v>0</v>
          </cell>
          <cell r="AE14">
            <v>0</v>
          </cell>
          <cell r="AG14" t="str">
            <v>BDKM15117</v>
          </cell>
          <cell r="AH14">
            <v>100</v>
          </cell>
          <cell r="AI14">
            <v>0</v>
          </cell>
          <cell r="AJ14">
            <v>0</v>
          </cell>
          <cell r="AK14">
            <v>0</v>
          </cell>
          <cell r="AL14">
            <v>0</v>
          </cell>
          <cell r="AM14">
            <v>0</v>
          </cell>
          <cell r="AO14" t="str">
            <v>BDKM15117</v>
          </cell>
          <cell r="AP14">
            <v>100</v>
          </cell>
          <cell r="AQ14">
            <v>0</v>
          </cell>
          <cell r="AR14">
            <v>0</v>
          </cell>
          <cell r="AS14">
            <v>0</v>
          </cell>
          <cell r="AT14">
            <v>0</v>
          </cell>
          <cell r="AU14">
            <v>0</v>
          </cell>
          <cell r="AW14" t="str">
            <v>BDKM15117</v>
          </cell>
          <cell r="AX14">
            <v>100</v>
          </cell>
          <cell r="AY14">
            <v>0</v>
          </cell>
          <cell r="AZ14">
            <v>0</v>
          </cell>
          <cell r="BA14">
            <v>0</v>
          </cell>
          <cell r="BB14">
            <v>0</v>
          </cell>
          <cell r="BC14">
            <v>0</v>
          </cell>
          <cell r="BE14" t="str">
            <v>BDKM15117</v>
          </cell>
          <cell r="BF14">
            <v>100</v>
          </cell>
          <cell r="BG14">
            <v>0</v>
          </cell>
          <cell r="BH14">
            <v>0</v>
          </cell>
          <cell r="BI14">
            <v>0</v>
          </cell>
          <cell r="BJ14">
            <v>0</v>
          </cell>
          <cell r="BK14">
            <v>0</v>
          </cell>
          <cell r="BM14" t="str">
            <v>BDKM15117</v>
          </cell>
          <cell r="BN14">
            <v>100</v>
          </cell>
          <cell r="BO14">
            <v>0</v>
          </cell>
          <cell r="BP14">
            <v>0</v>
          </cell>
          <cell r="BQ14">
            <v>0</v>
          </cell>
          <cell r="BR14">
            <v>0</v>
          </cell>
          <cell r="BS14">
            <v>0</v>
          </cell>
          <cell r="BU14" t="str">
            <v>BDKM15117</v>
          </cell>
          <cell r="BV14">
            <v>100</v>
          </cell>
          <cell r="BW14">
            <v>0</v>
          </cell>
          <cell r="BX14">
            <v>0</v>
          </cell>
          <cell r="BY14">
            <v>0</v>
          </cell>
          <cell r="BZ14">
            <v>0</v>
          </cell>
          <cell r="CA14">
            <v>0</v>
          </cell>
          <cell r="CC14" t="str">
            <v>BDKM15117</v>
          </cell>
          <cell r="CD14">
            <v>100</v>
          </cell>
          <cell r="CE14">
            <v>0</v>
          </cell>
          <cell r="CF14">
            <v>0</v>
          </cell>
          <cell r="CG14">
            <v>0</v>
          </cell>
          <cell r="CH14">
            <v>0</v>
          </cell>
          <cell r="CI14">
            <v>0</v>
          </cell>
          <cell r="CK14" t="str">
            <v>BDKM15117</v>
          </cell>
          <cell r="CL14">
            <v>100</v>
          </cell>
          <cell r="CM14">
            <v>0</v>
          </cell>
          <cell r="CN14">
            <v>0</v>
          </cell>
          <cell r="CO14">
            <v>0</v>
          </cell>
          <cell r="CP14">
            <v>0</v>
          </cell>
          <cell r="CQ14">
            <v>0</v>
          </cell>
          <cell r="CS14" t="str">
            <v>BDKM15117</v>
          </cell>
          <cell r="CT14">
            <v>100</v>
          </cell>
          <cell r="CU14">
            <v>0</v>
          </cell>
          <cell r="CV14">
            <v>0</v>
          </cell>
          <cell r="CW14">
            <v>0</v>
          </cell>
          <cell r="CX14">
            <v>0</v>
          </cell>
          <cell r="CY14">
            <v>0</v>
          </cell>
          <cell r="DA14" t="str">
            <v>BDKM15117</v>
          </cell>
          <cell r="DB14">
            <v>100</v>
          </cell>
          <cell r="DC14">
            <v>0</v>
          </cell>
          <cell r="DD14">
            <v>0</v>
          </cell>
          <cell r="DE14">
            <v>0</v>
          </cell>
          <cell r="DF14">
            <v>0</v>
          </cell>
          <cell r="DG14">
            <v>0</v>
          </cell>
          <cell r="DI14" t="str">
            <v>BDKM15117</v>
          </cell>
          <cell r="DJ14">
            <v>100</v>
          </cell>
          <cell r="DK14">
            <v>0</v>
          </cell>
          <cell r="DL14">
            <v>0</v>
          </cell>
          <cell r="DM14">
            <v>0</v>
          </cell>
          <cell r="DN14">
            <v>0</v>
          </cell>
          <cell r="DO14">
            <v>0</v>
          </cell>
          <cell r="DQ14" t="str">
            <v>BDKM15117</v>
          </cell>
          <cell r="DR14">
            <v>100</v>
          </cell>
          <cell r="DS14">
            <v>0</v>
          </cell>
          <cell r="DT14">
            <v>0</v>
          </cell>
          <cell r="DU14">
            <v>0</v>
          </cell>
          <cell r="DV14">
            <v>0</v>
          </cell>
          <cell r="DW14">
            <v>0</v>
          </cell>
          <cell r="DY14" t="str">
            <v>BDKM15117</v>
          </cell>
          <cell r="DZ14">
            <v>100</v>
          </cell>
          <cell r="EA14">
            <v>0</v>
          </cell>
          <cell r="EB14">
            <v>0</v>
          </cell>
          <cell r="EC14">
            <v>0</v>
          </cell>
          <cell r="ED14">
            <v>0</v>
          </cell>
          <cell r="EE14">
            <v>0</v>
          </cell>
          <cell r="EG14" t="str">
            <v>BDKM15117</v>
          </cell>
          <cell r="EH14">
            <v>100</v>
          </cell>
          <cell r="EI14">
            <v>0</v>
          </cell>
          <cell r="EJ14">
            <v>0</v>
          </cell>
          <cell r="EK14">
            <v>0</v>
          </cell>
          <cell r="EL14">
            <v>0</v>
          </cell>
          <cell r="EM14">
            <v>0</v>
          </cell>
          <cell r="EO14" t="str">
            <v>BDKM15117</v>
          </cell>
          <cell r="EP14">
            <v>100</v>
          </cell>
          <cell r="EQ14">
            <v>0</v>
          </cell>
          <cell r="ER14">
            <v>0</v>
          </cell>
          <cell r="ES14">
            <v>0</v>
          </cell>
          <cell r="ET14">
            <v>0</v>
          </cell>
          <cell r="EU14">
            <v>0</v>
          </cell>
          <cell r="EW14" t="str">
            <v>BDKM15109</v>
          </cell>
          <cell r="EX14">
            <v>100</v>
          </cell>
          <cell r="EY14">
            <v>0</v>
          </cell>
          <cell r="EZ14">
            <v>0</v>
          </cell>
          <cell r="FA14">
            <v>0</v>
          </cell>
          <cell r="FB14">
            <v>0</v>
          </cell>
          <cell r="FC14">
            <v>0</v>
          </cell>
          <cell r="FE14" t="str">
            <v>BDKM15109</v>
          </cell>
          <cell r="FF14">
            <v>100</v>
          </cell>
          <cell r="FG14">
            <v>0</v>
          </cell>
          <cell r="FH14">
            <v>0</v>
          </cell>
          <cell r="FI14">
            <v>0</v>
          </cell>
          <cell r="FJ14">
            <v>0</v>
          </cell>
          <cell r="FK14">
            <v>0</v>
          </cell>
          <cell r="FM14" t="str">
            <v>BDKM15109</v>
          </cell>
          <cell r="FN14">
            <v>100</v>
          </cell>
          <cell r="FO14">
            <v>0</v>
          </cell>
          <cell r="FP14">
            <v>0</v>
          </cell>
          <cell r="FQ14">
            <v>0</v>
          </cell>
          <cell r="FR14">
            <v>0</v>
          </cell>
          <cell r="FS14">
            <v>0</v>
          </cell>
          <cell r="FU14" t="str">
            <v>BDKM15109</v>
          </cell>
          <cell r="FV14">
            <v>100</v>
          </cell>
          <cell r="FW14">
            <v>0</v>
          </cell>
          <cell r="FX14">
            <v>0</v>
          </cell>
          <cell r="FY14">
            <v>0</v>
          </cell>
          <cell r="FZ14">
            <v>0</v>
          </cell>
          <cell r="GA14">
            <v>0</v>
          </cell>
          <cell r="GC14" t="str">
            <v>BDKM15109</v>
          </cell>
          <cell r="GD14">
            <v>100</v>
          </cell>
          <cell r="GE14">
            <v>0</v>
          </cell>
          <cell r="GF14">
            <v>0</v>
          </cell>
          <cell r="GG14">
            <v>0</v>
          </cell>
          <cell r="GH14">
            <v>0</v>
          </cell>
          <cell r="GI14">
            <v>0</v>
          </cell>
          <cell r="GK14" t="str">
            <v>BDKM15109</v>
          </cell>
          <cell r="GL14">
            <v>100</v>
          </cell>
          <cell r="GM14">
            <v>0</v>
          </cell>
          <cell r="GN14">
            <v>0</v>
          </cell>
          <cell r="GO14">
            <v>0</v>
          </cell>
          <cell r="GP14">
            <v>0</v>
          </cell>
          <cell r="GQ14">
            <v>0</v>
          </cell>
          <cell r="GS14" t="str">
            <v>BDKM15109</v>
          </cell>
          <cell r="GT14">
            <v>100</v>
          </cell>
          <cell r="GU14">
            <v>0</v>
          </cell>
          <cell r="GV14">
            <v>0</v>
          </cell>
          <cell r="GW14">
            <v>0</v>
          </cell>
          <cell r="GX14">
            <v>0</v>
          </cell>
          <cell r="GY14">
            <v>0</v>
          </cell>
          <cell r="HA14" t="str">
            <v>BDKM15109</v>
          </cell>
          <cell r="HB14">
            <v>100</v>
          </cell>
          <cell r="HC14">
            <v>0</v>
          </cell>
          <cell r="HD14">
            <v>0</v>
          </cell>
          <cell r="HE14">
            <v>0</v>
          </cell>
          <cell r="HF14">
            <v>0</v>
          </cell>
          <cell r="HG14">
            <v>0</v>
          </cell>
          <cell r="HI14" t="str">
            <v>BDKM15109</v>
          </cell>
          <cell r="HJ14">
            <v>100</v>
          </cell>
          <cell r="HK14">
            <v>0</v>
          </cell>
          <cell r="HL14">
            <v>0</v>
          </cell>
          <cell r="HM14">
            <v>0</v>
          </cell>
          <cell r="HN14">
            <v>0</v>
          </cell>
          <cell r="HO14">
            <v>0</v>
          </cell>
          <cell r="HQ14" t="str">
            <v>BDKM15109</v>
          </cell>
          <cell r="HR14">
            <v>100</v>
          </cell>
          <cell r="HS14">
            <v>0</v>
          </cell>
          <cell r="HT14">
            <v>0</v>
          </cell>
          <cell r="HU14">
            <v>0</v>
          </cell>
          <cell r="HV14">
            <v>0</v>
          </cell>
          <cell r="HW14">
            <v>0</v>
          </cell>
          <cell r="HY14" t="str">
            <v>BDKM15109</v>
          </cell>
          <cell r="HZ14">
            <v>100</v>
          </cell>
          <cell r="IA14">
            <v>0</v>
          </cell>
          <cell r="IB14">
            <v>0</v>
          </cell>
          <cell r="IC14">
            <v>0</v>
          </cell>
          <cell r="ID14">
            <v>0</v>
          </cell>
          <cell r="IE14">
            <v>0</v>
          </cell>
          <cell r="IG14" t="str">
            <v>BDKM15109</v>
          </cell>
          <cell r="IH14">
            <v>100</v>
          </cell>
          <cell r="II14">
            <v>0</v>
          </cell>
          <cell r="IJ14">
            <v>0</v>
          </cell>
          <cell r="IK14">
            <v>0</v>
          </cell>
          <cell r="IL14">
            <v>0</v>
          </cell>
          <cell r="IM14">
            <v>0</v>
          </cell>
        </row>
        <row r="15">
          <cell r="A15" t="str">
            <v>BDKM15126</v>
          </cell>
          <cell r="B15">
            <v>100</v>
          </cell>
          <cell r="C15">
            <v>0</v>
          </cell>
          <cell r="D15">
            <v>0</v>
          </cell>
          <cell r="E15">
            <v>0</v>
          </cell>
          <cell r="F15">
            <v>0</v>
          </cell>
          <cell r="G15">
            <v>0</v>
          </cell>
          <cell r="I15" t="str">
            <v>BDKM15126</v>
          </cell>
          <cell r="J15">
            <v>93.09</v>
          </cell>
          <cell r="K15">
            <v>3.32</v>
          </cell>
          <cell r="L15">
            <v>18</v>
          </cell>
          <cell r="M15">
            <v>0</v>
          </cell>
          <cell r="N15">
            <v>15.566000000000001</v>
          </cell>
          <cell r="O15">
            <v>1</v>
          </cell>
          <cell r="Q15" t="str">
            <v>BDKM15126</v>
          </cell>
          <cell r="R15">
            <v>95.39</v>
          </cell>
          <cell r="S15">
            <v>3.32</v>
          </cell>
          <cell r="T15">
            <v>33</v>
          </cell>
          <cell r="U15">
            <v>0</v>
          </cell>
          <cell r="V15">
            <v>31.164999999999999</v>
          </cell>
          <cell r="W15">
            <v>1</v>
          </cell>
          <cell r="Y15" t="str">
            <v>BDKM15126</v>
          </cell>
          <cell r="Z15">
            <v>96.54</v>
          </cell>
          <cell r="AA15">
            <v>3.32</v>
          </cell>
          <cell r="AB15">
            <v>49</v>
          </cell>
          <cell r="AC15">
            <v>0</v>
          </cell>
          <cell r="AD15">
            <v>45.298000000000002</v>
          </cell>
          <cell r="AE15">
            <v>1</v>
          </cell>
          <cell r="AG15" t="str">
            <v>BDKM15126</v>
          </cell>
          <cell r="AH15">
            <v>97.24</v>
          </cell>
          <cell r="AI15">
            <v>3.32</v>
          </cell>
          <cell r="AJ15">
            <v>49</v>
          </cell>
          <cell r="AK15">
            <v>0</v>
          </cell>
          <cell r="AL15">
            <v>65.131</v>
          </cell>
          <cell r="AM15">
            <v>1</v>
          </cell>
          <cell r="AO15" t="str">
            <v>BDKM15126</v>
          </cell>
          <cell r="AP15">
            <v>97.7</v>
          </cell>
          <cell r="AQ15">
            <v>3.32</v>
          </cell>
          <cell r="AR15">
            <v>49</v>
          </cell>
          <cell r="AS15">
            <v>0</v>
          </cell>
          <cell r="AT15">
            <v>84.13</v>
          </cell>
          <cell r="AU15">
            <v>1</v>
          </cell>
          <cell r="AW15" t="str">
            <v>BDKM15126</v>
          </cell>
          <cell r="AX15">
            <v>98.03</v>
          </cell>
          <cell r="AY15">
            <v>3.32</v>
          </cell>
          <cell r="AZ15">
            <v>49</v>
          </cell>
          <cell r="BA15">
            <v>0</v>
          </cell>
          <cell r="BB15">
            <v>102.54600000000001</v>
          </cell>
          <cell r="BC15">
            <v>1</v>
          </cell>
          <cell r="BE15" t="str">
            <v>BDKM15126</v>
          </cell>
          <cell r="BF15">
            <v>97.27</v>
          </cell>
          <cell r="BG15">
            <v>2.62</v>
          </cell>
          <cell r="BH15">
            <v>33</v>
          </cell>
          <cell r="BI15">
            <v>36.625999999999998</v>
          </cell>
          <cell r="BJ15">
            <v>117.746</v>
          </cell>
          <cell r="BK15">
            <v>2</v>
          </cell>
          <cell r="BM15" t="str">
            <v>BDKM15126</v>
          </cell>
          <cell r="BN15">
            <v>97.58</v>
          </cell>
          <cell r="BO15">
            <v>2.62</v>
          </cell>
          <cell r="BP15">
            <v>33</v>
          </cell>
          <cell r="BQ15">
            <v>36.625999999999998</v>
          </cell>
          <cell r="BR15">
            <v>134.745</v>
          </cell>
          <cell r="BS15">
            <v>2</v>
          </cell>
          <cell r="BU15" t="str">
            <v>BDKM15126</v>
          </cell>
          <cell r="BV15">
            <v>97.82</v>
          </cell>
          <cell r="BW15">
            <v>2.62</v>
          </cell>
          <cell r="BX15">
            <v>69.5</v>
          </cell>
          <cell r="BY15">
            <v>36.625999999999998</v>
          </cell>
          <cell r="BZ15">
            <v>152.06200000000001</v>
          </cell>
          <cell r="CA15">
            <v>2</v>
          </cell>
          <cell r="CC15" t="str">
            <v>BDKM15126</v>
          </cell>
          <cell r="CD15">
            <v>98.02</v>
          </cell>
          <cell r="CE15">
            <v>2.62</v>
          </cell>
          <cell r="CF15">
            <v>80</v>
          </cell>
          <cell r="CG15">
            <v>36.625999999999998</v>
          </cell>
          <cell r="CH15">
            <v>171.929</v>
          </cell>
          <cell r="CI15">
            <v>2</v>
          </cell>
          <cell r="CK15" t="str">
            <v>BDKM15126</v>
          </cell>
          <cell r="CL15">
            <v>94.24</v>
          </cell>
          <cell r="CM15">
            <v>5.53</v>
          </cell>
          <cell r="CN15">
            <v>53.333333333333002</v>
          </cell>
          <cell r="CO15">
            <v>11.547000000000001</v>
          </cell>
          <cell r="CP15">
            <v>181.81299999999999</v>
          </cell>
          <cell r="CQ15">
            <v>3</v>
          </cell>
          <cell r="CS15" t="str">
            <v>BDKM15126</v>
          </cell>
          <cell r="CT15">
            <v>94.68</v>
          </cell>
          <cell r="CU15">
            <v>5.53</v>
          </cell>
          <cell r="CV15">
            <v>53.333333333333002</v>
          </cell>
          <cell r="CW15">
            <v>11.547000000000001</v>
          </cell>
          <cell r="CX15">
            <v>201.73</v>
          </cell>
          <cell r="CY15">
            <v>3</v>
          </cell>
          <cell r="DA15" t="str">
            <v>BDKM15126</v>
          </cell>
          <cell r="DB15">
            <v>95.06</v>
          </cell>
          <cell r="DC15">
            <v>5.53</v>
          </cell>
          <cell r="DD15">
            <v>53.333333333333002</v>
          </cell>
          <cell r="DE15">
            <v>11.547000000000001</v>
          </cell>
          <cell r="DF15">
            <v>222.23</v>
          </cell>
          <cell r="DG15">
            <v>3</v>
          </cell>
          <cell r="DI15" t="str">
            <v>BDKM15126</v>
          </cell>
          <cell r="DJ15">
            <v>94.74</v>
          </cell>
          <cell r="DK15">
            <v>4.7300000000000004</v>
          </cell>
          <cell r="DL15">
            <v>40</v>
          </cell>
          <cell r="DM15">
            <v>10.125</v>
          </cell>
          <cell r="DN15">
            <v>234.22900000000001</v>
          </cell>
          <cell r="DO15">
            <v>4</v>
          </cell>
          <cell r="DQ15" t="str">
            <v>BDKM15126</v>
          </cell>
          <cell r="DR15">
            <v>95.07</v>
          </cell>
          <cell r="DS15">
            <v>4.7300000000000004</v>
          </cell>
          <cell r="DT15">
            <v>40</v>
          </cell>
          <cell r="DU15">
            <v>10.125</v>
          </cell>
          <cell r="DV15">
            <v>254.54599999999999</v>
          </cell>
          <cell r="DW15">
            <v>4</v>
          </cell>
          <cell r="DY15" t="str">
            <v>BDKM15126</v>
          </cell>
          <cell r="DZ15">
            <v>95.36</v>
          </cell>
          <cell r="EA15">
            <v>4.7300000000000004</v>
          </cell>
          <cell r="EB15">
            <v>40</v>
          </cell>
          <cell r="EC15">
            <v>10.125</v>
          </cell>
          <cell r="ED15">
            <v>273.846</v>
          </cell>
          <cell r="EE15">
            <v>4</v>
          </cell>
          <cell r="EG15" t="str">
            <v>BDKM15126</v>
          </cell>
          <cell r="EH15">
            <v>95.52</v>
          </cell>
          <cell r="EI15">
            <v>3.87</v>
          </cell>
          <cell r="EJ15">
            <v>32</v>
          </cell>
          <cell r="EK15">
            <v>12.134</v>
          </cell>
          <cell r="EL15">
            <v>292.96199999999999</v>
          </cell>
          <cell r="EM15">
            <v>5</v>
          </cell>
          <cell r="EO15" t="str">
            <v>BDKM15126</v>
          </cell>
          <cell r="EP15">
            <v>95.75</v>
          </cell>
          <cell r="EQ15">
            <v>3.87</v>
          </cell>
          <cell r="ER15">
            <v>32</v>
          </cell>
          <cell r="ES15">
            <v>12.134</v>
          </cell>
          <cell r="ET15">
            <v>313.54500000000002</v>
          </cell>
          <cell r="EU15">
            <v>5</v>
          </cell>
          <cell r="EW15" t="str">
            <v>BDKM15110</v>
          </cell>
          <cell r="EX15">
            <v>100</v>
          </cell>
          <cell r="EY15">
            <v>0</v>
          </cell>
          <cell r="EZ15">
            <v>0</v>
          </cell>
          <cell r="FA15">
            <v>0</v>
          </cell>
          <cell r="FB15">
            <v>0</v>
          </cell>
          <cell r="FC15">
            <v>0</v>
          </cell>
          <cell r="FE15" t="str">
            <v>BDKM15110</v>
          </cell>
          <cell r="FF15">
            <v>100</v>
          </cell>
          <cell r="FG15">
            <v>0</v>
          </cell>
          <cell r="FH15">
            <v>0</v>
          </cell>
          <cell r="FI15">
            <v>0</v>
          </cell>
          <cell r="FJ15">
            <v>0</v>
          </cell>
          <cell r="FK15">
            <v>0</v>
          </cell>
          <cell r="FM15" t="str">
            <v>BDKM15110</v>
          </cell>
          <cell r="FN15">
            <v>100</v>
          </cell>
          <cell r="FO15">
            <v>0</v>
          </cell>
          <cell r="FP15">
            <v>0</v>
          </cell>
          <cell r="FQ15">
            <v>0</v>
          </cell>
          <cell r="FR15">
            <v>0</v>
          </cell>
          <cell r="FS15">
            <v>0</v>
          </cell>
          <cell r="FU15" t="str">
            <v>BDKM15110</v>
          </cell>
          <cell r="FV15">
            <v>100</v>
          </cell>
          <cell r="FW15">
            <v>0</v>
          </cell>
          <cell r="FX15">
            <v>0</v>
          </cell>
          <cell r="FY15">
            <v>0</v>
          </cell>
          <cell r="FZ15">
            <v>0</v>
          </cell>
          <cell r="GA15">
            <v>0</v>
          </cell>
          <cell r="GC15" t="str">
            <v>BDKM15110</v>
          </cell>
          <cell r="GD15">
            <v>100</v>
          </cell>
          <cell r="GE15">
            <v>0</v>
          </cell>
          <cell r="GF15">
            <v>0</v>
          </cell>
          <cell r="GG15">
            <v>0</v>
          </cell>
          <cell r="GH15">
            <v>0</v>
          </cell>
          <cell r="GI15">
            <v>0</v>
          </cell>
          <cell r="GK15" t="str">
            <v>BDKM15110</v>
          </cell>
          <cell r="GL15">
            <v>100</v>
          </cell>
          <cell r="GM15">
            <v>0</v>
          </cell>
          <cell r="GN15">
            <v>0</v>
          </cell>
          <cell r="GO15">
            <v>0</v>
          </cell>
          <cell r="GP15">
            <v>0</v>
          </cell>
          <cell r="GQ15">
            <v>0</v>
          </cell>
          <cell r="GS15" t="str">
            <v>BDKM15110</v>
          </cell>
          <cell r="GT15">
            <v>100</v>
          </cell>
          <cell r="GU15">
            <v>0</v>
          </cell>
          <cell r="GV15">
            <v>0</v>
          </cell>
          <cell r="GW15">
            <v>0</v>
          </cell>
          <cell r="GX15">
            <v>0</v>
          </cell>
          <cell r="GY15">
            <v>0</v>
          </cell>
          <cell r="HA15" t="str">
            <v>BDKM15110</v>
          </cell>
          <cell r="HB15">
            <v>100</v>
          </cell>
          <cell r="HC15">
            <v>0</v>
          </cell>
          <cell r="HD15">
            <v>0</v>
          </cell>
          <cell r="HE15">
            <v>0</v>
          </cell>
          <cell r="HF15">
            <v>0</v>
          </cell>
          <cell r="HG15">
            <v>0</v>
          </cell>
          <cell r="HI15" t="str">
            <v>BDKM15110</v>
          </cell>
          <cell r="HJ15">
            <v>100</v>
          </cell>
          <cell r="HK15">
            <v>0</v>
          </cell>
          <cell r="HL15">
            <v>0</v>
          </cell>
          <cell r="HM15">
            <v>0</v>
          </cell>
          <cell r="HN15">
            <v>0</v>
          </cell>
          <cell r="HO15">
            <v>0</v>
          </cell>
          <cell r="HQ15" t="str">
            <v>BDKM15110</v>
          </cell>
          <cell r="HR15">
            <v>100</v>
          </cell>
          <cell r="HS15">
            <v>0</v>
          </cell>
          <cell r="HT15">
            <v>0</v>
          </cell>
          <cell r="HU15">
            <v>0</v>
          </cell>
          <cell r="HV15">
            <v>0</v>
          </cell>
          <cell r="HW15">
            <v>0</v>
          </cell>
          <cell r="HY15" t="str">
            <v>BDKM15110</v>
          </cell>
          <cell r="HZ15">
            <v>100</v>
          </cell>
          <cell r="IA15">
            <v>0</v>
          </cell>
          <cell r="IB15">
            <v>0</v>
          </cell>
          <cell r="IC15">
            <v>0</v>
          </cell>
          <cell r="ID15">
            <v>0</v>
          </cell>
          <cell r="IE15">
            <v>0</v>
          </cell>
          <cell r="IG15" t="str">
            <v>BDKM15110</v>
          </cell>
          <cell r="IH15">
            <v>100</v>
          </cell>
          <cell r="II15">
            <v>0</v>
          </cell>
          <cell r="IJ15">
            <v>0</v>
          </cell>
          <cell r="IK15">
            <v>0</v>
          </cell>
          <cell r="IL15">
            <v>0</v>
          </cell>
          <cell r="IM15">
            <v>0</v>
          </cell>
        </row>
        <row r="16">
          <cell r="A16" t="str">
            <v>BDKM37010</v>
          </cell>
          <cell r="B16">
            <v>100</v>
          </cell>
          <cell r="C16">
            <v>0</v>
          </cell>
          <cell r="D16">
            <v>0</v>
          </cell>
          <cell r="E16">
            <v>0</v>
          </cell>
          <cell r="F16">
            <v>0</v>
          </cell>
          <cell r="G16">
            <v>0</v>
          </cell>
          <cell r="I16" t="str">
            <v>BDKM37010</v>
          </cell>
          <cell r="J16">
            <v>91.04</v>
          </cell>
          <cell r="K16">
            <v>2.15</v>
          </cell>
          <cell r="L16">
            <v>1</v>
          </cell>
          <cell r="M16">
            <v>0</v>
          </cell>
          <cell r="N16">
            <v>14.167</v>
          </cell>
          <cell r="O16">
            <v>2</v>
          </cell>
          <cell r="Q16" t="str">
            <v>BDKM37010</v>
          </cell>
          <cell r="R16">
            <v>92.87</v>
          </cell>
          <cell r="S16">
            <v>1.71</v>
          </cell>
          <cell r="T16">
            <v>0.66666666666670005</v>
          </cell>
          <cell r="U16">
            <v>0</v>
          </cell>
          <cell r="V16">
            <v>30.167000000000002</v>
          </cell>
          <cell r="W16">
            <v>3</v>
          </cell>
          <cell r="Y16" t="str">
            <v>BDKM37010</v>
          </cell>
          <cell r="Z16">
            <v>89.88</v>
          </cell>
          <cell r="AA16">
            <v>2.4300000000000002</v>
          </cell>
          <cell r="AB16">
            <v>0.5</v>
          </cell>
          <cell r="AC16">
            <v>0</v>
          </cell>
          <cell r="AD16">
            <v>39.917000000000002</v>
          </cell>
          <cell r="AE16">
            <v>4</v>
          </cell>
          <cell r="AG16" t="str">
            <v>BDKM37010</v>
          </cell>
          <cell r="AH16">
            <v>89.54</v>
          </cell>
          <cell r="AI16">
            <v>3.14</v>
          </cell>
          <cell r="AJ16">
            <v>0.5</v>
          </cell>
          <cell r="AK16">
            <v>0</v>
          </cell>
          <cell r="AL16">
            <v>58.167000000000002</v>
          </cell>
          <cell r="AM16">
            <v>4</v>
          </cell>
          <cell r="AO16" t="str">
            <v>BDKM37010</v>
          </cell>
          <cell r="AP16">
            <v>91.29</v>
          </cell>
          <cell r="AQ16">
            <v>3.14</v>
          </cell>
          <cell r="AR16">
            <v>0.5</v>
          </cell>
          <cell r="AS16">
            <v>0</v>
          </cell>
          <cell r="AT16">
            <v>77.165999999999997</v>
          </cell>
          <cell r="AU16">
            <v>4</v>
          </cell>
          <cell r="AW16" t="str">
            <v>BDKM37010</v>
          </cell>
          <cell r="AX16">
            <v>92.48</v>
          </cell>
          <cell r="AY16">
            <v>2.5299999999999998</v>
          </cell>
          <cell r="AZ16">
            <v>0.4</v>
          </cell>
          <cell r="BA16">
            <v>0</v>
          </cell>
          <cell r="BB16">
            <v>95.498999999999995</v>
          </cell>
          <cell r="BC16">
            <v>5</v>
          </cell>
          <cell r="BE16" t="str">
            <v>BDKM37010</v>
          </cell>
          <cell r="BF16">
            <v>87.87</v>
          </cell>
          <cell r="BG16">
            <v>3.33</v>
          </cell>
          <cell r="BH16">
            <v>1.7142857142857</v>
          </cell>
          <cell r="BI16">
            <v>0</v>
          </cell>
          <cell r="BJ16">
            <v>106.51600000000001</v>
          </cell>
          <cell r="BK16">
            <v>7</v>
          </cell>
          <cell r="BM16" t="str">
            <v>BDKM37010</v>
          </cell>
          <cell r="BN16">
            <v>78.11</v>
          </cell>
          <cell r="BO16">
            <v>5.91</v>
          </cell>
          <cell r="BP16">
            <v>1.5</v>
          </cell>
          <cell r="BQ16">
            <v>48.643999999999998</v>
          </cell>
          <cell r="BR16">
            <v>106.51600000000001</v>
          </cell>
          <cell r="BS16">
            <v>8</v>
          </cell>
          <cell r="BU16" t="str">
            <v>BDKM37010</v>
          </cell>
          <cell r="BV16">
            <v>70.3</v>
          </cell>
          <cell r="BW16">
            <v>8.91</v>
          </cell>
          <cell r="BX16">
            <v>9.5</v>
          </cell>
          <cell r="BY16">
            <v>65.935000000000002</v>
          </cell>
          <cell r="BZ16">
            <v>106.51600000000001</v>
          </cell>
          <cell r="CA16">
            <v>8</v>
          </cell>
          <cell r="CC16" t="str">
            <v>BDKM37010</v>
          </cell>
          <cell r="CD16">
            <v>67.569999999999993</v>
          </cell>
          <cell r="CE16">
            <v>10.7</v>
          </cell>
          <cell r="CF16">
            <v>12.125</v>
          </cell>
          <cell r="CG16">
            <v>71.638000000000005</v>
          </cell>
          <cell r="CH16">
            <v>114.533</v>
          </cell>
          <cell r="CI16">
            <v>8</v>
          </cell>
          <cell r="CK16" t="str">
            <v>BDKM37010</v>
          </cell>
          <cell r="CL16">
            <v>69.209999999999994</v>
          </cell>
          <cell r="CM16">
            <v>8.06</v>
          </cell>
          <cell r="CN16">
            <v>8.8181818181818006</v>
          </cell>
          <cell r="CO16">
            <v>69.161000000000001</v>
          </cell>
          <cell r="CP16">
            <v>131.96700000000001</v>
          </cell>
          <cell r="CQ16">
            <v>11</v>
          </cell>
          <cell r="CS16" t="str">
            <v>BDKM37010</v>
          </cell>
          <cell r="CT16">
            <v>71.58</v>
          </cell>
          <cell r="CU16">
            <v>8.06</v>
          </cell>
          <cell r="CV16">
            <v>8.8181818181818006</v>
          </cell>
          <cell r="CW16">
            <v>69.161000000000001</v>
          </cell>
          <cell r="CX16">
            <v>151.80099999999999</v>
          </cell>
          <cell r="CY16">
            <v>11</v>
          </cell>
          <cell r="DA16" t="str">
            <v>BDKM37010</v>
          </cell>
          <cell r="DB16">
            <v>73.61</v>
          </cell>
          <cell r="DC16">
            <v>8.06</v>
          </cell>
          <cell r="DD16">
            <v>8.8181818181818006</v>
          </cell>
          <cell r="DE16">
            <v>69.161000000000001</v>
          </cell>
          <cell r="DF16">
            <v>172.30099999999999</v>
          </cell>
          <cell r="DG16">
            <v>11</v>
          </cell>
          <cell r="DI16" t="str">
            <v>BDKM37010</v>
          </cell>
          <cell r="DJ16">
            <v>75.37</v>
          </cell>
          <cell r="DK16">
            <v>8.06</v>
          </cell>
          <cell r="DL16">
            <v>8.8181818181818006</v>
          </cell>
          <cell r="DM16">
            <v>69.161000000000001</v>
          </cell>
          <cell r="DN16">
            <v>186.73400000000001</v>
          </cell>
          <cell r="DO16">
            <v>11</v>
          </cell>
          <cell r="DQ16" t="str">
            <v>BDKM37010</v>
          </cell>
          <cell r="DR16">
            <v>76.69</v>
          </cell>
          <cell r="DS16">
            <v>7.46</v>
          </cell>
          <cell r="DT16">
            <v>8.0833333333333002</v>
          </cell>
          <cell r="DU16">
            <v>68.528999999999996</v>
          </cell>
          <cell r="DV16">
            <v>206.268</v>
          </cell>
          <cell r="DW16">
            <v>12</v>
          </cell>
          <cell r="DY16" t="str">
            <v>BDKM37010</v>
          </cell>
          <cell r="DZ16">
            <v>77.89</v>
          </cell>
          <cell r="EA16">
            <v>6.94</v>
          </cell>
          <cell r="EB16">
            <v>7.4615384615384999</v>
          </cell>
          <cell r="EC16">
            <v>67.984999999999999</v>
          </cell>
          <cell r="ED16">
            <v>227.05099999999999</v>
          </cell>
          <cell r="EE16">
            <v>13</v>
          </cell>
          <cell r="EG16" t="str">
            <v>BDKM37010</v>
          </cell>
          <cell r="EH16">
            <v>79.12</v>
          </cell>
          <cell r="EI16">
            <v>6.94</v>
          </cell>
          <cell r="EJ16">
            <v>7.4615384615384999</v>
          </cell>
          <cell r="EK16">
            <v>67.984999999999999</v>
          </cell>
          <cell r="EL16">
            <v>246.601</v>
          </cell>
          <cell r="EM16">
            <v>13</v>
          </cell>
          <cell r="EO16" t="str">
            <v>BDKM37010</v>
          </cell>
          <cell r="EP16">
            <v>80.099999999999994</v>
          </cell>
          <cell r="EQ16">
            <v>6.48</v>
          </cell>
          <cell r="ER16">
            <v>6.9285714285714004</v>
          </cell>
          <cell r="ES16">
            <v>67.596999999999994</v>
          </cell>
          <cell r="ET16">
            <v>266.584</v>
          </cell>
          <cell r="EU16">
            <v>14</v>
          </cell>
          <cell r="EW16" t="str">
            <v>BDKM15117</v>
          </cell>
          <cell r="EX16">
            <v>100</v>
          </cell>
          <cell r="EY16">
            <v>0</v>
          </cell>
          <cell r="EZ16">
            <v>0</v>
          </cell>
          <cell r="FA16">
            <v>0</v>
          </cell>
          <cell r="FB16">
            <v>0</v>
          </cell>
          <cell r="FC16">
            <v>0</v>
          </cell>
          <cell r="FE16" t="str">
            <v>BDKM15117</v>
          </cell>
          <cell r="FF16">
            <v>100</v>
          </cell>
          <cell r="FG16">
            <v>0</v>
          </cell>
          <cell r="FH16">
            <v>0</v>
          </cell>
          <cell r="FI16">
            <v>0</v>
          </cell>
          <cell r="FJ16">
            <v>0</v>
          </cell>
          <cell r="FK16">
            <v>0</v>
          </cell>
          <cell r="FM16" t="str">
            <v>BDKM15117</v>
          </cell>
          <cell r="FN16">
            <v>100</v>
          </cell>
          <cell r="FO16">
            <v>0</v>
          </cell>
          <cell r="FP16">
            <v>0</v>
          </cell>
          <cell r="FQ16">
            <v>0</v>
          </cell>
          <cell r="FR16">
            <v>0</v>
          </cell>
          <cell r="FS16">
            <v>0</v>
          </cell>
          <cell r="FU16" t="str">
            <v>BDKM15117</v>
          </cell>
          <cell r="FV16">
            <v>100</v>
          </cell>
          <cell r="FW16">
            <v>0</v>
          </cell>
          <cell r="FX16">
            <v>0</v>
          </cell>
          <cell r="FY16">
            <v>0</v>
          </cell>
          <cell r="FZ16">
            <v>0</v>
          </cell>
          <cell r="GA16">
            <v>0</v>
          </cell>
          <cell r="GC16" t="str">
            <v>BDKM15117</v>
          </cell>
          <cell r="GD16">
            <v>100</v>
          </cell>
          <cell r="GE16">
            <v>0</v>
          </cell>
          <cell r="GF16">
            <v>0</v>
          </cell>
          <cell r="GG16">
            <v>0</v>
          </cell>
          <cell r="GH16">
            <v>0</v>
          </cell>
          <cell r="GI16">
            <v>0</v>
          </cell>
          <cell r="GK16" t="str">
            <v>BDKM15117</v>
          </cell>
          <cell r="GL16">
            <v>100</v>
          </cell>
          <cell r="GM16">
            <v>0</v>
          </cell>
          <cell r="GN16">
            <v>0</v>
          </cell>
          <cell r="GO16">
            <v>0</v>
          </cell>
          <cell r="GP16">
            <v>0</v>
          </cell>
          <cell r="GQ16">
            <v>0</v>
          </cell>
          <cell r="GS16" t="str">
            <v>BDKM15117</v>
          </cell>
          <cell r="GT16">
            <v>100</v>
          </cell>
          <cell r="GU16">
            <v>0</v>
          </cell>
          <cell r="GV16">
            <v>0</v>
          </cell>
          <cell r="GW16">
            <v>0</v>
          </cell>
          <cell r="GX16">
            <v>0</v>
          </cell>
          <cell r="GY16">
            <v>0</v>
          </cell>
          <cell r="HA16" t="str">
            <v>BDKM15117</v>
          </cell>
          <cell r="HB16">
            <v>100</v>
          </cell>
          <cell r="HC16">
            <v>0</v>
          </cell>
          <cell r="HD16">
            <v>0</v>
          </cell>
          <cell r="HE16">
            <v>0</v>
          </cell>
          <cell r="HF16">
            <v>0</v>
          </cell>
          <cell r="HG16">
            <v>0</v>
          </cell>
          <cell r="HI16" t="str">
            <v>BDKM15117</v>
          </cell>
          <cell r="HJ16">
            <v>100</v>
          </cell>
          <cell r="HK16">
            <v>0</v>
          </cell>
          <cell r="HL16">
            <v>0</v>
          </cell>
          <cell r="HM16">
            <v>0</v>
          </cell>
          <cell r="HN16">
            <v>0</v>
          </cell>
          <cell r="HO16">
            <v>0</v>
          </cell>
          <cell r="HQ16" t="str">
            <v>BDKM15117</v>
          </cell>
          <cell r="HR16">
            <v>100</v>
          </cell>
          <cell r="HS16">
            <v>0</v>
          </cell>
          <cell r="HT16">
            <v>0</v>
          </cell>
          <cell r="HU16">
            <v>0</v>
          </cell>
          <cell r="HV16">
            <v>19.882999999999999</v>
          </cell>
          <cell r="HW16">
            <v>0</v>
          </cell>
          <cell r="HY16" t="str">
            <v>BDKM15117</v>
          </cell>
          <cell r="HZ16">
            <v>100</v>
          </cell>
          <cell r="IA16">
            <v>0</v>
          </cell>
          <cell r="IB16">
            <v>0</v>
          </cell>
          <cell r="IC16">
            <v>0</v>
          </cell>
          <cell r="ID16">
            <v>40.048999999999999</v>
          </cell>
          <cell r="IE16">
            <v>0</v>
          </cell>
          <cell r="IG16" t="str">
            <v>BDKM15117</v>
          </cell>
          <cell r="IH16">
            <v>100</v>
          </cell>
          <cell r="II16">
            <v>0</v>
          </cell>
          <cell r="IJ16">
            <v>0</v>
          </cell>
          <cell r="IK16">
            <v>0</v>
          </cell>
          <cell r="IL16">
            <v>60.182000000000002</v>
          </cell>
          <cell r="IM16">
            <v>0</v>
          </cell>
        </row>
        <row r="17">
          <cell r="A17" t="str">
            <v>BDKM37019</v>
          </cell>
          <cell r="B17">
            <v>100</v>
          </cell>
          <cell r="C17">
            <v>0</v>
          </cell>
          <cell r="D17">
            <v>0</v>
          </cell>
          <cell r="E17">
            <v>0</v>
          </cell>
          <cell r="F17">
            <v>0</v>
          </cell>
          <cell r="G17">
            <v>0</v>
          </cell>
          <cell r="I17" t="str">
            <v>BDKM37019</v>
          </cell>
          <cell r="J17">
            <v>84.86</v>
          </cell>
          <cell r="K17">
            <v>3.63</v>
          </cell>
          <cell r="L17">
            <v>2.5</v>
          </cell>
          <cell r="M17">
            <v>0</v>
          </cell>
          <cell r="N17">
            <v>12.715999999999999</v>
          </cell>
          <cell r="O17">
            <v>2</v>
          </cell>
          <cell r="Q17" t="str">
            <v>BDKM37019</v>
          </cell>
          <cell r="R17">
            <v>74.38</v>
          </cell>
          <cell r="S17">
            <v>6.15</v>
          </cell>
          <cell r="T17">
            <v>5</v>
          </cell>
          <cell r="U17">
            <v>0</v>
          </cell>
          <cell r="V17">
            <v>22.699000000000002</v>
          </cell>
          <cell r="W17">
            <v>3</v>
          </cell>
          <cell r="Y17" t="str">
            <v>BDKM37019</v>
          </cell>
          <cell r="Z17">
            <v>80.78</v>
          </cell>
          <cell r="AA17">
            <v>6.15</v>
          </cell>
          <cell r="AB17">
            <v>5</v>
          </cell>
          <cell r="AC17">
            <v>0</v>
          </cell>
          <cell r="AD17">
            <v>36.832000000000001</v>
          </cell>
          <cell r="AE17">
            <v>3</v>
          </cell>
          <cell r="AG17" t="str">
            <v>BDKM37019</v>
          </cell>
          <cell r="AH17">
            <v>84.63</v>
          </cell>
          <cell r="AI17">
            <v>6.15</v>
          </cell>
          <cell r="AJ17">
            <v>5</v>
          </cell>
          <cell r="AK17">
            <v>0</v>
          </cell>
          <cell r="AL17">
            <v>56.664999999999999</v>
          </cell>
          <cell r="AM17">
            <v>3</v>
          </cell>
          <cell r="AO17" t="str">
            <v>BDKM37019</v>
          </cell>
          <cell r="AP17">
            <v>87.19</v>
          </cell>
          <cell r="AQ17">
            <v>6.15</v>
          </cell>
          <cell r="AR17">
            <v>5</v>
          </cell>
          <cell r="AS17">
            <v>0</v>
          </cell>
          <cell r="AT17">
            <v>75.664000000000001</v>
          </cell>
          <cell r="AU17">
            <v>3</v>
          </cell>
          <cell r="AW17" t="str">
            <v>BDKM37019</v>
          </cell>
          <cell r="AX17">
            <v>79.61</v>
          </cell>
          <cell r="AY17">
            <v>8.56</v>
          </cell>
          <cell r="AZ17">
            <v>3.75</v>
          </cell>
          <cell r="BA17">
            <v>46.131</v>
          </cell>
          <cell r="BB17">
            <v>81.697000000000003</v>
          </cell>
          <cell r="BC17">
            <v>4</v>
          </cell>
          <cell r="BE17" t="str">
            <v>BDKM37019</v>
          </cell>
          <cell r="BF17">
            <v>73.73</v>
          </cell>
          <cell r="BG17">
            <v>10.09</v>
          </cell>
          <cell r="BH17">
            <v>6.6</v>
          </cell>
          <cell r="BI17">
            <v>62.756999999999998</v>
          </cell>
          <cell r="BJ17">
            <v>87.08</v>
          </cell>
          <cell r="BK17">
            <v>5</v>
          </cell>
          <cell r="BM17" t="str">
            <v>BDKM37019</v>
          </cell>
          <cell r="BN17">
            <v>76.180000000000007</v>
          </cell>
          <cell r="BO17">
            <v>8.58</v>
          </cell>
          <cell r="BP17">
            <v>5.5</v>
          </cell>
          <cell r="BQ17">
            <v>61.515999999999998</v>
          </cell>
          <cell r="BR17">
            <v>102.496</v>
          </cell>
          <cell r="BS17">
            <v>6</v>
          </cell>
          <cell r="BU17" t="str">
            <v>BDKM37019</v>
          </cell>
          <cell r="BV17">
            <v>78.06</v>
          </cell>
          <cell r="BW17">
            <v>6.58</v>
          </cell>
          <cell r="BX17">
            <v>9.75</v>
          </cell>
          <cell r="BY17">
            <v>60.113999999999997</v>
          </cell>
          <cell r="BZ17">
            <v>119.76300000000001</v>
          </cell>
          <cell r="CA17">
            <v>8</v>
          </cell>
          <cell r="CC17" t="str">
            <v>BDKM37019</v>
          </cell>
          <cell r="CD17">
            <v>76</v>
          </cell>
          <cell r="CE17">
            <v>6.34</v>
          </cell>
          <cell r="CF17">
            <v>9</v>
          </cell>
          <cell r="CG17">
            <v>49.960999999999999</v>
          </cell>
          <cell r="CH17">
            <v>129.279</v>
          </cell>
          <cell r="CI17">
            <v>10</v>
          </cell>
          <cell r="CK17" t="str">
            <v>BDKM37019</v>
          </cell>
          <cell r="CL17">
            <v>69.67</v>
          </cell>
          <cell r="CM17">
            <v>8.74</v>
          </cell>
          <cell r="CN17">
            <v>9</v>
          </cell>
          <cell r="CO17">
            <v>36.234000000000002</v>
          </cell>
          <cell r="CP17">
            <v>129.279</v>
          </cell>
          <cell r="CQ17">
            <v>10</v>
          </cell>
          <cell r="CS17" t="str">
            <v>BDKM37019</v>
          </cell>
          <cell r="CT17">
            <v>65.61</v>
          </cell>
          <cell r="CU17">
            <v>10.73</v>
          </cell>
          <cell r="CV17">
            <v>9</v>
          </cell>
          <cell r="CW17">
            <v>29.501000000000001</v>
          </cell>
          <cell r="CX17">
            <v>133.346</v>
          </cell>
          <cell r="CY17">
            <v>10</v>
          </cell>
          <cell r="DA17" t="str">
            <v>BDKM37019</v>
          </cell>
          <cell r="DB17">
            <v>64.98</v>
          </cell>
          <cell r="DC17">
            <v>10.7</v>
          </cell>
          <cell r="DD17">
            <v>8.1818181818181994</v>
          </cell>
          <cell r="DE17">
            <v>35.731999999999999</v>
          </cell>
          <cell r="DF17">
            <v>143.89599999999999</v>
          </cell>
          <cell r="DG17">
            <v>11</v>
          </cell>
          <cell r="DI17" t="str">
            <v>BDKM37019</v>
          </cell>
          <cell r="DJ17">
            <v>66.31</v>
          </cell>
          <cell r="DK17">
            <v>8.66</v>
          </cell>
          <cell r="DL17">
            <v>6.4285714285714004</v>
          </cell>
          <cell r="DM17">
            <v>34.670999999999999</v>
          </cell>
          <cell r="DN17">
            <v>158.96299999999999</v>
          </cell>
          <cell r="DO17">
            <v>14</v>
          </cell>
          <cell r="DQ17" t="str">
            <v>BDKM37019</v>
          </cell>
          <cell r="DR17">
            <v>67.66</v>
          </cell>
          <cell r="DS17">
            <v>8.2799999999999994</v>
          </cell>
          <cell r="DT17">
            <v>6</v>
          </cell>
          <cell r="DU17">
            <v>33.860999999999997</v>
          </cell>
          <cell r="DV17">
            <v>176.88</v>
          </cell>
          <cell r="DW17">
            <v>15</v>
          </cell>
          <cell r="DY17" t="str">
            <v>BDKM37019</v>
          </cell>
          <cell r="DZ17">
            <v>69.56</v>
          </cell>
          <cell r="EA17">
            <v>8.2799999999999994</v>
          </cell>
          <cell r="EB17">
            <v>6</v>
          </cell>
          <cell r="EC17">
            <v>33.860999999999997</v>
          </cell>
          <cell r="ED17">
            <v>196.18</v>
          </cell>
          <cell r="EE17">
            <v>15</v>
          </cell>
          <cell r="EG17" t="str">
            <v>BDKM37019</v>
          </cell>
          <cell r="EH17">
            <v>71</v>
          </cell>
          <cell r="EI17">
            <v>7.83</v>
          </cell>
          <cell r="EJ17">
            <v>5.625</v>
          </cell>
          <cell r="EK17">
            <v>33.558999999999997</v>
          </cell>
          <cell r="EL17">
            <v>214.58</v>
          </cell>
          <cell r="EM17">
            <v>16</v>
          </cell>
          <cell r="EO17" t="str">
            <v>BDKM37019</v>
          </cell>
          <cell r="EP17">
            <v>71.92</v>
          </cell>
          <cell r="EQ17">
            <v>7.53</v>
          </cell>
          <cell r="ER17">
            <v>5.2941176470588003</v>
          </cell>
          <cell r="ES17">
            <v>32.843000000000004</v>
          </cell>
          <cell r="ET17">
            <v>232.26300000000001</v>
          </cell>
          <cell r="EU17">
            <v>17</v>
          </cell>
          <cell r="EW17" t="str">
            <v>BDKM15126</v>
          </cell>
          <cell r="EX17">
            <v>95.97</v>
          </cell>
          <cell r="EY17">
            <v>3.87</v>
          </cell>
          <cell r="EZ17">
            <v>34.6</v>
          </cell>
          <cell r="FA17">
            <v>12.134</v>
          </cell>
          <cell r="FB17">
            <v>332.09500000000003</v>
          </cell>
          <cell r="FC17">
            <v>5</v>
          </cell>
          <cell r="FE17" t="str">
            <v>BDKM15126</v>
          </cell>
          <cell r="FF17">
            <v>96.16</v>
          </cell>
          <cell r="FG17">
            <v>3.87</v>
          </cell>
          <cell r="FH17">
            <v>34.6</v>
          </cell>
          <cell r="FI17">
            <v>12.134</v>
          </cell>
          <cell r="FJ17">
            <v>352.34500000000003</v>
          </cell>
          <cell r="FK17">
            <v>5</v>
          </cell>
          <cell r="FM17" t="str">
            <v>BDKM15126</v>
          </cell>
          <cell r="FN17">
            <v>96.33</v>
          </cell>
          <cell r="FO17">
            <v>3.87</v>
          </cell>
          <cell r="FP17">
            <v>34.6</v>
          </cell>
          <cell r="FQ17">
            <v>12.134</v>
          </cell>
          <cell r="FR17">
            <v>366.262</v>
          </cell>
          <cell r="FS17">
            <v>5</v>
          </cell>
          <cell r="FU17" t="str">
            <v>BDKM15126</v>
          </cell>
          <cell r="FV17">
            <v>96.26</v>
          </cell>
          <cell r="FW17">
            <v>3.44</v>
          </cell>
          <cell r="FX17">
            <v>28.833333333333002</v>
          </cell>
          <cell r="FY17">
            <v>17.529</v>
          </cell>
          <cell r="FZ17">
            <v>382.86099999999999</v>
          </cell>
          <cell r="GA17">
            <v>6</v>
          </cell>
          <cell r="GC17" t="str">
            <v>BDKM15126</v>
          </cell>
          <cell r="GD17">
            <v>95.69</v>
          </cell>
          <cell r="GE17">
            <v>3.55</v>
          </cell>
          <cell r="GF17">
            <v>33.428571428570997</v>
          </cell>
          <cell r="GG17">
            <v>14.574999999999999</v>
          </cell>
          <cell r="GH17">
            <v>398.97800000000001</v>
          </cell>
          <cell r="GI17">
            <v>7</v>
          </cell>
          <cell r="GK17" t="str">
            <v>BDKM15126</v>
          </cell>
          <cell r="GL17">
            <v>95.86</v>
          </cell>
          <cell r="GM17">
            <v>3.55</v>
          </cell>
          <cell r="GN17">
            <v>33.428571428570997</v>
          </cell>
          <cell r="GO17">
            <v>14.574999999999999</v>
          </cell>
          <cell r="GP17">
            <v>418.97800000000001</v>
          </cell>
          <cell r="GQ17">
            <v>7</v>
          </cell>
          <cell r="GS17" t="str">
            <v>BDKM15126</v>
          </cell>
          <cell r="GT17">
            <v>95.79</v>
          </cell>
          <cell r="GU17">
            <v>3.28</v>
          </cell>
          <cell r="GV17">
            <v>29.25</v>
          </cell>
          <cell r="GW17">
            <v>13.77</v>
          </cell>
          <cell r="GX17">
            <v>437.36200000000002</v>
          </cell>
          <cell r="GY17">
            <v>8</v>
          </cell>
          <cell r="HA17" t="str">
            <v>BDKM15126</v>
          </cell>
          <cell r="HB17">
            <v>95.95</v>
          </cell>
          <cell r="HC17">
            <v>3.28</v>
          </cell>
          <cell r="HD17">
            <v>29.25</v>
          </cell>
          <cell r="HE17">
            <v>13.77</v>
          </cell>
          <cell r="HF17">
            <v>458.16300000000001</v>
          </cell>
          <cell r="HG17">
            <v>8</v>
          </cell>
          <cell r="HI17" t="str">
            <v>BDKM15126</v>
          </cell>
          <cell r="HJ17">
            <v>96.09</v>
          </cell>
          <cell r="HK17">
            <v>3.28</v>
          </cell>
          <cell r="HL17">
            <v>29.25</v>
          </cell>
          <cell r="HM17">
            <v>13.77</v>
          </cell>
          <cell r="HN17">
            <v>477.96300000000002</v>
          </cell>
          <cell r="HO17">
            <v>8</v>
          </cell>
          <cell r="HQ17" t="str">
            <v>BDKM15126</v>
          </cell>
          <cell r="HR17">
            <v>96.23</v>
          </cell>
          <cell r="HS17">
            <v>3.28</v>
          </cell>
          <cell r="HT17">
            <v>40.75</v>
          </cell>
          <cell r="HU17">
            <v>13.77</v>
          </cell>
          <cell r="HV17">
            <v>497.846</v>
          </cell>
          <cell r="HW17">
            <v>8</v>
          </cell>
          <cell r="HY17" t="str">
            <v>BDKM15126</v>
          </cell>
          <cell r="HZ17">
            <v>95.5</v>
          </cell>
          <cell r="IA17">
            <v>3.24</v>
          </cell>
          <cell r="IB17">
            <v>32.6</v>
          </cell>
          <cell r="IC17">
            <v>11.163</v>
          </cell>
          <cell r="ID17">
            <v>512.62900000000002</v>
          </cell>
          <cell r="IE17">
            <v>10</v>
          </cell>
          <cell r="IG17" t="str">
            <v>BDKM15126</v>
          </cell>
          <cell r="IH17">
            <v>95.65</v>
          </cell>
          <cell r="II17">
            <v>3.24</v>
          </cell>
          <cell r="IJ17">
            <v>43.4</v>
          </cell>
          <cell r="IK17">
            <v>11.163</v>
          </cell>
          <cell r="IL17">
            <v>531.26300000000003</v>
          </cell>
          <cell r="IM17">
            <v>10</v>
          </cell>
        </row>
        <row r="18">
          <cell r="A18" t="str">
            <v>BDKM37022</v>
          </cell>
          <cell r="B18">
            <v>100</v>
          </cell>
          <cell r="C18">
            <v>0</v>
          </cell>
          <cell r="D18">
            <v>0</v>
          </cell>
          <cell r="E18">
            <v>0</v>
          </cell>
          <cell r="F18">
            <v>0</v>
          </cell>
          <cell r="G18">
            <v>0</v>
          </cell>
          <cell r="I18" t="str">
            <v>BDKM37022</v>
          </cell>
          <cell r="J18">
            <v>100</v>
          </cell>
          <cell r="K18">
            <v>0</v>
          </cell>
          <cell r="L18">
            <v>0</v>
          </cell>
          <cell r="M18">
            <v>0</v>
          </cell>
          <cell r="N18">
            <v>0</v>
          </cell>
          <cell r="O18">
            <v>0</v>
          </cell>
          <cell r="Q18" t="str">
            <v>BDKM37022</v>
          </cell>
          <cell r="R18">
            <v>100</v>
          </cell>
          <cell r="S18">
            <v>0</v>
          </cell>
          <cell r="T18">
            <v>0</v>
          </cell>
          <cell r="U18">
            <v>0</v>
          </cell>
          <cell r="V18">
            <v>0</v>
          </cell>
          <cell r="W18">
            <v>0</v>
          </cell>
          <cell r="Y18" t="str">
            <v>BDKM37022</v>
          </cell>
          <cell r="Z18">
            <v>100</v>
          </cell>
          <cell r="AA18">
            <v>0</v>
          </cell>
          <cell r="AB18">
            <v>0</v>
          </cell>
          <cell r="AC18">
            <v>0</v>
          </cell>
          <cell r="AD18">
            <v>0</v>
          </cell>
          <cell r="AE18">
            <v>0</v>
          </cell>
          <cell r="AG18" t="str">
            <v>BDKM37022</v>
          </cell>
          <cell r="AH18">
            <v>100</v>
          </cell>
          <cell r="AI18">
            <v>0</v>
          </cell>
          <cell r="AJ18">
            <v>0</v>
          </cell>
          <cell r="AK18">
            <v>0</v>
          </cell>
          <cell r="AL18">
            <v>0</v>
          </cell>
          <cell r="AM18">
            <v>0</v>
          </cell>
          <cell r="AO18" t="str">
            <v>BDKM37022</v>
          </cell>
          <cell r="AP18">
            <v>100</v>
          </cell>
          <cell r="AQ18">
            <v>0</v>
          </cell>
          <cell r="AR18">
            <v>0</v>
          </cell>
          <cell r="AS18">
            <v>0</v>
          </cell>
          <cell r="AT18">
            <v>0</v>
          </cell>
          <cell r="AU18">
            <v>0</v>
          </cell>
          <cell r="AW18" t="str">
            <v>BDKM37022</v>
          </cell>
          <cell r="AX18">
            <v>100</v>
          </cell>
          <cell r="AY18">
            <v>0</v>
          </cell>
          <cell r="AZ18">
            <v>0</v>
          </cell>
          <cell r="BA18">
            <v>0</v>
          </cell>
          <cell r="BB18">
            <v>0</v>
          </cell>
          <cell r="BC18">
            <v>0</v>
          </cell>
          <cell r="BE18" t="str">
            <v>BDKM37022</v>
          </cell>
          <cell r="BF18">
            <v>100</v>
          </cell>
          <cell r="BG18">
            <v>0</v>
          </cell>
          <cell r="BH18">
            <v>0</v>
          </cell>
          <cell r="BI18">
            <v>0</v>
          </cell>
          <cell r="BJ18">
            <v>0</v>
          </cell>
          <cell r="BK18">
            <v>0</v>
          </cell>
          <cell r="BM18" t="str">
            <v>BDKM37022</v>
          </cell>
          <cell r="BN18">
            <v>100</v>
          </cell>
          <cell r="BO18">
            <v>0</v>
          </cell>
          <cell r="BP18">
            <v>0</v>
          </cell>
          <cell r="BQ18">
            <v>0</v>
          </cell>
          <cell r="BR18">
            <v>0</v>
          </cell>
          <cell r="BS18">
            <v>0</v>
          </cell>
          <cell r="BU18" t="str">
            <v>BDKM37022</v>
          </cell>
          <cell r="BV18">
            <v>100</v>
          </cell>
          <cell r="BW18">
            <v>0</v>
          </cell>
          <cell r="BX18">
            <v>0</v>
          </cell>
          <cell r="BY18">
            <v>0</v>
          </cell>
          <cell r="BZ18">
            <v>0</v>
          </cell>
          <cell r="CA18">
            <v>0</v>
          </cell>
          <cell r="CC18" t="str">
            <v>BDKM37022</v>
          </cell>
          <cell r="CD18">
            <v>100</v>
          </cell>
          <cell r="CE18">
            <v>0</v>
          </cell>
          <cell r="CF18">
            <v>0</v>
          </cell>
          <cell r="CG18">
            <v>0</v>
          </cell>
          <cell r="CH18">
            <v>0</v>
          </cell>
          <cell r="CI18">
            <v>0</v>
          </cell>
          <cell r="CK18" t="str">
            <v>BDKM37022</v>
          </cell>
          <cell r="CL18">
            <v>100</v>
          </cell>
          <cell r="CM18">
            <v>0</v>
          </cell>
          <cell r="CN18">
            <v>0</v>
          </cell>
          <cell r="CO18">
            <v>0</v>
          </cell>
          <cell r="CP18">
            <v>0</v>
          </cell>
          <cell r="CQ18">
            <v>0</v>
          </cell>
          <cell r="CS18" t="str">
            <v>BDKM37022</v>
          </cell>
          <cell r="CT18">
            <v>100</v>
          </cell>
          <cell r="CU18">
            <v>0</v>
          </cell>
          <cell r="CV18">
            <v>0</v>
          </cell>
          <cell r="CW18">
            <v>0</v>
          </cell>
          <cell r="CX18">
            <v>0</v>
          </cell>
          <cell r="CY18">
            <v>0</v>
          </cell>
          <cell r="DA18" t="str">
            <v>BDKM37022</v>
          </cell>
          <cell r="DB18">
            <v>100</v>
          </cell>
          <cell r="DC18">
            <v>0</v>
          </cell>
          <cell r="DD18">
            <v>0</v>
          </cell>
          <cell r="DE18">
            <v>0</v>
          </cell>
          <cell r="DF18">
            <v>0</v>
          </cell>
          <cell r="DG18">
            <v>0</v>
          </cell>
          <cell r="DI18" t="str">
            <v>BDKM37022</v>
          </cell>
          <cell r="DJ18">
            <v>100</v>
          </cell>
          <cell r="DK18">
            <v>0</v>
          </cell>
          <cell r="DL18">
            <v>0</v>
          </cell>
          <cell r="DM18">
            <v>0</v>
          </cell>
          <cell r="DN18">
            <v>0</v>
          </cell>
          <cell r="DO18">
            <v>0</v>
          </cell>
          <cell r="DQ18" t="str">
            <v>BDKM37022</v>
          </cell>
          <cell r="DR18">
            <v>100</v>
          </cell>
          <cell r="DS18">
            <v>0</v>
          </cell>
          <cell r="DT18">
            <v>0</v>
          </cell>
          <cell r="DU18">
            <v>0</v>
          </cell>
          <cell r="DV18">
            <v>0</v>
          </cell>
          <cell r="DW18">
            <v>0</v>
          </cell>
          <cell r="DY18" t="str">
            <v>BDKM37022</v>
          </cell>
          <cell r="DZ18">
            <v>100</v>
          </cell>
          <cell r="EA18">
            <v>0</v>
          </cell>
          <cell r="EB18">
            <v>0</v>
          </cell>
          <cell r="EC18">
            <v>0</v>
          </cell>
          <cell r="ED18">
            <v>0</v>
          </cell>
          <cell r="EE18">
            <v>0</v>
          </cell>
          <cell r="EG18" t="str">
            <v>BDKM37022</v>
          </cell>
          <cell r="EH18">
            <v>100</v>
          </cell>
          <cell r="EI18">
            <v>0</v>
          </cell>
          <cell r="EJ18">
            <v>0</v>
          </cell>
          <cell r="EK18">
            <v>0</v>
          </cell>
          <cell r="EL18">
            <v>0</v>
          </cell>
          <cell r="EM18">
            <v>0</v>
          </cell>
          <cell r="EO18" t="str">
            <v>BDKM37022</v>
          </cell>
          <cell r="EP18">
            <v>100</v>
          </cell>
          <cell r="EQ18">
            <v>0</v>
          </cell>
          <cell r="ER18">
            <v>0</v>
          </cell>
          <cell r="ES18">
            <v>0</v>
          </cell>
          <cell r="ET18">
            <v>0</v>
          </cell>
          <cell r="EU18">
            <v>0</v>
          </cell>
          <cell r="EW18" t="str">
            <v>BDKM37010</v>
          </cell>
          <cell r="EX18">
            <v>80.7</v>
          </cell>
          <cell r="EY18">
            <v>6.18</v>
          </cell>
          <cell r="EZ18">
            <v>7.3333333333333002</v>
          </cell>
          <cell r="FA18">
            <v>66.210999999999999</v>
          </cell>
          <cell r="FB18">
            <v>283.21800000000002</v>
          </cell>
          <cell r="FC18">
            <v>15</v>
          </cell>
          <cell r="FE18" t="str">
            <v>BDKM37010</v>
          </cell>
          <cell r="FF18">
            <v>80.92</v>
          </cell>
          <cell r="FG18">
            <v>5.66</v>
          </cell>
          <cell r="FH18">
            <v>6.4705882352941</v>
          </cell>
          <cell r="FI18">
            <v>63.777999999999999</v>
          </cell>
          <cell r="FJ18">
            <v>300.351</v>
          </cell>
          <cell r="FK18">
            <v>17</v>
          </cell>
          <cell r="FM18" t="str">
            <v>BDKM37010</v>
          </cell>
          <cell r="FN18">
            <v>81.540000000000006</v>
          </cell>
          <cell r="FO18">
            <v>5.41</v>
          </cell>
          <cell r="FP18">
            <v>6.1111111111111001</v>
          </cell>
          <cell r="FQ18">
            <v>62.939</v>
          </cell>
          <cell r="FR18">
            <v>312.90100000000001</v>
          </cell>
          <cell r="FS18">
            <v>18</v>
          </cell>
          <cell r="FU18" t="str">
            <v>BDKM37010</v>
          </cell>
          <cell r="FV18">
            <v>81.81</v>
          </cell>
          <cell r="FW18">
            <v>5.29</v>
          </cell>
          <cell r="FX18">
            <v>5.7894736842104999</v>
          </cell>
          <cell r="FY18">
            <v>64.034000000000006</v>
          </cell>
          <cell r="FZ18">
            <v>326.91699999999997</v>
          </cell>
          <cell r="GA18">
            <v>19</v>
          </cell>
          <cell r="GC18" t="str">
            <v>BDKM37010</v>
          </cell>
          <cell r="GD18">
            <v>82.34</v>
          </cell>
          <cell r="GE18">
            <v>5.09</v>
          </cell>
          <cell r="GF18">
            <v>8.5500000000000007</v>
          </cell>
          <cell r="GG18">
            <v>63.215000000000003</v>
          </cell>
          <cell r="GH18">
            <v>343.13400000000001</v>
          </cell>
          <cell r="GI18">
            <v>20</v>
          </cell>
          <cell r="GK18" t="str">
            <v>BDKM37010</v>
          </cell>
          <cell r="GL18">
            <v>83.05</v>
          </cell>
          <cell r="GM18">
            <v>5.09</v>
          </cell>
          <cell r="GN18">
            <v>8.5500000000000007</v>
          </cell>
          <cell r="GO18">
            <v>63.215000000000003</v>
          </cell>
          <cell r="GP18">
            <v>363.13400000000001</v>
          </cell>
          <cell r="GQ18">
            <v>20</v>
          </cell>
          <cell r="GS18" t="str">
            <v>BDKM37010</v>
          </cell>
          <cell r="GT18">
            <v>83.39</v>
          </cell>
          <cell r="GU18">
            <v>4.93</v>
          </cell>
          <cell r="GV18">
            <v>8.1428571428570997</v>
          </cell>
          <cell r="GW18">
            <v>62.045999999999999</v>
          </cell>
          <cell r="GX18">
            <v>381.30200000000002</v>
          </cell>
          <cell r="GY18">
            <v>21</v>
          </cell>
          <cell r="HA18" t="str">
            <v>BDKM37010</v>
          </cell>
          <cell r="HB18">
            <v>84.01</v>
          </cell>
          <cell r="HC18">
            <v>4.93</v>
          </cell>
          <cell r="HD18">
            <v>8.1428571428570997</v>
          </cell>
          <cell r="HE18">
            <v>62.045999999999999</v>
          </cell>
          <cell r="HF18">
            <v>401.35199999999998</v>
          </cell>
          <cell r="HG18">
            <v>21</v>
          </cell>
          <cell r="HI18" t="str">
            <v>BDKM37010</v>
          </cell>
          <cell r="HJ18">
            <v>84.58</v>
          </cell>
          <cell r="HK18">
            <v>4.93</v>
          </cell>
          <cell r="HL18">
            <v>8.1428571428570997</v>
          </cell>
          <cell r="HM18">
            <v>62.045999999999999</v>
          </cell>
          <cell r="HN18">
            <v>421.15199999999999</v>
          </cell>
          <cell r="HO18">
            <v>21</v>
          </cell>
          <cell r="HQ18" t="str">
            <v>BDKM37010</v>
          </cell>
          <cell r="HR18">
            <v>83.98</v>
          </cell>
          <cell r="HS18">
            <v>4.8499999999999996</v>
          </cell>
          <cell r="HT18">
            <v>11.347826086956999</v>
          </cell>
          <cell r="HU18">
            <v>57.686</v>
          </cell>
          <cell r="HV18">
            <v>433.83600000000001</v>
          </cell>
          <cell r="HW18">
            <v>23</v>
          </cell>
          <cell r="HY18" t="str">
            <v>BDKM37010</v>
          </cell>
          <cell r="HZ18">
            <v>84.52</v>
          </cell>
          <cell r="IA18">
            <v>4.8499999999999996</v>
          </cell>
          <cell r="IB18">
            <v>11.347826086956999</v>
          </cell>
          <cell r="IC18">
            <v>57.686</v>
          </cell>
          <cell r="ID18">
            <v>454.00200000000001</v>
          </cell>
          <cell r="IE18">
            <v>23</v>
          </cell>
          <cell r="IG18" t="str">
            <v>BDKM37010</v>
          </cell>
          <cell r="IH18">
            <v>84.35</v>
          </cell>
          <cell r="II18">
            <v>4.4800000000000004</v>
          </cell>
          <cell r="IJ18">
            <v>13.846153846153999</v>
          </cell>
          <cell r="IK18">
            <v>55.712000000000003</v>
          </cell>
          <cell r="IL18">
            <v>467.83499999999998</v>
          </cell>
          <cell r="IM18">
            <v>26</v>
          </cell>
        </row>
        <row r="19">
          <cell r="A19" t="str">
            <v>BDKM37030</v>
          </cell>
          <cell r="B19">
            <v>100</v>
          </cell>
          <cell r="C19">
            <v>0</v>
          </cell>
          <cell r="D19">
            <v>0</v>
          </cell>
          <cell r="E19">
            <v>0</v>
          </cell>
          <cell r="F19">
            <v>0</v>
          </cell>
          <cell r="G19">
            <v>0</v>
          </cell>
          <cell r="I19" t="str">
            <v>BDKM37030</v>
          </cell>
          <cell r="J19">
            <v>100</v>
          </cell>
          <cell r="K19">
            <v>0</v>
          </cell>
          <cell r="L19">
            <v>0</v>
          </cell>
          <cell r="M19">
            <v>0</v>
          </cell>
          <cell r="N19">
            <v>0</v>
          </cell>
          <cell r="O19">
            <v>0</v>
          </cell>
          <cell r="Q19" t="str">
            <v>BDKM37030</v>
          </cell>
          <cell r="R19">
            <v>100</v>
          </cell>
          <cell r="S19">
            <v>0</v>
          </cell>
          <cell r="T19">
            <v>0</v>
          </cell>
          <cell r="U19">
            <v>0</v>
          </cell>
          <cell r="V19">
            <v>0</v>
          </cell>
          <cell r="W19">
            <v>0</v>
          </cell>
          <cell r="Y19" t="str">
            <v>BDKM37030</v>
          </cell>
          <cell r="Z19">
            <v>100</v>
          </cell>
          <cell r="AA19">
            <v>0</v>
          </cell>
          <cell r="AB19">
            <v>0</v>
          </cell>
          <cell r="AC19">
            <v>0</v>
          </cell>
          <cell r="AD19">
            <v>0</v>
          </cell>
          <cell r="AE19">
            <v>0</v>
          </cell>
          <cell r="AG19" t="str">
            <v>BDKM37030</v>
          </cell>
          <cell r="AH19">
            <v>100</v>
          </cell>
          <cell r="AI19">
            <v>0</v>
          </cell>
          <cell r="AJ19">
            <v>0</v>
          </cell>
          <cell r="AK19">
            <v>0</v>
          </cell>
          <cell r="AL19">
            <v>0</v>
          </cell>
          <cell r="AM19">
            <v>0</v>
          </cell>
          <cell r="AO19" t="str">
            <v>BDKM37030</v>
          </cell>
          <cell r="AP19">
            <v>100</v>
          </cell>
          <cell r="AQ19">
            <v>0</v>
          </cell>
          <cell r="AR19">
            <v>0</v>
          </cell>
          <cell r="AS19">
            <v>0</v>
          </cell>
          <cell r="AT19">
            <v>0</v>
          </cell>
          <cell r="AU19">
            <v>0</v>
          </cell>
          <cell r="AW19" t="str">
            <v>BDKM37030</v>
          </cell>
          <cell r="AX19">
            <v>100</v>
          </cell>
          <cell r="AY19">
            <v>0</v>
          </cell>
          <cell r="AZ19">
            <v>0</v>
          </cell>
          <cell r="BA19">
            <v>0</v>
          </cell>
          <cell r="BB19">
            <v>0</v>
          </cell>
          <cell r="BC19">
            <v>0</v>
          </cell>
          <cell r="BE19" t="str">
            <v>BDKM37030</v>
          </cell>
          <cell r="BF19">
            <v>100</v>
          </cell>
          <cell r="BG19">
            <v>0</v>
          </cell>
          <cell r="BH19">
            <v>0</v>
          </cell>
          <cell r="BI19">
            <v>0</v>
          </cell>
          <cell r="BJ19">
            <v>0</v>
          </cell>
          <cell r="BK19">
            <v>0</v>
          </cell>
          <cell r="BM19" t="str">
            <v>BDKM37030</v>
          </cell>
          <cell r="BN19">
            <v>100</v>
          </cell>
          <cell r="BO19">
            <v>0</v>
          </cell>
          <cell r="BP19">
            <v>0</v>
          </cell>
          <cell r="BQ19">
            <v>0</v>
          </cell>
          <cell r="BR19">
            <v>0</v>
          </cell>
          <cell r="BS19">
            <v>0</v>
          </cell>
          <cell r="BU19" t="str">
            <v>BDKM37030</v>
          </cell>
          <cell r="BV19">
            <v>100</v>
          </cell>
          <cell r="BW19">
            <v>0</v>
          </cell>
          <cell r="BX19">
            <v>0</v>
          </cell>
          <cell r="BY19">
            <v>0</v>
          </cell>
          <cell r="BZ19">
            <v>0</v>
          </cell>
          <cell r="CA19">
            <v>0</v>
          </cell>
          <cell r="CC19" t="str">
            <v>BDKM37030</v>
          </cell>
          <cell r="CD19">
            <v>100</v>
          </cell>
          <cell r="CE19">
            <v>0</v>
          </cell>
          <cell r="CF19">
            <v>0</v>
          </cell>
          <cell r="CG19">
            <v>0</v>
          </cell>
          <cell r="CH19">
            <v>0</v>
          </cell>
          <cell r="CI19">
            <v>0</v>
          </cell>
          <cell r="CK19" t="str">
            <v>BDKM37030</v>
          </cell>
          <cell r="CL19">
            <v>100</v>
          </cell>
          <cell r="CM19">
            <v>0</v>
          </cell>
          <cell r="CN19">
            <v>0</v>
          </cell>
          <cell r="CO19">
            <v>0</v>
          </cell>
          <cell r="CP19">
            <v>0</v>
          </cell>
          <cell r="CQ19">
            <v>0</v>
          </cell>
          <cell r="CS19" t="str">
            <v>BDKM37030</v>
          </cell>
          <cell r="CT19">
            <v>100</v>
          </cell>
          <cell r="CU19">
            <v>0</v>
          </cell>
          <cell r="CV19">
            <v>0</v>
          </cell>
          <cell r="CW19">
            <v>0</v>
          </cell>
          <cell r="CX19">
            <v>0</v>
          </cell>
          <cell r="CY19">
            <v>0</v>
          </cell>
          <cell r="DA19" t="str">
            <v>BDKM37030</v>
          </cell>
          <cell r="DB19">
            <v>100</v>
          </cell>
          <cell r="DC19">
            <v>0</v>
          </cell>
          <cell r="DD19">
            <v>0</v>
          </cell>
          <cell r="DE19">
            <v>0</v>
          </cell>
          <cell r="DF19">
            <v>0</v>
          </cell>
          <cell r="DG19">
            <v>0</v>
          </cell>
          <cell r="DI19" t="str">
            <v>BDKM37030</v>
          </cell>
          <cell r="DJ19">
            <v>100</v>
          </cell>
          <cell r="DK19">
            <v>0</v>
          </cell>
          <cell r="DL19">
            <v>0</v>
          </cell>
          <cell r="DM19">
            <v>0</v>
          </cell>
          <cell r="DN19">
            <v>0</v>
          </cell>
          <cell r="DO19">
            <v>0</v>
          </cell>
          <cell r="DQ19" t="str">
            <v>BDKM37030</v>
          </cell>
          <cell r="DR19">
            <v>100</v>
          </cell>
          <cell r="DS19">
            <v>0</v>
          </cell>
          <cell r="DT19">
            <v>0</v>
          </cell>
          <cell r="DU19">
            <v>0</v>
          </cell>
          <cell r="DV19">
            <v>0</v>
          </cell>
          <cell r="DW19">
            <v>0</v>
          </cell>
          <cell r="DY19" t="str">
            <v>BDKM37030</v>
          </cell>
          <cell r="DZ19">
            <v>100</v>
          </cell>
          <cell r="EA19">
            <v>0</v>
          </cell>
          <cell r="EB19">
            <v>0</v>
          </cell>
          <cell r="EC19">
            <v>0</v>
          </cell>
          <cell r="ED19">
            <v>0</v>
          </cell>
          <cell r="EE19">
            <v>0</v>
          </cell>
          <cell r="EG19" t="str">
            <v>BDKM37030</v>
          </cell>
          <cell r="EH19">
            <v>100</v>
          </cell>
          <cell r="EI19">
            <v>0</v>
          </cell>
          <cell r="EJ19">
            <v>0</v>
          </cell>
          <cell r="EK19">
            <v>0</v>
          </cell>
          <cell r="EL19">
            <v>0</v>
          </cell>
          <cell r="EM19">
            <v>0</v>
          </cell>
          <cell r="EO19" t="str">
            <v>BDKM37030</v>
          </cell>
          <cell r="EP19">
            <v>100</v>
          </cell>
          <cell r="EQ19">
            <v>0</v>
          </cell>
          <cell r="ER19">
            <v>0</v>
          </cell>
          <cell r="ES19">
            <v>0</v>
          </cell>
          <cell r="ET19">
            <v>0</v>
          </cell>
          <cell r="EU19">
            <v>0</v>
          </cell>
          <cell r="EW19" t="str">
            <v>BDKM37019</v>
          </cell>
          <cell r="EX19">
            <v>72.739999999999995</v>
          </cell>
          <cell r="EY19">
            <v>7.27</v>
          </cell>
          <cell r="EZ19">
            <v>5.1111111111111001</v>
          </cell>
          <cell r="FA19">
            <v>32.131999999999998</v>
          </cell>
          <cell r="FB19">
            <v>248.64699999999999</v>
          </cell>
          <cell r="FC19">
            <v>18</v>
          </cell>
          <cell r="FE19" t="str">
            <v>BDKM37019</v>
          </cell>
          <cell r="FF19">
            <v>73.62</v>
          </cell>
          <cell r="FG19">
            <v>7</v>
          </cell>
          <cell r="FH19">
            <v>4.8421052631579</v>
          </cell>
          <cell r="FI19">
            <v>31.629000000000001</v>
          </cell>
          <cell r="FJ19">
            <v>266.52999999999997</v>
          </cell>
          <cell r="FK19">
            <v>19</v>
          </cell>
          <cell r="FM19" t="str">
            <v>BDKM37019</v>
          </cell>
          <cell r="FN19">
            <v>73.8</v>
          </cell>
          <cell r="FO19">
            <v>6.59</v>
          </cell>
          <cell r="FP19">
            <v>4.3809523809524</v>
          </cell>
          <cell r="FQ19">
            <v>30.398</v>
          </cell>
          <cell r="FR19">
            <v>281.44600000000003</v>
          </cell>
          <cell r="FS19">
            <v>21</v>
          </cell>
          <cell r="FU19" t="str">
            <v>BDKM37019</v>
          </cell>
          <cell r="FV19">
            <v>74.94</v>
          </cell>
          <cell r="FW19">
            <v>6.59</v>
          </cell>
          <cell r="FX19">
            <v>4.3809523809524</v>
          </cell>
          <cell r="FY19">
            <v>30.398</v>
          </cell>
          <cell r="FZ19">
            <v>298.34500000000003</v>
          </cell>
          <cell r="GA19">
            <v>21</v>
          </cell>
          <cell r="GC19" t="str">
            <v>BDKM37019</v>
          </cell>
          <cell r="GD19">
            <v>75.650000000000006</v>
          </cell>
          <cell r="GE19">
            <v>6.1</v>
          </cell>
          <cell r="GF19">
            <v>5.5652173913044001</v>
          </cell>
          <cell r="GG19">
            <v>29.978999999999999</v>
          </cell>
          <cell r="GH19">
            <v>313.928</v>
          </cell>
          <cell r="GI19">
            <v>23</v>
          </cell>
          <cell r="GK19" t="str">
            <v>BDKM37019</v>
          </cell>
          <cell r="GL19">
            <v>75.14</v>
          </cell>
          <cell r="GM19">
            <v>5.97</v>
          </cell>
          <cell r="GN19">
            <v>5.12</v>
          </cell>
          <cell r="GO19">
            <v>28.193000000000001</v>
          </cell>
          <cell r="GP19">
            <v>324.89400000000001</v>
          </cell>
          <cell r="GQ19">
            <v>25</v>
          </cell>
          <cell r="GS19" t="str">
            <v>BDKM37019</v>
          </cell>
          <cell r="GT19">
            <v>74.73</v>
          </cell>
          <cell r="GU19">
            <v>5.63</v>
          </cell>
          <cell r="GV19">
            <v>4.5714285714285996</v>
          </cell>
          <cell r="GW19">
            <v>26.667999999999999</v>
          </cell>
          <cell r="GX19">
            <v>337.52699999999999</v>
          </cell>
          <cell r="GY19">
            <v>28</v>
          </cell>
          <cell r="HA19" t="str">
            <v>BDKM37019</v>
          </cell>
          <cell r="HB19">
            <v>73.95</v>
          </cell>
          <cell r="HC19">
            <v>6.03</v>
          </cell>
          <cell r="HD19">
            <v>4.5714285714285996</v>
          </cell>
          <cell r="HE19">
            <v>24.914000000000001</v>
          </cell>
          <cell r="HF19">
            <v>348.47699999999998</v>
          </cell>
          <cell r="HG19">
            <v>28</v>
          </cell>
          <cell r="HI19" t="str">
            <v>BDKM37019</v>
          </cell>
          <cell r="HJ19">
            <v>73.680000000000007</v>
          </cell>
          <cell r="HK19">
            <v>5.9</v>
          </cell>
          <cell r="HL19">
            <v>4.2666666666667004</v>
          </cell>
          <cell r="HM19">
            <v>23.771000000000001</v>
          </cell>
          <cell r="HN19">
            <v>360.84399999999999</v>
          </cell>
          <cell r="HO19">
            <v>30</v>
          </cell>
          <cell r="HQ19" t="str">
            <v>BDKM37019</v>
          </cell>
          <cell r="HR19">
            <v>74.08</v>
          </cell>
          <cell r="HS19">
            <v>5.82</v>
          </cell>
          <cell r="HT19">
            <v>6.8709677419355</v>
          </cell>
          <cell r="HU19">
            <v>23.305</v>
          </cell>
          <cell r="HV19">
            <v>377.19299999999998</v>
          </cell>
          <cell r="HW19">
            <v>31</v>
          </cell>
          <cell r="HY19" t="str">
            <v>BDKM37019</v>
          </cell>
          <cell r="HZ19">
            <v>74.650000000000006</v>
          </cell>
          <cell r="IA19">
            <v>5.7</v>
          </cell>
          <cell r="IB19">
            <v>6.65625</v>
          </cell>
          <cell r="IC19">
            <v>23.035</v>
          </cell>
          <cell r="ID19">
            <v>394.85899999999998</v>
          </cell>
          <cell r="IE19">
            <v>32</v>
          </cell>
          <cell r="IG19" t="str">
            <v>BDKM37019</v>
          </cell>
          <cell r="IH19">
            <v>75.3</v>
          </cell>
          <cell r="II19">
            <v>5.57</v>
          </cell>
          <cell r="IJ19">
            <v>9.3030303030302992</v>
          </cell>
          <cell r="IK19">
            <v>22.882000000000001</v>
          </cell>
          <cell r="IL19">
            <v>412.19299999999998</v>
          </cell>
          <cell r="IM19">
            <v>33</v>
          </cell>
        </row>
        <row r="20">
          <cell r="A20" t="str">
            <v>BDKM37038</v>
          </cell>
          <cell r="B20">
            <v>100</v>
          </cell>
          <cell r="C20">
            <v>0</v>
          </cell>
          <cell r="D20">
            <v>0</v>
          </cell>
          <cell r="E20">
            <v>0</v>
          </cell>
          <cell r="F20">
            <v>0</v>
          </cell>
          <cell r="G20">
            <v>0</v>
          </cell>
          <cell r="I20" t="str">
            <v>BDKM37038</v>
          </cell>
          <cell r="J20">
            <v>94.1</v>
          </cell>
          <cell r="K20">
            <v>2.83</v>
          </cell>
          <cell r="L20">
            <v>16</v>
          </cell>
          <cell r="M20">
            <v>0</v>
          </cell>
          <cell r="N20">
            <v>16.25</v>
          </cell>
          <cell r="O20">
            <v>1</v>
          </cell>
          <cell r="Q20" t="str">
            <v>BDKM37038</v>
          </cell>
          <cell r="R20">
            <v>93.29</v>
          </cell>
          <cell r="S20">
            <v>4.83</v>
          </cell>
          <cell r="T20">
            <v>22</v>
          </cell>
          <cell r="U20">
            <v>0</v>
          </cell>
          <cell r="V20">
            <v>26.416</v>
          </cell>
          <cell r="W20">
            <v>1</v>
          </cell>
          <cell r="Y20" t="str">
            <v>BDKM37038</v>
          </cell>
          <cell r="Z20">
            <v>89.18</v>
          </cell>
          <cell r="AA20">
            <v>5.19</v>
          </cell>
          <cell r="AB20">
            <v>19.5</v>
          </cell>
          <cell r="AC20">
            <v>0</v>
          </cell>
          <cell r="AD20">
            <v>35.832000000000001</v>
          </cell>
          <cell r="AE20">
            <v>2</v>
          </cell>
          <cell r="AG20" t="str">
            <v>BDKM37038</v>
          </cell>
          <cell r="AH20">
            <v>91.35</v>
          </cell>
          <cell r="AI20">
            <v>5.19</v>
          </cell>
          <cell r="AJ20">
            <v>19.5</v>
          </cell>
          <cell r="AK20">
            <v>0</v>
          </cell>
          <cell r="AL20">
            <v>53.265000000000001</v>
          </cell>
          <cell r="AM20">
            <v>2</v>
          </cell>
          <cell r="AO20" t="str">
            <v>BDKM37038</v>
          </cell>
          <cell r="AP20">
            <v>92.79</v>
          </cell>
          <cell r="AQ20">
            <v>5.19</v>
          </cell>
          <cell r="AR20">
            <v>19.5</v>
          </cell>
          <cell r="AS20">
            <v>0</v>
          </cell>
          <cell r="AT20">
            <v>72.263999999999996</v>
          </cell>
          <cell r="AU20">
            <v>2</v>
          </cell>
          <cell r="AW20" t="str">
            <v>BDKM37038</v>
          </cell>
          <cell r="AX20">
            <v>93.82</v>
          </cell>
          <cell r="AY20">
            <v>5.19</v>
          </cell>
          <cell r="AZ20">
            <v>19.5</v>
          </cell>
          <cell r="BA20">
            <v>0</v>
          </cell>
          <cell r="BB20">
            <v>90.68</v>
          </cell>
          <cell r="BC20">
            <v>2</v>
          </cell>
          <cell r="BE20" t="str">
            <v>BDKM37038</v>
          </cell>
          <cell r="BF20">
            <v>94.11</v>
          </cell>
          <cell r="BG20">
            <v>3.77</v>
          </cell>
          <cell r="BH20">
            <v>19</v>
          </cell>
          <cell r="BI20">
            <v>8.1150000000000002</v>
          </cell>
          <cell r="BJ20">
            <v>108.38</v>
          </cell>
          <cell r="BK20">
            <v>3</v>
          </cell>
          <cell r="BM20" t="str">
            <v>BDKM37038</v>
          </cell>
          <cell r="BN20">
            <v>94.77</v>
          </cell>
          <cell r="BO20">
            <v>3.77</v>
          </cell>
          <cell r="BP20">
            <v>19</v>
          </cell>
          <cell r="BQ20">
            <v>8.1150000000000002</v>
          </cell>
          <cell r="BR20">
            <v>125.379</v>
          </cell>
          <cell r="BS20">
            <v>3</v>
          </cell>
          <cell r="BU20" t="str">
            <v>BDKM37038</v>
          </cell>
          <cell r="BV20">
            <v>93.52</v>
          </cell>
          <cell r="BW20">
            <v>3.11</v>
          </cell>
          <cell r="BX20">
            <v>26.4</v>
          </cell>
          <cell r="BY20">
            <v>5.8970000000000002</v>
          </cell>
          <cell r="BZ20">
            <v>139.66200000000001</v>
          </cell>
          <cell r="CA20">
            <v>5</v>
          </cell>
          <cell r="CC20" t="str">
            <v>BDKM37038</v>
          </cell>
          <cell r="CD20">
            <v>85.59</v>
          </cell>
          <cell r="CE20">
            <v>3.11</v>
          </cell>
          <cell r="CF20">
            <v>26.6</v>
          </cell>
          <cell r="CG20">
            <v>5.8970000000000002</v>
          </cell>
          <cell r="CH20">
            <v>139.66200000000001</v>
          </cell>
          <cell r="CI20">
            <v>5</v>
          </cell>
          <cell r="CK20" t="str">
            <v>BDKM37038</v>
          </cell>
          <cell r="CL20">
            <v>78.45</v>
          </cell>
          <cell r="CM20">
            <v>3.11</v>
          </cell>
          <cell r="CN20">
            <v>26.6</v>
          </cell>
          <cell r="CO20">
            <v>5.8970000000000002</v>
          </cell>
          <cell r="CP20">
            <v>139.66200000000001</v>
          </cell>
          <cell r="CQ20">
            <v>5</v>
          </cell>
          <cell r="CS20" t="str">
            <v>BDKM37038</v>
          </cell>
          <cell r="CT20">
            <v>72.42</v>
          </cell>
          <cell r="CU20">
            <v>3.11</v>
          </cell>
          <cell r="CV20">
            <v>26.6</v>
          </cell>
          <cell r="CW20">
            <v>5.8970000000000002</v>
          </cell>
          <cell r="CX20">
            <v>139.66200000000001</v>
          </cell>
          <cell r="CY20">
            <v>5</v>
          </cell>
          <cell r="DA20" t="str">
            <v>BDKM37038</v>
          </cell>
          <cell r="DB20">
            <v>67.25</v>
          </cell>
          <cell r="DC20">
            <v>3.11</v>
          </cell>
          <cell r="DD20">
            <v>26.6</v>
          </cell>
          <cell r="DE20">
            <v>5.8970000000000002</v>
          </cell>
          <cell r="DF20">
            <v>139.66200000000001</v>
          </cell>
          <cell r="DG20">
            <v>5</v>
          </cell>
          <cell r="DI20" t="str">
            <v>BDKM37038</v>
          </cell>
          <cell r="DJ20">
            <v>66.34</v>
          </cell>
          <cell r="DK20">
            <v>3.11</v>
          </cell>
          <cell r="DL20">
            <v>26.6</v>
          </cell>
          <cell r="DM20">
            <v>5.8970000000000002</v>
          </cell>
          <cell r="DN20">
            <v>145.012</v>
          </cell>
          <cell r="DO20">
            <v>5</v>
          </cell>
          <cell r="DQ20" t="str">
            <v>BDKM37038</v>
          </cell>
          <cell r="DR20">
            <v>67.150000000000006</v>
          </cell>
          <cell r="DS20">
            <v>2.93</v>
          </cell>
          <cell r="DT20">
            <v>19</v>
          </cell>
          <cell r="DU20">
            <v>4.47</v>
          </cell>
          <cell r="DV20">
            <v>160.44499999999999</v>
          </cell>
          <cell r="DW20">
            <v>7</v>
          </cell>
          <cell r="DY20" t="str">
            <v>BDKM37038</v>
          </cell>
          <cell r="DZ20">
            <v>69.08</v>
          </cell>
          <cell r="EA20">
            <v>2.93</v>
          </cell>
          <cell r="EB20">
            <v>19</v>
          </cell>
          <cell r="EC20">
            <v>4.47</v>
          </cell>
          <cell r="ED20">
            <v>179.745</v>
          </cell>
          <cell r="EE20">
            <v>7</v>
          </cell>
          <cell r="EG20" t="str">
            <v>BDKM37038</v>
          </cell>
          <cell r="EH20">
            <v>68.48</v>
          </cell>
          <cell r="EI20">
            <v>3.81</v>
          </cell>
          <cell r="EJ20">
            <v>16.625</v>
          </cell>
          <cell r="EK20">
            <v>3.0049999999999999</v>
          </cell>
          <cell r="EL20">
            <v>190.828</v>
          </cell>
          <cell r="EM20">
            <v>8</v>
          </cell>
          <cell r="EO20" t="str">
            <v>BDKM37038</v>
          </cell>
          <cell r="EP20">
            <v>64.88</v>
          </cell>
          <cell r="EQ20">
            <v>6.81</v>
          </cell>
          <cell r="ER20">
            <v>16.625</v>
          </cell>
          <cell r="ES20">
            <v>1.6819999999999999</v>
          </cell>
          <cell r="ET20">
            <v>190.828</v>
          </cell>
          <cell r="EU20">
            <v>8</v>
          </cell>
          <cell r="EW20" t="str">
            <v>BDKM37022</v>
          </cell>
          <cell r="EX20">
            <v>100</v>
          </cell>
          <cell r="EY20">
            <v>0</v>
          </cell>
          <cell r="EZ20">
            <v>0</v>
          </cell>
          <cell r="FA20">
            <v>0</v>
          </cell>
          <cell r="FB20">
            <v>0</v>
          </cell>
          <cell r="FC20">
            <v>0</v>
          </cell>
          <cell r="FE20" t="str">
            <v>BDKM37022</v>
          </cell>
          <cell r="FF20">
            <v>100</v>
          </cell>
          <cell r="FG20">
            <v>0</v>
          </cell>
          <cell r="FH20">
            <v>0</v>
          </cell>
          <cell r="FI20">
            <v>0</v>
          </cell>
          <cell r="FJ20">
            <v>0</v>
          </cell>
          <cell r="FK20">
            <v>0</v>
          </cell>
          <cell r="FM20" t="str">
            <v>BDKM37022</v>
          </cell>
          <cell r="FN20">
            <v>100</v>
          </cell>
          <cell r="FO20">
            <v>0</v>
          </cell>
          <cell r="FP20">
            <v>0</v>
          </cell>
          <cell r="FQ20">
            <v>0</v>
          </cell>
          <cell r="FR20">
            <v>0</v>
          </cell>
          <cell r="FS20">
            <v>0</v>
          </cell>
          <cell r="FU20" t="str">
            <v>BDKM37022</v>
          </cell>
          <cell r="FV20">
            <v>100</v>
          </cell>
          <cell r="FW20">
            <v>0</v>
          </cell>
          <cell r="FX20">
            <v>0</v>
          </cell>
          <cell r="FY20">
            <v>0</v>
          </cell>
          <cell r="FZ20">
            <v>0</v>
          </cell>
          <cell r="GA20">
            <v>0</v>
          </cell>
          <cell r="GC20" t="str">
            <v>BDKM37022</v>
          </cell>
          <cell r="GD20">
            <v>100</v>
          </cell>
          <cell r="GE20">
            <v>0</v>
          </cell>
          <cell r="GF20">
            <v>0</v>
          </cell>
          <cell r="GG20">
            <v>0</v>
          </cell>
          <cell r="GH20">
            <v>0</v>
          </cell>
          <cell r="GI20">
            <v>0</v>
          </cell>
          <cell r="GK20" t="str">
            <v>BDKM37022</v>
          </cell>
          <cell r="GL20">
            <v>100</v>
          </cell>
          <cell r="GM20">
            <v>0</v>
          </cell>
          <cell r="GN20">
            <v>0</v>
          </cell>
          <cell r="GO20">
            <v>0</v>
          </cell>
          <cell r="GP20">
            <v>20</v>
          </cell>
          <cell r="GQ20">
            <v>0</v>
          </cell>
          <cell r="GS20" t="str">
            <v>BDKM37022</v>
          </cell>
          <cell r="GT20">
            <v>99.64</v>
          </cell>
          <cell r="GU20">
            <v>2.23</v>
          </cell>
          <cell r="GV20">
            <v>0</v>
          </cell>
          <cell r="GW20">
            <v>0</v>
          </cell>
          <cell r="GX20">
            <v>37.950000000000003</v>
          </cell>
          <cell r="GY20">
            <v>1</v>
          </cell>
          <cell r="HA20" t="str">
            <v>BDKM37022</v>
          </cell>
          <cell r="HB20">
            <v>99.66</v>
          </cell>
          <cell r="HC20">
            <v>2.23</v>
          </cell>
          <cell r="HD20">
            <v>0</v>
          </cell>
          <cell r="HE20">
            <v>0</v>
          </cell>
          <cell r="HF20">
            <v>58</v>
          </cell>
          <cell r="HG20">
            <v>1</v>
          </cell>
          <cell r="HI20" t="str">
            <v>BDKM37022</v>
          </cell>
          <cell r="HJ20">
            <v>99.67</v>
          </cell>
          <cell r="HK20">
            <v>2.23</v>
          </cell>
          <cell r="HL20">
            <v>0</v>
          </cell>
          <cell r="HM20">
            <v>0</v>
          </cell>
          <cell r="HN20">
            <v>77.8</v>
          </cell>
          <cell r="HO20">
            <v>1</v>
          </cell>
          <cell r="HQ20" t="str">
            <v>BDKM37022</v>
          </cell>
          <cell r="HR20">
            <v>99.68</v>
          </cell>
          <cell r="HS20">
            <v>2.23</v>
          </cell>
          <cell r="HT20">
            <v>0</v>
          </cell>
          <cell r="HU20">
            <v>0</v>
          </cell>
          <cell r="HV20">
            <v>97.683000000000007</v>
          </cell>
          <cell r="HW20">
            <v>1</v>
          </cell>
          <cell r="HY20" t="str">
            <v>BDKM37022</v>
          </cell>
          <cell r="HZ20">
            <v>98.86</v>
          </cell>
          <cell r="IA20">
            <v>2.74</v>
          </cell>
          <cell r="IB20">
            <v>0</v>
          </cell>
          <cell r="IC20">
            <v>59.433</v>
          </cell>
          <cell r="ID20">
            <v>111.732</v>
          </cell>
          <cell r="IE20">
            <v>3</v>
          </cell>
          <cell r="IG20" t="str">
            <v>BDKM37022</v>
          </cell>
          <cell r="IH20">
            <v>98.54</v>
          </cell>
          <cell r="II20">
            <v>2.72</v>
          </cell>
          <cell r="IJ20">
            <v>20.5</v>
          </cell>
          <cell r="IK20">
            <v>44.868000000000002</v>
          </cell>
          <cell r="IL20">
            <v>127.68300000000001</v>
          </cell>
          <cell r="IM20">
            <v>4</v>
          </cell>
        </row>
        <row r="21">
          <cell r="A21" t="str">
            <v>BDKM37039</v>
          </cell>
          <cell r="B21">
            <v>100</v>
          </cell>
          <cell r="C21">
            <v>0</v>
          </cell>
          <cell r="D21">
            <v>0</v>
          </cell>
          <cell r="E21">
            <v>0</v>
          </cell>
          <cell r="F21">
            <v>0</v>
          </cell>
          <cell r="G21">
            <v>0</v>
          </cell>
          <cell r="I21" t="str">
            <v>BDKM37039</v>
          </cell>
          <cell r="J21">
            <v>92.46</v>
          </cell>
          <cell r="K21">
            <v>3.62</v>
          </cell>
          <cell r="L21">
            <v>15</v>
          </cell>
          <cell r="M21">
            <v>0</v>
          </cell>
          <cell r="N21">
            <v>16.433</v>
          </cell>
          <cell r="O21">
            <v>1</v>
          </cell>
          <cell r="Q21" t="str">
            <v>BDKM37039</v>
          </cell>
          <cell r="R21">
            <v>70.3</v>
          </cell>
          <cell r="S21">
            <v>10.69</v>
          </cell>
          <cell r="T21">
            <v>7.5</v>
          </cell>
          <cell r="U21">
            <v>83.084999999999994</v>
          </cell>
          <cell r="V21">
            <v>21.166</v>
          </cell>
          <cell r="W21">
            <v>2</v>
          </cell>
          <cell r="Y21" t="str">
            <v>BDKM37039</v>
          </cell>
          <cell r="Z21">
            <v>65.47</v>
          </cell>
          <cell r="AA21">
            <v>11.05</v>
          </cell>
          <cell r="AB21">
            <v>7</v>
          </cell>
          <cell r="AC21">
            <v>53.594000000000001</v>
          </cell>
          <cell r="AD21">
            <v>30.916</v>
          </cell>
          <cell r="AE21">
            <v>3</v>
          </cell>
          <cell r="AG21" t="str">
            <v>BDKM37039</v>
          </cell>
          <cell r="AH21">
            <v>55.78</v>
          </cell>
          <cell r="AI21">
            <v>13.27</v>
          </cell>
          <cell r="AJ21">
            <v>5.25</v>
          </cell>
          <cell r="AK21">
            <v>33.479999999999997</v>
          </cell>
          <cell r="AL21">
            <v>33.332999999999998</v>
          </cell>
          <cell r="AM21">
            <v>4</v>
          </cell>
          <cell r="AO21" t="str">
            <v>BDKM37039</v>
          </cell>
          <cell r="AP21">
            <v>46.48</v>
          </cell>
          <cell r="AQ21">
            <v>19.27</v>
          </cell>
          <cell r="AR21">
            <v>5.25</v>
          </cell>
          <cell r="AS21">
            <v>23.053999999999998</v>
          </cell>
          <cell r="AT21">
            <v>33.332999999999998</v>
          </cell>
          <cell r="AU21">
            <v>4</v>
          </cell>
          <cell r="AW21" t="str">
            <v>BDKM37039</v>
          </cell>
          <cell r="AX21">
            <v>39.840000000000003</v>
          </cell>
          <cell r="AY21">
            <v>20.21</v>
          </cell>
          <cell r="AZ21">
            <v>4.2</v>
          </cell>
          <cell r="BA21">
            <v>40.335999999999999</v>
          </cell>
          <cell r="BB21">
            <v>33.332999999999998</v>
          </cell>
          <cell r="BC21">
            <v>5</v>
          </cell>
          <cell r="BE21" t="str">
            <v>BDKM37039</v>
          </cell>
          <cell r="BF21">
            <v>41.91</v>
          </cell>
          <cell r="BG21">
            <v>22.31</v>
          </cell>
          <cell r="BH21">
            <v>5</v>
          </cell>
          <cell r="BI21">
            <v>45.935000000000002</v>
          </cell>
          <cell r="BJ21">
            <v>44.816000000000003</v>
          </cell>
          <cell r="BK21">
            <v>5</v>
          </cell>
          <cell r="BM21" t="str">
            <v>BDKM37039</v>
          </cell>
          <cell r="BN21">
            <v>48.36</v>
          </cell>
          <cell r="BO21">
            <v>22.31</v>
          </cell>
          <cell r="BP21">
            <v>5</v>
          </cell>
          <cell r="BQ21">
            <v>45.935000000000002</v>
          </cell>
          <cell r="BR21">
            <v>61.814999999999998</v>
          </cell>
          <cell r="BS21">
            <v>5</v>
          </cell>
          <cell r="BU21" t="str">
            <v>BDKM37039</v>
          </cell>
          <cell r="BV21">
            <v>53.53</v>
          </cell>
          <cell r="BW21">
            <v>22.31</v>
          </cell>
          <cell r="BX21">
            <v>11.6</v>
          </cell>
          <cell r="BY21">
            <v>45.935000000000002</v>
          </cell>
          <cell r="BZ21">
            <v>79.132000000000005</v>
          </cell>
          <cell r="CA21">
            <v>5</v>
          </cell>
          <cell r="CC21" t="str">
            <v>BDKM37039</v>
          </cell>
          <cell r="CD21">
            <v>57.4</v>
          </cell>
          <cell r="CE21">
            <v>18.739999999999998</v>
          </cell>
          <cell r="CF21">
            <v>12.5</v>
          </cell>
          <cell r="CG21">
            <v>46.384</v>
          </cell>
          <cell r="CH21">
            <v>97.731999999999999</v>
          </cell>
          <cell r="CI21">
            <v>6</v>
          </cell>
          <cell r="CK21" t="str">
            <v>BDKM37039</v>
          </cell>
          <cell r="CL21">
            <v>60.5</v>
          </cell>
          <cell r="CM21">
            <v>14.22</v>
          </cell>
          <cell r="CN21">
            <v>9.375</v>
          </cell>
          <cell r="CO21">
            <v>45.853999999999999</v>
          </cell>
          <cell r="CP21">
            <v>116.215</v>
          </cell>
          <cell r="CQ21">
            <v>8</v>
          </cell>
          <cell r="CS21" t="str">
            <v>BDKM37039</v>
          </cell>
          <cell r="CT21">
            <v>56.91</v>
          </cell>
          <cell r="CU21">
            <v>14.94</v>
          </cell>
          <cell r="CV21">
            <v>8.3333333333333002</v>
          </cell>
          <cell r="CW21">
            <v>54.177999999999997</v>
          </cell>
          <cell r="CX21">
            <v>118.048</v>
          </cell>
          <cell r="CY21">
            <v>9</v>
          </cell>
          <cell r="DA21" t="str">
            <v>BDKM37039</v>
          </cell>
          <cell r="DB21">
            <v>52.85</v>
          </cell>
          <cell r="DC21">
            <v>17.600000000000001</v>
          </cell>
          <cell r="DD21">
            <v>8.3333333333333002</v>
          </cell>
          <cell r="DE21">
            <v>61.119</v>
          </cell>
          <cell r="DF21">
            <v>118.048</v>
          </cell>
          <cell r="DG21">
            <v>9</v>
          </cell>
          <cell r="DI21" t="str">
            <v>BDKM37039</v>
          </cell>
          <cell r="DJ21">
            <v>54.31</v>
          </cell>
          <cell r="DK21">
            <v>16.45</v>
          </cell>
          <cell r="DL21">
            <v>7.5</v>
          </cell>
          <cell r="DM21">
            <v>62.411000000000001</v>
          </cell>
          <cell r="DN21">
            <v>130.88200000000001</v>
          </cell>
          <cell r="DO21">
            <v>10</v>
          </cell>
          <cell r="DQ21" t="str">
            <v>BDKM37039</v>
          </cell>
          <cell r="DR21">
            <v>57.16</v>
          </cell>
          <cell r="DS21">
            <v>16.45</v>
          </cell>
          <cell r="DT21">
            <v>7.5</v>
          </cell>
          <cell r="DU21">
            <v>62.411000000000001</v>
          </cell>
          <cell r="DV21">
            <v>151.19900000000001</v>
          </cell>
          <cell r="DW21">
            <v>10</v>
          </cell>
          <cell r="DY21" t="str">
            <v>BDKM37039</v>
          </cell>
          <cell r="DZ21">
            <v>59.38</v>
          </cell>
          <cell r="EA21">
            <v>15.07</v>
          </cell>
          <cell r="EB21">
            <v>6.8181818181817997</v>
          </cell>
          <cell r="EC21">
            <v>61.953000000000003</v>
          </cell>
          <cell r="ED21">
            <v>167.71600000000001</v>
          </cell>
          <cell r="EE21">
            <v>11</v>
          </cell>
          <cell r="EG21" t="str">
            <v>BDKM37039</v>
          </cell>
          <cell r="EH21">
            <v>61.64</v>
          </cell>
          <cell r="EI21">
            <v>15.07</v>
          </cell>
          <cell r="EJ21">
            <v>6.8181818181817997</v>
          </cell>
          <cell r="EK21">
            <v>61.953000000000003</v>
          </cell>
          <cell r="EL21">
            <v>187.26599999999999</v>
          </cell>
          <cell r="EM21">
            <v>11</v>
          </cell>
          <cell r="EO21" t="str">
            <v>BDKM37039</v>
          </cell>
          <cell r="EP21">
            <v>60.23</v>
          </cell>
          <cell r="EQ21">
            <v>13.95</v>
          </cell>
          <cell r="ER21">
            <v>5.7692307692308002</v>
          </cell>
          <cell r="ES21">
            <v>64.576999999999998</v>
          </cell>
          <cell r="ET21">
            <v>194.4</v>
          </cell>
          <cell r="EU21">
            <v>13</v>
          </cell>
          <cell r="EW21" t="str">
            <v>BDKM37030</v>
          </cell>
          <cell r="EX21">
            <v>100</v>
          </cell>
          <cell r="EY21">
            <v>0</v>
          </cell>
          <cell r="EZ21">
            <v>0</v>
          </cell>
          <cell r="FA21">
            <v>0</v>
          </cell>
          <cell r="FB21">
            <v>0</v>
          </cell>
          <cell r="FC21">
            <v>0</v>
          </cell>
          <cell r="FE21" t="str">
            <v>BDKM37030</v>
          </cell>
          <cell r="FF21">
            <v>100</v>
          </cell>
          <cell r="FG21">
            <v>0</v>
          </cell>
          <cell r="FH21">
            <v>0</v>
          </cell>
          <cell r="FI21">
            <v>0</v>
          </cell>
          <cell r="FJ21">
            <v>0</v>
          </cell>
          <cell r="FK21">
            <v>0</v>
          </cell>
          <cell r="FM21" t="str">
            <v>BDKM37030</v>
          </cell>
          <cell r="FN21">
            <v>100</v>
          </cell>
          <cell r="FO21">
            <v>0</v>
          </cell>
          <cell r="FP21">
            <v>0</v>
          </cell>
          <cell r="FQ21">
            <v>0</v>
          </cell>
          <cell r="FR21">
            <v>0</v>
          </cell>
          <cell r="FS21">
            <v>0</v>
          </cell>
          <cell r="FU21" t="str">
            <v>BDKM37030</v>
          </cell>
          <cell r="FV21">
            <v>100</v>
          </cell>
          <cell r="FW21">
            <v>0</v>
          </cell>
          <cell r="FX21">
            <v>0</v>
          </cell>
          <cell r="FY21">
            <v>0</v>
          </cell>
          <cell r="FZ21">
            <v>0</v>
          </cell>
          <cell r="GA21">
            <v>0</v>
          </cell>
          <cell r="GC21" t="str">
            <v>BDKM37030</v>
          </cell>
          <cell r="GD21">
            <v>100</v>
          </cell>
          <cell r="GE21">
            <v>0</v>
          </cell>
          <cell r="GF21">
            <v>0</v>
          </cell>
          <cell r="GG21">
            <v>0</v>
          </cell>
          <cell r="GH21">
            <v>0</v>
          </cell>
          <cell r="GI21">
            <v>0</v>
          </cell>
          <cell r="GK21" t="str">
            <v>BDKM37030</v>
          </cell>
          <cell r="GL21">
            <v>100</v>
          </cell>
          <cell r="GM21">
            <v>0</v>
          </cell>
          <cell r="GN21">
            <v>0</v>
          </cell>
          <cell r="GO21">
            <v>0</v>
          </cell>
          <cell r="GP21">
            <v>0</v>
          </cell>
          <cell r="GQ21">
            <v>0</v>
          </cell>
          <cell r="GS21" t="str">
            <v>BDKM37030</v>
          </cell>
          <cell r="GT21">
            <v>100</v>
          </cell>
          <cell r="GU21">
            <v>0</v>
          </cell>
          <cell r="GV21">
            <v>0</v>
          </cell>
          <cell r="GW21">
            <v>0</v>
          </cell>
          <cell r="GX21">
            <v>0</v>
          </cell>
          <cell r="GY21">
            <v>0</v>
          </cell>
          <cell r="HA21" t="str">
            <v>BDKM37030</v>
          </cell>
          <cell r="HB21">
            <v>100</v>
          </cell>
          <cell r="HC21">
            <v>0</v>
          </cell>
          <cell r="HD21">
            <v>0</v>
          </cell>
          <cell r="HE21">
            <v>0</v>
          </cell>
          <cell r="HF21">
            <v>0</v>
          </cell>
          <cell r="HG21">
            <v>0</v>
          </cell>
          <cell r="HI21" t="str">
            <v>BDKM37030</v>
          </cell>
          <cell r="HJ21">
            <v>100</v>
          </cell>
          <cell r="HK21">
            <v>0</v>
          </cell>
          <cell r="HL21">
            <v>0</v>
          </cell>
          <cell r="HM21">
            <v>0</v>
          </cell>
          <cell r="HN21">
            <v>0</v>
          </cell>
          <cell r="HO21">
            <v>0</v>
          </cell>
          <cell r="HQ21" t="str">
            <v>BDKM37030</v>
          </cell>
          <cell r="HR21">
            <v>100</v>
          </cell>
          <cell r="HS21">
            <v>0</v>
          </cell>
          <cell r="HT21">
            <v>0</v>
          </cell>
          <cell r="HU21">
            <v>0</v>
          </cell>
          <cell r="HV21">
            <v>0</v>
          </cell>
          <cell r="HW21">
            <v>0</v>
          </cell>
          <cell r="HY21" t="str">
            <v>BDKM37030</v>
          </cell>
          <cell r="HZ21">
            <v>100</v>
          </cell>
          <cell r="IA21">
            <v>0</v>
          </cell>
          <cell r="IB21">
            <v>0</v>
          </cell>
          <cell r="IC21">
            <v>0</v>
          </cell>
          <cell r="ID21">
            <v>0</v>
          </cell>
          <cell r="IE21">
            <v>0</v>
          </cell>
          <cell r="IG21" t="str">
            <v>BDKM37030</v>
          </cell>
          <cell r="IH21">
            <v>100</v>
          </cell>
          <cell r="II21">
            <v>0</v>
          </cell>
          <cell r="IJ21">
            <v>0</v>
          </cell>
          <cell r="IK21">
            <v>0</v>
          </cell>
          <cell r="IL21">
            <v>0</v>
          </cell>
          <cell r="IM21">
            <v>0</v>
          </cell>
        </row>
        <row r="22">
          <cell r="A22" t="str">
            <v>BDKM37044</v>
          </cell>
          <cell r="B22">
            <v>100</v>
          </cell>
          <cell r="C22">
            <v>0</v>
          </cell>
          <cell r="D22">
            <v>0</v>
          </cell>
          <cell r="E22">
            <v>0</v>
          </cell>
          <cell r="F22">
            <v>0</v>
          </cell>
          <cell r="G22">
            <v>0</v>
          </cell>
          <cell r="I22" t="str">
            <v>BDKM37044</v>
          </cell>
          <cell r="J22">
            <v>93.71</v>
          </cell>
          <cell r="K22">
            <v>1.51</v>
          </cell>
          <cell r="L22">
            <v>0</v>
          </cell>
          <cell r="M22">
            <v>0</v>
          </cell>
          <cell r="N22">
            <v>16.116</v>
          </cell>
          <cell r="O22">
            <v>2</v>
          </cell>
          <cell r="Q22" t="str">
            <v>BDKM37044</v>
          </cell>
          <cell r="R22">
            <v>95.81</v>
          </cell>
          <cell r="S22">
            <v>1.51</v>
          </cell>
          <cell r="T22">
            <v>1</v>
          </cell>
          <cell r="U22">
            <v>0</v>
          </cell>
          <cell r="V22">
            <v>31.715</v>
          </cell>
          <cell r="W22">
            <v>2</v>
          </cell>
          <cell r="Y22" t="str">
            <v>BDKM37044</v>
          </cell>
          <cell r="Z22">
            <v>94.65</v>
          </cell>
          <cell r="AA22">
            <v>1.71</v>
          </cell>
          <cell r="AB22">
            <v>8</v>
          </cell>
          <cell r="AC22">
            <v>0</v>
          </cell>
          <cell r="AD22">
            <v>44.564999999999998</v>
          </cell>
          <cell r="AE22">
            <v>3</v>
          </cell>
          <cell r="AG22" t="str">
            <v>BDKM37044</v>
          </cell>
          <cell r="AH22">
            <v>95.72</v>
          </cell>
          <cell r="AI22">
            <v>1.71</v>
          </cell>
          <cell r="AJ22">
            <v>8</v>
          </cell>
          <cell r="AK22">
            <v>0</v>
          </cell>
          <cell r="AL22">
            <v>62.648000000000003</v>
          </cell>
          <cell r="AM22">
            <v>3</v>
          </cell>
          <cell r="AO22" t="str">
            <v>BDKM37044</v>
          </cell>
          <cell r="AP22">
            <v>91.24</v>
          </cell>
          <cell r="AQ22">
            <v>3.15</v>
          </cell>
          <cell r="AR22">
            <v>6</v>
          </cell>
          <cell r="AS22">
            <v>0</v>
          </cell>
          <cell r="AT22">
            <v>74.58</v>
          </cell>
          <cell r="AU22">
            <v>4</v>
          </cell>
          <cell r="AW22" t="str">
            <v>BDKM37044</v>
          </cell>
          <cell r="AX22">
            <v>88.15</v>
          </cell>
          <cell r="AY22">
            <v>3.98</v>
          </cell>
          <cell r="AZ22">
            <v>4.8</v>
          </cell>
          <cell r="BA22">
            <v>0</v>
          </cell>
          <cell r="BB22">
            <v>87.13</v>
          </cell>
          <cell r="BC22">
            <v>5</v>
          </cell>
          <cell r="BE22" t="str">
            <v>BDKM37044</v>
          </cell>
          <cell r="BF22">
            <v>89.64</v>
          </cell>
          <cell r="BG22">
            <v>3.98</v>
          </cell>
          <cell r="BH22">
            <v>9</v>
          </cell>
          <cell r="BI22">
            <v>0</v>
          </cell>
          <cell r="BJ22">
            <v>104.247</v>
          </cell>
          <cell r="BK22">
            <v>5</v>
          </cell>
          <cell r="BM22" t="str">
            <v>BDKM37044</v>
          </cell>
          <cell r="BN22">
            <v>90.79</v>
          </cell>
          <cell r="BO22">
            <v>3.98</v>
          </cell>
          <cell r="BP22">
            <v>9</v>
          </cell>
          <cell r="BQ22">
            <v>0</v>
          </cell>
          <cell r="BR22">
            <v>121.246</v>
          </cell>
          <cell r="BS22">
            <v>5</v>
          </cell>
          <cell r="BU22" t="str">
            <v>BDKM37044</v>
          </cell>
          <cell r="BV22">
            <v>91.71</v>
          </cell>
          <cell r="BW22">
            <v>3.98</v>
          </cell>
          <cell r="BX22">
            <v>22.4</v>
          </cell>
          <cell r="BY22">
            <v>0</v>
          </cell>
          <cell r="BZ22">
            <v>138.56299999999999</v>
          </cell>
          <cell r="CA22">
            <v>5</v>
          </cell>
          <cell r="CC22" t="str">
            <v>BDKM37044</v>
          </cell>
          <cell r="CD22">
            <v>92.46</v>
          </cell>
          <cell r="CE22">
            <v>3.98</v>
          </cell>
          <cell r="CF22">
            <v>22.4</v>
          </cell>
          <cell r="CG22">
            <v>0</v>
          </cell>
          <cell r="CH22">
            <v>158.38</v>
          </cell>
          <cell r="CI22">
            <v>5</v>
          </cell>
          <cell r="CK22" t="str">
            <v>BDKM37044</v>
          </cell>
          <cell r="CL22">
            <v>93.09</v>
          </cell>
          <cell r="CM22">
            <v>3.98</v>
          </cell>
          <cell r="CN22">
            <v>22.4</v>
          </cell>
          <cell r="CO22">
            <v>0</v>
          </cell>
          <cell r="CP22">
            <v>178.43</v>
          </cell>
          <cell r="CQ22">
            <v>5</v>
          </cell>
          <cell r="CS22" t="str">
            <v>BDKM37044</v>
          </cell>
          <cell r="CT22">
            <v>93.62</v>
          </cell>
          <cell r="CU22">
            <v>3.98</v>
          </cell>
          <cell r="CV22">
            <v>22.4</v>
          </cell>
          <cell r="CW22">
            <v>0</v>
          </cell>
          <cell r="CX22">
            <v>198.26400000000001</v>
          </cell>
          <cell r="CY22">
            <v>5</v>
          </cell>
          <cell r="DA22" t="str">
            <v>BDKM37044</v>
          </cell>
          <cell r="DB22">
            <v>93.26</v>
          </cell>
          <cell r="DC22">
            <v>3.24</v>
          </cell>
          <cell r="DD22">
            <v>16</v>
          </cell>
          <cell r="DE22">
            <v>0</v>
          </cell>
          <cell r="DF22">
            <v>216.18</v>
          </cell>
          <cell r="DG22">
            <v>7</v>
          </cell>
          <cell r="DI22" t="str">
            <v>BDKM37044</v>
          </cell>
          <cell r="DJ22">
            <v>87.81</v>
          </cell>
          <cell r="DK22">
            <v>5.49</v>
          </cell>
          <cell r="DL22">
            <v>14</v>
          </cell>
          <cell r="DM22">
            <v>44.36</v>
          </cell>
          <cell r="DN22">
            <v>218.71299999999999</v>
          </cell>
          <cell r="DO22">
            <v>8</v>
          </cell>
          <cell r="DQ22" t="str">
            <v>BDKM37044</v>
          </cell>
          <cell r="DR22">
            <v>82.32</v>
          </cell>
          <cell r="DS22">
            <v>8.49</v>
          </cell>
          <cell r="DT22">
            <v>14</v>
          </cell>
          <cell r="DU22">
            <v>64.031000000000006</v>
          </cell>
          <cell r="DV22">
            <v>218.71299999999999</v>
          </cell>
          <cell r="DW22">
            <v>8</v>
          </cell>
          <cell r="DY22" t="str">
            <v>BDKM37044</v>
          </cell>
          <cell r="DZ22">
            <v>78.7</v>
          </cell>
          <cell r="EA22">
            <v>10.86</v>
          </cell>
          <cell r="EB22">
            <v>14</v>
          </cell>
          <cell r="EC22">
            <v>71.903000000000006</v>
          </cell>
          <cell r="ED22">
            <v>223.446</v>
          </cell>
          <cell r="EE22">
            <v>8</v>
          </cell>
          <cell r="EG22" t="str">
            <v>BDKM37044</v>
          </cell>
          <cell r="EH22">
            <v>79.88</v>
          </cell>
          <cell r="EI22">
            <v>10.86</v>
          </cell>
          <cell r="EJ22">
            <v>14</v>
          </cell>
          <cell r="EK22">
            <v>71.903000000000006</v>
          </cell>
          <cell r="EL22">
            <v>242.99600000000001</v>
          </cell>
          <cell r="EM22">
            <v>8</v>
          </cell>
          <cell r="EO22" t="str">
            <v>BDKM37044</v>
          </cell>
          <cell r="EP22">
            <v>79.92</v>
          </cell>
          <cell r="EQ22">
            <v>10.17</v>
          </cell>
          <cell r="ER22">
            <v>12.444444444444001</v>
          </cell>
          <cell r="ES22">
            <v>68.238</v>
          </cell>
          <cell r="ET22">
            <v>259.495</v>
          </cell>
          <cell r="EU22">
            <v>9</v>
          </cell>
          <cell r="EW22" t="str">
            <v>BDKM37038</v>
          </cell>
          <cell r="EX22">
            <v>61.64</v>
          </cell>
          <cell r="EY22">
            <v>9.81</v>
          </cell>
          <cell r="EZ22">
            <v>16.625</v>
          </cell>
          <cell r="FA22">
            <v>1.1679999999999999</v>
          </cell>
          <cell r="FB22">
            <v>190.828</v>
          </cell>
          <cell r="FC22">
            <v>8</v>
          </cell>
          <cell r="FE22" t="str">
            <v>BDKM37038</v>
          </cell>
          <cell r="FF22">
            <v>58.7</v>
          </cell>
          <cell r="FG22">
            <v>12.81</v>
          </cell>
          <cell r="FH22">
            <v>16.625</v>
          </cell>
          <cell r="FI22">
            <v>0.89400000000000002</v>
          </cell>
          <cell r="FJ22">
            <v>190.828</v>
          </cell>
          <cell r="FK22">
            <v>8</v>
          </cell>
          <cell r="FM22" t="str">
            <v>BDKM37038</v>
          </cell>
          <cell r="FN22">
            <v>56.03</v>
          </cell>
          <cell r="FO22">
            <v>15.81</v>
          </cell>
          <cell r="FP22">
            <v>16.625</v>
          </cell>
          <cell r="FQ22">
            <v>0.72499999999999998</v>
          </cell>
          <cell r="FR22">
            <v>190.828</v>
          </cell>
          <cell r="FS22">
            <v>8</v>
          </cell>
          <cell r="FU22" t="str">
            <v>BDKM37038</v>
          </cell>
          <cell r="FV22">
            <v>55.28</v>
          </cell>
          <cell r="FW22">
            <v>15.69</v>
          </cell>
          <cell r="FX22">
            <v>14.777777777778001</v>
          </cell>
          <cell r="FY22">
            <v>0.64900000000000002</v>
          </cell>
          <cell r="FZ22">
            <v>198.64400000000001</v>
          </cell>
          <cell r="GA22">
            <v>9</v>
          </cell>
          <cell r="GC22" t="str">
            <v>BDKM37038</v>
          </cell>
          <cell r="GD22">
            <v>55.15</v>
          </cell>
          <cell r="GE22">
            <v>15.27</v>
          </cell>
          <cell r="GF22">
            <v>14.7</v>
          </cell>
          <cell r="GG22">
            <v>0.60099999999999998</v>
          </cell>
          <cell r="GH22">
            <v>207.52799999999999</v>
          </cell>
          <cell r="GI22">
            <v>10</v>
          </cell>
          <cell r="GK22" t="str">
            <v>BDKM37038</v>
          </cell>
          <cell r="GL22">
            <v>54.02</v>
          </cell>
          <cell r="GM22">
            <v>15.48</v>
          </cell>
          <cell r="GN22">
            <v>13.363636363635999</v>
          </cell>
          <cell r="GO22">
            <v>0.53900000000000003</v>
          </cell>
          <cell r="GP22">
            <v>213.14400000000001</v>
          </cell>
          <cell r="GQ22">
            <v>11</v>
          </cell>
          <cell r="GS22" t="str">
            <v>BDKM37038</v>
          </cell>
          <cell r="GT22">
            <v>51.94</v>
          </cell>
          <cell r="GU22">
            <v>17.66</v>
          </cell>
          <cell r="GV22">
            <v>13.363636363635999</v>
          </cell>
          <cell r="GW22">
            <v>0.47199999999999998</v>
          </cell>
          <cell r="GX22">
            <v>213.14400000000001</v>
          </cell>
          <cell r="GY22">
            <v>11</v>
          </cell>
          <cell r="HA22" t="str">
            <v>BDKM37038</v>
          </cell>
          <cell r="HB22">
            <v>52</v>
          </cell>
          <cell r="HC22">
            <v>18.68</v>
          </cell>
          <cell r="HD22">
            <v>13.363636363635999</v>
          </cell>
          <cell r="HE22">
            <v>0.44600000000000001</v>
          </cell>
          <cell r="HF22">
            <v>223.39400000000001</v>
          </cell>
          <cell r="HG22">
            <v>11</v>
          </cell>
          <cell r="HI22" t="str">
            <v>BDKM37038</v>
          </cell>
          <cell r="HJ22">
            <v>53.71</v>
          </cell>
          <cell r="HK22">
            <v>18.68</v>
          </cell>
          <cell r="HL22">
            <v>13.363636363635999</v>
          </cell>
          <cell r="HM22">
            <v>0.44600000000000001</v>
          </cell>
          <cell r="HN22">
            <v>243.19399999999999</v>
          </cell>
          <cell r="HO22">
            <v>11</v>
          </cell>
          <cell r="HQ22" t="str">
            <v>BDKM37038</v>
          </cell>
          <cell r="HR22">
            <v>54.66</v>
          </cell>
          <cell r="HS22">
            <v>16.149999999999999</v>
          </cell>
          <cell r="HT22">
            <v>11.307692307691999</v>
          </cell>
          <cell r="HU22">
            <v>0.437</v>
          </cell>
          <cell r="HV22">
            <v>259.81099999999998</v>
          </cell>
          <cell r="HW22">
            <v>13</v>
          </cell>
          <cell r="HY22" t="str">
            <v>BDKM37038</v>
          </cell>
          <cell r="HZ22">
            <v>56.17</v>
          </cell>
          <cell r="IA22">
            <v>16.149999999999999</v>
          </cell>
          <cell r="IB22">
            <v>11.307692307691999</v>
          </cell>
          <cell r="IC22">
            <v>0.437</v>
          </cell>
          <cell r="ID22">
            <v>279.97699999999998</v>
          </cell>
          <cell r="IE22">
            <v>13</v>
          </cell>
          <cell r="IG22" t="str">
            <v>BDKM37038</v>
          </cell>
          <cell r="IH22">
            <v>57.58</v>
          </cell>
          <cell r="II22">
            <v>16.149999999999999</v>
          </cell>
          <cell r="IJ22">
            <v>16.538461538461998</v>
          </cell>
          <cell r="IK22">
            <v>0.437</v>
          </cell>
          <cell r="IL22">
            <v>298.61099999999999</v>
          </cell>
          <cell r="IM22">
            <v>13</v>
          </cell>
        </row>
        <row r="23">
          <cell r="A23" t="str">
            <v>BDKM37074</v>
          </cell>
          <cell r="B23">
            <v>100</v>
          </cell>
          <cell r="C23">
            <v>0</v>
          </cell>
          <cell r="D23">
            <v>0</v>
          </cell>
          <cell r="E23">
            <v>0</v>
          </cell>
          <cell r="F23">
            <v>0</v>
          </cell>
          <cell r="G23">
            <v>0</v>
          </cell>
          <cell r="I23" t="str">
            <v>BDKM37074</v>
          </cell>
          <cell r="J23">
            <v>100</v>
          </cell>
          <cell r="K23">
            <v>0</v>
          </cell>
          <cell r="L23">
            <v>9</v>
          </cell>
          <cell r="M23">
            <v>0</v>
          </cell>
          <cell r="N23">
            <v>18.882999999999999</v>
          </cell>
          <cell r="O23">
            <v>0</v>
          </cell>
          <cell r="Q23" t="str">
            <v>BDKM37074</v>
          </cell>
          <cell r="R23">
            <v>100</v>
          </cell>
          <cell r="S23">
            <v>0</v>
          </cell>
          <cell r="T23">
            <v>26</v>
          </cell>
          <cell r="U23">
            <v>0</v>
          </cell>
          <cell r="V23">
            <v>34.481999999999999</v>
          </cell>
          <cell r="W23">
            <v>0</v>
          </cell>
          <cell r="Y23" t="str">
            <v>BDKM37074</v>
          </cell>
          <cell r="Z23">
            <v>100</v>
          </cell>
          <cell r="AA23">
            <v>0</v>
          </cell>
          <cell r="AB23">
            <v>43</v>
          </cell>
          <cell r="AC23">
            <v>0</v>
          </cell>
          <cell r="AD23">
            <v>54.531999999999996</v>
          </cell>
          <cell r="AE23">
            <v>0</v>
          </cell>
          <cell r="AG23" t="str">
            <v>BDKM37074</v>
          </cell>
          <cell r="AH23">
            <v>100</v>
          </cell>
          <cell r="AI23">
            <v>0</v>
          </cell>
          <cell r="AJ23">
            <v>43</v>
          </cell>
          <cell r="AK23">
            <v>0</v>
          </cell>
          <cell r="AL23">
            <v>74.364999999999995</v>
          </cell>
          <cell r="AM23">
            <v>0</v>
          </cell>
          <cell r="AO23" t="str">
            <v>BDKM37074</v>
          </cell>
          <cell r="AP23">
            <v>100</v>
          </cell>
          <cell r="AQ23">
            <v>0</v>
          </cell>
          <cell r="AR23">
            <v>43</v>
          </cell>
          <cell r="AS23">
            <v>0</v>
          </cell>
          <cell r="AT23">
            <v>93.364000000000004</v>
          </cell>
          <cell r="AU23">
            <v>0</v>
          </cell>
          <cell r="AW23" t="str">
            <v>BDKM37074</v>
          </cell>
          <cell r="AX23">
            <v>99.5</v>
          </cell>
          <cell r="AY23">
            <v>0.83</v>
          </cell>
          <cell r="AZ23">
            <v>43</v>
          </cell>
          <cell r="BA23">
            <v>0</v>
          </cell>
          <cell r="BB23">
            <v>110.947</v>
          </cell>
          <cell r="BC23">
            <v>1</v>
          </cell>
          <cell r="BE23" t="str">
            <v>BDKM37074</v>
          </cell>
          <cell r="BF23">
            <v>99.57</v>
          </cell>
          <cell r="BG23">
            <v>0.83</v>
          </cell>
          <cell r="BH23">
            <v>62</v>
          </cell>
          <cell r="BI23">
            <v>0</v>
          </cell>
          <cell r="BJ23">
            <v>128.06399999999999</v>
          </cell>
          <cell r="BK23">
            <v>1</v>
          </cell>
          <cell r="BM23" t="str">
            <v>BDKM37074</v>
          </cell>
          <cell r="BN23">
            <v>99.31</v>
          </cell>
          <cell r="BO23">
            <v>0.75</v>
          </cell>
          <cell r="BP23">
            <v>31</v>
          </cell>
          <cell r="BQ23">
            <v>44.466999999999999</v>
          </cell>
          <cell r="BR23">
            <v>144.39599999999999</v>
          </cell>
          <cell r="BS23">
            <v>2</v>
          </cell>
          <cell r="BU23" t="str">
            <v>BDKM37074</v>
          </cell>
          <cell r="BV23">
            <v>97.8</v>
          </cell>
          <cell r="BW23">
            <v>1.76</v>
          </cell>
          <cell r="BX23">
            <v>48.666666666666998</v>
          </cell>
          <cell r="BY23">
            <v>12.625</v>
          </cell>
          <cell r="BZ23">
            <v>161.47900000000001</v>
          </cell>
          <cell r="CA23">
            <v>3</v>
          </cell>
          <cell r="CC23" t="str">
            <v>BDKM37074</v>
          </cell>
          <cell r="CD23">
            <v>98</v>
          </cell>
          <cell r="CE23">
            <v>1.76</v>
          </cell>
          <cell r="CF23">
            <v>54.666666666666998</v>
          </cell>
          <cell r="CG23">
            <v>12.625</v>
          </cell>
          <cell r="CH23">
            <v>181.29599999999999</v>
          </cell>
          <cell r="CI23">
            <v>3</v>
          </cell>
          <cell r="CK23" t="str">
            <v>BDKM37074</v>
          </cell>
          <cell r="CL23">
            <v>98.17</v>
          </cell>
          <cell r="CM23">
            <v>1.76</v>
          </cell>
          <cell r="CN23">
            <v>54.666666666666998</v>
          </cell>
          <cell r="CO23">
            <v>12.625</v>
          </cell>
          <cell r="CP23">
            <v>201.346</v>
          </cell>
          <cell r="CQ23">
            <v>3</v>
          </cell>
          <cell r="CS23" t="str">
            <v>BDKM37074</v>
          </cell>
          <cell r="CT23">
            <v>96.19</v>
          </cell>
          <cell r="CU23">
            <v>2.38</v>
          </cell>
          <cell r="CV23">
            <v>32.799999999999997</v>
          </cell>
          <cell r="CW23">
            <v>23.706</v>
          </cell>
          <cell r="CX23">
            <v>215.33</v>
          </cell>
          <cell r="CY23">
            <v>5</v>
          </cell>
          <cell r="DA23" t="str">
            <v>BDKM37074</v>
          </cell>
          <cell r="DB23">
            <v>96.46</v>
          </cell>
          <cell r="DC23">
            <v>2.38</v>
          </cell>
          <cell r="DD23">
            <v>32.799999999999997</v>
          </cell>
          <cell r="DE23">
            <v>23.706</v>
          </cell>
          <cell r="DF23">
            <v>235.83</v>
          </cell>
          <cell r="DG23">
            <v>5</v>
          </cell>
          <cell r="DI23" t="str">
            <v>BDKM37074</v>
          </cell>
          <cell r="DJ23">
            <v>96.7</v>
          </cell>
          <cell r="DK23">
            <v>2.38</v>
          </cell>
          <cell r="DL23">
            <v>32.799999999999997</v>
          </cell>
          <cell r="DM23">
            <v>23.706</v>
          </cell>
          <cell r="DN23">
            <v>250.26300000000001</v>
          </cell>
          <cell r="DO23">
            <v>5</v>
          </cell>
          <cell r="DQ23" t="str">
            <v>BDKM37074</v>
          </cell>
          <cell r="DR23">
            <v>95.91</v>
          </cell>
          <cell r="DS23">
            <v>2.25</v>
          </cell>
          <cell r="DT23">
            <v>23.428571428571001</v>
          </cell>
          <cell r="DU23">
            <v>17.923999999999999</v>
          </cell>
          <cell r="DV23">
            <v>266.74700000000001</v>
          </cell>
          <cell r="DW23">
            <v>7</v>
          </cell>
          <cell r="DY23" t="str">
            <v>BDKM37074</v>
          </cell>
          <cell r="DZ23">
            <v>96.11</v>
          </cell>
          <cell r="EA23">
            <v>1.99</v>
          </cell>
          <cell r="EB23">
            <v>20.5</v>
          </cell>
          <cell r="EC23">
            <v>17.736000000000001</v>
          </cell>
          <cell r="ED23">
            <v>285.66399999999999</v>
          </cell>
          <cell r="EE23">
            <v>8</v>
          </cell>
          <cell r="EG23" t="str">
            <v>BDKM37074</v>
          </cell>
          <cell r="EH23">
            <v>95.91</v>
          </cell>
          <cell r="EI23">
            <v>1.96</v>
          </cell>
          <cell r="EJ23">
            <v>18.222222222222001</v>
          </cell>
          <cell r="EK23">
            <v>15.930999999999999</v>
          </cell>
          <cell r="EL23">
            <v>304.83</v>
          </cell>
          <cell r="EM23">
            <v>9</v>
          </cell>
          <cell r="EO23" t="str">
            <v>BDKM37074</v>
          </cell>
          <cell r="EP23">
            <v>96.12</v>
          </cell>
          <cell r="EQ23">
            <v>1.96</v>
          </cell>
          <cell r="ER23">
            <v>18.222222222222001</v>
          </cell>
          <cell r="ES23">
            <v>15.930999999999999</v>
          </cell>
          <cell r="ET23">
            <v>325.41300000000001</v>
          </cell>
          <cell r="EU23">
            <v>9</v>
          </cell>
          <cell r="EW23" t="str">
            <v>BDKM37039</v>
          </cell>
          <cell r="EX23">
            <v>61.97</v>
          </cell>
          <cell r="EY23">
            <v>13.04</v>
          </cell>
          <cell r="EZ23">
            <v>6.5</v>
          </cell>
          <cell r="FA23">
            <v>64.152000000000001</v>
          </cell>
          <cell r="FB23">
            <v>211.43299999999999</v>
          </cell>
          <cell r="FC23">
            <v>14</v>
          </cell>
          <cell r="FE23" t="str">
            <v>BDKM37039</v>
          </cell>
          <cell r="FF23">
            <v>63.78</v>
          </cell>
          <cell r="FG23">
            <v>13.04</v>
          </cell>
          <cell r="FH23">
            <v>6.5</v>
          </cell>
          <cell r="FI23">
            <v>64.152000000000001</v>
          </cell>
          <cell r="FJ23">
            <v>231.68299999999999</v>
          </cell>
          <cell r="FK23">
            <v>14</v>
          </cell>
          <cell r="FM23" t="str">
            <v>BDKM37039</v>
          </cell>
          <cell r="FN23">
            <v>64.75</v>
          </cell>
          <cell r="FO23">
            <v>11.63</v>
          </cell>
          <cell r="FP23">
            <v>5.6875</v>
          </cell>
          <cell r="FQ23">
            <v>62.917000000000002</v>
          </cell>
          <cell r="FR23">
            <v>246.149</v>
          </cell>
          <cell r="FS23">
            <v>16</v>
          </cell>
          <cell r="FU23" t="str">
            <v>BDKM37039</v>
          </cell>
          <cell r="FV23">
            <v>66.239999999999995</v>
          </cell>
          <cell r="FW23">
            <v>10.96</v>
          </cell>
          <cell r="FX23">
            <v>5.3529411764706003</v>
          </cell>
          <cell r="FY23">
            <v>62.838000000000001</v>
          </cell>
          <cell r="FZ23">
            <v>262.815</v>
          </cell>
          <cell r="GA23">
            <v>17</v>
          </cell>
          <cell r="GC23" t="str">
            <v>BDKM37039</v>
          </cell>
          <cell r="GD23">
            <v>67.3</v>
          </cell>
          <cell r="GE23">
            <v>10.46</v>
          </cell>
          <cell r="GF23">
            <v>6.4444444444444002</v>
          </cell>
          <cell r="GG23">
            <v>62.165999999999997</v>
          </cell>
          <cell r="GH23">
            <v>278.315</v>
          </cell>
          <cell r="GI23">
            <v>18</v>
          </cell>
          <cell r="GK23" t="str">
            <v>BDKM37039</v>
          </cell>
          <cell r="GL23">
            <v>68.010000000000005</v>
          </cell>
          <cell r="GM23">
            <v>10.1</v>
          </cell>
          <cell r="GN23">
            <v>6.1052631578946999</v>
          </cell>
          <cell r="GO23">
            <v>61.005000000000003</v>
          </cell>
          <cell r="GP23">
            <v>294.48099999999999</v>
          </cell>
          <cell r="GQ23">
            <v>19</v>
          </cell>
          <cell r="GS23" t="str">
            <v>BDKM37039</v>
          </cell>
          <cell r="GT23">
            <v>69.239999999999995</v>
          </cell>
          <cell r="GU23">
            <v>10.1</v>
          </cell>
          <cell r="GV23">
            <v>6.1052631578946999</v>
          </cell>
          <cell r="GW23">
            <v>61.005000000000003</v>
          </cell>
          <cell r="GX23">
            <v>315.28199999999998</v>
          </cell>
          <cell r="GY23">
            <v>19</v>
          </cell>
          <cell r="HA23" t="str">
            <v>BDKM37039</v>
          </cell>
          <cell r="HB23">
            <v>70.12</v>
          </cell>
          <cell r="HC23">
            <v>9.68</v>
          </cell>
          <cell r="HD23">
            <v>5.8</v>
          </cell>
          <cell r="HE23">
            <v>60.48</v>
          </cell>
          <cell r="HF23">
            <v>333.66500000000002</v>
          </cell>
          <cell r="HG23">
            <v>20</v>
          </cell>
          <cell r="HI23" t="str">
            <v>BDKM37039</v>
          </cell>
          <cell r="HJ23">
            <v>70.930000000000007</v>
          </cell>
          <cell r="HK23">
            <v>9.3000000000000007</v>
          </cell>
          <cell r="HL23">
            <v>5.5238095238094997</v>
          </cell>
          <cell r="HM23">
            <v>59.954000000000001</v>
          </cell>
          <cell r="HN23">
            <v>351.53100000000001</v>
          </cell>
          <cell r="HO23">
            <v>21</v>
          </cell>
          <cell r="HQ23" t="str">
            <v>BDKM37039</v>
          </cell>
          <cell r="HR23">
            <v>71.94</v>
          </cell>
          <cell r="HS23">
            <v>9.3000000000000007</v>
          </cell>
          <cell r="HT23">
            <v>9.4761904761904994</v>
          </cell>
          <cell r="HU23">
            <v>59.954000000000001</v>
          </cell>
          <cell r="HV23">
            <v>371.41399999999999</v>
          </cell>
          <cell r="HW23">
            <v>21</v>
          </cell>
          <cell r="HY23" t="str">
            <v>BDKM37039</v>
          </cell>
          <cell r="HZ23">
            <v>72.73</v>
          </cell>
          <cell r="IA23">
            <v>8.5399999999999991</v>
          </cell>
          <cell r="IB23">
            <v>8.6521739130434998</v>
          </cell>
          <cell r="IC23">
            <v>60.079000000000001</v>
          </cell>
          <cell r="ID23">
            <v>390.714</v>
          </cell>
          <cell r="IE23">
            <v>23</v>
          </cell>
          <cell r="IG23" t="str">
            <v>BDKM37039</v>
          </cell>
          <cell r="IH23">
            <v>73.61</v>
          </cell>
          <cell r="II23">
            <v>8.5399999999999991</v>
          </cell>
          <cell r="IJ23">
            <v>12.608695652173999</v>
          </cell>
          <cell r="IK23">
            <v>60.079000000000001</v>
          </cell>
          <cell r="IL23">
            <v>409.34800000000001</v>
          </cell>
          <cell r="IM23">
            <v>23</v>
          </cell>
        </row>
        <row r="24">
          <cell r="A24" t="str">
            <v>BDKM37075</v>
          </cell>
          <cell r="B24">
            <v>100</v>
          </cell>
          <cell r="C24">
            <v>0</v>
          </cell>
          <cell r="D24">
            <v>0</v>
          </cell>
          <cell r="E24">
            <v>0</v>
          </cell>
          <cell r="F24">
            <v>0</v>
          </cell>
          <cell r="G24">
            <v>0</v>
          </cell>
          <cell r="I24" t="str">
            <v>BDKM37075</v>
          </cell>
          <cell r="J24">
            <v>99.34</v>
          </cell>
          <cell r="K24">
            <v>0.32</v>
          </cell>
          <cell r="L24">
            <v>5</v>
          </cell>
          <cell r="M24">
            <v>0</v>
          </cell>
          <cell r="N24">
            <v>18.565999999999999</v>
          </cell>
          <cell r="O24">
            <v>1</v>
          </cell>
          <cell r="Q24" t="str">
            <v>BDKM37075</v>
          </cell>
          <cell r="R24">
            <v>99.56</v>
          </cell>
          <cell r="S24">
            <v>0.32</v>
          </cell>
          <cell r="T24">
            <v>7</v>
          </cell>
          <cell r="U24">
            <v>0</v>
          </cell>
          <cell r="V24">
            <v>34.164999999999999</v>
          </cell>
          <cell r="W24">
            <v>1</v>
          </cell>
          <cell r="Y24" t="str">
            <v>BDKM37075</v>
          </cell>
          <cell r="Z24">
            <v>99.67</v>
          </cell>
          <cell r="AA24">
            <v>0.32</v>
          </cell>
          <cell r="AB24">
            <v>17</v>
          </cell>
          <cell r="AC24">
            <v>0</v>
          </cell>
          <cell r="AD24">
            <v>54.215000000000003</v>
          </cell>
          <cell r="AE24">
            <v>1</v>
          </cell>
          <cell r="AG24" t="str">
            <v>BDKM37075</v>
          </cell>
          <cell r="AH24">
            <v>99.74</v>
          </cell>
          <cell r="AI24">
            <v>0.32</v>
          </cell>
          <cell r="AJ24">
            <v>17</v>
          </cell>
          <cell r="AK24">
            <v>0</v>
          </cell>
          <cell r="AL24">
            <v>74.048000000000002</v>
          </cell>
          <cell r="AM24">
            <v>1</v>
          </cell>
          <cell r="AO24" t="str">
            <v>BDKM37075</v>
          </cell>
          <cell r="AP24">
            <v>99.78</v>
          </cell>
          <cell r="AQ24">
            <v>0.32</v>
          </cell>
          <cell r="AR24">
            <v>17</v>
          </cell>
          <cell r="AS24">
            <v>0</v>
          </cell>
          <cell r="AT24">
            <v>93.046999999999997</v>
          </cell>
          <cell r="AU24">
            <v>1</v>
          </cell>
          <cell r="AW24" t="str">
            <v>BDKM37075</v>
          </cell>
          <cell r="AX24">
            <v>98.29</v>
          </cell>
          <cell r="AY24">
            <v>1.43</v>
          </cell>
          <cell r="AZ24">
            <v>8.5</v>
          </cell>
          <cell r="BA24">
            <v>0</v>
          </cell>
          <cell r="BB24">
            <v>110.246</v>
          </cell>
          <cell r="BC24">
            <v>2</v>
          </cell>
          <cell r="BE24" t="str">
            <v>BDKM37075</v>
          </cell>
          <cell r="BF24">
            <v>98.51</v>
          </cell>
          <cell r="BG24">
            <v>1.43</v>
          </cell>
          <cell r="BH24">
            <v>19</v>
          </cell>
          <cell r="BI24">
            <v>0</v>
          </cell>
          <cell r="BJ24">
            <v>127.363</v>
          </cell>
          <cell r="BK24">
            <v>2</v>
          </cell>
          <cell r="BM24" t="str">
            <v>BDKM37075</v>
          </cell>
          <cell r="BN24">
            <v>98.67</v>
          </cell>
          <cell r="BO24">
            <v>1.43</v>
          </cell>
          <cell r="BP24">
            <v>19</v>
          </cell>
          <cell r="BQ24">
            <v>0</v>
          </cell>
          <cell r="BR24">
            <v>144.36199999999999</v>
          </cell>
          <cell r="BS24">
            <v>2</v>
          </cell>
          <cell r="BU24" t="str">
            <v>BDKM37075</v>
          </cell>
          <cell r="BV24">
            <v>98.81</v>
          </cell>
          <cell r="BW24">
            <v>1.43</v>
          </cell>
          <cell r="BX24">
            <v>71</v>
          </cell>
          <cell r="BY24">
            <v>0</v>
          </cell>
          <cell r="BZ24">
            <v>161.679</v>
          </cell>
          <cell r="CA24">
            <v>2</v>
          </cell>
          <cell r="CC24" t="str">
            <v>BDKM37075</v>
          </cell>
          <cell r="CD24">
            <v>98.91</v>
          </cell>
          <cell r="CE24">
            <v>1.43</v>
          </cell>
          <cell r="CF24">
            <v>81.5</v>
          </cell>
          <cell r="CG24">
            <v>0</v>
          </cell>
          <cell r="CH24">
            <v>181.54599999999999</v>
          </cell>
          <cell r="CI24">
            <v>2</v>
          </cell>
          <cell r="CK24" t="str">
            <v>BDKM37075</v>
          </cell>
          <cell r="CL24">
            <v>99</v>
          </cell>
          <cell r="CM24">
            <v>1.43</v>
          </cell>
          <cell r="CN24">
            <v>81.5</v>
          </cell>
          <cell r="CO24">
            <v>0</v>
          </cell>
          <cell r="CP24">
            <v>201.596</v>
          </cell>
          <cell r="CQ24">
            <v>2</v>
          </cell>
          <cell r="CS24" t="str">
            <v>BDKM37075</v>
          </cell>
          <cell r="CT24">
            <v>99.08</v>
          </cell>
          <cell r="CU24">
            <v>1.43</v>
          </cell>
          <cell r="CV24">
            <v>81.5</v>
          </cell>
          <cell r="CW24">
            <v>0</v>
          </cell>
          <cell r="CX24">
            <v>221.43</v>
          </cell>
          <cell r="CY24">
            <v>2</v>
          </cell>
          <cell r="DA24" t="str">
            <v>BDKM37075</v>
          </cell>
          <cell r="DB24">
            <v>99.15</v>
          </cell>
          <cell r="DC24">
            <v>1.43</v>
          </cell>
          <cell r="DD24">
            <v>81.5</v>
          </cell>
          <cell r="DE24">
            <v>0</v>
          </cell>
          <cell r="DF24">
            <v>241.93</v>
          </cell>
          <cell r="DG24">
            <v>2</v>
          </cell>
          <cell r="DI24" t="str">
            <v>BDKM37075</v>
          </cell>
          <cell r="DJ24">
            <v>99.2</v>
          </cell>
          <cell r="DK24">
            <v>1.43</v>
          </cell>
          <cell r="DL24">
            <v>81.5</v>
          </cell>
          <cell r="DM24">
            <v>0</v>
          </cell>
          <cell r="DN24">
            <v>256.363</v>
          </cell>
          <cell r="DO24">
            <v>2</v>
          </cell>
          <cell r="DQ24" t="str">
            <v>BDKM37075</v>
          </cell>
          <cell r="DR24">
            <v>97.93</v>
          </cell>
          <cell r="DS24">
            <v>2.65</v>
          </cell>
          <cell r="DT24">
            <v>54.333333333333002</v>
          </cell>
          <cell r="DU24">
            <v>63.936999999999998</v>
          </cell>
          <cell r="DV24">
            <v>272.01299999999998</v>
          </cell>
          <cell r="DW24">
            <v>3</v>
          </cell>
          <cell r="DY24" t="str">
            <v>BDKM37075</v>
          </cell>
          <cell r="DZ24">
            <v>98.05</v>
          </cell>
          <cell r="EA24">
            <v>2.65</v>
          </cell>
          <cell r="EB24">
            <v>54.333333333333002</v>
          </cell>
          <cell r="EC24">
            <v>63.936999999999998</v>
          </cell>
          <cell r="ED24">
            <v>291.31299999999999</v>
          </cell>
          <cell r="EE24">
            <v>3</v>
          </cell>
          <cell r="EG24" t="str">
            <v>BDKM37075</v>
          </cell>
          <cell r="EH24">
            <v>98.16</v>
          </cell>
          <cell r="EI24">
            <v>2.65</v>
          </cell>
          <cell r="EJ24">
            <v>54.333333333333002</v>
          </cell>
          <cell r="EK24">
            <v>63.936999999999998</v>
          </cell>
          <cell r="EL24">
            <v>310.863</v>
          </cell>
          <cell r="EM24">
            <v>3</v>
          </cell>
          <cell r="EO24" t="str">
            <v>BDKM37075</v>
          </cell>
          <cell r="EP24">
            <v>98.26</v>
          </cell>
          <cell r="EQ24">
            <v>2.65</v>
          </cell>
          <cell r="ER24">
            <v>54.333333333333002</v>
          </cell>
          <cell r="ES24">
            <v>63.936999999999998</v>
          </cell>
          <cell r="ET24">
            <v>331.44600000000003</v>
          </cell>
          <cell r="EU24">
            <v>3</v>
          </cell>
          <cell r="EW24" t="str">
            <v>BDKM37044</v>
          </cell>
          <cell r="EX24">
            <v>80.92</v>
          </cell>
          <cell r="EY24">
            <v>10.17</v>
          </cell>
          <cell r="EZ24">
            <v>16.888888888888999</v>
          </cell>
          <cell r="FA24">
            <v>68.238</v>
          </cell>
          <cell r="FB24">
            <v>278.04500000000002</v>
          </cell>
          <cell r="FC24">
            <v>9</v>
          </cell>
          <cell r="FE24" t="str">
            <v>BDKM37044</v>
          </cell>
          <cell r="FF24">
            <v>80.58</v>
          </cell>
          <cell r="FG24">
            <v>8.15</v>
          </cell>
          <cell r="FH24">
            <v>12.666666666667</v>
          </cell>
          <cell r="FI24">
            <v>63.856000000000002</v>
          </cell>
          <cell r="FJ24">
            <v>292.678</v>
          </cell>
          <cell r="FK24">
            <v>12</v>
          </cell>
          <cell r="FM24" t="str">
            <v>BDKM37044</v>
          </cell>
          <cell r="FN24">
            <v>77.319999999999993</v>
          </cell>
          <cell r="FO24">
            <v>9.2100000000000009</v>
          </cell>
          <cell r="FP24">
            <v>11.692307692308001</v>
          </cell>
          <cell r="FQ24">
            <v>52.17</v>
          </cell>
          <cell r="FR24">
            <v>294.178</v>
          </cell>
          <cell r="FS24">
            <v>13</v>
          </cell>
          <cell r="FU24" t="str">
            <v>BDKM37044</v>
          </cell>
          <cell r="FV24">
            <v>77.25</v>
          </cell>
          <cell r="FW24">
            <v>9.66</v>
          </cell>
          <cell r="FX24">
            <v>11.692307692308001</v>
          </cell>
          <cell r="FY24">
            <v>49.753999999999998</v>
          </cell>
          <cell r="FZ24">
            <v>309.09500000000003</v>
          </cell>
          <cell r="GA24">
            <v>13</v>
          </cell>
          <cell r="GC24" t="str">
            <v>BDKM37044</v>
          </cell>
          <cell r="GD24">
            <v>78.05</v>
          </cell>
          <cell r="GE24">
            <v>9.0299999999999994</v>
          </cell>
          <cell r="GF24">
            <v>13.142857142857</v>
          </cell>
          <cell r="GG24">
            <v>49.412999999999997</v>
          </cell>
          <cell r="GH24">
            <v>326.44499999999999</v>
          </cell>
          <cell r="GI24">
            <v>14</v>
          </cell>
          <cell r="GK24" t="str">
            <v>BDKM37044</v>
          </cell>
          <cell r="GL24">
            <v>77.459999999999994</v>
          </cell>
          <cell r="GM24">
            <v>9.02</v>
          </cell>
          <cell r="GN24">
            <v>12.266666666667</v>
          </cell>
          <cell r="GO24">
            <v>46.192</v>
          </cell>
          <cell r="GP24">
            <v>338.87799999999999</v>
          </cell>
          <cell r="GQ24">
            <v>15</v>
          </cell>
          <cell r="GS24" t="str">
            <v>BDKM37044</v>
          </cell>
          <cell r="GT24">
            <v>77.260000000000005</v>
          </cell>
          <cell r="GU24">
            <v>8.35</v>
          </cell>
          <cell r="GV24">
            <v>10.823529411765</v>
          </cell>
          <cell r="GW24">
            <v>44.042999999999999</v>
          </cell>
          <cell r="GX24">
            <v>353.02800000000002</v>
          </cell>
          <cell r="GY24">
            <v>17</v>
          </cell>
          <cell r="HA24" t="str">
            <v>BDKM37044</v>
          </cell>
          <cell r="HB24">
            <v>77.95</v>
          </cell>
          <cell r="HC24">
            <v>7.94</v>
          </cell>
          <cell r="HD24">
            <v>10.222222222221999</v>
          </cell>
          <cell r="HE24">
            <v>44.427999999999997</v>
          </cell>
          <cell r="HF24">
            <v>419.76100000000002</v>
          </cell>
          <cell r="HG24">
            <v>18</v>
          </cell>
          <cell r="HI24" t="str">
            <v>BDKM37044</v>
          </cell>
          <cell r="HJ24">
            <v>78.739999999999995</v>
          </cell>
          <cell r="HK24">
            <v>7.94</v>
          </cell>
          <cell r="HL24">
            <v>10.222222222221999</v>
          </cell>
          <cell r="HM24">
            <v>44.427999999999997</v>
          </cell>
          <cell r="HN24">
            <v>439.56099999999998</v>
          </cell>
          <cell r="HO24">
            <v>18</v>
          </cell>
          <cell r="HQ24" t="str">
            <v>BDKM37044</v>
          </cell>
          <cell r="HR24">
            <v>79.290000000000006</v>
          </cell>
          <cell r="HS24">
            <v>7.59</v>
          </cell>
          <cell r="HT24">
            <v>14.052631578947</v>
          </cell>
          <cell r="HU24">
            <v>44.037999999999997</v>
          </cell>
          <cell r="HV24">
            <v>458.178</v>
          </cell>
          <cell r="HW24">
            <v>19</v>
          </cell>
          <cell r="HY24" t="str">
            <v>BDKM37044</v>
          </cell>
          <cell r="HZ24">
            <v>79.98</v>
          </cell>
          <cell r="IA24">
            <v>7.59</v>
          </cell>
          <cell r="IB24">
            <v>14.052631578947</v>
          </cell>
          <cell r="IC24">
            <v>44.037999999999997</v>
          </cell>
          <cell r="ID24">
            <v>478.34399999999999</v>
          </cell>
          <cell r="IE24">
            <v>19</v>
          </cell>
          <cell r="IG24" t="str">
            <v>BDKM37044</v>
          </cell>
          <cell r="IH24">
            <v>79.66</v>
          </cell>
          <cell r="II24">
            <v>7.21</v>
          </cell>
          <cell r="IJ24">
            <v>16.952380952380999</v>
          </cell>
          <cell r="IK24">
            <v>41.938000000000002</v>
          </cell>
          <cell r="IL24">
            <v>442.21100000000001</v>
          </cell>
          <cell r="IM24">
            <v>21</v>
          </cell>
        </row>
        <row r="25">
          <cell r="A25" t="str">
            <v>BDKM83042</v>
          </cell>
          <cell r="B25">
            <v>100</v>
          </cell>
          <cell r="C25">
            <v>0</v>
          </cell>
          <cell r="D25">
            <v>0</v>
          </cell>
          <cell r="E25">
            <v>0</v>
          </cell>
          <cell r="F25">
            <v>0</v>
          </cell>
          <cell r="G25">
            <v>0</v>
          </cell>
          <cell r="I25" t="str">
            <v>BDKM83042</v>
          </cell>
          <cell r="J25">
            <v>100</v>
          </cell>
          <cell r="K25">
            <v>0</v>
          </cell>
          <cell r="L25">
            <v>0</v>
          </cell>
          <cell r="M25">
            <v>0</v>
          </cell>
          <cell r="N25">
            <v>0</v>
          </cell>
          <cell r="O25">
            <v>0</v>
          </cell>
          <cell r="Q25" t="str">
            <v>BDKM83042</v>
          </cell>
          <cell r="R25">
            <v>100</v>
          </cell>
          <cell r="S25">
            <v>0</v>
          </cell>
          <cell r="T25">
            <v>0</v>
          </cell>
          <cell r="U25">
            <v>0</v>
          </cell>
          <cell r="V25">
            <v>0</v>
          </cell>
          <cell r="W25">
            <v>0</v>
          </cell>
          <cell r="Y25" t="str">
            <v>BDKM83042</v>
          </cell>
          <cell r="Z25">
            <v>100</v>
          </cell>
          <cell r="AA25">
            <v>0</v>
          </cell>
          <cell r="AB25">
            <v>0</v>
          </cell>
          <cell r="AC25">
            <v>0</v>
          </cell>
          <cell r="AD25">
            <v>0</v>
          </cell>
          <cell r="AE25">
            <v>0</v>
          </cell>
          <cell r="AG25" t="str">
            <v>BDKM83042</v>
          </cell>
          <cell r="AH25">
            <v>100</v>
          </cell>
          <cell r="AI25">
            <v>0</v>
          </cell>
          <cell r="AJ25">
            <v>0</v>
          </cell>
          <cell r="AK25">
            <v>0</v>
          </cell>
          <cell r="AL25">
            <v>0</v>
          </cell>
          <cell r="AM25">
            <v>0</v>
          </cell>
          <cell r="AO25" t="str">
            <v>BDKM83042</v>
          </cell>
          <cell r="AP25">
            <v>100</v>
          </cell>
          <cell r="AQ25">
            <v>0</v>
          </cell>
          <cell r="AR25">
            <v>0</v>
          </cell>
          <cell r="AS25">
            <v>0</v>
          </cell>
          <cell r="AT25">
            <v>0</v>
          </cell>
          <cell r="AU25">
            <v>0</v>
          </cell>
          <cell r="AW25" t="str">
            <v>BDKM83042</v>
          </cell>
          <cell r="AX25">
            <v>100</v>
          </cell>
          <cell r="AY25">
            <v>0</v>
          </cell>
          <cell r="AZ25">
            <v>0</v>
          </cell>
          <cell r="BA25">
            <v>0</v>
          </cell>
          <cell r="BB25">
            <v>0</v>
          </cell>
          <cell r="BC25">
            <v>0</v>
          </cell>
          <cell r="BE25" t="str">
            <v>BDKM83042</v>
          </cell>
          <cell r="BF25">
            <v>100</v>
          </cell>
          <cell r="BG25">
            <v>0</v>
          </cell>
          <cell r="BH25">
            <v>0</v>
          </cell>
          <cell r="BI25">
            <v>0</v>
          </cell>
          <cell r="BJ25">
            <v>0</v>
          </cell>
          <cell r="BK25">
            <v>0</v>
          </cell>
          <cell r="BM25" t="str">
            <v>BDKM83042</v>
          </cell>
          <cell r="BN25">
            <v>100</v>
          </cell>
          <cell r="BO25">
            <v>0</v>
          </cell>
          <cell r="BP25">
            <v>0</v>
          </cell>
          <cell r="BQ25">
            <v>0</v>
          </cell>
          <cell r="BR25">
            <v>0</v>
          </cell>
          <cell r="BS25">
            <v>0</v>
          </cell>
          <cell r="BU25" t="str">
            <v>BDKM83042</v>
          </cell>
          <cell r="BV25">
            <v>100</v>
          </cell>
          <cell r="BW25">
            <v>0</v>
          </cell>
          <cell r="BX25">
            <v>0</v>
          </cell>
          <cell r="BY25">
            <v>0</v>
          </cell>
          <cell r="BZ25">
            <v>0</v>
          </cell>
          <cell r="CA25">
            <v>0</v>
          </cell>
          <cell r="CC25" t="str">
            <v>BDKM83042</v>
          </cell>
          <cell r="CD25">
            <v>100</v>
          </cell>
          <cell r="CE25">
            <v>0</v>
          </cell>
          <cell r="CF25">
            <v>0</v>
          </cell>
          <cell r="CG25">
            <v>0</v>
          </cell>
          <cell r="CH25">
            <v>0</v>
          </cell>
          <cell r="CI25">
            <v>0</v>
          </cell>
          <cell r="CK25" t="str">
            <v>BDKM83042</v>
          </cell>
          <cell r="CL25">
            <v>100</v>
          </cell>
          <cell r="CM25">
            <v>0</v>
          </cell>
          <cell r="CN25">
            <v>0</v>
          </cell>
          <cell r="CO25">
            <v>0</v>
          </cell>
          <cell r="CP25">
            <v>0</v>
          </cell>
          <cell r="CQ25">
            <v>0</v>
          </cell>
          <cell r="CS25" t="str">
            <v>BDKM83042</v>
          </cell>
          <cell r="CT25">
            <v>100</v>
          </cell>
          <cell r="CU25">
            <v>0</v>
          </cell>
          <cell r="CV25">
            <v>0</v>
          </cell>
          <cell r="CW25">
            <v>0</v>
          </cell>
          <cell r="CX25">
            <v>0</v>
          </cell>
          <cell r="CY25">
            <v>0</v>
          </cell>
          <cell r="DA25" t="str">
            <v>BDKM83042</v>
          </cell>
          <cell r="DB25">
            <v>100</v>
          </cell>
          <cell r="DC25">
            <v>0</v>
          </cell>
          <cell r="DD25">
            <v>0</v>
          </cell>
          <cell r="DE25">
            <v>0</v>
          </cell>
          <cell r="DF25">
            <v>0</v>
          </cell>
          <cell r="DG25">
            <v>0</v>
          </cell>
          <cell r="DI25" t="str">
            <v>BDKM83042</v>
          </cell>
          <cell r="DJ25">
            <v>100</v>
          </cell>
          <cell r="DK25">
            <v>0</v>
          </cell>
          <cell r="DL25">
            <v>0</v>
          </cell>
          <cell r="DM25">
            <v>0</v>
          </cell>
          <cell r="DN25">
            <v>0</v>
          </cell>
          <cell r="DO25">
            <v>0</v>
          </cell>
          <cell r="DQ25" t="str">
            <v>BDKM83042</v>
          </cell>
          <cell r="DR25">
            <v>100</v>
          </cell>
          <cell r="DS25">
            <v>0</v>
          </cell>
          <cell r="DT25">
            <v>0</v>
          </cell>
          <cell r="DU25">
            <v>0</v>
          </cell>
          <cell r="DV25">
            <v>0</v>
          </cell>
          <cell r="DW25">
            <v>0</v>
          </cell>
          <cell r="DY25" t="str">
            <v>BDKM83042</v>
          </cell>
          <cell r="DZ25">
            <v>100</v>
          </cell>
          <cell r="EA25">
            <v>0</v>
          </cell>
          <cell r="EB25">
            <v>0</v>
          </cell>
          <cell r="EC25">
            <v>0</v>
          </cell>
          <cell r="ED25">
            <v>0</v>
          </cell>
          <cell r="EE25">
            <v>0</v>
          </cell>
          <cell r="EG25" t="str">
            <v>BDKM83042</v>
          </cell>
          <cell r="EH25">
            <v>100</v>
          </cell>
          <cell r="EI25">
            <v>0</v>
          </cell>
          <cell r="EJ25">
            <v>0</v>
          </cell>
          <cell r="EK25">
            <v>0</v>
          </cell>
          <cell r="EL25">
            <v>0</v>
          </cell>
          <cell r="EM25">
            <v>0</v>
          </cell>
          <cell r="EO25" t="str">
            <v>BDKM83042</v>
          </cell>
          <cell r="EP25">
            <v>100</v>
          </cell>
          <cell r="EQ25">
            <v>0</v>
          </cell>
          <cell r="ER25">
            <v>0</v>
          </cell>
          <cell r="ES25">
            <v>0</v>
          </cell>
          <cell r="ET25">
            <v>0</v>
          </cell>
          <cell r="EU25">
            <v>0</v>
          </cell>
          <cell r="EW25" t="str">
            <v>BDKM37074</v>
          </cell>
          <cell r="EX25">
            <v>96.32</v>
          </cell>
          <cell r="EY25">
            <v>1.96</v>
          </cell>
          <cell r="EZ25">
            <v>20.444444444443999</v>
          </cell>
          <cell r="FA25">
            <v>15.930999999999999</v>
          </cell>
          <cell r="FB25">
            <v>343.96300000000002</v>
          </cell>
          <cell r="FC25">
            <v>9</v>
          </cell>
          <cell r="FE25" t="str">
            <v>BDKM37067</v>
          </cell>
          <cell r="FF25">
            <v>100</v>
          </cell>
          <cell r="FG25">
            <v>0</v>
          </cell>
          <cell r="FH25">
            <v>0</v>
          </cell>
          <cell r="FI25">
            <v>0</v>
          </cell>
          <cell r="FJ25">
            <v>0</v>
          </cell>
          <cell r="FK25">
            <v>0</v>
          </cell>
          <cell r="FM25" t="str">
            <v>BDKM37067</v>
          </cell>
          <cell r="FN25">
            <v>100</v>
          </cell>
          <cell r="FO25">
            <v>0</v>
          </cell>
          <cell r="FP25">
            <v>0</v>
          </cell>
          <cell r="FQ25">
            <v>0</v>
          </cell>
          <cell r="FR25">
            <v>0</v>
          </cell>
          <cell r="FS25">
            <v>0</v>
          </cell>
          <cell r="FU25" t="str">
            <v>BDKM37067</v>
          </cell>
          <cell r="FV25">
            <v>100</v>
          </cell>
          <cell r="FW25">
            <v>0</v>
          </cell>
          <cell r="FX25">
            <v>0</v>
          </cell>
          <cell r="FY25">
            <v>0</v>
          </cell>
          <cell r="FZ25">
            <v>0</v>
          </cell>
          <cell r="GA25">
            <v>0</v>
          </cell>
          <cell r="GC25" t="str">
            <v>BDKM37067</v>
          </cell>
          <cell r="GD25">
            <v>100</v>
          </cell>
          <cell r="GE25">
            <v>0</v>
          </cell>
          <cell r="GF25">
            <v>0</v>
          </cell>
          <cell r="GG25">
            <v>0</v>
          </cell>
          <cell r="GH25">
            <v>0</v>
          </cell>
          <cell r="GI25">
            <v>0</v>
          </cell>
          <cell r="GK25" t="str">
            <v>BDKM37067</v>
          </cell>
          <cell r="GL25">
            <v>100</v>
          </cell>
          <cell r="GM25">
            <v>0</v>
          </cell>
          <cell r="GN25">
            <v>0</v>
          </cell>
          <cell r="GO25">
            <v>0</v>
          </cell>
          <cell r="GP25">
            <v>0</v>
          </cell>
          <cell r="GQ25">
            <v>0</v>
          </cell>
          <cell r="GS25" t="str">
            <v>BDKM37067</v>
          </cell>
          <cell r="GT25">
            <v>100</v>
          </cell>
          <cell r="GU25">
            <v>0</v>
          </cell>
          <cell r="GV25">
            <v>0</v>
          </cell>
          <cell r="GW25">
            <v>0</v>
          </cell>
          <cell r="GX25">
            <v>0</v>
          </cell>
          <cell r="GY25">
            <v>0</v>
          </cell>
          <cell r="HA25" t="str">
            <v>BDKM37067</v>
          </cell>
          <cell r="HB25">
            <v>100</v>
          </cell>
          <cell r="HC25">
            <v>0</v>
          </cell>
          <cell r="HD25">
            <v>0</v>
          </cell>
          <cell r="HE25">
            <v>0</v>
          </cell>
          <cell r="HF25">
            <v>0</v>
          </cell>
          <cell r="HG25">
            <v>0</v>
          </cell>
          <cell r="HI25" t="str">
            <v>BDKM37067</v>
          </cell>
          <cell r="HJ25">
            <v>100</v>
          </cell>
          <cell r="HK25">
            <v>0</v>
          </cell>
          <cell r="HL25">
            <v>0</v>
          </cell>
          <cell r="HM25">
            <v>0</v>
          </cell>
          <cell r="HN25">
            <v>0</v>
          </cell>
          <cell r="HO25">
            <v>0</v>
          </cell>
          <cell r="HQ25" t="str">
            <v>BDKM37067</v>
          </cell>
          <cell r="HR25">
            <v>100</v>
          </cell>
          <cell r="HS25">
            <v>0</v>
          </cell>
          <cell r="HT25">
            <v>0</v>
          </cell>
          <cell r="HU25">
            <v>0</v>
          </cell>
          <cell r="HV25">
            <v>0</v>
          </cell>
          <cell r="HW25">
            <v>0</v>
          </cell>
          <cell r="HY25" t="str">
            <v>BDKM37067</v>
          </cell>
          <cell r="HZ25">
            <v>100</v>
          </cell>
          <cell r="IA25">
            <v>0</v>
          </cell>
          <cell r="IB25">
            <v>0</v>
          </cell>
          <cell r="IC25">
            <v>0</v>
          </cell>
          <cell r="ID25">
            <v>0</v>
          </cell>
          <cell r="IE25">
            <v>0</v>
          </cell>
          <cell r="IG25" t="str">
            <v>BDKM37067</v>
          </cell>
          <cell r="IH25">
            <v>100</v>
          </cell>
          <cell r="II25">
            <v>0</v>
          </cell>
          <cell r="IJ25">
            <v>0</v>
          </cell>
          <cell r="IK25">
            <v>0</v>
          </cell>
          <cell r="IL25">
            <v>0</v>
          </cell>
          <cell r="IM25">
            <v>0</v>
          </cell>
        </row>
        <row r="26">
          <cell r="A26" t="str">
            <v>BDKM83046</v>
          </cell>
          <cell r="B26">
            <v>100</v>
          </cell>
          <cell r="C26">
            <v>0</v>
          </cell>
          <cell r="D26">
            <v>0</v>
          </cell>
          <cell r="E26">
            <v>0</v>
          </cell>
          <cell r="F26">
            <v>0</v>
          </cell>
          <cell r="G26">
            <v>0</v>
          </cell>
          <cell r="I26" t="str">
            <v>BDKM83046</v>
          </cell>
          <cell r="J26">
            <v>100</v>
          </cell>
          <cell r="K26">
            <v>0</v>
          </cell>
          <cell r="L26">
            <v>0</v>
          </cell>
          <cell r="M26">
            <v>0</v>
          </cell>
          <cell r="N26">
            <v>0</v>
          </cell>
          <cell r="O26">
            <v>0</v>
          </cell>
          <cell r="Q26" t="str">
            <v>BDKM83046</v>
          </cell>
          <cell r="R26">
            <v>100</v>
          </cell>
          <cell r="S26">
            <v>0</v>
          </cell>
          <cell r="T26">
            <v>0</v>
          </cell>
          <cell r="U26">
            <v>0</v>
          </cell>
          <cell r="V26">
            <v>0</v>
          </cell>
          <cell r="W26">
            <v>0</v>
          </cell>
          <cell r="Y26" t="str">
            <v>BDKM83046</v>
          </cell>
          <cell r="Z26">
            <v>100</v>
          </cell>
          <cell r="AA26">
            <v>0</v>
          </cell>
          <cell r="AB26">
            <v>0</v>
          </cell>
          <cell r="AC26">
            <v>0</v>
          </cell>
          <cell r="AD26">
            <v>0</v>
          </cell>
          <cell r="AE26">
            <v>0</v>
          </cell>
          <cell r="AG26" t="str">
            <v>BDKM83046</v>
          </cell>
          <cell r="AH26">
            <v>100</v>
          </cell>
          <cell r="AI26">
            <v>0</v>
          </cell>
          <cell r="AJ26">
            <v>0</v>
          </cell>
          <cell r="AK26">
            <v>0</v>
          </cell>
          <cell r="AL26">
            <v>0</v>
          </cell>
          <cell r="AM26">
            <v>0</v>
          </cell>
          <cell r="AO26" t="str">
            <v>BDKM83046</v>
          </cell>
          <cell r="AP26">
            <v>100</v>
          </cell>
          <cell r="AQ26">
            <v>0</v>
          </cell>
          <cell r="AR26">
            <v>0</v>
          </cell>
          <cell r="AS26">
            <v>0</v>
          </cell>
          <cell r="AT26">
            <v>0</v>
          </cell>
          <cell r="AU26">
            <v>0</v>
          </cell>
          <cell r="AW26" t="str">
            <v>BDKM83046</v>
          </cell>
          <cell r="AX26">
            <v>100</v>
          </cell>
          <cell r="AY26">
            <v>0</v>
          </cell>
          <cell r="AZ26">
            <v>0</v>
          </cell>
          <cell r="BA26">
            <v>0</v>
          </cell>
          <cell r="BB26">
            <v>0</v>
          </cell>
          <cell r="BC26">
            <v>0</v>
          </cell>
          <cell r="BE26" t="str">
            <v>BDKM83046</v>
          </cell>
          <cell r="BF26">
            <v>100</v>
          </cell>
          <cell r="BG26">
            <v>0</v>
          </cell>
          <cell r="BH26">
            <v>0</v>
          </cell>
          <cell r="BI26">
            <v>0</v>
          </cell>
          <cell r="BJ26">
            <v>0</v>
          </cell>
          <cell r="BK26">
            <v>0</v>
          </cell>
          <cell r="BM26" t="str">
            <v>BDKM83046</v>
          </cell>
          <cell r="BN26">
            <v>100</v>
          </cell>
          <cell r="BO26">
            <v>0</v>
          </cell>
          <cell r="BP26">
            <v>0</v>
          </cell>
          <cell r="BQ26">
            <v>0</v>
          </cell>
          <cell r="BR26">
            <v>0</v>
          </cell>
          <cell r="BS26">
            <v>0</v>
          </cell>
          <cell r="BU26" t="str">
            <v>BDKM83046</v>
          </cell>
          <cell r="BV26">
            <v>100</v>
          </cell>
          <cell r="BW26">
            <v>0</v>
          </cell>
          <cell r="BX26">
            <v>0</v>
          </cell>
          <cell r="BY26">
            <v>0</v>
          </cell>
          <cell r="BZ26">
            <v>0</v>
          </cell>
          <cell r="CA26">
            <v>0</v>
          </cell>
          <cell r="CC26" t="str">
            <v>BDKM83046</v>
          </cell>
          <cell r="CD26">
            <v>100</v>
          </cell>
          <cell r="CE26">
            <v>0</v>
          </cell>
          <cell r="CF26">
            <v>0</v>
          </cell>
          <cell r="CG26">
            <v>0</v>
          </cell>
          <cell r="CH26">
            <v>0</v>
          </cell>
          <cell r="CI26">
            <v>0</v>
          </cell>
          <cell r="CK26" t="str">
            <v>BDKM83046</v>
          </cell>
          <cell r="CL26">
            <v>100</v>
          </cell>
          <cell r="CM26">
            <v>0</v>
          </cell>
          <cell r="CN26">
            <v>0</v>
          </cell>
          <cell r="CO26">
            <v>0</v>
          </cell>
          <cell r="CP26">
            <v>0</v>
          </cell>
          <cell r="CQ26">
            <v>0</v>
          </cell>
          <cell r="CS26" t="str">
            <v>BDKM83046</v>
          </cell>
          <cell r="CT26">
            <v>100</v>
          </cell>
          <cell r="CU26">
            <v>0</v>
          </cell>
          <cell r="CV26">
            <v>0</v>
          </cell>
          <cell r="CW26">
            <v>0</v>
          </cell>
          <cell r="CX26">
            <v>0</v>
          </cell>
          <cell r="CY26">
            <v>0</v>
          </cell>
          <cell r="DA26" t="str">
            <v>BDKM83046</v>
          </cell>
          <cell r="DB26">
            <v>100</v>
          </cell>
          <cell r="DC26">
            <v>0</v>
          </cell>
          <cell r="DD26">
            <v>0</v>
          </cell>
          <cell r="DE26">
            <v>0</v>
          </cell>
          <cell r="DF26">
            <v>0</v>
          </cell>
          <cell r="DG26">
            <v>0</v>
          </cell>
          <cell r="DI26" t="str">
            <v>BDKM83046</v>
          </cell>
          <cell r="DJ26">
            <v>100</v>
          </cell>
          <cell r="DK26">
            <v>0</v>
          </cell>
          <cell r="DL26">
            <v>0</v>
          </cell>
          <cell r="DM26">
            <v>0</v>
          </cell>
          <cell r="DN26">
            <v>0</v>
          </cell>
          <cell r="DO26">
            <v>0</v>
          </cell>
          <cell r="DQ26" t="str">
            <v>BDKM83046</v>
          </cell>
          <cell r="DR26">
            <v>100</v>
          </cell>
          <cell r="DS26">
            <v>0</v>
          </cell>
          <cell r="DT26">
            <v>0</v>
          </cell>
          <cell r="DU26">
            <v>0</v>
          </cell>
          <cell r="DV26">
            <v>0</v>
          </cell>
          <cell r="DW26">
            <v>0</v>
          </cell>
          <cell r="DY26" t="str">
            <v>BDKM83046</v>
          </cell>
          <cell r="DZ26">
            <v>100</v>
          </cell>
          <cell r="EA26">
            <v>0</v>
          </cell>
          <cell r="EB26">
            <v>0</v>
          </cell>
          <cell r="EC26">
            <v>0</v>
          </cell>
          <cell r="ED26">
            <v>0</v>
          </cell>
          <cell r="EE26">
            <v>0</v>
          </cell>
          <cell r="EG26" t="str">
            <v>BDKM83046</v>
          </cell>
          <cell r="EH26">
            <v>100</v>
          </cell>
          <cell r="EI26">
            <v>0</v>
          </cell>
          <cell r="EJ26">
            <v>0</v>
          </cell>
          <cell r="EK26">
            <v>0</v>
          </cell>
          <cell r="EL26">
            <v>0</v>
          </cell>
          <cell r="EM26">
            <v>0</v>
          </cell>
          <cell r="EO26" t="str">
            <v>BDKM83046</v>
          </cell>
          <cell r="EP26">
            <v>100</v>
          </cell>
          <cell r="EQ26">
            <v>0</v>
          </cell>
          <cell r="ER26">
            <v>0</v>
          </cell>
          <cell r="ES26">
            <v>0</v>
          </cell>
          <cell r="ET26">
            <v>0</v>
          </cell>
          <cell r="EU26">
            <v>0</v>
          </cell>
          <cell r="EW26" t="str">
            <v>BDKM37075</v>
          </cell>
          <cell r="EX26">
            <v>98.34</v>
          </cell>
          <cell r="EY26">
            <v>2.65</v>
          </cell>
          <cell r="EZ26">
            <v>59.666666666666998</v>
          </cell>
          <cell r="FA26">
            <v>63.936999999999998</v>
          </cell>
          <cell r="FB26">
            <v>349.99599999999998</v>
          </cell>
          <cell r="FC26">
            <v>3</v>
          </cell>
          <cell r="FE26" t="str">
            <v>BDKM37074</v>
          </cell>
          <cell r="FF26">
            <v>96.49</v>
          </cell>
          <cell r="FG26">
            <v>1.96</v>
          </cell>
          <cell r="FH26">
            <v>20.444444444443999</v>
          </cell>
          <cell r="FI26">
            <v>15.930999999999999</v>
          </cell>
          <cell r="FJ26">
            <v>364.21300000000002</v>
          </cell>
          <cell r="FK26">
            <v>9</v>
          </cell>
          <cell r="FM26" t="str">
            <v>BDKM37074</v>
          </cell>
          <cell r="FN26">
            <v>95.02</v>
          </cell>
          <cell r="FO26">
            <v>2.39</v>
          </cell>
          <cell r="FP26">
            <v>16.727272727273</v>
          </cell>
          <cell r="FQ26">
            <v>10.718</v>
          </cell>
          <cell r="FR26">
            <v>376.58</v>
          </cell>
          <cell r="FS26">
            <v>11</v>
          </cell>
          <cell r="FU26" t="str">
            <v>BDKM37074</v>
          </cell>
          <cell r="FV26">
            <v>95.01</v>
          </cell>
          <cell r="FW26">
            <v>2.2999999999999998</v>
          </cell>
          <cell r="FX26">
            <v>15.333333333333</v>
          </cell>
          <cell r="FY26">
            <v>14.872999999999999</v>
          </cell>
          <cell r="FZ26">
            <v>392.54599999999999</v>
          </cell>
          <cell r="GA26">
            <v>12</v>
          </cell>
          <cell r="GC26" t="str">
            <v>BDKM37074</v>
          </cell>
          <cell r="GD26">
            <v>95.21</v>
          </cell>
          <cell r="GE26">
            <v>2.2999999999999998</v>
          </cell>
          <cell r="GF26">
            <v>19.416666666666998</v>
          </cell>
          <cell r="GG26">
            <v>14.872999999999999</v>
          </cell>
          <cell r="GH26">
            <v>410.76299999999998</v>
          </cell>
          <cell r="GI26">
            <v>12</v>
          </cell>
          <cell r="GK26" t="str">
            <v>BDKM37074</v>
          </cell>
          <cell r="GL26">
            <v>95.41</v>
          </cell>
          <cell r="GM26">
            <v>2.2999999999999998</v>
          </cell>
          <cell r="GN26">
            <v>19.416666666666998</v>
          </cell>
          <cell r="GO26">
            <v>14.872999999999999</v>
          </cell>
          <cell r="GP26">
            <v>430.76299999999998</v>
          </cell>
          <cell r="GQ26">
            <v>12</v>
          </cell>
          <cell r="GS26" t="str">
            <v>BDKM37074</v>
          </cell>
          <cell r="GT26">
            <v>95.19</v>
          </cell>
          <cell r="GU26">
            <v>2.31</v>
          </cell>
          <cell r="GV26">
            <v>17.923076923077002</v>
          </cell>
          <cell r="GW26">
            <v>21.821999999999999</v>
          </cell>
          <cell r="GX26">
            <v>448.48</v>
          </cell>
          <cell r="GY26">
            <v>13</v>
          </cell>
          <cell r="HA26" t="str">
            <v>BDKM37074</v>
          </cell>
          <cell r="HB26">
            <v>95.37</v>
          </cell>
          <cell r="HC26">
            <v>2.31</v>
          </cell>
          <cell r="HD26">
            <v>17.923076923077002</v>
          </cell>
          <cell r="HE26">
            <v>21.821999999999999</v>
          </cell>
          <cell r="HF26">
            <v>468.53</v>
          </cell>
          <cell r="HG26">
            <v>13</v>
          </cell>
          <cell r="HI26" t="str">
            <v>BDKM37074</v>
          </cell>
          <cell r="HJ26">
            <v>95.53</v>
          </cell>
          <cell r="HK26">
            <v>2.31</v>
          </cell>
          <cell r="HL26">
            <v>17.923076923077002</v>
          </cell>
          <cell r="HM26">
            <v>21.821999999999999</v>
          </cell>
          <cell r="HN26">
            <v>488.33</v>
          </cell>
          <cell r="HO26">
            <v>13</v>
          </cell>
          <cell r="HQ26" t="str">
            <v>BDKM37074</v>
          </cell>
          <cell r="HR26">
            <v>95.69</v>
          </cell>
          <cell r="HS26">
            <v>2.31</v>
          </cell>
          <cell r="HT26">
            <v>26.384615384615</v>
          </cell>
          <cell r="HU26">
            <v>21.821999999999999</v>
          </cell>
          <cell r="HV26">
            <v>508.21300000000002</v>
          </cell>
          <cell r="HW26">
            <v>13</v>
          </cell>
          <cell r="HY26" t="str">
            <v>BDKM37074</v>
          </cell>
          <cell r="HZ26">
            <v>95.83</v>
          </cell>
          <cell r="IA26">
            <v>2.31</v>
          </cell>
          <cell r="IB26">
            <v>26.384615384615</v>
          </cell>
          <cell r="IC26">
            <v>21.821999999999999</v>
          </cell>
          <cell r="ID26">
            <v>528.37900000000002</v>
          </cell>
          <cell r="IE26">
            <v>13</v>
          </cell>
          <cell r="IG26" t="str">
            <v>BDKM37074</v>
          </cell>
          <cell r="IH26">
            <v>95.97</v>
          </cell>
          <cell r="II26">
            <v>2.31</v>
          </cell>
          <cell r="IJ26">
            <v>34.615384615384997</v>
          </cell>
          <cell r="IK26">
            <v>21.821999999999999</v>
          </cell>
          <cell r="IL26">
            <v>547.01300000000003</v>
          </cell>
          <cell r="IM26">
            <v>13</v>
          </cell>
        </row>
        <row r="27">
          <cell r="A27" t="str">
            <v>BDKM83112</v>
          </cell>
          <cell r="B27">
            <v>100</v>
          </cell>
          <cell r="C27">
            <v>0</v>
          </cell>
          <cell r="D27">
            <v>0</v>
          </cell>
          <cell r="E27">
            <v>0</v>
          </cell>
          <cell r="F27">
            <v>0</v>
          </cell>
          <cell r="G27">
            <v>0</v>
          </cell>
          <cell r="I27" t="str">
            <v>BDKM83112</v>
          </cell>
          <cell r="J27">
            <v>100</v>
          </cell>
          <cell r="K27">
            <v>0</v>
          </cell>
          <cell r="L27">
            <v>0</v>
          </cell>
          <cell r="M27">
            <v>0</v>
          </cell>
          <cell r="N27">
            <v>13.215999999999999</v>
          </cell>
          <cell r="O27">
            <v>0</v>
          </cell>
          <cell r="Q27" t="str">
            <v>BDKM83112</v>
          </cell>
          <cell r="R27">
            <v>100</v>
          </cell>
          <cell r="S27">
            <v>0</v>
          </cell>
          <cell r="T27">
            <v>0</v>
          </cell>
          <cell r="U27">
            <v>0</v>
          </cell>
          <cell r="V27">
            <v>28.815000000000001</v>
          </cell>
          <cell r="W27">
            <v>0</v>
          </cell>
          <cell r="Y27" t="str">
            <v>BDKM83112</v>
          </cell>
          <cell r="Z27">
            <v>100</v>
          </cell>
          <cell r="AA27">
            <v>0</v>
          </cell>
          <cell r="AB27">
            <v>14</v>
          </cell>
          <cell r="AC27">
            <v>0</v>
          </cell>
          <cell r="AD27">
            <v>42.948</v>
          </cell>
          <cell r="AE27">
            <v>0</v>
          </cell>
          <cell r="AG27" t="str">
            <v>BDKM83112</v>
          </cell>
          <cell r="AH27">
            <v>90.24</v>
          </cell>
          <cell r="AI27">
            <v>11.72</v>
          </cell>
          <cell r="AJ27">
            <v>14</v>
          </cell>
          <cell r="AK27">
            <v>0</v>
          </cell>
          <cell r="AL27">
            <v>52.530999999999999</v>
          </cell>
          <cell r="AM27">
            <v>1</v>
          </cell>
          <cell r="AO27" t="str">
            <v>BDKM83112</v>
          </cell>
          <cell r="AP27">
            <v>75.2</v>
          </cell>
          <cell r="AQ27">
            <v>17.86</v>
          </cell>
          <cell r="AR27">
            <v>7</v>
          </cell>
          <cell r="AS27">
            <v>0</v>
          </cell>
          <cell r="AT27">
            <v>52.530999999999999</v>
          </cell>
          <cell r="AU27">
            <v>2</v>
          </cell>
          <cell r="AW27" t="str">
            <v>BDKM83112</v>
          </cell>
          <cell r="AX27">
            <v>64.45</v>
          </cell>
          <cell r="AY27">
            <v>19.91</v>
          </cell>
          <cell r="AZ27">
            <v>4.6666666666666998</v>
          </cell>
          <cell r="BA27">
            <v>28.468</v>
          </cell>
          <cell r="BB27">
            <v>52.530999999999999</v>
          </cell>
          <cell r="BC27">
            <v>3</v>
          </cell>
          <cell r="BE27" t="str">
            <v>BDKM83112</v>
          </cell>
          <cell r="BF27">
            <v>56.4</v>
          </cell>
          <cell r="BG27">
            <v>27.91</v>
          </cell>
          <cell r="BH27">
            <v>7.3333333333333002</v>
          </cell>
          <cell r="BI27">
            <v>48.975000000000001</v>
          </cell>
          <cell r="BJ27">
            <v>52.530999999999999</v>
          </cell>
          <cell r="BK27">
            <v>3</v>
          </cell>
          <cell r="BM27" t="str">
            <v>BDKM83112</v>
          </cell>
          <cell r="BN27">
            <v>56.34</v>
          </cell>
          <cell r="BO27">
            <v>31.43</v>
          </cell>
          <cell r="BP27">
            <v>7.3333333333333002</v>
          </cell>
          <cell r="BQ27">
            <v>54.701000000000001</v>
          </cell>
          <cell r="BR27">
            <v>63.863999999999997</v>
          </cell>
          <cell r="BS27">
            <v>3</v>
          </cell>
          <cell r="BU27" t="str">
            <v>BDKM83112</v>
          </cell>
          <cell r="BV27">
            <v>60.71</v>
          </cell>
          <cell r="BW27">
            <v>31.43</v>
          </cell>
          <cell r="BX27">
            <v>7.3333333333333002</v>
          </cell>
          <cell r="BY27">
            <v>54.701000000000001</v>
          </cell>
          <cell r="BZ27">
            <v>81.180999999999997</v>
          </cell>
          <cell r="CA27">
            <v>3</v>
          </cell>
          <cell r="CC27" t="str">
            <v>BDKM83112</v>
          </cell>
          <cell r="CD27">
            <v>60.92</v>
          </cell>
          <cell r="CE27">
            <v>25.79</v>
          </cell>
          <cell r="CF27">
            <v>5.75</v>
          </cell>
          <cell r="CG27">
            <v>50</v>
          </cell>
          <cell r="CH27">
            <v>93.531999999999996</v>
          </cell>
          <cell r="CI27">
            <v>4</v>
          </cell>
          <cell r="CK27" t="str">
            <v>BDKM83112</v>
          </cell>
          <cell r="CL27">
            <v>56.94</v>
          </cell>
          <cell r="CM27">
            <v>24.8</v>
          </cell>
          <cell r="CN27">
            <v>4.5999999999999996</v>
          </cell>
          <cell r="CO27">
            <v>41.598999999999997</v>
          </cell>
          <cell r="CP27">
            <v>95.531999999999996</v>
          </cell>
          <cell r="CQ27">
            <v>5</v>
          </cell>
          <cell r="CS27" t="str">
            <v>BDKM83112</v>
          </cell>
          <cell r="CT27">
            <v>52.56</v>
          </cell>
          <cell r="CU27">
            <v>29.6</v>
          </cell>
          <cell r="CV27">
            <v>4.5999999999999996</v>
          </cell>
          <cell r="CW27">
            <v>34.853000000000002</v>
          </cell>
          <cell r="CX27">
            <v>95.531999999999996</v>
          </cell>
          <cell r="CY27">
            <v>5</v>
          </cell>
          <cell r="DA27" t="str">
            <v>BDKM83112</v>
          </cell>
          <cell r="DB27">
            <v>52.6</v>
          </cell>
          <cell r="DC27">
            <v>31.85</v>
          </cell>
          <cell r="DD27">
            <v>4.5999999999999996</v>
          </cell>
          <cell r="DE27">
            <v>32.390999999999998</v>
          </cell>
          <cell r="DF27">
            <v>105.782</v>
          </cell>
          <cell r="DG27">
            <v>5</v>
          </cell>
          <cell r="DI27" t="str">
            <v>BDKM83112</v>
          </cell>
          <cell r="DJ27">
            <v>55.02</v>
          </cell>
          <cell r="DK27">
            <v>26.99</v>
          </cell>
          <cell r="DL27">
            <v>3.8333333333333002</v>
          </cell>
          <cell r="DM27">
            <v>33.505000000000003</v>
          </cell>
          <cell r="DN27">
            <v>117.11499999999999</v>
          </cell>
          <cell r="DO27">
            <v>6</v>
          </cell>
          <cell r="DQ27" t="str">
            <v>BDKM83112</v>
          </cell>
          <cell r="DR27">
            <v>55.57</v>
          </cell>
          <cell r="DS27">
            <v>21.33</v>
          </cell>
          <cell r="DT27">
            <v>2.875</v>
          </cell>
          <cell r="DU27">
            <v>31.795999999999999</v>
          </cell>
          <cell r="DV27">
            <v>127.899</v>
          </cell>
          <cell r="DW27">
            <v>8</v>
          </cell>
          <cell r="DY27" t="str">
            <v>BDKM83112</v>
          </cell>
          <cell r="DZ27">
            <v>58.18</v>
          </cell>
          <cell r="EA27">
            <v>21.33</v>
          </cell>
          <cell r="EB27">
            <v>2.875</v>
          </cell>
          <cell r="EC27">
            <v>31.795999999999999</v>
          </cell>
          <cell r="ED27">
            <v>147.19900000000001</v>
          </cell>
          <cell r="EE27">
            <v>8</v>
          </cell>
          <cell r="EG27" t="str">
            <v>BDKM83112</v>
          </cell>
          <cell r="EH27">
            <v>60.51</v>
          </cell>
          <cell r="EI27">
            <v>21.33</v>
          </cell>
          <cell r="EJ27">
            <v>2.875</v>
          </cell>
          <cell r="EK27">
            <v>31.795999999999999</v>
          </cell>
          <cell r="EL27">
            <v>166.749</v>
          </cell>
          <cell r="EM27">
            <v>8</v>
          </cell>
          <cell r="EO27" t="str">
            <v>BDKM83112</v>
          </cell>
          <cell r="EP27">
            <v>62.58</v>
          </cell>
          <cell r="EQ27">
            <v>21.33</v>
          </cell>
          <cell r="ER27">
            <v>2.875</v>
          </cell>
          <cell r="ES27">
            <v>31.795999999999999</v>
          </cell>
          <cell r="ET27">
            <v>187.33199999999999</v>
          </cell>
          <cell r="EU27">
            <v>8</v>
          </cell>
          <cell r="EW27" t="str">
            <v>BDKM83042</v>
          </cell>
          <cell r="EX27">
            <v>100</v>
          </cell>
          <cell r="EY27">
            <v>0</v>
          </cell>
          <cell r="EZ27">
            <v>0</v>
          </cell>
          <cell r="FA27">
            <v>0</v>
          </cell>
          <cell r="FB27">
            <v>0</v>
          </cell>
          <cell r="FC27">
            <v>0</v>
          </cell>
          <cell r="FE27" t="str">
            <v>BDKM37075</v>
          </cell>
          <cell r="FF27">
            <v>97.72</v>
          </cell>
          <cell r="FG27">
            <v>2.87</v>
          </cell>
          <cell r="FH27">
            <v>44.75</v>
          </cell>
          <cell r="FI27">
            <v>44.326999999999998</v>
          </cell>
          <cell r="FJ27">
            <v>367.14600000000002</v>
          </cell>
          <cell r="FK27">
            <v>4</v>
          </cell>
          <cell r="FM27" t="str">
            <v>BDKM37075</v>
          </cell>
          <cell r="FN27">
            <v>96.62</v>
          </cell>
          <cell r="FO27">
            <v>2.5499999999999998</v>
          </cell>
          <cell r="FP27">
            <v>25.571428571428999</v>
          </cell>
          <cell r="FQ27">
            <v>28.501999999999999</v>
          </cell>
          <cell r="FR27">
            <v>381.33</v>
          </cell>
          <cell r="FS27">
            <v>7</v>
          </cell>
          <cell r="FU27" t="str">
            <v>BDKM37075</v>
          </cell>
          <cell r="FV27">
            <v>96.77</v>
          </cell>
          <cell r="FW27">
            <v>2.5499999999999998</v>
          </cell>
          <cell r="FX27">
            <v>25.571428571428999</v>
          </cell>
          <cell r="FY27">
            <v>28.501999999999999</v>
          </cell>
          <cell r="FZ27">
            <v>398.22899999999998</v>
          </cell>
          <cell r="GA27">
            <v>7</v>
          </cell>
          <cell r="GC27" t="str">
            <v>BDKM37075</v>
          </cell>
          <cell r="GD27">
            <v>96.9</v>
          </cell>
          <cell r="GE27">
            <v>2.5499999999999998</v>
          </cell>
          <cell r="GF27">
            <v>33.571428571429003</v>
          </cell>
          <cell r="GG27">
            <v>28.501999999999999</v>
          </cell>
          <cell r="GH27">
            <v>416.44600000000003</v>
          </cell>
          <cell r="GI27">
            <v>7</v>
          </cell>
          <cell r="GK27" t="str">
            <v>BDKM37075</v>
          </cell>
          <cell r="GL27">
            <v>96.18</v>
          </cell>
          <cell r="GM27">
            <v>2.54</v>
          </cell>
          <cell r="GN27">
            <v>26.111111111111001</v>
          </cell>
          <cell r="GO27">
            <v>22.196000000000002</v>
          </cell>
          <cell r="GP27">
            <v>431.245</v>
          </cell>
          <cell r="GQ27">
            <v>9</v>
          </cell>
          <cell r="GS27" t="str">
            <v>BDKM37075</v>
          </cell>
          <cell r="GT27">
            <v>96</v>
          </cell>
          <cell r="GU27">
            <v>2.5</v>
          </cell>
          <cell r="GV27">
            <v>23.5</v>
          </cell>
          <cell r="GW27">
            <v>20.372</v>
          </cell>
          <cell r="GX27">
            <v>449.279</v>
          </cell>
          <cell r="GY27">
            <v>10</v>
          </cell>
          <cell r="HA27" t="str">
            <v>BDKM37075</v>
          </cell>
          <cell r="HB27">
            <v>96.15</v>
          </cell>
          <cell r="HC27">
            <v>2.5</v>
          </cell>
          <cell r="HD27">
            <v>23.5</v>
          </cell>
          <cell r="HE27">
            <v>20.372</v>
          </cell>
          <cell r="HF27">
            <v>469.32900000000001</v>
          </cell>
          <cell r="HG27">
            <v>10</v>
          </cell>
          <cell r="HI27" t="str">
            <v>BDKM37075</v>
          </cell>
          <cell r="HJ27">
            <v>96.29</v>
          </cell>
          <cell r="HK27">
            <v>2.5</v>
          </cell>
          <cell r="HL27">
            <v>23.5</v>
          </cell>
          <cell r="HM27">
            <v>20.372</v>
          </cell>
          <cell r="HN27">
            <v>489.12900000000002</v>
          </cell>
          <cell r="HO27">
            <v>10</v>
          </cell>
          <cell r="HQ27" t="str">
            <v>BDKM37075</v>
          </cell>
          <cell r="HR27">
            <v>96.27</v>
          </cell>
          <cell r="HS27">
            <v>2.36</v>
          </cell>
          <cell r="HT27">
            <v>31.454545454544999</v>
          </cell>
          <cell r="HU27">
            <v>23.44</v>
          </cell>
          <cell r="HV27">
            <v>507.92899999999997</v>
          </cell>
          <cell r="HW27">
            <v>11</v>
          </cell>
          <cell r="HY27" t="str">
            <v>BDKM37075</v>
          </cell>
          <cell r="HZ27">
            <v>96.4</v>
          </cell>
          <cell r="IA27">
            <v>2.36</v>
          </cell>
          <cell r="IB27">
            <v>31.454545454544999</v>
          </cell>
          <cell r="IC27">
            <v>23.44</v>
          </cell>
          <cell r="ID27">
            <v>528.09500000000003</v>
          </cell>
          <cell r="IE27">
            <v>11</v>
          </cell>
          <cell r="IG27" t="str">
            <v>BDKM37075</v>
          </cell>
          <cell r="IH27">
            <v>96.41</v>
          </cell>
          <cell r="II27">
            <v>2.06</v>
          </cell>
          <cell r="IJ27">
            <v>37.076923076923002</v>
          </cell>
          <cell r="IK27">
            <v>22.768000000000001</v>
          </cell>
          <cell r="IL27">
            <v>545.87900000000002</v>
          </cell>
          <cell r="IM27">
            <v>13</v>
          </cell>
        </row>
        <row r="28">
          <cell r="A28" t="str">
            <v>BDKM83118</v>
          </cell>
          <cell r="B28">
            <v>100</v>
          </cell>
          <cell r="C28">
            <v>0</v>
          </cell>
          <cell r="D28">
            <v>0</v>
          </cell>
          <cell r="E28">
            <v>0</v>
          </cell>
          <cell r="F28">
            <v>0</v>
          </cell>
          <cell r="G28">
            <v>0</v>
          </cell>
          <cell r="I28" t="str">
            <v>BDKM83118</v>
          </cell>
          <cell r="J28">
            <v>100</v>
          </cell>
          <cell r="K28">
            <v>0</v>
          </cell>
          <cell r="L28">
            <v>0</v>
          </cell>
          <cell r="M28">
            <v>0</v>
          </cell>
          <cell r="N28">
            <v>0</v>
          </cell>
          <cell r="O28">
            <v>0</v>
          </cell>
          <cell r="Q28" t="str">
            <v>BDKM83118</v>
          </cell>
          <cell r="R28">
            <v>100</v>
          </cell>
          <cell r="S28">
            <v>0</v>
          </cell>
          <cell r="T28">
            <v>0</v>
          </cell>
          <cell r="U28">
            <v>0</v>
          </cell>
          <cell r="V28">
            <v>0</v>
          </cell>
          <cell r="W28">
            <v>0</v>
          </cell>
          <cell r="Y28" t="str">
            <v>BDKM83118</v>
          </cell>
          <cell r="Z28">
            <v>100</v>
          </cell>
          <cell r="AA28">
            <v>0</v>
          </cell>
          <cell r="AB28">
            <v>0</v>
          </cell>
          <cell r="AC28">
            <v>0</v>
          </cell>
          <cell r="AD28">
            <v>0</v>
          </cell>
          <cell r="AE28">
            <v>0</v>
          </cell>
          <cell r="AG28" t="str">
            <v>BDKM83118</v>
          </cell>
          <cell r="AH28">
            <v>100</v>
          </cell>
          <cell r="AI28">
            <v>0</v>
          </cell>
          <cell r="AJ28">
            <v>0</v>
          </cell>
          <cell r="AK28">
            <v>0</v>
          </cell>
          <cell r="AL28">
            <v>0</v>
          </cell>
          <cell r="AM28">
            <v>0</v>
          </cell>
          <cell r="AO28" t="str">
            <v>BDKM83118</v>
          </cell>
          <cell r="AP28">
            <v>100</v>
          </cell>
          <cell r="AQ28">
            <v>0</v>
          </cell>
          <cell r="AR28">
            <v>0</v>
          </cell>
          <cell r="AS28">
            <v>0</v>
          </cell>
          <cell r="AT28">
            <v>0</v>
          </cell>
          <cell r="AU28">
            <v>0</v>
          </cell>
          <cell r="AW28" t="str">
            <v>BDKM83118</v>
          </cell>
          <cell r="AX28">
            <v>100</v>
          </cell>
          <cell r="AY28">
            <v>0</v>
          </cell>
          <cell r="AZ28">
            <v>0</v>
          </cell>
          <cell r="BA28">
            <v>0</v>
          </cell>
          <cell r="BB28">
            <v>0</v>
          </cell>
          <cell r="BC28">
            <v>0</v>
          </cell>
          <cell r="BE28" t="str">
            <v>BDKM83118</v>
          </cell>
          <cell r="BF28">
            <v>100</v>
          </cell>
          <cell r="BG28">
            <v>0</v>
          </cell>
          <cell r="BH28">
            <v>0</v>
          </cell>
          <cell r="BI28">
            <v>0</v>
          </cell>
          <cell r="BJ28">
            <v>0</v>
          </cell>
          <cell r="BK28">
            <v>0</v>
          </cell>
          <cell r="BM28" t="str">
            <v>BDKM83118</v>
          </cell>
          <cell r="BN28">
            <v>100</v>
          </cell>
          <cell r="BO28">
            <v>0</v>
          </cell>
          <cell r="BP28">
            <v>0</v>
          </cell>
          <cell r="BQ28">
            <v>0</v>
          </cell>
          <cell r="BR28">
            <v>0</v>
          </cell>
          <cell r="BS28">
            <v>0</v>
          </cell>
          <cell r="BU28" t="str">
            <v>BDKM83118</v>
          </cell>
          <cell r="BV28">
            <v>100</v>
          </cell>
          <cell r="BW28">
            <v>0</v>
          </cell>
          <cell r="BX28">
            <v>0</v>
          </cell>
          <cell r="BY28">
            <v>0</v>
          </cell>
          <cell r="BZ28">
            <v>0</v>
          </cell>
          <cell r="CA28">
            <v>0</v>
          </cell>
          <cell r="CC28" t="str">
            <v>BDKM83118</v>
          </cell>
          <cell r="CD28">
            <v>100</v>
          </cell>
          <cell r="CE28">
            <v>0</v>
          </cell>
          <cell r="CF28">
            <v>0</v>
          </cell>
          <cell r="CG28">
            <v>0</v>
          </cell>
          <cell r="CH28">
            <v>0</v>
          </cell>
          <cell r="CI28">
            <v>0</v>
          </cell>
          <cell r="CK28" t="str">
            <v>BDKM83118</v>
          </cell>
          <cell r="CL28">
            <v>100</v>
          </cell>
          <cell r="CM28">
            <v>0</v>
          </cell>
          <cell r="CN28">
            <v>0</v>
          </cell>
          <cell r="CO28">
            <v>0</v>
          </cell>
          <cell r="CP28">
            <v>0</v>
          </cell>
          <cell r="CQ28">
            <v>0</v>
          </cell>
          <cell r="CS28" t="str">
            <v>BDKM83118</v>
          </cell>
          <cell r="CT28">
            <v>100</v>
          </cell>
          <cell r="CU28">
            <v>0</v>
          </cell>
          <cell r="CV28">
            <v>0</v>
          </cell>
          <cell r="CW28">
            <v>0</v>
          </cell>
          <cell r="CX28">
            <v>0</v>
          </cell>
          <cell r="CY28">
            <v>0</v>
          </cell>
          <cell r="DA28" t="str">
            <v>BDKM83118</v>
          </cell>
          <cell r="DB28">
            <v>100</v>
          </cell>
          <cell r="DC28">
            <v>0</v>
          </cell>
          <cell r="DD28">
            <v>0</v>
          </cell>
          <cell r="DE28">
            <v>0</v>
          </cell>
          <cell r="DF28">
            <v>0</v>
          </cell>
          <cell r="DG28">
            <v>0</v>
          </cell>
          <cell r="DI28" t="str">
            <v>BDKM83118</v>
          </cell>
          <cell r="DJ28">
            <v>100</v>
          </cell>
          <cell r="DK28">
            <v>0</v>
          </cell>
          <cell r="DL28">
            <v>0</v>
          </cell>
          <cell r="DM28">
            <v>0</v>
          </cell>
          <cell r="DN28">
            <v>0</v>
          </cell>
          <cell r="DO28">
            <v>0</v>
          </cell>
          <cell r="DQ28" t="str">
            <v>BDKM83118</v>
          </cell>
          <cell r="DR28">
            <v>100</v>
          </cell>
          <cell r="DS28">
            <v>0</v>
          </cell>
          <cell r="DT28">
            <v>0</v>
          </cell>
          <cell r="DU28">
            <v>0</v>
          </cell>
          <cell r="DV28">
            <v>0</v>
          </cell>
          <cell r="DW28">
            <v>0</v>
          </cell>
          <cell r="DY28" t="str">
            <v>BDKM83118</v>
          </cell>
          <cell r="DZ28">
            <v>100</v>
          </cell>
          <cell r="EA28">
            <v>0</v>
          </cell>
          <cell r="EB28">
            <v>0</v>
          </cell>
          <cell r="EC28">
            <v>0</v>
          </cell>
          <cell r="ED28">
            <v>0</v>
          </cell>
          <cell r="EE28">
            <v>0</v>
          </cell>
          <cell r="EG28" t="str">
            <v>BDKM83118</v>
          </cell>
          <cell r="EH28">
            <v>100</v>
          </cell>
          <cell r="EI28">
            <v>0</v>
          </cell>
          <cell r="EJ28">
            <v>0</v>
          </cell>
          <cell r="EK28">
            <v>0</v>
          </cell>
          <cell r="EL28">
            <v>0</v>
          </cell>
          <cell r="EM28">
            <v>0</v>
          </cell>
          <cell r="EO28" t="str">
            <v>BDKM83118</v>
          </cell>
          <cell r="EP28">
            <v>100</v>
          </cell>
          <cell r="EQ28">
            <v>0</v>
          </cell>
          <cell r="ER28">
            <v>0</v>
          </cell>
          <cell r="ES28">
            <v>0</v>
          </cell>
          <cell r="ET28">
            <v>0</v>
          </cell>
          <cell r="EU28">
            <v>0</v>
          </cell>
          <cell r="EW28" t="str">
            <v>BDKM83046</v>
          </cell>
          <cell r="EX28">
            <v>100</v>
          </cell>
          <cell r="EY28">
            <v>0</v>
          </cell>
          <cell r="EZ28">
            <v>0</v>
          </cell>
          <cell r="FA28">
            <v>0</v>
          </cell>
          <cell r="FB28">
            <v>0</v>
          </cell>
          <cell r="FC28">
            <v>0</v>
          </cell>
          <cell r="FE28" t="str">
            <v>BDKM83042</v>
          </cell>
          <cell r="FF28">
            <v>100</v>
          </cell>
          <cell r="FG28">
            <v>0</v>
          </cell>
          <cell r="FH28">
            <v>0</v>
          </cell>
          <cell r="FI28">
            <v>0</v>
          </cell>
          <cell r="FJ28">
            <v>0</v>
          </cell>
          <cell r="FK28">
            <v>0</v>
          </cell>
          <cell r="FM28" t="str">
            <v>BDKM83042</v>
          </cell>
          <cell r="FN28">
            <v>100</v>
          </cell>
          <cell r="FO28">
            <v>0</v>
          </cell>
          <cell r="FP28">
            <v>0</v>
          </cell>
          <cell r="FQ28">
            <v>0</v>
          </cell>
          <cell r="FR28">
            <v>0</v>
          </cell>
          <cell r="FS28">
            <v>0</v>
          </cell>
          <cell r="FU28" t="str">
            <v>BDKM83042</v>
          </cell>
          <cell r="FV28">
            <v>100</v>
          </cell>
          <cell r="FW28">
            <v>0</v>
          </cell>
          <cell r="FX28">
            <v>0</v>
          </cell>
          <cell r="FY28">
            <v>0</v>
          </cell>
          <cell r="FZ28">
            <v>0</v>
          </cell>
          <cell r="GA28">
            <v>0</v>
          </cell>
          <cell r="GC28" t="str">
            <v>BDKM83042</v>
          </cell>
          <cell r="GD28">
            <v>100</v>
          </cell>
          <cell r="GE28">
            <v>0</v>
          </cell>
          <cell r="GF28">
            <v>0</v>
          </cell>
          <cell r="GG28">
            <v>0</v>
          </cell>
          <cell r="GH28">
            <v>0</v>
          </cell>
          <cell r="GI28">
            <v>0</v>
          </cell>
          <cell r="GK28" t="str">
            <v>BDKM83042</v>
          </cell>
          <cell r="GL28">
            <v>100</v>
          </cell>
          <cell r="GM28">
            <v>0</v>
          </cell>
          <cell r="GN28">
            <v>0</v>
          </cell>
          <cell r="GO28">
            <v>0</v>
          </cell>
          <cell r="GP28">
            <v>0</v>
          </cell>
          <cell r="GQ28">
            <v>0</v>
          </cell>
          <cell r="GS28" t="str">
            <v>BDKM83042</v>
          </cell>
          <cell r="GT28">
            <v>100</v>
          </cell>
          <cell r="GU28">
            <v>0</v>
          </cell>
          <cell r="GV28">
            <v>0</v>
          </cell>
          <cell r="GW28">
            <v>0</v>
          </cell>
          <cell r="GX28">
            <v>0</v>
          </cell>
          <cell r="GY28">
            <v>0</v>
          </cell>
          <cell r="HA28" t="str">
            <v>BDKM83042</v>
          </cell>
          <cell r="HB28">
            <v>100</v>
          </cell>
          <cell r="HC28">
            <v>0</v>
          </cell>
          <cell r="HD28">
            <v>0</v>
          </cell>
          <cell r="HE28">
            <v>0</v>
          </cell>
          <cell r="HF28">
            <v>0</v>
          </cell>
          <cell r="HG28">
            <v>0</v>
          </cell>
          <cell r="HI28" t="str">
            <v>BDKM83042</v>
          </cell>
          <cell r="HJ28">
            <v>100</v>
          </cell>
          <cell r="HK28">
            <v>0</v>
          </cell>
          <cell r="HL28">
            <v>0</v>
          </cell>
          <cell r="HM28">
            <v>0</v>
          </cell>
          <cell r="HN28">
            <v>0</v>
          </cell>
          <cell r="HO28">
            <v>0</v>
          </cell>
          <cell r="HQ28" t="str">
            <v>BDKM83042</v>
          </cell>
          <cell r="HR28">
            <v>100</v>
          </cell>
          <cell r="HS28">
            <v>0</v>
          </cell>
          <cell r="HT28">
            <v>0</v>
          </cell>
          <cell r="HU28">
            <v>0</v>
          </cell>
          <cell r="HV28">
            <v>0</v>
          </cell>
          <cell r="HW28">
            <v>0</v>
          </cell>
          <cell r="HY28" t="str">
            <v>BDKM83042</v>
          </cell>
          <cell r="HZ28">
            <v>100</v>
          </cell>
          <cell r="IA28">
            <v>0</v>
          </cell>
          <cell r="IB28">
            <v>0</v>
          </cell>
          <cell r="IC28">
            <v>0</v>
          </cell>
          <cell r="ID28">
            <v>0</v>
          </cell>
          <cell r="IE28">
            <v>0</v>
          </cell>
          <cell r="IG28" t="str">
            <v>BDKM83042</v>
          </cell>
          <cell r="IH28">
            <v>100</v>
          </cell>
          <cell r="II28">
            <v>0</v>
          </cell>
          <cell r="IJ28">
            <v>0</v>
          </cell>
          <cell r="IK28">
            <v>0</v>
          </cell>
          <cell r="IL28">
            <v>0</v>
          </cell>
          <cell r="IM28">
            <v>0</v>
          </cell>
        </row>
        <row r="29">
          <cell r="A29" t="str">
            <v>BDKM83119</v>
          </cell>
          <cell r="B29">
            <v>100</v>
          </cell>
          <cell r="C29">
            <v>0</v>
          </cell>
          <cell r="D29">
            <v>0</v>
          </cell>
          <cell r="E29">
            <v>0</v>
          </cell>
          <cell r="F29">
            <v>0</v>
          </cell>
          <cell r="G29">
            <v>0</v>
          </cell>
          <cell r="I29" t="str">
            <v>BDKM83119</v>
          </cell>
          <cell r="J29">
            <v>93.68</v>
          </cell>
          <cell r="K29">
            <v>3.03</v>
          </cell>
          <cell r="L29">
            <v>0</v>
          </cell>
          <cell r="M29">
            <v>100</v>
          </cell>
          <cell r="N29">
            <v>15.516999999999999</v>
          </cell>
          <cell r="O29">
            <v>1</v>
          </cell>
          <cell r="Q29" t="str">
            <v>BDKM83119</v>
          </cell>
          <cell r="R29">
            <v>93.24</v>
          </cell>
          <cell r="S29">
            <v>2.4300000000000002</v>
          </cell>
          <cell r="T29">
            <v>3.5</v>
          </cell>
          <cell r="U29">
            <v>62.33</v>
          </cell>
          <cell r="V29">
            <v>29.283000000000001</v>
          </cell>
          <cell r="W29">
            <v>2</v>
          </cell>
          <cell r="Y29" t="str">
            <v>BDKM83119</v>
          </cell>
          <cell r="Z29">
            <v>94.93</v>
          </cell>
          <cell r="AA29">
            <v>2.4300000000000002</v>
          </cell>
          <cell r="AB29">
            <v>12.5</v>
          </cell>
          <cell r="AC29">
            <v>62.33</v>
          </cell>
          <cell r="AD29">
            <v>49.332999999999998</v>
          </cell>
          <cell r="AE29">
            <v>2</v>
          </cell>
          <cell r="AG29" t="str">
            <v>BDKM83119</v>
          </cell>
          <cell r="AH29">
            <v>95.95</v>
          </cell>
          <cell r="AI29">
            <v>2.4300000000000002</v>
          </cell>
          <cell r="AJ29">
            <v>12.5</v>
          </cell>
          <cell r="AK29">
            <v>62.33</v>
          </cell>
          <cell r="AL29">
            <v>69.165999999999997</v>
          </cell>
          <cell r="AM29">
            <v>2</v>
          </cell>
          <cell r="AO29" t="str">
            <v>BDKM83119</v>
          </cell>
          <cell r="AP29">
            <v>95.64</v>
          </cell>
          <cell r="AQ29">
            <v>2.09</v>
          </cell>
          <cell r="AR29">
            <v>8.3333333333333002</v>
          </cell>
          <cell r="AS29">
            <v>48.273000000000003</v>
          </cell>
          <cell r="AT29">
            <v>86.599000000000004</v>
          </cell>
          <cell r="AU29">
            <v>3</v>
          </cell>
          <cell r="AW29" t="str">
            <v>BDKM83119</v>
          </cell>
          <cell r="AX29">
            <v>96.26</v>
          </cell>
          <cell r="AY29">
            <v>2.09</v>
          </cell>
          <cell r="AZ29">
            <v>8.3333333333333002</v>
          </cell>
          <cell r="BA29">
            <v>48.273000000000003</v>
          </cell>
          <cell r="BB29">
            <v>105.015</v>
          </cell>
          <cell r="BC29">
            <v>3</v>
          </cell>
          <cell r="BE29" t="str">
            <v>BDKM83119</v>
          </cell>
          <cell r="BF29">
            <v>96.73</v>
          </cell>
          <cell r="BG29">
            <v>2.09</v>
          </cell>
          <cell r="BH29">
            <v>14</v>
          </cell>
          <cell r="BI29">
            <v>48.273000000000003</v>
          </cell>
          <cell r="BJ29">
            <v>122.13200000000001</v>
          </cell>
          <cell r="BK29">
            <v>3</v>
          </cell>
          <cell r="BM29" t="str">
            <v>BDKM83119</v>
          </cell>
          <cell r="BN29">
            <v>97.09</v>
          </cell>
          <cell r="BO29">
            <v>2.09</v>
          </cell>
          <cell r="BP29">
            <v>14</v>
          </cell>
          <cell r="BQ29">
            <v>48.273000000000003</v>
          </cell>
          <cell r="BR29">
            <v>139.131</v>
          </cell>
          <cell r="BS29">
            <v>3</v>
          </cell>
          <cell r="BU29" t="str">
            <v>BDKM83119</v>
          </cell>
          <cell r="BV29">
            <v>97.38</v>
          </cell>
          <cell r="BW29">
            <v>2.09</v>
          </cell>
          <cell r="BX29">
            <v>32</v>
          </cell>
          <cell r="BY29">
            <v>48.273000000000003</v>
          </cell>
          <cell r="BZ29">
            <v>156.44800000000001</v>
          </cell>
          <cell r="CA29">
            <v>3</v>
          </cell>
          <cell r="CC29" t="str">
            <v>BDKM83119</v>
          </cell>
          <cell r="CD29">
            <v>96.03</v>
          </cell>
          <cell r="CE29">
            <v>2.62</v>
          </cell>
          <cell r="CF29">
            <v>27.75</v>
          </cell>
          <cell r="CG29">
            <v>28.933</v>
          </cell>
          <cell r="CH29">
            <v>171.88200000000001</v>
          </cell>
          <cell r="CI29">
            <v>4</v>
          </cell>
          <cell r="CK29" t="str">
            <v>BDKM83119</v>
          </cell>
          <cell r="CL29">
            <v>95.68</v>
          </cell>
          <cell r="CM29">
            <v>2.0699999999999998</v>
          </cell>
          <cell r="CN29">
            <v>18.5</v>
          </cell>
          <cell r="CO29">
            <v>24.395</v>
          </cell>
          <cell r="CP29">
            <v>189.982</v>
          </cell>
          <cell r="CQ29">
            <v>6</v>
          </cell>
          <cell r="CS29" t="str">
            <v>BDKM83119</v>
          </cell>
          <cell r="CT29">
            <v>96.02</v>
          </cell>
          <cell r="CU29">
            <v>2.0699999999999998</v>
          </cell>
          <cell r="CV29">
            <v>18.5</v>
          </cell>
          <cell r="CW29">
            <v>24.395</v>
          </cell>
          <cell r="CX29">
            <v>209.816</v>
          </cell>
          <cell r="CY29">
            <v>6</v>
          </cell>
          <cell r="DA29" t="str">
            <v>BDKM83119</v>
          </cell>
          <cell r="DB29">
            <v>96.3</v>
          </cell>
          <cell r="DC29">
            <v>2.0699999999999998</v>
          </cell>
          <cell r="DD29">
            <v>18.5</v>
          </cell>
          <cell r="DE29">
            <v>24.395</v>
          </cell>
          <cell r="DF29">
            <v>230.316</v>
          </cell>
          <cell r="DG29">
            <v>6</v>
          </cell>
          <cell r="DI29" t="str">
            <v>BDKM83119</v>
          </cell>
          <cell r="DJ29">
            <v>93.63</v>
          </cell>
          <cell r="DK29">
            <v>3.28</v>
          </cell>
          <cell r="DL29">
            <v>15.857142857143</v>
          </cell>
          <cell r="DM29">
            <v>13.225</v>
          </cell>
          <cell r="DN29">
            <v>239.399</v>
          </cell>
          <cell r="DO29">
            <v>7</v>
          </cell>
          <cell r="DQ29" t="str">
            <v>BDKM83119</v>
          </cell>
          <cell r="DR29">
            <v>91.38</v>
          </cell>
          <cell r="DS29">
            <v>4.1399999999999997</v>
          </cell>
          <cell r="DT29">
            <v>13.875</v>
          </cell>
          <cell r="DU29">
            <v>9.1590000000000007</v>
          </cell>
          <cell r="DV29">
            <v>252.34800000000001</v>
          </cell>
          <cell r="DW29">
            <v>8</v>
          </cell>
          <cell r="DY29" t="str">
            <v>BDKM83119</v>
          </cell>
          <cell r="DZ29">
            <v>91.88</v>
          </cell>
          <cell r="EA29">
            <v>4.1399999999999997</v>
          </cell>
          <cell r="EB29">
            <v>13.875</v>
          </cell>
          <cell r="EC29">
            <v>9.1590000000000007</v>
          </cell>
          <cell r="ED29">
            <v>271.64800000000002</v>
          </cell>
          <cell r="EE29">
            <v>8</v>
          </cell>
          <cell r="EG29" t="str">
            <v>BDKM83119</v>
          </cell>
          <cell r="EH29">
            <v>92.33</v>
          </cell>
          <cell r="EI29">
            <v>4.1399999999999997</v>
          </cell>
          <cell r="EJ29">
            <v>13.875</v>
          </cell>
          <cell r="EK29">
            <v>9.1590000000000007</v>
          </cell>
          <cell r="EL29">
            <v>291.19799999999998</v>
          </cell>
          <cell r="EM29">
            <v>8</v>
          </cell>
          <cell r="EO29" t="str">
            <v>BDKM83119</v>
          </cell>
          <cell r="EP29">
            <v>92.74</v>
          </cell>
          <cell r="EQ29">
            <v>4.1399999999999997</v>
          </cell>
          <cell r="ER29">
            <v>13.875</v>
          </cell>
          <cell r="ES29">
            <v>9.1590000000000007</v>
          </cell>
          <cell r="ET29">
            <v>311.78100000000001</v>
          </cell>
          <cell r="EU29">
            <v>8</v>
          </cell>
          <cell r="EW29" t="str">
            <v>BDKM83112</v>
          </cell>
          <cell r="EX29">
            <v>61.26</v>
          </cell>
          <cell r="EY29">
            <v>20.66</v>
          </cell>
          <cell r="EZ29">
            <v>2.7777777777777999</v>
          </cell>
          <cell r="FA29">
            <v>29.175000000000001</v>
          </cell>
          <cell r="FB29">
            <v>192.41499999999999</v>
          </cell>
          <cell r="FC29">
            <v>9</v>
          </cell>
          <cell r="FE29" t="str">
            <v>BDKM83046</v>
          </cell>
          <cell r="FF29">
            <v>100</v>
          </cell>
          <cell r="FG29">
            <v>0</v>
          </cell>
          <cell r="FH29">
            <v>0</v>
          </cell>
          <cell r="FI29">
            <v>0</v>
          </cell>
          <cell r="FJ29">
            <v>0</v>
          </cell>
          <cell r="FK29">
            <v>0</v>
          </cell>
          <cell r="FM29" t="str">
            <v>BDKM83046</v>
          </cell>
          <cell r="FN29">
            <v>100</v>
          </cell>
          <cell r="FO29">
            <v>0</v>
          </cell>
          <cell r="FP29">
            <v>0</v>
          </cell>
          <cell r="FQ29">
            <v>0</v>
          </cell>
          <cell r="FR29">
            <v>0</v>
          </cell>
          <cell r="FS29">
            <v>0</v>
          </cell>
          <cell r="FU29" t="str">
            <v>BDKM83046</v>
          </cell>
          <cell r="FV29">
            <v>100</v>
          </cell>
          <cell r="FW29">
            <v>0</v>
          </cell>
          <cell r="FX29">
            <v>0</v>
          </cell>
          <cell r="FY29">
            <v>0</v>
          </cell>
          <cell r="FZ29">
            <v>0</v>
          </cell>
          <cell r="GA29">
            <v>0</v>
          </cell>
          <cell r="GC29" t="str">
            <v>BDKM83046</v>
          </cell>
          <cell r="GD29">
            <v>100</v>
          </cell>
          <cell r="GE29">
            <v>0</v>
          </cell>
          <cell r="GF29">
            <v>0</v>
          </cell>
          <cell r="GG29">
            <v>0</v>
          </cell>
          <cell r="GH29">
            <v>0</v>
          </cell>
          <cell r="GI29">
            <v>0</v>
          </cell>
          <cell r="GK29" t="str">
            <v>BDKM83046</v>
          </cell>
          <cell r="GL29">
            <v>100</v>
          </cell>
          <cell r="GM29">
            <v>0</v>
          </cell>
          <cell r="GN29">
            <v>0</v>
          </cell>
          <cell r="GO29">
            <v>0</v>
          </cell>
          <cell r="GP29">
            <v>0</v>
          </cell>
          <cell r="GQ29">
            <v>0</v>
          </cell>
          <cell r="GS29" t="str">
            <v>BDKM83046</v>
          </cell>
          <cell r="GT29">
            <v>100</v>
          </cell>
          <cell r="GU29">
            <v>0</v>
          </cell>
          <cell r="GV29">
            <v>0</v>
          </cell>
          <cell r="GW29">
            <v>0</v>
          </cell>
          <cell r="GX29">
            <v>0</v>
          </cell>
          <cell r="GY29">
            <v>0</v>
          </cell>
          <cell r="HA29" t="str">
            <v>BDKM83046</v>
          </cell>
          <cell r="HB29">
            <v>100</v>
          </cell>
          <cell r="HC29">
            <v>0</v>
          </cell>
          <cell r="HD29">
            <v>0</v>
          </cell>
          <cell r="HE29">
            <v>0</v>
          </cell>
          <cell r="HF29">
            <v>0</v>
          </cell>
          <cell r="HG29">
            <v>0</v>
          </cell>
          <cell r="HI29" t="str">
            <v>BDKM83046</v>
          </cell>
          <cell r="HJ29">
            <v>100</v>
          </cell>
          <cell r="HK29">
            <v>0</v>
          </cell>
          <cell r="HL29">
            <v>0</v>
          </cell>
          <cell r="HM29">
            <v>0</v>
          </cell>
          <cell r="HN29">
            <v>0</v>
          </cell>
          <cell r="HO29">
            <v>0</v>
          </cell>
          <cell r="HQ29" t="str">
            <v>BDKM83046</v>
          </cell>
          <cell r="HR29">
            <v>100</v>
          </cell>
          <cell r="HS29">
            <v>0</v>
          </cell>
          <cell r="HT29">
            <v>0</v>
          </cell>
          <cell r="HU29">
            <v>0</v>
          </cell>
          <cell r="HV29">
            <v>0</v>
          </cell>
          <cell r="HW29">
            <v>0</v>
          </cell>
          <cell r="HY29" t="str">
            <v>BDKM83046</v>
          </cell>
          <cell r="HZ29">
            <v>100</v>
          </cell>
          <cell r="IA29">
            <v>0</v>
          </cell>
          <cell r="IB29">
            <v>0</v>
          </cell>
          <cell r="IC29">
            <v>0</v>
          </cell>
          <cell r="ID29">
            <v>0</v>
          </cell>
          <cell r="IE29">
            <v>0</v>
          </cell>
          <cell r="IG29" t="str">
            <v>BDKM83046</v>
          </cell>
          <cell r="IH29">
            <v>100</v>
          </cell>
          <cell r="II29">
            <v>0</v>
          </cell>
          <cell r="IJ29">
            <v>0</v>
          </cell>
          <cell r="IK29">
            <v>0</v>
          </cell>
          <cell r="IL29">
            <v>0</v>
          </cell>
          <cell r="IM29">
            <v>0</v>
          </cell>
        </row>
        <row r="30">
          <cell r="A30" t="str">
            <v>BDKM83130</v>
          </cell>
          <cell r="B30">
            <v>100</v>
          </cell>
          <cell r="C30">
            <v>0</v>
          </cell>
          <cell r="D30">
            <v>0</v>
          </cell>
          <cell r="E30">
            <v>0</v>
          </cell>
          <cell r="F30">
            <v>0</v>
          </cell>
          <cell r="G30">
            <v>0</v>
          </cell>
          <cell r="I30" t="str">
            <v>BDKM83130</v>
          </cell>
          <cell r="J30">
            <v>100</v>
          </cell>
          <cell r="K30">
            <v>0</v>
          </cell>
          <cell r="L30">
            <v>0</v>
          </cell>
          <cell r="M30">
            <v>0</v>
          </cell>
          <cell r="N30">
            <v>18.882999999999999</v>
          </cell>
          <cell r="O30">
            <v>0</v>
          </cell>
          <cell r="Q30" t="str">
            <v>BDKM83130</v>
          </cell>
          <cell r="R30">
            <v>100</v>
          </cell>
          <cell r="S30">
            <v>0</v>
          </cell>
          <cell r="T30">
            <v>0</v>
          </cell>
          <cell r="U30">
            <v>0</v>
          </cell>
          <cell r="V30">
            <v>34.481999999999999</v>
          </cell>
          <cell r="W30">
            <v>0</v>
          </cell>
          <cell r="Y30" t="str">
            <v>BDKM83130</v>
          </cell>
          <cell r="Z30">
            <v>100</v>
          </cell>
          <cell r="AA30">
            <v>0</v>
          </cell>
          <cell r="AB30">
            <v>11</v>
          </cell>
          <cell r="AC30">
            <v>0</v>
          </cell>
          <cell r="AD30">
            <v>54.531999999999996</v>
          </cell>
          <cell r="AE30">
            <v>0</v>
          </cell>
          <cell r="AG30" t="str">
            <v>BDKM83130</v>
          </cell>
          <cell r="AH30">
            <v>100</v>
          </cell>
          <cell r="AI30">
            <v>0</v>
          </cell>
          <cell r="AJ30">
            <v>11</v>
          </cell>
          <cell r="AK30">
            <v>0</v>
          </cell>
          <cell r="AL30">
            <v>74.364999999999995</v>
          </cell>
          <cell r="AM30">
            <v>0</v>
          </cell>
          <cell r="AO30" t="str">
            <v>BDKM83130</v>
          </cell>
          <cell r="AP30">
            <v>100</v>
          </cell>
          <cell r="AQ30">
            <v>0</v>
          </cell>
          <cell r="AR30">
            <v>11</v>
          </cell>
          <cell r="AS30">
            <v>0</v>
          </cell>
          <cell r="AT30">
            <v>93.364000000000004</v>
          </cell>
          <cell r="AU30">
            <v>0</v>
          </cell>
          <cell r="AW30" t="str">
            <v>BDKM83130</v>
          </cell>
          <cell r="AX30">
            <v>97.57</v>
          </cell>
          <cell r="AY30">
            <v>4.08</v>
          </cell>
          <cell r="AZ30">
            <v>11</v>
          </cell>
          <cell r="BA30">
            <v>0</v>
          </cell>
          <cell r="BB30">
            <v>108.614</v>
          </cell>
          <cell r="BC30">
            <v>1</v>
          </cell>
          <cell r="BE30" t="str">
            <v>BDKM83130</v>
          </cell>
          <cell r="BF30">
            <v>97.87</v>
          </cell>
          <cell r="BG30">
            <v>4.08</v>
          </cell>
          <cell r="BH30">
            <v>34</v>
          </cell>
          <cell r="BI30">
            <v>0</v>
          </cell>
          <cell r="BJ30">
            <v>125.73099999999999</v>
          </cell>
          <cell r="BK30">
            <v>1</v>
          </cell>
          <cell r="BM30" t="str">
            <v>BDKM83130</v>
          </cell>
          <cell r="BN30">
            <v>96.84</v>
          </cell>
          <cell r="BO30">
            <v>3.42</v>
          </cell>
          <cell r="BP30">
            <v>17</v>
          </cell>
          <cell r="BQ30">
            <v>0</v>
          </cell>
          <cell r="BR30">
            <v>140.08000000000001</v>
          </cell>
          <cell r="BS30">
            <v>2</v>
          </cell>
          <cell r="BU30" t="str">
            <v>BDKM83130</v>
          </cell>
          <cell r="BV30">
            <v>97.15</v>
          </cell>
          <cell r="BW30">
            <v>3.42</v>
          </cell>
          <cell r="BX30">
            <v>44</v>
          </cell>
          <cell r="BY30">
            <v>0</v>
          </cell>
          <cell r="BZ30">
            <v>157.39699999999999</v>
          </cell>
          <cell r="CA30">
            <v>2</v>
          </cell>
          <cell r="CC30" t="str">
            <v>BDKM83130</v>
          </cell>
          <cell r="CD30">
            <v>96.36</v>
          </cell>
          <cell r="CE30">
            <v>3.21</v>
          </cell>
          <cell r="CF30">
            <v>32.333333333333002</v>
          </cell>
          <cell r="CG30">
            <v>0</v>
          </cell>
          <cell r="CH30">
            <v>174.631</v>
          </cell>
          <cell r="CI30">
            <v>3</v>
          </cell>
          <cell r="CK30" t="str">
            <v>BDKM83130</v>
          </cell>
          <cell r="CL30">
            <v>96.66</v>
          </cell>
          <cell r="CM30">
            <v>3.21</v>
          </cell>
          <cell r="CN30">
            <v>32.333333333333002</v>
          </cell>
          <cell r="CO30">
            <v>0</v>
          </cell>
          <cell r="CP30">
            <v>194.68100000000001</v>
          </cell>
          <cell r="CQ30">
            <v>3</v>
          </cell>
          <cell r="CS30" t="str">
            <v>BDKM83130</v>
          </cell>
          <cell r="CT30">
            <v>96.92</v>
          </cell>
          <cell r="CU30">
            <v>3.21</v>
          </cell>
          <cell r="CV30">
            <v>32.333333333333002</v>
          </cell>
          <cell r="CW30">
            <v>0</v>
          </cell>
          <cell r="CX30">
            <v>214.51499999999999</v>
          </cell>
          <cell r="CY30">
            <v>3</v>
          </cell>
          <cell r="DA30" t="str">
            <v>BDKM83130</v>
          </cell>
          <cell r="DB30">
            <v>96.94</v>
          </cell>
          <cell r="DC30">
            <v>2.57</v>
          </cell>
          <cell r="DD30">
            <v>24.25</v>
          </cell>
          <cell r="DE30">
            <v>0</v>
          </cell>
          <cell r="DF30">
            <v>234.34899999999999</v>
          </cell>
          <cell r="DG30">
            <v>4</v>
          </cell>
          <cell r="DI30" t="str">
            <v>BDKM83130</v>
          </cell>
          <cell r="DJ30">
            <v>93.99</v>
          </cell>
          <cell r="DK30">
            <v>4.33</v>
          </cell>
          <cell r="DL30">
            <v>19.399999999999999</v>
          </cell>
          <cell r="DM30">
            <v>0</v>
          </cell>
          <cell r="DN30">
            <v>243.43199999999999</v>
          </cell>
          <cell r="DO30">
            <v>5</v>
          </cell>
          <cell r="DQ30" t="str">
            <v>BDKM83130</v>
          </cell>
          <cell r="DR30">
            <v>93.69</v>
          </cell>
          <cell r="DS30">
            <v>4.8499999999999996</v>
          </cell>
          <cell r="DT30">
            <v>19.399999999999999</v>
          </cell>
          <cell r="DU30">
            <v>0</v>
          </cell>
          <cell r="DV30">
            <v>262.416</v>
          </cell>
          <cell r="DW30">
            <v>5</v>
          </cell>
          <cell r="DY30" t="str">
            <v>BDKM83130</v>
          </cell>
          <cell r="DZ30">
            <v>94.06</v>
          </cell>
          <cell r="EA30">
            <v>4.8499999999999996</v>
          </cell>
          <cell r="EB30">
            <v>19.399999999999999</v>
          </cell>
          <cell r="EC30">
            <v>0</v>
          </cell>
          <cell r="ED30">
            <v>281.71600000000001</v>
          </cell>
          <cell r="EE30">
            <v>5</v>
          </cell>
          <cell r="EG30" t="str">
            <v>BDKM83130</v>
          </cell>
          <cell r="EH30">
            <v>94.39</v>
          </cell>
          <cell r="EI30">
            <v>4.8499999999999996</v>
          </cell>
          <cell r="EJ30">
            <v>19.399999999999999</v>
          </cell>
          <cell r="EK30">
            <v>0</v>
          </cell>
          <cell r="EL30">
            <v>301.26600000000002</v>
          </cell>
          <cell r="EM30">
            <v>5</v>
          </cell>
          <cell r="EO30" t="str">
            <v>BDKM83130</v>
          </cell>
          <cell r="EP30">
            <v>93.08</v>
          </cell>
          <cell r="EQ30">
            <v>4.5</v>
          </cell>
          <cell r="ER30">
            <v>13.857142857143</v>
          </cell>
          <cell r="ES30">
            <v>16.861999999999998</v>
          </cell>
          <cell r="ET30">
            <v>314.79899999999998</v>
          </cell>
          <cell r="EU30">
            <v>7</v>
          </cell>
          <cell r="EW30" t="str">
            <v>BDKM83118</v>
          </cell>
          <cell r="EX30">
            <v>100</v>
          </cell>
          <cell r="EY30">
            <v>0</v>
          </cell>
          <cell r="EZ30">
            <v>0</v>
          </cell>
          <cell r="FA30">
            <v>0</v>
          </cell>
          <cell r="FB30">
            <v>0</v>
          </cell>
          <cell r="FC30">
            <v>0</v>
          </cell>
          <cell r="FE30" t="str">
            <v>BDKM83112</v>
          </cell>
          <cell r="FF30">
            <v>62.34</v>
          </cell>
          <cell r="FG30">
            <v>21.09</v>
          </cell>
          <cell r="FH30">
            <v>2.7777777777777999</v>
          </cell>
          <cell r="FI30">
            <v>28.582999999999998</v>
          </cell>
          <cell r="FJ30">
            <v>210.148</v>
          </cell>
          <cell r="FK30">
            <v>9</v>
          </cell>
          <cell r="FM30" t="str">
            <v>BDKM83112</v>
          </cell>
          <cell r="FN30">
            <v>62.87</v>
          </cell>
          <cell r="FO30">
            <v>19.61</v>
          </cell>
          <cell r="FP30">
            <v>2.5</v>
          </cell>
          <cell r="FQ30">
            <v>30.864999999999998</v>
          </cell>
          <cell r="FR30">
            <v>222.398</v>
          </cell>
          <cell r="FS30">
            <v>10</v>
          </cell>
          <cell r="FU30" t="str">
            <v>BDKM83112</v>
          </cell>
          <cell r="FV30">
            <v>64.06</v>
          </cell>
          <cell r="FW30">
            <v>16.53</v>
          </cell>
          <cell r="FX30">
            <v>2.0833333333333002</v>
          </cell>
          <cell r="FY30">
            <v>30.507999999999999</v>
          </cell>
          <cell r="FZ30">
            <v>238.41399999999999</v>
          </cell>
          <cell r="GA30">
            <v>12</v>
          </cell>
          <cell r="GC30" t="str">
            <v>BDKM83112</v>
          </cell>
          <cell r="GD30">
            <v>62.85</v>
          </cell>
          <cell r="GE30">
            <v>16.46</v>
          </cell>
          <cell r="GF30">
            <v>3.6923076923077001</v>
          </cell>
          <cell r="GG30">
            <v>28.283000000000001</v>
          </cell>
          <cell r="GH30">
            <v>243.48099999999999</v>
          </cell>
          <cell r="GI30">
            <v>13</v>
          </cell>
          <cell r="GK30" t="str">
            <v>BDKM83112</v>
          </cell>
          <cell r="GL30">
            <v>60.34</v>
          </cell>
          <cell r="GM30">
            <v>18.309999999999999</v>
          </cell>
          <cell r="GN30">
            <v>3.6923076923077001</v>
          </cell>
          <cell r="GO30">
            <v>25.431000000000001</v>
          </cell>
          <cell r="GP30">
            <v>243.48099999999999</v>
          </cell>
          <cell r="GQ30">
            <v>13</v>
          </cell>
          <cell r="GS30" t="str">
            <v>BDKM83112</v>
          </cell>
          <cell r="GT30">
            <v>61.7</v>
          </cell>
          <cell r="GU30">
            <v>18.38</v>
          </cell>
          <cell r="GV30">
            <v>3.6923076923077001</v>
          </cell>
          <cell r="GW30">
            <v>25.324000000000002</v>
          </cell>
          <cell r="GX30">
            <v>263.697</v>
          </cell>
          <cell r="GY30">
            <v>13</v>
          </cell>
          <cell r="HA30" t="str">
            <v>BDKM83112</v>
          </cell>
          <cell r="HB30">
            <v>62.38</v>
          </cell>
          <cell r="HC30">
            <v>17.41</v>
          </cell>
          <cell r="HD30">
            <v>3.4285714285714</v>
          </cell>
          <cell r="HE30">
            <v>24.827000000000002</v>
          </cell>
          <cell r="HF30">
            <v>279.04700000000003</v>
          </cell>
          <cell r="HG30">
            <v>14</v>
          </cell>
          <cell r="HI30" t="str">
            <v>BDKM83112</v>
          </cell>
          <cell r="HJ30">
            <v>63.28</v>
          </cell>
          <cell r="HK30">
            <v>15.42</v>
          </cell>
          <cell r="HL30">
            <v>3</v>
          </cell>
          <cell r="HM30">
            <v>24.524000000000001</v>
          </cell>
          <cell r="HN30">
            <v>295.94600000000003</v>
          </cell>
          <cell r="HO30">
            <v>16</v>
          </cell>
          <cell r="HQ30" t="str">
            <v>BDKM83112</v>
          </cell>
          <cell r="HR30">
            <v>62.64</v>
          </cell>
          <cell r="HS30">
            <v>15.3</v>
          </cell>
          <cell r="HT30">
            <v>7</v>
          </cell>
          <cell r="HU30">
            <v>23.274000000000001</v>
          </cell>
          <cell r="HV30">
            <v>304.61200000000002</v>
          </cell>
          <cell r="HW30">
            <v>17</v>
          </cell>
          <cell r="HY30" t="str">
            <v>BDKM83112</v>
          </cell>
          <cell r="HZ30">
            <v>64.08</v>
          </cell>
          <cell r="IA30">
            <v>14.37</v>
          </cell>
          <cell r="IB30">
            <v>6.6111111111111001</v>
          </cell>
          <cell r="IC30">
            <v>23.465</v>
          </cell>
          <cell r="ID30">
            <v>326.09500000000003</v>
          </cell>
          <cell r="IE30">
            <v>18</v>
          </cell>
          <cell r="IG30" t="str">
            <v>BDKM83112</v>
          </cell>
          <cell r="IH30">
            <v>65.239999999999995</v>
          </cell>
          <cell r="II30">
            <v>14.37</v>
          </cell>
          <cell r="IJ30">
            <v>8.7222222222222001</v>
          </cell>
          <cell r="IK30">
            <v>23.465</v>
          </cell>
          <cell r="IL30">
            <v>344.72899999999998</v>
          </cell>
          <cell r="IM30">
            <v>18</v>
          </cell>
        </row>
        <row r="31">
          <cell r="A31" t="str">
            <v>BDKM83142</v>
          </cell>
          <cell r="B31">
            <v>100</v>
          </cell>
          <cell r="C31">
            <v>0</v>
          </cell>
          <cell r="D31">
            <v>0</v>
          </cell>
          <cell r="E31">
            <v>0</v>
          </cell>
          <cell r="F31">
            <v>0</v>
          </cell>
          <cell r="G31">
            <v>0</v>
          </cell>
          <cell r="I31" t="str">
            <v>BDKM83142</v>
          </cell>
          <cell r="J31">
            <v>100</v>
          </cell>
          <cell r="K31">
            <v>0</v>
          </cell>
          <cell r="L31">
            <v>0</v>
          </cell>
          <cell r="M31">
            <v>0</v>
          </cell>
          <cell r="N31">
            <v>0</v>
          </cell>
          <cell r="O31">
            <v>0</v>
          </cell>
          <cell r="Q31" t="str">
            <v>BDKM83142</v>
          </cell>
          <cell r="R31">
            <v>100</v>
          </cell>
          <cell r="S31">
            <v>0</v>
          </cell>
          <cell r="T31">
            <v>0</v>
          </cell>
          <cell r="U31">
            <v>0</v>
          </cell>
          <cell r="V31">
            <v>0</v>
          </cell>
          <cell r="W31">
            <v>0</v>
          </cell>
          <cell r="Y31" t="str">
            <v>BDKM83142</v>
          </cell>
          <cell r="Z31">
            <v>100</v>
          </cell>
          <cell r="AA31">
            <v>0</v>
          </cell>
          <cell r="AB31">
            <v>0</v>
          </cell>
          <cell r="AC31">
            <v>0</v>
          </cell>
          <cell r="AD31">
            <v>0</v>
          </cell>
          <cell r="AE31">
            <v>0</v>
          </cell>
          <cell r="AG31" t="str">
            <v>BDKM83142</v>
          </cell>
          <cell r="AH31">
            <v>100</v>
          </cell>
          <cell r="AI31">
            <v>0</v>
          </cell>
          <cell r="AJ31">
            <v>0</v>
          </cell>
          <cell r="AK31">
            <v>0</v>
          </cell>
          <cell r="AL31">
            <v>0</v>
          </cell>
          <cell r="AM31">
            <v>0</v>
          </cell>
          <cell r="AO31" t="str">
            <v>BDKM83142</v>
          </cell>
          <cell r="AP31">
            <v>100</v>
          </cell>
          <cell r="AQ31">
            <v>0</v>
          </cell>
          <cell r="AR31">
            <v>0</v>
          </cell>
          <cell r="AS31">
            <v>0</v>
          </cell>
          <cell r="AT31">
            <v>0</v>
          </cell>
          <cell r="AU31">
            <v>0</v>
          </cell>
          <cell r="AW31" t="str">
            <v>BDKM83142</v>
          </cell>
          <cell r="AX31">
            <v>100</v>
          </cell>
          <cell r="AY31">
            <v>0</v>
          </cell>
          <cell r="AZ31">
            <v>0</v>
          </cell>
          <cell r="BA31">
            <v>0</v>
          </cell>
          <cell r="BB31">
            <v>0</v>
          </cell>
          <cell r="BC31">
            <v>0</v>
          </cell>
          <cell r="BE31" t="str">
            <v>BDKM83142</v>
          </cell>
          <cell r="BF31">
            <v>100</v>
          </cell>
          <cell r="BG31">
            <v>0</v>
          </cell>
          <cell r="BH31">
            <v>0</v>
          </cell>
          <cell r="BI31">
            <v>0</v>
          </cell>
          <cell r="BJ31">
            <v>0</v>
          </cell>
          <cell r="BK31">
            <v>0</v>
          </cell>
          <cell r="BM31" t="str">
            <v>BDKM83142</v>
          </cell>
          <cell r="BN31">
            <v>100</v>
          </cell>
          <cell r="BO31">
            <v>0</v>
          </cell>
          <cell r="BP31">
            <v>0</v>
          </cell>
          <cell r="BQ31">
            <v>0</v>
          </cell>
          <cell r="BR31">
            <v>0</v>
          </cell>
          <cell r="BS31">
            <v>0</v>
          </cell>
          <cell r="BU31" t="str">
            <v>BDKM83142</v>
          </cell>
          <cell r="BV31">
            <v>100</v>
          </cell>
          <cell r="BW31">
            <v>0</v>
          </cell>
          <cell r="BX31">
            <v>0</v>
          </cell>
          <cell r="BY31">
            <v>0</v>
          </cell>
          <cell r="BZ31">
            <v>0</v>
          </cell>
          <cell r="CA31">
            <v>0</v>
          </cell>
          <cell r="CC31" t="str">
            <v>BDKM83142</v>
          </cell>
          <cell r="CD31">
            <v>100</v>
          </cell>
          <cell r="CE31">
            <v>0</v>
          </cell>
          <cell r="CF31">
            <v>0</v>
          </cell>
          <cell r="CG31">
            <v>0</v>
          </cell>
          <cell r="CH31">
            <v>0</v>
          </cell>
          <cell r="CI31">
            <v>0</v>
          </cell>
          <cell r="CK31" t="str">
            <v>BDKM83142</v>
          </cell>
          <cell r="CL31">
            <v>100</v>
          </cell>
          <cell r="CM31">
            <v>0</v>
          </cell>
          <cell r="CN31">
            <v>0</v>
          </cell>
          <cell r="CO31">
            <v>0</v>
          </cell>
          <cell r="CP31">
            <v>0</v>
          </cell>
          <cell r="CQ31">
            <v>0</v>
          </cell>
          <cell r="CS31" t="str">
            <v>BDKM83142</v>
          </cell>
          <cell r="CT31">
            <v>100</v>
          </cell>
          <cell r="CU31">
            <v>0</v>
          </cell>
          <cell r="CV31">
            <v>0</v>
          </cell>
          <cell r="CW31">
            <v>0</v>
          </cell>
          <cell r="CX31">
            <v>0</v>
          </cell>
          <cell r="CY31">
            <v>0</v>
          </cell>
          <cell r="DA31" t="str">
            <v>BDKM83142</v>
          </cell>
          <cell r="DB31">
            <v>100</v>
          </cell>
          <cell r="DC31">
            <v>0</v>
          </cell>
          <cell r="DD31">
            <v>0</v>
          </cell>
          <cell r="DE31">
            <v>0</v>
          </cell>
          <cell r="DF31">
            <v>0</v>
          </cell>
          <cell r="DG31">
            <v>0</v>
          </cell>
          <cell r="DI31" t="str">
            <v>BDKM83142</v>
          </cell>
          <cell r="DJ31">
            <v>100</v>
          </cell>
          <cell r="DK31">
            <v>0</v>
          </cell>
          <cell r="DL31">
            <v>0</v>
          </cell>
          <cell r="DM31">
            <v>0</v>
          </cell>
          <cell r="DN31">
            <v>0</v>
          </cell>
          <cell r="DO31">
            <v>0</v>
          </cell>
          <cell r="DQ31" t="str">
            <v>BDKM83142</v>
          </cell>
          <cell r="DR31">
            <v>100</v>
          </cell>
          <cell r="DS31">
            <v>0</v>
          </cell>
          <cell r="DT31">
            <v>0</v>
          </cell>
          <cell r="DU31">
            <v>0</v>
          </cell>
          <cell r="DV31">
            <v>0</v>
          </cell>
          <cell r="DW31">
            <v>0</v>
          </cell>
          <cell r="DY31" t="str">
            <v>BDKM83142</v>
          </cell>
          <cell r="DZ31">
            <v>100</v>
          </cell>
          <cell r="EA31">
            <v>0</v>
          </cell>
          <cell r="EB31">
            <v>0</v>
          </cell>
          <cell r="EC31">
            <v>0</v>
          </cell>
          <cell r="ED31">
            <v>0</v>
          </cell>
          <cell r="EE31">
            <v>0</v>
          </cell>
          <cell r="EG31" t="str">
            <v>BDKM83142</v>
          </cell>
          <cell r="EH31">
            <v>100</v>
          </cell>
          <cell r="EI31">
            <v>0</v>
          </cell>
          <cell r="EJ31">
            <v>0</v>
          </cell>
          <cell r="EK31">
            <v>0</v>
          </cell>
          <cell r="EL31">
            <v>0</v>
          </cell>
          <cell r="EM31">
            <v>0</v>
          </cell>
          <cell r="EO31" t="str">
            <v>BDKM83142</v>
          </cell>
          <cell r="EP31">
            <v>100</v>
          </cell>
          <cell r="EQ31">
            <v>0</v>
          </cell>
          <cell r="ER31">
            <v>0</v>
          </cell>
          <cell r="ES31">
            <v>0</v>
          </cell>
          <cell r="ET31">
            <v>0</v>
          </cell>
          <cell r="EU31">
            <v>0</v>
          </cell>
          <cell r="EW31" t="str">
            <v>BDKM83119</v>
          </cell>
          <cell r="EX31">
            <v>92.68</v>
          </cell>
          <cell r="EY31">
            <v>3.9</v>
          </cell>
          <cell r="EZ31">
            <v>14.777777777778001</v>
          </cell>
          <cell r="FA31">
            <v>8.6329999999999991</v>
          </cell>
          <cell r="FB31">
            <v>328.98099999999999</v>
          </cell>
          <cell r="FC31">
            <v>9</v>
          </cell>
          <cell r="FE31" t="str">
            <v>BDKM83118</v>
          </cell>
          <cell r="FF31">
            <v>100</v>
          </cell>
          <cell r="FG31">
            <v>0</v>
          </cell>
          <cell r="FH31">
            <v>0</v>
          </cell>
          <cell r="FI31">
            <v>0</v>
          </cell>
          <cell r="FJ31">
            <v>0</v>
          </cell>
          <cell r="FK31">
            <v>0</v>
          </cell>
          <cell r="FM31" t="str">
            <v>BDKM83118</v>
          </cell>
          <cell r="FN31">
            <v>100</v>
          </cell>
          <cell r="FO31">
            <v>0</v>
          </cell>
          <cell r="FP31">
            <v>0</v>
          </cell>
          <cell r="FQ31">
            <v>0</v>
          </cell>
          <cell r="FR31">
            <v>0</v>
          </cell>
          <cell r="FS31">
            <v>0</v>
          </cell>
          <cell r="FU31" t="str">
            <v>BDKM83118</v>
          </cell>
          <cell r="FV31">
            <v>100</v>
          </cell>
          <cell r="FW31">
            <v>0</v>
          </cell>
          <cell r="FX31">
            <v>0</v>
          </cell>
          <cell r="FY31">
            <v>0</v>
          </cell>
          <cell r="FZ31">
            <v>0</v>
          </cell>
          <cell r="GA31">
            <v>0</v>
          </cell>
          <cell r="GC31" t="str">
            <v>BDKM83118</v>
          </cell>
          <cell r="GD31">
            <v>100</v>
          </cell>
          <cell r="GE31">
            <v>0</v>
          </cell>
          <cell r="GF31">
            <v>0</v>
          </cell>
          <cell r="GG31">
            <v>0</v>
          </cell>
          <cell r="GH31">
            <v>0</v>
          </cell>
          <cell r="GI31">
            <v>0</v>
          </cell>
          <cell r="GK31" t="str">
            <v>BDKM83118</v>
          </cell>
          <cell r="GL31">
            <v>100</v>
          </cell>
          <cell r="GM31">
            <v>0</v>
          </cell>
          <cell r="GN31">
            <v>0</v>
          </cell>
          <cell r="GO31">
            <v>0</v>
          </cell>
          <cell r="GP31">
            <v>0</v>
          </cell>
          <cell r="GQ31">
            <v>0</v>
          </cell>
          <cell r="GS31" t="str">
            <v>BDKM83118</v>
          </cell>
          <cell r="GT31">
            <v>100</v>
          </cell>
          <cell r="GU31">
            <v>0</v>
          </cell>
          <cell r="GV31">
            <v>0</v>
          </cell>
          <cell r="GW31">
            <v>0</v>
          </cell>
          <cell r="GX31">
            <v>0</v>
          </cell>
          <cell r="GY31">
            <v>0</v>
          </cell>
          <cell r="HA31" t="str">
            <v>BDKM83118</v>
          </cell>
          <cell r="HB31">
            <v>100</v>
          </cell>
          <cell r="HC31">
            <v>0</v>
          </cell>
          <cell r="HD31">
            <v>0</v>
          </cell>
          <cell r="HE31">
            <v>0</v>
          </cell>
          <cell r="HF31">
            <v>0</v>
          </cell>
          <cell r="HG31">
            <v>0</v>
          </cell>
          <cell r="HI31" t="str">
            <v>BDKM83118</v>
          </cell>
          <cell r="HJ31">
            <v>100</v>
          </cell>
          <cell r="HK31">
            <v>0</v>
          </cell>
          <cell r="HL31">
            <v>0</v>
          </cell>
          <cell r="HM31">
            <v>0</v>
          </cell>
          <cell r="HN31">
            <v>0</v>
          </cell>
          <cell r="HO31">
            <v>0</v>
          </cell>
          <cell r="HQ31" t="str">
            <v>BDKM83118</v>
          </cell>
          <cell r="HR31">
            <v>100</v>
          </cell>
          <cell r="HS31">
            <v>0</v>
          </cell>
          <cell r="HT31">
            <v>0</v>
          </cell>
          <cell r="HU31">
            <v>0</v>
          </cell>
          <cell r="HV31">
            <v>0</v>
          </cell>
          <cell r="HW31">
            <v>0</v>
          </cell>
          <cell r="HY31" t="str">
            <v>BDKM83118</v>
          </cell>
          <cell r="HZ31">
            <v>100</v>
          </cell>
          <cell r="IA31">
            <v>0</v>
          </cell>
          <cell r="IB31">
            <v>0</v>
          </cell>
          <cell r="IC31">
            <v>0</v>
          </cell>
          <cell r="ID31">
            <v>0</v>
          </cell>
          <cell r="IE31">
            <v>0</v>
          </cell>
          <cell r="IG31" t="str">
            <v>BDKM83118</v>
          </cell>
          <cell r="IH31">
            <v>100</v>
          </cell>
          <cell r="II31">
            <v>0</v>
          </cell>
          <cell r="IJ31">
            <v>0</v>
          </cell>
          <cell r="IK31">
            <v>0</v>
          </cell>
          <cell r="IL31">
            <v>0</v>
          </cell>
          <cell r="IM31">
            <v>0</v>
          </cell>
        </row>
        <row r="32">
          <cell r="A32" t="str">
            <v>BDKM83148</v>
          </cell>
          <cell r="B32">
            <v>100</v>
          </cell>
          <cell r="C32">
            <v>0</v>
          </cell>
          <cell r="D32">
            <v>0</v>
          </cell>
          <cell r="E32">
            <v>0</v>
          </cell>
          <cell r="F32">
            <v>0</v>
          </cell>
          <cell r="G32">
            <v>0</v>
          </cell>
          <cell r="I32" t="str">
            <v>BDKM83148</v>
          </cell>
          <cell r="J32">
            <v>100</v>
          </cell>
          <cell r="K32">
            <v>0</v>
          </cell>
          <cell r="L32">
            <v>0</v>
          </cell>
          <cell r="M32">
            <v>0</v>
          </cell>
          <cell r="N32">
            <v>0</v>
          </cell>
          <cell r="O32">
            <v>0</v>
          </cell>
          <cell r="Q32" t="str">
            <v>BDKM83148</v>
          </cell>
          <cell r="R32">
            <v>100</v>
          </cell>
          <cell r="S32">
            <v>0</v>
          </cell>
          <cell r="T32">
            <v>0</v>
          </cell>
          <cell r="U32">
            <v>0</v>
          </cell>
          <cell r="V32">
            <v>0</v>
          </cell>
          <cell r="W32">
            <v>0</v>
          </cell>
          <cell r="Y32" t="str">
            <v>BDKM83148</v>
          </cell>
          <cell r="Z32">
            <v>100</v>
          </cell>
          <cell r="AA32">
            <v>0</v>
          </cell>
          <cell r="AB32">
            <v>0</v>
          </cell>
          <cell r="AC32">
            <v>0</v>
          </cell>
          <cell r="AD32">
            <v>0</v>
          </cell>
          <cell r="AE32">
            <v>0</v>
          </cell>
          <cell r="AG32" t="str">
            <v>BDKM83148</v>
          </cell>
          <cell r="AH32">
            <v>100</v>
          </cell>
          <cell r="AI32">
            <v>0</v>
          </cell>
          <cell r="AJ32">
            <v>0</v>
          </cell>
          <cell r="AK32">
            <v>0</v>
          </cell>
          <cell r="AL32">
            <v>0</v>
          </cell>
          <cell r="AM32">
            <v>0</v>
          </cell>
          <cell r="AO32" t="str">
            <v>BDKM83148</v>
          </cell>
          <cell r="AP32">
            <v>100</v>
          </cell>
          <cell r="AQ32">
            <v>0</v>
          </cell>
          <cell r="AR32">
            <v>0</v>
          </cell>
          <cell r="AS32">
            <v>0</v>
          </cell>
          <cell r="AT32">
            <v>0</v>
          </cell>
          <cell r="AU32">
            <v>0</v>
          </cell>
          <cell r="AW32" t="str">
            <v>BDKM83148</v>
          </cell>
          <cell r="AX32">
            <v>100</v>
          </cell>
          <cell r="AY32">
            <v>0</v>
          </cell>
          <cell r="AZ32">
            <v>0</v>
          </cell>
          <cell r="BA32">
            <v>0</v>
          </cell>
          <cell r="BB32">
            <v>0</v>
          </cell>
          <cell r="BC32">
            <v>0</v>
          </cell>
          <cell r="BE32" t="str">
            <v>BDKM83148</v>
          </cell>
          <cell r="BF32">
            <v>100</v>
          </cell>
          <cell r="BG32">
            <v>0</v>
          </cell>
          <cell r="BH32">
            <v>0</v>
          </cell>
          <cell r="BI32">
            <v>0</v>
          </cell>
          <cell r="BJ32">
            <v>0</v>
          </cell>
          <cell r="BK32">
            <v>0</v>
          </cell>
          <cell r="BM32" t="str">
            <v>BDKM83148</v>
          </cell>
          <cell r="BN32">
            <v>100</v>
          </cell>
          <cell r="BO32">
            <v>0</v>
          </cell>
          <cell r="BP32">
            <v>0</v>
          </cell>
          <cell r="BQ32">
            <v>0</v>
          </cell>
          <cell r="BR32">
            <v>0</v>
          </cell>
          <cell r="BS32">
            <v>0</v>
          </cell>
          <cell r="BU32" t="str">
            <v>BDKM83148</v>
          </cell>
          <cell r="BV32">
            <v>100</v>
          </cell>
          <cell r="BW32">
            <v>0</v>
          </cell>
          <cell r="BX32">
            <v>0</v>
          </cell>
          <cell r="BY32">
            <v>0</v>
          </cell>
          <cell r="BZ32">
            <v>0</v>
          </cell>
          <cell r="CA32">
            <v>0</v>
          </cell>
          <cell r="CC32" t="str">
            <v>BDKM83148</v>
          </cell>
          <cell r="CD32">
            <v>100</v>
          </cell>
          <cell r="CE32">
            <v>0</v>
          </cell>
          <cell r="CF32">
            <v>0</v>
          </cell>
          <cell r="CG32">
            <v>0</v>
          </cell>
          <cell r="CH32">
            <v>0</v>
          </cell>
          <cell r="CI32">
            <v>0</v>
          </cell>
          <cell r="CK32" t="str">
            <v>BDKM83148</v>
          </cell>
          <cell r="CL32">
            <v>100</v>
          </cell>
          <cell r="CM32">
            <v>0</v>
          </cell>
          <cell r="CN32">
            <v>0</v>
          </cell>
          <cell r="CO32">
            <v>0</v>
          </cell>
          <cell r="CP32">
            <v>0</v>
          </cell>
          <cell r="CQ32">
            <v>0</v>
          </cell>
          <cell r="CS32" t="str">
            <v>BDKM83148</v>
          </cell>
          <cell r="CT32">
            <v>100</v>
          </cell>
          <cell r="CU32">
            <v>0</v>
          </cell>
          <cell r="CV32">
            <v>0</v>
          </cell>
          <cell r="CW32">
            <v>0</v>
          </cell>
          <cell r="CX32">
            <v>0</v>
          </cell>
          <cell r="CY32">
            <v>0</v>
          </cell>
          <cell r="DA32" t="str">
            <v>BDKM83148</v>
          </cell>
          <cell r="DB32">
            <v>100</v>
          </cell>
          <cell r="DC32">
            <v>0</v>
          </cell>
          <cell r="DD32">
            <v>0</v>
          </cell>
          <cell r="DE32">
            <v>0</v>
          </cell>
          <cell r="DF32">
            <v>0</v>
          </cell>
          <cell r="DG32">
            <v>0</v>
          </cell>
          <cell r="DI32" t="str">
            <v>BDKM83148</v>
          </cell>
          <cell r="DJ32">
            <v>100</v>
          </cell>
          <cell r="DK32">
            <v>0</v>
          </cell>
          <cell r="DL32">
            <v>0</v>
          </cell>
          <cell r="DM32">
            <v>0</v>
          </cell>
          <cell r="DN32">
            <v>0</v>
          </cell>
          <cell r="DO32">
            <v>0</v>
          </cell>
          <cell r="DQ32" t="str">
            <v>BDKM83148</v>
          </cell>
          <cell r="DR32">
            <v>100</v>
          </cell>
          <cell r="DS32">
            <v>0</v>
          </cell>
          <cell r="DT32">
            <v>0</v>
          </cell>
          <cell r="DU32">
            <v>0</v>
          </cell>
          <cell r="DV32">
            <v>0</v>
          </cell>
          <cell r="DW32">
            <v>0</v>
          </cell>
          <cell r="DY32" t="str">
            <v>BDKM83148</v>
          </cell>
          <cell r="DZ32">
            <v>100</v>
          </cell>
          <cell r="EA32">
            <v>0</v>
          </cell>
          <cell r="EB32">
            <v>0</v>
          </cell>
          <cell r="EC32">
            <v>0</v>
          </cell>
          <cell r="ED32">
            <v>0</v>
          </cell>
          <cell r="EE32">
            <v>0</v>
          </cell>
          <cell r="EG32" t="str">
            <v>BDKM83148</v>
          </cell>
          <cell r="EH32">
            <v>100</v>
          </cell>
          <cell r="EI32">
            <v>0</v>
          </cell>
          <cell r="EJ32">
            <v>0</v>
          </cell>
          <cell r="EK32">
            <v>0</v>
          </cell>
          <cell r="EL32">
            <v>0</v>
          </cell>
          <cell r="EM32">
            <v>0</v>
          </cell>
          <cell r="EO32" t="str">
            <v>BDKM83148</v>
          </cell>
          <cell r="EP32">
            <v>100</v>
          </cell>
          <cell r="EQ32">
            <v>0</v>
          </cell>
          <cell r="ER32">
            <v>0</v>
          </cell>
          <cell r="ES32">
            <v>0</v>
          </cell>
          <cell r="ET32">
            <v>0</v>
          </cell>
          <cell r="EU32">
            <v>0</v>
          </cell>
          <cell r="EW32" t="str">
            <v>BDKM83130</v>
          </cell>
          <cell r="EX32">
            <v>92.59</v>
          </cell>
          <cell r="EY32">
            <v>3.95</v>
          </cell>
          <cell r="EZ32">
            <v>13</v>
          </cell>
          <cell r="FA32">
            <v>14.957000000000001</v>
          </cell>
          <cell r="FB32">
            <v>330.41500000000002</v>
          </cell>
          <cell r="FC32">
            <v>9</v>
          </cell>
          <cell r="FE32" t="str">
            <v>BDKM83119</v>
          </cell>
          <cell r="FF32">
            <v>89.4</v>
          </cell>
          <cell r="FG32">
            <v>5.34</v>
          </cell>
          <cell r="FH32">
            <v>13.3</v>
          </cell>
          <cell r="FI32">
            <v>5.6760000000000002</v>
          </cell>
          <cell r="FJ32">
            <v>333.43099999999998</v>
          </cell>
          <cell r="FK32">
            <v>10</v>
          </cell>
          <cell r="FM32" t="str">
            <v>BDKM83119</v>
          </cell>
          <cell r="FN32">
            <v>85.33</v>
          </cell>
          <cell r="FO32">
            <v>7.74</v>
          </cell>
          <cell r="FP32">
            <v>13.3</v>
          </cell>
          <cell r="FQ32">
            <v>3.9169999999999998</v>
          </cell>
          <cell r="FR32">
            <v>333.43099999999998</v>
          </cell>
          <cell r="FS32">
            <v>10</v>
          </cell>
          <cell r="FU32" t="str">
            <v>BDKM83119</v>
          </cell>
          <cell r="FV32">
            <v>84.12</v>
          </cell>
          <cell r="FW32">
            <v>7.97</v>
          </cell>
          <cell r="FX32">
            <v>12.090909090908999</v>
          </cell>
          <cell r="FY32">
            <v>3.4590000000000001</v>
          </cell>
          <cell r="FZ32">
            <v>345.01400000000001</v>
          </cell>
          <cell r="GA32">
            <v>11</v>
          </cell>
          <cell r="GC32" t="str">
            <v>BDKM83119</v>
          </cell>
          <cell r="GD32">
            <v>84.47</v>
          </cell>
          <cell r="GE32">
            <v>7.45</v>
          </cell>
          <cell r="GF32">
            <v>14.666666666667</v>
          </cell>
          <cell r="GG32">
            <v>3.391</v>
          </cell>
          <cell r="GH32">
            <v>360.76400000000001</v>
          </cell>
          <cell r="GI32">
            <v>12</v>
          </cell>
          <cell r="GK32" t="str">
            <v>BDKM83119</v>
          </cell>
          <cell r="GL32">
            <v>84.89</v>
          </cell>
          <cell r="GM32">
            <v>6.97</v>
          </cell>
          <cell r="GN32">
            <v>13.538461538462</v>
          </cell>
          <cell r="GO32">
            <v>3.3460000000000001</v>
          </cell>
          <cell r="GP32">
            <v>379.66399999999999</v>
          </cell>
          <cell r="GQ32">
            <v>13</v>
          </cell>
          <cell r="GS32" t="str">
            <v>BDKM83119</v>
          </cell>
          <cell r="GT32">
            <v>83.26</v>
          </cell>
          <cell r="GU32">
            <v>7.46</v>
          </cell>
          <cell r="GV32">
            <v>12.571428571428999</v>
          </cell>
          <cell r="GW32">
            <v>16.117999999999999</v>
          </cell>
          <cell r="GX32">
            <v>387.94799999999998</v>
          </cell>
          <cell r="GY32">
            <v>14</v>
          </cell>
          <cell r="HA32" t="str">
            <v>BDKM83119</v>
          </cell>
          <cell r="HB32">
            <v>82.49</v>
          </cell>
          <cell r="HC32">
            <v>8.09</v>
          </cell>
          <cell r="HD32">
            <v>12.571428571428999</v>
          </cell>
          <cell r="HE32">
            <v>22.683</v>
          </cell>
          <cell r="HF32">
            <v>401.065</v>
          </cell>
          <cell r="HG32">
            <v>14</v>
          </cell>
          <cell r="HI32" t="str">
            <v>BDKM83119</v>
          </cell>
          <cell r="HJ32">
            <v>83.03</v>
          </cell>
          <cell r="HK32">
            <v>7.59</v>
          </cell>
          <cell r="HL32">
            <v>11.733333333333</v>
          </cell>
          <cell r="HM32">
            <v>22.56</v>
          </cell>
          <cell r="HN32">
            <v>420.24799999999999</v>
          </cell>
          <cell r="HO32">
            <v>15</v>
          </cell>
          <cell r="HQ32" t="str">
            <v>BDKM83119</v>
          </cell>
          <cell r="HR32">
            <v>82.31</v>
          </cell>
          <cell r="HS32">
            <v>7.23</v>
          </cell>
          <cell r="HT32">
            <v>10.352941176471001</v>
          </cell>
          <cell r="HU32">
            <v>20.902999999999999</v>
          </cell>
          <cell r="HV32">
            <v>431.548</v>
          </cell>
          <cell r="HW32">
            <v>17</v>
          </cell>
          <cell r="HY32" t="str">
            <v>BDKM83119</v>
          </cell>
          <cell r="HZ32">
            <v>82.9</v>
          </cell>
          <cell r="IA32">
            <v>7.23</v>
          </cell>
          <cell r="IB32">
            <v>10.352941176471001</v>
          </cell>
          <cell r="IC32">
            <v>20.902999999999999</v>
          </cell>
          <cell r="ID32">
            <v>451.714</v>
          </cell>
          <cell r="IE32">
            <v>17</v>
          </cell>
          <cell r="IG32" t="str">
            <v>BDKM83119</v>
          </cell>
          <cell r="IH32">
            <v>83.45</v>
          </cell>
          <cell r="II32">
            <v>7.23</v>
          </cell>
          <cell r="IJ32">
            <v>16.647058823529001</v>
          </cell>
          <cell r="IK32">
            <v>20.902999999999999</v>
          </cell>
          <cell r="IL32">
            <v>470.34800000000001</v>
          </cell>
          <cell r="IM32">
            <v>17</v>
          </cell>
        </row>
        <row r="33">
          <cell r="A33" t="str">
            <v>BDKM83165</v>
          </cell>
          <cell r="B33">
            <v>100</v>
          </cell>
          <cell r="C33">
            <v>0</v>
          </cell>
          <cell r="D33">
            <v>0</v>
          </cell>
          <cell r="E33">
            <v>0</v>
          </cell>
          <cell r="F33">
            <v>0</v>
          </cell>
          <cell r="G33">
            <v>0</v>
          </cell>
          <cell r="I33" t="str">
            <v>BDKM83165</v>
          </cell>
          <cell r="J33">
            <v>86.21</v>
          </cell>
          <cell r="K33">
            <v>3.31</v>
          </cell>
          <cell r="L33">
            <v>0.5</v>
          </cell>
          <cell r="M33">
            <v>0</v>
          </cell>
          <cell r="N33">
            <v>13.599</v>
          </cell>
          <cell r="O33">
            <v>2</v>
          </cell>
          <cell r="Q33" t="str">
            <v>BDKM83165</v>
          </cell>
          <cell r="R33">
            <v>90.81</v>
          </cell>
          <cell r="S33">
            <v>3.31</v>
          </cell>
          <cell r="T33">
            <v>4</v>
          </cell>
          <cell r="U33">
            <v>0</v>
          </cell>
          <cell r="V33">
            <v>29.198</v>
          </cell>
          <cell r="W33">
            <v>2</v>
          </cell>
          <cell r="Y33" t="str">
            <v>BDKM83165</v>
          </cell>
          <cell r="Z33">
            <v>93.11</v>
          </cell>
          <cell r="AA33">
            <v>3.31</v>
          </cell>
          <cell r="AB33">
            <v>7</v>
          </cell>
          <cell r="AC33">
            <v>0</v>
          </cell>
          <cell r="AD33">
            <v>43.331000000000003</v>
          </cell>
          <cell r="AE33">
            <v>2</v>
          </cell>
          <cell r="AG33" t="str">
            <v>BDKM83165</v>
          </cell>
          <cell r="AH33">
            <v>90.71</v>
          </cell>
          <cell r="AI33">
            <v>3.72</v>
          </cell>
          <cell r="AJ33">
            <v>4.6666666666666998</v>
          </cell>
          <cell r="AK33">
            <v>0</v>
          </cell>
          <cell r="AL33">
            <v>58.881</v>
          </cell>
          <cell r="AM33">
            <v>3</v>
          </cell>
          <cell r="AO33" t="str">
            <v>BDKM83165</v>
          </cell>
          <cell r="AP33">
            <v>75.59</v>
          </cell>
          <cell r="AQ33">
            <v>11.72</v>
          </cell>
          <cell r="AR33">
            <v>4.6666666666666998</v>
          </cell>
          <cell r="AS33">
            <v>0</v>
          </cell>
          <cell r="AT33">
            <v>58.881</v>
          </cell>
          <cell r="AU33">
            <v>3</v>
          </cell>
          <cell r="AW33" t="str">
            <v>BDKM83165</v>
          </cell>
          <cell r="AX33">
            <v>72.44</v>
          </cell>
          <cell r="AY33">
            <v>11.58</v>
          </cell>
          <cell r="AZ33">
            <v>3.5</v>
          </cell>
          <cell r="BA33">
            <v>8.9629999999999992</v>
          </cell>
          <cell r="BB33">
            <v>67.713999999999999</v>
          </cell>
          <cell r="BC33">
            <v>4</v>
          </cell>
          <cell r="BE33" t="str">
            <v>BDKM83165</v>
          </cell>
          <cell r="BF33">
            <v>74.33</v>
          </cell>
          <cell r="BG33">
            <v>9.86</v>
          </cell>
          <cell r="BH33">
            <v>5.8</v>
          </cell>
          <cell r="BI33">
            <v>14.474</v>
          </cell>
          <cell r="BJ33">
            <v>83.998000000000005</v>
          </cell>
          <cell r="BK33">
            <v>5</v>
          </cell>
          <cell r="BM33" t="str">
            <v>BDKM83165</v>
          </cell>
          <cell r="BN33">
            <v>75.790000000000006</v>
          </cell>
          <cell r="BO33">
            <v>8.7200000000000006</v>
          </cell>
          <cell r="BP33">
            <v>4.8333333333333002</v>
          </cell>
          <cell r="BQ33">
            <v>13.638999999999999</v>
          </cell>
          <cell r="BR33">
            <v>99.414000000000001</v>
          </cell>
          <cell r="BS33">
            <v>6</v>
          </cell>
          <cell r="BU33" t="str">
            <v>BDKM83165</v>
          </cell>
          <cell r="BV33">
            <v>77.98</v>
          </cell>
          <cell r="BW33">
            <v>7.55</v>
          </cell>
          <cell r="BX33">
            <v>11</v>
          </cell>
          <cell r="BY33">
            <v>13.497</v>
          </cell>
          <cell r="BZ33">
            <v>116.181</v>
          </cell>
          <cell r="CA33">
            <v>7</v>
          </cell>
          <cell r="CC33" t="str">
            <v>BDKM83165</v>
          </cell>
          <cell r="CD33">
            <v>71.64</v>
          </cell>
          <cell r="CE33">
            <v>9.36</v>
          </cell>
          <cell r="CF33">
            <v>9.625</v>
          </cell>
          <cell r="CG33">
            <v>9.5259999999999998</v>
          </cell>
          <cell r="CH33">
            <v>116.98099999999999</v>
          </cell>
          <cell r="CI33">
            <v>8</v>
          </cell>
          <cell r="CK33" t="str">
            <v>BDKM83165</v>
          </cell>
          <cell r="CL33">
            <v>71.95</v>
          </cell>
          <cell r="CM33">
            <v>10.1</v>
          </cell>
          <cell r="CN33">
            <v>9.625</v>
          </cell>
          <cell r="CO33">
            <v>8.83</v>
          </cell>
          <cell r="CP33">
            <v>132.364</v>
          </cell>
          <cell r="CQ33">
            <v>8</v>
          </cell>
          <cell r="CS33" t="str">
            <v>BDKM83165</v>
          </cell>
          <cell r="CT33">
            <v>74.11</v>
          </cell>
          <cell r="CU33">
            <v>10.1</v>
          </cell>
          <cell r="CV33">
            <v>9.625</v>
          </cell>
          <cell r="CW33">
            <v>8.83</v>
          </cell>
          <cell r="CX33">
            <v>152.19800000000001</v>
          </cell>
          <cell r="CY33">
            <v>8</v>
          </cell>
          <cell r="DA33" t="str">
            <v>BDKM83165</v>
          </cell>
          <cell r="DB33">
            <v>72.39</v>
          </cell>
          <cell r="DC33">
            <v>10.31</v>
          </cell>
          <cell r="DD33">
            <v>8.5555555555555998</v>
          </cell>
          <cell r="DE33">
            <v>20.620999999999999</v>
          </cell>
          <cell r="DF33">
            <v>161.94800000000001</v>
          </cell>
          <cell r="DG33">
            <v>9</v>
          </cell>
          <cell r="DI33" t="str">
            <v>BDKM83165</v>
          </cell>
          <cell r="DJ33">
            <v>67.56</v>
          </cell>
          <cell r="DK33">
            <v>12.98</v>
          </cell>
          <cell r="DL33">
            <v>8.5555555555555998</v>
          </cell>
          <cell r="DM33">
            <v>36.933999999999997</v>
          </cell>
          <cell r="DN33">
            <v>161.94800000000001</v>
          </cell>
          <cell r="DO33">
            <v>9</v>
          </cell>
          <cell r="DQ33" t="str">
            <v>BDKM83165</v>
          </cell>
          <cell r="DR33">
            <v>64.3</v>
          </cell>
          <cell r="DS33">
            <v>15.23</v>
          </cell>
          <cell r="DT33">
            <v>8.5555555555555998</v>
          </cell>
          <cell r="DU33">
            <v>46.28</v>
          </cell>
          <cell r="DV33">
            <v>161.94800000000001</v>
          </cell>
          <cell r="DW33">
            <v>9</v>
          </cell>
          <cell r="DY33" t="str">
            <v>BDKM83165</v>
          </cell>
          <cell r="DZ33">
            <v>66.400000000000006</v>
          </cell>
          <cell r="EA33">
            <v>15.23</v>
          </cell>
          <cell r="EB33">
            <v>8.5555555555555998</v>
          </cell>
          <cell r="EC33">
            <v>46.28</v>
          </cell>
          <cell r="ED33">
            <v>181.24799999999999</v>
          </cell>
          <cell r="EE33">
            <v>9</v>
          </cell>
          <cell r="EG33" t="str">
            <v>BDKM83165</v>
          </cell>
          <cell r="EH33">
            <v>68.260000000000005</v>
          </cell>
          <cell r="EI33">
            <v>15.23</v>
          </cell>
          <cell r="EJ33">
            <v>8.5555555555555998</v>
          </cell>
          <cell r="EK33">
            <v>46.28</v>
          </cell>
          <cell r="EL33">
            <v>200.798</v>
          </cell>
          <cell r="EM33">
            <v>9</v>
          </cell>
          <cell r="EO33" t="str">
            <v>BDKM83165</v>
          </cell>
          <cell r="EP33">
            <v>69.680000000000007</v>
          </cell>
          <cell r="EQ33">
            <v>13.83</v>
          </cell>
          <cell r="ER33">
            <v>7.7</v>
          </cell>
          <cell r="ES33">
            <v>46.732999999999997</v>
          </cell>
          <cell r="ET33">
            <v>220.214</v>
          </cell>
          <cell r="EU33">
            <v>10</v>
          </cell>
          <cell r="EW33" t="str">
            <v>BDKM83142</v>
          </cell>
          <cell r="EX33">
            <v>100</v>
          </cell>
          <cell r="EY33">
            <v>0</v>
          </cell>
          <cell r="EZ33">
            <v>0</v>
          </cell>
          <cell r="FA33">
            <v>0</v>
          </cell>
          <cell r="FB33">
            <v>0</v>
          </cell>
          <cell r="FC33">
            <v>0</v>
          </cell>
          <cell r="FE33" t="str">
            <v>BDKM83130</v>
          </cell>
          <cell r="FF33">
            <v>91.45</v>
          </cell>
          <cell r="FG33">
            <v>4.3099999999999996</v>
          </cell>
          <cell r="FH33">
            <v>11.7</v>
          </cell>
          <cell r="FI33">
            <v>12.342000000000001</v>
          </cell>
          <cell r="FJ33">
            <v>343.93200000000002</v>
          </cell>
          <cell r="FK33">
            <v>10</v>
          </cell>
          <cell r="FM33" t="str">
            <v>BDKM83130</v>
          </cell>
          <cell r="FN33">
            <v>91.09</v>
          </cell>
          <cell r="FO33">
            <v>4.28</v>
          </cell>
          <cell r="FP33">
            <v>10.636363636364001</v>
          </cell>
          <cell r="FQ33">
            <v>11.305</v>
          </cell>
          <cell r="FR33">
            <v>360.28199999999998</v>
          </cell>
          <cell r="FS33">
            <v>11</v>
          </cell>
          <cell r="FU33" t="str">
            <v>BDKM83130</v>
          </cell>
          <cell r="FV33">
            <v>91.18</v>
          </cell>
          <cell r="FW33">
            <v>4.0599999999999996</v>
          </cell>
          <cell r="FX33">
            <v>9.75</v>
          </cell>
          <cell r="FY33">
            <v>10.926</v>
          </cell>
          <cell r="FZ33">
            <v>375.38099999999997</v>
          </cell>
          <cell r="GA33">
            <v>12</v>
          </cell>
          <cell r="GC33" t="str">
            <v>BDKM83130</v>
          </cell>
          <cell r="GD33">
            <v>91.28</v>
          </cell>
          <cell r="GE33">
            <v>3.86</v>
          </cell>
          <cell r="GF33">
            <v>14.076923076923</v>
          </cell>
          <cell r="GG33">
            <v>10.587999999999999</v>
          </cell>
          <cell r="GH33">
            <v>391.81400000000002</v>
          </cell>
          <cell r="GI33">
            <v>13</v>
          </cell>
          <cell r="GK33" t="str">
            <v>BDKM83130</v>
          </cell>
          <cell r="GL33">
            <v>91.22</v>
          </cell>
          <cell r="GM33">
            <v>3.51</v>
          </cell>
          <cell r="GN33">
            <v>12.2</v>
          </cell>
          <cell r="GO33">
            <v>10.096</v>
          </cell>
          <cell r="GP33">
            <v>408.36399999999998</v>
          </cell>
          <cell r="GQ33">
            <v>15</v>
          </cell>
          <cell r="GS33" t="str">
            <v>BDKM83130</v>
          </cell>
          <cell r="GT33">
            <v>90.99</v>
          </cell>
          <cell r="GU33">
            <v>3.31</v>
          </cell>
          <cell r="GV33">
            <v>10.764705882353001</v>
          </cell>
          <cell r="GW33">
            <v>9.4610000000000003</v>
          </cell>
          <cell r="GX33">
            <v>424.74799999999999</v>
          </cell>
          <cell r="GY33">
            <v>17</v>
          </cell>
          <cell r="HA33" t="str">
            <v>BDKM83130</v>
          </cell>
          <cell r="HB33">
            <v>90.89</v>
          </cell>
          <cell r="HC33">
            <v>3.11</v>
          </cell>
          <cell r="HD33">
            <v>9.6315789473683999</v>
          </cell>
          <cell r="HE33">
            <v>9.0069999999999997</v>
          </cell>
          <cell r="HF33">
            <v>440.99700000000001</v>
          </cell>
          <cell r="HG33">
            <v>19</v>
          </cell>
          <cell r="HI33" t="str">
            <v>BDKM83130</v>
          </cell>
          <cell r="HJ33">
            <v>91.01</v>
          </cell>
          <cell r="HK33">
            <v>3.02</v>
          </cell>
          <cell r="HL33">
            <v>9.15</v>
          </cell>
          <cell r="HM33">
            <v>8.8049999999999997</v>
          </cell>
          <cell r="HN33">
            <v>458.91399999999999</v>
          </cell>
          <cell r="HO33">
            <v>20</v>
          </cell>
          <cell r="HQ33" t="str">
            <v>BDKM83130</v>
          </cell>
          <cell r="HR33">
            <v>90.64</v>
          </cell>
          <cell r="HS33">
            <v>3.1</v>
          </cell>
          <cell r="HT33">
            <v>12.095238095238001</v>
          </cell>
          <cell r="HU33">
            <v>8.1609999999999996</v>
          </cell>
          <cell r="HV33">
            <v>474.03</v>
          </cell>
          <cell r="HW33">
            <v>21</v>
          </cell>
          <cell r="HY33" t="str">
            <v>BDKM83130</v>
          </cell>
          <cell r="HZ33">
            <v>90.95</v>
          </cell>
          <cell r="IA33">
            <v>3.1</v>
          </cell>
          <cell r="IB33">
            <v>12.095238095238001</v>
          </cell>
          <cell r="IC33">
            <v>8.1609999999999996</v>
          </cell>
          <cell r="ID33">
            <v>494.19600000000003</v>
          </cell>
          <cell r="IE33">
            <v>21</v>
          </cell>
          <cell r="IG33" t="str">
            <v>BDKM83130</v>
          </cell>
          <cell r="IH33">
            <v>91.24</v>
          </cell>
          <cell r="II33">
            <v>3.1</v>
          </cell>
          <cell r="IJ33">
            <v>18</v>
          </cell>
          <cell r="IK33">
            <v>8.1609999999999996</v>
          </cell>
          <cell r="IL33">
            <v>512.83000000000004</v>
          </cell>
          <cell r="IM33">
            <v>21</v>
          </cell>
        </row>
        <row r="34">
          <cell r="A34" t="str">
            <v>BDKM83166</v>
          </cell>
          <cell r="B34">
            <v>100</v>
          </cell>
          <cell r="C34">
            <v>0</v>
          </cell>
          <cell r="D34">
            <v>0</v>
          </cell>
          <cell r="E34">
            <v>0</v>
          </cell>
          <cell r="F34">
            <v>0</v>
          </cell>
          <cell r="G34">
            <v>0</v>
          </cell>
          <cell r="I34" t="str">
            <v>BDKM83166</v>
          </cell>
          <cell r="J34">
            <v>92.4</v>
          </cell>
          <cell r="K34">
            <v>1.22</v>
          </cell>
          <cell r="L34">
            <v>4</v>
          </cell>
          <cell r="M34">
            <v>0</v>
          </cell>
          <cell r="N34">
            <v>14.316000000000001</v>
          </cell>
          <cell r="O34">
            <v>3</v>
          </cell>
          <cell r="Q34" t="str">
            <v>BDKM83166</v>
          </cell>
          <cell r="R34">
            <v>94.93</v>
          </cell>
          <cell r="S34">
            <v>1.22</v>
          </cell>
          <cell r="T34">
            <v>6.6666666666666998</v>
          </cell>
          <cell r="U34">
            <v>0</v>
          </cell>
          <cell r="V34">
            <v>29.914999999999999</v>
          </cell>
          <cell r="W34">
            <v>3</v>
          </cell>
          <cell r="Y34" t="str">
            <v>BDKM83166</v>
          </cell>
          <cell r="Z34">
            <v>75.36</v>
          </cell>
          <cell r="AA34">
            <v>5.91</v>
          </cell>
          <cell r="AB34">
            <v>6.5</v>
          </cell>
          <cell r="AC34">
            <v>0</v>
          </cell>
          <cell r="AD34">
            <v>32.747999999999998</v>
          </cell>
          <cell r="AE34">
            <v>4</v>
          </cell>
          <cell r="AG34" t="str">
            <v>BDKM83166</v>
          </cell>
          <cell r="AH34">
            <v>72.790000000000006</v>
          </cell>
          <cell r="AI34">
            <v>8.16</v>
          </cell>
          <cell r="AJ34">
            <v>6.5</v>
          </cell>
          <cell r="AK34">
            <v>0</v>
          </cell>
          <cell r="AL34">
            <v>42.997999999999998</v>
          </cell>
          <cell r="AM34">
            <v>4</v>
          </cell>
          <cell r="AO34" t="str">
            <v>BDKM83166</v>
          </cell>
          <cell r="AP34">
            <v>77.33</v>
          </cell>
          <cell r="AQ34">
            <v>8.16</v>
          </cell>
          <cell r="AR34">
            <v>6.5</v>
          </cell>
          <cell r="AS34">
            <v>0</v>
          </cell>
          <cell r="AT34">
            <v>61.997</v>
          </cell>
          <cell r="AU34">
            <v>4</v>
          </cell>
          <cell r="AW34" t="str">
            <v>BDKM83166</v>
          </cell>
          <cell r="AX34">
            <v>80.569999999999993</v>
          </cell>
          <cell r="AY34">
            <v>8.16</v>
          </cell>
          <cell r="AZ34">
            <v>6.5</v>
          </cell>
          <cell r="BA34">
            <v>0</v>
          </cell>
          <cell r="BB34">
            <v>80.412999999999997</v>
          </cell>
          <cell r="BC34">
            <v>4</v>
          </cell>
          <cell r="BE34" t="str">
            <v>BDKM83166</v>
          </cell>
          <cell r="BF34">
            <v>82.73</v>
          </cell>
          <cell r="BG34">
            <v>6.63</v>
          </cell>
          <cell r="BH34">
            <v>6.8</v>
          </cell>
          <cell r="BI34">
            <v>1.508</v>
          </cell>
          <cell r="BJ34">
            <v>97.18</v>
          </cell>
          <cell r="BK34">
            <v>5</v>
          </cell>
          <cell r="BM34" t="str">
            <v>BDKM83166</v>
          </cell>
          <cell r="BN34">
            <v>84.14</v>
          </cell>
          <cell r="BO34">
            <v>5.71</v>
          </cell>
          <cell r="BP34">
            <v>5.6666666666666998</v>
          </cell>
          <cell r="BQ34">
            <v>1.4590000000000001</v>
          </cell>
          <cell r="BR34">
            <v>112.86199999999999</v>
          </cell>
          <cell r="BS34">
            <v>6</v>
          </cell>
          <cell r="BU34" t="str">
            <v>BDKM83166</v>
          </cell>
          <cell r="BV34">
            <v>85.72</v>
          </cell>
          <cell r="BW34">
            <v>4.9000000000000004</v>
          </cell>
          <cell r="BX34">
            <v>13.571428571428999</v>
          </cell>
          <cell r="BY34">
            <v>1.458</v>
          </cell>
          <cell r="BZ34">
            <v>123.479</v>
          </cell>
          <cell r="CA34">
            <v>7</v>
          </cell>
          <cell r="CC34" t="str">
            <v>BDKM83166</v>
          </cell>
          <cell r="CD34">
            <v>86.92</v>
          </cell>
          <cell r="CE34">
            <v>4.32</v>
          </cell>
          <cell r="CF34">
            <v>13.375</v>
          </cell>
          <cell r="CG34">
            <v>1.448</v>
          </cell>
          <cell r="CH34">
            <v>143.12899999999999</v>
          </cell>
          <cell r="CI34">
            <v>8</v>
          </cell>
          <cell r="CK34" t="str">
            <v>BDKM83166</v>
          </cell>
          <cell r="CL34">
            <v>87.87</v>
          </cell>
          <cell r="CM34">
            <v>3.88</v>
          </cell>
          <cell r="CN34">
            <v>11.888888888888999</v>
          </cell>
          <cell r="CO34">
            <v>1.431</v>
          </cell>
          <cell r="CP34">
            <v>162.78</v>
          </cell>
          <cell r="CQ34">
            <v>9</v>
          </cell>
          <cell r="CS34" t="str">
            <v>BDKM83166</v>
          </cell>
          <cell r="CT34">
            <v>86.18</v>
          </cell>
          <cell r="CU34">
            <v>4.3099999999999996</v>
          </cell>
          <cell r="CV34">
            <v>10.7</v>
          </cell>
          <cell r="CW34">
            <v>1.159</v>
          </cell>
          <cell r="CX34">
            <v>175.14699999999999</v>
          </cell>
          <cell r="CY34">
            <v>10</v>
          </cell>
          <cell r="DA34" t="str">
            <v>BDKM83166</v>
          </cell>
          <cell r="DB34">
            <v>87.16</v>
          </cell>
          <cell r="DC34">
            <v>4.3099999999999996</v>
          </cell>
          <cell r="DD34">
            <v>10.7</v>
          </cell>
          <cell r="DE34">
            <v>1.159</v>
          </cell>
          <cell r="DF34">
            <v>195.73</v>
          </cell>
          <cell r="DG34">
            <v>10</v>
          </cell>
          <cell r="DI34" t="str">
            <v>BDKM83166</v>
          </cell>
          <cell r="DJ34">
            <v>85.63</v>
          </cell>
          <cell r="DK34">
            <v>4.7</v>
          </cell>
          <cell r="DL34">
            <v>9.7272727272727</v>
          </cell>
          <cell r="DM34">
            <v>0.96699999999999997</v>
          </cell>
          <cell r="DN34">
            <v>206.39599999999999</v>
          </cell>
          <cell r="DO34">
            <v>11</v>
          </cell>
          <cell r="DQ34" t="str">
            <v>BDKM83166</v>
          </cell>
          <cell r="DR34">
            <v>80.28</v>
          </cell>
          <cell r="DS34">
            <v>6.88</v>
          </cell>
          <cell r="DT34">
            <v>9.7272727272727</v>
          </cell>
          <cell r="DU34">
            <v>0.66</v>
          </cell>
          <cell r="DV34">
            <v>206.39599999999999</v>
          </cell>
          <cell r="DW34">
            <v>11</v>
          </cell>
          <cell r="DY34" t="str">
            <v>BDKM83166</v>
          </cell>
          <cell r="DZ34">
            <v>75.56</v>
          </cell>
          <cell r="EA34">
            <v>9.07</v>
          </cell>
          <cell r="EB34">
            <v>9.7272727272727</v>
          </cell>
          <cell r="EC34">
            <v>0.501</v>
          </cell>
          <cell r="ED34">
            <v>206.39599999999999</v>
          </cell>
          <cell r="EE34">
            <v>11</v>
          </cell>
          <cell r="EG34" t="str">
            <v>BDKM83166</v>
          </cell>
          <cell r="EH34">
            <v>71.36</v>
          </cell>
          <cell r="EI34">
            <v>10.31</v>
          </cell>
          <cell r="EJ34">
            <v>8.9166666666666998</v>
          </cell>
          <cell r="EK34">
            <v>14.952999999999999</v>
          </cell>
          <cell r="EL34">
            <v>206.39599999999999</v>
          </cell>
          <cell r="EM34">
            <v>12</v>
          </cell>
          <cell r="EO34" t="str">
            <v>BDKM83166</v>
          </cell>
          <cell r="EP34">
            <v>67.61</v>
          </cell>
          <cell r="EQ34">
            <v>12.31</v>
          </cell>
          <cell r="ER34">
            <v>8.9166666666666998</v>
          </cell>
          <cell r="ES34">
            <v>28.771000000000001</v>
          </cell>
          <cell r="ET34">
            <v>206.39599999999999</v>
          </cell>
          <cell r="EU34">
            <v>12</v>
          </cell>
          <cell r="EW34" t="str">
            <v>BDKM83148</v>
          </cell>
          <cell r="EX34">
            <v>100</v>
          </cell>
          <cell r="EY34">
            <v>0</v>
          </cell>
          <cell r="EZ34">
            <v>0</v>
          </cell>
          <cell r="FA34">
            <v>0</v>
          </cell>
          <cell r="FB34">
            <v>0</v>
          </cell>
          <cell r="FC34">
            <v>0</v>
          </cell>
          <cell r="FE34" t="str">
            <v>BDKM83142</v>
          </cell>
          <cell r="FF34">
            <v>100</v>
          </cell>
          <cell r="FG34">
            <v>0</v>
          </cell>
          <cell r="FH34">
            <v>0</v>
          </cell>
          <cell r="FI34">
            <v>0</v>
          </cell>
          <cell r="FJ34">
            <v>0</v>
          </cell>
          <cell r="FK34">
            <v>0</v>
          </cell>
          <cell r="FM34" t="str">
            <v>BDKM83142</v>
          </cell>
          <cell r="FN34">
            <v>100</v>
          </cell>
          <cell r="FO34">
            <v>0</v>
          </cell>
          <cell r="FP34">
            <v>0</v>
          </cell>
          <cell r="FQ34">
            <v>0</v>
          </cell>
          <cell r="FR34">
            <v>0</v>
          </cell>
          <cell r="FS34">
            <v>0</v>
          </cell>
          <cell r="FU34" t="str">
            <v>BDKM83142</v>
          </cell>
          <cell r="FV34">
            <v>100</v>
          </cell>
          <cell r="FW34">
            <v>0</v>
          </cell>
          <cell r="FX34">
            <v>0</v>
          </cell>
          <cell r="FY34">
            <v>0</v>
          </cell>
          <cell r="FZ34">
            <v>0</v>
          </cell>
          <cell r="GA34">
            <v>0</v>
          </cell>
          <cell r="GC34" t="str">
            <v>BDKM83142</v>
          </cell>
          <cell r="GD34">
            <v>100</v>
          </cell>
          <cell r="GE34">
            <v>0</v>
          </cell>
          <cell r="GF34">
            <v>0</v>
          </cell>
          <cell r="GG34">
            <v>0</v>
          </cell>
          <cell r="GH34">
            <v>0</v>
          </cell>
          <cell r="GI34">
            <v>0</v>
          </cell>
          <cell r="GK34" t="str">
            <v>BDKM83142</v>
          </cell>
          <cell r="GL34">
            <v>100</v>
          </cell>
          <cell r="GM34">
            <v>0</v>
          </cell>
          <cell r="GN34">
            <v>0</v>
          </cell>
          <cell r="GO34">
            <v>0</v>
          </cell>
          <cell r="GP34">
            <v>0</v>
          </cell>
          <cell r="GQ34">
            <v>0</v>
          </cell>
          <cell r="GS34" t="str">
            <v>BDKM83142</v>
          </cell>
          <cell r="GT34">
            <v>100</v>
          </cell>
          <cell r="GU34">
            <v>0</v>
          </cell>
          <cell r="GV34">
            <v>0</v>
          </cell>
          <cell r="GW34">
            <v>0</v>
          </cell>
          <cell r="GX34">
            <v>0</v>
          </cell>
          <cell r="GY34">
            <v>0</v>
          </cell>
          <cell r="HA34" t="str">
            <v>BDKM83142</v>
          </cell>
          <cell r="HB34">
            <v>100</v>
          </cell>
          <cell r="HC34">
            <v>0</v>
          </cell>
          <cell r="HD34">
            <v>0</v>
          </cell>
          <cell r="HE34">
            <v>0</v>
          </cell>
          <cell r="HF34">
            <v>0</v>
          </cell>
          <cell r="HG34">
            <v>0</v>
          </cell>
          <cell r="HI34" t="str">
            <v>BDKM83142</v>
          </cell>
          <cell r="HJ34">
            <v>100</v>
          </cell>
          <cell r="HK34">
            <v>0</v>
          </cell>
          <cell r="HL34">
            <v>0</v>
          </cell>
          <cell r="HM34">
            <v>0</v>
          </cell>
          <cell r="HN34">
            <v>0</v>
          </cell>
          <cell r="HO34">
            <v>0</v>
          </cell>
          <cell r="HQ34" t="str">
            <v>BDKM83142</v>
          </cell>
          <cell r="HR34">
            <v>100</v>
          </cell>
          <cell r="HS34">
            <v>0</v>
          </cell>
          <cell r="HT34">
            <v>0</v>
          </cell>
          <cell r="HU34">
            <v>0</v>
          </cell>
          <cell r="HV34">
            <v>0</v>
          </cell>
          <cell r="HW34">
            <v>0</v>
          </cell>
          <cell r="HY34" t="str">
            <v>BDKM83142</v>
          </cell>
          <cell r="HZ34">
            <v>100</v>
          </cell>
          <cell r="IA34">
            <v>0</v>
          </cell>
          <cell r="IB34">
            <v>0</v>
          </cell>
          <cell r="IC34">
            <v>0</v>
          </cell>
          <cell r="ID34">
            <v>0</v>
          </cell>
          <cell r="IE34">
            <v>0</v>
          </cell>
          <cell r="IG34" t="str">
            <v>BDKM83142</v>
          </cell>
          <cell r="IH34">
            <v>100</v>
          </cell>
          <cell r="II34">
            <v>0</v>
          </cell>
          <cell r="IJ34">
            <v>0</v>
          </cell>
          <cell r="IK34">
            <v>0</v>
          </cell>
          <cell r="IL34">
            <v>0</v>
          </cell>
          <cell r="IM34">
            <v>0</v>
          </cell>
        </row>
        <row r="35">
          <cell r="A35" t="str">
            <v>BDKM83183</v>
          </cell>
          <cell r="B35">
            <v>100</v>
          </cell>
          <cell r="C35">
            <v>0</v>
          </cell>
          <cell r="D35">
            <v>0</v>
          </cell>
          <cell r="E35">
            <v>0</v>
          </cell>
          <cell r="F35">
            <v>0</v>
          </cell>
          <cell r="G35">
            <v>0</v>
          </cell>
          <cell r="I35" t="str">
            <v>BDKM83183</v>
          </cell>
          <cell r="J35">
            <v>100</v>
          </cell>
          <cell r="K35">
            <v>0</v>
          </cell>
          <cell r="L35">
            <v>0</v>
          </cell>
          <cell r="M35">
            <v>0</v>
          </cell>
          <cell r="N35">
            <v>18.798999999999999</v>
          </cell>
          <cell r="O35">
            <v>0</v>
          </cell>
          <cell r="Q35" t="str">
            <v>BDKM83183</v>
          </cell>
          <cell r="R35">
            <v>99.03</v>
          </cell>
          <cell r="S35">
            <v>0.7</v>
          </cell>
          <cell r="T35">
            <v>0</v>
          </cell>
          <cell r="U35">
            <v>100</v>
          </cell>
          <cell r="V35">
            <v>33.564999999999998</v>
          </cell>
          <cell r="W35">
            <v>1</v>
          </cell>
          <cell r="Y35" t="str">
            <v>BDKM83183</v>
          </cell>
          <cell r="Z35">
            <v>99.27</v>
          </cell>
          <cell r="AA35">
            <v>0.7</v>
          </cell>
          <cell r="AB35">
            <v>0</v>
          </cell>
          <cell r="AC35">
            <v>100</v>
          </cell>
          <cell r="AD35">
            <v>47.698</v>
          </cell>
          <cell r="AE35">
            <v>1</v>
          </cell>
          <cell r="AG35" t="str">
            <v>BDKM83183</v>
          </cell>
          <cell r="AH35">
            <v>99.42</v>
          </cell>
          <cell r="AI35">
            <v>0.7</v>
          </cell>
          <cell r="AJ35">
            <v>0</v>
          </cell>
          <cell r="AK35">
            <v>100</v>
          </cell>
          <cell r="AL35">
            <v>67.531000000000006</v>
          </cell>
          <cell r="AM35">
            <v>1</v>
          </cell>
          <cell r="AO35" t="str">
            <v>BDKM83183</v>
          </cell>
          <cell r="AP35">
            <v>99.51</v>
          </cell>
          <cell r="AQ35">
            <v>0.7</v>
          </cell>
          <cell r="AR35">
            <v>0</v>
          </cell>
          <cell r="AS35">
            <v>100</v>
          </cell>
          <cell r="AT35">
            <v>86.53</v>
          </cell>
          <cell r="AU35">
            <v>1</v>
          </cell>
          <cell r="AW35" t="str">
            <v>BDKM83183</v>
          </cell>
          <cell r="AX35">
            <v>99.58</v>
          </cell>
          <cell r="AY35">
            <v>0.7</v>
          </cell>
          <cell r="AZ35">
            <v>0</v>
          </cell>
          <cell r="BA35">
            <v>100</v>
          </cell>
          <cell r="BB35">
            <v>104.946</v>
          </cell>
          <cell r="BC35">
            <v>1</v>
          </cell>
          <cell r="BE35" t="str">
            <v>BDKM83183</v>
          </cell>
          <cell r="BF35">
            <v>99.64</v>
          </cell>
          <cell r="BG35">
            <v>0.7</v>
          </cell>
          <cell r="BH35">
            <v>0</v>
          </cell>
          <cell r="BI35">
            <v>100</v>
          </cell>
          <cell r="BJ35">
            <v>122.063</v>
          </cell>
          <cell r="BK35">
            <v>1</v>
          </cell>
          <cell r="BM35" t="str">
            <v>BDKM83183</v>
          </cell>
          <cell r="BN35">
            <v>99.68</v>
          </cell>
          <cell r="BO35">
            <v>0.7</v>
          </cell>
          <cell r="BP35">
            <v>0</v>
          </cell>
          <cell r="BQ35">
            <v>100</v>
          </cell>
          <cell r="BR35">
            <v>139.06200000000001</v>
          </cell>
          <cell r="BS35">
            <v>1</v>
          </cell>
          <cell r="BU35" t="str">
            <v>BDKM83183</v>
          </cell>
          <cell r="BV35">
            <v>99.71</v>
          </cell>
          <cell r="BW35">
            <v>0.7</v>
          </cell>
          <cell r="BX35">
            <v>0</v>
          </cell>
          <cell r="BY35">
            <v>100</v>
          </cell>
          <cell r="BZ35">
            <v>156.37899999999999</v>
          </cell>
          <cell r="CA35">
            <v>1</v>
          </cell>
          <cell r="CC35" t="str">
            <v>BDKM83183</v>
          </cell>
          <cell r="CD35">
            <v>99.73</v>
          </cell>
          <cell r="CE35">
            <v>0.7</v>
          </cell>
          <cell r="CF35">
            <v>0</v>
          </cell>
          <cell r="CG35">
            <v>100</v>
          </cell>
          <cell r="CH35">
            <v>176.18</v>
          </cell>
          <cell r="CI35">
            <v>1</v>
          </cell>
          <cell r="CK35" t="str">
            <v>BDKM83183</v>
          </cell>
          <cell r="CL35">
            <v>99.76</v>
          </cell>
          <cell r="CM35">
            <v>0.7</v>
          </cell>
          <cell r="CN35">
            <v>0</v>
          </cell>
          <cell r="CO35">
            <v>100</v>
          </cell>
          <cell r="CP35">
            <v>196.23</v>
          </cell>
          <cell r="CQ35">
            <v>1</v>
          </cell>
          <cell r="CS35" t="str">
            <v>BDKM83183</v>
          </cell>
          <cell r="CT35">
            <v>97.8</v>
          </cell>
          <cell r="CU35">
            <v>3.43</v>
          </cell>
          <cell r="CV35">
            <v>0</v>
          </cell>
          <cell r="CW35">
            <v>10.194000000000001</v>
          </cell>
          <cell r="CX35">
            <v>210.73099999999999</v>
          </cell>
          <cell r="CY35">
            <v>2</v>
          </cell>
          <cell r="DA35" t="str">
            <v>BDKM83183</v>
          </cell>
          <cell r="DB35">
            <v>97.96</v>
          </cell>
          <cell r="DC35">
            <v>3.43</v>
          </cell>
          <cell r="DD35">
            <v>0</v>
          </cell>
          <cell r="DE35">
            <v>10.194000000000001</v>
          </cell>
          <cell r="DF35">
            <v>231.23099999999999</v>
          </cell>
          <cell r="DG35">
            <v>2</v>
          </cell>
          <cell r="DI35" t="str">
            <v>BDKM83183</v>
          </cell>
          <cell r="DJ35">
            <v>98.09</v>
          </cell>
          <cell r="DK35">
            <v>3.43</v>
          </cell>
          <cell r="DL35">
            <v>0</v>
          </cell>
          <cell r="DM35">
            <v>10.194000000000001</v>
          </cell>
          <cell r="DN35">
            <v>245.66399999999999</v>
          </cell>
          <cell r="DO35">
            <v>2</v>
          </cell>
          <cell r="DQ35" t="str">
            <v>BDKM83183</v>
          </cell>
          <cell r="DR35">
            <v>98.21</v>
          </cell>
          <cell r="DS35">
            <v>3.43</v>
          </cell>
          <cell r="DT35">
            <v>0</v>
          </cell>
          <cell r="DU35">
            <v>10.194000000000001</v>
          </cell>
          <cell r="DV35">
            <v>265.98099999999999</v>
          </cell>
          <cell r="DW35">
            <v>2</v>
          </cell>
          <cell r="DY35" t="str">
            <v>BDKM83183</v>
          </cell>
          <cell r="DZ35">
            <v>98.32</v>
          </cell>
          <cell r="EA35">
            <v>3.43</v>
          </cell>
          <cell r="EB35">
            <v>0</v>
          </cell>
          <cell r="EC35">
            <v>10.194000000000001</v>
          </cell>
          <cell r="ED35">
            <v>285.28100000000001</v>
          </cell>
          <cell r="EE35">
            <v>2</v>
          </cell>
          <cell r="EG35" t="str">
            <v>BDKM83183</v>
          </cell>
          <cell r="EH35">
            <v>98.41</v>
          </cell>
          <cell r="EI35">
            <v>3.43</v>
          </cell>
          <cell r="EJ35">
            <v>0</v>
          </cell>
          <cell r="EK35">
            <v>10.194000000000001</v>
          </cell>
          <cell r="EL35">
            <v>304.83100000000002</v>
          </cell>
          <cell r="EM35">
            <v>2</v>
          </cell>
          <cell r="EO35" t="str">
            <v>BDKM83183</v>
          </cell>
          <cell r="EP35">
            <v>98.49</v>
          </cell>
          <cell r="EQ35">
            <v>3.43</v>
          </cell>
          <cell r="ER35">
            <v>0</v>
          </cell>
          <cell r="ES35">
            <v>10.194000000000001</v>
          </cell>
          <cell r="ET35">
            <v>325.41399999999999</v>
          </cell>
          <cell r="EU35">
            <v>2</v>
          </cell>
          <cell r="EW35" t="str">
            <v>BDKM83165</v>
          </cell>
          <cell r="EX35">
            <v>71.19</v>
          </cell>
          <cell r="EY35">
            <v>13.83</v>
          </cell>
          <cell r="EZ35">
            <v>9.3000000000000007</v>
          </cell>
          <cell r="FA35">
            <v>46.732999999999997</v>
          </cell>
          <cell r="FB35">
            <v>238.76400000000001</v>
          </cell>
          <cell r="FC35">
            <v>10</v>
          </cell>
          <cell r="FE35" t="str">
            <v>BDKM83148</v>
          </cell>
          <cell r="FF35">
            <v>100</v>
          </cell>
          <cell r="FG35">
            <v>0</v>
          </cell>
          <cell r="FH35">
            <v>0</v>
          </cell>
          <cell r="FI35">
            <v>0</v>
          </cell>
          <cell r="FJ35">
            <v>0</v>
          </cell>
          <cell r="FK35">
            <v>0</v>
          </cell>
          <cell r="FM35" t="str">
            <v>BDKM83148</v>
          </cell>
          <cell r="FN35">
            <v>100</v>
          </cell>
          <cell r="FO35">
            <v>0</v>
          </cell>
          <cell r="FP35">
            <v>0</v>
          </cell>
          <cell r="FQ35">
            <v>0</v>
          </cell>
          <cell r="FR35">
            <v>0</v>
          </cell>
          <cell r="FS35">
            <v>0</v>
          </cell>
          <cell r="FU35" t="str">
            <v>BDKM83148</v>
          </cell>
          <cell r="FV35">
            <v>100</v>
          </cell>
          <cell r="FW35">
            <v>0</v>
          </cell>
          <cell r="FX35">
            <v>0</v>
          </cell>
          <cell r="FY35">
            <v>0</v>
          </cell>
          <cell r="FZ35">
            <v>0</v>
          </cell>
          <cell r="GA35">
            <v>0</v>
          </cell>
          <cell r="GC35" t="str">
            <v>BDKM83148</v>
          </cell>
          <cell r="GD35">
            <v>100</v>
          </cell>
          <cell r="GE35">
            <v>0</v>
          </cell>
          <cell r="GF35">
            <v>0</v>
          </cell>
          <cell r="GG35">
            <v>0</v>
          </cell>
          <cell r="GH35">
            <v>0</v>
          </cell>
          <cell r="GI35">
            <v>0</v>
          </cell>
          <cell r="GK35" t="str">
            <v>BDKM83148</v>
          </cell>
          <cell r="GL35">
            <v>100</v>
          </cell>
          <cell r="GM35">
            <v>0</v>
          </cell>
          <cell r="GN35">
            <v>0</v>
          </cell>
          <cell r="GO35">
            <v>0</v>
          </cell>
          <cell r="GP35">
            <v>0</v>
          </cell>
          <cell r="GQ35">
            <v>0</v>
          </cell>
          <cell r="GS35" t="str">
            <v>BDKM83148</v>
          </cell>
          <cell r="GT35">
            <v>100</v>
          </cell>
          <cell r="GU35">
            <v>0</v>
          </cell>
          <cell r="GV35">
            <v>0</v>
          </cell>
          <cell r="GW35">
            <v>0</v>
          </cell>
          <cell r="GX35">
            <v>0</v>
          </cell>
          <cell r="GY35">
            <v>0</v>
          </cell>
          <cell r="HA35" t="str">
            <v>BDKM83148</v>
          </cell>
          <cell r="HB35">
            <v>100</v>
          </cell>
          <cell r="HC35">
            <v>0</v>
          </cell>
          <cell r="HD35">
            <v>0</v>
          </cell>
          <cell r="HE35">
            <v>0</v>
          </cell>
          <cell r="HF35">
            <v>0</v>
          </cell>
          <cell r="HG35">
            <v>0</v>
          </cell>
          <cell r="HI35" t="str">
            <v>BDKM83148</v>
          </cell>
          <cell r="HJ35">
            <v>100</v>
          </cell>
          <cell r="HK35">
            <v>0</v>
          </cell>
          <cell r="HL35">
            <v>0</v>
          </cell>
          <cell r="HM35">
            <v>0</v>
          </cell>
          <cell r="HN35">
            <v>0</v>
          </cell>
          <cell r="HO35">
            <v>0</v>
          </cell>
          <cell r="HQ35" t="str">
            <v>BDKM83148</v>
          </cell>
          <cell r="HR35">
            <v>100</v>
          </cell>
          <cell r="HS35">
            <v>0</v>
          </cell>
          <cell r="HT35">
            <v>0</v>
          </cell>
          <cell r="HU35">
            <v>0</v>
          </cell>
          <cell r="HV35">
            <v>0</v>
          </cell>
          <cell r="HW35">
            <v>0</v>
          </cell>
          <cell r="HY35" t="str">
            <v>BDKM83148</v>
          </cell>
          <cell r="HZ35">
            <v>100</v>
          </cell>
          <cell r="IA35">
            <v>0</v>
          </cell>
          <cell r="IB35">
            <v>0</v>
          </cell>
          <cell r="IC35">
            <v>0</v>
          </cell>
          <cell r="ID35">
            <v>0</v>
          </cell>
          <cell r="IE35">
            <v>0</v>
          </cell>
          <cell r="IG35" t="str">
            <v>BDKM83148</v>
          </cell>
          <cell r="IH35">
            <v>100</v>
          </cell>
          <cell r="II35">
            <v>0</v>
          </cell>
          <cell r="IJ35">
            <v>0</v>
          </cell>
          <cell r="IK35">
            <v>0</v>
          </cell>
          <cell r="IL35">
            <v>0</v>
          </cell>
          <cell r="IM35">
            <v>0</v>
          </cell>
        </row>
        <row r="36">
          <cell r="A36" t="str">
            <v>BDKM83185</v>
          </cell>
          <cell r="B36">
            <v>100</v>
          </cell>
          <cell r="C36">
            <v>0</v>
          </cell>
          <cell r="D36">
            <v>0</v>
          </cell>
          <cell r="E36">
            <v>0</v>
          </cell>
          <cell r="F36">
            <v>0</v>
          </cell>
          <cell r="G36">
            <v>0</v>
          </cell>
          <cell r="I36" t="str">
            <v>BDKM83185</v>
          </cell>
          <cell r="J36">
            <v>84.44</v>
          </cell>
          <cell r="K36">
            <v>7.47</v>
          </cell>
          <cell r="L36">
            <v>0</v>
          </cell>
          <cell r="M36">
            <v>0</v>
          </cell>
          <cell r="N36">
            <v>12.782999999999999</v>
          </cell>
          <cell r="O36">
            <v>1</v>
          </cell>
          <cell r="Q36" t="str">
            <v>BDKM83185</v>
          </cell>
          <cell r="R36">
            <v>89.63</v>
          </cell>
          <cell r="S36">
            <v>7.47</v>
          </cell>
          <cell r="T36">
            <v>0</v>
          </cell>
          <cell r="U36">
            <v>0</v>
          </cell>
          <cell r="V36">
            <v>28.382000000000001</v>
          </cell>
          <cell r="W36">
            <v>1</v>
          </cell>
          <cell r="Y36" t="str">
            <v>BDKM83185</v>
          </cell>
          <cell r="Z36">
            <v>92.22</v>
          </cell>
          <cell r="AA36">
            <v>7.47</v>
          </cell>
          <cell r="AB36">
            <v>0</v>
          </cell>
          <cell r="AC36">
            <v>0</v>
          </cell>
          <cell r="AD36">
            <v>42.515000000000001</v>
          </cell>
          <cell r="AE36">
            <v>1</v>
          </cell>
          <cell r="AG36" t="str">
            <v>BDKM83185</v>
          </cell>
          <cell r="AH36">
            <v>85.44</v>
          </cell>
          <cell r="AI36">
            <v>8.73</v>
          </cell>
          <cell r="AJ36">
            <v>0</v>
          </cell>
          <cell r="AK36">
            <v>0</v>
          </cell>
          <cell r="AL36">
            <v>53.930999999999997</v>
          </cell>
          <cell r="AM36">
            <v>2</v>
          </cell>
          <cell r="AO36" t="str">
            <v>BDKM83185</v>
          </cell>
          <cell r="AP36">
            <v>85.32</v>
          </cell>
          <cell r="AQ36">
            <v>10.57</v>
          </cell>
          <cell r="AR36">
            <v>0</v>
          </cell>
          <cell r="AS36">
            <v>0</v>
          </cell>
          <cell r="AT36">
            <v>71.263999999999996</v>
          </cell>
          <cell r="AU36">
            <v>2</v>
          </cell>
          <cell r="AW36" t="str">
            <v>BDKM83185</v>
          </cell>
          <cell r="AX36">
            <v>81.22</v>
          </cell>
          <cell r="AY36">
            <v>7.89</v>
          </cell>
          <cell r="AZ36">
            <v>0</v>
          </cell>
          <cell r="BA36">
            <v>0</v>
          </cell>
          <cell r="BB36">
            <v>82.180999999999997</v>
          </cell>
          <cell r="BC36">
            <v>4</v>
          </cell>
          <cell r="BE36" t="str">
            <v>BDKM83185</v>
          </cell>
          <cell r="BF36">
            <v>71.069999999999993</v>
          </cell>
          <cell r="BG36">
            <v>11.11</v>
          </cell>
          <cell r="BH36">
            <v>4.2</v>
          </cell>
          <cell r="BI36">
            <v>29.402000000000001</v>
          </cell>
          <cell r="BJ36">
            <v>82.180999999999997</v>
          </cell>
          <cell r="BK36">
            <v>5</v>
          </cell>
          <cell r="BM36" t="str">
            <v>BDKM83185</v>
          </cell>
          <cell r="BN36">
            <v>63.17</v>
          </cell>
          <cell r="BO36">
            <v>15.91</v>
          </cell>
          <cell r="BP36">
            <v>4.2</v>
          </cell>
          <cell r="BQ36">
            <v>50.701000000000001</v>
          </cell>
          <cell r="BR36">
            <v>82.180999999999997</v>
          </cell>
          <cell r="BS36">
            <v>5</v>
          </cell>
          <cell r="BU36" t="str">
            <v>BDKM83185</v>
          </cell>
          <cell r="BV36">
            <v>56.85</v>
          </cell>
          <cell r="BW36">
            <v>20.71</v>
          </cell>
          <cell r="BX36">
            <v>6.6</v>
          </cell>
          <cell r="BY36">
            <v>62.127000000000002</v>
          </cell>
          <cell r="BZ36">
            <v>82.180999999999997</v>
          </cell>
          <cell r="CA36">
            <v>5</v>
          </cell>
          <cell r="CC36" t="str">
            <v>BDKM83185</v>
          </cell>
          <cell r="CD36">
            <v>57.17</v>
          </cell>
          <cell r="CE36">
            <v>22.61</v>
          </cell>
          <cell r="CF36">
            <v>6.6</v>
          </cell>
          <cell r="CG36">
            <v>65.314999999999998</v>
          </cell>
          <cell r="CH36">
            <v>94.531000000000006</v>
          </cell>
          <cell r="CI36">
            <v>5</v>
          </cell>
          <cell r="CK36" t="str">
            <v>BDKM83185</v>
          </cell>
          <cell r="CL36">
            <v>60.74</v>
          </cell>
          <cell r="CM36">
            <v>22.61</v>
          </cell>
          <cell r="CN36">
            <v>6.6</v>
          </cell>
          <cell r="CO36">
            <v>65.314999999999998</v>
          </cell>
          <cell r="CP36">
            <v>114.581</v>
          </cell>
          <cell r="CQ36">
            <v>5</v>
          </cell>
          <cell r="CS36" t="str">
            <v>BDKM83185</v>
          </cell>
          <cell r="CT36">
            <v>59.47</v>
          </cell>
          <cell r="CU36">
            <v>21.08</v>
          </cell>
          <cell r="CV36">
            <v>5.5</v>
          </cell>
          <cell r="CW36">
            <v>58.393999999999998</v>
          </cell>
          <cell r="CX36">
            <v>122.931</v>
          </cell>
          <cell r="CY36">
            <v>6</v>
          </cell>
          <cell r="DA36" t="str">
            <v>BDKM83185</v>
          </cell>
          <cell r="DB36">
            <v>55.22</v>
          </cell>
          <cell r="DC36">
            <v>25.08</v>
          </cell>
          <cell r="DD36">
            <v>5.5</v>
          </cell>
          <cell r="DE36">
            <v>49.08</v>
          </cell>
          <cell r="DF36">
            <v>122.931</v>
          </cell>
          <cell r="DG36">
            <v>6</v>
          </cell>
          <cell r="DI36" t="str">
            <v>BDKM83185</v>
          </cell>
          <cell r="DJ36">
            <v>59.99</v>
          </cell>
          <cell r="DK36">
            <v>24.01</v>
          </cell>
          <cell r="DL36">
            <v>5.5</v>
          </cell>
          <cell r="DM36">
            <v>51.271999999999998</v>
          </cell>
          <cell r="DN36">
            <v>142.68100000000001</v>
          </cell>
          <cell r="DO36">
            <v>6</v>
          </cell>
          <cell r="DQ36" t="str">
            <v>BDKM83185</v>
          </cell>
          <cell r="DR36">
            <v>62.33</v>
          </cell>
          <cell r="DS36">
            <v>20.66</v>
          </cell>
          <cell r="DT36">
            <v>4.7142857142857002</v>
          </cell>
          <cell r="DU36">
            <v>51.06</v>
          </cell>
          <cell r="DV36">
            <v>162.548</v>
          </cell>
          <cell r="DW36">
            <v>7</v>
          </cell>
          <cell r="DY36" t="str">
            <v>BDKM83185</v>
          </cell>
          <cell r="DZ36">
            <v>64.55</v>
          </cell>
          <cell r="EA36">
            <v>20.66</v>
          </cell>
          <cell r="EB36">
            <v>4.7142857142857002</v>
          </cell>
          <cell r="EC36">
            <v>51.06</v>
          </cell>
          <cell r="ED36">
            <v>181.84800000000001</v>
          </cell>
          <cell r="EE36">
            <v>7</v>
          </cell>
          <cell r="EG36" t="str">
            <v>BDKM83185</v>
          </cell>
          <cell r="EH36">
            <v>65.69</v>
          </cell>
          <cell r="EI36">
            <v>16.47</v>
          </cell>
          <cell r="EJ36">
            <v>3.6666666666666998</v>
          </cell>
          <cell r="EK36">
            <v>49.825000000000003</v>
          </cell>
          <cell r="EL36">
            <v>196.464</v>
          </cell>
          <cell r="EM36">
            <v>9</v>
          </cell>
          <cell r="EO36" t="str">
            <v>BDKM83185</v>
          </cell>
          <cell r="EP36">
            <v>67.400000000000006</v>
          </cell>
          <cell r="EQ36">
            <v>14.87</v>
          </cell>
          <cell r="ER36">
            <v>3.3</v>
          </cell>
          <cell r="ES36">
            <v>49.673999999999999</v>
          </cell>
          <cell r="ET36">
            <v>215.73</v>
          </cell>
          <cell r="EU36">
            <v>10</v>
          </cell>
          <cell r="EW36" t="str">
            <v>BDKM83166</v>
          </cell>
          <cell r="EX36">
            <v>64.23</v>
          </cell>
          <cell r="EY36">
            <v>14.31</v>
          </cell>
          <cell r="EZ36">
            <v>10</v>
          </cell>
          <cell r="FA36">
            <v>38.726999999999997</v>
          </cell>
          <cell r="FB36">
            <v>206.39599999999999</v>
          </cell>
          <cell r="FC36">
            <v>12</v>
          </cell>
          <cell r="FE36" t="str">
            <v>BDKM83165</v>
          </cell>
          <cell r="FF36">
            <v>72.569999999999993</v>
          </cell>
          <cell r="FG36">
            <v>13.83</v>
          </cell>
          <cell r="FH36">
            <v>9.3000000000000007</v>
          </cell>
          <cell r="FI36">
            <v>46.732999999999997</v>
          </cell>
          <cell r="FJ36">
            <v>259.01400000000001</v>
          </cell>
          <cell r="FK36">
            <v>10</v>
          </cell>
          <cell r="FM36" t="str">
            <v>BDKM83165</v>
          </cell>
          <cell r="FN36">
            <v>72.989999999999995</v>
          </cell>
          <cell r="FO36">
            <v>12.97</v>
          </cell>
          <cell r="FP36">
            <v>8.4545454545454994</v>
          </cell>
          <cell r="FQ36">
            <v>45.308</v>
          </cell>
          <cell r="FR36">
            <v>273.79700000000003</v>
          </cell>
          <cell r="FS36">
            <v>11</v>
          </cell>
          <cell r="FU36" t="str">
            <v>BDKM83165</v>
          </cell>
          <cell r="FV36">
            <v>74.16</v>
          </cell>
          <cell r="FW36">
            <v>12.97</v>
          </cell>
          <cell r="FX36">
            <v>8.4545454545454994</v>
          </cell>
          <cell r="FY36">
            <v>45.308</v>
          </cell>
          <cell r="FZ36">
            <v>290.69600000000003</v>
          </cell>
          <cell r="GA36">
            <v>11</v>
          </cell>
          <cell r="GC36" t="str">
            <v>BDKM83165</v>
          </cell>
          <cell r="GD36">
            <v>75.239999999999995</v>
          </cell>
          <cell r="GE36">
            <v>12.97</v>
          </cell>
          <cell r="GF36">
            <v>11.181818181818</v>
          </cell>
          <cell r="GG36">
            <v>45.308</v>
          </cell>
          <cell r="GH36">
            <v>308.91300000000001</v>
          </cell>
          <cell r="GI36">
            <v>11</v>
          </cell>
          <cell r="GK36" t="str">
            <v>BDKM83165</v>
          </cell>
          <cell r="GL36">
            <v>76.23</v>
          </cell>
          <cell r="GM36">
            <v>12.97</v>
          </cell>
          <cell r="GN36">
            <v>11.181818181818</v>
          </cell>
          <cell r="GO36">
            <v>45.308</v>
          </cell>
          <cell r="GP36">
            <v>328.91300000000001</v>
          </cell>
          <cell r="GQ36">
            <v>11</v>
          </cell>
          <cell r="GS36" t="str">
            <v>BDKM83165</v>
          </cell>
          <cell r="GT36">
            <v>77.14</v>
          </cell>
          <cell r="GU36">
            <v>12.97</v>
          </cell>
          <cell r="GV36">
            <v>11.181818181818</v>
          </cell>
          <cell r="GW36">
            <v>45.308</v>
          </cell>
          <cell r="GX36">
            <v>348.99700000000001</v>
          </cell>
          <cell r="GY36">
            <v>11</v>
          </cell>
          <cell r="HA36" t="str">
            <v>BDKM83165</v>
          </cell>
          <cell r="HB36">
            <v>77.36</v>
          </cell>
          <cell r="HC36">
            <v>12.23</v>
          </cell>
          <cell r="HD36">
            <v>10.25</v>
          </cell>
          <cell r="HE36">
            <v>44.042000000000002</v>
          </cell>
          <cell r="HF36">
            <v>365.18099999999998</v>
          </cell>
          <cell r="HG36">
            <v>12</v>
          </cell>
          <cell r="HI36" t="str">
            <v>BDKM83165</v>
          </cell>
          <cell r="HJ36">
            <v>78</v>
          </cell>
          <cell r="HK36">
            <v>11.37</v>
          </cell>
          <cell r="HL36">
            <v>9.4615384615385008</v>
          </cell>
          <cell r="HM36">
            <v>43.709000000000003</v>
          </cell>
          <cell r="HN36">
            <v>383.86500000000001</v>
          </cell>
          <cell r="HO36">
            <v>13</v>
          </cell>
          <cell r="HQ36" t="str">
            <v>BDKM83165</v>
          </cell>
          <cell r="HR36">
            <v>78.58</v>
          </cell>
          <cell r="HS36">
            <v>10.65</v>
          </cell>
          <cell r="HT36">
            <v>12.928571428571001</v>
          </cell>
          <cell r="HU36">
            <v>44.186999999999998</v>
          </cell>
          <cell r="HV36">
            <v>402.315</v>
          </cell>
          <cell r="HW36">
            <v>14</v>
          </cell>
          <cell r="HY36" t="str">
            <v>BDKM83165</v>
          </cell>
          <cell r="HZ36">
            <v>79.290000000000006</v>
          </cell>
          <cell r="IA36">
            <v>10.65</v>
          </cell>
          <cell r="IB36">
            <v>12.928571428571001</v>
          </cell>
          <cell r="IC36">
            <v>44.186999999999998</v>
          </cell>
          <cell r="ID36">
            <v>422.48099999999999</v>
          </cell>
          <cell r="IE36">
            <v>14</v>
          </cell>
          <cell r="IG36" t="str">
            <v>BDKM83165</v>
          </cell>
          <cell r="IH36">
            <v>79.959999999999994</v>
          </cell>
          <cell r="II36">
            <v>10.65</v>
          </cell>
          <cell r="IJ36">
            <v>21.071428571428999</v>
          </cell>
          <cell r="IK36">
            <v>44.186999999999998</v>
          </cell>
          <cell r="IL36">
            <v>441.11500000000001</v>
          </cell>
          <cell r="IM36">
            <v>14</v>
          </cell>
        </row>
        <row r="37">
          <cell r="A37" t="str">
            <v>BDRT85008</v>
          </cell>
          <cell r="B37">
            <v>100</v>
          </cell>
          <cell r="C37">
            <v>0</v>
          </cell>
          <cell r="D37">
            <v>0</v>
          </cell>
          <cell r="E37">
            <v>0</v>
          </cell>
          <cell r="F37">
            <v>0</v>
          </cell>
          <cell r="G37">
            <v>0</v>
          </cell>
          <cell r="I37" t="str">
            <v>BDRT85008</v>
          </cell>
          <cell r="J37">
            <v>100</v>
          </cell>
          <cell r="K37">
            <v>0</v>
          </cell>
          <cell r="L37">
            <v>0</v>
          </cell>
          <cell r="M37">
            <v>0</v>
          </cell>
          <cell r="N37">
            <v>0</v>
          </cell>
          <cell r="O37">
            <v>0</v>
          </cell>
          <cell r="Q37" t="str">
            <v>BDRT85008</v>
          </cell>
          <cell r="R37">
            <v>100</v>
          </cell>
          <cell r="S37">
            <v>0</v>
          </cell>
          <cell r="T37">
            <v>0</v>
          </cell>
          <cell r="U37">
            <v>0</v>
          </cell>
          <cell r="V37">
            <v>0</v>
          </cell>
          <cell r="W37">
            <v>0</v>
          </cell>
          <cell r="Y37" t="str">
            <v>BDRT85008</v>
          </cell>
          <cell r="Z37">
            <v>100</v>
          </cell>
          <cell r="AA37">
            <v>0</v>
          </cell>
          <cell r="AB37">
            <v>0</v>
          </cell>
          <cell r="AC37">
            <v>0</v>
          </cell>
          <cell r="AD37">
            <v>0</v>
          </cell>
          <cell r="AE37">
            <v>0</v>
          </cell>
          <cell r="AG37" t="str">
            <v>BDRT85008</v>
          </cell>
          <cell r="AH37">
            <v>100</v>
          </cell>
          <cell r="AI37">
            <v>0</v>
          </cell>
          <cell r="AJ37">
            <v>0</v>
          </cell>
          <cell r="AK37">
            <v>0</v>
          </cell>
          <cell r="AL37">
            <v>0</v>
          </cell>
          <cell r="AM37">
            <v>0</v>
          </cell>
          <cell r="AO37" t="str">
            <v>BDRT85008</v>
          </cell>
          <cell r="AP37">
            <v>100</v>
          </cell>
          <cell r="AQ37">
            <v>0</v>
          </cell>
          <cell r="AR37">
            <v>0</v>
          </cell>
          <cell r="AS37">
            <v>0</v>
          </cell>
          <cell r="AT37">
            <v>0</v>
          </cell>
          <cell r="AU37">
            <v>0</v>
          </cell>
          <cell r="AW37" t="str">
            <v>BDRT85008</v>
          </cell>
          <cell r="AX37">
            <v>100</v>
          </cell>
          <cell r="AY37">
            <v>0</v>
          </cell>
          <cell r="AZ37">
            <v>0</v>
          </cell>
          <cell r="BA37">
            <v>0</v>
          </cell>
          <cell r="BB37">
            <v>0</v>
          </cell>
          <cell r="BC37">
            <v>0</v>
          </cell>
          <cell r="BE37" t="str">
            <v>BDRT85008</v>
          </cell>
          <cell r="BF37">
            <v>100</v>
          </cell>
          <cell r="BG37">
            <v>0</v>
          </cell>
          <cell r="BH37">
            <v>8</v>
          </cell>
          <cell r="BI37">
            <v>0</v>
          </cell>
          <cell r="BJ37">
            <v>0</v>
          </cell>
          <cell r="BK37">
            <v>0</v>
          </cell>
          <cell r="BM37" t="str">
            <v>BDRT85008</v>
          </cell>
          <cell r="BN37">
            <v>100</v>
          </cell>
          <cell r="BO37">
            <v>0</v>
          </cell>
          <cell r="BP37">
            <v>8</v>
          </cell>
          <cell r="BQ37">
            <v>0</v>
          </cell>
          <cell r="BR37">
            <v>0</v>
          </cell>
          <cell r="BS37">
            <v>0</v>
          </cell>
          <cell r="BU37" t="str">
            <v>BDRT85008</v>
          </cell>
          <cell r="BV37">
            <v>100</v>
          </cell>
          <cell r="BW37">
            <v>0</v>
          </cell>
          <cell r="BX37">
            <v>8</v>
          </cell>
          <cell r="BY37">
            <v>0</v>
          </cell>
          <cell r="BZ37">
            <v>0</v>
          </cell>
          <cell r="CA37">
            <v>0</v>
          </cell>
          <cell r="CC37" t="str">
            <v>BDRT85008</v>
          </cell>
          <cell r="CD37">
            <v>100</v>
          </cell>
          <cell r="CE37">
            <v>0</v>
          </cell>
          <cell r="CF37">
            <v>8</v>
          </cell>
          <cell r="CG37">
            <v>0</v>
          </cell>
          <cell r="CH37">
            <v>0</v>
          </cell>
          <cell r="CI37">
            <v>0</v>
          </cell>
          <cell r="CK37" t="str">
            <v>BDRT85008</v>
          </cell>
          <cell r="CL37">
            <v>100</v>
          </cell>
          <cell r="CM37">
            <v>0</v>
          </cell>
          <cell r="CN37">
            <v>8</v>
          </cell>
          <cell r="CO37">
            <v>0</v>
          </cell>
          <cell r="CP37">
            <v>0</v>
          </cell>
          <cell r="CQ37">
            <v>0</v>
          </cell>
          <cell r="CS37" t="str">
            <v>BDRT85008</v>
          </cell>
          <cell r="CT37">
            <v>100</v>
          </cell>
          <cell r="CU37">
            <v>0</v>
          </cell>
          <cell r="CV37">
            <v>8</v>
          </cell>
          <cell r="CW37">
            <v>0</v>
          </cell>
          <cell r="CX37">
            <v>0</v>
          </cell>
          <cell r="CY37">
            <v>0</v>
          </cell>
          <cell r="DA37" t="str">
            <v>BDRT85008</v>
          </cell>
          <cell r="DB37">
            <v>100</v>
          </cell>
          <cell r="DC37">
            <v>0</v>
          </cell>
          <cell r="DD37">
            <v>8</v>
          </cell>
          <cell r="DE37">
            <v>0</v>
          </cell>
          <cell r="DF37">
            <v>0</v>
          </cell>
          <cell r="DG37">
            <v>0</v>
          </cell>
          <cell r="DI37" t="str">
            <v>BDRT85008</v>
          </cell>
          <cell r="DJ37">
            <v>100</v>
          </cell>
          <cell r="DK37">
            <v>0</v>
          </cell>
          <cell r="DL37">
            <v>8</v>
          </cell>
          <cell r="DM37">
            <v>0</v>
          </cell>
          <cell r="DN37">
            <v>0</v>
          </cell>
          <cell r="DO37">
            <v>0</v>
          </cell>
          <cell r="DQ37" t="str">
            <v>BDRT85008</v>
          </cell>
          <cell r="DR37">
            <v>100</v>
          </cell>
          <cell r="DS37">
            <v>0</v>
          </cell>
          <cell r="DT37">
            <v>8</v>
          </cell>
          <cell r="DU37">
            <v>0</v>
          </cell>
          <cell r="DV37">
            <v>0</v>
          </cell>
          <cell r="DW37">
            <v>0</v>
          </cell>
          <cell r="DY37" t="str">
            <v>BDRT85008</v>
          </cell>
          <cell r="DZ37">
            <v>100</v>
          </cell>
          <cell r="EA37">
            <v>0</v>
          </cell>
          <cell r="EB37">
            <v>8</v>
          </cell>
          <cell r="EC37">
            <v>0</v>
          </cell>
          <cell r="ED37">
            <v>0</v>
          </cell>
          <cell r="EE37">
            <v>0</v>
          </cell>
          <cell r="EG37" t="str">
            <v>BDRT85008</v>
          </cell>
          <cell r="EH37">
            <v>100</v>
          </cell>
          <cell r="EI37">
            <v>0</v>
          </cell>
          <cell r="EJ37">
            <v>8</v>
          </cell>
          <cell r="EK37">
            <v>0</v>
          </cell>
          <cell r="EL37">
            <v>0</v>
          </cell>
          <cell r="EM37">
            <v>0</v>
          </cell>
          <cell r="EO37" t="str">
            <v>BDRT85008</v>
          </cell>
          <cell r="EP37">
            <v>100</v>
          </cell>
          <cell r="EQ37">
            <v>0</v>
          </cell>
          <cell r="ER37">
            <v>8</v>
          </cell>
          <cell r="ES37">
            <v>0</v>
          </cell>
          <cell r="ET37">
            <v>0</v>
          </cell>
          <cell r="EU37">
            <v>0</v>
          </cell>
          <cell r="EW37" t="str">
            <v>BDKM83183</v>
          </cell>
          <cell r="EX37">
            <v>98.57</v>
          </cell>
          <cell r="EY37">
            <v>3.43</v>
          </cell>
          <cell r="EZ37">
            <v>0</v>
          </cell>
          <cell r="FA37">
            <v>10.194000000000001</v>
          </cell>
          <cell r="FB37">
            <v>343.964</v>
          </cell>
          <cell r="FC37">
            <v>2</v>
          </cell>
          <cell r="FE37" t="str">
            <v>BDKM83166</v>
          </cell>
          <cell r="FF37">
            <v>61.17</v>
          </cell>
          <cell r="FG37">
            <v>16.309999999999999</v>
          </cell>
          <cell r="FH37">
            <v>10</v>
          </cell>
          <cell r="FI37">
            <v>46.24</v>
          </cell>
          <cell r="FJ37">
            <v>206.39599999999999</v>
          </cell>
          <cell r="FK37">
            <v>12</v>
          </cell>
          <cell r="FM37" t="str">
            <v>BDKM83166</v>
          </cell>
          <cell r="FN37">
            <v>58.39</v>
          </cell>
          <cell r="FO37">
            <v>18.309999999999999</v>
          </cell>
          <cell r="FP37">
            <v>10</v>
          </cell>
          <cell r="FQ37">
            <v>52.112000000000002</v>
          </cell>
          <cell r="FR37">
            <v>206.39599999999999</v>
          </cell>
          <cell r="FS37">
            <v>12</v>
          </cell>
          <cell r="FU37" t="str">
            <v>BDKM83166</v>
          </cell>
          <cell r="FV37">
            <v>55.85</v>
          </cell>
          <cell r="FW37">
            <v>20.309999999999999</v>
          </cell>
          <cell r="FX37">
            <v>10</v>
          </cell>
          <cell r="FY37">
            <v>56.828000000000003</v>
          </cell>
          <cell r="FZ37">
            <v>206.39599999999999</v>
          </cell>
          <cell r="GA37">
            <v>12</v>
          </cell>
          <cell r="GC37" t="str">
            <v>BDKM83166</v>
          </cell>
          <cell r="GD37">
            <v>53.52</v>
          </cell>
          <cell r="GE37">
            <v>22.31</v>
          </cell>
          <cell r="GF37">
            <v>12.25</v>
          </cell>
          <cell r="GG37">
            <v>60.698</v>
          </cell>
          <cell r="GH37">
            <v>206.39599999999999</v>
          </cell>
          <cell r="GI37">
            <v>12</v>
          </cell>
          <cell r="GK37" t="str">
            <v>BDKM83166</v>
          </cell>
          <cell r="GL37">
            <v>51.38</v>
          </cell>
          <cell r="GM37">
            <v>24.31</v>
          </cell>
          <cell r="GN37">
            <v>12.25</v>
          </cell>
          <cell r="GO37">
            <v>63.932000000000002</v>
          </cell>
          <cell r="GP37">
            <v>206.39599999999999</v>
          </cell>
          <cell r="GQ37">
            <v>12</v>
          </cell>
          <cell r="GS37" t="str">
            <v>BDKM83166</v>
          </cell>
          <cell r="GT37">
            <v>49.4</v>
          </cell>
          <cell r="GU37">
            <v>26.31</v>
          </cell>
          <cell r="GV37">
            <v>12.25</v>
          </cell>
          <cell r="GW37">
            <v>66.674000000000007</v>
          </cell>
          <cell r="GX37">
            <v>206.39599999999999</v>
          </cell>
          <cell r="GY37">
            <v>12</v>
          </cell>
          <cell r="HA37" t="str">
            <v>BDKM83166</v>
          </cell>
          <cell r="HB37">
            <v>47.57</v>
          </cell>
          <cell r="HC37">
            <v>28.31</v>
          </cell>
          <cell r="HD37">
            <v>12.25</v>
          </cell>
          <cell r="HE37">
            <v>69.028000000000006</v>
          </cell>
          <cell r="HF37">
            <v>206.39599999999999</v>
          </cell>
          <cell r="HG37">
            <v>12</v>
          </cell>
          <cell r="HI37" t="str">
            <v>BDKM83166</v>
          </cell>
          <cell r="HJ37">
            <v>45.88</v>
          </cell>
          <cell r="HK37">
            <v>30.31</v>
          </cell>
          <cell r="HL37">
            <v>12.25</v>
          </cell>
          <cell r="HM37">
            <v>71.072000000000003</v>
          </cell>
          <cell r="HN37">
            <v>206.39599999999999</v>
          </cell>
          <cell r="HO37">
            <v>12</v>
          </cell>
          <cell r="HQ37" t="str">
            <v>BDKM83166</v>
          </cell>
          <cell r="HR37">
            <v>44.29</v>
          </cell>
          <cell r="HS37">
            <v>32.31</v>
          </cell>
          <cell r="HT37">
            <v>12.25</v>
          </cell>
          <cell r="HU37">
            <v>72.861999999999995</v>
          </cell>
          <cell r="HV37">
            <v>206.39599999999999</v>
          </cell>
          <cell r="HW37">
            <v>12</v>
          </cell>
          <cell r="HY37" t="str">
            <v>BDKM83166</v>
          </cell>
          <cell r="HZ37">
            <v>42.82</v>
          </cell>
          <cell r="IA37">
            <v>34.31</v>
          </cell>
          <cell r="IB37">
            <v>12.25</v>
          </cell>
          <cell r="IC37">
            <v>74.444000000000003</v>
          </cell>
          <cell r="ID37">
            <v>206.39599999999999</v>
          </cell>
          <cell r="IE37">
            <v>12</v>
          </cell>
          <cell r="IG37" t="str">
            <v>BDKM83166</v>
          </cell>
          <cell r="IH37">
            <v>41.44</v>
          </cell>
          <cell r="II37">
            <v>36.31</v>
          </cell>
          <cell r="IJ37">
            <v>12.25</v>
          </cell>
          <cell r="IK37">
            <v>75.852000000000004</v>
          </cell>
          <cell r="IL37">
            <v>206.39599999999999</v>
          </cell>
          <cell r="IM37">
            <v>12</v>
          </cell>
        </row>
        <row r="38">
          <cell r="A38" t="str">
            <v>BDRT85009</v>
          </cell>
          <cell r="B38">
            <v>100</v>
          </cell>
          <cell r="C38">
            <v>0</v>
          </cell>
          <cell r="D38">
            <v>0</v>
          </cell>
          <cell r="E38">
            <v>0</v>
          </cell>
          <cell r="F38">
            <v>0</v>
          </cell>
          <cell r="G38">
            <v>0</v>
          </cell>
          <cell r="I38" t="str">
            <v>BDRT85009</v>
          </cell>
          <cell r="J38">
            <v>100</v>
          </cell>
          <cell r="K38">
            <v>0</v>
          </cell>
          <cell r="L38">
            <v>0</v>
          </cell>
          <cell r="M38">
            <v>0</v>
          </cell>
          <cell r="N38">
            <v>0</v>
          </cell>
          <cell r="O38">
            <v>0</v>
          </cell>
          <cell r="Q38" t="str">
            <v>BDRT85009</v>
          </cell>
          <cell r="R38">
            <v>100</v>
          </cell>
          <cell r="S38">
            <v>0</v>
          </cell>
          <cell r="T38">
            <v>0</v>
          </cell>
          <cell r="U38">
            <v>0</v>
          </cell>
          <cell r="V38">
            <v>0</v>
          </cell>
          <cell r="W38">
            <v>0</v>
          </cell>
          <cell r="Y38" t="str">
            <v>BDRT85009</v>
          </cell>
          <cell r="Z38">
            <v>100</v>
          </cell>
          <cell r="AA38">
            <v>0</v>
          </cell>
          <cell r="AB38">
            <v>0</v>
          </cell>
          <cell r="AC38">
            <v>0</v>
          </cell>
          <cell r="AD38">
            <v>0</v>
          </cell>
          <cell r="AE38">
            <v>0</v>
          </cell>
          <cell r="AG38" t="str">
            <v>BDRT85009</v>
          </cell>
          <cell r="AH38">
            <v>100</v>
          </cell>
          <cell r="AI38">
            <v>0</v>
          </cell>
          <cell r="AJ38">
            <v>0</v>
          </cell>
          <cell r="AK38">
            <v>0</v>
          </cell>
          <cell r="AL38">
            <v>0</v>
          </cell>
          <cell r="AM38">
            <v>0</v>
          </cell>
          <cell r="AO38" t="str">
            <v>BDRT85009</v>
          </cell>
          <cell r="AP38">
            <v>100</v>
          </cell>
          <cell r="AQ38">
            <v>0</v>
          </cell>
          <cell r="AR38">
            <v>0</v>
          </cell>
          <cell r="AS38">
            <v>0</v>
          </cell>
          <cell r="AT38">
            <v>0</v>
          </cell>
          <cell r="AU38">
            <v>0</v>
          </cell>
          <cell r="AW38" t="str">
            <v>BDRT85009</v>
          </cell>
          <cell r="AX38">
            <v>100</v>
          </cell>
          <cell r="AY38">
            <v>0</v>
          </cell>
          <cell r="AZ38">
            <v>0</v>
          </cell>
          <cell r="BA38">
            <v>0</v>
          </cell>
          <cell r="BB38">
            <v>0</v>
          </cell>
          <cell r="BC38">
            <v>0</v>
          </cell>
          <cell r="BE38" t="str">
            <v>BDRT85009</v>
          </cell>
          <cell r="BF38">
            <v>100</v>
          </cell>
          <cell r="BG38">
            <v>0</v>
          </cell>
          <cell r="BH38">
            <v>0</v>
          </cell>
          <cell r="BI38">
            <v>0</v>
          </cell>
          <cell r="BJ38">
            <v>0</v>
          </cell>
          <cell r="BK38">
            <v>0</v>
          </cell>
          <cell r="BM38" t="str">
            <v>BDRT85009</v>
          </cell>
          <cell r="BN38">
            <v>100</v>
          </cell>
          <cell r="BO38">
            <v>0</v>
          </cell>
          <cell r="BP38">
            <v>0</v>
          </cell>
          <cell r="BQ38">
            <v>0</v>
          </cell>
          <cell r="BR38">
            <v>0</v>
          </cell>
          <cell r="BS38">
            <v>0</v>
          </cell>
          <cell r="BU38" t="str">
            <v>BDRT85009</v>
          </cell>
          <cell r="BV38">
            <v>100</v>
          </cell>
          <cell r="BW38">
            <v>0</v>
          </cell>
          <cell r="BX38">
            <v>0</v>
          </cell>
          <cell r="BY38">
            <v>0</v>
          </cell>
          <cell r="BZ38">
            <v>0</v>
          </cell>
          <cell r="CA38">
            <v>0</v>
          </cell>
          <cell r="CC38" t="str">
            <v>BDRT85009</v>
          </cell>
          <cell r="CD38">
            <v>100</v>
          </cell>
          <cell r="CE38">
            <v>0</v>
          </cell>
          <cell r="CF38">
            <v>0</v>
          </cell>
          <cell r="CG38">
            <v>0</v>
          </cell>
          <cell r="CH38">
            <v>0</v>
          </cell>
          <cell r="CI38">
            <v>0</v>
          </cell>
          <cell r="CK38" t="str">
            <v>BDRT85009</v>
          </cell>
          <cell r="CL38">
            <v>100</v>
          </cell>
          <cell r="CM38">
            <v>0</v>
          </cell>
          <cell r="CN38">
            <v>0</v>
          </cell>
          <cell r="CO38">
            <v>0</v>
          </cell>
          <cell r="CP38">
            <v>0</v>
          </cell>
          <cell r="CQ38">
            <v>0</v>
          </cell>
          <cell r="CS38" t="str">
            <v>BDRT85009</v>
          </cell>
          <cell r="CT38">
            <v>100</v>
          </cell>
          <cell r="CU38">
            <v>0</v>
          </cell>
          <cell r="CV38">
            <v>0</v>
          </cell>
          <cell r="CW38">
            <v>0</v>
          </cell>
          <cell r="CX38">
            <v>0</v>
          </cell>
          <cell r="CY38">
            <v>0</v>
          </cell>
          <cell r="DA38" t="str">
            <v>BDRT85009</v>
          </cell>
          <cell r="DB38">
            <v>100</v>
          </cell>
          <cell r="DC38">
            <v>0</v>
          </cell>
          <cell r="DD38">
            <v>0</v>
          </cell>
          <cell r="DE38">
            <v>0</v>
          </cell>
          <cell r="DF38">
            <v>0</v>
          </cell>
          <cell r="DG38">
            <v>0</v>
          </cell>
          <cell r="DI38" t="str">
            <v>BDRT85009</v>
          </cell>
          <cell r="DJ38">
            <v>100</v>
          </cell>
          <cell r="DK38">
            <v>0</v>
          </cell>
          <cell r="DL38">
            <v>0</v>
          </cell>
          <cell r="DM38">
            <v>0</v>
          </cell>
          <cell r="DN38">
            <v>0</v>
          </cell>
          <cell r="DO38">
            <v>0</v>
          </cell>
          <cell r="DQ38" t="str">
            <v>BDRT85009</v>
          </cell>
          <cell r="DR38">
            <v>100</v>
          </cell>
          <cell r="DS38">
            <v>0</v>
          </cell>
          <cell r="DT38">
            <v>0</v>
          </cell>
          <cell r="DU38">
            <v>0</v>
          </cell>
          <cell r="DV38">
            <v>0</v>
          </cell>
          <cell r="DW38">
            <v>0</v>
          </cell>
          <cell r="DY38" t="str">
            <v>BDRT85009</v>
          </cell>
          <cell r="DZ38">
            <v>100</v>
          </cell>
          <cell r="EA38">
            <v>0</v>
          </cell>
          <cell r="EB38">
            <v>0</v>
          </cell>
          <cell r="EC38">
            <v>0</v>
          </cell>
          <cell r="ED38">
            <v>0</v>
          </cell>
          <cell r="EE38">
            <v>0</v>
          </cell>
          <cell r="EG38" t="str">
            <v>BDRT85009</v>
          </cell>
          <cell r="EH38">
            <v>100</v>
          </cell>
          <cell r="EI38">
            <v>0</v>
          </cell>
          <cell r="EJ38">
            <v>0</v>
          </cell>
          <cell r="EK38">
            <v>0</v>
          </cell>
          <cell r="EL38">
            <v>0</v>
          </cell>
          <cell r="EM38">
            <v>0</v>
          </cell>
          <cell r="EO38" t="str">
            <v>BDRT85009</v>
          </cell>
          <cell r="EP38">
            <v>100</v>
          </cell>
          <cell r="EQ38">
            <v>0</v>
          </cell>
          <cell r="ER38">
            <v>0</v>
          </cell>
          <cell r="ES38">
            <v>0</v>
          </cell>
          <cell r="ET38">
            <v>0</v>
          </cell>
          <cell r="EU38">
            <v>0</v>
          </cell>
          <cell r="EW38" t="str">
            <v>BDKM83185</v>
          </cell>
          <cell r="EX38">
            <v>69.03</v>
          </cell>
          <cell r="EY38">
            <v>14.87</v>
          </cell>
          <cell r="EZ38">
            <v>3.5</v>
          </cell>
          <cell r="FA38">
            <v>49.673999999999999</v>
          </cell>
          <cell r="FB38">
            <v>234.28</v>
          </cell>
          <cell r="FC38">
            <v>10</v>
          </cell>
          <cell r="FE38" t="str">
            <v>BDKM83183</v>
          </cell>
          <cell r="FF38">
            <v>98.64</v>
          </cell>
          <cell r="FG38">
            <v>3.43</v>
          </cell>
          <cell r="FH38">
            <v>0</v>
          </cell>
          <cell r="FI38">
            <v>10.194000000000001</v>
          </cell>
          <cell r="FJ38">
            <v>364.214</v>
          </cell>
          <cell r="FK38">
            <v>2</v>
          </cell>
          <cell r="FM38" t="str">
            <v>BDKM83183</v>
          </cell>
          <cell r="FN38">
            <v>98.7</v>
          </cell>
          <cell r="FO38">
            <v>3.43</v>
          </cell>
          <cell r="FP38">
            <v>0</v>
          </cell>
          <cell r="FQ38">
            <v>10.194000000000001</v>
          </cell>
          <cell r="FR38">
            <v>382.76400000000001</v>
          </cell>
          <cell r="FS38">
            <v>2</v>
          </cell>
          <cell r="FU38" t="str">
            <v>BDKM83183</v>
          </cell>
          <cell r="FV38">
            <v>98.76</v>
          </cell>
          <cell r="FW38">
            <v>3.43</v>
          </cell>
          <cell r="FX38">
            <v>0</v>
          </cell>
          <cell r="FY38">
            <v>10.194000000000001</v>
          </cell>
          <cell r="FZ38">
            <v>399.66300000000001</v>
          </cell>
          <cell r="GA38">
            <v>2</v>
          </cell>
          <cell r="GC38" t="str">
            <v>BDKM83183</v>
          </cell>
          <cell r="GD38">
            <v>98.81</v>
          </cell>
          <cell r="GE38">
            <v>3.43</v>
          </cell>
          <cell r="GF38">
            <v>0</v>
          </cell>
          <cell r="GG38">
            <v>10.194000000000001</v>
          </cell>
          <cell r="GH38">
            <v>417.88</v>
          </cell>
          <cell r="GI38">
            <v>2</v>
          </cell>
          <cell r="GK38" t="str">
            <v>BDKM83183</v>
          </cell>
          <cell r="GL38">
            <v>98.86</v>
          </cell>
          <cell r="GM38">
            <v>3.43</v>
          </cell>
          <cell r="GN38">
            <v>0</v>
          </cell>
          <cell r="GO38">
            <v>10.194000000000001</v>
          </cell>
          <cell r="GP38">
            <v>437.88</v>
          </cell>
          <cell r="GQ38">
            <v>2</v>
          </cell>
          <cell r="GS38" t="str">
            <v>BDKM83183</v>
          </cell>
          <cell r="GT38">
            <v>98.9</v>
          </cell>
          <cell r="GU38">
            <v>3.43</v>
          </cell>
          <cell r="GV38">
            <v>0</v>
          </cell>
          <cell r="GW38">
            <v>10.194000000000001</v>
          </cell>
          <cell r="GX38">
            <v>457.964</v>
          </cell>
          <cell r="GY38">
            <v>2</v>
          </cell>
          <cell r="HA38" t="str">
            <v>BDKM83183</v>
          </cell>
          <cell r="HB38">
            <v>95.99</v>
          </cell>
          <cell r="HC38">
            <v>8.67</v>
          </cell>
          <cell r="HD38">
            <v>0</v>
          </cell>
          <cell r="HE38">
            <v>2.6920000000000002</v>
          </cell>
          <cell r="HF38">
            <v>461.66399999999999</v>
          </cell>
          <cell r="HG38">
            <v>3</v>
          </cell>
          <cell r="HI38" t="str">
            <v>BDKM83183</v>
          </cell>
          <cell r="HJ38">
            <v>95.94</v>
          </cell>
          <cell r="HK38">
            <v>9.09</v>
          </cell>
          <cell r="HL38">
            <v>0</v>
          </cell>
          <cell r="HM38">
            <v>2.5659999999999998</v>
          </cell>
          <cell r="HN38">
            <v>481.63099999999997</v>
          </cell>
          <cell r="HO38">
            <v>3</v>
          </cell>
          <cell r="HQ38" t="str">
            <v>BDKM83183</v>
          </cell>
          <cell r="HR38">
            <v>96.08</v>
          </cell>
          <cell r="HS38">
            <v>9.09</v>
          </cell>
          <cell r="HT38">
            <v>0</v>
          </cell>
          <cell r="HU38">
            <v>2.5659999999999998</v>
          </cell>
          <cell r="HV38">
            <v>501.51400000000001</v>
          </cell>
          <cell r="HW38">
            <v>3</v>
          </cell>
          <cell r="HY38" t="str">
            <v>BDKM83183</v>
          </cell>
          <cell r="HZ38">
            <v>96.21</v>
          </cell>
          <cell r="IA38">
            <v>9.09</v>
          </cell>
          <cell r="IB38">
            <v>0</v>
          </cell>
          <cell r="IC38">
            <v>2.5659999999999998</v>
          </cell>
          <cell r="ID38">
            <v>521.67999999999995</v>
          </cell>
          <cell r="IE38">
            <v>3</v>
          </cell>
          <cell r="IG38" t="str">
            <v>BDKM83183</v>
          </cell>
          <cell r="IH38">
            <v>96.33</v>
          </cell>
          <cell r="II38">
            <v>9.09</v>
          </cell>
          <cell r="IJ38">
            <v>11.333333333333</v>
          </cell>
          <cell r="IK38">
            <v>2.5659999999999998</v>
          </cell>
          <cell r="IL38">
            <v>540.31399999999996</v>
          </cell>
          <cell r="IM38">
            <v>3</v>
          </cell>
        </row>
        <row r="39">
          <cell r="A39" t="str">
            <v>BDRT85039</v>
          </cell>
          <cell r="B39">
            <v>100</v>
          </cell>
          <cell r="C39">
            <v>0</v>
          </cell>
          <cell r="D39">
            <v>0</v>
          </cell>
          <cell r="E39">
            <v>0</v>
          </cell>
          <cell r="F39">
            <v>0</v>
          </cell>
          <cell r="G39">
            <v>0</v>
          </cell>
          <cell r="I39" t="str">
            <v>BDRT85039</v>
          </cell>
          <cell r="J39">
            <v>100</v>
          </cell>
          <cell r="K39">
            <v>0</v>
          </cell>
          <cell r="L39">
            <v>0</v>
          </cell>
          <cell r="M39">
            <v>0</v>
          </cell>
          <cell r="N39">
            <v>0</v>
          </cell>
          <cell r="O39">
            <v>0</v>
          </cell>
          <cell r="Q39" t="str">
            <v>BDRT85039</v>
          </cell>
          <cell r="R39">
            <v>100</v>
          </cell>
          <cell r="S39">
            <v>0</v>
          </cell>
          <cell r="T39">
            <v>0</v>
          </cell>
          <cell r="U39">
            <v>0</v>
          </cell>
          <cell r="V39">
            <v>0</v>
          </cell>
          <cell r="W39">
            <v>0</v>
          </cell>
          <cell r="Y39" t="str">
            <v>BDRT85039</v>
          </cell>
          <cell r="Z39">
            <v>100</v>
          </cell>
          <cell r="AA39">
            <v>0</v>
          </cell>
          <cell r="AB39">
            <v>0</v>
          </cell>
          <cell r="AC39">
            <v>0</v>
          </cell>
          <cell r="AD39">
            <v>0</v>
          </cell>
          <cell r="AE39">
            <v>0</v>
          </cell>
          <cell r="AG39" t="str">
            <v>BDRT85039</v>
          </cell>
          <cell r="AH39">
            <v>100</v>
          </cell>
          <cell r="AI39">
            <v>0</v>
          </cell>
          <cell r="AJ39">
            <v>0</v>
          </cell>
          <cell r="AK39">
            <v>0</v>
          </cell>
          <cell r="AL39">
            <v>0</v>
          </cell>
          <cell r="AM39">
            <v>0</v>
          </cell>
          <cell r="AO39" t="str">
            <v>BDRT85039</v>
          </cell>
          <cell r="AP39">
            <v>100</v>
          </cell>
          <cell r="AQ39">
            <v>0</v>
          </cell>
          <cell r="AR39">
            <v>0</v>
          </cell>
          <cell r="AS39">
            <v>0</v>
          </cell>
          <cell r="AT39">
            <v>0</v>
          </cell>
          <cell r="AU39">
            <v>0</v>
          </cell>
          <cell r="AW39" t="str">
            <v>BDRT85039</v>
          </cell>
          <cell r="AX39">
            <v>100</v>
          </cell>
          <cell r="AY39">
            <v>0</v>
          </cell>
          <cell r="AZ39">
            <v>0</v>
          </cell>
          <cell r="BA39">
            <v>0</v>
          </cell>
          <cell r="BB39">
            <v>0</v>
          </cell>
          <cell r="BC39">
            <v>0</v>
          </cell>
          <cell r="BE39" t="str">
            <v>BDRT85039</v>
          </cell>
          <cell r="BF39">
            <v>100</v>
          </cell>
          <cell r="BG39">
            <v>0</v>
          </cell>
          <cell r="BH39">
            <v>19</v>
          </cell>
          <cell r="BI39">
            <v>0</v>
          </cell>
          <cell r="BJ39">
            <v>0</v>
          </cell>
          <cell r="BK39">
            <v>0</v>
          </cell>
          <cell r="BM39" t="str">
            <v>BDRT85039</v>
          </cell>
          <cell r="BN39">
            <v>100</v>
          </cell>
          <cell r="BO39">
            <v>0</v>
          </cell>
          <cell r="BP39">
            <v>19</v>
          </cell>
          <cell r="BQ39">
            <v>0</v>
          </cell>
          <cell r="BR39">
            <v>0</v>
          </cell>
          <cell r="BS39">
            <v>0</v>
          </cell>
          <cell r="BU39" t="str">
            <v>BDRT85039</v>
          </cell>
          <cell r="BV39">
            <v>100</v>
          </cell>
          <cell r="BW39">
            <v>0</v>
          </cell>
          <cell r="BX39">
            <v>19</v>
          </cell>
          <cell r="BY39">
            <v>0</v>
          </cell>
          <cell r="BZ39">
            <v>0</v>
          </cell>
          <cell r="CA39">
            <v>0</v>
          </cell>
          <cell r="CC39" t="str">
            <v>BDRT85039</v>
          </cell>
          <cell r="CD39">
            <v>100</v>
          </cell>
          <cell r="CE39">
            <v>0</v>
          </cell>
          <cell r="CF39">
            <v>19</v>
          </cell>
          <cell r="CG39">
            <v>0</v>
          </cell>
          <cell r="CH39">
            <v>0</v>
          </cell>
          <cell r="CI39">
            <v>0</v>
          </cell>
          <cell r="CK39" t="str">
            <v>BDRT85039</v>
          </cell>
          <cell r="CL39">
            <v>100</v>
          </cell>
          <cell r="CM39">
            <v>0</v>
          </cell>
          <cell r="CN39">
            <v>19</v>
          </cell>
          <cell r="CO39">
            <v>0</v>
          </cell>
          <cell r="CP39">
            <v>0</v>
          </cell>
          <cell r="CQ39">
            <v>0</v>
          </cell>
          <cell r="CS39" t="str">
            <v>BDRT85039</v>
          </cell>
          <cell r="CT39">
            <v>100</v>
          </cell>
          <cell r="CU39">
            <v>0</v>
          </cell>
          <cell r="CV39">
            <v>19</v>
          </cell>
          <cell r="CW39">
            <v>0</v>
          </cell>
          <cell r="CX39">
            <v>0</v>
          </cell>
          <cell r="CY39">
            <v>0</v>
          </cell>
          <cell r="DA39" t="str">
            <v>BDRT85039</v>
          </cell>
          <cell r="DB39">
            <v>100</v>
          </cell>
          <cell r="DC39">
            <v>0</v>
          </cell>
          <cell r="DD39">
            <v>19</v>
          </cell>
          <cell r="DE39">
            <v>0</v>
          </cell>
          <cell r="DF39">
            <v>0</v>
          </cell>
          <cell r="DG39">
            <v>0</v>
          </cell>
          <cell r="DI39" t="str">
            <v>BDRT85039</v>
          </cell>
          <cell r="DJ39">
            <v>100</v>
          </cell>
          <cell r="DK39">
            <v>0</v>
          </cell>
          <cell r="DL39">
            <v>19</v>
          </cell>
          <cell r="DM39">
            <v>0</v>
          </cell>
          <cell r="DN39">
            <v>0</v>
          </cell>
          <cell r="DO39">
            <v>0</v>
          </cell>
          <cell r="DQ39" t="str">
            <v>BDRT85039</v>
          </cell>
          <cell r="DR39">
            <v>100</v>
          </cell>
          <cell r="DS39">
            <v>0</v>
          </cell>
          <cell r="DT39">
            <v>19</v>
          </cell>
          <cell r="DU39">
            <v>0</v>
          </cell>
          <cell r="DV39">
            <v>0</v>
          </cell>
          <cell r="DW39">
            <v>0</v>
          </cell>
          <cell r="DY39" t="str">
            <v>BDRT85039</v>
          </cell>
          <cell r="DZ39">
            <v>100</v>
          </cell>
          <cell r="EA39">
            <v>0</v>
          </cell>
          <cell r="EB39">
            <v>19</v>
          </cell>
          <cell r="EC39">
            <v>0</v>
          </cell>
          <cell r="ED39">
            <v>0</v>
          </cell>
          <cell r="EE39">
            <v>0</v>
          </cell>
          <cell r="EG39" t="str">
            <v>BDRT85039</v>
          </cell>
          <cell r="EH39">
            <v>100</v>
          </cell>
          <cell r="EI39">
            <v>0</v>
          </cell>
          <cell r="EJ39">
            <v>19</v>
          </cell>
          <cell r="EK39">
            <v>0</v>
          </cell>
          <cell r="EL39">
            <v>0</v>
          </cell>
          <cell r="EM39">
            <v>0</v>
          </cell>
          <cell r="EO39" t="str">
            <v>BDRT85039</v>
          </cell>
          <cell r="EP39">
            <v>100</v>
          </cell>
          <cell r="EQ39">
            <v>0</v>
          </cell>
          <cell r="ER39">
            <v>19</v>
          </cell>
          <cell r="ES39">
            <v>0</v>
          </cell>
          <cell r="ET39">
            <v>0</v>
          </cell>
          <cell r="EU39">
            <v>0</v>
          </cell>
          <cell r="EW39" t="str">
            <v>BDRT85008</v>
          </cell>
          <cell r="EX39">
            <v>100</v>
          </cell>
          <cell r="EY39">
            <v>0</v>
          </cell>
          <cell r="EZ39">
            <v>8</v>
          </cell>
          <cell r="FA39">
            <v>0</v>
          </cell>
          <cell r="FB39">
            <v>0</v>
          </cell>
          <cell r="FC39">
            <v>0</v>
          </cell>
          <cell r="FE39" t="str">
            <v>BDKM83185</v>
          </cell>
          <cell r="FF39">
            <v>70.5</v>
          </cell>
          <cell r="FG39">
            <v>14.87</v>
          </cell>
          <cell r="FH39">
            <v>3.5</v>
          </cell>
          <cell r="FI39">
            <v>49.673999999999999</v>
          </cell>
          <cell r="FJ39">
            <v>254.53</v>
          </cell>
          <cell r="FK39">
            <v>10</v>
          </cell>
          <cell r="FM39" t="str">
            <v>BDKM83185</v>
          </cell>
          <cell r="FN39">
            <v>71.55</v>
          </cell>
          <cell r="FO39">
            <v>13.66</v>
          </cell>
          <cell r="FP39">
            <v>3.1818181818181999</v>
          </cell>
          <cell r="FQ39">
            <v>49.161999999999999</v>
          </cell>
          <cell r="FR39">
            <v>271.19600000000003</v>
          </cell>
          <cell r="FS39">
            <v>11</v>
          </cell>
          <cell r="FU39" t="str">
            <v>BDKM83185</v>
          </cell>
          <cell r="FV39">
            <v>72.349999999999994</v>
          </cell>
          <cell r="FW39">
            <v>12.72</v>
          </cell>
          <cell r="FX39">
            <v>2.9166666666666998</v>
          </cell>
          <cell r="FY39">
            <v>48.393999999999998</v>
          </cell>
          <cell r="FZ39">
            <v>286.81299999999999</v>
          </cell>
          <cell r="GA39">
            <v>12</v>
          </cell>
          <cell r="GC39" t="str">
            <v>BDKM83185</v>
          </cell>
          <cell r="GD39">
            <v>72.27</v>
          </cell>
          <cell r="GE39">
            <v>10.65</v>
          </cell>
          <cell r="GF39">
            <v>3.4666666666667001</v>
          </cell>
          <cell r="GG39">
            <v>49.545999999999999</v>
          </cell>
          <cell r="GH39">
            <v>299.51299999999998</v>
          </cell>
          <cell r="GI39">
            <v>15</v>
          </cell>
          <cell r="GK39" t="str">
            <v>BDKM83185</v>
          </cell>
          <cell r="GL39">
            <v>72.819999999999993</v>
          </cell>
          <cell r="GM39">
            <v>9.59</v>
          </cell>
          <cell r="GN39">
            <v>3.0588235294118</v>
          </cell>
          <cell r="GO39">
            <v>48.533000000000001</v>
          </cell>
          <cell r="GP39">
            <v>316.18</v>
          </cell>
          <cell r="GQ39">
            <v>17</v>
          </cell>
          <cell r="GS39" t="str">
            <v>BDKM83185</v>
          </cell>
          <cell r="GT39">
            <v>73.650000000000006</v>
          </cell>
          <cell r="GU39">
            <v>9.14</v>
          </cell>
          <cell r="GV39">
            <v>2.8888888888888999</v>
          </cell>
          <cell r="GW39">
            <v>48.134999999999998</v>
          </cell>
          <cell r="GX39">
            <v>335.08</v>
          </cell>
          <cell r="GY39">
            <v>18</v>
          </cell>
          <cell r="HA39" t="str">
            <v>BDKM83185</v>
          </cell>
          <cell r="HB39">
            <v>70.92</v>
          </cell>
          <cell r="HC39">
            <v>10.47</v>
          </cell>
          <cell r="HD39">
            <v>2.8888888888888999</v>
          </cell>
          <cell r="HE39">
            <v>42.003999999999998</v>
          </cell>
          <cell r="HF39">
            <v>335.08</v>
          </cell>
          <cell r="HG39">
            <v>18</v>
          </cell>
          <cell r="HI39" t="str">
            <v>BDKM83185</v>
          </cell>
          <cell r="HJ39">
            <v>70.010000000000005</v>
          </cell>
          <cell r="HK39">
            <v>10.61</v>
          </cell>
          <cell r="HL39">
            <v>2.7368421052632002</v>
          </cell>
          <cell r="HM39">
            <v>39.274000000000001</v>
          </cell>
          <cell r="HN39">
            <v>344.54599999999999</v>
          </cell>
          <cell r="HO39">
            <v>19</v>
          </cell>
          <cell r="HQ39" t="str">
            <v>BDKM83185</v>
          </cell>
          <cell r="HR39">
            <v>69.489999999999995</v>
          </cell>
          <cell r="HS39">
            <v>11.17</v>
          </cell>
          <cell r="HT39">
            <v>6.8947368421053001</v>
          </cell>
          <cell r="HU39">
            <v>37.279000000000003</v>
          </cell>
          <cell r="HV39">
            <v>355.64600000000002</v>
          </cell>
          <cell r="HW39">
            <v>19</v>
          </cell>
          <cell r="HY39" t="str">
            <v>BDKM83185</v>
          </cell>
          <cell r="HZ39">
            <v>70.510000000000005</v>
          </cell>
          <cell r="IA39">
            <v>11.17</v>
          </cell>
          <cell r="IB39">
            <v>6.8947368421053001</v>
          </cell>
          <cell r="IC39">
            <v>37.279000000000003</v>
          </cell>
          <cell r="ID39">
            <v>375.81200000000001</v>
          </cell>
          <cell r="IE39">
            <v>19</v>
          </cell>
          <cell r="IG39" t="str">
            <v>BDKM83185</v>
          </cell>
          <cell r="IH39">
            <v>69.67</v>
          </cell>
          <cell r="II39">
            <v>10.67</v>
          </cell>
          <cell r="IJ39">
            <v>8.65</v>
          </cell>
          <cell r="IK39">
            <v>37.081000000000003</v>
          </cell>
          <cell r="IL39">
            <v>383.79500000000002</v>
          </cell>
          <cell r="IM39">
            <v>20</v>
          </cell>
        </row>
        <row r="40">
          <cell r="A40" t="str">
            <v>DACT74024</v>
          </cell>
          <cell r="B40">
            <v>100</v>
          </cell>
          <cell r="C40">
            <v>0</v>
          </cell>
          <cell r="D40">
            <v>0</v>
          </cell>
          <cell r="E40">
            <v>0</v>
          </cell>
          <cell r="F40">
            <v>0</v>
          </cell>
          <cell r="G40">
            <v>0</v>
          </cell>
          <cell r="I40" t="str">
            <v>DACT74024</v>
          </cell>
          <cell r="J40">
            <v>95.66</v>
          </cell>
          <cell r="K40">
            <v>2.08</v>
          </cell>
          <cell r="L40">
            <v>18</v>
          </cell>
          <cell r="M40">
            <v>0</v>
          </cell>
          <cell r="N40">
            <v>7.1660000000000004</v>
          </cell>
          <cell r="O40">
            <v>1</v>
          </cell>
          <cell r="Q40" t="str">
            <v>DACT74024</v>
          </cell>
          <cell r="R40">
            <v>87.43</v>
          </cell>
          <cell r="S40">
            <v>4.53</v>
          </cell>
          <cell r="T40">
            <v>9</v>
          </cell>
          <cell r="U40">
            <v>0</v>
          </cell>
          <cell r="V40">
            <v>7.3659999999999997</v>
          </cell>
          <cell r="W40">
            <v>2</v>
          </cell>
          <cell r="Y40" t="str">
            <v>DACT74024</v>
          </cell>
          <cell r="Z40">
            <v>80.87</v>
          </cell>
          <cell r="AA40">
            <v>9.18</v>
          </cell>
          <cell r="AB40">
            <v>9</v>
          </cell>
          <cell r="AC40">
            <v>0</v>
          </cell>
          <cell r="AD40">
            <v>7.3659999999999997</v>
          </cell>
          <cell r="AE40">
            <v>2</v>
          </cell>
          <cell r="AG40" t="str">
            <v>DACT74024</v>
          </cell>
          <cell r="AH40">
            <v>84.69</v>
          </cell>
          <cell r="AI40">
            <v>9.18</v>
          </cell>
          <cell r="AJ40">
            <v>9</v>
          </cell>
          <cell r="AK40">
            <v>0</v>
          </cell>
          <cell r="AL40">
            <v>16.782</v>
          </cell>
          <cell r="AM40">
            <v>2</v>
          </cell>
          <cell r="AO40" t="str">
            <v>DACT74024</v>
          </cell>
          <cell r="AP40">
            <v>86.84</v>
          </cell>
          <cell r="AQ40">
            <v>6.32</v>
          </cell>
          <cell r="AR40">
            <v>6</v>
          </cell>
          <cell r="AS40">
            <v>0</v>
          </cell>
          <cell r="AT40">
            <v>23.914999999999999</v>
          </cell>
          <cell r="AU40">
            <v>3</v>
          </cell>
          <cell r="AW40" t="str">
            <v>DACT74024</v>
          </cell>
          <cell r="AX40">
            <v>88.72</v>
          </cell>
          <cell r="AY40">
            <v>6.32</v>
          </cell>
          <cell r="AZ40">
            <v>6</v>
          </cell>
          <cell r="BA40">
            <v>0</v>
          </cell>
          <cell r="BB40">
            <v>38.081000000000003</v>
          </cell>
          <cell r="BC40">
            <v>3</v>
          </cell>
          <cell r="BE40" t="str">
            <v>DACT74024</v>
          </cell>
          <cell r="BF40">
            <v>86.68</v>
          </cell>
          <cell r="BG40">
            <v>6.39</v>
          </cell>
          <cell r="BH40">
            <v>5</v>
          </cell>
          <cell r="BI40">
            <v>25.881</v>
          </cell>
          <cell r="BJ40">
            <v>44.398000000000003</v>
          </cell>
          <cell r="BK40">
            <v>4</v>
          </cell>
          <cell r="BM40" t="str">
            <v>DACT74024</v>
          </cell>
          <cell r="BN40">
            <v>88.16</v>
          </cell>
          <cell r="BO40">
            <v>6.39</v>
          </cell>
          <cell r="BP40">
            <v>5</v>
          </cell>
          <cell r="BQ40">
            <v>25.881</v>
          </cell>
          <cell r="BR40">
            <v>48.780999999999999</v>
          </cell>
          <cell r="BS40">
            <v>4</v>
          </cell>
          <cell r="BU40" t="str">
            <v>DACT74024</v>
          </cell>
          <cell r="BV40">
            <v>89.03</v>
          </cell>
          <cell r="BW40">
            <v>5.26</v>
          </cell>
          <cell r="BX40">
            <v>9.4</v>
          </cell>
          <cell r="BY40">
            <v>25.143000000000001</v>
          </cell>
          <cell r="BZ40">
            <v>58.948</v>
          </cell>
          <cell r="CA40">
            <v>5</v>
          </cell>
          <cell r="CC40" t="str">
            <v>DACT74024</v>
          </cell>
          <cell r="CD40">
            <v>90.03</v>
          </cell>
          <cell r="CE40">
            <v>5.26</v>
          </cell>
          <cell r="CF40">
            <v>10.8</v>
          </cell>
          <cell r="CG40">
            <v>25.143000000000001</v>
          </cell>
          <cell r="CH40">
            <v>68.748000000000005</v>
          </cell>
          <cell r="CI40">
            <v>5</v>
          </cell>
          <cell r="CK40" t="str">
            <v>DACT74024</v>
          </cell>
          <cell r="CL40">
            <v>90.86</v>
          </cell>
          <cell r="CM40">
            <v>5.26</v>
          </cell>
          <cell r="CN40">
            <v>10.8</v>
          </cell>
          <cell r="CO40">
            <v>25.143000000000001</v>
          </cell>
          <cell r="CP40">
            <v>78.548000000000002</v>
          </cell>
          <cell r="CQ40">
            <v>5</v>
          </cell>
          <cell r="CS40" t="str">
            <v>DACT74024</v>
          </cell>
          <cell r="CT40">
            <v>91.57</v>
          </cell>
          <cell r="CU40">
            <v>5.26</v>
          </cell>
          <cell r="CV40">
            <v>10.8</v>
          </cell>
          <cell r="CW40">
            <v>25.143000000000001</v>
          </cell>
          <cell r="CX40">
            <v>87.447999999999993</v>
          </cell>
          <cell r="CY40">
            <v>5</v>
          </cell>
          <cell r="DA40" t="str">
            <v>DACT74024</v>
          </cell>
          <cell r="DB40">
            <v>92.17</v>
          </cell>
          <cell r="DC40">
            <v>5.26</v>
          </cell>
          <cell r="DD40">
            <v>10.8</v>
          </cell>
          <cell r="DE40">
            <v>25.143000000000001</v>
          </cell>
          <cell r="DF40">
            <v>97.614000000000004</v>
          </cell>
          <cell r="DG40">
            <v>5</v>
          </cell>
          <cell r="DI40" t="str">
            <v>DACT74024</v>
          </cell>
          <cell r="DJ40">
            <v>92.69</v>
          </cell>
          <cell r="DK40">
            <v>5.26</v>
          </cell>
          <cell r="DL40">
            <v>10.8</v>
          </cell>
          <cell r="DM40">
            <v>25.143000000000001</v>
          </cell>
          <cell r="DN40">
            <v>105.197</v>
          </cell>
          <cell r="DO40">
            <v>5</v>
          </cell>
          <cell r="DQ40" t="str">
            <v>DACT74024</v>
          </cell>
          <cell r="DR40">
            <v>93.15</v>
          </cell>
          <cell r="DS40">
            <v>5.26</v>
          </cell>
          <cell r="DT40">
            <v>10.8</v>
          </cell>
          <cell r="DU40">
            <v>25.143000000000001</v>
          </cell>
          <cell r="DV40">
            <v>123.764</v>
          </cell>
          <cell r="DW40">
            <v>5</v>
          </cell>
          <cell r="DY40" t="str">
            <v>DACT74024</v>
          </cell>
          <cell r="DZ40">
            <v>88.01</v>
          </cell>
          <cell r="EA40">
            <v>8.15</v>
          </cell>
          <cell r="EB40">
            <v>9</v>
          </cell>
          <cell r="EC40">
            <v>13.526999999999999</v>
          </cell>
          <cell r="ED40">
            <v>123.764</v>
          </cell>
          <cell r="EE40">
            <v>6</v>
          </cell>
          <cell r="EG40" t="str">
            <v>DACT74024</v>
          </cell>
          <cell r="EH40">
            <v>83.12</v>
          </cell>
          <cell r="EI40">
            <v>10.42</v>
          </cell>
          <cell r="EJ40">
            <v>7.7142857142857002</v>
          </cell>
          <cell r="EK40">
            <v>35.704000000000001</v>
          </cell>
          <cell r="EL40">
            <v>123.764</v>
          </cell>
          <cell r="EM40">
            <v>7</v>
          </cell>
          <cell r="EO40" t="str">
            <v>DACT74024</v>
          </cell>
          <cell r="EP40">
            <v>80.459999999999994</v>
          </cell>
          <cell r="EQ40">
            <v>12.73</v>
          </cell>
          <cell r="ER40">
            <v>7.7142857142857002</v>
          </cell>
          <cell r="ES40">
            <v>47.381999999999998</v>
          </cell>
          <cell r="ET40">
            <v>123.764</v>
          </cell>
          <cell r="EU40">
            <v>7</v>
          </cell>
          <cell r="EW40" t="str">
            <v>BDRT85009</v>
          </cell>
          <cell r="EX40">
            <v>100</v>
          </cell>
          <cell r="EY40">
            <v>0</v>
          </cell>
          <cell r="EZ40">
            <v>0</v>
          </cell>
          <cell r="FA40">
            <v>0</v>
          </cell>
          <cell r="FB40">
            <v>0</v>
          </cell>
          <cell r="FC40">
            <v>0</v>
          </cell>
          <cell r="FE40" t="str">
            <v>BDRT85008</v>
          </cell>
          <cell r="FF40">
            <v>100</v>
          </cell>
          <cell r="FG40">
            <v>0</v>
          </cell>
          <cell r="FH40">
            <v>8</v>
          </cell>
          <cell r="FI40">
            <v>0</v>
          </cell>
          <cell r="FJ40">
            <v>0</v>
          </cell>
          <cell r="FK40">
            <v>0</v>
          </cell>
          <cell r="FM40" t="str">
            <v>BDRT85008</v>
          </cell>
          <cell r="FN40">
            <v>100</v>
          </cell>
          <cell r="FO40">
            <v>0</v>
          </cell>
          <cell r="FP40">
            <v>8</v>
          </cell>
          <cell r="FQ40">
            <v>0</v>
          </cell>
          <cell r="FR40">
            <v>0</v>
          </cell>
          <cell r="FS40">
            <v>0</v>
          </cell>
          <cell r="FU40" t="str">
            <v>BDRT85008</v>
          </cell>
          <cell r="FV40">
            <v>100</v>
          </cell>
          <cell r="FW40">
            <v>0</v>
          </cell>
          <cell r="FX40">
            <v>8</v>
          </cell>
          <cell r="FY40">
            <v>0</v>
          </cell>
          <cell r="FZ40">
            <v>0</v>
          </cell>
          <cell r="GA40">
            <v>0</v>
          </cell>
          <cell r="GC40" t="str">
            <v>BDRT85008</v>
          </cell>
          <cell r="GD40">
            <v>100</v>
          </cell>
          <cell r="GE40">
            <v>0</v>
          </cell>
          <cell r="GF40">
            <v>8</v>
          </cell>
          <cell r="GG40">
            <v>0</v>
          </cell>
          <cell r="GH40">
            <v>0</v>
          </cell>
          <cell r="GI40">
            <v>0</v>
          </cell>
          <cell r="GK40" t="str">
            <v>BDRT85008</v>
          </cell>
          <cell r="GL40">
            <v>100</v>
          </cell>
          <cell r="GM40">
            <v>0</v>
          </cell>
          <cell r="GN40">
            <v>8</v>
          </cell>
          <cell r="GO40">
            <v>0</v>
          </cell>
          <cell r="GP40">
            <v>0</v>
          </cell>
          <cell r="GQ40">
            <v>0</v>
          </cell>
          <cell r="GS40" t="str">
            <v>BDRT85008</v>
          </cell>
          <cell r="GT40">
            <v>100</v>
          </cell>
          <cell r="GU40">
            <v>0</v>
          </cell>
          <cell r="GV40">
            <v>8</v>
          </cell>
          <cell r="GW40">
            <v>0</v>
          </cell>
          <cell r="GX40">
            <v>0</v>
          </cell>
          <cell r="GY40">
            <v>0</v>
          </cell>
          <cell r="HA40" t="str">
            <v>BDRT85008</v>
          </cell>
          <cell r="HB40">
            <v>100</v>
          </cell>
          <cell r="HC40">
            <v>0</v>
          </cell>
          <cell r="HD40">
            <v>8</v>
          </cell>
          <cell r="HE40">
            <v>0</v>
          </cell>
          <cell r="HF40">
            <v>0</v>
          </cell>
          <cell r="HG40">
            <v>0</v>
          </cell>
          <cell r="HI40" t="str">
            <v>BDRT85008</v>
          </cell>
          <cell r="HJ40">
            <v>100</v>
          </cell>
          <cell r="HK40">
            <v>0</v>
          </cell>
          <cell r="HL40">
            <v>8</v>
          </cell>
          <cell r="HM40">
            <v>0</v>
          </cell>
          <cell r="HN40">
            <v>0</v>
          </cell>
          <cell r="HO40">
            <v>0</v>
          </cell>
          <cell r="HQ40" t="str">
            <v>BDRT85008</v>
          </cell>
          <cell r="HR40">
            <v>100</v>
          </cell>
          <cell r="HS40">
            <v>0</v>
          </cell>
          <cell r="HT40">
            <v>8</v>
          </cell>
          <cell r="HU40">
            <v>0</v>
          </cell>
          <cell r="HV40">
            <v>0</v>
          </cell>
          <cell r="HW40">
            <v>0</v>
          </cell>
          <cell r="HY40" t="str">
            <v>BDRT85008</v>
          </cell>
          <cell r="HZ40">
            <v>100</v>
          </cell>
          <cell r="IA40">
            <v>0</v>
          </cell>
          <cell r="IB40">
            <v>8</v>
          </cell>
          <cell r="IC40">
            <v>0</v>
          </cell>
          <cell r="ID40">
            <v>0</v>
          </cell>
          <cell r="IE40">
            <v>0</v>
          </cell>
          <cell r="IG40" t="str">
            <v>BDRT85008</v>
          </cell>
          <cell r="IH40">
            <v>100</v>
          </cell>
          <cell r="II40">
            <v>0</v>
          </cell>
          <cell r="IJ40">
            <v>8</v>
          </cell>
          <cell r="IK40">
            <v>0</v>
          </cell>
          <cell r="IL40">
            <v>0</v>
          </cell>
          <cell r="IM40">
            <v>0</v>
          </cell>
        </row>
        <row r="41">
          <cell r="A41" t="str">
            <v>DACT74025</v>
          </cell>
          <cell r="B41">
            <v>100</v>
          </cell>
          <cell r="C41">
            <v>0</v>
          </cell>
          <cell r="D41">
            <v>0</v>
          </cell>
          <cell r="E41">
            <v>0</v>
          </cell>
          <cell r="F41">
            <v>0</v>
          </cell>
          <cell r="G41">
            <v>0</v>
          </cell>
          <cell r="I41" t="str">
            <v>DACT74025</v>
          </cell>
          <cell r="J41">
            <v>100</v>
          </cell>
          <cell r="K41">
            <v>0</v>
          </cell>
          <cell r="L41">
            <v>0</v>
          </cell>
          <cell r="M41">
            <v>0</v>
          </cell>
          <cell r="N41">
            <v>0</v>
          </cell>
          <cell r="O41">
            <v>0</v>
          </cell>
          <cell r="Q41" t="str">
            <v>DACT74025</v>
          </cell>
          <cell r="R41">
            <v>100</v>
          </cell>
          <cell r="S41">
            <v>0</v>
          </cell>
          <cell r="T41">
            <v>1</v>
          </cell>
          <cell r="U41">
            <v>0</v>
          </cell>
          <cell r="V41">
            <v>0</v>
          </cell>
          <cell r="W41">
            <v>0</v>
          </cell>
          <cell r="Y41" t="str">
            <v>DACT74025</v>
          </cell>
          <cell r="Z41">
            <v>100</v>
          </cell>
          <cell r="AA41">
            <v>0</v>
          </cell>
          <cell r="AB41">
            <v>1</v>
          </cell>
          <cell r="AC41">
            <v>0</v>
          </cell>
          <cell r="AD41">
            <v>0</v>
          </cell>
          <cell r="AE41">
            <v>0</v>
          </cell>
          <cell r="AG41" t="str">
            <v>DACT74025</v>
          </cell>
          <cell r="AH41">
            <v>100</v>
          </cell>
          <cell r="AI41">
            <v>0</v>
          </cell>
          <cell r="AJ41">
            <v>1</v>
          </cell>
          <cell r="AK41">
            <v>0</v>
          </cell>
          <cell r="AL41">
            <v>0</v>
          </cell>
          <cell r="AM41">
            <v>0</v>
          </cell>
          <cell r="AO41" t="str">
            <v>DACT74025</v>
          </cell>
          <cell r="AP41">
            <v>100</v>
          </cell>
          <cell r="AQ41">
            <v>0</v>
          </cell>
          <cell r="AR41">
            <v>1</v>
          </cell>
          <cell r="AS41">
            <v>0</v>
          </cell>
          <cell r="AT41">
            <v>0</v>
          </cell>
          <cell r="AU41">
            <v>0</v>
          </cell>
          <cell r="AW41" t="str">
            <v>DACT74025</v>
          </cell>
          <cell r="AX41">
            <v>100</v>
          </cell>
          <cell r="AY41">
            <v>0</v>
          </cell>
          <cell r="AZ41">
            <v>1</v>
          </cell>
          <cell r="BA41">
            <v>0</v>
          </cell>
          <cell r="BB41">
            <v>0</v>
          </cell>
          <cell r="BC41">
            <v>0</v>
          </cell>
          <cell r="BE41" t="str">
            <v>DACT74025</v>
          </cell>
          <cell r="BF41">
            <v>95.27</v>
          </cell>
          <cell r="BG41">
            <v>9.08</v>
          </cell>
          <cell r="BH41">
            <v>1</v>
          </cell>
          <cell r="BI41">
            <v>0</v>
          </cell>
          <cell r="BJ41">
            <v>0</v>
          </cell>
          <cell r="BK41">
            <v>1</v>
          </cell>
          <cell r="BM41" t="str">
            <v>DACT74025</v>
          </cell>
          <cell r="BN41">
            <v>93.63</v>
          </cell>
          <cell r="BO41">
            <v>13.75</v>
          </cell>
          <cell r="BP41">
            <v>1</v>
          </cell>
          <cell r="BQ41">
            <v>0</v>
          </cell>
          <cell r="BR41">
            <v>0</v>
          </cell>
          <cell r="BS41">
            <v>1</v>
          </cell>
          <cell r="BU41" t="str">
            <v>DACT74025</v>
          </cell>
          <cell r="BV41">
            <v>94.27</v>
          </cell>
          <cell r="BW41">
            <v>13.75</v>
          </cell>
          <cell r="BX41">
            <v>1</v>
          </cell>
          <cell r="BY41">
            <v>0</v>
          </cell>
          <cell r="BZ41">
            <v>0</v>
          </cell>
          <cell r="CA41">
            <v>1</v>
          </cell>
          <cell r="CC41" t="str">
            <v>DACT74025</v>
          </cell>
          <cell r="CD41">
            <v>90.9</v>
          </cell>
          <cell r="CE41">
            <v>12.01</v>
          </cell>
          <cell r="CF41">
            <v>0.5</v>
          </cell>
          <cell r="CG41">
            <v>0</v>
          </cell>
          <cell r="CH41">
            <v>0</v>
          </cell>
          <cell r="CI41">
            <v>2</v>
          </cell>
          <cell r="CK41" t="str">
            <v>DACT74025</v>
          </cell>
          <cell r="CL41">
            <v>83.33</v>
          </cell>
          <cell r="CM41">
            <v>24.01</v>
          </cell>
          <cell r="CN41">
            <v>0.5</v>
          </cell>
          <cell r="CO41">
            <v>0</v>
          </cell>
          <cell r="CP41">
            <v>0</v>
          </cell>
          <cell r="CQ41">
            <v>2</v>
          </cell>
          <cell r="CS41" t="str">
            <v>DACT74025</v>
          </cell>
          <cell r="CT41">
            <v>81.239999999999995</v>
          </cell>
          <cell r="CU41">
            <v>29.26</v>
          </cell>
          <cell r="CV41">
            <v>0.5</v>
          </cell>
          <cell r="CW41">
            <v>0</v>
          </cell>
          <cell r="CX41">
            <v>0</v>
          </cell>
          <cell r="CY41">
            <v>2</v>
          </cell>
          <cell r="DA41" t="str">
            <v>DACT74025</v>
          </cell>
          <cell r="DB41">
            <v>82.58</v>
          </cell>
          <cell r="DC41">
            <v>29.26</v>
          </cell>
          <cell r="DD41">
            <v>0.5</v>
          </cell>
          <cell r="DE41">
            <v>0</v>
          </cell>
          <cell r="DF41">
            <v>7.4169999999999998</v>
          </cell>
          <cell r="DG41">
            <v>2</v>
          </cell>
          <cell r="DI41" t="str">
            <v>DACT74025</v>
          </cell>
          <cell r="DJ41">
            <v>83.75</v>
          </cell>
          <cell r="DK41">
            <v>29.26</v>
          </cell>
          <cell r="DL41">
            <v>0.5</v>
          </cell>
          <cell r="DM41">
            <v>0</v>
          </cell>
          <cell r="DN41">
            <v>7.4169999999999998</v>
          </cell>
          <cell r="DO41">
            <v>2</v>
          </cell>
          <cell r="DQ41" t="str">
            <v>DACT74025</v>
          </cell>
          <cell r="DR41">
            <v>81.739999999999995</v>
          </cell>
          <cell r="DS41">
            <v>23.37</v>
          </cell>
          <cell r="DT41">
            <v>0.33333333333330001</v>
          </cell>
          <cell r="DU41">
            <v>0</v>
          </cell>
          <cell r="DV41">
            <v>13.733000000000001</v>
          </cell>
          <cell r="DW41">
            <v>3</v>
          </cell>
          <cell r="DY41" t="str">
            <v>DACT74025</v>
          </cell>
          <cell r="DZ41">
            <v>78.13</v>
          </cell>
          <cell r="EA41">
            <v>22.31</v>
          </cell>
          <cell r="EB41">
            <v>0.25</v>
          </cell>
          <cell r="EC41">
            <v>0</v>
          </cell>
          <cell r="ED41">
            <v>15.1</v>
          </cell>
          <cell r="EE41">
            <v>4</v>
          </cell>
          <cell r="EG41" t="str">
            <v>DACT74025</v>
          </cell>
          <cell r="EH41">
            <v>76.81</v>
          </cell>
          <cell r="EI41">
            <v>20.04</v>
          </cell>
          <cell r="EJ41">
            <v>0.2</v>
          </cell>
          <cell r="EK41">
            <v>0</v>
          </cell>
          <cell r="EL41">
            <v>18.582999999999998</v>
          </cell>
          <cell r="EM41">
            <v>5</v>
          </cell>
          <cell r="EO41" t="str">
            <v>DACT74025</v>
          </cell>
          <cell r="EP41">
            <v>72.77</v>
          </cell>
          <cell r="EQ41">
            <v>24.84</v>
          </cell>
          <cell r="ER41">
            <v>0.2</v>
          </cell>
          <cell r="ES41">
            <v>0</v>
          </cell>
          <cell r="ET41">
            <v>18.582999999999998</v>
          </cell>
          <cell r="EU41">
            <v>5</v>
          </cell>
          <cell r="EW41" t="str">
            <v>BDRT85039</v>
          </cell>
          <cell r="EX41">
            <v>100</v>
          </cell>
          <cell r="EY41">
            <v>0</v>
          </cell>
          <cell r="EZ41">
            <v>19</v>
          </cell>
          <cell r="FA41">
            <v>0</v>
          </cell>
          <cell r="FB41">
            <v>0</v>
          </cell>
          <cell r="FC41">
            <v>0</v>
          </cell>
          <cell r="FE41" t="str">
            <v>BDRT85009</v>
          </cell>
          <cell r="FF41">
            <v>100</v>
          </cell>
          <cell r="FG41">
            <v>0</v>
          </cell>
          <cell r="FH41">
            <v>0</v>
          </cell>
          <cell r="FI41">
            <v>0</v>
          </cell>
          <cell r="FJ41">
            <v>0</v>
          </cell>
          <cell r="FK41">
            <v>0</v>
          </cell>
          <cell r="FM41" t="str">
            <v>BDRT85009</v>
          </cell>
          <cell r="FN41">
            <v>100</v>
          </cell>
          <cell r="FO41">
            <v>0</v>
          </cell>
          <cell r="FP41">
            <v>0</v>
          </cell>
          <cell r="FQ41">
            <v>0</v>
          </cell>
          <cell r="FR41">
            <v>0</v>
          </cell>
          <cell r="FS41">
            <v>0</v>
          </cell>
          <cell r="FU41" t="str">
            <v>BDRT85009</v>
          </cell>
          <cell r="FV41">
            <v>100</v>
          </cell>
          <cell r="FW41">
            <v>0</v>
          </cell>
          <cell r="FX41">
            <v>0</v>
          </cell>
          <cell r="FY41">
            <v>0</v>
          </cell>
          <cell r="FZ41">
            <v>0</v>
          </cell>
          <cell r="GA41">
            <v>0</v>
          </cell>
          <cell r="GC41" t="str">
            <v>BDRT85009</v>
          </cell>
          <cell r="GD41">
            <v>100</v>
          </cell>
          <cell r="GE41">
            <v>0</v>
          </cell>
          <cell r="GF41">
            <v>0</v>
          </cell>
          <cell r="GG41">
            <v>0</v>
          </cell>
          <cell r="GH41">
            <v>0</v>
          </cell>
          <cell r="GI41">
            <v>0</v>
          </cell>
          <cell r="GK41" t="str">
            <v>BDRT85009</v>
          </cell>
          <cell r="GL41">
            <v>100</v>
          </cell>
          <cell r="GM41">
            <v>0</v>
          </cell>
          <cell r="GN41">
            <v>0</v>
          </cell>
          <cell r="GO41">
            <v>0</v>
          </cell>
          <cell r="GP41">
            <v>0</v>
          </cell>
          <cell r="GQ41">
            <v>0</v>
          </cell>
          <cell r="GS41" t="str">
            <v>BDRT85009</v>
          </cell>
          <cell r="GT41">
            <v>100</v>
          </cell>
          <cell r="GU41">
            <v>0</v>
          </cell>
          <cell r="GV41">
            <v>0</v>
          </cell>
          <cell r="GW41">
            <v>0</v>
          </cell>
          <cell r="GX41">
            <v>0</v>
          </cell>
          <cell r="GY41">
            <v>0</v>
          </cell>
          <cell r="HA41" t="str">
            <v>BDRT85009</v>
          </cell>
          <cell r="HB41">
            <v>100</v>
          </cell>
          <cell r="HC41">
            <v>0</v>
          </cell>
          <cell r="HD41">
            <v>0</v>
          </cell>
          <cell r="HE41">
            <v>0</v>
          </cell>
          <cell r="HF41">
            <v>0</v>
          </cell>
          <cell r="HG41">
            <v>0</v>
          </cell>
          <cell r="HI41" t="str">
            <v>BDRT85009</v>
          </cell>
          <cell r="HJ41">
            <v>100</v>
          </cell>
          <cell r="HK41">
            <v>0</v>
          </cell>
          <cell r="HL41">
            <v>0</v>
          </cell>
          <cell r="HM41">
            <v>0</v>
          </cell>
          <cell r="HN41">
            <v>0</v>
          </cell>
          <cell r="HO41">
            <v>0</v>
          </cell>
          <cell r="HQ41" t="str">
            <v>BDRT85009</v>
          </cell>
          <cell r="HR41">
            <v>100</v>
          </cell>
          <cell r="HS41">
            <v>0</v>
          </cell>
          <cell r="HT41">
            <v>0</v>
          </cell>
          <cell r="HU41">
            <v>0</v>
          </cell>
          <cell r="HV41">
            <v>0</v>
          </cell>
          <cell r="HW41">
            <v>0</v>
          </cell>
          <cell r="HY41" t="str">
            <v>BDRT85009</v>
          </cell>
          <cell r="HZ41">
            <v>100</v>
          </cell>
          <cell r="IA41">
            <v>0</v>
          </cell>
          <cell r="IB41">
            <v>0</v>
          </cell>
          <cell r="IC41">
            <v>0</v>
          </cell>
          <cell r="ID41">
            <v>0</v>
          </cell>
          <cell r="IE41">
            <v>0</v>
          </cell>
          <cell r="IG41" t="str">
            <v>BDRT85009</v>
          </cell>
          <cell r="IH41">
            <v>100</v>
          </cell>
          <cell r="II41">
            <v>0</v>
          </cell>
          <cell r="IJ41">
            <v>0</v>
          </cell>
          <cell r="IK41">
            <v>0</v>
          </cell>
          <cell r="IL41">
            <v>0</v>
          </cell>
          <cell r="IM41">
            <v>0</v>
          </cell>
        </row>
        <row r="42">
          <cell r="A42" t="str">
            <v>DACT74026</v>
          </cell>
          <cell r="B42">
            <v>100</v>
          </cell>
          <cell r="C42">
            <v>0</v>
          </cell>
          <cell r="D42">
            <v>0</v>
          </cell>
          <cell r="E42">
            <v>0</v>
          </cell>
          <cell r="F42">
            <v>0</v>
          </cell>
          <cell r="G42">
            <v>0</v>
          </cell>
          <cell r="I42" t="str">
            <v>DACT74026</v>
          </cell>
          <cell r="J42">
            <v>98.85</v>
          </cell>
          <cell r="K42">
            <v>0.55000000000000004</v>
          </cell>
          <cell r="L42">
            <v>0</v>
          </cell>
          <cell r="M42">
            <v>0</v>
          </cell>
          <cell r="N42">
            <v>9.6660000000000004</v>
          </cell>
          <cell r="O42">
            <v>1</v>
          </cell>
          <cell r="Q42" t="str">
            <v>DACT74026</v>
          </cell>
          <cell r="R42">
            <v>99.24</v>
          </cell>
          <cell r="S42">
            <v>0.55000000000000004</v>
          </cell>
          <cell r="T42">
            <v>2</v>
          </cell>
          <cell r="U42">
            <v>0</v>
          </cell>
          <cell r="V42">
            <v>15.249000000000001</v>
          </cell>
          <cell r="W42">
            <v>1</v>
          </cell>
          <cell r="Y42" t="str">
            <v>DACT74026</v>
          </cell>
          <cell r="Z42">
            <v>99.43</v>
          </cell>
          <cell r="AA42">
            <v>0.55000000000000004</v>
          </cell>
          <cell r="AB42">
            <v>23</v>
          </cell>
          <cell r="AC42">
            <v>0</v>
          </cell>
          <cell r="AD42">
            <v>19.332999999999998</v>
          </cell>
          <cell r="AE42">
            <v>1</v>
          </cell>
          <cell r="AG42" t="str">
            <v>DACT74026</v>
          </cell>
          <cell r="AH42">
            <v>99.54</v>
          </cell>
          <cell r="AI42">
            <v>0.55000000000000004</v>
          </cell>
          <cell r="AJ42">
            <v>23</v>
          </cell>
          <cell r="AK42">
            <v>0</v>
          </cell>
          <cell r="AL42">
            <v>19.332999999999998</v>
          </cell>
          <cell r="AM42">
            <v>1</v>
          </cell>
          <cell r="AO42" t="str">
            <v>DACT74026</v>
          </cell>
          <cell r="AP42">
            <v>99.62</v>
          </cell>
          <cell r="AQ42">
            <v>0.55000000000000004</v>
          </cell>
          <cell r="AR42">
            <v>23</v>
          </cell>
          <cell r="AS42">
            <v>0</v>
          </cell>
          <cell r="AT42">
            <v>26.498999999999999</v>
          </cell>
          <cell r="AU42">
            <v>1</v>
          </cell>
          <cell r="AW42" t="str">
            <v>DACT74026</v>
          </cell>
          <cell r="AX42">
            <v>99.67</v>
          </cell>
          <cell r="AY42">
            <v>0.55000000000000004</v>
          </cell>
          <cell r="AZ42">
            <v>23</v>
          </cell>
          <cell r="BA42">
            <v>0</v>
          </cell>
          <cell r="BB42">
            <v>44.164999999999999</v>
          </cell>
          <cell r="BC42">
            <v>1</v>
          </cell>
          <cell r="BE42" t="str">
            <v>DACT74026</v>
          </cell>
          <cell r="BF42">
            <v>99.71</v>
          </cell>
          <cell r="BG42">
            <v>0.55000000000000004</v>
          </cell>
          <cell r="BH42">
            <v>23</v>
          </cell>
          <cell r="BI42">
            <v>0</v>
          </cell>
          <cell r="BJ42">
            <v>47.664999999999999</v>
          </cell>
          <cell r="BK42">
            <v>1</v>
          </cell>
          <cell r="BM42" t="str">
            <v>DACT74026</v>
          </cell>
          <cell r="BN42">
            <v>99.4</v>
          </cell>
          <cell r="BO42">
            <v>0.65</v>
          </cell>
          <cell r="BP42">
            <v>11.5</v>
          </cell>
          <cell r="BQ42">
            <v>57.692</v>
          </cell>
          <cell r="BR42">
            <v>52.048000000000002</v>
          </cell>
          <cell r="BS42">
            <v>2</v>
          </cell>
          <cell r="BU42" t="str">
            <v>DACT74026</v>
          </cell>
          <cell r="BV42">
            <v>99.46</v>
          </cell>
          <cell r="BW42">
            <v>0.65</v>
          </cell>
          <cell r="BX42">
            <v>38.5</v>
          </cell>
          <cell r="BY42">
            <v>57.692</v>
          </cell>
          <cell r="BZ42">
            <v>53.048000000000002</v>
          </cell>
          <cell r="CA42">
            <v>2</v>
          </cell>
          <cell r="CC42" t="str">
            <v>DACT74026</v>
          </cell>
          <cell r="CD42">
            <v>95.92</v>
          </cell>
          <cell r="CE42">
            <v>3.59</v>
          </cell>
          <cell r="CF42">
            <v>27.666666666666998</v>
          </cell>
          <cell r="CG42">
            <v>6.9660000000000002</v>
          </cell>
          <cell r="CH42">
            <v>63.765000000000001</v>
          </cell>
          <cell r="CI42">
            <v>3</v>
          </cell>
          <cell r="CK42" t="str">
            <v>DACT74026</v>
          </cell>
          <cell r="CL42">
            <v>87.93</v>
          </cell>
          <cell r="CM42">
            <v>11.59</v>
          </cell>
          <cell r="CN42">
            <v>27.666666666666998</v>
          </cell>
          <cell r="CO42">
            <v>2.157</v>
          </cell>
          <cell r="CP42">
            <v>63.765000000000001</v>
          </cell>
          <cell r="CQ42">
            <v>3</v>
          </cell>
          <cell r="CS42" t="str">
            <v>DACT74026</v>
          </cell>
          <cell r="CT42">
            <v>85.26</v>
          </cell>
          <cell r="CU42">
            <v>15.33</v>
          </cell>
          <cell r="CV42">
            <v>27.666666666666998</v>
          </cell>
          <cell r="CW42">
            <v>1.631</v>
          </cell>
          <cell r="CX42">
            <v>63.765000000000001</v>
          </cell>
          <cell r="CY42">
            <v>3</v>
          </cell>
          <cell r="DA42" t="str">
            <v>DACT74026</v>
          </cell>
          <cell r="DB42">
            <v>86.31</v>
          </cell>
          <cell r="DC42">
            <v>15.33</v>
          </cell>
          <cell r="DD42">
            <v>27.666666666666998</v>
          </cell>
          <cell r="DE42">
            <v>1.631</v>
          </cell>
          <cell r="DF42">
            <v>63.765000000000001</v>
          </cell>
          <cell r="DG42">
            <v>3</v>
          </cell>
          <cell r="DI42" t="str">
            <v>DACT74026</v>
          </cell>
          <cell r="DJ42">
            <v>87.23</v>
          </cell>
          <cell r="DK42">
            <v>15.33</v>
          </cell>
          <cell r="DL42">
            <v>27.666666666666998</v>
          </cell>
          <cell r="DM42">
            <v>1.631</v>
          </cell>
          <cell r="DN42">
            <v>63.765000000000001</v>
          </cell>
          <cell r="DO42">
            <v>3</v>
          </cell>
          <cell r="DQ42" t="str">
            <v>DACT74026</v>
          </cell>
          <cell r="DR42">
            <v>87.82</v>
          </cell>
          <cell r="DS42">
            <v>11.69</v>
          </cell>
          <cell r="DT42">
            <v>20.75</v>
          </cell>
          <cell r="DU42">
            <v>1.6040000000000001</v>
          </cell>
          <cell r="DV42">
            <v>73.465999999999994</v>
          </cell>
          <cell r="DW42">
            <v>4</v>
          </cell>
          <cell r="DY42" t="str">
            <v>DACT74026</v>
          </cell>
          <cell r="DZ42">
            <v>88.54</v>
          </cell>
          <cell r="EA42">
            <v>11.69</v>
          </cell>
          <cell r="EB42">
            <v>20.75</v>
          </cell>
          <cell r="EC42">
            <v>1.6040000000000001</v>
          </cell>
          <cell r="ED42">
            <v>91.933000000000007</v>
          </cell>
          <cell r="EE42">
            <v>4</v>
          </cell>
          <cell r="EG42" t="str">
            <v>DACT74026</v>
          </cell>
          <cell r="EH42">
            <v>87.24</v>
          </cell>
          <cell r="EI42">
            <v>9.19</v>
          </cell>
          <cell r="EJ42">
            <v>13.833333333333</v>
          </cell>
          <cell r="EK42">
            <v>1.36</v>
          </cell>
          <cell r="EL42">
            <v>94.566000000000003</v>
          </cell>
          <cell r="EM42">
            <v>6</v>
          </cell>
          <cell r="EO42" t="str">
            <v>DACT74026</v>
          </cell>
          <cell r="EP42">
            <v>86.29</v>
          </cell>
          <cell r="EQ42">
            <v>8.93</v>
          </cell>
          <cell r="ER42">
            <v>11.857142857143</v>
          </cell>
          <cell r="ES42">
            <v>1.2</v>
          </cell>
          <cell r="ET42">
            <v>102.149</v>
          </cell>
          <cell r="EU42">
            <v>7</v>
          </cell>
          <cell r="EW42" t="str">
            <v>DACT74024</v>
          </cell>
          <cell r="EX42">
            <v>79.02</v>
          </cell>
          <cell r="EY42">
            <v>12.59</v>
          </cell>
          <cell r="EZ42">
            <v>8.75</v>
          </cell>
          <cell r="FA42">
            <v>41.930999999999997</v>
          </cell>
          <cell r="FB42">
            <v>123.764</v>
          </cell>
          <cell r="FC42">
            <v>8</v>
          </cell>
          <cell r="FE42" t="str">
            <v>BDRT85039</v>
          </cell>
          <cell r="FF42">
            <v>100</v>
          </cell>
          <cell r="FG42">
            <v>0</v>
          </cell>
          <cell r="FH42">
            <v>19</v>
          </cell>
          <cell r="FI42">
            <v>0</v>
          </cell>
          <cell r="FJ42">
            <v>0</v>
          </cell>
          <cell r="FK42">
            <v>0</v>
          </cell>
          <cell r="FM42" t="str">
            <v>BDRT85039</v>
          </cell>
          <cell r="FN42">
            <v>100</v>
          </cell>
          <cell r="FO42">
            <v>0</v>
          </cell>
          <cell r="FP42">
            <v>19</v>
          </cell>
          <cell r="FQ42">
            <v>0</v>
          </cell>
          <cell r="FR42">
            <v>0</v>
          </cell>
          <cell r="FS42">
            <v>0</v>
          </cell>
          <cell r="FU42" t="str">
            <v>BDRT85039</v>
          </cell>
          <cell r="FV42">
            <v>100</v>
          </cell>
          <cell r="FW42">
            <v>0</v>
          </cell>
          <cell r="FX42">
            <v>19</v>
          </cell>
          <cell r="FY42">
            <v>0</v>
          </cell>
          <cell r="FZ42">
            <v>0</v>
          </cell>
          <cell r="GA42">
            <v>0</v>
          </cell>
          <cell r="GC42" t="str">
            <v>BDRT85039</v>
          </cell>
          <cell r="GD42">
            <v>100</v>
          </cell>
          <cell r="GE42">
            <v>0</v>
          </cell>
          <cell r="GF42">
            <v>19</v>
          </cell>
          <cell r="GG42">
            <v>0</v>
          </cell>
          <cell r="GH42">
            <v>0</v>
          </cell>
          <cell r="GI42">
            <v>0</v>
          </cell>
          <cell r="GK42" t="str">
            <v>BDRT85039</v>
          </cell>
          <cell r="GL42">
            <v>100</v>
          </cell>
          <cell r="GM42">
            <v>0</v>
          </cell>
          <cell r="GN42">
            <v>19</v>
          </cell>
          <cell r="GO42">
            <v>0</v>
          </cell>
          <cell r="GP42">
            <v>0</v>
          </cell>
          <cell r="GQ42">
            <v>0</v>
          </cell>
          <cell r="GS42" t="str">
            <v>BDRT85039</v>
          </cell>
          <cell r="GT42">
            <v>100</v>
          </cell>
          <cell r="GU42">
            <v>0</v>
          </cell>
          <cell r="GV42">
            <v>19</v>
          </cell>
          <cell r="GW42">
            <v>0</v>
          </cell>
          <cell r="GX42">
            <v>0</v>
          </cell>
          <cell r="GY42">
            <v>0</v>
          </cell>
          <cell r="HA42" t="str">
            <v>BDRT85039</v>
          </cell>
          <cell r="HB42">
            <v>100</v>
          </cell>
          <cell r="HC42">
            <v>0</v>
          </cell>
          <cell r="HD42">
            <v>19</v>
          </cell>
          <cell r="HE42">
            <v>0</v>
          </cell>
          <cell r="HF42">
            <v>0</v>
          </cell>
          <cell r="HG42">
            <v>0</v>
          </cell>
          <cell r="HI42" t="str">
            <v>BDRT85039</v>
          </cell>
          <cell r="HJ42">
            <v>100</v>
          </cell>
          <cell r="HK42">
            <v>0</v>
          </cell>
          <cell r="HL42">
            <v>19</v>
          </cell>
          <cell r="HM42">
            <v>0</v>
          </cell>
          <cell r="HN42">
            <v>0</v>
          </cell>
          <cell r="HO42">
            <v>0</v>
          </cell>
          <cell r="HQ42" t="str">
            <v>BDRT85039</v>
          </cell>
          <cell r="HR42">
            <v>100</v>
          </cell>
          <cell r="HS42">
            <v>0</v>
          </cell>
          <cell r="HT42">
            <v>19</v>
          </cell>
          <cell r="HU42">
            <v>0</v>
          </cell>
          <cell r="HV42">
            <v>0</v>
          </cell>
          <cell r="HW42">
            <v>0</v>
          </cell>
          <cell r="HY42" t="str">
            <v>BDRT85039</v>
          </cell>
          <cell r="HZ42">
            <v>100</v>
          </cell>
          <cell r="IA42">
            <v>0</v>
          </cell>
          <cell r="IB42">
            <v>19</v>
          </cell>
          <cell r="IC42">
            <v>0</v>
          </cell>
          <cell r="ID42">
            <v>0</v>
          </cell>
          <cell r="IE42">
            <v>0</v>
          </cell>
          <cell r="IG42" t="str">
            <v>BDRT85039</v>
          </cell>
          <cell r="IH42">
            <v>100</v>
          </cell>
          <cell r="II42">
            <v>0</v>
          </cell>
          <cell r="IJ42">
            <v>19</v>
          </cell>
          <cell r="IK42">
            <v>0</v>
          </cell>
          <cell r="IL42">
            <v>0</v>
          </cell>
          <cell r="IM42">
            <v>0</v>
          </cell>
        </row>
        <row r="43">
          <cell r="A43" t="str">
            <v>DACT74027</v>
          </cell>
          <cell r="B43">
            <v>100</v>
          </cell>
          <cell r="C43">
            <v>0</v>
          </cell>
          <cell r="D43">
            <v>0</v>
          </cell>
          <cell r="E43">
            <v>0</v>
          </cell>
          <cell r="F43">
            <v>0</v>
          </cell>
          <cell r="G43">
            <v>0</v>
          </cell>
          <cell r="I43" t="str">
            <v>DACT74027</v>
          </cell>
          <cell r="J43">
            <v>100</v>
          </cell>
          <cell r="K43">
            <v>0</v>
          </cell>
          <cell r="L43">
            <v>0</v>
          </cell>
          <cell r="M43">
            <v>0</v>
          </cell>
          <cell r="N43">
            <v>0</v>
          </cell>
          <cell r="O43">
            <v>0</v>
          </cell>
          <cell r="Q43" t="str">
            <v>DACT74027</v>
          </cell>
          <cell r="R43">
            <v>90.14</v>
          </cell>
          <cell r="S43">
            <v>0</v>
          </cell>
          <cell r="T43">
            <v>0</v>
          </cell>
          <cell r="U43">
            <v>0</v>
          </cell>
          <cell r="V43">
            <v>0</v>
          </cell>
          <cell r="W43">
            <v>0</v>
          </cell>
          <cell r="Y43" t="str">
            <v>DACT74027</v>
          </cell>
          <cell r="Z43">
            <v>88.06</v>
          </cell>
          <cell r="AA43">
            <v>0</v>
          </cell>
          <cell r="AB43">
            <v>0</v>
          </cell>
          <cell r="AC43">
            <v>0</v>
          </cell>
          <cell r="AD43">
            <v>0</v>
          </cell>
          <cell r="AE43">
            <v>0</v>
          </cell>
          <cell r="AG43" t="str">
            <v>DACT74027</v>
          </cell>
          <cell r="AH43">
            <v>90.44</v>
          </cell>
          <cell r="AI43">
            <v>0</v>
          </cell>
          <cell r="AJ43">
            <v>0</v>
          </cell>
          <cell r="AK43">
            <v>0</v>
          </cell>
          <cell r="AL43">
            <v>0</v>
          </cell>
          <cell r="AM43">
            <v>0</v>
          </cell>
          <cell r="AO43" t="str">
            <v>DACT74027</v>
          </cell>
          <cell r="AP43">
            <v>92.04</v>
          </cell>
          <cell r="AQ43">
            <v>0</v>
          </cell>
          <cell r="AR43">
            <v>0</v>
          </cell>
          <cell r="AS43">
            <v>0</v>
          </cell>
          <cell r="AT43">
            <v>0</v>
          </cell>
          <cell r="AU43">
            <v>0</v>
          </cell>
          <cell r="AW43" t="str">
            <v>DACT74027</v>
          </cell>
          <cell r="AX43">
            <v>93.17</v>
          </cell>
          <cell r="AY43">
            <v>0</v>
          </cell>
          <cell r="AZ43">
            <v>0</v>
          </cell>
          <cell r="BA43">
            <v>0</v>
          </cell>
          <cell r="BB43">
            <v>0</v>
          </cell>
          <cell r="BC43">
            <v>0</v>
          </cell>
          <cell r="BE43" t="str">
            <v>DACT74027</v>
          </cell>
          <cell r="BF43">
            <v>94.03</v>
          </cell>
          <cell r="BG43">
            <v>0</v>
          </cell>
          <cell r="BH43">
            <v>0</v>
          </cell>
          <cell r="BI43">
            <v>0</v>
          </cell>
          <cell r="BJ43">
            <v>6.3170000000000002</v>
          </cell>
          <cell r="BK43">
            <v>0</v>
          </cell>
          <cell r="BM43" t="str">
            <v>DACT74027</v>
          </cell>
          <cell r="BN43">
            <v>94.69</v>
          </cell>
          <cell r="BO43">
            <v>0</v>
          </cell>
          <cell r="BP43">
            <v>0</v>
          </cell>
          <cell r="BQ43">
            <v>0</v>
          </cell>
          <cell r="BR43">
            <v>6.3170000000000002</v>
          </cell>
          <cell r="BS43">
            <v>0</v>
          </cell>
          <cell r="BU43" t="str">
            <v>DACT74027</v>
          </cell>
          <cell r="BV43">
            <v>91.63</v>
          </cell>
          <cell r="BW43">
            <v>8.6300000000000008</v>
          </cell>
          <cell r="BX43">
            <v>16</v>
          </cell>
          <cell r="BY43">
            <v>0</v>
          </cell>
          <cell r="BZ43">
            <v>14.433999999999999</v>
          </cell>
          <cell r="CA43">
            <v>1</v>
          </cell>
          <cell r="CC43" t="str">
            <v>DACT74027</v>
          </cell>
          <cell r="CD43">
            <v>91.57</v>
          </cell>
          <cell r="CE43">
            <v>10.8</v>
          </cell>
          <cell r="CF43">
            <v>16</v>
          </cell>
          <cell r="CG43">
            <v>0</v>
          </cell>
          <cell r="CH43">
            <v>31.584</v>
          </cell>
          <cell r="CI43">
            <v>1</v>
          </cell>
          <cell r="CK43" t="str">
            <v>DACT74027</v>
          </cell>
          <cell r="CL43">
            <v>92.27</v>
          </cell>
          <cell r="CM43">
            <v>10.8</v>
          </cell>
          <cell r="CN43">
            <v>16</v>
          </cell>
          <cell r="CO43">
            <v>0</v>
          </cell>
          <cell r="CP43">
            <v>41.384</v>
          </cell>
          <cell r="CQ43">
            <v>1</v>
          </cell>
          <cell r="CS43" t="str">
            <v>DACT74027</v>
          </cell>
          <cell r="CT43">
            <v>92.86</v>
          </cell>
          <cell r="CU43">
            <v>10.8</v>
          </cell>
          <cell r="CV43">
            <v>16</v>
          </cell>
          <cell r="CW43">
            <v>0</v>
          </cell>
          <cell r="CX43">
            <v>50.216999999999999</v>
          </cell>
          <cell r="CY43">
            <v>1</v>
          </cell>
          <cell r="DA43" t="str">
            <v>DACT74027</v>
          </cell>
          <cell r="DB43">
            <v>91.35</v>
          </cell>
          <cell r="DC43">
            <v>8.7899999999999991</v>
          </cell>
          <cell r="DD43">
            <v>8</v>
          </cell>
          <cell r="DE43">
            <v>0</v>
          </cell>
          <cell r="DF43">
            <v>54.267000000000003</v>
          </cell>
          <cell r="DG43">
            <v>2</v>
          </cell>
          <cell r="DI43" t="str">
            <v>DACT74027</v>
          </cell>
          <cell r="DJ43">
            <v>91.93</v>
          </cell>
          <cell r="DK43">
            <v>8.7899999999999991</v>
          </cell>
          <cell r="DL43">
            <v>8</v>
          </cell>
          <cell r="DM43">
            <v>0</v>
          </cell>
          <cell r="DN43">
            <v>60.582999999999998</v>
          </cell>
          <cell r="DO43">
            <v>2</v>
          </cell>
          <cell r="DQ43" t="str">
            <v>DACT74027</v>
          </cell>
          <cell r="DR43">
            <v>92.43</v>
          </cell>
          <cell r="DS43">
            <v>8.7899999999999991</v>
          </cell>
          <cell r="DT43">
            <v>8</v>
          </cell>
          <cell r="DU43">
            <v>0</v>
          </cell>
          <cell r="DV43">
            <v>79.150000000000006</v>
          </cell>
          <cell r="DW43">
            <v>2</v>
          </cell>
          <cell r="DY43" t="str">
            <v>DACT74027</v>
          </cell>
          <cell r="DZ43">
            <v>92.88</v>
          </cell>
          <cell r="EA43">
            <v>8.7899999999999991</v>
          </cell>
          <cell r="EB43">
            <v>8</v>
          </cell>
          <cell r="EC43">
            <v>0</v>
          </cell>
          <cell r="ED43">
            <v>97.617000000000004</v>
          </cell>
          <cell r="EE43">
            <v>2</v>
          </cell>
          <cell r="EG43" t="str">
            <v>DACT74027</v>
          </cell>
          <cell r="EH43">
            <v>90.03</v>
          </cell>
          <cell r="EI43">
            <v>7.9</v>
          </cell>
          <cell r="EJ43">
            <v>4</v>
          </cell>
          <cell r="EK43">
            <v>0</v>
          </cell>
          <cell r="EL43">
            <v>103.28400000000001</v>
          </cell>
          <cell r="EM43">
            <v>4</v>
          </cell>
          <cell r="EO43" t="str">
            <v>DACT74027</v>
          </cell>
          <cell r="EP43">
            <v>85.3</v>
          </cell>
          <cell r="EQ43">
            <v>13.9</v>
          </cell>
          <cell r="ER43">
            <v>4</v>
          </cell>
          <cell r="ES43">
            <v>0</v>
          </cell>
          <cell r="ET43">
            <v>103.28400000000001</v>
          </cell>
          <cell r="EU43">
            <v>4</v>
          </cell>
          <cell r="EW43" t="str">
            <v>DACT74025</v>
          </cell>
          <cell r="EX43">
            <v>70.709999999999994</v>
          </cell>
          <cell r="EY43">
            <v>28.12</v>
          </cell>
          <cell r="EZ43">
            <v>0.2</v>
          </cell>
          <cell r="FA43">
            <v>0</v>
          </cell>
          <cell r="FB43">
            <v>18.582999999999998</v>
          </cell>
          <cell r="FC43">
            <v>5</v>
          </cell>
          <cell r="FE43" t="str">
            <v>DACT74024</v>
          </cell>
          <cell r="FF43">
            <v>75.260000000000005</v>
          </cell>
          <cell r="FG43">
            <v>15.59</v>
          </cell>
          <cell r="FH43">
            <v>8.75</v>
          </cell>
          <cell r="FI43">
            <v>33.859000000000002</v>
          </cell>
          <cell r="FJ43">
            <v>123.764</v>
          </cell>
          <cell r="FK43">
            <v>8</v>
          </cell>
          <cell r="FM43" t="str">
            <v>DACT74024</v>
          </cell>
          <cell r="FN43">
            <v>71.84</v>
          </cell>
          <cell r="FO43">
            <v>18.59</v>
          </cell>
          <cell r="FP43">
            <v>8.75</v>
          </cell>
          <cell r="FQ43">
            <v>28.393999999999998</v>
          </cell>
          <cell r="FR43">
            <v>123.764</v>
          </cell>
          <cell r="FS43">
            <v>8</v>
          </cell>
          <cell r="FU43" t="str">
            <v>DACT74024</v>
          </cell>
          <cell r="FV43">
            <v>68.72</v>
          </cell>
          <cell r="FW43">
            <v>21.59</v>
          </cell>
          <cell r="FX43">
            <v>8.75</v>
          </cell>
          <cell r="FY43">
            <v>24.448</v>
          </cell>
          <cell r="FZ43">
            <v>123.764</v>
          </cell>
          <cell r="GA43">
            <v>8</v>
          </cell>
          <cell r="GC43" t="str">
            <v>DACT74024</v>
          </cell>
          <cell r="GD43">
            <v>65.849999999999994</v>
          </cell>
          <cell r="GE43">
            <v>24.59</v>
          </cell>
          <cell r="GF43">
            <v>9.75</v>
          </cell>
          <cell r="GG43">
            <v>21.463999999999999</v>
          </cell>
          <cell r="GH43">
            <v>123.764</v>
          </cell>
          <cell r="GI43">
            <v>8</v>
          </cell>
          <cell r="GK43" t="str">
            <v>DACT74024</v>
          </cell>
          <cell r="GL43">
            <v>63.64</v>
          </cell>
          <cell r="GM43">
            <v>27.27</v>
          </cell>
          <cell r="GN43">
            <v>9.75</v>
          </cell>
          <cell r="GO43">
            <v>19.350999999999999</v>
          </cell>
          <cell r="GP43">
            <v>123.764</v>
          </cell>
          <cell r="GQ43">
            <v>8</v>
          </cell>
          <cell r="GS43" t="str">
            <v>DACT74024</v>
          </cell>
          <cell r="GT43">
            <v>65.040000000000006</v>
          </cell>
          <cell r="GU43">
            <v>27.27</v>
          </cell>
          <cell r="GV43">
            <v>9.75</v>
          </cell>
          <cell r="GW43">
            <v>19.350999999999999</v>
          </cell>
          <cell r="GX43">
            <v>123.764</v>
          </cell>
          <cell r="GY43">
            <v>8</v>
          </cell>
          <cell r="HA43" t="str">
            <v>DACT74024</v>
          </cell>
          <cell r="HB43">
            <v>66.33</v>
          </cell>
          <cell r="HC43">
            <v>27.27</v>
          </cell>
          <cell r="HD43">
            <v>9.75</v>
          </cell>
          <cell r="HE43">
            <v>19.350999999999999</v>
          </cell>
          <cell r="HF43">
            <v>132.72999999999999</v>
          </cell>
          <cell r="HG43">
            <v>8</v>
          </cell>
          <cell r="HI43" t="str">
            <v>DACT74024</v>
          </cell>
          <cell r="HJ43">
            <v>67.53</v>
          </cell>
          <cell r="HK43">
            <v>27.27</v>
          </cell>
          <cell r="HL43">
            <v>9.75</v>
          </cell>
          <cell r="HM43">
            <v>19.350999999999999</v>
          </cell>
          <cell r="HN43">
            <v>141.39699999999999</v>
          </cell>
          <cell r="HO43">
            <v>8</v>
          </cell>
          <cell r="HQ43" t="str">
            <v>DACT74024</v>
          </cell>
          <cell r="HR43">
            <v>68.650000000000006</v>
          </cell>
          <cell r="HS43">
            <v>27.27</v>
          </cell>
          <cell r="HT43">
            <v>9.75</v>
          </cell>
          <cell r="HU43">
            <v>19.350999999999999</v>
          </cell>
          <cell r="HV43">
            <v>150.89699999999999</v>
          </cell>
          <cell r="HW43">
            <v>8</v>
          </cell>
          <cell r="HY43" t="str">
            <v>DACT74024</v>
          </cell>
          <cell r="HZ43">
            <v>69.7</v>
          </cell>
          <cell r="IA43">
            <v>27.27</v>
          </cell>
          <cell r="IB43">
            <v>9.75</v>
          </cell>
          <cell r="IC43">
            <v>19.350999999999999</v>
          </cell>
          <cell r="ID43">
            <v>150.89699999999999</v>
          </cell>
          <cell r="IE43">
            <v>8</v>
          </cell>
          <cell r="IG43" t="str">
            <v>DACT74024</v>
          </cell>
          <cell r="IH43">
            <v>70.680000000000007</v>
          </cell>
          <cell r="II43">
            <v>27.27</v>
          </cell>
          <cell r="IJ43">
            <v>9.75</v>
          </cell>
          <cell r="IK43">
            <v>19.350999999999999</v>
          </cell>
          <cell r="IL43">
            <v>150.89699999999999</v>
          </cell>
          <cell r="IM43">
            <v>8</v>
          </cell>
        </row>
        <row r="44">
          <cell r="A44" t="str">
            <v>DACT74028</v>
          </cell>
          <cell r="B44">
            <v>100</v>
          </cell>
          <cell r="C44">
            <v>0</v>
          </cell>
          <cell r="D44">
            <v>0</v>
          </cell>
          <cell r="E44">
            <v>0</v>
          </cell>
          <cell r="F44">
            <v>0</v>
          </cell>
          <cell r="G44">
            <v>0</v>
          </cell>
          <cell r="I44" t="str">
            <v>DACT74028</v>
          </cell>
          <cell r="J44">
            <v>100</v>
          </cell>
          <cell r="K44">
            <v>0</v>
          </cell>
          <cell r="L44">
            <v>0</v>
          </cell>
          <cell r="M44">
            <v>0</v>
          </cell>
          <cell r="N44">
            <v>0</v>
          </cell>
          <cell r="O44">
            <v>0</v>
          </cell>
          <cell r="Q44" t="str">
            <v>DACT74028</v>
          </cell>
          <cell r="R44">
            <v>89.05</v>
          </cell>
          <cell r="S44">
            <v>7.88</v>
          </cell>
          <cell r="T44">
            <v>0</v>
          </cell>
          <cell r="U44">
            <v>0</v>
          </cell>
          <cell r="V44">
            <v>0</v>
          </cell>
          <cell r="W44">
            <v>1</v>
          </cell>
          <cell r="Y44" t="str">
            <v>DACT74028</v>
          </cell>
          <cell r="Z44">
            <v>90.23</v>
          </cell>
          <cell r="AA44">
            <v>9.3800000000000008</v>
          </cell>
          <cell r="AB44">
            <v>0</v>
          </cell>
          <cell r="AC44">
            <v>0</v>
          </cell>
          <cell r="AD44">
            <v>0</v>
          </cell>
          <cell r="AE44">
            <v>1</v>
          </cell>
          <cell r="AG44" t="str">
            <v>DACT74028</v>
          </cell>
          <cell r="AH44">
            <v>88.95</v>
          </cell>
          <cell r="AI44">
            <v>3.32</v>
          </cell>
          <cell r="AJ44">
            <v>0</v>
          </cell>
          <cell r="AK44">
            <v>0</v>
          </cell>
          <cell r="AL44">
            <v>6.2169999999999996</v>
          </cell>
          <cell r="AM44">
            <v>4</v>
          </cell>
          <cell r="AO44" t="str">
            <v>DACT74028</v>
          </cell>
          <cell r="AP44">
            <v>90.79</v>
          </cell>
          <cell r="AQ44">
            <v>3.32</v>
          </cell>
          <cell r="AR44">
            <v>0</v>
          </cell>
          <cell r="AS44">
            <v>0</v>
          </cell>
          <cell r="AT44">
            <v>13.382999999999999</v>
          </cell>
          <cell r="AU44">
            <v>4</v>
          </cell>
          <cell r="AW44" t="str">
            <v>DACT74028</v>
          </cell>
          <cell r="AX44">
            <v>88.09</v>
          </cell>
          <cell r="AY44">
            <v>4</v>
          </cell>
          <cell r="AZ44">
            <v>0</v>
          </cell>
          <cell r="BA44">
            <v>0</v>
          </cell>
          <cell r="BB44">
            <v>13.382999999999999</v>
          </cell>
          <cell r="BC44">
            <v>5</v>
          </cell>
          <cell r="BE44" t="str">
            <v>DACT74028</v>
          </cell>
          <cell r="BF44">
            <v>89.58</v>
          </cell>
          <cell r="BG44">
            <v>4</v>
          </cell>
          <cell r="BH44">
            <v>0</v>
          </cell>
          <cell r="BI44">
            <v>0</v>
          </cell>
          <cell r="BJ44">
            <v>13.382999999999999</v>
          </cell>
          <cell r="BK44">
            <v>5</v>
          </cell>
          <cell r="BM44" t="str">
            <v>DACT74028</v>
          </cell>
          <cell r="BN44">
            <v>90.73</v>
          </cell>
          <cell r="BO44">
            <v>4</v>
          </cell>
          <cell r="BP44">
            <v>0</v>
          </cell>
          <cell r="BQ44">
            <v>0</v>
          </cell>
          <cell r="BR44">
            <v>13.382999999999999</v>
          </cell>
          <cell r="BS44">
            <v>5</v>
          </cell>
          <cell r="BU44" t="str">
            <v>DACT74028</v>
          </cell>
          <cell r="BV44">
            <v>91.66</v>
          </cell>
          <cell r="BW44">
            <v>4</v>
          </cell>
          <cell r="BX44">
            <v>0</v>
          </cell>
          <cell r="BY44">
            <v>0</v>
          </cell>
          <cell r="BZ44">
            <v>13.382999999999999</v>
          </cell>
          <cell r="CA44">
            <v>5</v>
          </cell>
          <cell r="CC44" t="str">
            <v>DACT74028</v>
          </cell>
          <cell r="CD44">
            <v>92.42</v>
          </cell>
          <cell r="CE44">
            <v>4</v>
          </cell>
          <cell r="CF44">
            <v>0</v>
          </cell>
          <cell r="CG44">
            <v>0</v>
          </cell>
          <cell r="CH44">
            <v>21.733000000000001</v>
          </cell>
          <cell r="CI44">
            <v>5</v>
          </cell>
          <cell r="CK44" t="str">
            <v>DACT74028</v>
          </cell>
          <cell r="CL44">
            <v>93.05</v>
          </cell>
          <cell r="CM44">
            <v>4</v>
          </cell>
          <cell r="CN44">
            <v>0</v>
          </cell>
          <cell r="CO44">
            <v>0</v>
          </cell>
          <cell r="CP44">
            <v>40.783000000000001</v>
          </cell>
          <cell r="CQ44">
            <v>5</v>
          </cell>
          <cell r="CS44" t="str">
            <v>DACT74028</v>
          </cell>
          <cell r="CT44">
            <v>91.85</v>
          </cell>
          <cell r="CU44">
            <v>4</v>
          </cell>
          <cell r="CV44">
            <v>0</v>
          </cell>
          <cell r="CW44">
            <v>0</v>
          </cell>
          <cell r="CX44">
            <v>43.75</v>
          </cell>
          <cell r="CY44">
            <v>5</v>
          </cell>
          <cell r="DA44" t="str">
            <v>DACT74028</v>
          </cell>
          <cell r="DB44">
            <v>92.43</v>
          </cell>
          <cell r="DC44">
            <v>4</v>
          </cell>
          <cell r="DD44">
            <v>0</v>
          </cell>
          <cell r="DE44">
            <v>0</v>
          </cell>
          <cell r="DF44">
            <v>53.915999999999997</v>
          </cell>
          <cell r="DG44">
            <v>5</v>
          </cell>
          <cell r="DI44" t="str">
            <v>DACT74028</v>
          </cell>
          <cell r="DJ44">
            <v>86.82</v>
          </cell>
          <cell r="DK44">
            <v>4</v>
          </cell>
          <cell r="DL44">
            <v>0</v>
          </cell>
          <cell r="DM44">
            <v>0</v>
          </cell>
          <cell r="DN44">
            <v>53.915999999999997</v>
          </cell>
          <cell r="DO44">
            <v>5</v>
          </cell>
          <cell r="DQ44" t="str">
            <v>DACT74028</v>
          </cell>
          <cell r="DR44">
            <v>81.81</v>
          </cell>
          <cell r="DS44">
            <v>6.41</v>
          </cell>
          <cell r="DT44">
            <v>0</v>
          </cell>
          <cell r="DU44">
            <v>0</v>
          </cell>
          <cell r="DV44">
            <v>53.915999999999997</v>
          </cell>
          <cell r="DW44">
            <v>6</v>
          </cell>
          <cell r="DY44" t="str">
            <v>DACT74028</v>
          </cell>
          <cell r="DZ44">
            <v>79.37</v>
          </cell>
          <cell r="EA44">
            <v>8.7899999999999991</v>
          </cell>
          <cell r="EB44">
            <v>0</v>
          </cell>
          <cell r="EC44">
            <v>0</v>
          </cell>
          <cell r="ED44">
            <v>53.915999999999997</v>
          </cell>
          <cell r="EE44">
            <v>6</v>
          </cell>
          <cell r="EG44" t="str">
            <v>DACT74028</v>
          </cell>
          <cell r="EH44">
            <v>76.13</v>
          </cell>
          <cell r="EI44">
            <v>10.24</v>
          </cell>
          <cell r="EJ44">
            <v>0</v>
          </cell>
          <cell r="EK44">
            <v>0</v>
          </cell>
          <cell r="EL44">
            <v>53.915999999999997</v>
          </cell>
          <cell r="EM44">
            <v>7</v>
          </cell>
          <cell r="EO44" t="str">
            <v>DACT74028</v>
          </cell>
          <cell r="EP44">
            <v>76.89</v>
          </cell>
          <cell r="EQ44">
            <v>10.57</v>
          </cell>
          <cell r="ER44">
            <v>0</v>
          </cell>
          <cell r="ES44">
            <v>0</v>
          </cell>
          <cell r="ET44">
            <v>53.915999999999997</v>
          </cell>
          <cell r="EU44">
            <v>7</v>
          </cell>
          <cell r="EW44" t="str">
            <v>DACT74026</v>
          </cell>
          <cell r="EX44">
            <v>84.56</v>
          </cell>
          <cell r="EY44">
            <v>9.26</v>
          </cell>
          <cell r="EZ44">
            <v>10.375</v>
          </cell>
          <cell r="FA44">
            <v>1.012</v>
          </cell>
          <cell r="FB44">
            <v>102.149</v>
          </cell>
          <cell r="FC44">
            <v>8</v>
          </cell>
          <cell r="FE44" t="str">
            <v>DACT74025</v>
          </cell>
          <cell r="FF44">
            <v>72.099999999999994</v>
          </cell>
          <cell r="FG44">
            <v>28.12</v>
          </cell>
          <cell r="FH44">
            <v>0.2</v>
          </cell>
          <cell r="FI44">
            <v>0</v>
          </cell>
          <cell r="FJ44">
            <v>18.582999999999998</v>
          </cell>
          <cell r="FK44">
            <v>5</v>
          </cell>
          <cell r="FM44" t="str">
            <v>DACT74025</v>
          </cell>
          <cell r="FN44">
            <v>73.37</v>
          </cell>
          <cell r="FO44">
            <v>28.12</v>
          </cell>
          <cell r="FP44">
            <v>0.2</v>
          </cell>
          <cell r="FQ44">
            <v>0</v>
          </cell>
          <cell r="FR44">
            <v>18.582999999999998</v>
          </cell>
          <cell r="FS44">
            <v>5</v>
          </cell>
          <cell r="FU44" t="str">
            <v>DACT74025</v>
          </cell>
          <cell r="FV44">
            <v>74.53</v>
          </cell>
          <cell r="FW44">
            <v>28.12</v>
          </cell>
          <cell r="FX44">
            <v>0.2</v>
          </cell>
          <cell r="FY44">
            <v>0</v>
          </cell>
          <cell r="FZ44">
            <v>18.582999999999998</v>
          </cell>
          <cell r="GA44">
            <v>5</v>
          </cell>
          <cell r="GC44" t="str">
            <v>DACT74025</v>
          </cell>
          <cell r="GD44">
            <v>75.59</v>
          </cell>
          <cell r="GE44">
            <v>28.12</v>
          </cell>
          <cell r="GF44">
            <v>0.2</v>
          </cell>
          <cell r="GG44">
            <v>0</v>
          </cell>
          <cell r="GH44">
            <v>18.582999999999998</v>
          </cell>
          <cell r="GI44">
            <v>5</v>
          </cell>
          <cell r="GK44" t="str">
            <v>DACT74025</v>
          </cell>
          <cell r="GL44">
            <v>74.83</v>
          </cell>
          <cell r="GM44">
            <v>25.17</v>
          </cell>
          <cell r="GN44">
            <v>0.16666666666669999</v>
          </cell>
          <cell r="GO44">
            <v>0</v>
          </cell>
          <cell r="GP44">
            <v>22</v>
          </cell>
          <cell r="GQ44">
            <v>6</v>
          </cell>
          <cell r="GS44" t="str">
            <v>DACT74025</v>
          </cell>
          <cell r="GT44">
            <v>72.349999999999994</v>
          </cell>
          <cell r="GU44">
            <v>24.65</v>
          </cell>
          <cell r="GV44">
            <v>0.14285714285709999</v>
          </cell>
          <cell r="GW44">
            <v>0</v>
          </cell>
          <cell r="GX44">
            <v>22</v>
          </cell>
          <cell r="GY44">
            <v>7</v>
          </cell>
          <cell r="HA44" t="str">
            <v>DACT74025</v>
          </cell>
          <cell r="HB44">
            <v>69.67</v>
          </cell>
          <cell r="HC44">
            <v>28.08</v>
          </cell>
          <cell r="HD44">
            <v>0.14285714285709999</v>
          </cell>
          <cell r="HE44">
            <v>0</v>
          </cell>
          <cell r="HF44">
            <v>22</v>
          </cell>
          <cell r="HG44">
            <v>7</v>
          </cell>
          <cell r="HI44" t="str">
            <v>DACT74025</v>
          </cell>
          <cell r="HJ44">
            <v>67.180000000000007</v>
          </cell>
          <cell r="HK44">
            <v>31.5</v>
          </cell>
          <cell r="HL44">
            <v>0.14285714285709999</v>
          </cell>
          <cell r="HM44">
            <v>0</v>
          </cell>
          <cell r="HN44">
            <v>22</v>
          </cell>
          <cell r="HO44">
            <v>7</v>
          </cell>
          <cell r="HQ44" t="str">
            <v>DACT74025</v>
          </cell>
          <cell r="HR44">
            <v>64.87</v>
          </cell>
          <cell r="HS44">
            <v>34.93</v>
          </cell>
          <cell r="HT44">
            <v>0.14285714285709999</v>
          </cell>
          <cell r="HU44">
            <v>0</v>
          </cell>
          <cell r="HV44">
            <v>22</v>
          </cell>
          <cell r="HW44">
            <v>7</v>
          </cell>
          <cell r="HY44" t="str">
            <v>DACT74025</v>
          </cell>
          <cell r="HZ44">
            <v>62.7</v>
          </cell>
          <cell r="IA44">
            <v>38.36</v>
          </cell>
          <cell r="IB44">
            <v>0.14285714285709999</v>
          </cell>
          <cell r="IC44">
            <v>0</v>
          </cell>
          <cell r="ID44">
            <v>22</v>
          </cell>
          <cell r="IE44">
            <v>7</v>
          </cell>
          <cell r="IG44" t="str">
            <v>DACT74025</v>
          </cell>
          <cell r="IH44">
            <v>60.68</v>
          </cell>
          <cell r="II44">
            <v>41.79</v>
          </cell>
          <cell r="IJ44">
            <v>0.14285714285709999</v>
          </cell>
          <cell r="IK44">
            <v>0</v>
          </cell>
          <cell r="IL44">
            <v>22</v>
          </cell>
          <cell r="IM44">
            <v>7</v>
          </cell>
        </row>
        <row r="45">
          <cell r="A45" t="str">
            <v>DLPT30001</v>
          </cell>
          <cell r="B45">
            <v>100</v>
          </cell>
          <cell r="C45">
            <v>0</v>
          </cell>
          <cell r="D45">
            <v>0</v>
          </cell>
          <cell r="E45">
            <v>0</v>
          </cell>
          <cell r="F45">
            <v>0</v>
          </cell>
          <cell r="G45">
            <v>0</v>
          </cell>
          <cell r="I45" t="str">
            <v>DLPT30001</v>
          </cell>
          <cell r="J45">
            <v>100</v>
          </cell>
          <cell r="K45">
            <v>0</v>
          </cell>
          <cell r="L45">
            <v>0</v>
          </cell>
          <cell r="M45">
            <v>0</v>
          </cell>
          <cell r="N45">
            <v>0</v>
          </cell>
          <cell r="O45">
            <v>0</v>
          </cell>
          <cell r="Q45" t="str">
            <v>DLPT30001</v>
          </cell>
          <cell r="R45">
            <v>100</v>
          </cell>
          <cell r="S45">
            <v>0</v>
          </cell>
          <cell r="T45">
            <v>0</v>
          </cell>
          <cell r="U45">
            <v>0</v>
          </cell>
          <cell r="V45">
            <v>0</v>
          </cell>
          <cell r="W45">
            <v>0</v>
          </cell>
          <cell r="Y45" t="str">
            <v>DLPT30001</v>
          </cell>
          <cell r="Z45">
            <v>100</v>
          </cell>
          <cell r="AA45">
            <v>0</v>
          </cell>
          <cell r="AB45">
            <v>0</v>
          </cell>
          <cell r="AC45">
            <v>0</v>
          </cell>
          <cell r="AD45">
            <v>0</v>
          </cell>
          <cell r="AE45">
            <v>0</v>
          </cell>
          <cell r="AG45" t="str">
            <v>DLPT30001</v>
          </cell>
          <cell r="AH45">
            <v>100</v>
          </cell>
          <cell r="AI45">
            <v>0</v>
          </cell>
          <cell r="AJ45">
            <v>0</v>
          </cell>
          <cell r="AK45">
            <v>0</v>
          </cell>
          <cell r="AL45">
            <v>0</v>
          </cell>
          <cell r="AM45">
            <v>0</v>
          </cell>
          <cell r="AO45" t="str">
            <v>DLPT30001</v>
          </cell>
          <cell r="AP45">
            <v>100</v>
          </cell>
          <cell r="AQ45">
            <v>0</v>
          </cell>
          <cell r="AR45">
            <v>0</v>
          </cell>
          <cell r="AS45">
            <v>0</v>
          </cell>
          <cell r="AT45">
            <v>0</v>
          </cell>
          <cell r="AU45">
            <v>0</v>
          </cell>
          <cell r="AW45" t="str">
            <v>DLPT30001</v>
          </cell>
          <cell r="AX45">
            <v>100</v>
          </cell>
          <cell r="AY45">
            <v>0</v>
          </cell>
          <cell r="AZ45">
            <v>0</v>
          </cell>
          <cell r="BA45">
            <v>0</v>
          </cell>
          <cell r="BB45">
            <v>0</v>
          </cell>
          <cell r="BC45">
            <v>0</v>
          </cell>
          <cell r="BE45" t="str">
            <v>DLPT30001</v>
          </cell>
          <cell r="BF45">
            <v>100</v>
          </cell>
          <cell r="BG45">
            <v>0</v>
          </cell>
          <cell r="BH45">
            <v>0</v>
          </cell>
          <cell r="BI45">
            <v>0</v>
          </cell>
          <cell r="BJ45">
            <v>0</v>
          </cell>
          <cell r="BK45">
            <v>0</v>
          </cell>
          <cell r="BM45" t="str">
            <v>DLPT30001</v>
          </cell>
          <cell r="BN45">
            <v>100</v>
          </cell>
          <cell r="BO45">
            <v>0</v>
          </cell>
          <cell r="BP45">
            <v>0</v>
          </cell>
          <cell r="BQ45">
            <v>0</v>
          </cell>
          <cell r="BR45">
            <v>0</v>
          </cell>
          <cell r="BS45">
            <v>0</v>
          </cell>
          <cell r="BU45" t="str">
            <v>DLPT30001</v>
          </cell>
          <cell r="BV45">
            <v>100</v>
          </cell>
          <cell r="BW45">
            <v>0</v>
          </cell>
          <cell r="BX45">
            <v>0</v>
          </cell>
          <cell r="BY45">
            <v>0</v>
          </cell>
          <cell r="BZ45">
            <v>0</v>
          </cell>
          <cell r="CA45">
            <v>0</v>
          </cell>
          <cell r="CC45" t="str">
            <v>DLPT30001</v>
          </cell>
          <cell r="CD45">
            <v>100</v>
          </cell>
          <cell r="CE45">
            <v>0</v>
          </cell>
          <cell r="CF45">
            <v>0</v>
          </cell>
          <cell r="CG45">
            <v>0</v>
          </cell>
          <cell r="CH45">
            <v>0</v>
          </cell>
          <cell r="CI45">
            <v>0</v>
          </cell>
          <cell r="CK45" t="str">
            <v>DLPT30001</v>
          </cell>
          <cell r="CL45">
            <v>100</v>
          </cell>
          <cell r="CM45">
            <v>0</v>
          </cell>
          <cell r="CN45">
            <v>0</v>
          </cell>
          <cell r="CO45">
            <v>0</v>
          </cell>
          <cell r="CP45">
            <v>0</v>
          </cell>
          <cell r="CQ45">
            <v>0</v>
          </cell>
          <cell r="CS45" t="str">
            <v>DAVV40011</v>
          </cell>
          <cell r="CT45">
            <v>100</v>
          </cell>
          <cell r="CU45">
            <v>0</v>
          </cell>
          <cell r="CV45">
            <v>0</v>
          </cell>
          <cell r="CW45">
            <v>0</v>
          </cell>
          <cell r="CX45">
            <v>0</v>
          </cell>
          <cell r="CY45">
            <v>0</v>
          </cell>
          <cell r="DA45" t="str">
            <v>DAVV40011</v>
          </cell>
          <cell r="DB45">
            <v>100</v>
          </cell>
          <cell r="DC45">
            <v>0</v>
          </cell>
          <cell r="DD45">
            <v>0</v>
          </cell>
          <cell r="DE45">
            <v>0</v>
          </cell>
          <cell r="DF45">
            <v>0</v>
          </cell>
          <cell r="DG45">
            <v>0</v>
          </cell>
          <cell r="DI45" t="str">
            <v>DAVV40011</v>
          </cell>
          <cell r="DJ45">
            <v>100</v>
          </cell>
          <cell r="DK45">
            <v>0</v>
          </cell>
          <cell r="DL45">
            <v>0</v>
          </cell>
          <cell r="DM45">
            <v>0</v>
          </cell>
          <cell r="DN45">
            <v>0</v>
          </cell>
          <cell r="DO45">
            <v>0</v>
          </cell>
          <cell r="DQ45" t="str">
            <v>DAVV40011</v>
          </cell>
          <cell r="DR45">
            <v>100</v>
          </cell>
          <cell r="DS45">
            <v>0</v>
          </cell>
          <cell r="DT45">
            <v>0</v>
          </cell>
          <cell r="DU45">
            <v>0</v>
          </cell>
          <cell r="DV45">
            <v>0</v>
          </cell>
          <cell r="DW45">
            <v>0</v>
          </cell>
          <cell r="DY45" t="str">
            <v>DAVV40011</v>
          </cell>
          <cell r="DZ45">
            <v>100</v>
          </cell>
          <cell r="EA45">
            <v>0</v>
          </cell>
          <cell r="EB45">
            <v>0</v>
          </cell>
          <cell r="EC45">
            <v>0</v>
          </cell>
          <cell r="ED45">
            <v>0</v>
          </cell>
          <cell r="EE45">
            <v>0</v>
          </cell>
          <cell r="EG45" t="str">
            <v>DAVV40011</v>
          </cell>
          <cell r="EH45">
            <v>100</v>
          </cell>
          <cell r="EI45">
            <v>0</v>
          </cell>
          <cell r="EJ45">
            <v>0</v>
          </cell>
          <cell r="EK45">
            <v>0</v>
          </cell>
          <cell r="EL45">
            <v>0</v>
          </cell>
          <cell r="EM45">
            <v>0</v>
          </cell>
          <cell r="EO45" t="str">
            <v>DAVV40011</v>
          </cell>
          <cell r="EP45">
            <v>100</v>
          </cell>
          <cell r="EQ45">
            <v>0</v>
          </cell>
          <cell r="ER45">
            <v>0</v>
          </cell>
          <cell r="ES45">
            <v>0</v>
          </cell>
          <cell r="ET45">
            <v>0</v>
          </cell>
          <cell r="EU45">
            <v>0</v>
          </cell>
          <cell r="EW45" t="str">
            <v>DACT74027</v>
          </cell>
          <cell r="EX45">
            <v>81.03</v>
          </cell>
          <cell r="EY45">
            <v>19.899999999999999</v>
          </cell>
          <cell r="EZ45">
            <v>10.25</v>
          </cell>
          <cell r="FA45">
            <v>0</v>
          </cell>
          <cell r="FB45">
            <v>103.28400000000001</v>
          </cell>
          <cell r="FC45">
            <v>4</v>
          </cell>
          <cell r="FE45" t="str">
            <v>DACT74026</v>
          </cell>
          <cell r="FF45">
            <v>83.59</v>
          </cell>
          <cell r="FG45">
            <v>10.34</v>
          </cell>
          <cell r="FH45">
            <v>10.375</v>
          </cell>
          <cell r="FI45">
            <v>0.90700000000000003</v>
          </cell>
          <cell r="FJ45">
            <v>109.71599999999999</v>
          </cell>
          <cell r="FK45">
            <v>8</v>
          </cell>
          <cell r="FM45" t="str">
            <v>DACT74026</v>
          </cell>
          <cell r="FN45">
            <v>84.33</v>
          </cell>
          <cell r="FO45">
            <v>10.34</v>
          </cell>
          <cell r="FP45">
            <v>10.375</v>
          </cell>
          <cell r="FQ45">
            <v>0.90700000000000003</v>
          </cell>
          <cell r="FR45">
            <v>109.71599999999999</v>
          </cell>
          <cell r="FS45">
            <v>8</v>
          </cell>
          <cell r="FU45" t="str">
            <v>DACT74026</v>
          </cell>
          <cell r="FV45">
            <v>85.01</v>
          </cell>
          <cell r="FW45">
            <v>10.34</v>
          </cell>
          <cell r="FX45">
            <v>10.375</v>
          </cell>
          <cell r="FY45">
            <v>0.90700000000000003</v>
          </cell>
          <cell r="FZ45">
            <v>109.71599999999999</v>
          </cell>
          <cell r="GA45">
            <v>8</v>
          </cell>
          <cell r="GC45" t="str">
            <v>DACT74026</v>
          </cell>
          <cell r="GD45">
            <v>85.64</v>
          </cell>
          <cell r="GE45">
            <v>10.34</v>
          </cell>
          <cell r="GF45">
            <v>10.375</v>
          </cell>
          <cell r="GG45">
            <v>0.90700000000000003</v>
          </cell>
          <cell r="GH45">
            <v>109.71599999999999</v>
          </cell>
          <cell r="GI45">
            <v>8</v>
          </cell>
          <cell r="GK45" t="str">
            <v>DACT74026</v>
          </cell>
          <cell r="GL45">
            <v>85.64</v>
          </cell>
          <cell r="GM45">
            <v>10.34</v>
          </cell>
          <cell r="GN45">
            <v>10.375</v>
          </cell>
          <cell r="GO45">
            <v>0.90700000000000003</v>
          </cell>
          <cell r="GP45">
            <v>109.71599999999999</v>
          </cell>
          <cell r="GQ45">
            <v>8</v>
          </cell>
          <cell r="GS45" t="str">
            <v>DACT74026</v>
          </cell>
          <cell r="GT45">
            <v>85.64</v>
          </cell>
          <cell r="GU45">
            <v>10.34</v>
          </cell>
          <cell r="GV45">
            <v>10.375</v>
          </cell>
          <cell r="GW45">
            <v>0.90700000000000003</v>
          </cell>
          <cell r="GX45">
            <v>109.71599999999999</v>
          </cell>
          <cell r="GY45">
            <v>8</v>
          </cell>
          <cell r="HA45" t="str">
            <v>DACT74026</v>
          </cell>
          <cell r="HB45">
            <v>85.64</v>
          </cell>
          <cell r="HC45">
            <v>10.34</v>
          </cell>
          <cell r="HD45">
            <v>10.375</v>
          </cell>
          <cell r="HE45">
            <v>0.90700000000000003</v>
          </cell>
          <cell r="HF45">
            <v>109.71599999999999</v>
          </cell>
          <cell r="HG45">
            <v>8</v>
          </cell>
          <cell r="HI45" t="str">
            <v>DACT74026</v>
          </cell>
          <cell r="HJ45">
            <v>85.64</v>
          </cell>
          <cell r="HK45">
            <v>10.34</v>
          </cell>
          <cell r="HL45">
            <v>10.375</v>
          </cell>
          <cell r="HM45">
            <v>0.90700000000000003</v>
          </cell>
          <cell r="HN45">
            <v>109.71599999999999</v>
          </cell>
          <cell r="HO45">
            <v>8</v>
          </cell>
          <cell r="HQ45" t="str">
            <v>DACT74026</v>
          </cell>
          <cell r="HR45">
            <v>85.64</v>
          </cell>
          <cell r="HS45">
            <v>10.34</v>
          </cell>
          <cell r="HT45">
            <v>10.375</v>
          </cell>
          <cell r="HU45">
            <v>0.90700000000000003</v>
          </cell>
          <cell r="HV45">
            <v>109.71599999999999</v>
          </cell>
          <cell r="HW45">
            <v>8</v>
          </cell>
          <cell r="HY45" t="str">
            <v>DACT74026</v>
          </cell>
          <cell r="HZ45">
            <v>85.64</v>
          </cell>
          <cell r="IA45">
            <v>10.34</v>
          </cell>
          <cell r="IB45">
            <v>10.375</v>
          </cell>
          <cell r="IC45">
            <v>0.90700000000000003</v>
          </cell>
          <cell r="ID45">
            <v>109.71599999999999</v>
          </cell>
          <cell r="IE45">
            <v>8</v>
          </cell>
          <cell r="IG45" t="str">
            <v>DACT74026</v>
          </cell>
          <cell r="IH45">
            <v>85.64</v>
          </cell>
          <cell r="II45">
            <v>10.34</v>
          </cell>
          <cell r="IJ45">
            <v>15</v>
          </cell>
          <cell r="IK45">
            <v>0.90700000000000003</v>
          </cell>
          <cell r="IL45">
            <v>109.71599999999999</v>
          </cell>
          <cell r="IM45">
            <v>8</v>
          </cell>
        </row>
        <row r="46">
          <cell r="A46" t="str">
            <v>DLPT30002</v>
          </cell>
          <cell r="B46">
            <v>100</v>
          </cell>
          <cell r="C46">
            <v>0</v>
          </cell>
          <cell r="D46">
            <v>0</v>
          </cell>
          <cell r="E46">
            <v>0</v>
          </cell>
          <cell r="F46">
            <v>0</v>
          </cell>
          <cell r="G46">
            <v>0</v>
          </cell>
          <cell r="I46" t="str">
            <v>DLPT30002</v>
          </cell>
          <cell r="J46">
            <v>100</v>
          </cell>
          <cell r="K46">
            <v>0</v>
          </cell>
          <cell r="L46">
            <v>0</v>
          </cell>
          <cell r="M46">
            <v>0</v>
          </cell>
          <cell r="N46">
            <v>0</v>
          </cell>
          <cell r="O46">
            <v>0</v>
          </cell>
          <cell r="Q46" t="str">
            <v>DLPT30002</v>
          </cell>
          <cell r="R46">
            <v>100</v>
          </cell>
          <cell r="S46">
            <v>0</v>
          </cell>
          <cell r="T46">
            <v>0</v>
          </cell>
          <cell r="U46">
            <v>0</v>
          </cell>
          <cell r="V46">
            <v>0</v>
          </cell>
          <cell r="W46">
            <v>0</v>
          </cell>
          <cell r="Y46" t="str">
            <v>DLPT30002</v>
          </cell>
          <cell r="Z46">
            <v>100</v>
          </cell>
          <cell r="AA46">
            <v>0</v>
          </cell>
          <cell r="AB46">
            <v>0</v>
          </cell>
          <cell r="AC46">
            <v>0</v>
          </cell>
          <cell r="AD46">
            <v>0</v>
          </cell>
          <cell r="AE46">
            <v>0</v>
          </cell>
          <cell r="AG46" t="str">
            <v>DLPT30002</v>
          </cell>
          <cell r="AH46">
            <v>100</v>
          </cell>
          <cell r="AI46">
            <v>0</v>
          </cell>
          <cell r="AJ46">
            <v>0</v>
          </cell>
          <cell r="AK46">
            <v>0</v>
          </cell>
          <cell r="AL46">
            <v>0</v>
          </cell>
          <cell r="AM46">
            <v>0</v>
          </cell>
          <cell r="AO46" t="str">
            <v>DLPT30002</v>
          </cell>
          <cell r="AP46">
            <v>100</v>
          </cell>
          <cell r="AQ46">
            <v>0</v>
          </cell>
          <cell r="AR46">
            <v>0</v>
          </cell>
          <cell r="AS46">
            <v>0</v>
          </cell>
          <cell r="AT46">
            <v>0</v>
          </cell>
          <cell r="AU46">
            <v>0</v>
          </cell>
          <cell r="AW46" t="str">
            <v>DLPT30002</v>
          </cell>
          <cell r="AX46">
            <v>100</v>
          </cell>
          <cell r="AY46">
            <v>0</v>
          </cell>
          <cell r="AZ46">
            <v>0</v>
          </cell>
          <cell r="BA46">
            <v>0</v>
          </cell>
          <cell r="BB46">
            <v>0</v>
          </cell>
          <cell r="BC46">
            <v>0</v>
          </cell>
          <cell r="BE46" t="str">
            <v>DLPT30002</v>
          </cell>
          <cell r="BF46">
            <v>100</v>
          </cell>
          <cell r="BG46">
            <v>0</v>
          </cell>
          <cell r="BH46">
            <v>0</v>
          </cell>
          <cell r="BI46">
            <v>0</v>
          </cell>
          <cell r="BJ46">
            <v>0</v>
          </cell>
          <cell r="BK46">
            <v>0</v>
          </cell>
          <cell r="BM46" t="str">
            <v>DLPT30002</v>
          </cell>
          <cell r="BN46">
            <v>100</v>
          </cell>
          <cell r="BO46">
            <v>0</v>
          </cell>
          <cell r="BP46">
            <v>0</v>
          </cell>
          <cell r="BQ46">
            <v>0</v>
          </cell>
          <cell r="BR46">
            <v>0</v>
          </cell>
          <cell r="BS46">
            <v>0</v>
          </cell>
          <cell r="BU46" t="str">
            <v>DLPT30002</v>
          </cell>
          <cell r="BV46">
            <v>100</v>
          </cell>
          <cell r="BW46">
            <v>0</v>
          </cell>
          <cell r="BX46">
            <v>0</v>
          </cell>
          <cell r="BY46">
            <v>0</v>
          </cell>
          <cell r="BZ46">
            <v>0</v>
          </cell>
          <cell r="CA46">
            <v>0</v>
          </cell>
          <cell r="CC46" t="str">
            <v>DLPT30002</v>
          </cell>
          <cell r="CD46">
            <v>100</v>
          </cell>
          <cell r="CE46">
            <v>0</v>
          </cell>
          <cell r="CF46">
            <v>0</v>
          </cell>
          <cell r="CG46">
            <v>0</v>
          </cell>
          <cell r="CH46">
            <v>0</v>
          </cell>
          <cell r="CI46">
            <v>0</v>
          </cell>
          <cell r="CK46" t="str">
            <v>DLPT30002</v>
          </cell>
          <cell r="CL46">
            <v>100</v>
          </cell>
          <cell r="CM46">
            <v>0</v>
          </cell>
          <cell r="CN46">
            <v>0</v>
          </cell>
          <cell r="CO46">
            <v>0</v>
          </cell>
          <cell r="CP46">
            <v>0</v>
          </cell>
          <cell r="CQ46">
            <v>0</v>
          </cell>
          <cell r="CS46" t="str">
            <v>DAVV40012</v>
          </cell>
          <cell r="CT46">
            <v>100</v>
          </cell>
          <cell r="CU46">
            <v>0</v>
          </cell>
          <cell r="CV46">
            <v>0</v>
          </cell>
          <cell r="CW46">
            <v>0</v>
          </cell>
          <cell r="CX46">
            <v>0</v>
          </cell>
          <cell r="CY46">
            <v>0</v>
          </cell>
          <cell r="DA46" t="str">
            <v>DAVV40012</v>
          </cell>
          <cell r="DB46">
            <v>100</v>
          </cell>
          <cell r="DC46">
            <v>0</v>
          </cell>
          <cell r="DD46">
            <v>0</v>
          </cell>
          <cell r="DE46">
            <v>0</v>
          </cell>
          <cell r="DF46">
            <v>0</v>
          </cell>
          <cell r="DG46">
            <v>0</v>
          </cell>
          <cell r="DI46" t="str">
            <v>DAVV40012</v>
          </cell>
          <cell r="DJ46">
            <v>100</v>
          </cell>
          <cell r="DK46">
            <v>0</v>
          </cell>
          <cell r="DL46">
            <v>0</v>
          </cell>
          <cell r="DM46">
            <v>0</v>
          </cell>
          <cell r="DN46">
            <v>0</v>
          </cell>
          <cell r="DO46">
            <v>0</v>
          </cell>
          <cell r="DQ46" t="str">
            <v>DAVV40012</v>
          </cell>
          <cell r="DR46">
            <v>100</v>
          </cell>
          <cell r="DS46">
            <v>0</v>
          </cell>
          <cell r="DT46">
            <v>0</v>
          </cell>
          <cell r="DU46">
            <v>0</v>
          </cell>
          <cell r="DV46">
            <v>0</v>
          </cell>
          <cell r="DW46">
            <v>0</v>
          </cell>
          <cell r="DY46" t="str">
            <v>DAVV40012</v>
          </cell>
          <cell r="DZ46">
            <v>100</v>
          </cell>
          <cell r="EA46">
            <v>0</v>
          </cell>
          <cell r="EB46">
            <v>0</v>
          </cell>
          <cell r="EC46">
            <v>0</v>
          </cell>
          <cell r="ED46">
            <v>0</v>
          </cell>
          <cell r="EE46">
            <v>0</v>
          </cell>
          <cell r="EG46" t="str">
            <v>DAVV40012</v>
          </cell>
          <cell r="EH46">
            <v>100</v>
          </cell>
          <cell r="EI46">
            <v>0</v>
          </cell>
          <cell r="EJ46">
            <v>0</v>
          </cell>
          <cell r="EK46">
            <v>0</v>
          </cell>
          <cell r="EL46">
            <v>0</v>
          </cell>
          <cell r="EM46">
            <v>0</v>
          </cell>
          <cell r="EO46" t="str">
            <v>DAVV40012</v>
          </cell>
          <cell r="EP46">
            <v>100</v>
          </cell>
          <cell r="EQ46">
            <v>0</v>
          </cell>
          <cell r="ER46">
            <v>0</v>
          </cell>
          <cell r="ES46">
            <v>0</v>
          </cell>
          <cell r="ET46">
            <v>0</v>
          </cell>
          <cell r="EU46">
            <v>0</v>
          </cell>
          <cell r="EW46" t="str">
            <v>DACT74028</v>
          </cell>
          <cell r="EX46">
            <v>78.05</v>
          </cell>
          <cell r="EY46">
            <v>10.57</v>
          </cell>
          <cell r="EZ46">
            <v>4.8571428571429003</v>
          </cell>
          <cell r="FA46">
            <v>0</v>
          </cell>
          <cell r="FB46">
            <v>53.915999999999997</v>
          </cell>
          <cell r="FC46">
            <v>7</v>
          </cell>
          <cell r="FE46" t="str">
            <v>DACT74027</v>
          </cell>
          <cell r="FF46">
            <v>77.17</v>
          </cell>
          <cell r="FG46">
            <v>25.9</v>
          </cell>
          <cell r="FH46">
            <v>10.25</v>
          </cell>
          <cell r="FI46">
            <v>0</v>
          </cell>
          <cell r="FJ46">
            <v>103.28400000000001</v>
          </cell>
          <cell r="FK46">
            <v>4</v>
          </cell>
          <cell r="FM46" t="str">
            <v>DACT74027</v>
          </cell>
          <cell r="FN46">
            <v>77.22</v>
          </cell>
          <cell r="FO46">
            <v>27.21</v>
          </cell>
          <cell r="FP46">
            <v>10.25</v>
          </cell>
          <cell r="FQ46">
            <v>0</v>
          </cell>
          <cell r="FR46">
            <v>103.28400000000001</v>
          </cell>
          <cell r="FS46">
            <v>4</v>
          </cell>
          <cell r="FU46" t="str">
            <v>DACT74027</v>
          </cell>
          <cell r="FV46">
            <v>78.209999999999994</v>
          </cell>
          <cell r="FW46">
            <v>27.21</v>
          </cell>
          <cell r="FX46">
            <v>10.25</v>
          </cell>
          <cell r="FY46">
            <v>0</v>
          </cell>
          <cell r="FZ46">
            <v>103.28400000000001</v>
          </cell>
          <cell r="GA46">
            <v>4</v>
          </cell>
          <cell r="GC46" t="str">
            <v>DACT74027</v>
          </cell>
          <cell r="GD46">
            <v>79.11</v>
          </cell>
          <cell r="GE46">
            <v>27.21</v>
          </cell>
          <cell r="GF46">
            <v>14.75</v>
          </cell>
          <cell r="GG46">
            <v>0</v>
          </cell>
          <cell r="GH46">
            <v>103.28400000000001</v>
          </cell>
          <cell r="GI46">
            <v>4</v>
          </cell>
          <cell r="GK46" t="str">
            <v>DACT74027</v>
          </cell>
          <cell r="GL46">
            <v>78.349999999999994</v>
          </cell>
          <cell r="GM46">
            <v>23.69</v>
          </cell>
          <cell r="GN46">
            <v>11.8</v>
          </cell>
          <cell r="GO46">
            <v>0</v>
          </cell>
          <cell r="GP46">
            <v>103.28400000000001</v>
          </cell>
          <cell r="GQ46">
            <v>5</v>
          </cell>
          <cell r="GS46" t="str">
            <v>DACT74027</v>
          </cell>
          <cell r="GT46">
            <v>78.58</v>
          </cell>
          <cell r="GU46">
            <v>20.36</v>
          </cell>
          <cell r="GV46">
            <v>9.8333333333333002</v>
          </cell>
          <cell r="GW46">
            <v>0</v>
          </cell>
          <cell r="GX46">
            <v>103.28400000000001</v>
          </cell>
          <cell r="GY46">
            <v>6</v>
          </cell>
          <cell r="HA46" t="str">
            <v>DACT74027</v>
          </cell>
          <cell r="HB46">
            <v>79.180000000000007</v>
          </cell>
          <cell r="HC46">
            <v>17.64</v>
          </cell>
          <cell r="HD46">
            <v>8.4285714285714004</v>
          </cell>
          <cell r="HE46">
            <v>0</v>
          </cell>
          <cell r="HF46">
            <v>110.334</v>
          </cell>
          <cell r="HG46">
            <v>7</v>
          </cell>
          <cell r="HI46" t="str">
            <v>DACT74027</v>
          </cell>
          <cell r="HJ46">
            <v>79.48</v>
          </cell>
          <cell r="HK46">
            <v>15.8</v>
          </cell>
          <cell r="HL46">
            <v>7.375</v>
          </cell>
          <cell r="HM46">
            <v>0</v>
          </cell>
          <cell r="HN46">
            <v>110.334</v>
          </cell>
          <cell r="HO46">
            <v>8</v>
          </cell>
          <cell r="HQ46" t="str">
            <v>DACT74027</v>
          </cell>
          <cell r="HR46">
            <v>80.19</v>
          </cell>
          <cell r="HS46">
            <v>15.8</v>
          </cell>
          <cell r="HT46">
            <v>7.375</v>
          </cell>
          <cell r="HU46">
            <v>0</v>
          </cell>
          <cell r="HV46">
            <v>110.334</v>
          </cell>
          <cell r="HW46">
            <v>8</v>
          </cell>
          <cell r="HY46" t="str">
            <v>DACT74027</v>
          </cell>
          <cell r="HZ46">
            <v>80.849999999999994</v>
          </cell>
          <cell r="IA46">
            <v>15.8</v>
          </cell>
          <cell r="IB46">
            <v>7.375</v>
          </cell>
          <cell r="IC46">
            <v>0</v>
          </cell>
          <cell r="ID46">
            <v>110.334</v>
          </cell>
          <cell r="IE46">
            <v>8</v>
          </cell>
          <cell r="IG46" t="str">
            <v>DACT74027</v>
          </cell>
          <cell r="IH46">
            <v>81.459999999999994</v>
          </cell>
          <cell r="II46">
            <v>15.8</v>
          </cell>
          <cell r="IJ46">
            <v>25</v>
          </cell>
          <cell r="IK46">
            <v>0</v>
          </cell>
          <cell r="IL46">
            <v>110.334</v>
          </cell>
          <cell r="IM46">
            <v>8</v>
          </cell>
        </row>
        <row r="47">
          <cell r="A47" t="str">
            <v>DLPT30006</v>
          </cell>
          <cell r="B47">
            <v>100</v>
          </cell>
          <cell r="C47">
            <v>0</v>
          </cell>
          <cell r="D47">
            <v>0</v>
          </cell>
          <cell r="E47">
            <v>0</v>
          </cell>
          <cell r="F47">
            <v>0</v>
          </cell>
          <cell r="G47">
            <v>0</v>
          </cell>
          <cell r="I47" t="str">
            <v>DLPT30006</v>
          </cell>
          <cell r="J47">
            <v>100</v>
          </cell>
          <cell r="K47">
            <v>0</v>
          </cell>
          <cell r="L47">
            <v>0</v>
          </cell>
          <cell r="M47">
            <v>0</v>
          </cell>
          <cell r="N47">
            <v>0</v>
          </cell>
          <cell r="O47">
            <v>0</v>
          </cell>
          <cell r="Q47" t="str">
            <v>DLPT30006</v>
          </cell>
          <cell r="R47">
            <v>100</v>
          </cell>
          <cell r="S47">
            <v>0</v>
          </cell>
          <cell r="T47">
            <v>0</v>
          </cell>
          <cell r="U47">
            <v>0</v>
          </cell>
          <cell r="V47">
            <v>0</v>
          </cell>
          <cell r="W47">
            <v>0</v>
          </cell>
          <cell r="Y47" t="str">
            <v>DLPT30006</v>
          </cell>
          <cell r="Z47">
            <v>100</v>
          </cell>
          <cell r="AA47">
            <v>0</v>
          </cell>
          <cell r="AB47">
            <v>0</v>
          </cell>
          <cell r="AC47">
            <v>0</v>
          </cell>
          <cell r="AD47">
            <v>0</v>
          </cell>
          <cell r="AE47">
            <v>0</v>
          </cell>
          <cell r="AG47" t="str">
            <v>DLPT30006</v>
          </cell>
          <cell r="AH47">
            <v>100</v>
          </cell>
          <cell r="AI47">
            <v>0</v>
          </cell>
          <cell r="AJ47">
            <v>0</v>
          </cell>
          <cell r="AK47">
            <v>0</v>
          </cell>
          <cell r="AL47">
            <v>0</v>
          </cell>
          <cell r="AM47">
            <v>0</v>
          </cell>
          <cell r="AO47" t="str">
            <v>DLPT30006</v>
          </cell>
          <cell r="AP47">
            <v>100</v>
          </cell>
          <cell r="AQ47">
            <v>0</v>
          </cell>
          <cell r="AR47">
            <v>0</v>
          </cell>
          <cell r="AS47">
            <v>0</v>
          </cell>
          <cell r="AT47">
            <v>0</v>
          </cell>
          <cell r="AU47">
            <v>0</v>
          </cell>
          <cell r="AW47" t="str">
            <v>DLPT30006</v>
          </cell>
          <cell r="AX47">
            <v>100</v>
          </cell>
          <cell r="AY47">
            <v>0</v>
          </cell>
          <cell r="AZ47">
            <v>0</v>
          </cell>
          <cell r="BA47">
            <v>0</v>
          </cell>
          <cell r="BB47">
            <v>0</v>
          </cell>
          <cell r="BC47">
            <v>0</v>
          </cell>
          <cell r="BE47" t="str">
            <v>DLPT30006</v>
          </cell>
          <cell r="BF47">
            <v>100</v>
          </cell>
          <cell r="BG47">
            <v>0</v>
          </cell>
          <cell r="BH47">
            <v>0</v>
          </cell>
          <cell r="BI47">
            <v>0</v>
          </cell>
          <cell r="BJ47">
            <v>0</v>
          </cell>
          <cell r="BK47">
            <v>0</v>
          </cell>
          <cell r="BM47" t="str">
            <v>DLPT30006</v>
          </cell>
          <cell r="BN47">
            <v>100</v>
          </cell>
          <cell r="BO47">
            <v>0</v>
          </cell>
          <cell r="BP47">
            <v>0</v>
          </cell>
          <cell r="BQ47">
            <v>0</v>
          </cell>
          <cell r="BR47">
            <v>0</v>
          </cell>
          <cell r="BS47">
            <v>0</v>
          </cell>
          <cell r="BU47" t="str">
            <v>DLPT30006</v>
          </cell>
          <cell r="BV47">
            <v>100</v>
          </cell>
          <cell r="BW47">
            <v>0</v>
          </cell>
          <cell r="BX47">
            <v>0</v>
          </cell>
          <cell r="BY47">
            <v>0</v>
          </cell>
          <cell r="BZ47">
            <v>0</v>
          </cell>
          <cell r="CA47">
            <v>0</v>
          </cell>
          <cell r="CC47" t="str">
            <v>DLPT30006</v>
          </cell>
          <cell r="CD47">
            <v>100</v>
          </cell>
          <cell r="CE47">
            <v>0</v>
          </cell>
          <cell r="CF47">
            <v>0</v>
          </cell>
          <cell r="CG47">
            <v>0</v>
          </cell>
          <cell r="CH47">
            <v>0</v>
          </cell>
          <cell r="CI47">
            <v>0</v>
          </cell>
          <cell r="CK47" t="str">
            <v>DLPT30006</v>
          </cell>
          <cell r="CL47">
            <v>100</v>
          </cell>
          <cell r="CM47">
            <v>0</v>
          </cell>
          <cell r="CN47">
            <v>0</v>
          </cell>
          <cell r="CO47">
            <v>0</v>
          </cell>
          <cell r="CP47">
            <v>0</v>
          </cell>
          <cell r="CQ47">
            <v>0</v>
          </cell>
          <cell r="CS47" t="str">
            <v>DAVV40013</v>
          </cell>
          <cell r="CT47">
            <v>100</v>
          </cell>
          <cell r="CU47">
            <v>0</v>
          </cell>
          <cell r="CV47">
            <v>0</v>
          </cell>
          <cell r="CW47">
            <v>0</v>
          </cell>
          <cell r="CX47">
            <v>0</v>
          </cell>
          <cell r="CY47">
            <v>0</v>
          </cell>
          <cell r="DA47" t="str">
            <v>DAVV40013</v>
          </cell>
          <cell r="DB47">
            <v>100</v>
          </cell>
          <cell r="DC47">
            <v>0</v>
          </cell>
          <cell r="DD47">
            <v>0</v>
          </cell>
          <cell r="DE47">
            <v>0</v>
          </cell>
          <cell r="DF47">
            <v>0</v>
          </cell>
          <cell r="DG47">
            <v>0</v>
          </cell>
          <cell r="DI47" t="str">
            <v>DAVV40013</v>
          </cell>
          <cell r="DJ47">
            <v>100</v>
          </cell>
          <cell r="DK47">
            <v>0</v>
          </cell>
          <cell r="DL47">
            <v>0</v>
          </cell>
          <cell r="DM47">
            <v>0</v>
          </cell>
          <cell r="DN47">
            <v>0</v>
          </cell>
          <cell r="DO47">
            <v>0</v>
          </cell>
          <cell r="DQ47" t="str">
            <v>DAVV40013</v>
          </cell>
          <cell r="DR47">
            <v>100</v>
          </cell>
          <cell r="DS47">
            <v>0</v>
          </cell>
          <cell r="DT47">
            <v>0</v>
          </cell>
          <cell r="DU47">
            <v>0</v>
          </cell>
          <cell r="DV47">
            <v>0</v>
          </cell>
          <cell r="DW47">
            <v>0</v>
          </cell>
          <cell r="DY47" t="str">
            <v>DAVV40013</v>
          </cell>
          <cell r="DZ47">
            <v>100</v>
          </cell>
          <cell r="EA47">
            <v>0</v>
          </cell>
          <cell r="EB47">
            <v>0</v>
          </cell>
          <cell r="EC47">
            <v>0</v>
          </cell>
          <cell r="ED47">
            <v>0</v>
          </cell>
          <cell r="EE47">
            <v>0</v>
          </cell>
          <cell r="EG47" t="str">
            <v>DAVV40013</v>
          </cell>
          <cell r="EH47">
            <v>100</v>
          </cell>
          <cell r="EI47">
            <v>0</v>
          </cell>
          <cell r="EJ47">
            <v>0</v>
          </cell>
          <cell r="EK47">
            <v>0</v>
          </cell>
          <cell r="EL47">
            <v>0</v>
          </cell>
          <cell r="EM47">
            <v>0</v>
          </cell>
          <cell r="EO47" t="str">
            <v>DAVV40013</v>
          </cell>
          <cell r="EP47">
            <v>100</v>
          </cell>
          <cell r="EQ47">
            <v>0</v>
          </cell>
          <cell r="ER47">
            <v>0</v>
          </cell>
          <cell r="ES47">
            <v>0</v>
          </cell>
          <cell r="ET47">
            <v>0</v>
          </cell>
          <cell r="EU47">
            <v>0</v>
          </cell>
          <cell r="EW47" t="str">
            <v>DAVV40011</v>
          </cell>
          <cell r="EX47">
            <v>100</v>
          </cell>
          <cell r="EY47">
            <v>0</v>
          </cell>
          <cell r="EZ47">
            <v>0</v>
          </cell>
          <cell r="FA47">
            <v>0</v>
          </cell>
          <cell r="FB47">
            <v>0</v>
          </cell>
          <cell r="FC47">
            <v>0</v>
          </cell>
          <cell r="FE47" t="str">
            <v>DACT74028</v>
          </cell>
          <cell r="FF47">
            <v>77.33</v>
          </cell>
          <cell r="FG47">
            <v>10.36</v>
          </cell>
          <cell r="FH47">
            <v>4.25</v>
          </cell>
          <cell r="FI47">
            <v>0</v>
          </cell>
          <cell r="FJ47">
            <v>55.033000000000001</v>
          </cell>
          <cell r="FK47">
            <v>8</v>
          </cell>
          <cell r="FM47" t="str">
            <v>DACT74028</v>
          </cell>
          <cell r="FN47">
            <v>73.81</v>
          </cell>
          <cell r="FO47">
            <v>13.36</v>
          </cell>
          <cell r="FP47">
            <v>4.25</v>
          </cell>
          <cell r="FQ47">
            <v>0</v>
          </cell>
          <cell r="FR47">
            <v>55.033000000000001</v>
          </cell>
          <cell r="FS47">
            <v>8</v>
          </cell>
          <cell r="FU47" t="str">
            <v>DACT74028</v>
          </cell>
          <cell r="FV47">
            <v>74.33</v>
          </cell>
          <cell r="FW47">
            <v>13.79</v>
          </cell>
          <cell r="FX47">
            <v>4.25</v>
          </cell>
          <cell r="FY47">
            <v>0</v>
          </cell>
          <cell r="FZ47">
            <v>55.033000000000001</v>
          </cell>
          <cell r="GA47">
            <v>8</v>
          </cell>
          <cell r="GC47" t="str">
            <v>DACT74028</v>
          </cell>
          <cell r="GD47">
            <v>75.400000000000006</v>
          </cell>
          <cell r="GE47">
            <v>13.79</v>
          </cell>
          <cell r="GF47">
            <v>4.875</v>
          </cell>
          <cell r="GG47">
            <v>0</v>
          </cell>
          <cell r="GH47">
            <v>55.033000000000001</v>
          </cell>
          <cell r="GI47">
            <v>8</v>
          </cell>
          <cell r="GK47" t="str">
            <v>DACT74028</v>
          </cell>
          <cell r="GL47">
            <v>76.38</v>
          </cell>
          <cell r="GM47">
            <v>13.79</v>
          </cell>
          <cell r="GN47">
            <v>4.875</v>
          </cell>
          <cell r="GO47">
            <v>0</v>
          </cell>
          <cell r="GP47">
            <v>55.033000000000001</v>
          </cell>
          <cell r="GQ47">
            <v>8</v>
          </cell>
          <cell r="GS47" t="str">
            <v>DACT74028</v>
          </cell>
          <cell r="GT47">
            <v>77.290000000000006</v>
          </cell>
          <cell r="GU47">
            <v>13.79</v>
          </cell>
          <cell r="GV47">
            <v>4.875</v>
          </cell>
          <cell r="GW47">
            <v>0</v>
          </cell>
          <cell r="GX47">
            <v>55.033000000000001</v>
          </cell>
          <cell r="GY47">
            <v>8</v>
          </cell>
          <cell r="HA47" t="str">
            <v>DACT74028</v>
          </cell>
          <cell r="HB47">
            <v>77.08</v>
          </cell>
          <cell r="HC47">
            <v>13.01</v>
          </cell>
          <cell r="HD47">
            <v>4.3333333333333002</v>
          </cell>
          <cell r="HE47">
            <v>0</v>
          </cell>
          <cell r="HF47">
            <v>55.033000000000001</v>
          </cell>
          <cell r="HG47">
            <v>9</v>
          </cell>
          <cell r="HI47" t="str">
            <v>DACT74028</v>
          </cell>
          <cell r="HJ47">
            <v>77.900000000000006</v>
          </cell>
          <cell r="HK47">
            <v>13.01</v>
          </cell>
          <cell r="HL47">
            <v>4.3333333333333002</v>
          </cell>
          <cell r="HM47">
            <v>0</v>
          </cell>
          <cell r="HN47">
            <v>55.033000000000001</v>
          </cell>
          <cell r="HO47">
            <v>9</v>
          </cell>
          <cell r="HQ47" t="str">
            <v>DACT74028</v>
          </cell>
          <cell r="HR47">
            <v>78.66</v>
          </cell>
          <cell r="HS47">
            <v>13.01</v>
          </cell>
          <cell r="HT47">
            <v>4.3333333333333002</v>
          </cell>
          <cell r="HU47">
            <v>0</v>
          </cell>
          <cell r="HV47">
            <v>55.033000000000001</v>
          </cell>
          <cell r="HW47">
            <v>9</v>
          </cell>
          <cell r="HY47" t="str">
            <v>DACT74028</v>
          </cell>
          <cell r="HZ47">
            <v>79.37</v>
          </cell>
          <cell r="IA47">
            <v>13.01</v>
          </cell>
          <cell r="IB47">
            <v>4.3333333333333002</v>
          </cell>
          <cell r="IC47">
            <v>0</v>
          </cell>
          <cell r="ID47">
            <v>55.033000000000001</v>
          </cell>
          <cell r="IE47">
            <v>9</v>
          </cell>
          <cell r="IG47" t="str">
            <v>DACT74028</v>
          </cell>
          <cell r="IH47">
            <v>80.040000000000006</v>
          </cell>
          <cell r="II47">
            <v>13.01</v>
          </cell>
          <cell r="IJ47">
            <v>4.8888888888888999</v>
          </cell>
          <cell r="IK47">
            <v>0</v>
          </cell>
          <cell r="IL47">
            <v>55.033000000000001</v>
          </cell>
          <cell r="IM47">
            <v>9</v>
          </cell>
        </row>
        <row r="48">
          <cell r="A48" t="str">
            <v>DLPT30009</v>
          </cell>
          <cell r="B48">
            <v>100</v>
          </cell>
          <cell r="C48">
            <v>0</v>
          </cell>
          <cell r="D48">
            <v>0</v>
          </cell>
          <cell r="E48">
            <v>0</v>
          </cell>
          <cell r="F48">
            <v>0</v>
          </cell>
          <cell r="G48">
            <v>0</v>
          </cell>
          <cell r="I48" t="str">
            <v>DLPT30009</v>
          </cell>
          <cell r="J48">
            <v>100</v>
          </cell>
          <cell r="K48">
            <v>0</v>
          </cell>
          <cell r="L48">
            <v>0</v>
          </cell>
          <cell r="M48">
            <v>0</v>
          </cell>
          <cell r="N48">
            <v>0</v>
          </cell>
          <cell r="O48">
            <v>0</v>
          </cell>
          <cell r="Q48" t="str">
            <v>DLPT30009</v>
          </cell>
          <cell r="R48">
            <v>100</v>
          </cell>
          <cell r="S48">
            <v>0</v>
          </cell>
          <cell r="T48">
            <v>0</v>
          </cell>
          <cell r="U48">
            <v>0</v>
          </cell>
          <cell r="V48">
            <v>0</v>
          </cell>
          <cell r="W48">
            <v>0</v>
          </cell>
          <cell r="Y48" t="str">
            <v>DLPT30009</v>
          </cell>
          <cell r="Z48">
            <v>100</v>
          </cell>
          <cell r="AA48">
            <v>0</v>
          </cell>
          <cell r="AB48">
            <v>0</v>
          </cell>
          <cell r="AC48">
            <v>0</v>
          </cell>
          <cell r="AD48">
            <v>0</v>
          </cell>
          <cell r="AE48">
            <v>0</v>
          </cell>
          <cell r="AG48" t="str">
            <v>DLPT30009</v>
          </cell>
          <cell r="AH48">
            <v>100</v>
          </cell>
          <cell r="AI48">
            <v>0</v>
          </cell>
          <cell r="AJ48">
            <v>0</v>
          </cell>
          <cell r="AK48">
            <v>0</v>
          </cell>
          <cell r="AL48">
            <v>0</v>
          </cell>
          <cell r="AM48">
            <v>0</v>
          </cell>
          <cell r="AO48" t="str">
            <v>DLPT30009</v>
          </cell>
          <cell r="AP48">
            <v>100</v>
          </cell>
          <cell r="AQ48">
            <v>0</v>
          </cell>
          <cell r="AR48">
            <v>0</v>
          </cell>
          <cell r="AS48">
            <v>0</v>
          </cell>
          <cell r="AT48">
            <v>0</v>
          </cell>
          <cell r="AU48">
            <v>0</v>
          </cell>
          <cell r="AW48" t="str">
            <v>DLPT30009</v>
          </cell>
          <cell r="AX48">
            <v>100</v>
          </cell>
          <cell r="AY48">
            <v>0</v>
          </cell>
          <cell r="AZ48">
            <v>0</v>
          </cell>
          <cell r="BA48">
            <v>0</v>
          </cell>
          <cell r="BB48">
            <v>0</v>
          </cell>
          <cell r="BC48">
            <v>0</v>
          </cell>
          <cell r="BE48" t="str">
            <v>DLPT30009</v>
          </cell>
          <cell r="BF48">
            <v>100</v>
          </cell>
          <cell r="BG48">
            <v>0</v>
          </cell>
          <cell r="BH48">
            <v>0</v>
          </cell>
          <cell r="BI48">
            <v>0</v>
          </cell>
          <cell r="BJ48">
            <v>0</v>
          </cell>
          <cell r="BK48">
            <v>0</v>
          </cell>
          <cell r="BM48" t="str">
            <v>DLPT30009</v>
          </cell>
          <cell r="BN48">
            <v>100</v>
          </cell>
          <cell r="BO48">
            <v>0</v>
          </cell>
          <cell r="BP48">
            <v>0</v>
          </cell>
          <cell r="BQ48">
            <v>0</v>
          </cell>
          <cell r="BR48">
            <v>0</v>
          </cell>
          <cell r="BS48">
            <v>0</v>
          </cell>
          <cell r="BU48" t="str">
            <v>DLPT30009</v>
          </cell>
          <cell r="BV48">
            <v>100</v>
          </cell>
          <cell r="BW48">
            <v>0</v>
          </cell>
          <cell r="BX48">
            <v>0</v>
          </cell>
          <cell r="BY48">
            <v>0</v>
          </cell>
          <cell r="BZ48">
            <v>0</v>
          </cell>
          <cell r="CA48">
            <v>0</v>
          </cell>
          <cell r="CC48" t="str">
            <v>DLPT30009</v>
          </cell>
          <cell r="CD48">
            <v>100</v>
          </cell>
          <cell r="CE48">
            <v>0</v>
          </cell>
          <cell r="CF48">
            <v>0</v>
          </cell>
          <cell r="CG48">
            <v>0</v>
          </cell>
          <cell r="CH48">
            <v>0</v>
          </cell>
          <cell r="CI48">
            <v>0</v>
          </cell>
          <cell r="CK48" t="str">
            <v>DLPT30009</v>
          </cell>
          <cell r="CL48">
            <v>100</v>
          </cell>
          <cell r="CM48">
            <v>0</v>
          </cell>
          <cell r="CN48">
            <v>0</v>
          </cell>
          <cell r="CO48">
            <v>0</v>
          </cell>
          <cell r="CP48">
            <v>0</v>
          </cell>
          <cell r="CQ48">
            <v>0</v>
          </cell>
          <cell r="CS48" t="str">
            <v>DAVV40014</v>
          </cell>
          <cell r="CT48">
            <v>100</v>
          </cell>
          <cell r="CU48">
            <v>0</v>
          </cell>
          <cell r="CV48">
            <v>0</v>
          </cell>
          <cell r="CW48">
            <v>0</v>
          </cell>
          <cell r="CX48">
            <v>0</v>
          </cell>
          <cell r="CY48">
            <v>0</v>
          </cell>
          <cell r="DA48" t="str">
            <v>DAVV40014</v>
          </cell>
          <cell r="DB48">
            <v>100</v>
          </cell>
          <cell r="DC48">
            <v>0</v>
          </cell>
          <cell r="DD48">
            <v>0</v>
          </cell>
          <cell r="DE48">
            <v>0</v>
          </cell>
          <cell r="DF48">
            <v>0</v>
          </cell>
          <cell r="DG48">
            <v>0</v>
          </cell>
          <cell r="DI48" t="str">
            <v>DAVV40014</v>
          </cell>
          <cell r="DJ48">
            <v>100</v>
          </cell>
          <cell r="DK48">
            <v>0</v>
          </cell>
          <cell r="DL48">
            <v>0</v>
          </cell>
          <cell r="DM48">
            <v>0</v>
          </cell>
          <cell r="DN48">
            <v>0</v>
          </cell>
          <cell r="DO48">
            <v>0</v>
          </cell>
          <cell r="DQ48" t="str">
            <v>DAVV40014</v>
          </cell>
          <cell r="DR48">
            <v>100</v>
          </cell>
          <cell r="DS48">
            <v>0</v>
          </cell>
          <cell r="DT48">
            <v>0</v>
          </cell>
          <cell r="DU48">
            <v>0</v>
          </cell>
          <cell r="DV48">
            <v>0</v>
          </cell>
          <cell r="DW48">
            <v>0</v>
          </cell>
          <cell r="DY48" t="str">
            <v>DAVV40014</v>
          </cell>
          <cell r="DZ48">
            <v>100</v>
          </cell>
          <cell r="EA48">
            <v>0</v>
          </cell>
          <cell r="EB48">
            <v>0</v>
          </cell>
          <cell r="EC48">
            <v>0</v>
          </cell>
          <cell r="ED48">
            <v>0</v>
          </cell>
          <cell r="EE48">
            <v>0</v>
          </cell>
          <cell r="EG48" t="str">
            <v>DAVV40014</v>
          </cell>
          <cell r="EH48">
            <v>100</v>
          </cell>
          <cell r="EI48">
            <v>0</v>
          </cell>
          <cell r="EJ48">
            <v>0</v>
          </cell>
          <cell r="EK48">
            <v>0</v>
          </cell>
          <cell r="EL48">
            <v>0</v>
          </cell>
          <cell r="EM48">
            <v>0</v>
          </cell>
          <cell r="EO48" t="str">
            <v>DAVV40014</v>
          </cell>
          <cell r="EP48">
            <v>100</v>
          </cell>
          <cell r="EQ48">
            <v>0</v>
          </cell>
          <cell r="ER48">
            <v>0</v>
          </cell>
          <cell r="ES48">
            <v>0</v>
          </cell>
          <cell r="ET48">
            <v>0</v>
          </cell>
          <cell r="EU48">
            <v>0</v>
          </cell>
          <cell r="EW48" t="str">
            <v>DAVV40012</v>
          </cell>
          <cell r="EX48">
            <v>100</v>
          </cell>
          <cell r="EY48">
            <v>0</v>
          </cell>
          <cell r="EZ48">
            <v>0</v>
          </cell>
          <cell r="FA48">
            <v>0</v>
          </cell>
          <cell r="FB48">
            <v>0</v>
          </cell>
          <cell r="FC48">
            <v>0</v>
          </cell>
          <cell r="FE48" t="str">
            <v>DAVV40011</v>
          </cell>
          <cell r="FF48">
            <v>100</v>
          </cell>
          <cell r="FG48">
            <v>0</v>
          </cell>
          <cell r="FH48">
            <v>0</v>
          </cell>
          <cell r="FI48">
            <v>0</v>
          </cell>
          <cell r="FJ48">
            <v>0</v>
          </cell>
          <cell r="FK48">
            <v>0</v>
          </cell>
          <cell r="FM48" t="str">
            <v>DAVV40011</v>
          </cell>
          <cell r="FN48">
            <v>100</v>
          </cell>
          <cell r="FO48">
            <v>0</v>
          </cell>
          <cell r="FP48">
            <v>0</v>
          </cell>
          <cell r="FQ48">
            <v>0</v>
          </cell>
          <cell r="FR48">
            <v>0</v>
          </cell>
          <cell r="FS48">
            <v>0</v>
          </cell>
          <cell r="FU48" t="str">
            <v>DAVV40011</v>
          </cell>
          <cell r="FV48">
            <v>100</v>
          </cell>
          <cell r="FW48">
            <v>0</v>
          </cell>
          <cell r="FX48">
            <v>0</v>
          </cell>
          <cell r="FY48">
            <v>0</v>
          </cell>
          <cell r="FZ48">
            <v>0</v>
          </cell>
          <cell r="GA48">
            <v>0</v>
          </cell>
          <cell r="GC48" t="str">
            <v>DAVV40011</v>
          </cell>
          <cell r="GD48">
            <v>100</v>
          </cell>
          <cell r="GE48">
            <v>0</v>
          </cell>
          <cell r="GF48">
            <v>0</v>
          </cell>
          <cell r="GG48">
            <v>0</v>
          </cell>
          <cell r="GH48">
            <v>0</v>
          </cell>
          <cell r="GI48">
            <v>0</v>
          </cell>
          <cell r="GK48" t="str">
            <v>DAVV40011</v>
          </cell>
          <cell r="GL48">
            <v>100</v>
          </cell>
          <cell r="GM48">
            <v>0</v>
          </cell>
          <cell r="GN48">
            <v>0</v>
          </cell>
          <cell r="GO48">
            <v>0</v>
          </cell>
          <cell r="GP48">
            <v>0</v>
          </cell>
          <cell r="GQ48">
            <v>0</v>
          </cell>
          <cell r="GS48" t="str">
            <v>DAVV40011</v>
          </cell>
          <cell r="GT48">
            <v>100</v>
          </cell>
          <cell r="GU48">
            <v>0</v>
          </cell>
          <cell r="GV48">
            <v>0</v>
          </cell>
          <cell r="GW48">
            <v>0</v>
          </cell>
          <cell r="GX48">
            <v>0</v>
          </cell>
          <cell r="GY48">
            <v>0</v>
          </cell>
          <cell r="HA48" t="str">
            <v>DAVV40011</v>
          </cell>
          <cell r="HB48">
            <v>100</v>
          </cell>
          <cell r="HC48">
            <v>0</v>
          </cell>
          <cell r="HD48">
            <v>0</v>
          </cell>
          <cell r="HE48">
            <v>0</v>
          </cell>
          <cell r="HF48">
            <v>0</v>
          </cell>
          <cell r="HG48">
            <v>0</v>
          </cell>
          <cell r="HI48" t="str">
            <v>DAVV40011</v>
          </cell>
          <cell r="HJ48">
            <v>100</v>
          </cell>
          <cell r="HK48">
            <v>0</v>
          </cell>
          <cell r="HL48">
            <v>0</v>
          </cell>
          <cell r="HM48">
            <v>0</v>
          </cell>
          <cell r="HN48">
            <v>0</v>
          </cell>
          <cell r="HO48">
            <v>0</v>
          </cell>
          <cell r="HQ48" t="str">
            <v>DAVV40011</v>
          </cell>
          <cell r="HR48">
            <v>100</v>
          </cell>
          <cell r="HS48">
            <v>0</v>
          </cell>
          <cell r="HT48">
            <v>0</v>
          </cell>
          <cell r="HU48">
            <v>0</v>
          </cell>
          <cell r="HV48">
            <v>0</v>
          </cell>
          <cell r="HW48">
            <v>0</v>
          </cell>
          <cell r="HY48" t="str">
            <v>DAVV40011</v>
          </cell>
          <cell r="HZ48">
            <v>100</v>
          </cell>
          <cell r="IA48">
            <v>0</v>
          </cell>
          <cell r="IB48">
            <v>0</v>
          </cell>
          <cell r="IC48">
            <v>0</v>
          </cell>
          <cell r="ID48">
            <v>0</v>
          </cell>
          <cell r="IE48">
            <v>0</v>
          </cell>
          <cell r="IG48" t="str">
            <v>DAVV40011</v>
          </cell>
          <cell r="IH48">
            <v>100</v>
          </cell>
          <cell r="II48">
            <v>0</v>
          </cell>
          <cell r="IJ48">
            <v>0</v>
          </cell>
          <cell r="IK48">
            <v>0</v>
          </cell>
          <cell r="IL48">
            <v>0</v>
          </cell>
          <cell r="IM48">
            <v>0</v>
          </cell>
        </row>
        <row r="49">
          <cell r="A49" t="str">
            <v>DLPT30010</v>
          </cell>
          <cell r="B49">
            <v>100</v>
          </cell>
          <cell r="C49">
            <v>0</v>
          </cell>
          <cell r="D49">
            <v>0</v>
          </cell>
          <cell r="E49">
            <v>0</v>
          </cell>
          <cell r="F49">
            <v>0</v>
          </cell>
          <cell r="G49">
            <v>0</v>
          </cell>
          <cell r="I49" t="str">
            <v>DLPT30010</v>
          </cell>
          <cell r="J49">
            <v>100</v>
          </cell>
          <cell r="K49">
            <v>0</v>
          </cell>
          <cell r="L49">
            <v>0</v>
          </cell>
          <cell r="M49">
            <v>0</v>
          </cell>
          <cell r="N49">
            <v>0</v>
          </cell>
          <cell r="O49">
            <v>0</v>
          </cell>
          <cell r="Q49" t="str">
            <v>DLPT30010</v>
          </cell>
          <cell r="R49">
            <v>100</v>
          </cell>
          <cell r="S49">
            <v>0</v>
          </cell>
          <cell r="T49">
            <v>0</v>
          </cell>
          <cell r="U49">
            <v>0</v>
          </cell>
          <cell r="V49">
            <v>0</v>
          </cell>
          <cell r="W49">
            <v>0</v>
          </cell>
          <cell r="Y49" t="str">
            <v>DLPT30010</v>
          </cell>
          <cell r="Z49">
            <v>100</v>
          </cell>
          <cell r="AA49">
            <v>0</v>
          </cell>
          <cell r="AB49">
            <v>0</v>
          </cell>
          <cell r="AC49">
            <v>0</v>
          </cell>
          <cell r="AD49">
            <v>0</v>
          </cell>
          <cell r="AE49">
            <v>0</v>
          </cell>
          <cell r="AG49" t="str">
            <v>DLPT30010</v>
          </cell>
          <cell r="AH49">
            <v>100</v>
          </cell>
          <cell r="AI49">
            <v>0</v>
          </cell>
          <cell r="AJ49">
            <v>0</v>
          </cell>
          <cell r="AK49">
            <v>0</v>
          </cell>
          <cell r="AL49">
            <v>0</v>
          </cell>
          <cell r="AM49">
            <v>0</v>
          </cell>
          <cell r="AO49" t="str">
            <v>DLPT30010</v>
          </cell>
          <cell r="AP49">
            <v>100</v>
          </cell>
          <cell r="AQ49">
            <v>0</v>
          </cell>
          <cell r="AR49">
            <v>0</v>
          </cell>
          <cell r="AS49">
            <v>0</v>
          </cell>
          <cell r="AT49">
            <v>0</v>
          </cell>
          <cell r="AU49">
            <v>0</v>
          </cell>
          <cell r="AW49" t="str">
            <v>DLPT30010</v>
          </cell>
          <cell r="AX49">
            <v>100</v>
          </cell>
          <cell r="AY49">
            <v>0</v>
          </cell>
          <cell r="AZ49">
            <v>0</v>
          </cell>
          <cell r="BA49">
            <v>0</v>
          </cell>
          <cell r="BB49">
            <v>0</v>
          </cell>
          <cell r="BC49">
            <v>0</v>
          </cell>
          <cell r="BE49" t="str">
            <v>DLPT30010</v>
          </cell>
          <cell r="BF49">
            <v>100</v>
          </cell>
          <cell r="BG49">
            <v>0</v>
          </cell>
          <cell r="BH49">
            <v>0</v>
          </cell>
          <cell r="BI49">
            <v>0</v>
          </cell>
          <cell r="BJ49">
            <v>0</v>
          </cell>
          <cell r="BK49">
            <v>0</v>
          </cell>
          <cell r="BM49" t="str">
            <v>DLPT30010</v>
          </cell>
          <cell r="BN49">
            <v>100</v>
          </cell>
          <cell r="BO49">
            <v>0</v>
          </cell>
          <cell r="BP49">
            <v>0</v>
          </cell>
          <cell r="BQ49">
            <v>0</v>
          </cell>
          <cell r="BR49">
            <v>0</v>
          </cell>
          <cell r="BS49">
            <v>0</v>
          </cell>
          <cell r="BU49" t="str">
            <v>DLPT30010</v>
          </cell>
          <cell r="BV49">
            <v>100</v>
          </cell>
          <cell r="BW49">
            <v>0</v>
          </cell>
          <cell r="BX49">
            <v>0</v>
          </cell>
          <cell r="BY49">
            <v>0</v>
          </cell>
          <cell r="BZ49">
            <v>0</v>
          </cell>
          <cell r="CA49">
            <v>0</v>
          </cell>
          <cell r="CC49" t="str">
            <v>DLPT30010</v>
          </cell>
          <cell r="CD49">
            <v>100</v>
          </cell>
          <cell r="CE49">
            <v>0</v>
          </cell>
          <cell r="CF49">
            <v>0</v>
          </cell>
          <cell r="CG49">
            <v>0</v>
          </cell>
          <cell r="CH49">
            <v>0</v>
          </cell>
          <cell r="CI49">
            <v>0</v>
          </cell>
          <cell r="CK49" t="str">
            <v>DLPT30010</v>
          </cell>
          <cell r="CL49">
            <v>100</v>
          </cell>
          <cell r="CM49">
            <v>0</v>
          </cell>
          <cell r="CN49">
            <v>0</v>
          </cell>
          <cell r="CO49">
            <v>0</v>
          </cell>
          <cell r="CP49">
            <v>0</v>
          </cell>
          <cell r="CQ49">
            <v>0</v>
          </cell>
          <cell r="CS49" t="str">
            <v>DLPT30001</v>
          </cell>
          <cell r="CT49">
            <v>100</v>
          </cell>
          <cell r="CU49">
            <v>0</v>
          </cell>
          <cell r="CV49">
            <v>0</v>
          </cell>
          <cell r="CW49">
            <v>0</v>
          </cell>
          <cell r="CX49">
            <v>0</v>
          </cell>
          <cell r="CY49">
            <v>0</v>
          </cell>
          <cell r="DA49" t="str">
            <v>DLPT30001</v>
          </cell>
          <cell r="DB49">
            <v>100</v>
          </cell>
          <cell r="DC49">
            <v>0</v>
          </cell>
          <cell r="DD49">
            <v>0</v>
          </cell>
          <cell r="DE49">
            <v>0</v>
          </cell>
          <cell r="DF49">
            <v>0</v>
          </cell>
          <cell r="DG49">
            <v>0</v>
          </cell>
          <cell r="DI49" t="str">
            <v>DLPT30001</v>
          </cell>
          <cell r="DJ49">
            <v>100</v>
          </cell>
          <cell r="DK49">
            <v>0</v>
          </cell>
          <cell r="DL49">
            <v>0</v>
          </cell>
          <cell r="DM49">
            <v>0</v>
          </cell>
          <cell r="DN49">
            <v>0</v>
          </cell>
          <cell r="DO49">
            <v>0</v>
          </cell>
          <cell r="DQ49" t="str">
            <v>DLPT30001</v>
          </cell>
          <cell r="DR49">
            <v>100</v>
          </cell>
          <cell r="DS49">
            <v>0</v>
          </cell>
          <cell r="DT49">
            <v>0</v>
          </cell>
          <cell r="DU49">
            <v>0</v>
          </cell>
          <cell r="DV49">
            <v>0</v>
          </cell>
          <cell r="DW49">
            <v>0</v>
          </cell>
          <cell r="DY49" t="str">
            <v>DLPT30001</v>
          </cell>
          <cell r="DZ49">
            <v>100</v>
          </cell>
          <cell r="EA49">
            <v>0</v>
          </cell>
          <cell r="EB49">
            <v>0</v>
          </cell>
          <cell r="EC49">
            <v>0</v>
          </cell>
          <cell r="ED49">
            <v>0</v>
          </cell>
          <cell r="EE49">
            <v>0</v>
          </cell>
          <cell r="EG49" t="str">
            <v>DLPT30001</v>
          </cell>
          <cell r="EH49">
            <v>100</v>
          </cell>
          <cell r="EI49">
            <v>0</v>
          </cell>
          <cell r="EJ49">
            <v>0</v>
          </cell>
          <cell r="EK49">
            <v>0</v>
          </cell>
          <cell r="EL49">
            <v>0</v>
          </cell>
          <cell r="EM49">
            <v>0</v>
          </cell>
          <cell r="EO49" t="str">
            <v>DLPT30001</v>
          </cell>
          <cell r="EP49">
            <v>100</v>
          </cell>
          <cell r="EQ49">
            <v>0</v>
          </cell>
          <cell r="ER49">
            <v>0</v>
          </cell>
          <cell r="ES49">
            <v>0</v>
          </cell>
          <cell r="ET49">
            <v>0</v>
          </cell>
          <cell r="EU49">
            <v>0</v>
          </cell>
          <cell r="EW49" t="str">
            <v>DAVV40013</v>
          </cell>
          <cell r="EX49">
            <v>100</v>
          </cell>
          <cell r="EY49">
            <v>0</v>
          </cell>
          <cell r="EZ49">
            <v>0</v>
          </cell>
          <cell r="FA49">
            <v>0</v>
          </cell>
          <cell r="FB49">
            <v>0</v>
          </cell>
          <cell r="FC49">
            <v>0</v>
          </cell>
          <cell r="FE49" t="str">
            <v>DAVV40012</v>
          </cell>
          <cell r="FF49">
            <v>100</v>
          </cell>
          <cell r="FG49">
            <v>0</v>
          </cell>
          <cell r="FH49">
            <v>0</v>
          </cell>
          <cell r="FI49">
            <v>0</v>
          </cell>
          <cell r="FJ49">
            <v>0</v>
          </cell>
          <cell r="FK49">
            <v>0</v>
          </cell>
          <cell r="FM49" t="str">
            <v>DAVV40012</v>
          </cell>
          <cell r="FN49">
            <v>100</v>
          </cell>
          <cell r="FO49">
            <v>0</v>
          </cell>
          <cell r="FP49">
            <v>0</v>
          </cell>
          <cell r="FQ49">
            <v>0</v>
          </cell>
          <cell r="FR49">
            <v>0</v>
          </cell>
          <cell r="FS49">
            <v>0</v>
          </cell>
          <cell r="FU49" t="str">
            <v>DAVV40012</v>
          </cell>
          <cell r="FV49">
            <v>100</v>
          </cell>
          <cell r="FW49">
            <v>0</v>
          </cell>
          <cell r="FX49">
            <v>0</v>
          </cell>
          <cell r="FY49">
            <v>0</v>
          </cell>
          <cell r="FZ49">
            <v>0</v>
          </cell>
          <cell r="GA49">
            <v>0</v>
          </cell>
          <cell r="GC49" t="str">
            <v>DAVV40012</v>
          </cell>
          <cell r="GD49">
            <v>100</v>
          </cell>
          <cell r="GE49">
            <v>0</v>
          </cell>
          <cell r="GF49">
            <v>0</v>
          </cell>
          <cell r="GG49">
            <v>0</v>
          </cell>
          <cell r="GH49">
            <v>0</v>
          </cell>
          <cell r="GI49">
            <v>0</v>
          </cell>
          <cell r="GK49" t="str">
            <v>DAVV40012</v>
          </cell>
          <cell r="GL49">
            <v>100</v>
          </cell>
          <cell r="GM49">
            <v>0</v>
          </cell>
          <cell r="GN49">
            <v>0</v>
          </cell>
          <cell r="GO49">
            <v>0</v>
          </cell>
          <cell r="GP49">
            <v>0</v>
          </cell>
          <cell r="GQ49">
            <v>0</v>
          </cell>
          <cell r="GS49" t="str">
            <v>DAVV40012</v>
          </cell>
          <cell r="GT49">
            <v>100</v>
          </cell>
          <cell r="GU49">
            <v>0</v>
          </cell>
          <cell r="GV49">
            <v>0</v>
          </cell>
          <cell r="GW49">
            <v>0</v>
          </cell>
          <cell r="GX49">
            <v>0</v>
          </cell>
          <cell r="GY49">
            <v>0</v>
          </cell>
          <cell r="HA49" t="str">
            <v>DAVV40012</v>
          </cell>
          <cell r="HB49">
            <v>100</v>
          </cell>
          <cell r="HC49">
            <v>0</v>
          </cell>
          <cell r="HD49">
            <v>0</v>
          </cell>
          <cell r="HE49">
            <v>0</v>
          </cell>
          <cell r="HF49">
            <v>0</v>
          </cell>
          <cell r="HG49">
            <v>0</v>
          </cell>
          <cell r="HI49" t="str">
            <v>DAVV40012</v>
          </cell>
          <cell r="HJ49">
            <v>100</v>
          </cell>
          <cell r="HK49">
            <v>0</v>
          </cell>
          <cell r="HL49">
            <v>0</v>
          </cell>
          <cell r="HM49">
            <v>0</v>
          </cell>
          <cell r="HN49">
            <v>0</v>
          </cell>
          <cell r="HO49">
            <v>0</v>
          </cell>
          <cell r="HQ49" t="str">
            <v>DAVV40012</v>
          </cell>
          <cell r="HR49">
            <v>100</v>
          </cell>
          <cell r="HS49">
            <v>0</v>
          </cell>
          <cell r="HT49">
            <v>0</v>
          </cell>
          <cell r="HU49">
            <v>0</v>
          </cell>
          <cell r="HV49">
            <v>0</v>
          </cell>
          <cell r="HW49">
            <v>0</v>
          </cell>
          <cell r="HY49" t="str">
            <v>DAVV40012</v>
          </cell>
          <cell r="HZ49">
            <v>100</v>
          </cell>
          <cell r="IA49">
            <v>0</v>
          </cell>
          <cell r="IB49">
            <v>0</v>
          </cell>
          <cell r="IC49">
            <v>0</v>
          </cell>
          <cell r="ID49">
            <v>0</v>
          </cell>
          <cell r="IE49">
            <v>0</v>
          </cell>
          <cell r="IG49" t="str">
            <v>DAVV40012</v>
          </cell>
          <cell r="IH49">
            <v>100</v>
          </cell>
          <cell r="II49">
            <v>0</v>
          </cell>
          <cell r="IJ49">
            <v>0</v>
          </cell>
          <cell r="IK49">
            <v>0</v>
          </cell>
          <cell r="IL49">
            <v>0</v>
          </cell>
          <cell r="IM49">
            <v>0</v>
          </cell>
        </row>
        <row r="50">
          <cell r="A50" t="str">
            <v>DLPT30014</v>
          </cell>
          <cell r="B50">
            <v>100</v>
          </cell>
          <cell r="C50">
            <v>0</v>
          </cell>
          <cell r="D50">
            <v>0</v>
          </cell>
          <cell r="E50">
            <v>0</v>
          </cell>
          <cell r="F50">
            <v>0</v>
          </cell>
          <cell r="G50">
            <v>0</v>
          </cell>
          <cell r="I50" t="str">
            <v>DLPT30014</v>
          </cell>
          <cell r="J50">
            <v>100</v>
          </cell>
          <cell r="K50">
            <v>0</v>
          </cell>
          <cell r="L50">
            <v>0</v>
          </cell>
          <cell r="M50">
            <v>0</v>
          </cell>
          <cell r="N50">
            <v>0</v>
          </cell>
          <cell r="O50">
            <v>0</v>
          </cell>
          <cell r="Q50" t="str">
            <v>DLPT30014</v>
          </cell>
          <cell r="R50">
            <v>100</v>
          </cell>
          <cell r="S50">
            <v>0</v>
          </cell>
          <cell r="T50">
            <v>0</v>
          </cell>
          <cell r="U50">
            <v>0</v>
          </cell>
          <cell r="V50">
            <v>0</v>
          </cell>
          <cell r="W50">
            <v>0</v>
          </cell>
          <cell r="Y50" t="str">
            <v>DLPT30014</v>
          </cell>
          <cell r="Z50">
            <v>100</v>
          </cell>
          <cell r="AA50">
            <v>0</v>
          </cell>
          <cell r="AB50">
            <v>0</v>
          </cell>
          <cell r="AC50">
            <v>0</v>
          </cell>
          <cell r="AD50">
            <v>0</v>
          </cell>
          <cell r="AE50">
            <v>0</v>
          </cell>
          <cell r="AG50" t="str">
            <v>DLPT30014</v>
          </cell>
          <cell r="AH50">
            <v>100</v>
          </cell>
          <cell r="AI50">
            <v>0</v>
          </cell>
          <cell r="AJ50">
            <v>0</v>
          </cell>
          <cell r="AK50">
            <v>0</v>
          </cell>
          <cell r="AL50">
            <v>0</v>
          </cell>
          <cell r="AM50">
            <v>0</v>
          </cell>
          <cell r="AO50" t="str">
            <v>DLPT30014</v>
          </cell>
          <cell r="AP50">
            <v>100</v>
          </cell>
          <cell r="AQ50">
            <v>0</v>
          </cell>
          <cell r="AR50">
            <v>0</v>
          </cell>
          <cell r="AS50">
            <v>0</v>
          </cell>
          <cell r="AT50">
            <v>0</v>
          </cell>
          <cell r="AU50">
            <v>0</v>
          </cell>
          <cell r="AW50" t="str">
            <v>DLPT30014</v>
          </cell>
          <cell r="AX50">
            <v>100</v>
          </cell>
          <cell r="AY50">
            <v>0</v>
          </cell>
          <cell r="AZ50">
            <v>0</v>
          </cell>
          <cell r="BA50">
            <v>0</v>
          </cell>
          <cell r="BB50">
            <v>0</v>
          </cell>
          <cell r="BC50">
            <v>0</v>
          </cell>
          <cell r="BE50" t="str">
            <v>DLPT30014</v>
          </cell>
          <cell r="BF50">
            <v>100</v>
          </cell>
          <cell r="BG50">
            <v>0</v>
          </cell>
          <cell r="BH50">
            <v>0</v>
          </cell>
          <cell r="BI50">
            <v>0</v>
          </cell>
          <cell r="BJ50">
            <v>0</v>
          </cell>
          <cell r="BK50">
            <v>0</v>
          </cell>
          <cell r="BM50" t="str">
            <v>DLPT30014</v>
          </cell>
          <cell r="BN50">
            <v>100</v>
          </cell>
          <cell r="BO50">
            <v>0</v>
          </cell>
          <cell r="BP50">
            <v>0</v>
          </cell>
          <cell r="BQ50">
            <v>0</v>
          </cell>
          <cell r="BR50">
            <v>0</v>
          </cell>
          <cell r="BS50">
            <v>0</v>
          </cell>
          <cell r="BU50" t="str">
            <v>DLPT30014</v>
          </cell>
          <cell r="BV50">
            <v>100</v>
          </cell>
          <cell r="BW50">
            <v>0</v>
          </cell>
          <cell r="BX50">
            <v>0</v>
          </cell>
          <cell r="BY50">
            <v>0</v>
          </cell>
          <cell r="BZ50">
            <v>0</v>
          </cell>
          <cell r="CA50">
            <v>0</v>
          </cell>
          <cell r="CC50" t="str">
            <v>DLPT30014</v>
          </cell>
          <cell r="CD50">
            <v>100</v>
          </cell>
          <cell r="CE50">
            <v>0</v>
          </cell>
          <cell r="CF50">
            <v>0</v>
          </cell>
          <cell r="CG50">
            <v>0</v>
          </cell>
          <cell r="CH50">
            <v>0</v>
          </cell>
          <cell r="CI50">
            <v>0</v>
          </cell>
          <cell r="CK50" t="str">
            <v>DLPT30014</v>
          </cell>
          <cell r="CL50">
            <v>100</v>
          </cell>
          <cell r="CM50">
            <v>0</v>
          </cell>
          <cell r="CN50">
            <v>0</v>
          </cell>
          <cell r="CO50">
            <v>0</v>
          </cell>
          <cell r="CP50">
            <v>0</v>
          </cell>
          <cell r="CQ50">
            <v>0</v>
          </cell>
          <cell r="CS50" t="str">
            <v>DLPT30002</v>
          </cell>
          <cell r="CT50">
            <v>100</v>
          </cell>
          <cell r="CU50">
            <v>0</v>
          </cell>
          <cell r="CV50">
            <v>0</v>
          </cell>
          <cell r="CW50">
            <v>0</v>
          </cell>
          <cell r="CX50">
            <v>0</v>
          </cell>
          <cell r="CY50">
            <v>0</v>
          </cell>
          <cell r="DA50" t="str">
            <v>DLPT30002</v>
          </cell>
          <cell r="DB50">
            <v>100</v>
          </cell>
          <cell r="DC50">
            <v>0</v>
          </cell>
          <cell r="DD50">
            <v>0</v>
          </cell>
          <cell r="DE50">
            <v>0</v>
          </cell>
          <cell r="DF50">
            <v>0</v>
          </cell>
          <cell r="DG50">
            <v>0</v>
          </cell>
          <cell r="DI50" t="str">
            <v>DLPT30002</v>
          </cell>
          <cell r="DJ50">
            <v>100</v>
          </cell>
          <cell r="DK50">
            <v>0</v>
          </cell>
          <cell r="DL50">
            <v>0</v>
          </cell>
          <cell r="DM50">
            <v>0</v>
          </cell>
          <cell r="DN50">
            <v>0</v>
          </cell>
          <cell r="DO50">
            <v>0</v>
          </cell>
          <cell r="DQ50" t="str">
            <v>DLPT30002</v>
          </cell>
          <cell r="DR50">
            <v>100</v>
          </cell>
          <cell r="DS50">
            <v>0</v>
          </cell>
          <cell r="DT50">
            <v>0</v>
          </cell>
          <cell r="DU50">
            <v>0</v>
          </cell>
          <cell r="DV50">
            <v>0</v>
          </cell>
          <cell r="DW50">
            <v>0</v>
          </cell>
          <cell r="DY50" t="str">
            <v>DLPT30002</v>
          </cell>
          <cell r="DZ50">
            <v>100</v>
          </cell>
          <cell r="EA50">
            <v>0</v>
          </cell>
          <cell r="EB50">
            <v>0</v>
          </cell>
          <cell r="EC50">
            <v>0</v>
          </cell>
          <cell r="ED50">
            <v>0</v>
          </cell>
          <cell r="EE50">
            <v>0</v>
          </cell>
          <cell r="EG50" t="str">
            <v>DLPT30002</v>
          </cell>
          <cell r="EH50">
            <v>100</v>
          </cell>
          <cell r="EI50">
            <v>0</v>
          </cell>
          <cell r="EJ50">
            <v>0</v>
          </cell>
          <cell r="EK50">
            <v>0</v>
          </cell>
          <cell r="EL50">
            <v>0</v>
          </cell>
          <cell r="EM50">
            <v>0</v>
          </cell>
          <cell r="EO50" t="str">
            <v>DLPT30002</v>
          </cell>
          <cell r="EP50">
            <v>100</v>
          </cell>
          <cell r="EQ50">
            <v>0</v>
          </cell>
          <cell r="ER50">
            <v>0</v>
          </cell>
          <cell r="ES50">
            <v>0</v>
          </cell>
          <cell r="ET50">
            <v>0</v>
          </cell>
          <cell r="EU50">
            <v>0</v>
          </cell>
          <cell r="EW50" t="str">
            <v>DAVV40014</v>
          </cell>
          <cell r="EX50">
            <v>100</v>
          </cell>
          <cell r="EY50">
            <v>0</v>
          </cell>
          <cell r="EZ50">
            <v>0</v>
          </cell>
          <cell r="FA50">
            <v>0</v>
          </cell>
          <cell r="FB50">
            <v>0</v>
          </cell>
          <cell r="FC50">
            <v>0</v>
          </cell>
          <cell r="FE50" t="str">
            <v>DAVV40013</v>
          </cell>
          <cell r="FF50">
            <v>100</v>
          </cell>
          <cell r="FG50">
            <v>0</v>
          </cell>
          <cell r="FH50">
            <v>0</v>
          </cell>
          <cell r="FI50">
            <v>0</v>
          </cell>
          <cell r="FJ50">
            <v>0</v>
          </cell>
          <cell r="FK50">
            <v>0</v>
          </cell>
          <cell r="FM50" t="str">
            <v>DAVV40013</v>
          </cell>
          <cell r="FN50">
            <v>100</v>
          </cell>
          <cell r="FO50">
            <v>0</v>
          </cell>
          <cell r="FP50">
            <v>0</v>
          </cell>
          <cell r="FQ50">
            <v>0</v>
          </cell>
          <cell r="FR50">
            <v>0</v>
          </cell>
          <cell r="FS50">
            <v>0</v>
          </cell>
          <cell r="FU50" t="str">
            <v>DAVV40013</v>
          </cell>
          <cell r="FV50">
            <v>100</v>
          </cell>
          <cell r="FW50">
            <v>0</v>
          </cell>
          <cell r="FX50">
            <v>0</v>
          </cell>
          <cell r="FY50">
            <v>0</v>
          </cell>
          <cell r="FZ50">
            <v>0</v>
          </cell>
          <cell r="GA50">
            <v>0</v>
          </cell>
          <cell r="GC50" t="str">
            <v>DAVV40013</v>
          </cell>
          <cell r="GD50">
            <v>100</v>
          </cell>
          <cell r="GE50">
            <v>0</v>
          </cell>
          <cell r="GF50">
            <v>0</v>
          </cell>
          <cell r="GG50">
            <v>0</v>
          </cell>
          <cell r="GH50">
            <v>0</v>
          </cell>
          <cell r="GI50">
            <v>0</v>
          </cell>
          <cell r="GK50" t="str">
            <v>DAVV40013</v>
          </cell>
          <cell r="GL50">
            <v>100</v>
          </cell>
          <cell r="GM50">
            <v>0</v>
          </cell>
          <cell r="GN50">
            <v>0</v>
          </cell>
          <cell r="GO50">
            <v>0</v>
          </cell>
          <cell r="GP50">
            <v>0</v>
          </cell>
          <cell r="GQ50">
            <v>0</v>
          </cell>
          <cell r="GS50" t="str">
            <v>DAVV40013</v>
          </cell>
          <cell r="GT50">
            <v>100</v>
          </cell>
          <cell r="GU50">
            <v>0</v>
          </cell>
          <cell r="GV50">
            <v>0</v>
          </cell>
          <cell r="GW50">
            <v>0</v>
          </cell>
          <cell r="GX50">
            <v>0</v>
          </cell>
          <cell r="GY50">
            <v>0</v>
          </cell>
          <cell r="HA50" t="str">
            <v>DAVV40013</v>
          </cell>
          <cell r="HB50">
            <v>100</v>
          </cell>
          <cell r="HC50">
            <v>0</v>
          </cell>
          <cell r="HD50">
            <v>0</v>
          </cell>
          <cell r="HE50">
            <v>0</v>
          </cell>
          <cell r="HF50">
            <v>0</v>
          </cell>
          <cell r="HG50">
            <v>0</v>
          </cell>
          <cell r="HI50" t="str">
            <v>DAVV40013</v>
          </cell>
          <cell r="HJ50">
            <v>100</v>
          </cell>
          <cell r="HK50">
            <v>0</v>
          </cell>
          <cell r="HL50">
            <v>0</v>
          </cell>
          <cell r="HM50">
            <v>0</v>
          </cell>
          <cell r="HN50">
            <v>0</v>
          </cell>
          <cell r="HO50">
            <v>0</v>
          </cell>
          <cell r="HQ50" t="str">
            <v>DAVV40013</v>
          </cell>
          <cell r="HR50">
            <v>100</v>
          </cell>
          <cell r="HS50">
            <v>0</v>
          </cell>
          <cell r="HT50">
            <v>0</v>
          </cell>
          <cell r="HU50">
            <v>0</v>
          </cell>
          <cell r="HV50">
            <v>0</v>
          </cell>
          <cell r="HW50">
            <v>0</v>
          </cell>
          <cell r="HY50" t="str">
            <v>DAVV40013</v>
          </cell>
          <cell r="HZ50">
            <v>100</v>
          </cell>
          <cell r="IA50">
            <v>0</v>
          </cell>
          <cell r="IB50">
            <v>0</v>
          </cell>
          <cell r="IC50">
            <v>0</v>
          </cell>
          <cell r="ID50">
            <v>0</v>
          </cell>
          <cell r="IE50">
            <v>0</v>
          </cell>
          <cell r="IG50" t="str">
            <v>DAVV40013</v>
          </cell>
          <cell r="IH50">
            <v>100</v>
          </cell>
          <cell r="II50">
            <v>0</v>
          </cell>
          <cell r="IJ50">
            <v>0</v>
          </cell>
          <cell r="IK50">
            <v>0</v>
          </cell>
          <cell r="IL50">
            <v>0</v>
          </cell>
          <cell r="IM50">
            <v>0</v>
          </cell>
        </row>
        <row r="51">
          <cell r="A51" t="str">
            <v>DLPT30015</v>
          </cell>
          <cell r="B51">
            <v>100</v>
          </cell>
          <cell r="C51">
            <v>0</v>
          </cell>
          <cell r="D51">
            <v>0</v>
          </cell>
          <cell r="E51">
            <v>0</v>
          </cell>
          <cell r="F51">
            <v>0</v>
          </cell>
          <cell r="G51">
            <v>0</v>
          </cell>
          <cell r="I51" t="str">
            <v>DLPT30015</v>
          </cell>
          <cell r="J51">
            <v>100</v>
          </cell>
          <cell r="K51">
            <v>0</v>
          </cell>
          <cell r="L51">
            <v>0</v>
          </cell>
          <cell r="M51">
            <v>0</v>
          </cell>
          <cell r="N51">
            <v>0</v>
          </cell>
          <cell r="O51">
            <v>0</v>
          </cell>
          <cell r="Q51" t="str">
            <v>DLPT30015</v>
          </cell>
          <cell r="R51">
            <v>100</v>
          </cell>
          <cell r="S51">
            <v>0</v>
          </cell>
          <cell r="T51">
            <v>0</v>
          </cell>
          <cell r="U51">
            <v>0</v>
          </cell>
          <cell r="V51">
            <v>0</v>
          </cell>
          <cell r="W51">
            <v>0</v>
          </cell>
          <cell r="Y51" t="str">
            <v>DLPT30015</v>
          </cell>
          <cell r="Z51">
            <v>100</v>
          </cell>
          <cell r="AA51">
            <v>0</v>
          </cell>
          <cell r="AB51">
            <v>0</v>
          </cell>
          <cell r="AC51">
            <v>0</v>
          </cell>
          <cell r="AD51">
            <v>0</v>
          </cell>
          <cell r="AE51">
            <v>0</v>
          </cell>
          <cell r="AG51" t="str">
            <v>DLPT30015</v>
          </cell>
          <cell r="AH51">
            <v>100</v>
          </cell>
          <cell r="AI51">
            <v>0</v>
          </cell>
          <cell r="AJ51">
            <v>0</v>
          </cell>
          <cell r="AK51">
            <v>0</v>
          </cell>
          <cell r="AL51">
            <v>0</v>
          </cell>
          <cell r="AM51">
            <v>0</v>
          </cell>
          <cell r="AO51" t="str">
            <v>DLPT30015</v>
          </cell>
          <cell r="AP51">
            <v>100</v>
          </cell>
          <cell r="AQ51">
            <v>0</v>
          </cell>
          <cell r="AR51">
            <v>0</v>
          </cell>
          <cell r="AS51">
            <v>0</v>
          </cell>
          <cell r="AT51">
            <v>0</v>
          </cell>
          <cell r="AU51">
            <v>0</v>
          </cell>
          <cell r="AW51" t="str">
            <v>DLPT30015</v>
          </cell>
          <cell r="AX51">
            <v>100</v>
          </cell>
          <cell r="AY51">
            <v>0</v>
          </cell>
          <cell r="AZ51">
            <v>0</v>
          </cell>
          <cell r="BA51">
            <v>0</v>
          </cell>
          <cell r="BB51">
            <v>0</v>
          </cell>
          <cell r="BC51">
            <v>0</v>
          </cell>
          <cell r="BE51" t="str">
            <v>DLPT30015</v>
          </cell>
          <cell r="BF51">
            <v>100</v>
          </cell>
          <cell r="BG51">
            <v>0</v>
          </cell>
          <cell r="BH51">
            <v>0</v>
          </cell>
          <cell r="BI51">
            <v>0</v>
          </cell>
          <cell r="BJ51">
            <v>0</v>
          </cell>
          <cell r="BK51">
            <v>0</v>
          </cell>
          <cell r="BM51" t="str">
            <v>DLPT30015</v>
          </cell>
          <cell r="BN51">
            <v>100</v>
          </cell>
          <cell r="BO51">
            <v>0</v>
          </cell>
          <cell r="BP51">
            <v>0</v>
          </cell>
          <cell r="BQ51">
            <v>0</v>
          </cell>
          <cell r="BR51">
            <v>0</v>
          </cell>
          <cell r="BS51">
            <v>0</v>
          </cell>
          <cell r="BU51" t="str">
            <v>DLPT30015</v>
          </cell>
          <cell r="BV51">
            <v>100</v>
          </cell>
          <cell r="BW51">
            <v>0</v>
          </cell>
          <cell r="BX51">
            <v>0</v>
          </cell>
          <cell r="BY51">
            <v>0</v>
          </cell>
          <cell r="BZ51">
            <v>0</v>
          </cell>
          <cell r="CA51">
            <v>0</v>
          </cell>
          <cell r="CC51" t="str">
            <v>DLPT30015</v>
          </cell>
          <cell r="CD51">
            <v>100</v>
          </cell>
          <cell r="CE51">
            <v>0</v>
          </cell>
          <cell r="CF51">
            <v>0</v>
          </cell>
          <cell r="CG51">
            <v>0</v>
          </cell>
          <cell r="CH51">
            <v>0</v>
          </cell>
          <cell r="CI51">
            <v>0</v>
          </cell>
          <cell r="CK51" t="str">
            <v>DLPT30015</v>
          </cell>
          <cell r="CL51">
            <v>100</v>
          </cell>
          <cell r="CM51">
            <v>0</v>
          </cell>
          <cell r="CN51">
            <v>0</v>
          </cell>
          <cell r="CO51">
            <v>0</v>
          </cell>
          <cell r="CP51">
            <v>0</v>
          </cell>
          <cell r="CQ51">
            <v>0</v>
          </cell>
          <cell r="CS51" t="str">
            <v>DLPT30006</v>
          </cell>
          <cell r="CT51">
            <v>100</v>
          </cell>
          <cell r="CU51">
            <v>0</v>
          </cell>
          <cell r="CV51">
            <v>0</v>
          </cell>
          <cell r="CW51">
            <v>0</v>
          </cell>
          <cell r="CX51">
            <v>0</v>
          </cell>
          <cell r="CY51">
            <v>0</v>
          </cell>
          <cell r="DA51" t="str">
            <v>DLPT30006</v>
          </cell>
          <cell r="DB51">
            <v>100</v>
          </cell>
          <cell r="DC51">
            <v>0</v>
          </cell>
          <cell r="DD51">
            <v>0</v>
          </cell>
          <cell r="DE51">
            <v>0</v>
          </cell>
          <cell r="DF51">
            <v>0</v>
          </cell>
          <cell r="DG51">
            <v>0</v>
          </cell>
          <cell r="DI51" t="str">
            <v>DLPT30006</v>
          </cell>
          <cell r="DJ51">
            <v>100</v>
          </cell>
          <cell r="DK51">
            <v>0</v>
          </cell>
          <cell r="DL51">
            <v>0</v>
          </cell>
          <cell r="DM51">
            <v>0</v>
          </cell>
          <cell r="DN51">
            <v>0</v>
          </cell>
          <cell r="DO51">
            <v>0</v>
          </cell>
          <cell r="DQ51" t="str">
            <v>DLPT30006</v>
          </cell>
          <cell r="DR51">
            <v>100</v>
          </cell>
          <cell r="DS51">
            <v>0</v>
          </cell>
          <cell r="DT51">
            <v>0</v>
          </cell>
          <cell r="DU51">
            <v>0</v>
          </cell>
          <cell r="DV51">
            <v>0</v>
          </cell>
          <cell r="DW51">
            <v>0</v>
          </cell>
          <cell r="DY51" t="str">
            <v>DLPT30006</v>
          </cell>
          <cell r="DZ51">
            <v>100</v>
          </cell>
          <cell r="EA51">
            <v>0</v>
          </cell>
          <cell r="EB51">
            <v>0</v>
          </cell>
          <cell r="EC51">
            <v>0</v>
          </cell>
          <cell r="ED51">
            <v>0</v>
          </cell>
          <cell r="EE51">
            <v>0</v>
          </cell>
          <cell r="EG51" t="str">
            <v>DLPT30006</v>
          </cell>
          <cell r="EH51">
            <v>100</v>
          </cell>
          <cell r="EI51">
            <v>0</v>
          </cell>
          <cell r="EJ51">
            <v>0</v>
          </cell>
          <cell r="EK51">
            <v>0</v>
          </cell>
          <cell r="EL51">
            <v>0</v>
          </cell>
          <cell r="EM51">
            <v>0</v>
          </cell>
          <cell r="EO51" t="str">
            <v>DLPT30006</v>
          </cell>
          <cell r="EP51">
            <v>100</v>
          </cell>
          <cell r="EQ51">
            <v>0</v>
          </cell>
          <cell r="ER51">
            <v>0</v>
          </cell>
          <cell r="ES51">
            <v>0</v>
          </cell>
          <cell r="ET51">
            <v>0</v>
          </cell>
          <cell r="EU51">
            <v>0</v>
          </cell>
          <cell r="EW51" t="str">
            <v>DLPT30001</v>
          </cell>
          <cell r="EX51">
            <v>100</v>
          </cell>
          <cell r="EY51">
            <v>0</v>
          </cell>
          <cell r="EZ51">
            <v>0</v>
          </cell>
          <cell r="FA51">
            <v>0</v>
          </cell>
          <cell r="FB51">
            <v>0</v>
          </cell>
          <cell r="FC51">
            <v>0</v>
          </cell>
          <cell r="FE51" t="str">
            <v>DAVV40014</v>
          </cell>
          <cell r="FF51">
            <v>100</v>
          </cell>
          <cell r="FG51">
            <v>0</v>
          </cell>
          <cell r="FH51">
            <v>0</v>
          </cell>
          <cell r="FI51">
            <v>0</v>
          </cell>
          <cell r="FJ51">
            <v>0</v>
          </cell>
          <cell r="FK51">
            <v>0</v>
          </cell>
          <cell r="FM51" t="str">
            <v>DAVV40014</v>
          </cell>
          <cell r="FN51">
            <v>100</v>
          </cell>
          <cell r="FO51">
            <v>0</v>
          </cell>
          <cell r="FP51">
            <v>0</v>
          </cell>
          <cell r="FQ51">
            <v>0</v>
          </cell>
          <cell r="FR51">
            <v>0</v>
          </cell>
          <cell r="FS51">
            <v>0</v>
          </cell>
          <cell r="FU51" t="str">
            <v>DAVV40014</v>
          </cell>
          <cell r="FV51">
            <v>100</v>
          </cell>
          <cell r="FW51">
            <v>0</v>
          </cell>
          <cell r="FX51">
            <v>0</v>
          </cell>
          <cell r="FY51">
            <v>0</v>
          </cell>
          <cell r="FZ51">
            <v>0</v>
          </cell>
          <cell r="GA51">
            <v>0</v>
          </cell>
          <cell r="GC51" t="str">
            <v>DAVV40014</v>
          </cell>
          <cell r="GD51">
            <v>100</v>
          </cell>
          <cell r="GE51">
            <v>0</v>
          </cell>
          <cell r="GF51">
            <v>0</v>
          </cell>
          <cell r="GG51">
            <v>0</v>
          </cell>
          <cell r="GH51">
            <v>0</v>
          </cell>
          <cell r="GI51">
            <v>0</v>
          </cell>
          <cell r="GK51" t="str">
            <v>DAVV40014</v>
          </cell>
          <cell r="GL51">
            <v>100</v>
          </cell>
          <cell r="GM51">
            <v>0</v>
          </cell>
          <cell r="GN51">
            <v>0</v>
          </cell>
          <cell r="GO51">
            <v>0</v>
          </cell>
          <cell r="GP51">
            <v>0</v>
          </cell>
          <cell r="GQ51">
            <v>0</v>
          </cell>
          <cell r="GS51" t="str">
            <v>DAVV40014</v>
          </cell>
          <cell r="GT51">
            <v>100</v>
          </cell>
          <cell r="GU51">
            <v>0</v>
          </cell>
          <cell r="GV51">
            <v>0</v>
          </cell>
          <cell r="GW51">
            <v>0</v>
          </cell>
          <cell r="GX51">
            <v>0</v>
          </cell>
          <cell r="GY51">
            <v>0</v>
          </cell>
          <cell r="HA51" t="str">
            <v>DAVV40014</v>
          </cell>
          <cell r="HB51">
            <v>100</v>
          </cell>
          <cell r="HC51">
            <v>0</v>
          </cell>
          <cell r="HD51">
            <v>0</v>
          </cell>
          <cell r="HE51">
            <v>0</v>
          </cell>
          <cell r="HF51">
            <v>0</v>
          </cell>
          <cell r="HG51">
            <v>0</v>
          </cell>
          <cell r="HI51" t="str">
            <v>DAVV40014</v>
          </cell>
          <cell r="HJ51">
            <v>100</v>
          </cell>
          <cell r="HK51">
            <v>0</v>
          </cell>
          <cell r="HL51">
            <v>0</v>
          </cell>
          <cell r="HM51">
            <v>0</v>
          </cell>
          <cell r="HN51">
            <v>0</v>
          </cell>
          <cell r="HO51">
            <v>0</v>
          </cell>
          <cell r="HQ51" t="str">
            <v>DAVV40014</v>
          </cell>
          <cell r="HR51">
            <v>100</v>
          </cell>
          <cell r="HS51">
            <v>0</v>
          </cell>
          <cell r="HT51">
            <v>0</v>
          </cell>
          <cell r="HU51">
            <v>0</v>
          </cell>
          <cell r="HV51">
            <v>0</v>
          </cell>
          <cell r="HW51">
            <v>0</v>
          </cell>
          <cell r="HY51" t="str">
            <v>DAVV40014</v>
          </cell>
          <cell r="HZ51">
            <v>100</v>
          </cell>
          <cell r="IA51">
            <v>0</v>
          </cell>
          <cell r="IB51">
            <v>0</v>
          </cell>
          <cell r="IC51">
            <v>0</v>
          </cell>
          <cell r="ID51">
            <v>0</v>
          </cell>
          <cell r="IE51">
            <v>0</v>
          </cell>
          <cell r="IG51" t="str">
            <v>DAVV40014</v>
          </cell>
          <cell r="IH51">
            <v>100</v>
          </cell>
          <cell r="II51">
            <v>0</v>
          </cell>
          <cell r="IJ51">
            <v>0</v>
          </cell>
          <cell r="IK51">
            <v>0</v>
          </cell>
          <cell r="IL51">
            <v>0</v>
          </cell>
          <cell r="IM51">
            <v>0</v>
          </cell>
        </row>
        <row r="52">
          <cell r="A52" t="str">
            <v>DLPT30020</v>
          </cell>
          <cell r="B52">
            <v>100</v>
          </cell>
          <cell r="C52">
            <v>0</v>
          </cell>
          <cell r="D52">
            <v>0</v>
          </cell>
          <cell r="E52">
            <v>0</v>
          </cell>
          <cell r="F52">
            <v>0</v>
          </cell>
          <cell r="G52">
            <v>0</v>
          </cell>
          <cell r="I52" t="str">
            <v>DLPT30020</v>
          </cell>
          <cell r="J52">
            <v>100</v>
          </cell>
          <cell r="K52">
            <v>0</v>
          </cell>
          <cell r="L52">
            <v>0</v>
          </cell>
          <cell r="M52">
            <v>0</v>
          </cell>
          <cell r="N52">
            <v>0</v>
          </cell>
          <cell r="O52">
            <v>0</v>
          </cell>
          <cell r="Q52" t="str">
            <v>DLPT30020</v>
          </cell>
          <cell r="R52">
            <v>100</v>
          </cell>
          <cell r="S52">
            <v>0</v>
          </cell>
          <cell r="T52">
            <v>0</v>
          </cell>
          <cell r="U52">
            <v>0</v>
          </cell>
          <cell r="V52">
            <v>0</v>
          </cell>
          <cell r="W52">
            <v>0</v>
          </cell>
          <cell r="Y52" t="str">
            <v>DLPT30020</v>
          </cell>
          <cell r="Z52">
            <v>100</v>
          </cell>
          <cell r="AA52">
            <v>0</v>
          </cell>
          <cell r="AB52">
            <v>0</v>
          </cell>
          <cell r="AC52">
            <v>0</v>
          </cell>
          <cell r="AD52">
            <v>0</v>
          </cell>
          <cell r="AE52">
            <v>0</v>
          </cell>
          <cell r="AG52" t="str">
            <v>DLPT30020</v>
          </cell>
          <cell r="AH52">
            <v>100</v>
          </cell>
          <cell r="AI52">
            <v>0</v>
          </cell>
          <cell r="AJ52">
            <v>0</v>
          </cell>
          <cell r="AK52">
            <v>0</v>
          </cell>
          <cell r="AL52">
            <v>0</v>
          </cell>
          <cell r="AM52">
            <v>0</v>
          </cell>
          <cell r="AO52" t="str">
            <v>DLPT30020</v>
          </cell>
          <cell r="AP52">
            <v>100</v>
          </cell>
          <cell r="AQ52">
            <v>0</v>
          </cell>
          <cell r="AR52">
            <v>0</v>
          </cell>
          <cell r="AS52">
            <v>0</v>
          </cell>
          <cell r="AT52">
            <v>0</v>
          </cell>
          <cell r="AU52">
            <v>0</v>
          </cell>
          <cell r="AW52" t="str">
            <v>DLPT30020</v>
          </cell>
          <cell r="AX52">
            <v>100</v>
          </cell>
          <cell r="AY52">
            <v>0</v>
          </cell>
          <cell r="AZ52">
            <v>0</v>
          </cell>
          <cell r="BA52">
            <v>0</v>
          </cell>
          <cell r="BB52">
            <v>0</v>
          </cell>
          <cell r="BC52">
            <v>0</v>
          </cell>
          <cell r="BE52" t="str">
            <v>DLPT30020</v>
          </cell>
          <cell r="BF52">
            <v>100</v>
          </cell>
          <cell r="BG52">
            <v>0</v>
          </cell>
          <cell r="BH52">
            <v>0</v>
          </cell>
          <cell r="BI52">
            <v>0</v>
          </cell>
          <cell r="BJ52">
            <v>0</v>
          </cell>
          <cell r="BK52">
            <v>0</v>
          </cell>
          <cell r="BM52" t="str">
            <v>DLPT30020</v>
          </cell>
          <cell r="BN52">
            <v>100</v>
          </cell>
          <cell r="BO52">
            <v>0</v>
          </cell>
          <cell r="BP52">
            <v>0</v>
          </cell>
          <cell r="BQ52">
            <v>0</v>
          </cell>
          <cell r="BR52">
            <v>0</v>
          </cell>
          <cell r="BS52">
            <v>0</v>
          </cell>
          <cell r="BU52" t="str">
            <v>DLPT30020</v>
          </cell>
          <cell r="BV52">
            <v>100</v>
          </cell>
          <cell r="BW52">
            <v>0</v>
          </cell>
          <cell r="BX52">
            <v>0</v>
          </cell>
          <cell r="BY52">
            <v>0</v>
          </cell>
          <cell r="BZ52">
            <v>0</v>
          </cell>
          <cell r="CA52">
            <v>0</v>
          </cell>
          <cell r="CC52" t="str">
            <v>DLPT30020</v>
          </cell>
          <cell r="CD52">
            <v>100</v>
          </cell>
          <cell r="CE52">
            <v>0</v>
          </cell>
          <cell r="CF52">
            <v>0</v>
          </cell>
          <cell r="CG52">
            <v>0</v>
          </cell>
          <cell r="CH52">
            <v>0</v>
          </cell>
          <cell r="CI52">
            <v>0</v>
          </cell>
          <cell r="CK52" t="str">
            <v>DLPT30020</v>
          </cell>
          <cell r="CL52">
            <v>100</v>
          </cell>
          <cell r="CM52">
            <v>0</v>
          </cell>
          <cell r="CN52">
            <v>0</v>
          </cell>
          <cell r="CO52">
            <v>0</v>
          </cell>
          <cell r="CP52">
            <v>0</v>
          </cell>
          <cell r="CQ52">
            <v>0</v>
          </cell>
          <cell r="CS52" t="str">
            <v>DLPT30009</v>
          </cell>
          <cell r="CT52">
            <v>100</v>
          </cell>
          <cell r="CU52">
            <v>0</v>
          </cell>
          <cell r="CV52">
            <v>0</v>
          </cell>
          <cell r="CW52">
            <v>0</v>
          </cell>
          <cell r="CX52">
            <v>0</v>
          </cell>
          <cell r="CY52">
            <v>0</v>
          </cell>
          <cell r="DA52" t="str">
            <v>DLPT30009</v>
          </cell>
          <cell r="DB52">
            <v>100</v>
          </cell>
          <cell r="DC52">
            <v>0</v>
          </cell>
          <cell r="DD52">
            <v>0</v>
          </cell>
          <cell r="DE52">
            <v>0</v>
          </cell>
          <cell r="DF52">
            <v>0</v>
          </cell>
          <cell r="DG52">
            <v>0</v>
          </cell>
          <cell r="DI52" t="str">
            <v>DLPT30009</v>
          </cell>
          <cell r="DJ52">
            <v>100</v>
          </cell>
          <cell r="DK52">
            <v>0</v>
          </cell>
          <cell r="DL52">
            <v>0</v>
          </cell>
          <cell r="DM52">
            <v>0</v>
          </cell>
          <cell r="DN52">
            <v>0</v>
          </cell>
          <cell r="DO52">
            <v>0</v>
          </cell>
          <cell r="DQ52" t="str">
            <v>DLPT30009</v>
          </cell>
          <cell r="DR52">
            <v>100</v>
          </cell>
          <cell r="DS52">
            <v>0</v>
          </cell>
          <cell r="DT52">
            <v>0</v>
          </cell>
          <cell r="DU52">
            <v>0</v>
          </cell>
          <cell r="DV52">
            <v>0</v>
          </cell>
          <cell r="DW52">
            <v>0</v>
          </cell>
          <cell r="DY52" t="str">
            <v>DLPT30009</v>
          </cell>
          <cell r="DZ52">
            <v>100</v>
          </cell>
          <cell r="EA52">
            <v>0</v>
          </cell>
          <cell r="EB52">
            <v>0</v>
          </cell>
          <cell r="EC52">
            <v>0</v>
          </cell>
          <cell r="ED52">
            <v>0</v>
          </cell>
          <cell r="EE52">
            <v>0</v>
          </cell>
          <cell r="EG52" t="str">
            <v>DLPT30009</v>
          </cell>
          <cell r="EH52">
            <v>100</v>
          </cell>
          <cell r="EI52">
            <v>0</v>
          </cell>
          <cell r="EJ52">
            <v>0</v>
          </cell>
          <cell r="EK52">
            <v>0</v>
          </cell>
          <cell r="EL52">
            <v>0</v>
          </cell>
          <cell r="EM52">
            <v>0</v>
          </cell>
          <cell r="EO52" t="str">
            <v>DLPT30009</v>
          </cell>
          <cell r="EP52">
            <v>100</v>
          </cell>
          <cell r="EQ52">
            <v>0</v>
          </cell>
          <cell r="ER52">
            <v>0</v>
          </cell>
          <cell r="ES52">
            <v>0</v>
          </cell>
          <cell r="ET52">
            <v>0</v>
          </cell>
          <cell r="EU52">
            <v>0</v>
          </cell>
          <cell r="EW52" t="str">
            <v>DLPT30002</v>
          </cell>
          <cell r="EX52">
            <v>100</v>
          </cell>
          <cell r="EY52">
            <v>0</v>
          </cell>
          <cell r="EZ52">
            <v>0</v>
          </cell>
          <cell r="FA52">
            <v>0</v>
          </cell>
          <cell r="FB52">
            <v>0</v>
          </cell>
          <cell r="FC52">
            <v>0</v>
          </cell>
          <cell r="FE52" t="str">
            <v>DLPT30001</v>
          </cell>
          <cell r="FF52">
            <v>100</v>
          </cell>
          <cell r="FG52">
            <v>0</v>
          </cell>
          <cell r="FH52">
            <v>0</v>
          </cell>
          <cell r="FI52">
            <v>0</v>
          </cell>
          <cell r="FJ52">
            <v>0</v>
          </cell>
          <cell r="FK52">
            <v>0</v>
          </cell>
          <cell r="FM52" t="str">
            <v>DLPT30001</v>
          </cell>
          <cell r="FN52">
            <v>100</v>
          </cell>
          <cell r="FO52">
            <v>0</v>
          </cell>
          <cell r="FP52">
            <v>0</v>
          </cell>
          <cell r="FQ52">
            <v>0</v>
          </cell>
          <cell r="FR52">
            <v>0</v>
          </cell>
          <cell r="FS52">
            <v>0</v>
          </cell>
          <cell r="FU52" t="str">
            <v>DLPT30001</v>
          </cell>
          <cell r="FV52">
            <v>100</v>
          </cell>
          <cell r="FW52">
            <v>0</v>
          </cell>
          <cell r="FX52">
            <v>0</v>
          </cell>
          <cell r="FY52">
            <v>0</v>
          </cell>
          <cell r="FZ52">
            <v>0</v>
          </cell>
          <cell r="GA52">
            <v>0</v>
          </cell>
          <cell r="GC52" t="str">
            <v>DLPT30001</v>
          </cell>
          <cell r="GD52">
            <v>100</v>
          </cell>
          <cell r="GE52">
            <v>0</v>
          </cell>
          <cell r="GF52">
            <v>0</v>
          </cell>
          <cell r="GG52">
            <v>0</v>
          </cell>
          <cell r="GH52">
            <v>0</v>
          </cell>
          <cell r="GI52">
            <v>0</v>
          </cell>
          <cell r="GK52" t="str">
            <v>DLPT30001</v>
          </cell>
          <cell r="GL52">
            <v>100</v>
          </cell>
          <cell r="GM52">
            <v>0</v>
          </cell>
          <cell r="GN52">
            <v>0</v>
          </cell>
          <cell r="GO52">
            <v>0</v>
          </cell>
          <cell r="GP52">
            <v>0</v>
          </cell>
          <cell r="GQ52">
            <v>0</v>
          </cell>
          <cell r="GS52" t="str">
            <v>DLPT30001</v>
          </cell>
          <cell r="GT52">
            <v>100</v>
          </cell>
          <cell r="GU52">
            <v>0</v>
          </cell>
          <cell r="GV52">
            <v>0</v>
          </cell>
          <cell r="GW52">
            <v>0</v>
          </cell>
          <cell r="GX52">
            <v>0</v>
          </cell>
          <cell r="GY52">
            <v>0</v>
          </cell>
          <cell r="HA52" t="str">
            <v>DLPT30001</v>
          </cell>
          <cell r="HB52">
            <v>100</v>
          </cell>
          <cell r="HC52">
            <v>0</v>
          </cell>
          <cell r="HD52">
            <v>0</v>
          </cell>
          <cell r="HE52">
            <v>0</v>
          </cell>
          <cell r="HF52">
            <v>0</v>
          </cell>
          <cell r="HG52">
            <v>0</v>
          </cell>
          <cell r="HI52" t="str">
            <v>DLPT30001</v>
          </cell>
          <cell r="HJ52">
            <v>100</v>
          </cell>
          <cell r="HK52">
            <v>0</v>
          </cell>
          <cell r="HL52">
            <v>0</v>
          </cell>
          <cell r="HM52">
            <v>0</v>
          </cell>
          <cell r="HN52">
            <v>0</v>
          </cell>
          <cell r="HO52">
            <v>0</v>
          </cell>
          <cell r="HQ52" t="str">
            <v>DLPT30001</v>
          </cell>
          <cell r="HR52">
            <v>100</v>
          </cell>
          <cell r="HS52">
            <v>0</v>
          </cell>
          <cell r="HT52">
            <v>0</v>
          </cell>
          <cell r="HU52">
            <v>0</v>
          </cell>
          <cell r="HV52">
            <v>0</v>
          </cell>
          <cell r="HW52">
            <v>0</v>
          </cell>
          <cell r="HY52" t="str">
            <v>DLPT30001</v>
          </cell>
          <cell r="HZ52">
            <v>100</v>
          </cell>
          <cell r="IA52">
            <v>0</v>
          </cell>
          <cell r="IB52">
            <v>0</v>
          </cell>
          <cell r="IC52">
            <v>0</v>
          </cell>
          <cell r="ID52">
            <v>0</v>
          </cell>
          <cell r="IE52">
            <v>0</v>
          </cell>
          <cell r="IG52" t="str">
            <v>DLPT30001</v>
          </cell>
          <cell r="IH52">
            <v>100</v>
          </cell>
          <cell r="II52">
            <v>0</v>
          </cell>
          <cell r="IJ52">
            <v>0</v>
          </cell>
          <cell r="IK52">
            <v>0</v>
          </cell>
          <cell r="IL52">
            <v>0</v>
          </cell>
          <cell r="IM52">
            <v>0</v>
          </cell>
        </row>
        <row r="53">
          <cell r="A53" t="str">
            <v>DLPT30021</v>
          </cell>
          <cell r="B53">
            <v>100</v>
          </cell>
          <cell r="C53">
            <v>0</v>
          </cell>
          <cell r="D53">
            <v>0</v>
          </cell>
          <cell r="E53">
            <v>0</v>
          </cell>
          <cell r="F53">
            <v>0</v>
          </cell>
          <cell r="G53">
            <v>0</v>
          </cell>
          <cell r="I53" t="str">
            <v>DLPT30021</v>
          </cell>
          <cell r="J53">
            <v>100</v>
          </cell>
          <cell r="K53">
            <v>0</v>
          </cell>
          <cell r="L53">
            <v>0</v>
          </cell>
          <cell r="M53">
            <v>0</v>
          </cell>
          <cell r="N53">
            <v>0</v>
          </cell>
          <cell r="O53">
            <v>0</v>
          </cell>
          <cell r="Q53" t="str">
            <v>DLPT30021</v>
          </cell>
          <cell r="R53">
            <v>100</v>
          </cell>
          <cell r="S53">
            <v>0</v>
          </cell>
          <cell r="T53">
            <v>0</v>
          </cell>
          <cell r="U53">
            <v>0</v>
          </cell>
          <cell r="V53">
            <v>0</v>
          </cell>
          <cell r="W53">
            <v>0</v>
          </cell>
          <cell r="Y53" t="str">
            <v>DLPT30021</v>
          </cell>
          <cell r="Z53">
            <v>100</v>
          </cell>
          <cell r="AA53">
            <v>0</v>
          </cell>
          <cell r="AB53">
            <v>0</v>
          </cell>
          <cell r="AC53">
            <v>0</v>
          </cell>
          <cell r="AD53">
            <v>0</v>
          </cell>
          <cell r="AE53">
            <v>0</v>
          </cell>
          <cell r="AG53" t="str">
            <v>DLPT30021</v>
          </cell>
          <cell r="AH53">
            <v>100</v>
          </cell>
          <cell r="AI53">
            <v>0</v>
          </cell>
          <cell r="AJ53">
            <v>0</v>
          </cell>
          <cell r="AK53">
            <v>0</v>
          </cell>
          <cell r="AL53">
            <v>0</v>
          </cell>
          <cell r="AM53">
            <v>0</v>
          </cell>
          <cell r="AO53" t="str">
            <v>DLPT30021</v>
          </cell>
          <cell r="AP53">
            <v>100</v>
          </cell>
          <cell r="AQ53">
            <v>0</v>
          </cell>
          <cell r="AR53">
            <v>0</v>
          </cell>
          <cell r="AS53">
            <v>0</v>
          </cell>
          <cell r="AT53">
            <v>0</v>
          </cell>
          <cell r="AU53">
            <v>0</v>
          </cell>
          <cell r="AW53" t="str">
            <v>DLPT30021</v>
          </cell>
          <cell r="AX53">
            <v>100</v>
          </cell>
          <cell r="AY53">
            <v>0</v>
          </cell>
          <cell r="AZ53">
            <v>0</v>
          </cell>
          <cell r="BA53">
            <v>0</v>
          </cell>
          <cell r="BB53">
            <v>0</v>
          </cell>
          <cell r="BC53">
            <v>0</v>
          </cell>
          <cell r="BE53" t="str">
            <v>DLPT30021</v>
          </cell>
          <cell r="BF53">
            <v>100</v>
          </cell>
          <cell r="BG53">
            <v>0</v>
          </cell>
          <cell r="BH53">
            <v>0</v>
          </cell>
          <cell r="BI53">
            <v>0</v>
          </cell>
          <cell r="BJ53">
            <v>0</v>
          </cell>
          <cell r="BK53">
            <v>0</v>
          </cell>
          <cell r="BM53" t="str">
            <v>DLPT30021</v>
          </cell>
          <cell r="BN53">
            <v>100</v>
          </cell>
          <cell r="BO53">
            <v>0</v>
          </cell>
          <cell r="BP53">
            <v>0</v>
          </cell>
          <cell r="BQ53">
            <v>0</v>
          </cell>
          <cell r="BR53">
            <v>0</v>
          </cell>
          <cell r="BS53">
            <v>0</v>
          </cell>
          <cell r="BU53" t="str">
            <v>DLPT30021</v>
          </cell>
          <cell r="BV53">
            <v>100</v>
          </cell>
          <cell r="BW53">
            <v>0</v>
          </cell>
          <cell r="BX53">
            <v>0</v>
          </cell>
          <cell r="BY53">
            <v>0</v>
          </cell>
          <cell r="BZ53">
            <v>0</v>
          </cell>
          <cell r="CA53">
            <v>0</v>
          </cell>
          <cell r="CC53" t="str">
            <v>DLPT30021</v>
          </cell>
          <cell r="CD53">
            <v>100</v>
          </cell>
          <cell r="CE53">
            <v>0</v>
          </cell>
          <cell r="CF53">
            <v>0</v>
          </cell>
          <cell r="CG53">
            <v>0</v>
          </cell>
          <cell r="CH53">
            <v>0</v>
          </cell>
          <cell r="CI53">
            <v>0</v>
          </cell>
          <cell r="CK53" t="str">
            <v>DLPT30021</v>
          </cell>
          <cell r="CL53">
            <v>100</v>
          </cell>
          <cell r="CM53">
            <v>0</v>
          </cell>
          <cell r="CN53">
            <v>0</v>
          </cell>
          <cell r="CO53">
            <v>0</v>
          </cell>
          <cell r="CP53">
            <v>0</v>
          </cell>
          <cell r="CQ53">
            <v>0</v>
          </cell>
          <cell r="CS53" t="str">
            <v>DLPT30010</v>
          </cell>
          <cell r="CT53">
            <v>100</v>
          </cell>
          <cell r="CU53">
            <v>0</v>
          </cell>
          <cell r="CV53">
            <v>0</v>
          </cell>
          <cell r="CW53">
            <v>0</v>
          </cell>
          <cell r="CX53">
            <v>0</v>
          </cell>
          <cell r="CY53">
            <v>0</v>
          </cell>
          <cell r="DA53" t="str">
            <v>DLPT30010</v>
          </cell>
          <cell r="DB53">
            <v>100</v>
          </cell>
          <cell r="DC53">
            <v>0</v>
          </cell>
          <cell r="DD53">
            <v>0</v>
          </cell>
          <cell r="DE53">
            <v>0</v>
          </cell>
          <cell r="DF53">
            <v>0</v>
          </cell>
          <cell r="DG53">
            <v>0</v>
          </cell>
          <cell r="DI53" t="str">
            <v>DLPT30010</v>
          </cell>
          <cell r="DJ53">
            <v>100</v>
          </cell>
          <cell r="DK53">
            <v>0</v>
          </cell>
          <cell r="DL53">
            <v>0</v>
          </cell>
          <cell r="DM53">
            <v>0</v>
          </cell>
          <cell r="DN53">
            <v>0</v>
          </cell>
          <cell r="DO53">
            <v>0</v>
          </cell>
          <cell r="DQ53" t="str">
            <v>DLPT30010</v>
          </cell>
          <cell r="DR53">
            <v>100</v>
          </cell>
          <cell r="DS53">
            <v>0</v>
          </cell>
          <cell r="DT53">
            <v>0</v>
          </cell>
          <cell r="DU53">
            <v>0</v>
          </cell>
          <cell r="DV53">
            <v>0</v>
          </cell>
          <cell r="DW53">
            <v>0</v>
          </cell>
          <cell r="DY53" t="str">
            <v>DLPT30010</v>
          </cell>
          <cell r="DZ53">
            <v>100</v>
          </cell>
          <cell r="EA53">
            <v>0</v>
          </cell>
          <cell r="EB53">
            <v>0</v>
          </cell>
          <cell r="EC53">
            <v>0</v>
          </cell>
          <cell r="ED53">
            <v>0</v>
          </cell>
          <cell r="EE53">
            <v>0</v>
          </cell>
          <cell r="EG53" t="str">
            <v>DLPT30010</v>
          </cell>
          <cell r="EH53">
            <v>100</v>
          </cell>
          <cell r="EI53">
            <v>0</v>
          </cell>
          <cell r="EJ53">
            <v>0</v>
          </cell>
          <cell r="EK53">
            <v>0</v>
          </cell>
          <cell r="EL53">
            <v>0</v>
          </cell>
          <cell r="EM53">
            <v>0</v>
          </cell>
          <cell r="EO53" t="str">
            <v>DLPT30010</v>
          </cell>
          <cell r="EP53">
            <v>100</v>
          </cell>
          <cell r="EQ53">
            <v>0</v>
          </cell>
          <cell r="ER53">
            <v>0</v>
          </cell>
          <cell r="ES53">
            <v>0</v>
          </cell>
          <cell r="ET53">
            <v>0</v>
          </cell>
          <cell r="EU53">
            <v>0</v>
          </cell>
          <cell r="EW53" t="str">
            <v>DLPT30006</v>
          </cell>
          <cell r="EX53">
            <v>100</v>
          </cell>
          <cell r="EY53">
            <v>0</v>
          </cell>
          <cell r="EZ53">
            <v>0</v>
          </cell>
          <cell r="FA53">
            <v>0</v>
          </cell>
          <cell r="FB53">
            <v>0</v>
          </cell>
          <cell r="FC53">
            <v>0</v>
          </cell>
          <cell r="FE53" t="str">
            <v>DLPT30002</v>
          </cell>
          <cell r="FF53">
            <v>100</v>
          </cell>
          <cell r="FG53">
            <v>0</v>
          </cell>
          <cell r="FH53">
            <v>0</v>
          </cell>
          <cell r="FI53">
            <v>0</v>
          </cell>
          <cell r="FJ53">
            <v>0</v>
          </cell>
          <cell r="FK53">
            <v>0</v>
          </cell>
          <cell r="FM53" t="str">
            <v>DLPT30002</v>
          </cell>
          <cell r="FN53">
            <v>100</v>
          </cell>
          <cell r="FO53">
            <v>0</v>
          </cell>
          <cell r="FP53">
            <v>0</v>
          </cell>
          <cell r="FQ53">
            <v>0</v>
          </cell>
          <cell r="FR53">
            <v>0</v>
          </cell>
          <cell r="FS53">
            <v>0</v>
          </cell>
          <cell r="FU53" t="str">
            <v>DLPT30002</v>
          </cell>
          <cell r="FV53">
            <v>100</v>
          </cell>
          <cell r="FW53">
            <v>0</v>
          </cell>
          <cell r="FX53">
            <v>0</v>
          </cell>
          <cell r="FY53">
            <v>0</v>
          </cell>
          <cell r="FZ53">
            <v>0</v>
          </cell>
          <cell r="GA53">
            <v>0</v>
          </cell>
          <cell r="GC53" t="str">
            <v>DLPT30002</v>
          </cell>
          <cell r="GD53">
            <v>100</v>
          </cell>
          <cell r="GE53">
            <v>0</v>
          </cell>
          <cell r="GF53">
            <v>0</v>
          </cell>
          <cell r="GG53">
            <v>0</v>
          </cell>
          <cell r="GH53">
            <v>0</v>
          </cell>
          <cell r="GI53">
            <v>0</v>
          </cell>
          <cell r="GK53" t="str">
            <v>DLPT30002</v>
          </cell>
          <cell r="GL53">
            <v>100</v>
          </cell>
          <cell r="GM53">
            <v>0</v>
          </cell>
          <cell r="GN53">
            <v>0</v>
          </cell>
          <cell r="GO53">
            <v>0</v>
          </cell>
          <cell r="GP53">
            <v>0</v>
          </cell>
          <cell r="GQ53">
            <v>0</v>
          </cell>
          <cell r="GS53" t="str">
            <v>DLPT30002</v>
          </cell>
          <cell r="GT53">
            <v>100</v>
          </cell>
          <cell r="GU53">
            <v>0</v>
          </cell>
          <cell r="GV53">
            <v>0</v>
          </cell>
          <cell r="GW53">
            <v>0</v>
          </cell>
          <cell r="GX53">
            <v>0</v>
          </cell>
          <cell r="GY53">
            <v>0</v>
          </cell>
          <cell r="HA53" t="str">
            <v>DLPT30002</v>
          </cell>
          <cell r="HB53">
            <v>100</v>
          </cell>
          <cell r="HC53">
            <v>0</v>
          </cell>
          <cell r="HD53">
            <v>0</v>
          </cell>
          <cell r="HE53">
            <v>0</v>
          </cell>
          <cell r="HF53">
            <v>0</v>
          </cell>
          <cell r="HG53">
            <v>0</v>
          </cell>
          <cell r="HI53" t="str">
            <v>DLPT30002</v>
          </cell>
          <cell r="HJ53">
            <v>100</v>
          </cell>
          <cell r="HK53">
            <v>0</v>
          </cell>
          <cell r="HL53">
            <v>0</v>
          </cell>
          <cell r="HM53">
            <v>0</v>
          </cell>
          <cell r="HN53">
            <v>0</v>
          </cell>
          <cell r="HO53">
            <v>0</v>
          </cell>
          <cell r="HQ53" t="str">
            <v>DLPT30002</v>
          </cell>
          <cell r="HR53">
            <v>100</v>
          </cell>
          <cell r="HS53">
            <v>0</v>
          </cell>
          <cell r="HT53">
            <v>0</v>
          </cell>
          <cell r="HU53">
            <v>0</v>
          </cell>
          <cell r="HV53">
            <v>0</v>
          </cell>
          <cell r="HW53">
            <v>0</v>
          </cell>
          <cell r="HY53" t="str">
            <v>DLPT30002</v>
          </cell>
          <cell r="HZ53">
            <v>100</v>
          </cell>
          <cell r="IA53">
            <v>0</v>
          </cell>
          <cell r="IB53">
            <v>0</v>
          </cell>
          <cell r="IC53">
            <v>0</v>
          </cell>
          <cell r="ID53">
            <v>0</v>
          </cell>
          <cell r="IE53">
            <v>0</v>
          </cell>
          <cell r="IG53" t="str">
            <v>DLPT30002</v>
          </cell>
          <cell r="IH53">
            <v>100</v>
          </cell>
          <cell r="II53">
            <v>0</v>
          </cell>
          <cell r="IJ53">
            <v>0</v>
          </cell>
          <cell r="IK53">
            <v>0</v>
          </cell>
          <cell r="IL53">
            <v>0</v>
          </cell>
          <cell r="IM53">
            <v>0</v>
          </cell>
        </row>
        <row r="54">
          <cell r="A54" t="str">
            <v>DLPT30025</v>
          </cell>
          <cell r="B54">
            <v>100</v>
          </cell>
          <cell r="C54">
            <v>0</v>
          </cell>
          <cell r="D54">
            <v>0</v>
          </cell>
          <cell r="E54">
            <v>0</v>
          </cell>
          <cell r="F54">
            <v>0</v>
          </cell>
          <cell r="G54">
            <v>0</v>
          </cell>
          <cell r="I54" t="str">
            <v>DLPT30025</v>
          </cell>
          <cell r="J54">
            <v>100</v>
          </cell>
          <cell r="K54">
            <v>0</v>
          </cell>
          <cell r="L54">
            <v>0</v>
          </cell>
          <cell r="M54">
            <v>0</v>
          </cell>
          <cell r="N54">
            <v>0</v>
          </cell>
          <cell r="O54">
            <v>0</v>
          </cell>
          <cell r="Q54" t="str">
            <v>DLPT30025</v>
          </cell>
          <cell r="R54">
            <v>100</v>
          </cell>
          <cell r="S54">
            <v>0</v>
          </cell>
          <cell r="T54">
            <v>0</v>
          </cell>
          <cell r="U54">
            <v>0</v>
          </cell>
          <cell r="V54">
            <v>0</v>
          </cell>
          <cell r="W54">
            <v>0</v>
          </cell>
          <cell r="Y54" t="str">
            <v>DLPT30025</v>
          </cell>
          <cell r="Z54">
            <v>100</v>
          </cell>
          <cell r="AA54">
            <v>0</v>
          </cell>
          <cell r="AB54">
            <v>0</v>
          </cell>
          <cell r="AC54">
            <v>0</v>
          </cell>
          <cell r="AD54">
            <v>0</v>
          </cell>
          <cell r="AE54">
            <v>0</v>
          </cell>
          <cell r="AG54" t="str">
            <v>DLPT30025</v>
          </cell>
          <cell r="AH54">
            <v>100</v>
          </cell>
          <cell r="AI54">
            <v>0</v>
          </cell>
          <cell r="AJ54">
            <v>0</v>
          </cell>
          <cell r="AK54">
            <v>0</v>
          </cell>
          <cell r="AL54">
            <v>0</v>
          </cell>
          <cell r="AM54">
            <v>0</v>
          </cell>
          <cell r="AO54" t="str">
            <v>DLPT30025</v>
          </cell>
          <cell r="AP54">
            <v>100</v>
          </cell>
          <cell r="AQ54">
            <v>0</v>
          </cell>
          <cell r="AR54">
            <v>0</v>
          </cell>
          <cell r="AS54">
            <v>0</v>
          </cell>
          <cell r="AT54">
            <v>0</v>
          </cell>
          <cell r="AU54">
            <v>0</v>
          </cell>
          <cell r="AW54" t="str">
            <v>DLPT30025</v>
          </cell>
          <cell r="AX54">
            <v>100</v>
          </cell>
          <cell r="AY54">
            <v>0</v>
          </cell>
          <cell r="AZ54">
            <v>0</v>
          </cell>
          <cell r="BA54">
            <v>0</v>
          </cell>
          <cell r="BB54">
            <v>0</v>
          </cell>
          <cell r="BC54">
            <v>0</v>
          </cell>
          <cell r="BE54" t="str">
            <v>DLPT30025</v>
          </cell>
          <cell r="BF54">
            <v>100</v>
          </cell>
          <cell r="BG54">
            <v>0</v>
          </cell>
          <cell r="BH54">
            <v>0</v>
          </cell>
          <cell r="BI54">
            <v>0</v>
          </cell>
          <cell r="BJ54">
            <v>0</v>
          </cell>
          <cell r="BK54">
            <v>0</v>
          </cell>
          <cell r="BM54" t="str">
            <v>DLPT30025</v>
          </cell>
          <cell r="BN54">
            <v>100</v>
          </cell>
          <cell r="BO54">
            <v>0</v>
          </cell>
          <cell r="BP54">
            <v>0</v>
          </cell>
          <cell r="BQ54">
            <v>0</v>
          </cell>
          <cell r="BR54">
            <v>0</v>
          </cell>
          <cell r="BS54">
            <v>0</v>
          </cell>
          <cell r="BU54" t="str">
            <v>DLPT30025</v>
          </cell>
          <cell r="BV54">
            <v>100</v>
          </cell>
          <cell r="BW54">
            <v>0</v>
          </cell>
          <cell r="BX54">
            <v>0</v>
          </cell>
          <cell r="BY54">
            <v>0</v>
          </cell>
          <cell r="BZ54">
            <v>0</v>
          </cell>
          <cell r="CA54">
            <v>0</v>
          </cell>
          <cell r="CC54" t="str">
            <v>DLPT30025</v>
          </cell>
          <cell r="CD54">
            <v>100</v>
          </cell>
          <cell r="CE54">
            <v>0</v>
          </cell>
          <cell r="CF54">
            <v>0</v>
          </cell>
          <cell r="CG54">
            <v>0</v>
          </cell>
          <cell r="CH54">
            <v>0</v>
          </cell>
          <cell r="CI54">
            <v>0</v>
          </cell>
          <cell r="CK54" t="str">
            <v>DLPT30025</v>
          </cell>
          <cell r="CL54">
            <v>100</v>
          </cell>
          <cell r="CM54">
            <v>0</v>
          </cell>
          <cell r="CN54">
            <v>0</v>
          </cell>
          <cell r="CO54">
            <v>0</v>
          </cell>
          <cell r="CP54">
            <v>0</v>
          </cell>
          <cell r="CQ54">
            <v>0</v>
          </cell>
          <cell r="CS54" t="str">
            <v>DLPT30014</v>
          </cell>
          <cell r="CT54">
            <v>100</v>
          </cell>
          <cell r="CU54">
            <v>0</v>
          </cell>
          <cell r="CV54">
            <v>0</v>
          </cell>
          <cell r="CW54">
            <v>0</v>
          </cell>
          <cell r="CX54">
            <v>0</v>
          </cell>
          <cell r="CY54">
            <v>0</v>
          </cell>
          <cell r="DA54" t="str">
            <v>DLPT30014</v>
          </cell>
          <cell r="DB54">
            <v>100</v>
          </cell>
          <cell r="DC54">
            <v>0</v>
          </cell>
          <cell r="DD54">
            <v>0</v>
          </cell>
          <cell r="DE54">
            <v>0</v>
          </cell>
          <cell r="DF54">
            <v>0</v>
          </cell>
          <cell r="DG54">
            <v>0</v>
          </cell>
          <cell r="DI54" t="str">
            <v>DLPT30014</v>
          </cell>
          <cell r="DJ54">
            <v>100</v>
          </cell>
          <cell r="DK54">
            <v>0</v>
          </cell>
          <cell r="DL54">
            <v>0</v>
          </cell>
          <cell r="DM54">
            <v>0</v>
          </cell>
          <cell r="DN54">
            <v>0</v>
          </cell>
          <cell r="DO54">
            <v>0</v>
          </cell>
          <cell r="DQ54" t="str">
            <v>DLPT30014</v>
          </cell>
          <cell r="DR54">
            <v>100</v>
          </cell>
          <cell r="DS54">
            <v>0</v>
          </cell>
          <cell r="DT54">
            <v>0</v>
          </cell>
          <cell r="DU54">
            <v>0</v>
          </cell>
          <cell r="DV54">
            <v>0</v>
          </cell>
          <cell r="DW54">
            <v>0</v>
          </cell>
          <cell r="DY54" t="str">
            <v>DLPT30014</v>
          </cell>
          <cell r="DZ54">
            <v>100</v>
          </cell>
          <cell r="EA54">
            <v>0</v>
          </cell>
          <cell r="EB54">
            <v>0</v>
          </cell>
          <cell r="EC54">
            <v>0</v>
          </cell>
          <cell r="ED54">
            <v>0</v>
          </cell>
          <cell r="EE54">
            <v>0</v>
          </cell>
          <cell r="EG54" t="str">
            <v>DLPT30014</v>
          </cell>
          <cell r="EH54">
            <v>100</v>
          </cell>
          <cell r="EI54">
            <v>0</v>
          </cell>
          <cell r="EJ54">
            <v>0</v>
          </cell>
          <cell r="EK54">
            <v>0</v>
          </cell>
          <cell r="EL54">
            <v>0</v>
          </cell>
          <cell r="EM54">
            <v>0</v>
          </cell>
          <cell r="EO54" t="str">
            <v>DLPT30014</v>
          </cell>
          <cell r="EP54">
            <v>100</v>
          </cell>
          <cell r="EQ54">
            <v>0</v>
          </cell>
          <cell r="ER54">
            <v>0</v>
          </cell>
          <cell r="ES54">
            <v>0</v>
          </cell>
          <cell r="ET54">
            <v>0</v>
          </cell>
          <cell r="EU54">
            <v>0</v>
          </cell>
          <cell r="EW54" t="str">
            <v>DLPT30009</v>
          </cell>
          <cell r="EX54">
            <v>100</v>
          </cell>
          <cell r="EY54">
            <v>0</v>
          </cell>
          <cell r="EZ54">
            <v>0</v>
          </cell>
          <cell r="FA54">
            <v>0</v>
          </cell>
          <cell r="FB54">
            <v>0</v>
          </cell>
          <cell r="FC54">
            <v>0</v>
          </cell>
          <cell r="FE54" t="str">
            <v>DLPT30006</v>
          </cell>
          <cell r="FF54">
            <v>100</v>
          </cell>
          <cell r="FG54">
            <v>0</v>
          </cell>
          <cell r="FH54">
            <v>0</v>
          </cell>
          <cell r="FI54">
            <v>0</v>
          </cell>
          <cell r="FJ54">
            <v>0</v>
          </cell>
          <cell r="FK54">
            <v>0</v>
          </cell>
          <cell r="FM54" t="str">
            <v>DLPT30006</v>
          </cell>
          <cell r="FN54">
            <v>100</v>
          </cell>
          <cell r="FO54">
            <v>0</v>
          </cell>
          <cell r="FP54">
            <v>0</v>
          </cell>
          <cell r="FQ54">
            <v>0</v>
          </cell>
          <cell r="FR54">
            <v>0</v>
          </cell>
          <cell r="FS54">
            <v>0</v>
          </cell>
          <cell r="FU54" t="str">
            <v>DLPT30006</v>
          </cell>
          <cell r="FV54">
            <v>100</v>
          </cell>
          <cell r="FW54">
            <v>0</v>
          </cell>
          <cell r="FX54">
            <v>0</v>
          </cell>
          <cell r="FY54">
            <v>0</v>
          </cell>
          <cell r="FZ54">
            <v>0</v>
          </cell>
          <cell r="GA54">
            <v>0</v>
          </cell>
          <cell r="GC54" t="str">
            <v>DLPT30006</v>
          </cell>
          <cell r="GD54">
            <v>100</v>
          </cell>
          <cell r="GE54">
            <v>0</v>
          </cell>
          <cell r="GF54">
            <v>0</v>
          </cell>
          <cell r="GG54">
            <v>0</v>
          </cell>
          <cell r="GH54">
            <v>0</v>
          </cell>
          <cell r="GI54">
            <v>0</v>
          </cell>
          <cell r="GK54" t="str">
            <v>DLPT30006</v>
          </cell>
          <cell r="GL54">
            <v>100</v>
          </cell>
          <cell r="GM54">
            <v>0</v>
          </cell>
          <cell r="GN54">
            <v>0</v>
          </cell>
          <cell r="GO54">
            <v>0</v>
          </cell>
          <cell r="GP54">
            <v>0</v>
          </cell>
          <cell r="GQ54">
            <v>0</v>
          </cell>
          <cell r="GS54" t="str">
            <v>DLPT30006</v>
          </cell>
          <cell r="GT54">
            <v>100</v>
          </cell>
          <cell r="GU54">
            <v>0</v>
          </cell>
          <cell r="GV54">
            <v>0</v>
          </cell>
          <cell r="GW54">
            <v>0</v>
          </cell>
          <cell r="GX54">
            <v>0</v>
          </cell>
          <cell r="GY54">
            <v>0</v>
          </cell>
          <cell r="HA54" t="str">
            <v>DLPT30006</v>
          </cell>
          <cell r="HB54">
            <v>100</v>
          </cell>
          <cell r="HC54">
            <v>0</v>
          </cell>
          <cell r="HD54">
            <v>0</v>
          </cell>
          <cell r="HE54">
            <v>0</v>
          </cell>
          <cell r="HF54">
            <v>0</v>
          </cell>
          <cell r="HG54">
            <v>0</v>
          </cell>
          <cell r="HI54" t="str">
            <v>DLPT30006</v>
          </cell>
          <cell r="HJ54">
            <v>100</v>
          </cell>
          <cell r="HK54">
            <v>0</v>
          </cell>
          <cell r="HL54">
            <v>0</v>
          </cell>
          <cell r="HM54">
            <v>0</v>
          </cell>
          <cell r="HN54">
            <v>0</v>
          </cell>
          <cell r="HO54">
            <v>0</v>
          </cell>
          <cell r="HQ54" t="str">
            <v>DLPT30006</v>
          </cell>
          <cell r="HR54">
            <v>100</v>
          </cell>
          <cell r="HS54">
            <v>0</v>
          </cell>
          <cell r="HT54">
            <v>0</v>
          </cell>
          <cell r="HU54">
            <v>0</v>
          </cell>
          <cell r="HV54">
            <v>0</v>
          </cell>
          <cell r="HW54">
            <v>0</v>
          </cell>
          <cell r="HY54" t="str">
            <v>DLPT30006</v>
          </cell>
          <cell r="HZ54">
            <v>100</v>
          </cell>
          <cell r="IA54">
            <v>0</v>
          </cell>
          <cell r="IB54">
            <v>0</v>
          </cell>
          <cell r="IC54">
            <v>0</v>
          </cell>
          <cell r="ID54">
            <v>0</v>
          </cell>
          <cell r="IE54">
            <v>0</v>
          </cell>
          <cell r="IG54" t="str">
            <v>DLPT30006</v>
          </cell>
          <cell r="IH54">
            <v>100</v>
          </cell>
          <cell r="II54">
            <v>0</v>
          </cell>
          <cell r="IJ54">
            <v>0</v>
          </cell>
          <cell r="IK54">
            <v>0</v>
          </cell>
          <cell r="IL54">
            <v>0</v>
          </cell>
          <cell r="IM54">
            <v>0</v>
          </cell>
        </row>
        <row r="55">
          <cell r="A55" t="str">
            <v>DLPT30027</v>
          </cell>
          <cell r="B55">
            <v>100</v>
          </cell>
          <cell r="C55">
            <v>0</v>
          </cell>
          <cell r="D55">
            <v>0</v>
          </cell>
          <cell r="E55">
            <v>0</v>
          </cell>
          <cell r="F55">
            <v>0</v>
          </cell>
          <cell r="G55">
            <v>0</v>
          </cell>
          <cell r="I55" t="str">
            <v>DLPT30027</v>
          </cell>
          <cell r="J55">
            <v>100</v>
          </cell>
          <cell r="K55">
            <v>0</v>
          </cell>
          <cell r="L55">
            <v>0</v>
          </cell>
          <cell r="M55">
            <v>0</v>
          </cell>
          <cell r="N55">
            <v>0</v>
          </cell>
          <cell r="O55">
            <v>0</v>
          </cell>
          <cell r="Q55" t="str">
            <v>DLPT30027</v>
          </cell>
          <cell r="R55">
            <v>100</v>
          </cell>
          <cell r="S55">
            <v>0</v>
          </cell>
          <cell r="T55">
            <v>0</v>
          </cell>
          <cell r="U55">
            <v>0</v>
          </cell>
          <cell r="V55">
            <v>0</v>
          </cell>
          <cell r="W55">
            <v>0</v>
          </cell>
          <cell r="Y55" t="str">
            <v>DLPT30027</v>
          </cell>
          <cell r="Z55">
            <v>100</v>
          </cell>
          <cell r="AA55">
            <v>0</v>
          </cell>
          <cell r="AB55">
            <v>0</v>
          </cell>
          <cell r="AC55">
            <v>0</v>
          </cell>
          <cell r="AD55">
            <v>0</v>
          </cell>
          <cell r="AE55">
            <v>0</v>
          </cell>
          <cell r="AG55" t="str">
            <v>DLPT30027</v>
          </cell>
          <cell r="AH55">
            <v>100</v>
          </cell>
          <cell r="AI55">
            <v>0</v>
          </cell>
          <cell r="AJ55">
            <v>0</v>
          </cell>
          <cell r="AK55">
            <v>0</v>
          </cell>
          <cell r="AL55">
            <v>0</v>
          </cell>
          <cell r="AM55">
            <v>0</v>
          </cell>
          <cell r="AO55" t="str">
            <v>DLPT30027</v>
          </cell>
          <cell r="AP55">
            <v>100</v>
          </cell>
          <cell r="AQ55">
            <v>0</v>
          </cell>
          <cell r="AR55">
            <v>0</v>
          </cell>
          <cell r="AS55">
            <v>0</v>
          </cell>
          <cell r="AT55">
            <v>0</v>
          </cell>
          <cell r="AU55">
            <v>0</v>
          </cell>
          <cell r="AW55" t="str">
            <v>DLPT30027</v>
          </cell>
          <cell r="AX55">
            <v>100</v>
          </cell>
          <cell r="AY55">
            <v>0</v>
          </cell>
          <cell r="AZ55">
            <v>0</v>
          </cell>
          <cell r="BA55">
            <v>0</v>
          </cell>
          <cell r="BB55">
            <v>0</v>
          </cell>
          <cell r="BC55">
            <v>0</v>
          </cell>
          <cell r="BE55" t="str">
            <v>DLPT30027</v>
          </cell>
          <cell r="BF55">
            <v>100</v>
          </cell>
          <cell r="BG55">
            <v>0</v>
          </cell>
          <cell r="BH55">
            <v>0</v>
          </cell>
          <cell r="BI55">
            <v>0</v>
          </cell>
          <cell r="BJ55">
            <v>0</v>
          </cell>
          <cell r="BK55">
            <v>0</v>
          </cell>
          <cell r="BM55" t="str">
            <v>DLPT30027</v>
          </cell>
          <cell r="BN55">
            <v>100</v>
          </cell>
          <cell r="BO55">
            <v>0</v>
          </cell>
          <cell r="BP55">
            <v>0</v>
          </cell>
          <cell r="BQ55">
            <v>0</v>
          </cell>
          <cell r="BR55">
            <v>0</v>
          </cell>
          <cell r="BS55">
            <v>0</v>
          </cell>
          <cell r="BU55" t="str">
            <v>DLPT30027</v>
          </cell>
          <cell r="BV55">
            <v>100</v>
          </cell>
          <cell r="BW55">
            <v>0</v>
          </cell>
          <cell r="BX55">
            <v>0</v>
          </cell>
          <cell r="BY55">
            <v>0</v>
          </cell>
          <cell r="BZ55">
            <v>0</v>
          </cell>
          <cell r="CA55">
            <v>0</v>
          </cell>
          <cell r="CC55" t="str">
            <v>DLPT30027</v>
          </cell>
          <cell r="CD55">
            <v>100</v>
          </cell>
          <cell r="CE55">
            <v>0</v>
          </cell>
          <cell r="CF55">
            <v>0</v>
          </cell>
          <cell r="CG55">
            <v>0</v>
          </cell>
          <cell r="CH55">
            <v>0</v>
          </cell>
          <cell r="CI55">
            <v>0</v>
          </cell>
          <cell r="CK55" t="str">
            <v>DLPT30027</v>
          </cell>
          <cell r="CL55">
            <v>100</v>
          </cell>
          <cell r="CM55">
            <v>0</v>
          </cell>
          <cell r="CN55">
            <v>0</v>
          </cell>
          <cell r="CO55">
            <v>0</v>
          </cell>
          <cell r="CP55">
            <v>0</v>
          </cell>
          <cell r="CQ55">
            <v>0</v>
          </cell>
          <cell r="CS55" t="str">
            <v>DLPT30015</v>
          </cell>
          <cell r="CT55">
            <v>100</v>
          </cell>
          <cell r="CU55">
            <v>0</v>
          </cell>
          <cell r="CV55">
            <v>0</v>
          </cell>
          <cell r="CW55">
            <v>0</v>
          </cell>
          <cell r="CX55">
            <v>0</v>
          </cell>
          <cell r="CY55">
            <v>0</v>
          </cell>
          <cell r="DA55" t="str">
            <v>DLPT30015</v>
          </cell>
          <cell r="DB55">
            <v>100</v>
          </cell>
          <cell r="DC55">
            <v>0</v>
          </cell>
          <cell r="DD55">
            <v>0</v>
          </cell>
          <cell r="DE55">
            <v>0</v>
          </cell>
          <cell r="DF55">
            <v>0</v>
          </cell>
          <cell r="DG55">
            <v>0</v>
          </cell>
          <cell r="DI55" t="str">
            <v>DLPT30015</v>
          </cell>
          <cell r="DJ55">
            <v>100</v>
          </cell>
          <cell r="DK55">
            <v>0</v>
          </cell>
          <cell r="DL55">
            <v>0</v>
          </cell>
          <cell r="DM55">
            <v>0</v>
          </cell>
          <cell r="DN55">
            <v>0</v>
          </cell>
          <cell r="DO55">
            <v>0</v>
          </cell>
          <cell r="DQ55" t="str">
            <v>DLPT30015</v>
          </cell>
          <cell r="DR55">
            <v>100</v>
          </cell>
          <cell r="DS55">
            <v>0</v>
          </cell>
          <cell r="DT55">
            <v>0</v>
          </cell>
          <cell r="DU55">
            <v>0</v>
          </cell>
          <cell r="DV55">
            <v>0</v>
          </cell>
          <cell r="DW55">
            <v>0</v>
          </cell>
          <cell r="DY55" t="str">
            <v>DLPT30015</v>
          </cell>
          <cell r="DZ55">
            <v>100</v>
          </cell>
          <cell r="EA55">
            <v>0</v>
          </cell>
          <cell r="EB55">
            <v>0</v>
          </cell>
          <cell r="EC55">
            <v>0</v>
          </cell>
          <cell r="ED55">
            <v>0</v>
          </cell>
          <cell r="EE55">
            <v>0</v>
          </cell>
          <cell r="EG55" t="str">
            <v>DLPT30015</v>
          </cell>
          <cell r="EH55">
            <v>100</v>
          </cell>
          <cell r="EI55">
            <v>0</v>
          </cell>
          <cell r="EJ55">
            <v>0</v>
          </cell>
          <cell r="EK55">
            <v>0</v>
          </cell>
          <cell r="EL55">
            <v>0</v>
          </cell>
          <cell r="EM55">
            <v>0</v>
          </cell>
          <cell r="EO55" t="str">
            <v>DLPT30015</v>
          </cell>
          <cell r="EP55">
            <v>100</v>
          </cell>
          <cell r="EQ55">
            <v>0</v>
          </cell>
          <cell r="ER55">
            <v>0</v>
          </cell>
          <cell r="ES55">
            <v>0</v>
          </cell>
          <cell r="ET55">
            <v>0</v>
          </cell>
          <cell r="EU55">
            <v>0</v>
          </cell>
          <cell r="EW55" t="str">
            <v>DLPT30010</v>
          </cell>
          <cell r="EX55">
            <v>100</v>
          </cell>
          <cell r="EY55">
            <v>0</v>
          </cell>
          <cell r="EZ55">
            <v>0</v>
          </cell>
          <cell r="FA55">
            <v>0</v>
          </cell>
          <cell r="FB55">
            <v>0</v>
          </cell>
          <cell r="FC55">
            <v>0</v>
          </cell>
          <cell r="FE55" t="str">
            <v>DLPT30009</v>
          </cell>
          <cell r="FF55">
            <v>100</v>
          </cell>
          <cell r="FG55">
            <v>0</v>
          </cell>
          <cell r="FH55">
            <v>0</v>
          </cell>
          <cell r="FI55">
            <v>0</v>
          </cell>
          <cell r="FJ55">
            <v>0</v>
          </cell>
          <cell r="FK55">
            <v>0</v>
          </cell>
          <cell r="FM55" t="str">
            <v>DLPT30009</v>
          </cell>
          <cell r="FN55">
            <v>100</v>
          </cell>
          <cell r="FO55">
            <v>0</v>
          </cell>
          <cell r="FP55">
            <v>0</v>
          </cell>
          <cell r="FQ55">
            <v>0</v>
          </cell>
          <cell r="FR55">
            <v>0</v>
          </cell>
          <cell r="FS55">
            <v>0</v>
          </cell>
          <cell r="FU55" t="str">
            <v>DLPT30009</v>
          </cell>
          <cell r="FV55">
            <v>100</v>
          </cell>
          <cell r="FW55">
            <v>0</v>
          </cell>
          <cell r="FX55">
            <v>0</v>
          </cell>
          <cell r="FY55">
            <v>0</v>
          </cell>
          <cell r="FZ55">
            <v>0</v>
          </cell>
          <cell r="GA55">
            <v>0</v>
          </cell>
          <cell r="GC55" t="str">
            <v>DLPT30009</v>
          </cell>
          <cell r="GD55">
            <v>100</v>
          </cell>
          <cell r="GE55">
            <v>0</v>
          </cell>
          <cell r="GF55">
            <v>0</v>
          </cell>
          <cell r="GG55">
            <v>0</v>
          </cell>
          <cell r="GH55">
            <v>0</v>
          </cell>
          <cell r="GI55">
            <v>0</v>
          </cell>
          <cell r="GK55" t="str">
            <v>DLPT30009</v>
          </cell>
          <cell r="GL55">
            <v>100</v>
          </cell>
          <cell r="GM55">
            <v>0</v>
          </cell>
          <cell r="GN55">
            <v>0</v>
          </cell>
          <cell r="GO55">
            <v>0</v>
          </cell>
          <cell r="GP55">
            <v>0</v>
          </cell>
          <cell r="GQ55">
            <v>0</v>
          </cell>
          <cell r="GS55" t="str">
            <v>DLPT30009</v>
          </cell>
          <cell r="GT55">
            <v>100</v>
          </cell>
          <cell r="GU55">
            <v>0</v>
          </cell>
          <cell r="GV55">
            <v>0</v>
          </cell>
          <cell r="GW55">
            <v>0</v>
          </cell>
          <cell r="GX55">
            <v>0</v>
          </cell>
          <cell r="GY55">
            <v>0</v>
          </cell>
          <cell r="HA55" t="str">
            <v>DLPT30009</v>
          </cell>
          <cell r="HB55">
            <v>100</v>
          </cell>
          <cell r="HC55">
            <v>0</v>
          </cell>
          <cell r="HD55">
            <v>0</v>
          </cell>
          <cell r="HE55">
            <v>0</v>
          </cell>
          <cell r="HF55">
            <v>0</v>
          </cell>
          <cell r="HG55">
            <v>0</v>
          </cell>
          <cell r="HI55" t="str">
            <v>DLPT30009</v>
          </cell>
          <cell r="HJ55">
            <v>100</v>
          </cell>
          <cell r="HK55">
            <v>0</v>
          </cell>
          <cell r="HL55">
            <v>0</v>
          </cell>
          <cell r="HM55">
            <v>0</v>
          </cell>
          <cell r="HN55">
            <v>0</v>
          </cell>
          <cell r="HO55">
            <v>0</v>
          </cell>
          <cell r="HQ55" t="str">
            <v>DLPT30009</v>
          </cell>
          <cell r="HR55">
            <v>100</v>
          </cell>
          <cell r="HS55">
            <v>0</v>
          </cell>
          <cell r="HT55">
            <v>0</v>
          </cell>
          <cell r="HU55">
            <v>0</v>
          </cell>
          <cell r="HV55">
            <v>0</v>
          </cell>
          <cell r="HW55">
            <v>0</v>
          </cell>
          <cell r="HY55" t="str">
            <v>DLPT30009</v>
          </cell>
          <cell r="HZ55">
            <v>100</v>
          </cell>
          <cell r="IA55">
            <v>0</v>
          </cell>
          <cell r="IB55">
            <v>0</v>
          </cell>
          <cell r="IC55">
            <v>0</v>
          </cell>
          <cell r="ID55">
            <v>0</v>
          </cell>
          <cell r="IE55">
            <v>0</v>
          </cell>
          <cell r="IG55" t="str">
            <v>DLPT30009</v>
          </cell>
          <cell r="IH55">
            <v>100</v>
          </cell>
          <cell r="II55">
            <v>0</v>
          </cell>
          <cell r="IJ55">
            <v>0</v>
          </cell>
          <cell r="IK55">
            <v>0</v>
          </cell>
          <cell r="IL55">
            <v>0</v>
          </cell>
          <cell r="IM55">
            <v>0</v>
          </cell>
        </row>
        <row r="56">
          <cell r="A56" t="str">
            <v>DLPT30029</v>
          </cell>
          <cell r="B56">
            <v>100</v>
          </cell>
          <cell r="C56">
            <v>0</v>
          </cell>
          <cell r="D56">
            <v>0</v>
          </cell>
          <cell r="E56">
            <v>0</v>
          </cell>
          <cell r="F56">
            <v>0</v>
          </cell>
          <cell r="G56">
            <v>0</v>
          </cell>
          <cell r="I56" t="str">
            <v>DLPT30029</v>
          </cell>
          <cell r="J56">
            <v>100</v>
          </cell>
          <cell r="K56">
            <v>0</v>
          </cell>
          <cell r="L56">
            <v>0</v>
          </cell>
          <cell r="M56">
            <v>0</v>
          </cell>
          <cell r="N56">
            <v>0</v>
          </cell>
          <cell r="O56">
            <v>0</v>
          </cell>
          <cell r="Q56" t="str">
            <v>DLPT30029</v>
          </cell>
          <cell r="R56">
            <v>100</v>
          </cell>
          <cell r="S56">
            <v>0</v>
          </cell>
          <cell r="T56">
            <v>0</v>
          </cell>
          <cell r="U56">
            <v>0</v>
          </cell>
          <cell r="V56">
            <v>0</v>
          </cell>
          <cell r="W56">
            <v>0</v>
          </cell>
          <cell r="Y56" t="str">
            <v>DLPT30029</v>
          </cell>
          <cell r="Z56">
            <v>100</v>
          </cell>
          <cell r="AA56">
            <v>0</v>
          </cell>
          <cell r="AB56">
            <v>0</v>
          </cell>
          <cell r="AC56">
            <v>0</v>
          </cell>
          <cell r="AD56">
            <v>0</v>
          </cell>
          <cell r="AE56">
            <v>0</v>
          </cell>
          <cell r="AG56" t="str">
            <v>DLPT30029</v>
          </cell>
          <cell r="AH56">
            <v>100</v>
          </cell>
          <cell r="AI56">
            <v>0</v>
          </cell>
          <cell r="AJ56">
            <v>0</v>
          </cell>
          <cell r="AK56">
            <v>0</v>
          </cell>
          <cell r="AL56">
            <v>0</v>
          </cell>
          <cell r="AM56">
            <v>0</v>
          </cell>
          <cell r="AO56" t="str">
            <v>DLPT30029</v>
          </cell>
          <cell r="AP56">
            <v>100</v>
          </cell>
          <cell r="AQ56">
            <v>0</v>
          </cell>
          <cell r="AR56">
            <v>0</v>
          </cell>
          <cell r="AS56">
            <v>0</v>
          </cell>
          <cell r="AT56">
            <v>0</v>
          </cell>
          <cell r="AU56">
            <v>0</v>
          </cell>
          <cell r="AW56" t="str">
            <v>DLPT30029</v>
          </cell>
          <cell r="AX56">
            <v>100</v>
          </cell>
          <cell r="AY56">
            <v>0</v>
          </cell>
          <cell r="AZ56">
            <v>0</v>
          </cell>
          <cell r="BA56">
            <v>0</v>
          </cell>
          <cell r="BB56">
            <v>0</v>
          </cell>
          <cell r="BC56">
            <v>0</v>
          </cell>
          <cell r="BE56" t="str">
            <v>DLPT30029</v>
          </cell>
          <cell r="BF56">
            <v>100</v>
          </cell>
          <cell r="BG56">
            <v>0</v>
          </cell>
          <cell r="BH56">
            <v>0</v>
          </cell>
          <cell r="BI56">
            <v>0</v>
          </cell>
          <cell r="BJ56">
            <v>0</v>
          </cell>
          <cell r="BK56">
            <v>0</v>
          </cell>
          <cell r="BM56" t="str">
            <v>DLPT30029</v>
          </cell>
          <cell r="BN56">
            <v>100</v>
          </cell>
          <cell r="BO56">
            <v>0</v>
          </cell>
          <cell r="BP56">
            <v>0</v>
          </cell>
          <cell r="BQ56">
            <v>0</v>
          </cell>
          <cell r="BR56">
            <v>0</v>
          </cell>
          <cell r="BS56">
            <v>0</v>
          </cell>
          <cell r="BU56" t="str">
            <v>DLPT30029</v>
          </cell>
          <cell r="BV56">
            <v>100</v>
          </cell>
          <cell r="BW56">
            <v>0</v>
          </cell>
          <cell r="BX56">
            <v>0</v>
          </cell>
          <cell r="BY56">
            <v>0</v>
          </cell>
          <cell r="BZ56">
            <v>0</v>
          </cell>
          <cell r="CA56">
            <v>0</v>
          </cell>
          <cell r="CC56" t="str">
            <v>DLPT30029</v>
          </cell>
          <cell r="CD56">
            <v>100</v>
          </cell>
          <cell r="CE56">
            <v>0</v>
          </cell>
          <cell r="CF56">
            <v>0</v>
          </cell>
          <cell r="CG56">
            <v>0</v>
          </cell>
          <cell r="CH56">
            <v>0</v>
          </cell>
          <cell r="CI56">
            <v>0</v>
          </cell>
          <cell r="CK56" t="str">
            <v>DLPT30029</v>
          </cell>
          <cell r="CL56">
            <v>100</v>
          </cell>
          <cell r="CM56">
            <v>0</v>
          </cell>
          <cell r="CN56">
            <v>0</v>
          </cell>
          <cell r="CO56">
            <v>0</v>
          </cell>
          <cell r="CP56">
            <v>0</v>
          </cell>
          <cell r="CQ56">
            <v>0</v>
          </cell>
          <cell r="CS56" t="str">
            <v>DLPT30020</v>
          </cell>
          <cell r="CT56">
            <v>100</v>
          </cell>
          <cell r="CU56">
            <v>0</v>
          </cell>
          <cell r="CV56">
            <v>0</v>
          </cell>
          <cell r="CW56">
            <v>0</v>
          </cell>
          <cell r="CX56">
            <v>0</v>
          </cell>
          <cell r="CY56">
            <v>0</v>
          </cell>
          <cell r="DA56" t="str">
            <v>DLPT30020</v>
          </cell>
          <cell r="DB56">
            <v>100</v>
          </cell>
          <cell r="DC56">
            <v>0</v>
          </cell>
          <cell r="DD56">
            <v>0</v>
          </cell>
          <cell r="DE56">
            <v>0</v>
          </cell>
          <cell r="DF56">
            <v>0</v>
          </cell>
          <cell r="DG56">
            <v>0</v>
          </cell>
          <cell r="DI56" t="str">
            <v>DLPT30020</v>
          </cell>
          <cell r="DJ56">
            <v>100</v>
          </cell>
          <cell r="DK56">
            <v>0</v>
          </cell>
          <cell r="DL56">
            <v>0</v>
          </cell>
          <cell r="DM56">
            <v>0</v>
          </cell>
          <cell r="DN56">
            <v>0</v>
          </cell>
          <cell r="DO56">
            <v>0</v>
          </cell>
          <cell r="DQ56" t="str">
            <v>DLPT30020</v>
          </cell>
          <cell r="DR56">
            <v>100</v>
          </cell>
          <cell r="DS56">
            <v>0</v>
          </cell>
          <cell r="DT56">
            <v>0</v>
          </cell>
          <cell r="DU56">
            <v>0</v>
          </cell>
          <cell r="DV56">
            <v>0</v>
          </cell>
          <cell r="DW56">
            <v>0</v>
          </cell>
          <cell r="DY56" t="str">
            <v>DLPT30020</v>
          </cell>
          <cell r="DZ56">
            <v>100</v>
          </cell>
          <cell r="EA56">
            <v>0</v>
          </cell>
          <cell r="EB56">
            <v>0</v>
          </cell>
          <cell r="EC56">
            <v>0</v>
          </cell>
          <cell r="ED56">
            <v>0</v>
          </cell>
          <cell r="EE56">
            <v>0</v>
          </cell>
          <cell r="EG56" t="str">
            <v>DLPT30020</v>
          </cell>
          <cell r="EH56">
            <v>100</v>
          </cell>
          <cell r="EI56">
            <v>0</v>
          </cell>
          <cell r="EJ56">
            <v>0</v>
          </cell>
          <cell r="EK56">
            <v>0</v>
          </cell>
          <cell r="EL56">
            <v>0</v>
          </cell>
          <cell r="EM56">
            <v>0</v>
          </cell>
          <cell r="EO56" t="str">
            <v>DLPT30020</v>
          </cell>
          <cell r="EP56">
            <v>100</v>
          </cell>
          <cell r="EQ56">
            <v>0</v>
          </cell>
          <cell r="ER56">
            <v>0</v>
          </cell>
          <cell r="ES56">
            <v>0</v>
          </cell>
          <cell r="ET56">
            <v>0</v>
          </cell>
          <cell r="EU56">
            <v>0</v>
          </cell>
          <cell r="EW56" t="str">
            <v>DLPT30014</v>
          </cell>
          <cell r="EX56">
            <v>100</v>
          </cell>
          <cell r="EY56">
            <v>0</v>
          </cell>
          <cell r="EZ56">
            <v>0</v>
          </cell>
          <cell r="FA56">
            <v>0</v>
          </cell>
          <cell r="FB56">
            <v>0</v>
          </cell>
          <cell r="FC56">
            <v>0</v>
          </cell>
          <cell r="FE56" t="str">
            <v>DLPT30010</v>
          </cell>
          <cell r="FF56">
            <v>100</v>
          </cell>
          <cell r="FG56">
            <v>0</v>
          </cell>
          <cell r="FH56">
            <v>0</v>
          </cell>
          <cell r="FI56">
            <v>0</v>
          </cell>
          <cell r="FJ56">
            <v>0</v>
          </cell>
          <cell r="FK56">
            <v>0</v>
          </cell>
          <cell r="FM56" t="str">
            <v>DLPT30010</v>
          </cell>
          <cell r="FN56">
            <v>100</v>
          </cell>
          <cell r="FO56">
            <v>0</v>
          </cell>
          <cell r="FP56">
            <v>0</v>
          </cell>
          <cell r="FQ56">
            <v>0</v>
          </cell>
          <cell r="FR56">
            <v>0</v>
          </cell>
          <cell r="FS56">
            <v>0</v>
          </cell>
          <cell r="FU56" t="str">
            <v>DLPT30010</v>
          </cell>
          <cell r="FV56">
            <v>100</v>
          </cell>
          <cell r="FW56">
            <v>0</v>
          </cell>
          <cell r="FX56">
            <v>0</v>
          </cell>
          <cell r="FY56">
            <v>0</v>
          </cell>
          <cell r="FZ56">
            <v>0</v>
          </cell>
          <cell r="GA56">
            <v>0</v>
          </cell>
          <cell r="GC56" t="str">
            <v>DLPT30010</v>
          </cell>
          <cell r="GD56">
            <v>100</v>
          </cell>
          <cell r="GE56">
            <v>0</v>
          </cell>
          <cell r="GF56">
            <v>0</v>
          </cell>
          <cell r="GG56">
            <v>0</v>
          </cell>
          <cell r="GH56">
            <v>0</v>
          </cell>
          <cell r="GI56">
            <v>0</v>
          </cell>
          <cell r="GK56" t="str">
            <v>DLPT30010</v>
          </cell>
          <cell r="GL56">
            <v>100</v>
          </cell>
          <cell r="GM56">
            <v>0</v>
          </cell>
          <cell r="GN56">
            <v>0</v>
          </cell>
          <cell r="GO56">
            <v>0</v>
          </cell>
          <cell r="GP56">
            <v>0</v>
          </cell>
          <cell r="GQ56">
            <v>0</v>
          </cell>
          <cell r="GS56" t="str">
            <v>DLPT30010</v>
          </cell>
          <cell r="GT56">
            <v>100</v>
          </cell>
          <cell r="GU56">
            <v>0</v>
          </cell>
          <cell r="GV56">
            <v>0</v>
          </cell>
          <cell r="GW56">
            <v>0</v>
          </cell>
          <cell r="GX56">
            <v>0</v>
          </cell>
          <cell r="GY56">
            <v>0</v>
          </cell>
          <cell r="HA56" t="str">
            <v>DLPT30010</v>
          </cell>
          <cell r="HB56">
            <v>100</v>
          </cell>
          <cell r="HC56">
            <v>0</v>
          </cell>
          <cell r="HD56">
            <v>0</v>
          </cell>
          <cell r="HE56">
            <v>0</v>
          </cell>
          <cell r="HF56">
            <v>0</v>
          </cell>
          <cell r="HG56">
            <v>0</v>
          </cell>
          <cell r="HI56" t="str">
            <v>DLPT30010</v>
          </cell>
          <cell r="HJ56">
            <v>100</v>
          </cell>
          <cell r="HK56">
            <v>0</v>
          </cell>
          <cell r="HL56">
            <v>0</v>
          </cell>
          <cell r="HM56">
            <v>0</v>
          </cell>
          <cell r="HN56">
            <v>0</v>
          </cell>
          <cell r="HO56">
            <v>0</v>
          </cell>
          <cell r="HQ56" t="str">
            <v>DLPT30010</v>
          </cell>
          <cell r="HR56">
            <v>100</v>
          </cell>
          <cell r="HS56">
            <v>0</v>
          </cell>
          <cell r="HT56">
            <v>0</v>
          </cell>
          <cell r="HU56">
            <v>0</v>
          </cell>
          <cell r="HV56">
            <v>0</v>
          </cell>
          <cell r="HW56">
            <v>0</v>
          </cell>
          <cell r="HY56" t="str">
            <v>DLPT30010</v>
          </cell>
          <cell r="HZ56">
            <v>100</v>
          </cell>
          <cell r="IA56">
            <v>0</v>
          </cell>
          <cell r="IB56">
            <v>0</v>
          </cell>
          <cell r="IC56">
            <v>0</v>
          </cell>
          <cell r="ID56">
            <v>0</v>
          </cell>
          <cell r="IE56">
            <v>0</v>
          </cell>
          <cell r="IG56" t="str">
            <v>DLPT30010</v>
          </cell>
          <cell r="IH56">
            <v>100</v>
          </cell>
          <cell r="II56">
            <v>0</v>
          </cell>
          <cell r="IJ56">
            <v>0</v>
          </cell>
          <cell r="IK56">
            <v>0</v>
          </cell>
          <cell r="IL56">
            <v>0</v>
          </cell>
          <cell r="IM56">
            <v>0</v>
          </cell>
        </row>
        <row r="57">
          <cell r="A57" t="str">
            <v>DLPT30030</v>
          </cell>
          <cell r="B57">
            <v>100</v>
          </cell>
          <cell r="C57">
            <v>0</v>
          </cell>
          <cell r="D57">
            <v>0</v>
          </cell>
          <cell r="E57">
            <v>0</v>
          </cell>
          <cell r="F57">
            <v>0</v>
          </cell>
          <cell r="G57">
            <v>0</v>
          </cell>
          <cell r="I57" t="str">
            <v>DLPT30030</v>
          </cell>
          <cell r="J57">
            <v>100</v>
          </cell>
          <cell r="K57">
            <v>0</v>
          </cell>
          <cell r="L57">
            <v>0</v>
          </cell>
          <cell r="M57">
            <v>0</v>
          </cell>
          <cell r="N57">
            <v>0</v>
          </cell>
          <cell r="O57">
            <v>0</v>
          </cell>
          <cell r="Q57" t="str">
            <v>DLPT30030</v>
          </cell>
          <cell r="R57">
            <v>100</v>
          </cell>
          <cell r="S57">
            <v>0</v>
          </cell>
          <cell r="T57">
            <v>0</v>
          </cell>
          <cell r="U57">
            <v>0</v>
          </cell>
          <cell r="V57">
            <v>0</v>
          </cell>
          <cell r="W57">
            <v>0</v>
          </cell>
          <cell r="Y57" t="str">
            <v>DLPT30030</v>
          </cell>
          <cell r="Z57">
            <v>100</v>
          </cell>
          <cell r="AA57">
            <v>0</v>
          </cell>
          <cell r="AB57">
            <v>0</v>
          </cell>
          <cell r="AC57">
            <v>0</v>
          </cell>
          <cell r="AD57">
            <v>0</v>
          </cell>
          <cell r="AE57">
            <v>0</v>
          </cell>
          <cell r="AG57" t="str">
            <v>DLPT30030</v>
          </cell>
          <cell r="AH57">
            <v>100</v>
          </cell>
          <cell r="AI57">
            <v>0</v>
          </cell>
          <cell r="AJ57">
            <v>0</v>
          </cell>
          <cell r="AK57">
            <v>0</v>
          </cell>
          <cell r="AL57">
            <v>0</v>
          </cell>
          <cell r="AM57">
            <v>0</v>
          </cell>
          <cell r="AO57" t="str">
            <v>DLPT30030</v>
          </cell>
          <cell r="AP57">
            <v>100</v>
          </cell>
          <cell r="AQ57">
            <v>0</v>
          </cell>
          <cell r="AR57">
            <v>0</v>
          </cell>
          <cell r="AS57">
            <v>0</v>
          </cell>
          <cell r="AT57">
            <v>0</v>
          </cell>
          <cell r="AU57">
            <v>0</v>
          </cell>
          <cell r="AW57" t="str">
            <v>DLPT30030</v>
          </cell>
          <cell r="AX57">
            <v>100</v>
          </cell>
          <cell r="AY57">
            <v>0</v>
          </cell>
          <cell r="AZ57">
            <v>0</v>
          </cell>
          <cell r="BA57">
            <v>0</v>
          </cell>
          <cell r="BB57">
            <v>0</v>
          </cell>
          <cell r="BC57">
            <v>0</v>
          </cell>
          <cell r="BE57" t="str">
            <v>DLPT30030</v>
          </cell>
          <cell r="BF57">
            <v>100</v>
          </cell>
          <cell r="BG57">
            <v>0</v>
          </cell>
          <cell r="BH57">
            <v>0</v>
          </cell>
          <cell r="BI57">
            <v>0</v>
          </cell>
          <cell r="BJ57">
            <v>0</v>
          </cell>
          <cell r="BK57">
            <v>0</v>
          </cell>
          <cell r="BM57" t="str">
            <v>DLPT30030</v>
          </cell>
          <cell r="BN57">
            <v>100</v>
          </cell>
          <cell r="BO57">
            <v>0</v>
          </cell>
          <cell r="BP57">
            <v>0</v>
          </cell>
          <cell r="BQ57">
            <v>0</v>
          </cell>
          <cell r="BR57">
            <v>0</v>
          </cell>
          <cell r="BS57">
            <v>0</v>
          </cell>
          <cell r="BU57" t="str">
            <v>DLPT30030</v>
          </cell>
          <cell r="BV57">
            <v>100</v>
          </cell>
          <cell r="BW57">
            <v>0</v>
          </cell>
          <cell r="BX57">
            <v>0</v>
          </cell>
          <cell r="BY57">
            <v>0</v>
          </cell>
          <cell r="BZ57">
            <v>0</v>
          </cell>
          <cell r="CA57">
            <v>0</v>
          </cell>
          <cell r="CC57" t="str">
            <v>DLPT30030</v>
          </cell>
          <cell r="CD57">
            <v>100</v>
          </cell>
          <cell r="CE57">
            <v>0</v>
          </cell>
          <cell r="CF57">
            <v>0</v>
          </cell>
          <cell r="CG57">
            <v>0</v>
          </cell>
          <cell r="CH57">
            <v>0</v>
          </cell>
          <cell r="CI57">
            <v>0</v>
          </cell>
          <cell r="CK57" t="str">
            <v>DLPT30030</v>
          </cell>
          <cell r="CL57">
            <v>100</v>
          </cell>
          <cell r="CM57">
            <v>0</v>
          </cell>
          <cell r="CN57">
            <v>0</v>
          </cell>
          <cell r="CO57">
            <v>0</v>
          </cell>
          <cell r="CP57">
            <v>0</v>
          </cell>
          <cell r="CQ57">
            <v>0</v>
          </cell>
          <cell r="CS57" t="str">
            <v>DLPT30021</v>
          </cell>
          <cell r="CT57">
            <v>100</v>
          </cell>
          <cell r="CU57">
            <v>0</v>
          </cell>
          <cell r="CV57">
            <v>0</v>
          </cell>
          <cell r="CW57">
            <v>0</v>
          </cell>
          <cell r="CX57">
            <v>0</v>
          </cell>
          <cell r="CY57">
            <v>0</v>
          </cell>
          <cell r="DA57" t="str">
            <v>DLPT30021</v>
          </cell>
          <cell r="DB57">
            <v>100</v>
          </cell>
          <cell r="DC57">
            <v>0</v>
          </cell>
          <cell r="DD57">
            <v>0</v>
          </cell>
          <cell r="DE57">
            <v>0</v>
          </cell>
          <cell r="DF57">
            <v>0</v>
          </cell>
          <cell r="DG57">
            <v>0</v>
          </cell>
          <cell r="DI57" t="str">
            <v>DLPT30021</v>
          </cell>
          <cell r="DJ57">
            <v>100</v>
          </cell>
          <cell r="DK57">
            <v>0</v>
          </cell>
          <cell r="DL57">
            <v>0</v>
          </cell>
          <cell r="DM57">
            <v>0</v>
          </cell>
          <cell r="DN57">
            <v>0</v>
          </cell>
          <cell r="DO57">
            <v>0</v>
          </cell>
          <cell r="DQ57" t="str">
            <v>DLPT30021</v>
          </cell>
          <cell r="DR57">
            <v>100</v>
          </cell>
          <cell r="DS57">
            <v>0</v>
          </cell>
          <cell r="DT57">
            <v>0</v>
          </cell>
          <cell r="DU57">
            <v>0</v>
          </cell>
          <cell r="DV57">
            <v>0</v>
          </cell>
          <cell r="DW57">
            <v>0</v>
          </cell>
          <cell r="DY57" t="str">
            <v>DLPT30021</v>
          </cell>
          <cell r="DZ57">
            <v>100</v>
          </cell>
          <cell r="EA57">
            <v>0</v>
          </cell>
          <cell r="EB57">
            <v>0</v>
          </cell>
          <cell r="EC57">
            <v>0</v>
          </cell>
          <cell r="ED57">
            <v>0</v>
          </cell>
          <cell r="EE57">
            <v>0</v>
          </cell>
          <cell r="EG57" t="str">
            <v>DLPT30021</v>
          </cell>
          <cell r="EH57">
            <v>100</v>
          </cell>
          <cell r="EI57">
            <v>0</v>
          </cell>
          <cell r="EJ57">
            <v>0</v>
          </cell>
          <cell r="EK57">
            <v>0</v>
          </cell>
          <cell r="EL57">
            <v>0</v>
          </cell>
          <cell r="EM57">
            <v>0</v>
          </cell>
          <cell r="EO57" t="str">
            <v>DLPT30021</v>
          </cell>
          <cell r="EP57">
            <v>100</v>
          </cell>
          <cell r="EQ57">
            <v>0</v>
          </cell>
          <cell r="ER57">
            <v>0</v>
          </cell>
          <cell r="ES57">
            <v>0</v>
          </cell>
          <cell r="ET57">
            <v>0</v>
          </cell>
          <cell r="EU57">
            <v>0</v>
          </cell>
          <cell r="EW57" t="str">
            <v>DLPT30015</v>
          </cell>
          <cell r="EX57">
            <v>100</v>
          </cell>
          <cell r="EY57">
            <v>0</v>
          </cell>
          <cell r="EZ57">
            <v>0</v>
          </cell>
          <cell r="FA57">
            <v>0</v>
          </cell>
          <cell r="FB57">
            <v>0</v>
          </cell>
          <cell r="FC57">
            <v>0</v>
          </cell>
          <cell r="FE57" t="str">
            <v>DLPT30014</v>
          </cell>
          <cell r="FF57">
            <v>100</v>
          </cell>
          <cell r="FG57">
            <v>0</v>
          </cell>
          <cell r="FH57">
            <v>0</v>
          </cell>
          <cell r="FI57">
            <v>0</v>
          </cell>
          <cell r="FJ57">
            <v>0</v>
          </cell>
          <cell r="FK57">
            <v>0</v>
          </cell>
          <cell r="FM57" t="str">
            <v>DLPT30014</v>
          </cell>
          <cell r="FN57">
            <v>100</v>
          </cell>
          <cell r="FO57">
            <v>0</v>
          </cell>
          <cell r="FP57">
            <v>0</v>
          </cell>
          <cell r="FQ57">
            <v>0</v>
          </cell>
          <cell r="FR57">
            <v>0</v>
          </cell>
          <cell r="FS57">
            <v>0</v>
          </cell>
          <cell r="FU57" t="str">
            <v>DLPT30014</v>
          </cell>
          <cell r="FV57">
            <v>100</v>
          </cell>
          <cell r="FW57">
            <v>0</v>
          </cell>
          <cell r="FX57">
            <v>0</v>
          </cell>
          <cell r="FY57">
            <v>0</v>
          </cell>
          <cell r="FZ57">
            <v>0</v>
          </cell>
          <cell r="GA57">
            <v>0</v>
          </cell>
          <cell r="GC57" t="str">
            <v>DLPT30014</v>
          </cell>
          <cell r="GD57">
            <v>100</v>
          </cell>
          <cell r="GE57">
            <v>0</v>
          </cell>
          <cell r="GF57">
            <v>0</v>
          </cell>
          <cell r="GG57">
            <v>0</v>
          </cell>
          <cell r="GH57">
            <v>0</v>
          </cell>
          <cell r="GI57">
            <v>0</v>
          </cell>
          <cell r="GK57" t="str">
            <v>DLPT30014</v>
          </cell>
          <cell r="GL57">
            <v>100</v>
          </cell>
          <cell r="GM57">
            <v>0</v>
          </cell>
          <cell r="GN57">
            <v>0</v>
          </cell>
          <cell r="GO57">
            <v>0</v>
          </cell>
          <cell r="GP57">
            <v>0</v>
          </cell>
          <cell r="GQ57">
            <v>0</v>
          </cell>
          <cell r="GS57" t="str">
            <v>DLPT30014</v>
          </cell>
          <cell r="GT57">
            <v>100</v>
          </cell>
          <cell r="GU57">
            <v>0</v>
          </cell>
          <cell r="GV57">
            <v>0</v>
          </cell>
          <cell r="GW57">
            <v>0</v>
          </cell>
          <cell r="GX57">
            <v>0</v>
          </cell>
          <cell r="GY57">
            <v>0</v>
          </cell>
          <cell r="HA57" t="str">
            <v>DLPT30014</v>
          </cell>
          <cell r="HB57">
            <v>100</v>
          </cell>
          <cell r="HC57">
            <v>0</v>
          </cell>
          <cell r="HD57">
            <v>0</v>
          </cell>
          <cell r="HE57">
            <v>0</v>
          </cell>
          <cell r="HF57">
            <v>0</v>
          </cell>
          <cell r="HG57">
            <v>0</v>
          </cell>
          <cell r="HI57" t="str">
            <v>DLPT30014</v>
          </cell>
          <cell r="HJ57">
            <v>100</v>
          </cell>
          <cell r="HK57">
            <v>0</v>
          </cell>
          <cell r="HL57">
            <v>0</v>
          </cell>
          <cell r="HM57">
            <v>0</v>
          </cell>
          <cell r="HN57">
            <v>0</v>
          </cell>
          <cell r="HO57">
            <v>0</v>
          </cell>
          <cell r="HQ57" t="str">
            <v>DLPT30014</v>
          </cell>
          <cell r="HR57">
            <v>100</v>
          </cell>
          <cell r="HS57">
            <v>0</v>
          </cell>
          <cell r="HT57">
            <v>0</v>
          </cell>
          <cell r="HU57">
            <v>0</v>
          </cell>
          <cell r="HV57">
            <v>0</v>
          </cell>
          <cell r="HW57">
            <v>0</v>
          </cell>
          <cell r="HY57" t="str">
            <v>DLPT30014</v>
          </cell>
          <cell r="HZ57">
            <v>100</v>
          </cell>
          <cell r="IA57">
            <v>0</v>
          </cell>
          <cell r="IB57">
            <v>0</v>
          </cell>
          <cell r="IC57">
            <v>0</v>
          </cell>
          <cell r="ID57">
            <v>0</v>
          </cell>
          <cell r="IE57">
            <v>0</v>
          </cell>
          <cell r="IG57" t="str">
            <v>DLPT30014</v>
          </cell>
          <cell r="IH57">
            <v>100</v>
          </cell>
          <cell r="II57">
            <v>0</v>
          </cell>
          <cell r="IJ57">
            <v>0</v>
          </cell>
          <cell r="IK57">
            <v>0</v>
          </cell>
          <cell r="IL57">
            <v>0</v>
          </cell>
          <cell r="IM57">
            <v>0</v>
          </cell>
        </row>
        <row r="58">
          <cell r="A58" t="str">
            <v>DLPT30031</v>
          </cell>
          <cell r="B58">
            <v>100</v>
          </cell>
          <cell r="C58">
            <v>0</v>
          </cell>
          <cell r="D58">
            <v>0</v>
          </cell>
          <cell r="E58">
            <v>0</v>
          </cell>
          <cell r="F58">
            <v>0</v>
          </cell>
          <cell r="G58">
            <v>0</v>
          </cell>
          <cell r="I58" t="str">
            <v>DLPT30031</v>
          </cell>
          <cell r="J58">
            <v>100</v>
          </cell>
          <cell r="K58">
            <v>0</v>
          </cell>
          <cell r="L58">
            <v>0</v>
          </cell>
          <cell r="M58">
            <v>0</v>
          </cell>
          <cell r="N58">
            <v>0</v>
          </cell>
          <cell r="O58">
            <v>0</v>
          </cell>
          <cell r="Q58" t="str">
            <v>DLPT30031</v>
          </cell>
          <cell r="R58">
            <v>100</v>
          </cell>
          <cell r="S58">
            <v>0</v>
          </cell>
          <cell r="T58">
            <v>0</v>
          </cell>
          <cell r="U58">
            <v>0</v>
          </cell>
          <cell r="V58">
            <v>0</v>
          </cell>
          <cell r="W58">
            <v>0</v>
          </cell>
          <cell r="Y58" t="str">
            <v>DLPT30031</v>
          </cell>
          <cell r="Z58">
            <v>100</v>
          </cell>
          <cell r="AA58">
            <v>0</v>
          </cell>
          <cell r="AB58">
            <v>0</v>
          </cell>
          <cell r="AC58">
            <v>0</v>
          </cell>
          <cell r="AD58">
            <v>0</v>
          </cell>
          <cell r="AE58">
            <v>0</v>
          </cell>
          <cell r="AG58" t="str">
            <v>DLPT30031</v>
          </cell>
          <cell r="AH58">
            <v>100</v>
          </cell>
          <cell r="AI58">
            <v>0</v>
          </cell>
          <cell r="AJ58">
            <v>0</v>
          </cell>
          <cell r="AK58">
            <v>0</v>
          </cell>
          <cell r="AL58">
            <v>0</v>
          </cell>
          <cell r="AM58">
            <v>0</v>
          </cell>
          <cell r="AO58" t="str">
            <v>DLPT30031</v>
          </cell>
          <cell r="AP58">
            <v>100</v>
          </cell>
          <cell r="AQ58">
            <v>0</v>
          </cell>
          <cell r="AR58">
            <v>0</v>
          </cell>
          <cell r="AS58">
            <v>0</v>
          </cell>
          <cell r="AT58">
            <v>0</v>
          </cell>
          <cell r="AU58">
            <v>0</v>
          </cell>
          <cell r="AW58" t="str">
            <v>DLPT30031</v>
          </cell>
          <cell r="AX58">
            <v>100</v>
          </cell>
          <cell r="AY58">
            <v>0</v>
          </cell>
          <cell r="AZ58">
            <v>0</v>
          </cell>
          <cell r="BA58">
            <v>0</v>
          </cell>
          <cell r="BB58">
            <v>0</v>
          </cell>
          <cell r="BC58">
            <v>0</v>
          </cell>
          <cell r="BE58" t="str">
            <v>DLPT30031</v>
          </cell>
          <cell r="BF58">
            <v>100</v>
          </cell>
          <cell r="BG58">
            <v>0</v>
          </cell>
          <cell r="BH58">
            <v>0</v>
          </cell>
          <cell r="BI58">
            <v>0</v>
          </cell>
          <cell r="BJ58">
            <v>0</v>
          </cell>
          <cell r="BK58">
            <v>0</v>
          </cell>
          <cell r="BM58" t="str">
            <v>DLPT30031</v>
          </cell>
          <cell r="BN58">
            <v>100</v>
          </cell>
          <cell r="BO58">
            <v>0</v>
          </cell>
          <cell r="BP58">
            <v>0</v>
          </cell>
          <cell r="BQ58">
            <v>0</v>
          </cell>
          <cell r="BR58">
            <v>0</v>
          </cell>
          <cell r="BS58">
            <v>0</v>
          </cell>
          <cell r="BU58" t="str">
            <v>DLPT30031</v>
          </cell>
          <cell r="BV58">
            <v>100</v>
          </cell>
          <cell r="BW58">
            <v>0</v>
          </cell>
          <cell r="BX58">
            <v>0</v>
          </cell>
          <cell r="BY58">
            <v>0</v>
          </cell>
          <cell r="BZ58">
            <v>0</v>
          </cell>
          <cell r="CA58">
            <v>0</v>
          </cell>
          <cell r="CC58" t="str">
            <v>DLPT30031</v>
          </cell>
          <cell r="CD58">
            <v>100</v>
          </cell>
          <cell r="CE58">
            <v>0</v>
          </cell>
          <cell r="CF58">
            <v>0</v>
          </cell>
          <cell r="CG58">
            <v>0</v>
          </cell>
          <cell r="CH58">
            <v>0</v>
          </cell>
          <cell r="CI58">
            <v>0</v>
          </cell>
          <cell r="CK58" t="str">
            <v>DLPT30031</v>
          </cell>
          <cell r="CL58">
            <v>100</v>
          </cell>
          <cell r="CM58">
            <v>0</v>
          </cell>
          <cell r="CN58">
            <v>0</v>
          </cell>
          <cell r="CO58">
            <v>0</v>
          </cell>
          <cell r="CP58">
            <v>0</v>
          </cell>
          <cell r="CQ58">
            <v>0</v>
          </cell>
          <cell r="CS58" t="str">
            <v>DLPT30025</v>
          </cell>
          <cell r="CT58">
            <v>100</v>
          </cell>
          <cell r="CU58">
            <v>0</v>
          </cell>
          <cell r="CV58">
            <v>0</v>
          </cell>
          <cell r="CW58">
            <v>0</v>
          </cell>
          <cell r="CX58">
            <v>0</v>
          </cell>
          <cell r="CY58">
            <v>0</v>
          </cell>
          <cell r="DA58" t="str">
            <v>DLPT30025</v>
          </cell>
          <cell r="DB58">
            <v>100</v>
          </cell>
          <cell r="DC58">
            <v>0</v>
          </cell>
          <cell r="DD58">
            <v>0</v>
          </cell>
          <cell r="DE58">
            <v>0</v>
          </cell>
          <cell r="DF58">
            <v>0</v>
          </cell>
          <cell r="DG58">
            <v>0</v>
          </cell>
          <cell r="DI58" t="str">
            <v>DLPT30025</v>
          </cell>
          <cell r="DJ58">
            <v>100</v>
          </cell>
          <cell r="DK58">
            <v>0</v>
          </cell>
          <cell r="DL58">
            <v>0</v>
          </cell>
          <cell r="DM58">
            <v>0</v>
          </cell>
          <cell r="DN58">
            <v>0</v>
          </cell>
          <cell r="DO58">
            <v>0</v>
          </cell>
          <cell r="DQ58" t="str">
            <v>DLPT30025</v>
          </cell>
          <cell r="DR58">
            <v>100</v>
          </cell>
          <cell r="DS58">
            <v>0</v>
          </cell>
          <cell r="DT58">
            <v>0</v>
          </cell>
          <cell r="DU58">
            <v>0</v>
          </cell>
          <cell r="DV58">
            <v>0</v>
          </cell>
          <cell r="DW58">
            <v>0</v>
          </cell>
          <cell r="DY58" t="str">
            <v>DLPT30025</v>
          </cell>
          <cell r="DZ58">
            <v>100</v>
          </cell>
          <cell r="EA58">
            <v>0</v>
          </cell>
          <cell r="EB58">
            <v>0</v>
          </cell>
          <cell r="EC58">
            <v>0</v>
          </cell>
          <cell r="ED58">
            <v>0</v>
          </cell>
          <cell r="EE58">
            <v>0</v>
          </cell>
          <cell r="EG58" t="str">
            <v>DLPT30025</v>
          </cell>
          <cell r="EH58">
            <v>100</v>
          </cell>
          <cell r="EI58">
            <v>0</v>
          </cell>
          <cell r="EJ58">
            <v>0</v>
          </cell>
          <cell r="EK58">
            <v>0</v>
          </cell>
          <cell r="EL58">
            <v>0</v>
          </cell>
          <cell r="EM58">
            <v>0</v>
          </cell>
          <cell r="EO58" t="str">
            <v>DLPT30025</v>
          </cell>
          <cell r="EP58">
            <v>100</v>
          </cell>
          <cell r="EQ58">
            <v>0</v>
          </cell>
          <cell r="ER58">
            <v>0</v>
          </cell>
          <cell r="ES58">
            <v>0</v>
          </cell>
          <cell r="ET58">
            <v>0</v>
          </cell>
          <cell r="EU58">
            <v>0</v>
          </cell>
          <cell r="EW58" t="str">
            <v>DLPT30020</v>
          </cell>
          <cell r="EX58">
            <v>100</v>
          </cell>
          <cell r="EY58">
            <v>0</v>
          </cell>
          <cell r="EZ58">
            <v>0</v>
          </cell>
          <cell r="FA58">
            <v>0</v>
          </cell>
          <cell r="FB58">
            <v>0</v>
          </cell>
          <cell r="FC58">
            <v>0</v>
          </cell>
          <cell r="FE58" t="str">
            <v>DLPT30015</v>
          </cell>
          <cell r="FF58">
            <v>100</v>
          </cell>
          <cell r="FG58">
            <v>0</v>
          </cell>
          <cell r="FH58">
            <v>0</v>
          </cell>
          <cell r="FI58">
            <v>0</v>
          </cell>
          <cell r="FJ58">
            <v>0</v>
          </cell>
          <cell r="FK58">
            <v>0</v>
          </cell>
          <cell r="FM58" t="str">
            <v>DLPT30015</v>
          </cell>
          <cell r="FN58">
            <v>100</v>
          </cell>
          <cell r="FO58">
            <v>0</v>
          </cell>
          <cell r="FP58">
            <v>0</v>
          </cell>
          <cell r="FQ58">
            <v>0</v>
          </cell>
          <cell r="FR58">
            <v>0</v>
          </cell>
          <cell r="FS58">
            <v>0</v>
          </cell>
          <cell r="FU58" t="str">
            <v>DLPT30015</v>
          </cell>
          <cell r="FV58">
            <v>100</v>
          </cell>
          <cell r="FW58">
            <v>0</v>
          </cell>
          <cell r="FX58">
            <v>0</v>
          </cell>
          <cell r="FY58">
            <v>0</v>
          </cell>
          <cell r="FZ58">
            <v>0</v>
          </cell>
          <cell r="GA58">
            <v>0</v>
          </cell>
          <cell r="GC58" t="str">
            <v>DLPT30015</v>
          </cell>
          <cell r="GD58">
            <v>100</v>
          </cell>
          <cell r="GE58">
            <v>0</v>
          </cell>
          <cell r="GF58">
            <v>0</v>
          </cell>
          <cell r="GG58">
            <v>0</v>
          </cell>
          <cell r="GH58">
            <v>0</v>
          </cell>
          <cell r="GI58">
            <v>0</v>
          </cell>
          <cell r="GK58" t="str">
            <v>DLPT30015</v>
          </cell>
          <cell r="GL58">
            <v>100</v>
          </cell>
          <cell r="GM58">
            <v>0</v>
          </cell>
          <cell r="GN58">
            <v>0</v>
          </cell>
          <cell r="GO58">
            <v>0</v>
          </cell>
          <cell r="GP58">
            <v>0</v>
          </cell>
          <cell r="GQ58">
            <v>0</v>
          </cell>
          <cell r="GS58" t="str">
            <v>DLPT30015</v>
          </cell>
          <cell r="GT58">
            <v>100</v>
          </cell>
          <cell r="GU58">
            <v>0</v>
          </cell>
          <cell r="GV58">
            <v>0</v>
          </cell>
          <cell r="GW58">
            <v>0</v>
          </cell>
          <cell r="GX58">
            <v>0</v>
          </cell>
          <cell r="GY58">
            <v>0</v>
          </cell>
          <cell r="HA58" t="str">
            <v>DLPT30015</v>
          </cell>
          <cell r="HB58">
            <v>100</v>
          </cell>
          <cell r="HC58">
            <v>0</v>
          </cell>
          <cell r="HD58">
            <v>0</v>
          </cell>
          <cell r="HE58">
            <v>0</v>
          </cell>
          <cell r="HF58">
            <v>0</v>
          </cell>
          <cell r="HG58">
            <v>0</v>
          </cell>
          <cell r="HI58" t="str">
            <v>DLPT30015</v>
          </cell>
          <cell r="HJ58">
            <v>100</v>
          </cell>
          <cell r="HK58">
            <v>0</v>
          </cell>
          <cell r="HL58">
            <v>0</v>
          </cell>
          <cell r="HM58">
            <v>0</v>
          </cell>
          <cell r="HN58">
            <v>0</v>
          </cell>
          <cell r="HO58">
            <v>0</v>
          </cell>
          <cell r="HQ58" t="str">
            <v>DLPT30015</v>
          </cell>
          <cell r="HR58">
            <v>100</v>
          </cell>
          <cell r="HS58">
            <v>0</v>
          </cell>
          <cell r="HT58">
            <v>0</v>
          </cell>
          <cell r="HU58">
            <v>0</v>
          </cell>
          <cell r="HV58">
            <v>0</v>
          </cell>
          <cell r="HW58">
            <v>0</v>
          </cell>
          <cell r="HY58" t="str">
            <v>DLPT30015</v>
          </cell>
          <cell r="HZ58">
            <v>100</v>
          </cell>
          <cell r="IA58">
            <v>0</v>
          </cell>
          <cell r="IB58">
            <v>0</v>
          </cell>
          <cell r="IC58">
            <v>0</v>
          </cell>
          <cell r="ID58">
            <v>0</v>
          </cell>
          <cell r="IE58">
            <v>0</v>
          </cell>
          <cell r="IG58" t="str">
            <v>DLPT30015</v>
          </cell>
          <cell r="IH58">
            <v>100</v>
          </cell>
          <cell r="II58">
            <v>0</v>
          </cell>
          <cell r="IJ58">
            <v>0</v>
          </cell>
          <cell r="IK58">
            <v>0</v>
          </cell>
          <cell r="IL58">
            <v>0</v>
          </cell>
          <cell r="IM58">
            <v>0</v>
          </cell>
        </row>
        <row r="59">
          <cell r="A59" t="str">
            <v>DLPT30032</v>
          </cell>
          <cell r="B59">
            <v>100</v>
          </cell>
          <cell r="C59">
            <v>0</v>
          </cell>
          <cell r="D59">
            <v>0</v>
          </cell>
          <cell r="E59">
            <v>0</v>
          </cell>
          <cell r="F59">
            <v>0</v>
          </cell>
          <cell r="G59">
            <v>0</v>
          </cell>
          <cell r="I59" t="str">
            <v>DLPT30032</v>
          </cell>
          <cell r="J59">
            <v>100</v>
          </cell>
          <cell r="K59">
            <v>0</v>
          </cell>
          <cell r="L59">
            <v>0</v>
          </cell>
          <cell r="M59">
            <v>0</v>
          </cell>
          <cell r="N59">
            <v>0</v>
          </cell>
          <cell r="O59">
            <v>0</v>
          </cell>
          <cell r="Q59" t="str">
            <v>DLPT30032</v>
          </cell>
          <cell r="R59">
            <v>100</v>
          </cell>
          <cell r="S59">
            <v>0</v>
          </cell>
          <cell r="T59">
            <v>0</v>
          </cell>
          <cell r="U59">
            <v>0</v>
          </cell>
          <cell r="V59">
            <v>0</v>
          </cell>
          <cell r="W59">
            <v>0</v>
          </cell>
          <cell r="Y59" t="str">
            <v>DLPT30032</v>
          </cell>
          <cell r="Z59">
            <v>100</v>
          </cell>
          <cell r="AA59">
            <v>0</v>
          </cell>
          <cell r="AB59">
            <v>0</v>
          </cell>
          <cell r="AC59">
            <v>0</v>
          </cell>
          <cell r="AD59">
            <v>0</v>
          </cell>
          <cell r="AE59">
            <v>0</v>
          </cell>
          <cell r="AG59" t="str">
            <v>DLPT30032</v>
          </cell>
          <cell r="AH59">
            <v>100</v>
          </cell>
          <cell r="AI59">
            <v>0</v>
          </cell>
          <cell r="AJ59">
            <v>0</v>
          </cell>
          <cell r="AK59">
            <v>0</v>
          </cell>
          <cell r="AL59">
            <v>0</v>
          </cell>
          <cell r="AM59">
            <v>0</v>
          </cell>
          <cell r="AO59" t="str">
            <v>DLPT30032</v>
          </cell>
          <cell r="AP59">
            <v>100</v>
          </cell>
          <cell r="AQ59">
            <v>0</v>
          </cell>
          <cell r="AR59">
            <v>0</v>
          </cell>
          <cell r="AS59">
            <v>0</v>
          </cell>
          <cell r="AT59">
            <v>0</v>
          </cell>
          <cell r="AU59">
            <v>0</v>
          </cell>
          <cell r="AW59" t="str">
            <v>DLPT30032</v>
          </cell>
          <cell r="AX59">
            <v>100</v>
          </cell>
          <cell r="AY59">
            <v>0</v>
          </cell>
          <cell r="AZ59">
            <v>0</v>
          </cell>
          <cell r="BA59">
            <v>0</v>
          </cell>
          <cell r="BB59">
            <v>0</v>
          </cell>
          <cell r="BC59">
            <v>0</v>
          </cell>
          <cell r="BE59" t="str">
            <v>DLPT30032</v>
          </cell>
          <cell r="BF59">
            <v>100</v>
          </cell>
          <cell r="BG59">
            <v>0</v>
          </cell>
          <cell r="BH59">
            <v>0</v>
          </cell>
          <cell r="BI59">
            <v>0</v>
          </cell>
          <cell r="BJ59">
            <v>0</v>
          </cell>
          <cell r="BK59">
            <v>0</v>
          </cell>
          <cell r="BM59" t="str">
            <v>DLPT30032</v>
          </cell>
          <cell r="BN59">
            <v>100</v>
          </cell>
          <cell r="BO59">
            <v>0</v>
          </cell>
          <cell r="BP59">
            <v>0</v>
          </cell>
          <cell r="BQ59">
            <v>0</v>
          </cell>
          <cell r="BR59">
            <v>0</v>
          </cell>
          <cell r="BS59">
            <v>0</v>
          </cell>
          <cell r="BU59" t="str">
            <v>DLPT30032</v>
          </cell>
          <cell r="BV59">
            <v>100</v>
          </cell>
          <cell r="BW59">
            <v>0</v>
          </cell>
          <cell r="BX59">
            <v>0</v>
          </cell>
          <cell r="BY59">
            <v>0</v>
          </cell>
          <cell r="BZ59">
            <v>0</v>
          </cell>
          <cell r="CA59">
            <v>0</v>
          </cell>
          <cell r="CC59" t="str">
            <v>DLPT30032</v>
          </cell>
          <cell r="CD59">
            <v>100</v>
          </cell>
          <cell r="CE59">
            <v>0</v>
          </cell>
          <cell r="CF59">
            <v>0</v>
          </cell>
          <cell r="CG59">
            <v>0</v>
          </cell>
          <cell r="CH59">
            <v>0</v>
          </cell>
          <cell r="CI59">
            <v>0</v>
          </cell>
          <cell r="CK59" t="str">
            <v>DLPT30032</v>
          </cell>
          <cell r="CL59">
            <v>100</v>
          </cell>
          <cell r="CM59">
            <v>0</v>
          </cell>
          <cell r="CN59">
            <v>0</v>
          </cell>
          <cell r="CO59">
            <v>0</v>
          </cell>
          <cell r="CP59">
            <v>0</v>
          </cell>
          <cell r="CQ59">
            <v>0</v>
          </cell>
          <cell r="CS59" t="str">
            <v>DLPT30027</v>
          </cell>
          <cell r="CT59">
            <v>100</v>
          </cell>
          <cell r="CU59">
            <v>0</v>
          </cell>
          <cell r="CV59">
            <v>0</v>
          </cell>
          <cell r="CW59">
            <v>0</v>
          </cell>
          <cell r="CX59">
            <v>0</v>
          </cell>
          <cell r="CY59">
            <v>0</v>
          </cell>
          <cell r="DA59" t="str">
            <v>DLPT30027</v>
          </cell>
          <cell r="DB59">
            <v>100</v>
          </cell>
          <cell r="DC59">
            <v>0</v>
          </cell>
          <cell r="DD59">
            <v>0</v>
          </cell>
          <cell r="DE59">
            <v>0</v>
          </cell>
          <cell r="DF59">
            <v>0</v>
          </cell>
          <cell r="DG59">
            <v>0</v>
          </cell>
          <cell r="DI59" t="str">
            <v>DLPT30027</v>
          </cell>
          <cell r="DJ59">
            <v>100</v>
          </cell>
          <cell r="DK59">
            <v>0</v>
          </cell>
          <cell r="DL59">
            <v>0</v>
          </cell>
          <cell r="DM59">
            <v>0</v>
          </cell>
          <cell r="DN59">
            <v>0</v>
          </cell>
          <cell r="DO59">
            <v>0</v>
          </cell>
          <cell r="DQ59" t="str">
            <v>DLPT30027</v>
          </cell>
          <cell r="DR59">
            <v>100</v>
          </cell>
          <cell r="DS59">
            <v>0</v>
          </cell>
          <cell r="DT59">
            <v>0</v>
          </cell>
          <cell r="DU59">
            <v>0</v>
          </cell>
          <cell r="DV59">
            <v>0</v>
          </cell>
          <cell r="DW59">
            <v>0</v>
          </cell>
          <cell r="DY59" t="str">
            <v>DLPT30027</v>
          </cell>
          <cell r="DZ59">
            <v>100</v>
          </cell>
          <cell r="EA59">
            <v>0</v>
          </cell>
          <cell r="EB59">
            <v>0</v>
          </cell>
          <cell r="EC59">
            <v>0</v>
          </cell>
          <cell r="ED59">
            <v>0</v>
          </cell>
          <cell r="EE59">
            <v>0</v>
          </cell>
          <cell r="EG59" t="str">
            <v>DLPT30027</v>
          </cell>
          <cell r="EH59">
            <v>100</v>
          </cell>
          <cell r="EI59">
            <v>0</v>
          </cell>
          <cell r="EJ59">
            <v>0</v>
          </cell>
          <cell r="EK59">
            <v>0</v>
          </cell>
          <cell r="EL59">
            <v>0</v>
          </cell>
          <cell r="EM59">
            <v>0</v>
          </cell>
          <cell r="EO59" t="str">
            <v>DLPT30027</v>
          </cell>
          <cell r="EP59">
            <v>100</v>
          </cell>
          <cell r="EQ59">
            <v>0</v>
          </cell>
          <cell r="ER59">
            <v>0</v>
          </cell>
          <cell r="ES59">
            <v>0</v>
          </cell>
          <cell r="ET59">
            <v>0</v>
          </cell>
          <cell r="EU59">
            <v>0</v>
          </cell>
          <cell r="EW59" t="str">
            <v>DLPT30021</v>
          </cell>
          <cell r="EX59">
            <v>100</v>
          </cell>
          <cell r="EY59">
            <v>0</v>
          </cell>
          <cell r="EZ59">
            <v>0</v>
          </cell>
          <cell r="FA59">
            <v>0</v>
          </cell>
          <cell r="FB59">
            <v>0</v>
          </cell>
          <cell r="FC59">
            <v>0</v>
          </cell>
          <cell r="FE59" t="str">
            <v>DLPT30020</v>
          </cell>
          <cell r="FF59">
            <v>100</v>
          </cell>
          <cell r="FG59">
            <v>0</v>
          </cell>
          <cell r="FH59">
            <v>0</v>
          </cell>
          <cell r="FI59">
            <v>0</v>
          </cell>
          <cell r="FJ59">
            <v>0</v>
          </cell>
          <cell r="FK59">
            <v>0</v>
          </cell>
          <cell r="FM59" t="str">
            <v>DLPT30020</v>
          </cell>
          <cell r="FN59">
            <v>100</v>
          </cell>
          <cell r="FO59">
            <v>0</v>
          </cell>
          <cell r="FP59">
            <v>0</v>
          </cell>
          <cell r="FQ59">
            <v>0</v>
          </cell>
          <cell r="FR59">
            <v>0</v>
          </cell>
          <cell r="FS59">
            <v>0</v>
          </cell>
          <cell r="FU59" t="str">
            <v>DLPT30020</v>
          </cell>
          <cell r="FV59">
            <v>100</v>
          </cell>
          <cell r="FW59">
            <v>0</v>
          </cell>
          <cell r="FX59">
            <v>0</v>
          </cell>
          <cell r="FY59">
            <v>0</v>
          </cell>
          <cell r="FZ59">
            <v>0</v>
          </cell>
          <cell r="GA59">
            <v>0</v>
          </cell>
          <cell r="GC59" t="str">
            <v>DLPT30020</v>
          </cell>
          <cell r="GD59">
            <v>100</v>
          </cell>
          <cell r="GE59">
            <v>0</v>
          </cell>
          <cell r="GF59">
            <v>0</v>
          </cell>
          <cell r="GG59">
            <v>0</v>
          </cell>
          <cell r="GH59">
            <v>0</v>
          </cell>
          <cell r="GI59">
            <v>0</v>
          </cell>
          <cell r="GK59" t="str">
            <v>DLPT30020</v>
          </cell>
          <cell r="GL59">
            <v>100</v>
          </cell>
          <cell r="GM59">
            <v>0</v>
          </cell>
          <cell r="GN59">
            <v>0</v>
          </cell>
          <cell r="GO59">
            <v>0</v>
          </cell>
          <cell r="GP59">
            <v>0</v>
          </cell>
          <cell r="GQ59">
            <v>0</v>
          </cell>
          <cell r="GS59" t="str">
            <v>DLPT30020</v>
          </cell>
          <cell r="GT59">
            <v>100</v>
          </cell>
          <cell r="GU59">
            <v>0</v>
          </cell>
          <cell r="GV59">
            <v>0</v>
          </cell>
          <cell r="GW59">
            <v>0</v>
          </cell>
          <cell r="GX59">
            <v>0</v>
          </cell>
          <cell r="GY59">
            <v>0</v>
          </cell>
          <cell r="HA59" t="str">
            <v>DLPT30020</v>
          </cell>
          <cell r="HB59">
            <v>100</v>
          </cell>
          <cell r="HC59">
            <v>0</v>
          </cell>
          <cell r="HD59">
            <v>0</v>
          </cell>
          <cell r="HE59">
            <v>0</v>
          </cell>
          <cell r="HF59">
            <v>0</v>
          </cell>
          <cell r="HG59">
            <v>0</v>
          </cell>
          <cell r="HI59" t="str">
            <v>DLPT30020</v>
          </cell>
          <cell r="HJ59">
            <v>100</v>
          </cell>
          <cell r="HK59">
            <v>0</v>
          </cell>
          <cell r="HL59">
            <v>0</v>
          </cell>
          <cell r="HM59">
            <v>0</v>
          </cell>
          <cell r="HN59">
            <v>0</v>
          </cell>
          <cell r="HO59">
            <v>0</v>
          </cell>
          <cell r="HQ59" t="str">
            <v>DLPT30020</v>
          </cell>
          <cell r="HR59">
            <v>100</v>
          </cell>
          <cell r="HS59">
            <v>0</v>
          </cell>
          <cell r="HT59">
            <v>0</v>
          </cell>
          <cell r="HU59">
            <v>0</v>
          </cell>
          <cell r="HV59">
            <v>0</v>
          </cell>
          <cell r="HW59">
            <v>0</v>
          </cell>
          <cell r="HY59" t="str">
            <v>DLPT30020</v>
          </cell>
          <cell r="HZ59">
            <v>100</v>
          </cell>
          <cell r="IA59">
            <v>0</v>
          </cell>
          <cell r="IB59">
            <v>0</v>
          </cell>
          <cell r="IC59">
            <v>0</v>
          </cell>
          <cell r="ID59">
            <v>0</v>
          </cell>
          <cell r="IE59">
            <v>0</v>
          </cell>
          <cell r="IG59" t="str">
            <v>DLPT30020</v>
          </cell>
          <cell r="IH59">
            <v>100</v>
          </cell>
          <cell r="II59">
            <v>0</v>
          </cell>
          <cell r="IJ59">
            <v>0</v>
          </cell>
          <cell r="IK59">
            <v>0</v>
          </cell>
          <cell r="IL59">
            <v>0</v>
          </cell>
          <cell r="IM59">
            <v>0</v>
          </cell>
        </row>
        <row r="60">
          <cell r="A60" t="str">
            <v>DLPT30035</v>
          </cell>
          <cell r="B60">
            <v>100</v>
          </cell>
          <cell r="C60">
            <v>0</v>
          </cell>
          <cell r="D60">
            <v>0</v>
          </cell>
          <cell r="E60">
            <v>0</v>
          </cell>
          <cell r="F60">
            <v>0</v>
          </cell>
          <cell r="G60">
            <v>0</v>
          </cell>
          <cell r="I60" t="str">
            <v>DLPT30035</v>
          </cell>
          <cell r="J60">
            <v>100</v>
          </cell>
          <cell r="K60">
            <v>0</v>
          </cell>
          <cell r="L60">
            <v>0</v>
          </cell>
          <cell r="M60">
            <v>0</v>
          </cell>
          <cell r="N60">
            <v>0</v>
          </cell>
          <cell r="O60">
            <v>0</v>
          </cell>
          <cell r="Q60" t="str">
            <v>DLPT30035</v>
          </cell>
          <cell r="R60">
            <v>100</v>
          </cell>
          <cell r="S60">
            <v>0</v>
          </cell>
          <cell r="T60">
            <v>0</v>
          </cell>
          <cell r="U60">
            <v>0</v>
          </cell>
          <cell r="V60">
            <v>0</v>
          </cell>
          <cell r="W60">
            <v>0</v>
          </cell>
          <cell r="Y60" t="str">
            <v>DLPT30035</v>
          </cell>
          <cell r="Z60">
            <v>100</v>
          </cell>
          <cell r="AA60">
            <v>0</v>
          </cell>
          <cell r="AB60">
            <v>0</v>
          </cell>
          <cell r="AC60">
            <v>0</v>
          </cell>
          <cell r="AD60">
            <v>0</v>
          </cell>
          <cell r="AE60">
            <v>0</v>
          </cell>
          <cell r="AG60" t="str">
            <v>DLPT30035</v>
          </cell>
          <cell r="AH60">
            <v>100</v>
          </cell>
          <cell r="AI60">
            <v>0</v>
          </cell>
          <cell r="AJ60">
            <v>0</v>
          </cell>
          <cell r="AK60">
            <v>0</v>
          </cell>
          <cell r="AL60">
            <v>0</v>
          </cell>
          <cell r="AM60">
            <v>0</v>
          </cell>
          <cell r="AO60" t="str">
            <v>DLPT30035</v>
          </cell>
          <cell r="AP60">
            <v>100</v>
          </cell>
          <cell r="AQ60">
            <v>0</v>
          </cell>
          <cell r="AR60">
            <v>0</v>
          </cell>
          <cell r="AS60">
            <v>0</v>
          </cell>
          <cell r="AT60">
            <v>0</v>
          </cell>
          <cell r="AU60">
            <v>0</v>
          </cell>
          <cell r="AW60" t="str">
            <v>DLPT30035</v>
          </cell>
          <cell r="AX60">
            <v>100</v>
          </cell>
          <cell r="AY60">
            <v>0</v>
          </cell>
          <cell r="AZ60">
            <v>0</v>
          </cell>
          <cell r="BA60">
            <v>0</v>
          </cell>
          <cell r="BB60">
            <v>0</v>
          </cell>
          <cell r="BC60">
            <v>0</v>
          </cell>
          <cell r="BE60" t="str">
            <v>DLPT30035</v>
          </cell>
          <cell r="BF60">
            <v>100</v>
          </cell>
          <cell r="BG60">
            <v>0</v>
          </cell>
          <cell r="BH60">
            <v>0</v>
          </cell>
          <cell r="BI60">
            <v>0</v>
          </cell>
          <cell r="BJ60">
            <v>0</v>
          </cell>
          <cell r="BK60">
            <v>0</v>
          </cell>
          <cell r="BM60" t="str">
            <v>DLPT30035</v>
          </cell>
          <cell r="BN60">
            <v>100</v>
          </cell>
          <cell r="BO60">
            <v>0</v>
          </cell>
          <cell r="BP60">
            <v>0</v>
          </cell>
          <cell r="BQ60">
            <v>0</v>
          </cell>
          <cell r="BR60">
            <v>0</v>
          </cell>
          <cell r="BS60">
            <v>0</v>
          </cell>
          <cell r="BU60" t="str">
            <v>DLPT30035</v>
          </cell>
          <cell r="BV60">
            <v>100</v>
          </cell>
          <cell r="BW60">
            <v>0</v>
          </cell>
          <cell r="BX60">
            <v>0</v>
          </cell>
          <cell r="BY60">
            <v>0</v>
          </cell>
          <cell r="BZ60">
            <v>0</v>
          </cell>
          <cell r="CA60">
            <v>0</v>
          </cell>
          <cell r="CC60" t="str">
            <v>DLPT30035</v>
          </cell>
          <cell r="CD60">
            <v>100</v>
          </cell>
          <cell r="CE60">
            <v>0</v>
          </cell>
          <cell r="CF60">
            <v>0</v>
          </cell>
          <cell r="CG60">
            <v>0</v>
          </cell>
          <cell r="CH60">
            <v>0</v>
          </cell>
          <cell r="CI60">
            <v>0</v>
          </cell>
          <cell r="CK60" t="str">
            <v>DLPT30035</v>
          </cell>
          <cell r="CL60">
            <v>100</v>
          </cell>
          <cell r="CM60">
            <v>0</v>
          </cell>
          <cell r="CN60">
            <v>0</v>
          </cell>
          <cell r="CO60">
            <v>0</v>
          </cell>
          <cell r="CP60">
            <v>0</v>
          </cell>
          <cell r="CQ60">
            <v>0</v>
          </cell>
          <cell r="CS60" t="str">
            <v>DLPT30029</v>
          </cell>
          <cell r="CT60">
            <v>100</v>
          </cell>
          <cell r="CU60">
            <v>0</v>
          </cell>
          <cell r="CV60">
            <v>0</v>
          </cell>
          <cell r="CW60">
            <v>0</v>
          </cell>
          <cell r="CX60">
            <v>0</v>
          </cell>
          <cell r="CY60">
            <v>0</v>
          </cell>
          <cell r="DA60" t="str">
            <v>DLPT30029</v>
          </cell>
          <cell r="DB60">
            <v>100</v>
          </cell>
          <cell r="DC60">
            <v>0</v>
          </cell>
          <cell r="DD60">
            <v>0</v>
          </cell>
          <cell r="DE60">
            <v>0</v>
          </cell>
          <cell r="DF60">
            <v>0</v>
          </cell>
          <cell r="DG60">
            <v>0</v>
          </cell>
          <cell r="DI60" t="str">
            <v>DLPT30029</v>
          </cell>
          <cell r="DJ60">
            <v>100</v>
          </cell>
          <cell r="DK60">
            <v>0</v>
          </cell>
          <cell r="DL60">
            <v>0</v>
          </cell>
          <cell r="DM60">
            <v>0</v>
          </cell>
          <cell r="DN60">
            <v>0</v>
          </cell>
          <cell r="DO60">
            <v>0</v>
          </cell>
          <cell r="DQ60" t="str">
            <v>DLPT30029</v>
          </cell>
          <cell r="DR60">
            <v>100</v>
          </cell>
          <cell r="DS60">
            <v>0</v>
          </cell>
          <cell r="DT60">
            <v>0</v>
          </cell>
          <cell r="DU60">
            <v>0</v>
          </cell>
          <cell r="DV60">
            <v>0</v>
          </cell>
          <cell r="DW60">
            <v>0</v>
          </cell>
          <cell r="DY60" t="str">
            <v>DLPT30029</v>
          </cell>
          <cell r="DZ60">
            <v>100</v>
          </cell>
          <cell r="EA60">
            <v>0</v>
          </cell>
          <cell r="EB60">
            <v>0</v>
          </cell>
          <cell r="EC60">
            <v>0</v>
          </cell>
          <cell r="ED60">
            <v>0</v>
          </cell>
          <cell r="EE60">
            <v>0</v>
          </cell>
          <cell r="EG60" t="str">
            <v>DLPT30029</v>
          </cell>
          <cell r="EH60">
            <v>100</v>
          </cell>
          <cell r="EI60">
            <v>0</v>
          </cell>
          <cell r="EJ60">
            <v>0</v>
          </cell>
          <cell r="EK60">
            <v>0</v>
          </cell>
          <cell r="EL60">
            <v>0</v>
          </cell>
          <cell r="EM60">
            <v>0</v>
          </cell>
          <cell r="EO60" t="str">
            <v>DLPT30029</v>
          </cell>
          <cell r="EP60">
            <v>100</v>
          </cell>
          <cell r="EQ60">
            <v>0</v>
          </cell>
          <cell r="ER60">
            <v>0</v>
          </cell>
          <cell r="ES60">
            <v>0</v>
          </cell>
          <cell r="ET60">
            <v>0</v>
          </cell>
          <cell r="EU60">
            <v>0</v>
          </cell>
          <cell r="EW60" t="str">
            <v>DLPT30025</v>
          </cell>
          <cell r="EX60">
            <v>100</v>
          </cell>
          <cell r="EY60">
            <v>0</v>
          </cell>
          <cell r="EZ60">
            <v>0</v>
          </cell>
          <cell r="FA60">
            <v>0</v>
          </cell>
          <cell r="FB60">
            <v>0</v>
          </cell>
          <cell r="FC60">
            <v>0</v>
          </cell>
          <cell r="FE60" t="str">
            <v>DLPT30021</v>
          </cell>
          <cell r="FF60">
            <v>100</v>
          </cell>
          <cell r="FG60">
            <v>0</v>
          </cell>
          <cell r="FH60">
            <v>0</v>
          </cell>
          <cell r="FI60">
            <v>0</v>
          </cell>
          <cell r="FJ60">
            <v>0</v>
          </cell>
          <cell r="FK60">
            <v>0</v>
          </cell>
          <cell r="FM60" t="str">
            <v>DLPT30021</v>
          </cell>
          <cell r="FN60">
            <v>100</v>
          </cell>
          <cell r="FO60">
            <v>0</v>
          </cell>
          <cell r="FP60">
            <v>0</v>
          </cell>
          <cell r="FQ60">
            <v>0</v>
          </cell>
          <cell r="FR60">
            <v>0</v>
          </cell>
          <cell r="FS60">
            <v>0</v>
          </cell>
          <cell r="FU60" t="str">
            <v>DLPT30021</v>
          </cell>
          <cell r="FV60">
            <v>100</v>
          </cell>
          <cell r="FW60">
            <v>0</v>
          </cell>
          <cell r="FX60">
            <v>0</v>
          </cell>
          <cell r="FY60">
            <v>0</v>
          </cell>
          <cell r="FZ60">
            <v>0</v>
          </cell>
          <cell r="GA60">
            <v>0</v>
          </cell>
          <cell r="GC60" t="str">
            <v>DLPT30021</v>
          </cell>
          <cell r="GD60">
            <v>100</v>
          </cell>
          <cell r="GE60">
            <v>0</v>
          </cell>
          <cell r="GF60">
            <v>0</v>
          </cell>
          <cell r="GG60">
            <v>0</v>
          </cell>
          <cell r="GH60">
            <v>0</v>
          </cell>
          <cell r="GI60">
            <v>0</v>
          </cell>
          <cell r="GK60" t="str">
            <v>DLPT30021</v>
          </cell>
          <cell r="GL60">
            <v>100</v>
          </cell>
          <cell r="GM60">
            <v>0</v>
          </cell>
          <cell r="GN60">
            <v>0</v>
          </cell>
          <cell r="GO60">
            <v>0</v>
          </cell>
          <cell r="GP60">
            <v>0</v>
          </cell>
          <cell r="GQ60">
            <v>0</v>
          </cell>
          <cell r="GS60" t="str">
            <v>DLPT30021</v>
          </cell>
          <cell r="GT60">
            <v>100</v>
          </cell>
          <cell r="GU60">
            <v>0</v>
          </cell>
          <cell r="GV60">
            <v>0</v>
          </cell>
          <cell r="GW60">
            <v>0</v>
          </cell>
          <cell r="GX60">
            <v>0</v>
          </cell>
          <cell r="GY60">
            <v>0</v>
          </cell>
          <cell r="HA60" t="str">
            <v>DLPT30021</v>
          </cell>
          <cell r="HB60">
            <v>100</v>
          </cell>
          <cell r="HC60">
            <v>0</v>
          </cell>
          <cell r="HD60">
            <v>0</v>
          </cell>
          <cell r="HE60">
            <v>0</v>
          </cell>
          <cell r="HF60">
            <v>0</v>
          </cell>
          <cell r="HG60">
            <v>0</v>
          </cell>
          <cell r="HI60" t="str">
            <v>DLPT30021</v>
          </cell>
          <cell r="HJ60">
            <v>100</v>
          </cell>
          <cell r="HK60">
            <v>0</v>
          </cell>
          <cell r="HL60">
            <v>0</v>
          </cell>
          <cell r="HM60">
            <v>0</v>
          </cell>
          <cell r="HN60">
            <v>0</v>
          </cell>
          <cell r="HO60">
            <v>0</v>
          </cell>
          <cell r="HQ60" t="str">
            <v>DLPT30021</v>
          </cell>
          <cell r="HR60">
            <v>100</v>
          </cell>
          <cell r="HS60">
            <v>0</v>
          </cell>
          <cell r="HT60">
            <v>0</v>
          </cell>
          <cell r="HU60">
            <v>0</v>
          </cell>
          <cell r="HV60">
            <v>0</v>
          </cell>
          <cell r="HW60">
            <v>0</v>
          </cell>
          <cell r="HY60" t="str">
            <v>DLPT30021</v>
          </cell>
          <cell r="HZ60">
            <v>100</v>
          </cell>
          <cell r="IA60">
            <v>0</v>
          </cell>
          <cell r="IB60">
            <v>0</v>
          </cell>
          <cell r="IC60">
            <v>0</v>
          </cell>
          <cell r="ID60">
            <v>0</v>
          </cell>
          <cell r="IE60">
            <v>0</v>
          </cell>
          <cell r="IG60" t="str">
            <v>DLPT30021</v>
          </cell>
          <cell r="IH60">
            <v>100</v>
          </cell>
          <cell r="II60">
            <v>0</v>
          </cell>
          <cell r="IJ60">
            <v>0</v>
          </cell>
          <cell r="IK60">
            <v>0</v>
          </cell>
          <cell r="IL60">
            <v>0</v>
          </cell>
          <cell r="IM60">
            <v>0</v>
          </cell>
        </row>
        <row r="61">
          <cell r="A61" t="str">
            <v>DLPT30036</v>
          </cell>
          <cell r="B61">
            <v>100</v>
          </cell>
          <cell r="C61">
            <v>0</v>
          </cell>
          <cell r="D61">
            <v>0</v>
          </cell>
          <cell r="E61">
            <v>0</v>
          </cell>
          <cell r="F61">
            <v>0</v>
          </cell>
          <cell r="G61">
            <v>0</v>
          </cell>
          <cell r="I61" t="str">
            <v>DLPT30036</v>
          </cell>
          <cell r="J61">
            <v>100</v>
          </cell>
          <cell r="K61">
            <v>0</v>
          </cell>
          <cell r="L61">
            <v>0</v>
          </cell>
          <cell r="M61">
            <v>0</v>
          </cell>
          <cell r="N61">
            <v>0</v>
          </cell>
          <cell r="O61">
            <v>0</v>
          </cell>
          <cell r="Q61" t="str">
            <v>DLPT30036</v>
          </cell>
          <cell r="R61">
            <v>100</v>
          </cell>
          <cell r="S61">
            <v>0</v>
          </cell>
          <cell r="T61">
            <v>0</v>
          </cell>
          <cell r="U61">
            <v>0</v>
          </cell>
          <cell r="V61">
            <v>0</v>
          </cell>
          <cell r="W61">
            <v>0</v>
          </cell>
          <cell r="Y61" t="str">
            <v>DLPT30036</v>
          </cell>
          <cell r="Z61">
            <v>100</v>
          </cell>
          <cell r="AA61">
            <v>0</v>
          </cell>
          <cell r="AB61">
            <v>0</v>
          </cell>
          <cell r="AC61">
            <v>0</v>
          </cell>
          <cell r="AD61">
            <v>0</v>
          </cell>
          <cell r="AE61">
            <v>0</v>
          </cell>
          <cell r="AG61" t="str">
            <v>DLPT30036</v>
          </cell>
          <cell r="AH61">
            <v>100</v>
          </cell>
          <cell r="AI61">
            <v>0</v>
          </cell>
          <cell r="AJ61">
            <v>0</v>
          </cell>
          <cell r="AK61">
            <v>0</v>
          </cell>
          <cell r="AL61">
            <v>0</v>
          </cell>
          <cell r="AM61">
            <v>0</v>
          </cell>
          <cell r="AO61" t="str">
            <v>DLPT30036</v>
          </cell>
          <cell r="AP61">
            <v>100</v>
          </cell>
          <cell r="AQ61">
            <v>0</v>
          </cell>
          <cell r="AR61">
            <v>0</v>
          </cell>
          <cell r="AS61">
            <v>0</v>
          </cell>
          <cell r="AT61">
            <v>0</v>
          </cell>
          <cell r="AU61">
            <v>0</v>
          </cell>
          <cell r="AW61" t="str">
            <v>DLPT30036</v>
          </cell>
          <cell r="AX61">
            <v>100</v>
          </cell>
          <cell r="AY61">
            <v>0</v>
          </cell>
          <cell r="AZ61">
            <v>0</v>
          </cell>
          <cell r="BA61">
            <v>0</v>
          </cell>
          <cell r="BB61">
            <v>0</v>
          </cell>
          <cell r="BC61">
            <v>0</v>
          </cell>
          <cell r="BE61" t="str">
            <v>DLPT30036</v>
          </cell>
          <cell r="BF61">
            <v>100</v>
          </cell>
          <cell r="BG61">
            <v>0</v>
          </cell>
          <cell r="BH61">
            <v>0</v>
          </cell>
          <cell r="BI61">
            <v>0</v>
          </cell>
          <cell r="BJ61">
            <v>0</v>
          </cell>
          <cell r="BK61">
            <v>0</v>
          </cell>
          <cell r="BM61" t="str">
            <v>DLPT30036</v>
          </cell>
          <cell r="BN61">
            <v>100</v>
          </cell>
          <cell r="BO61">
            <v>0</v>
          </cell>
          <cell r="BP61">
            <v>0</v>
          </cell>
          <cell r="BQ61">
            <v>0</v>
          </cell>
          <cell r="BR61">
            <v>0</v>
          </cell>
          <cell r="BS61">
            <v>0</v>
          </cell>
          <cell r="BU61" t="str">
            <v>DLPT30036</v>
          </cell>
          <cell r="BV61">
            <v>100</v>
          </cell>
          <cell r="BW61">
            <v>0</v>
          </cell>
          <cell r="BX61">
            <v>0</v>
          </cell>
          <cell r="BY61">
            <v>0</v>
          </cell>
          <cell r="BZ61">
            <v>0</v>
          </cell>
          <cell r="CA61">
            <v>0</v>
          </cell>
          <cell r="CC61" t="str">
            <v>DLPT30036</v>
          </cell>
          <cell r="CD61">
            <v>100</v>
          </cell>
          <cell r="CE61">
            <v>0</v>
          </cell>
          <cell r="CF61">
            <v>0</v>
          </cell>
          <cell r="CG61">
            <v>0</v>
          </cell>
          <cell r="CH61">
            <v>0</v>
          </cell>
          <cell r="CI61">
            <v>0</v>
          </cell>
          <cell r="CK61" t="str">
            <v>DLPT30036</v>
          </cell>
          <cell r="CL61">
            <v>100</v>
          </cell>
          <cell r="CM61">
            <v>0</v>
          </cell>
          <cell r="CN61">
            <v>0</v>
          </cell>
          <cell r="CO61">
            <v>0</v>
          </cell>
          <cell r="CP61">
            <v>0</v>
          </cell>
          <cell r="CQ61">
            <v>0</v>
          </cell>
          <cell r="CS61" t="str">
            <v>DLPT30030</v>
          </cell>
          <cell r="CT61">
            <v>100</v>
          </cell>
          <cell r="CU61">
            <v>0</v>
          </cell>
          <cell r="CV61">
            <v>0</v>
          </cell>
          <cell r="CW61">
            <v>0</v>
          </cell>
          <cell r="CX61">
            <v>0</v>
          </cell>
          <cell r="CY61">
            <v>0</v>
          </cell>
          <cell r="DA61" t="str">
            <v>DLPT30030</v>
          </cell>
          <cell r="DB61">
            <v>100</v>
          </cell>
          <cell r="DC61">
            <v>0</v>
          </cell>
          <cell r="DD61">
            <v>0</v>
          </cell>
          <cell r="DE61">
            <v>0</v>
          </cell>
          <cell r="DF61">
            <v>0</v>
          </cell>
          <cell r="DG61">
            <v>0</v>
          </cell>
          <cell r="DI61" t="str">
            <v>DLPT30030</v>
          </cell>
          <cell r="DJ61">
            <v>100</v>
          </cell>
          <cell r="DK61">
            <v>0</v>
          </cell>
          <cell r="DL61">
            <v>0</v>
          </cell>
          <cell r="DM61">
            <v>0</v>
          </cell>
          <cell r="DN61">
            <v>0</v>
          </cell>
          <cell r="DO61">
            <v>0</v>
          </cell>
          <cell r="DQ61" t="str">
            <v>DLPT30030</v>
          </cell>
          <cell r="DR61">
            <v>100</v>
          </cell>
          <cell r="DS61">
            <v>0</v>
          </cell>
          <cell r="DT61">
            <v>0</v>
          </cell>
          <cell r="DU61">
            <v>0</v>
          </cell>
          <cell r="DV61">
            <v>0</v>
          </cell>
          <cell r="DW61">
            <v>0</v>
          </cell>
          <cell r="DY61" t="str">
            <v>DLPT30030</v>
          </cell>
          <cell r="DZ61">
            <v>100</v>
          </cell>
          <cell r="EA61">
            <v>0</v>
          </cell>
          <cell r="EB61">
            <v>0</v>
          </cell>
          <cell r="EC61">
            <v>0</v>
          </cell>
          <cell r="ED61">
            <v>0</v>
          </cell>
          <cell r="EE61">
            <v>0</v>
          </cell>
          <cell r="EG61" t="str">
            <v>DLPT30030</v>
          </cell>
          <cell r="EH61">
            <v>100</v>
          </cell>
          <cell r="EI61">
            <v>0</v>
          </cell>
          <cell r="EJ61">
            <v>0</v>
          </cell>
          <cell r="EK61">
            <v>0</v>
          </cell>
          <cell r="EL61">
            <v>0</v>
          </cell>
          <cell r="EM61">
            <v>0</v>
          </cell>
          <cell r="EO61" t="str">
            <v>DLPT30030</v>
          </cell>
          <cell r="EP61">
            <v>100</v>
          </cell>
          <cell r="EQ61">
            <v>0</v>
          </cell>
          <cell r="ER61">
            <v>0</v>
          </cell>
          <cell r="ES61">
            <v>0</v>
          </cell>
          <cell r="ET61">
            <v>0</v>
          </cell>
          <cell r="EU61">
            <v>0</v>
          </cell>
          <cell r="EW61" t="str">
            <v>DLPT30027</v>
          </cell>
          <cell r="EX61">
            <v>100</v>
          </cell>
          <cell r="EY61">
            <v>0</v>
          </cell>
          <cell r="EZ61">
            <v>0</v>
          </cell>
          <cell r="FA61">
            <v>0</v>
          </cell>
          <cell r="FB61">
            <v>0</v>
          </cell>
          <cell r="FC61">
            <v>0</v>
          </cell>
          <cell r="FE61" t="str">
            <v>DLPT30025</v>
          </cell>
          <cell r="FF61">
            <v>100</v>
          </cell>
          <cell r="FG61">
            <v>0</v>
          </cell>
          <cell r="FH61">
            <v>0</v>
          </cell>
          <cell r="FI61">
            <v>0</v>
          </cell>
          <cell r="FJ61">
            <v>0</v>
          </cell>
          <cell r="FK61">
            <v>0</v>
          </cell>
          <cell r="FM61" t="str">
            <v>DLPT30025</v>
          </cell>
          <cell r="FN61">
            <v>100</v>
          </cell>
          <cell r="FO61">
            <v>0</v>
          </cell>
          <cell r="FP61">
            <v>0</v>
          </cell>
          <cell r="FQ61">
            <v>0</v>
          </cell>
          <cell r="FR61">
            <v>0</v>
          </cell>
          <cell r="FS61">
            <v>0</v>
          </cell>
          <cell r="FU61" t="str">
            <v>DLPT30025</v>
          </cell>
          <cell r="FV61">
            <v>100</v>
          </cell>
          <cell r="FW61">
            <v>0</v>
          </cell>
          <cell r="FX61">
            <v>0</v>
          </cell>
          <cell r="FY61">
            <v>0</v>
          </cell>
          <cell r="FZ61">
            <v>0</v>
          </cell>
          <cell r="GA61">
            <v>0</v>
          </cell>
          <cell r="GC61" t="str">
            <v>DLPT30025</v>
          </cell>
          <cell r="GD61">
            <v>100</v>
          </cell>
          <cell r="GE61">
            <v>0</v>
          </cell>
          <cell r="GF61">
            <v>0</v>
          </cell>
          <cell r="GG61">
            <v>0</v>
          </cell>
          <cell r="GH61">
            <v>0</v>
          </cell>
          <cell r="GI61">
            <v>0</v>
          </cell>
          <cell r="GK61" t="str">
            <v>DLPT30025</v>
          </cell>
          <cell r="GL61">
            <v>100</v>
          </cell>
          <cell r="GM61">
            <v>0</v>
          </cell>
          <cell r="GN61">
            <v>0</v>
          </cell>
          <cell r="GO61">
            <v>0</v>
          </cell>
          <cell r="GP61">
            <v>0</v>
          </cell>
          <cell r="GQ61">
            <v>0</v>
          </cell>
          <cell r="GS61" t="str">
            <v>DLPT30025</v>
          </cell>
          <cell r="GT61">
            <v>100</v>
          </cell>
          <cell r="GU61">
            <v>0</v>
          </cell>
          <cell r="GV61">
            <v>0</v>
          </cell>
          <cell r="GW61">
            <v>0</v>
          </cell>
          <cell r="GX61">
            <v>0</v>
          </cell>
          <cell r="GY61">
            <v>0</v>
          </cell>
          <cell r="HA61" t="str">
            <v>DLPT30025</v>
          </cell>
          <cell r="HB61">
            <v>100</v>
          </cell>
          <cell r="HC61">
            <v>0</v>
          </cell>
          <cell r="HD61">
            <v>0</v>
          </cell>
          <cell r="HE61">
            <v>0</v>
          </cell>
          <cell r="HF61">
            <v>0</v>
          </cell>
          <cell r="HG61">
            <v>0</v>
          </cell>
          <cell r="HI61" t="str">
            <v>DLPT30025</v>
          </cell>
          <cell r="HJ61">
            <v>100</v>
          </cell>
          <cell r="HK61">
            <v>0</v>
          </cell>
          <cell r="HL61">
            <v>0</v>
          </cell>
          <cell r="HM61">
            <v>0</v>
          </cell>
          <cell r="HN61">
            <v>0</v>
          </cell>
          <cell r="HO61">
            <v>0</v>
          </cell>
          <cell r="HQ61" t="str">
            <v>DLPT30025</v>
          </cell>
          <cell r="HR61">
            <v>100</v>
          </cell>
          <cell r="HS61">
            <v>0</v>
          </cell>
          <cell r="HT61">
            <v>0</v>
          </cell>
          <cell r="HU61">
            <v>0</v>
          </cell>
          <cell r="HV61">
            <v>0</v>
          </cell>
          <cell r="HW61">
            <v>0</v>
          </cell>
          <cell r="HY61" t="str">
            <v>DLPT30025</v>
          </cell>
          <cell r="HZ61">
            <v>100</v>
          </cell>
          <cell r="IA61">
            <v>0</v>
          </cell>
          <cell r="IB61">
            <v>0</v>
          </cell>
          <cell r="IC61">
            <v>0</v>
          </cell>
          <cell r="ID61">
            <v>0</v>
          </cell>
          <cell r="IE61">
            <v>0</v>
          </cell>
          <cell r="IG61" t="str">
            <v>DLPT30025</v>
          </cell>
          <cell r="IH61">
            <v>100</v>
          </cell>
          <cell r="II61">
            <v>0</v>
          </cell>
          <cell r="IJ61">
            <v>0</v>
          </cell>
          <cell r="IK61">
            <v>0</v>
          </cell>
          <cell r="IL61">
            <v>0</v>
          </cell>
          <cell r="IM61">
            <v>0</v>
          </cell>
        </row>
        <row r="62">
          <cell r="A62" t="str">
            <v>DLPT30037</v>
          </cell>
          <cell r="B62">
            <v>100</v>
          </cell>
          <cell r="C62">
            <v>0</v>
          </cell>
          <cell r="D62">
            <v>0</v>
          </cell>
          <cell r="E62">
            <v>0</v>
          </cell>
          <cell r="F62">
            <v>0</v>
          </cell>
          <cell r="G62">
            <v>0</v>
          </cell>
          <cell r="I62" t="str">
            <v>DLPT30037</v>
          </cell>
          <cell r="J62">
            <v>100</v>
          </cell>
          <cell r="K62">
            <v>0</v>
          </cell>
          <cell r="L62">
            <v>0</v>
          </cell>
          <cell r="M62">
            <v>0</v>
          </cell>
          <cell r="N62">
            <v>0</v>
          </cell>
          <cell r="O62">
            <v>0</v>
          </cell>
          <cell r="Q62" t="str">
            <v>DLPT30037</v>
          </cell>
          <cell r="R62">
            <v>100</v>
          </cell>
          <cell r="S62">
            <v>0</v>
          </cell>
          <cell r="T62">
            <v>0</v>
          </cell>
          <cell r="U62">
            <v>0</v>
          </cell>
          <cell r="V62">
            <v>0</v>
          </cell>
          <cell r="W62">
            <v>0</v>
          </cell>
          <cell r="Y62" t="str">
            <v>DLPT30037</v>
          </cell>
          <cell r="Z62">
            <v>100</v>
          </cell>
          <cell r="AA62">
            <v>0</v>
          </cell>
          <cell r="AB62">
            <v>0</v>
          </cell>
          <cell r="AC62">
            <v>0</v>
          </cell>
          <cell r="AD62">
            <v>0</v>
          </cell>
          <cell r="AE62">
            <v>0</v>
          </cell>
          <cell r="AG62" t="str">
            <v>DLPT30037</v>
          </cell>
          <cell r="AH62">
            <v>100</v>
          </cell>
          <cell r="AI62">
            <v>0</v>
          </cell>
          <cell r="AJ62">
            <v>0</v>
          </cell>
          <cell r="AK62">
            <v>0</v>
          </cell>
          <cell r="AL62">
            <v>0</v>
          </cell>
          <cell r="AM62">
            <v>0</v>
          </cell>
          <cell r="AO62" t="str">
            <v>DLPT30037</v>
          </cell>
          <cell r="AP62">
            <v>100</v>
          </cell>
          <cell r="AQ62">
            <v>0</v>
          </cell>
          <cell r="AR62">
            <v>0</v>
          </cell>
          <cell r="AS62">
            <v>0</v>
          </cell>
          <cell r="AT62">
            <v>0</v>
          </cell>
          <cell r="AU62">
            <v>0</v>
          </cell>
          <cell r="AW62" t="str">
            <v>DLPT30037</v>
          </cell>
          <cell r="AX62">
            <v>100</v>
          </cell>
          <cell r="AY62">
            <v>0</v>
          </cell>
          <cell r="AZ62">
            <v>0</v>
          </cell>
          <cell r="BA62">
            <v>0</v>
          </cell>
          <cell r="BB62">
            <v>0</v>
          </cell>
          <cell r="BC62">
            <v>0</v>
          </cell>
          <cell r="BE62" t="str">
            <v>DLPT30037</v>
          </cell>
          <cell r="BF62">
            <v>100</v>
          </cell>
          <cell r="BG62">
            <v>0</v>
          </cell>
          <cell r="BH62">
            <v>0</v>
          </cell>
          <cell r="BI62">
            <v>0</v>
          </cell>
          <cell r="BJ62">
            <v>0</v>
          </cell>
          <cell r="BK62">
            <v>0</v>
          </cell>
          <cell r="BM62" t="str">
            <v>DLPT30037</v>
          </cell>
          <cell r="BN62">
            <v>100</v>
          </cell>
          <cell r="BO62">
            <v>0</v>
          </cell>
          <cell r="BP62">
            <v>0</v>
          </cell>
          <cell r="BQ62">
            <v>0</v>
          </cell>
          <cell r="BR62">
            <v>0</v>
          </cell>
          <cell r="BS62">
            <v>0</v>
          </cell>
          <cell r="BU62" t="str">
            <v>DLPT30037</v>
          </cell>
          <cell r="BV62">
            <v>100</v>
          </cell>
          <cell r="BW62">
            <v>0</v>
          </cell>
          <cell r="BX62">
            <v>0</v>
          </cell>
          <cell r="BY62">
            <v>0</v>
          </cell>
          <cell r="BZ62">
            <v>0</v>
          </cell>
          <cell r="CA62">
            <v>0</v>
          </cell>
          <cell r="CC62" t="str">
            <v>DLPT30037</v>
          </cell>
          <cell r="CD62">
            <v>100</v>
          </cell>
          <cell r="CE62">
            <v>0</v>
          </cell>
          <cell r="CF62">
            <v>0</v>
          </cell>
          <cell r="CG62">
            <v>0</v>
          </cell>
          <cell r="CH62">
            <v>0</v>
          </cell>
          <cell r="CI62">
            <v>0</v>
          </cell>
          <cell r="CK62" t="str">
            <v>DLPT30037</v>
          </cell>
          <cell r="CL62">
            <v>100</v>
          </cell>
          <cell r="CM62">
            <v>0</v>
          </cell>
          <cell r="CN62">
            <v>0</v>
          </cell>
          <cell r="CO62">
            <v>0</v>
          </cell>
          <cell r="CP62">
            <v>0</v>
          </cell>
          <cell r="CQ62">
            <v>0</v>
          </cell>
          <cell r="CS62" t="str">
            <v>DLPT30031</v>
          </cell>
          <cell r="CT62">
            <v>100</v>
          </cell>
          <cell r="CU62">
            <v>0</v>
          </cell>
          <cell r="CV62">
            <v>0</v>
          </cell>
          <cell r="CW62">
            <v>0</v>
          </cell>
          <cell r="CX62">
            <v>0</v>
          </cell>
          <cell r="CY62">
            <v>0</v>
          </cell>
          <cell r="DA62" t="str">
            <v>DLPT30031</v>
          </cell>
          <cell r="DB62">
            <v>100</v>
          </cell>
          <cell r="DC62">
            <v>0</v>
          </cell>
          <cell r="DD62">
            <v>0</v>
          </cell>
          <cell r="DE62">
            <v>0</v>
          </cell>
          <cell r="DF62">
            <v>0</v>
          </cell>
          <cell r="DG62">
            <v>0</v>
          </cell>
          <cell r="DI62" t="str">
            <v>DLPT30031</v>
          </cell>
          <cell r="DJ62">
            <v>100</v>
          </cell>
          <cell r="DK62">
            <v>0</v>
          </cell>
          <cell r="DL62">
            <v>0</v>
          </cell>
          <cell r="DM62">
            <v>0</v>
          </cell>
          <cell r="DN62">
            <v>0</v>
          </cell>
          <cell r="DO62">
            <v>0</v>
          </cell>
          <cell r="DQ62" t="str">
            <v>DLPT30031</v>
          </cell>
          <cell r="DR62">
            <v>100</v>
          </cell>
          <cell r="DS62">
            <v>0</v>
          </cell>
          <cell r="DT62">
            <v>0</v>
          </cell>
          <cell r="DU62">
            <v>0</v>
          </cell>
          <cell r="DV62">
            <v>0</v>
          </cell>
          <cell r="DW62">
            <v>0</v>
          </cell>
          <cell r="DY62" t="str">
            <v>DLPT30031</v>
          </cell>
          <cell r="DZ62">
            <v>100</v>
          </cell>
          <cell r="EA62">
            <v>0</v>
          </cell>
          <cell r="EB62">
            <v>0</v>
          </cell>
          <cell r="EC62">
            <v>0</v>
          </cell>
          <cell r="ED62">
            <v>0</v>
          </cell>
          <cell r="EE62">
            <v>0</v>
          </cell>
          <cell r="EG62" t="str">
            <v>DLPT30031</v>
          </cell>
          <cell r="EH62">
            <v>100</v>
          </cell>
          <cell r="EI62">
            <v>0</v>
          </cell>
          <cell r="EJ62">
            <v>0</v>
          </cell>
          <cell r="EK62">
            <v>0</v>
          </cell>
          <cell r="EL62">
            <v>0</v>
          </cell>
          <cell r="EM62">
            <v>0</v>
          </cell>
          <cell r="EO62" t="str">
            <v>DLPT30031</v>
          </cell>
          <cell r="EP62">
            <v>100</v>
          </cell>
          <cell r="EQ62">
            <v>0</v>
          </cell>
          <cell r="ER62">
            <v>0</v>
          </cell>
          <cell r="ES62">
            <v>0</v>
          </cell>
          <cell r="ET62">
            <v>0</v>
          </cell>
          <cell r="EU62">
            <v>0</v>
          </cell>
          <cell r="EW62" t="str">
            <v>DLPT30029</v>
          </cell>
          <cell r="EX62">
            <v>100</v>
          </cell>
          <cell r="EY62">
            <v>0</v>
          </cell>
          <cell r="EZ62">
            <v>0</v>
          </cell>
          <cell r="FA62">
            <v>0</v>
          </cell>
          <cell r="FB62">
            <v>0</v>
          </cell>
          <cell r="FC62">
            <v>0</v>
          </cell>
          <cell r="FE62" t="str">
            <v>DLPT30027</v>
          </cell>
          <cell r="FF62">
            <v>100</v>
          </cell>
          <cell r="FG62">
            <v>0</v>
          </cell>
          <cell r="FH62">
            <v>0</v>
          </cell>
          <cell r="FI62">
            <v>0</v>
          </cell>
          <cell r="FJ62">
            <v>0</v>
          </cell>
          <cell r="FK62">
            <v>0</v>
          </cell>
          <cell r="FM62" t="str">
            <v>DLPT30027</v>
          </cell>
          <cell r="FN62">
            <v>100</v>
          </cell>
          <cell r="FO62">
            <v>0</v>
          </cell>
          <cell r="FP62">
            <v>0</v>
          </cell>
          <cell r="FQ62">
            <v>0</v>
          </cell>
          <cell r="FR62">
            <v>0</v>
          </cell>
          <cell r="FS62">
            <v>0</v>
          </cell>
          <cell r="FU62" t="str">
            <v>DLPT30027</v>
          </cell>
          <cell r="FV62">
            <v>100</v>
          </cell>
          <cell r="FW62">
            <v>0</v>
          </cell>
          <cell r="FX62">
            <v>0</v>
          </cell>
          <cell r="FY62">
            <v>0</v>
          </cell>
          <cell r="FZ62">
            <v>0</v>
          </cell>
          <cell r="GA62">
            <v>0</v>
          </cell>
          <cell r="GC62" t="str">
            <v>DLPT30027</v>
          </cell>
          <cell r="GD62">
            <v>100</v>
          </cell>
          <cell r="GE62">
            <v>0</v>
          </cell>
          <cell r="GF62">
            <v>0</v>
          </cell>
          <cell r="GG62">
            <v>0</v>
          </cell>
          <cell r="GH62">
            <v>0</v>
          </cell>
          <cell r="GI62">
            <v>0</v>
          </cell>
          <cell r="GK62" t="str">
            <v>DLPT30027</v>
          </cell>
          <cell r="GL62">
            <v>100</v>
          </cell>
          <cell r="GM62">
            <v>0</v>
          </cell>
          <cell r="GN62">
            <v>0</v>
          </cell>
          <cell r="GO62">
            <v>0</v>
          </cell>
          <cell r="GP62">
            <v>0</v>
          </cell>
          <cell r="GQ62">
            <v>0</v>
          </cell>
          <cell r="GS62" t="str">
            <v>DLPT30027</v>
          </cell>
          <cell r="GT62">
            <v>100</v>
          </cell>
          <cell r="GU62">
            <v>0</v>
          </cell>
          <cell r="GV62">
            <v>0</v>
          </cell>
          <cell r="GW62">
            <v>0</v>
          </cell>
          <cell r="GX62">
            <v>0</v>
          </cell>
          <cell r="GY62">
            <v>0</v>
          </cell>
          <cell r="HA62" t="str">
            <v>DLPT30027</v>
          </cell>
          <cell r="HB62">
            <v>100</v>
          </cell>
          <cell r="HC62">
            <v>0</v>
          </cell>
          <cell r="HD62">
            <v>0</v>
          </cell>
          <cell r="HE62">
            <v>0</v>
          </cell>
          <cell r="HF62">
            <v>0</v>
          </cell>
          <cell r="HG62">
            <v>0</v>
          </cell>
          <cell r="HI62" t="str">
            <v>DLPT30027</v>
          </cell>
          <cell r="HJ62">
            <v>100</v>
          </cell>
          <cell r="HK62">
            <v>0</v>
          </cell>
          <cell r="HL62">
            <v>0</v>
          </cell>
          <cell r="HM62">
            <v>0</v>
          </cell>
          <cell r="HN62">
            <v>0</v>
          </cell>
          <cell r="HO62">
            <v>0</v>
          </cell>
          <cell r="HQ62" t="str">
            <v>DLPT30027</v>
          </cell>
          <cell r="HR62">
            <v>100</v>
          </cell>
          <cell r="HS62">
            <v>0</v>
          </cell>
          <cell r="HT62">
            <v>0</v>
          </cell>
          <cell r="HU62">
            <v>0</v>
          </cell>
          <cell r="HV62">
            <v>0</v>
          </cell>
          <cell r="HW62">
            <v>0</v>
          </cell>
          <cell r="HY62" t="str">
            <v>DLPT30027</v>
          </cell>
          <cell r="HZ62">
            <v>100</v>
          </cell>
          <cell r="IA62">
            <v>0</v>
          </cell>
          <cell r="IB62">
            <v>0</v>
          </cell>
          <cell r="IC62">
            <v>0</v>
          </cell>
          <cell r="ID62">
            <v>0</v>
          </cell>
          <cell r="IE62">
            <v>0</v>
          </cell>
          <cell r="IG62" t="str">
            <v>DLPT30027</v>
          </cell>
          <cell r="IH62">
            <v>100</v>
          </cell>
          <cell r="II62">
            <v>0</v>
          </cell>
          <cell r="IJ62">
            <v>0</v>
          </cell>
          <cell r="IK62">
            <v>0</v>
          </cell>
          <cell r="IL62">
            <v>0</v>
          </cell>
          <cell r="IM62">
            <v>0</v>
          </cell>
        </row>
        <row r="63">
          <cell r="A63" t="str">
            <v>DLPT30038</v>
          </cell>
          <cell r="B63">
            <v>100</v>
          </cell>
          <cell r="C63">
            <v>0</v>
          </cell>
          <cell r="D63">
            <v>0</v>
          </cell>
          <cell r="E63">
            <v>0</v>
          </cell>
          <cell r="F63">
            <v>0</v>
          </cell>
          <cell r="G63">
            <v>0</v>
          </cell>
          <cell r="I63" t="str">
            <v>DLPT30038</v>
          </cell>
          <cell r="J63">
            <v>100</v>
          </cell>
          <cell r="K63">
            <v>0</v>
          </cell>
          <cell r="L63">
            <v>0</v>
          </cell>
          <cell r="M63">
            <v>0</v>
          </cell>
          <cell r="N63">
            <v>0</v>
          </cell>
          <cell r="O63">
            <v>0</v>
          </cell>
          <cell r="Q63" t="str">
            <v>DLPT30038</v>
          </cell>
          <cell r="R63">
            <v>100</v>
          </cell>
          <cell r="S63">
            <v>0</v>
          </cell>
          <cell r="T63">
            <v>0</v>
          </cell>
          <cell r="U63">
            <v>0</v>
          </cell>
          <cell r="V63">
            <v>0</v>
          </cell>
          <cell r="W63">
            <v>0</v>
          </cell>
          <cell r="Y63" t="str">
            <v>DLPT30038</v>
          </cell>
          <cell r="Z63">
            <v>100</v>
          </cell>
          <cell r="AA63">
            <v>0</v>
          </cell>
          <cell r="AB63">
            <v>0</v>
          </cell>
          <cell r="AC63">
            <v>0</v>
          </cell>
          <cell r="AD63">
            <v>0</v>
          </cell>
          <cell r="AE63">
            <v>0</v>
          </cell>
          <cell r="AG63" t="str">
            <v>DLPT30038</v>
          </cell>
          <cell r="AH63">
            <v>100</v>
          </cell>
          <cell r="AI63">
            <v>0</v>
          </cell>
          <cell r="AJ63">
            <v>0</v>
          </cell>
          <cell r="AK63">
            <v>0</v>
          </cell>
          <cell r="AL63">
            <v>0</v>
          </cell>
          <cell r="AM63">
            <v>0</v>
          </cell>
          <cell r="AO63" t="str">
            <v>DLPT30038</v>
          </cell>
          <cell r="AP63">
            <v>100</v>
          </cell>
          <cell r="AQ63">
            <v>0</v>
          </cell>
          <cell r="AR63">
            <v>0</v>
          </cell>
          <cell r="AS63">
            <v>0</v>
          </cell>
          <cell r="AT63">
            <v>0</v>
          </cell>
          <cell r="AU63">
            <v>0</v>
          </cell>
          <cell r="AW63" t="str">
            <v>DLPT30038</v>
          </cell>
          <cell r="AX63">
            <v>100</v>
          </cell>
          <cell r="AY63">
            <v>0</v>
          </cell>
          <cell r="AZ63">
            <v>0</v>
          </cell>
          <cell r="BA63">
            <v>0</v>
          </cell>
          <cell r="BB63">
            <v>0</v>
          </cell>
          <cell r="BC63">
            <v>0</v>
          </cell>
          <cell r="BE63" t="str">
            <v>DLPT30038</v>
          </cell>
          <cell r="BF63">
            <v>100</v>
          </cell>
          <cell r="BG63">
            <v>0</v>
          </cell>
          <cell r="BH63">
            <v>0</v>
          </cell>
          <cell r="BI63">
            <v>0</v>
          </cell>
          <cell r="BJ63">
            <v>0</v>
          </cell>
          <cell r="BK63">
            <v>0</v>
          </cell>
          <cell r="BM63" t="str">
            <v>DLPT30038</v>
          </cell>
          <cell r="BN63">
            <v>100</v>
          </cell>
          <cell r="BO63">
            <v>0</v>
          </cell>
          <cell r="BP63">
            <v>0</v>
          </cell>
          <cell r="BQ63">
            <v>0</v>
          </cell>
          <cell r="BR63">
            <v>0</v>
          </cell>
          <cell r="BS63">
            <v>0</v>
          </cell>
          <cell r="BU63" t="str">
            <v>DLPT30038</v>
          </cell>
          <cell r="BV63">
            <v>100</v>
          </cell>
          <cell r="BW63">
            <v>0</v>
          </cell>
          <cell r="BX63">
            <v>0</v>
          </cell>
          <cell r="BY63">
            <v>0</v>
          </cell>
          <cell r="BZ63">
            <v>0</v>
          </cell>
          <cell r="CA63">
            <v>0</v>
          </cell>
          <cell r="CC63" t="str">
            <v>DLPT30038</v>
          </cell>
          <cell r="CD63">
            <v>100</v>
          </cell>
          <cell r="CE63">
            <v>0</v>
          </cell>
          <cell r="CF63">
            <v>0</v>
          </cell>
          <cell r="CG63">
            <v>0</v>
          </cell>
          <cell r="CH63">
            <v>0</v>
          </cell>
          <cell r="CI63">
            <v>0</v>
          </cell>
          <cell r="CK63" t="str">
            <v>DLPT30038</v>
          </cell>
          <cell r="CL63">
            <v>100</v>
          </cell>
          <cell r="CM63">
            <v>0</v>
          </cell>
          <cell r="CN63">
            <v>0</v>
          </cell>
          <cell r="CO63">
            <v>0</v>
          </cell>
          <cell r="CP63">
            <v>0</v>
          </cell>
          <cell r="CQ63">
            <v>0</v>
          </cell>
          <cell r="CS63" t="str">
            <v>DLPT30032</v>
          </cell>
          <cell r="CT63">
            <v>100</v>
          </cell>
          <cell r="CU63">
            <v>0</v>
          </cell>
          <cell r="CV63">
            <v>0</v>
          </cell>
          <cell r="CW63">
            <v>0</v>
          </cell>
          <cell r="CX63">
            <v>0</v>
          </cell>
          <cell r="CY63">
            <v>0</v>
          </cell>
          <cell r="DA63" t="str">
            <v>DLPT30032</v>
          </cell>
          <cell r="DB63">
            <v>100</v>
          </cell>
          <cell r="DC63">
            <v>0</v>
          </cell>
          <cell r="DD63">
            <v>0</v>
          </cell>
          <cell r="DE63">
            <v>0</v>
          </cell>
          <cell r="DF63">
            <v>0</v>
          </cell>
          <cell r="DG63">
            <v>0</v>
          </cell>
          <cell r="DI63" t="str">
            <v>DLPT30032</v>
          </cell>
          <cell r="DJ63">
            <v>100</v>
          </cell>
          <cell r="DK63">
            <v>0</v>
          </cell>
          <cell r="DL63">
            <v>0</v>
          </cell>
          <cell r="DM63">
            <v>0</v>
          </cell>
          <cell r="DN63">
            <v>0</v>
          </cell>
          <cell r="DO63">
            <v>0</v>
          </cell>
          <cell r="DQ63" t="str">
            <v>DLPT30032</v>
          </cell>
          <cell r="DR63">
            <v>100</v>
          </cell>
          <cell r="DS63">
            <v>0</v>
          </cell>
          <cell r="DT63">
            <v>0</v>
          </cell>
          <cell r="DU63">
            <v>0</v>
          </cell>
          <cell r="DV63">
            <v>0</v>
          </cell>
          <cell r="DW63">
            <v>0</v>
          </cell>
          <cell r="DY63" t="str">
            <v>DLPT30032</v>
          </cell>
          <cell r="DZ63">
            <v>100</v>
          </cell>
          <cell r="EA63">
            <v>0</v>
          </cell>
          <cell r="EB63">
            <v>0</v>
          </cell>
          <cell r="EC63">
            <v>0</v>
          </cell>
          <cell r="ED63">
            <v>0</v>
          </cell>
          <cell r="EE63">
            <v>0</v>
          </cell>
          <cell r="EG63" t="str">
            <v>DLPT30032</v>
          </cell>
          <cell r="EH63">
            <v>100</v>
          </cell>
          <cell r="EI63">
            <v>0</v>
          </cell>
          <cell r="EJ63">
            <v>0</v>
          </cell>
          <cell r="EK63">
            <v>0</v>
          </cell>
          <cell r="EL63">
            <v>0</v>
          </cell>
          <cell r="EM63">
            <v>0</v>
          </cell>
          <cell r="EO63" t="str">
            <v>DLPT30032</v>
          </cell>
          <cell r="EP63">
            <v>100</v>
          </cell>
          <cell r="EQ63">
            <v>0</v>
          </cell>
          <cell r="ER63">
            <v>0</v>
          </cell>
          <cell r="ES63">
            <v>0</v>
          </cell>
          <cell r="ET63">
            <v>0</v>
          </cell>
          <cell r="EU63">
            <v>0</v>
          </cell>
          <cell r="EW63" t="str">
            <v>DLPT30030</v>
          </cell>
          <cell r="EX63">
            <v>100</v>
          </cell>
          <cell r="EY63">
            <v>0</v>
          </cell>
          <cell r="EZ63">
            <v>0</v>
          </cell>
          <cell r="FA63">
            <v>0</v>
          </cell>
          <cell r="FB63">
            <v>0</v>
          </cell>
          <cell r="FC63">
            <v>0</v>
          </cell>
          <cell r="FE63" t="str">
            <v>DLPT30029</v>
          </cell>
          <cell r="FF63">
            <v>100</v>
          </cell>
          <cell r="FG63">
            <v>0</v>
          </cell>
          <cell r="FH63">
            <v>0</v>
          </cell>
          <cell r="FI63">
            <v>0</v>
          </cell>
          <cell r="FJ63">
            <v>0</v>
          </cell>
          <cell r="FK63">
            <v>0</v>
          </cell>
          <cell r="FM63" t="str">
            <v>DLPT30029</v>
          </cell>
          <cell r="FN63">
            <v>100</v>
          </cell>
          <cell r="FO63">
            <v>0</v>
          </cell>
          <cell r="FP63">
            <v>0</v>
          </cell>
          <cell r="FQ63">
            <v>0</v>
          </cell>
          <cell r="FR63">
            <v>0</v>
          </cell>
          <cell r="FS63">
            <v>0</v>
          </cell>
          <cell r="FU63" t="str">
            <v>DLPT30029</v>
          </cell>
          <cell r="FV63">
            <v>100</v>
          </cell>
          <cell r="FW63">
            <v>0</v>
          </cell>
          <cell r="FX63">
            <v>0</v>
          </cell>
          <cell r="FY63">
            <v>0</v>
          </cell>
          <cell r="FZ63">
            <v>0</v>
          </cell>
          <cell r="GA63">
            <v>0</v>
          </cell>
          <cell r="GC63" t="str">
            <v>DLPT30029</v>
          </cell>
          <cell r="GD63">
            <v>100</v>
          </cell>
          <cell r="GE63">
            <v>0</v>
          </cell>
          <cell r="GF63">
            <v>0</v>
          </cell>
          <cell r="GG63">
            <v>0</v>
          </cell>
          <cell r="GH63">
            <v>0</v>
          </cell>
          <cell r="GI63">
            <v>0</v>
          </cell>
          <cell r="GK63" t="str">
            <v>DLPT30029</v>
          </cell>
          <cell r="GL63">
            <v>100</v>
          </cell>
          <cell r="GM63">
            <v>0</v>
          </cell>
          <cell r="GN63">
            <v>0</v>
          </cell>
          <cell r="GO63">
            <v>0</v>
          </cell>
          <cell r="GP63">
            <v>0</v>
          </cell>
          <cell r="GQ63">
            <v>0</v>
          </cell>
          <cell r="GS63" t="str">
            <v>DLPT30029</v>
          </cell>
          <cell r="GT63">
            <v>100</v>
          </cell>
          <cell r="GU63">
            <v>0</v>
          </cell>
          <cell r="GV63">
            <v>0</v>
          </cell>
          <cell r="GW63">
            <v>0</v>
          </cell>
          <cell r="GX63">
            <v>0</v>
          </cell>
          <cell r="GY63">
            <v>0</v>
          </cell>
          <cell r="HA63" t="str">
            <v>DLPT30029</v>
          </cell>
          <cell r="HB63">
            <v>100</v>
          </cell>
          <cell r="HC63">
            <v>0</v>
          </cell>
          <cell r="HD63">
            <v>0</v>
          </cell>
          <cell r="HE63">
            <v>0</v>
          </cell>
          <cell r="HF63">
            <v>0</v>
          </cell>
          <cell r="HG63">
            <v>0</v>
          </cell>
          <cell r="HI63" t="str">
            <v>DLPT30029</v>
          </cell>
          <cell r="HJ63">
            <v>100</v>
          </cell>
          <cell r="HK63">
            <v>0</v>
          </cell>
          <cell r="HL63">
            <v>0</v>
          </cell>
          <cell r="HM63">
            <v>0</v>
          </cell>
          <cell r="HN63">
            <v>0</v>
          </cell>
          <cell r="HO63">
            <v>0</v>
          </cell>
          <cell r="HQ63" t="str">
            <v>DLPT30029</v>
          </cell>
          <cell r="HR63">
            <v>100</v>
          </cell>
          <cell r="HS63">
            <v>0</v>
          </cell>
          <cell r="HT63">
            <v>0</v>
          </cell>
          <cell r="HU63">
            <v>0</v>
          </cell>
          <cell r="HV63">
            <v>0</v>
          </cell>
          <cell r="HW63">
            <v>0</v>
          </cell>
          <cell r="HY63" t="str">
            <v>DLPT30029</v>
          </cell>
          <cell r="HZ63">
            <v>100</v>
          </cell>
          <cell r="IA63">
            <v>0</v>
          </cell>
          <cell r="IB63">
            <v>0</v>
          </cell>
          <cell r="IC63">
            <v>0</v>
          </cell>
          <cell r="ID63">
            <v>0</v>
          </cell>
          <cell r="IE63">
            <v>0</v>
          </cell>
          <cell r="IG63" t="str">
            <v>DLPT30029</v>
          </cell>
          <cell r="IH63">
            <v>100</v>
          </cell>
          <cell r="II63">
            <v>0</v>
          </cell>
          <cell r="IJ63">
            <v>0</v>
          </cell>
          <cell r="IK63">
            <v>0</v>
          </cell>
          <cell r="IL63">
            <v>0</v>
          </cell>
          <cell r="IM63">
            <v>0</v>
          </cell>
        </row>
        <row r="64">
          <cell r="A64" t="str">
            <v>DLPT30048</v>
          </cell>
          <cell r="B64">
            <v>100</v>
          </cell>
          <cell r="C64">
            <v>0</v>
          </cell>
          <cell r="D64">
            <v>0</v>
          </cell>
          <cell r="E64">
            <v>0</v>
          </cell>
          <cell r="F64">
            <v>0</v>
          </cell>
          <cell r="G64">
            <v>0</v>
          </cell>
          <cell r="I64" t="str">
            <v>DLPT30048</v>
          </cell>
          <cell r="J64">
            <v>100</v>
          </cell>
          <cell r="K64">
            <v>0</v>
          </cell>
          <cell r="L64">
            <v>0</v>
          </cell>
          <cell r="M64">
            <v>0</v>
          </cell>
          <cell r="N64">
            <v>0</v>
          </cell>
          <cell r="O64">
            <v>0</v>
          </cell>
          <cell r="Q64" t="str">
            <v>DLPT30048</v>
          </cell>
          <cell r="R64">
            <v>100</v>
          </cell>
          <cell r="S64">
            <v>0</v>
          </cell>
          <cell r="T64">
            <v>0</v>
          </cell>
          <cell r="U64">
            <v>0</v>
          </cell>
          <cell r="V64">
            <v>0</v>
          </cell>
          <cell r="W64">
            <v>0</v>
          </cell>
          <cell r="Y64" t="str">
            <v>DLPT30048</v>
          </cell>
          <cell r="Z64">
            <v>100</v>
          </cell>
          <cell r="AA64">
            <v>0</v>
          </cell>
          <cell r="AB64">
            <v>0</v>
          </cell>
          <cell r="AC64">
            <v>0</v>
          </cell>
          <cell r="AD64">
            <v>0</v>
          </cell>
          <cell r="AE64">
            <v>0</v>
          </cell>
          <cell r="AG64" t="str">
            <v>DLPT30048</v>
          </cell>
          <cell r="AH64">
            <v>100</v>
          </cell>
          <cell r="AI64">
            <v>0</v>
          </cell>
          <cell r="AJ64">
            <v>0</v>
          </cell>
          <cell r="AK64">
            <v>0</v>
          </cell>
          <cell r="AL64">
            <v>0</v>
          </cell>
          <cell r="AM64">
            <v>0</v>
          </cell>
          <cell r="AO64" t="str">
            <v>DLPT30048</v>
          </cell>
          <cell r="AP64">
            <v>100</v>
          </cell>
          <cell r="AQ64">
            <v>0</v>
          </cell>
          <cell r="AR64">
            <v>0</v>
          </cell>
          <cell r="AS64">
            <v>0</v>
          </cell>
          <cell r="AT64">
            <v>0</v>
          </cell>
          <cell r="AU64">
            <v>0</v>
          </cell>
          <cell r="AW64" t="str">
            <v>DLPT30048</v>
          </cell>
          <cell r="AX64">
            <v>100</v>
          </cell>
          <cell r="AY64">
            <v>0</v>
          </cell>
          <cell r="AZ64">
            <v>0</v>
          </cell>
          <cell r="BA64">
            <v>0</v>
          </cell>
          <cell r="BB64">
            <v>0</v>
          </cell>
          <cell r="BC64">
            <v>0</v>
          </cell>
          <cell r="BE64" t="str">
            <v>DLPT30048</v>
          </cell>
          <cell r="BF64">
            <v>100</v>
          </cell>
          <cell r="BG64">
            <v>0</v>
          </cell>
          <cell r="BH64">
            <v>0</v>
          </cell>
          <cell r="BI64">
            <v>0</v>
          </cell>
          <cell r="BJ64">
            <v>0</v>
          </cell>
          <cell r="BK64">
            <v>0</v>
          </cell>
          <cell r="BM64" t="str">
            <v>DLPT30048</v>
          </cell>
          <cell r="BN64">
            <v>100</v>
          </cell>
          <cell r="BO64">
            <v>0</v>
          </cell>
          <cell r="BP64">
            <v>0</v>
          </cell>
          <cell r="BQ64">
            <v>0</v>
          </cell>
          <cell r="BR64">
            <v>0</v>
          </cell>
          <cell r="BS64">
            <v>0</v>
          </cell>
          <cell r="BU64" t="str">
            <v>DLPT30048</v>
          </cell>
          <cell r="BV64">
            <v>100</v>
          </cell>
          <cell r="BW64">
            <v>0</v>
          </cell>
          <cell r="BX64">
            <v>0</v>
          </cell>
          <cell r="BY64">
            <v>0</v>
          </cell>
          <cell r="BZ64">
            <v>0</v>
          </cell>
          <cell r="CA64">
            <v>0</v>
          </cell>
          <cell r="CC64" t="str">
            <v>DLPT30048</v>
          </cell>
          <cell r="CD64">
            <v>100</v>
          </cell>
          <cell r="CE64">
            <v>0</v>
          </cell>
          <cell r="CF64">
            <v>0</v>
          </cell>
          <cell r="CG64">
            <v>0</v>
          </cell>
          <cell r="CH64">
            <v>0</v>
          </cell>
          <cell r="CI64">
            <v>0</v>
          </cell>
          <cell r="CK64" t="str">
            <v>DLPT30048</v>
          </cell>
          <cell r="CL64">
            <v>100</v>
          </cell>
          <cell r="CM64">
            <v>0</v>
          </cell>
          <cell r="CN64">
            <v>0</v>
          </cell>
          <cell r="CO64">
            <v>0</v>
          </cell>
          <cell r="CP64">
            <v>0</v>
          </cell>
          <cell r="CQ64">
            <v>0</v>
          </cell>
          <cell r="CS64" t="str">
            <v>DLPT30035</v>
          </cell>
          <cell r="CT64">
            <v>100</v>
          </cell>
          <cell r="CU64">
            <v>0</v>
          </cell>
          <cell r="CV64">
            <v>0</v>
          </cell>
          <cell r="CW64">
            <v>0</v>
          </cell>
          <cell r="CX64">
            <v>0</v>
          </cell>
          <cell r="CY64">
            <v>0</v>
          </cell>
          <cell r="DA64" t="str">
            <v>DLPT30035</v>
          </cell>
          <cell r="DB64">
            <v>100</v>
          </cell>
          <cell r="DC64">
            <v>0</v>
          </cell>
          <cell r="DD64">
            <v>0</v>
          </cell>
          <cell r="DE64">
            <v>0</v>
          </cell>
          <cell r="DF64">
            <v>0</v>
          </cell>
          <cell r="DG64">
            <v>0</v>
          </cell>
          <cell r="DI64" t="str">
            <v>DLPT30035</v>
          </cell>
          <cell r="DJ64">
            <v>100</v>
          </cell>
          <cell r="DK64">
            <v>0</v>
          </cell>
          <cell r="DL64">
            <v>0</v>
          </cell>
          <cell r="DM64">
            <v>0</v>
          </cell>
          <cell r="DN64">
            <v>0</v>
          </cell>
          <cell r="DO64">
            <v>0</v>
          </cell>
          <cell r="DQ64" t="str">
            <v>DLPT30035</v>
          </cell>
          <cell r="DR64">
            <v>100</v>
          </cell>
          <cell r="DS64">
            <v>0</v>
          </cell>
          <cell r="DT64">
            <v>0</v>
          </cell>
          <cell r="DU64">
            <v>0</v>
          </cell>
          <cell r="DV64">
            <v>0</v>
          </cell>
          <cell r="DW64">
            <v>0</v>
          </cell>
          <cell r="DY64" t="str">
            <v>DLPT30035</v>
          </cell>
          <cell r="DZ64">
            <v>100</v>
          </cell>
          <cell r="EA64">
            <v>0</v>
          </cell>
          <cell r="EB64">
            <v>0</v>
          </cell>
          <cell r="EC64">
            <v>0</v>
          </cell>
          <cell r="ED64">
            <v>0</v>
          </cell>
          <cell r="EE64">
            <v>0</v>
          </cell>
          <cell r="EG64" t="str">
            <v>DLPT30035</v>
          </cell>
          <cell r="EH64">
            <v>100</v>
          </cell>
          <cell r="EI64">
            <v>0</v>
          </cell>
          <cell r="EJ64">
            <v>0</v>
          </cell>
          <cell r="EK64">
            <v>0</v>
          </cell>
          <cell r="EL64">
            <v>0</v>
          </cell>
          <cell r="EM64">
            <v>0</v>
          </cell>
          <cell r="EO64" t="str">
            <v>DLPT30035</v>
          </cell>
          <cell r="EP64">
            <v>100</v>
          </cell>
          <cell r="EQ64">
            <v>0</v>
          </cell>
          <cell r="ER64">
            <v>0</v>
          </cell>
          <cell r="ES64">
            <v>0</v>
          </cell>
          <cell r="ET64">
            <v>0</v>
          </cell>
          <cell r="EU64">
            <v>0</v>
          </cell>
          <cell r="EW64" t="str">
            <v>DLPT30031</v>
          </cell>
          <cell r="EX64">
            <v>100</v>
          </cell>
          <cell r="EY64">
            <v>0</v>
          </cell>
          <cell r="EZ64">
            <v>0</v>
          </cell>
          <cell r="FA64">
            <v>0</v>
          </cell>
          <cell r="FB64">
            <v>0</v>
          </cell>
          <cell r="FC64">
            <v>0</v>
          </cell>
          <cell r="FE64" t="str">
            <v>DLPT30030</v>
          </cell>
          <cell r="FF64">
            <v>100</v>
          </cell>
          <cell r="FG64">
            <v>0</v>
          </cell>
          <cell r="FH64">
            <v>0</v>
          </cell>
          <cell r="FI64">
            <v>0</v>
          </cell>
          <cell r="FJ64">
            <v>0</v>
          </cell>
          <cell r="FK64">
            <v>0</v>
          </cell>
          <cell r="FM64" t="str">
            <v>DLPT30030</v>
          </cell>
          <cell r="FN64">
            <v>100</v>
          </cell>
          <cell r="FO64">
            <v>0</v>
          </cell>
          <cell r="FP64">
            <v>0</v>
          </cell>
          <cell r="FQ64">
            <v>0</v>
          </cell>
          <cell r="FR64">
            <v>0</v>
          </cell>
          <cell r="FS64">
            <v>0</v>
          </cell>
          <cell r="FU64" t="str">
            <v>DLPT30030</v>
          </cell>
          <cell r="FV64">
            <v>100</v>
          </cell>
          <cell r="FW64">
            <v>0</v>
          </cell>
          <cell r="FX64">
            <v>0</v>
          </cell>
          <cell r="FY64">
            <v>0</v>
          </cell>
          <cell r="FZ64">
            <v>0</v>
          </cell>
          <cell r="GA64">
            <v>0</v>
          </cell>
          <cell r="GC64" t="str">
            <v>DLPT30030</v>
          </cell>
          <cell r="GD64">
            <v>100</v>
          </cell>
          <cell r="GE64">
            <v>0</v>
          </cell>
          <cell r="GF64">
            <v>0</v>
          </cell>
          <cell r="GG64">
            <v>0</v>
          </cell>
          <cell r="GH64">
            <v>0</v>
          </cell>
          <cell r="GI64">
            <v>0</v>
          </cell>
          <cell r="GK64" t="str">
            <v>DLPT30030</v>
          </cell>
          <cell r="GL64">
            <v>100</v>
          </cell>
          <cell r="GM64">
            <v>0</v>
          </cell>
          <cell r="GN64">
            <v>0</v>
          </cell>
          <cell r="GO64">
            <v>0</v>
          </cell>
          <cell r="GP64">
            <v>0</v>
          </cell>
          <cell r="GQ64">
            <v>0</v>
          </cell>
          <cell r="GS64" t="str">
            <v>DLPT30030</v>
          </cell>
          <cell r="GT64">
            <v>100</v>
          </cell>
          <cell r="GU64">
            <v>0</v>
          </cell>
          <cell r="GV64">
            <v>0</v>
          </cell>
          <cell r="GW64">
            <v>0</v>
          </cell>
          <cell r="GX64">
            <v>0</v>
          </cell>
          <cell r="GY64">
            <v>0</v>
          </cell>
          <cell r="HA64" t="str">
            <v>DLPT30030</v>
          </cell>
          <cell r="HB64">
            <v>100</v>
          </cell>
          <cell r="HC64">
            <v>0</v>
          </cell>
          <cell r="HD64">
            <v>0</v>
          </cell>
          <cell r="HE64">
            <v>0</v>
          </cell>
          <cell r="HF64">
            <v>0</v>
          </cell>
          <cell r="HG64">
            <v>0</v>
          </cell>
          <cell r="HI64" t="str">
            <v>DLPT30030</v>
          </cell>
          <cell r="HJ64">
            <v>100</v>
          </cell>
          <cell r="HK64">
            <v>0</v>
          </cell>
          <cell r="HL64">
            <v>0</v>
          </cell>
          <cell r="HM64">
            <v>0</v>
          </cell>
          <cell r="HN64">
            <v>0</v>
          </cell>
          <cell r="HO64">
            <v>0</v>
          </cell>
          <cell r="HQ64" t="str">
            <v>DLPT30030</v>
          </cell>
          <cell r="HR64">
            <v>100</v>
          </cell>
          <cell r="HS64">
            <v>0</v>
          </cell>
          <cell r="HT64">
            <v>0</v>
          </cell>
          <cell r="HU64">
            <v>0</v>
          </cell>
          <cell r="HV64">
            <v>0</v>
          </cell>
          <cell r="HW64">
            <v>0</v>
          </cell>
          <cell r="HY64" t="str">
            <v>DLPT30030</v>
          </cell>
          <cell r="HZ64">
            <v>100</v>
          </cell>
          <cell r="IA64">
            <v>0</v>
          </cell>
          <cell r="IB64">
            <v>0</v>
          </cell>
          <cell r="IC64">
            <v>0</v>
          </cell>
          <cell r="ID64">
            <v>0</v>
          </cell>
          <cell r="IE64">
            <v>0</v>
          </cell>
          <cell r="IG64" t="str">
            <v>DLPT30030</v>
          </cell>
          <cell r="IH64">
            <v>100</v>
          </cell>
          <cell r="II64">
            <v>0</v>
          </cell>
          <cell r="IJ64">
            <v>0</v>
          </cell>
          <cell r="IK64">
            <v>0</v>
          </cell>
          <cell r="IL64">
            <v>0</v>
          </cell>
          <cell r="IM64">
            <v>0</v>
          </cell>
        </row>
        <row r="65">
          <cell r="A65" t="str">
            <v>DLPT30049</v>
          </cell>
          <cell r="B65">
            <v>100</v>
          </cell>
          <cell r="C65">
            <v>0</v>
          </cell>
          <cell r="D65">
            <v>0</v>
          </cell>
          <cell r="E65">
            <v>0</v>
          </cell>
          <cell r="F65">
            <v>0</v>
          </cell>
          <cell r="G65">
            <v>0</v>
          </cell>
          <cell r="I65" t="str">
            <v>DLPT30049</v>
          </cell>
          <cell r="J65">
            <v>100</v>
          </cell>
          <cell r="K65">
            <v>0</v>
          </cell>
          <cell r="L65">
            <v>0</v>
          </cell>
          <cell r="M65">
            <v>0</v>
          </cell>
          <cell r="N65">
            <v>0</v>
          </cell>
          <cell r="O65">
            <v>0</v>
          </cell>
          <cell r="Q65" t="str">
            <v>DLPT30049</v>
          </cell>
          <cell r="R65">
            <v>100</v>
          </cell>
          <cell r="S65">
            <v>0</v>
          </cell>
          <cell r="T65">
            <v>0</v>
          </cell>
          <cell r="U65">
            <v>0</v>
          </cell>
          <cell r="V65">
            <v>0</v>
          </cell>
          <cell r="W65">
            <v>0</v>
          </cell>
          <cell r="Y65" t="str">
            <v>DLPT30049</v>
          </cell>
          <cell r="Z65">
            <v>100</v>
          </cell>
          <cell r="AA65">
            <v>0</v>
          </cell>
          <cell r="AB65">
            <v>0</v>
          </cell>
          <cell r="AC65">
            <v>0</v>
          </cell>
          <cell r="AD65">
            <v>0</v>
          </cell>
          <cell r="AE65">
            <v>0</v>
          </cell>
          <cell r="AG65" t="str">
            <v>DLPT30049</v>
          </cell>
          <cell r="AH65">
            <v>100</v>
          </cell>
          <cell r="AI65">
            <v>0</v>
          </cell>
          <cell r="AJ65">
            <v>0</v>
          </cell>
          <cell r="AK65">
            <v>0</v>
          </cell>
          <cell r="AL65">
            <v>0</v>
          </cell>
          <cell r="AM65">
            <v>0</v>
          </cell>
          <cell r="AO65" t="str">
            <v>DLPT30049</v>
          </cell>
          <cell r="AP65">
            <v>100</v>
          </cell>
          <cell r="AQ65">
            <v>0</v>
          </cell>
          <cell r="AR65">
            <v>0</v>
          </cell>
          <cell r="AS65">
            <v>0</v>
          </cell>
          <cell r="AT65">
            <v>0</v>
          </cell>
          <cell r="AU65">
            <v>0</v>
          </cell>
          <cell r="AW65" t="str">
            <v>DLPT30049</v>
          </cell>
          <cell r="AX65">
            <v>100</v>
          </cell>
          <cell r="AY65">
            <v>0</v>
          </cell>
          <cell r="AZ65">
            <v>0</v>
          </cell>
          <cell r="BA65">
            <v>0</v>
          </cell>
          <cell r="BB65">
            <v>0</v>
          </cell>
          <cell r="BC65">
            <v>0</v>
          </cell>
          <cell r="BE65" t="str">
            <v>DLPT30049</v>
          </cell>
          <cell r="BF65">
            <v>100</v>
          </cell>
          <cell r="BG65">
            <v>0</v>
          </cell>
          <cell r="BH65">
            <v>0</v>
          </cell>
          <cell r="BI65">
            <v>0</v>
          </cell>
          <cell r="BJ65">
            <v>0</v>
          </cell>
          <cell r="BK65">
            <v>0</v>
          </cell>
          <cell r="BM65" t="str">
            <v>DLPT30049</v>
          </cell>
          <cell r="BN65">
            <v>100</v>
          </cell>
          <cell r="BO65">
            <v>0</v>
          </cell>
          <cell r="BP65">
            <v>0</v>
          </cell>
          <cell r="BQ65">
            <v>0</v>
          </cell>
          <cell r="BR65">
            <v>0</v>
          </cell>
          <cell r="BS65">
            <v>0</v>
          </cell>
          <cell r="BU65" t="str">
            <v>DLPT30049</v>
          </cell>
          <cell r="BV65">
            <v>100</v>
          </cell>
          <cell r="BW65">
            <v>0</v>
          </cell>
          <cell r="BX65">
            <v>0</v>
          </cell>
          <cell r="BY65">
            <v>0</v>
          </cell>
          <cell r="BZ65">
            <v>0</v>
          </cell>
          <cell r="CA65">
            <v>0</v>
          </cell>
          <cell r="CC65" t="str">
            <v>DLPT30049</v>
          </cell>
          <cell r="CD65">
            <v>100</v>
          </cell>
          <cell r="CE65">
            <v>0</v>
          </cell>
          <cell r="CF65">
            <v>0</v>
          </cell>
          <cell r="CG65">
            <v>0</v>
          </cell>
          <cell r="CH65">
            <v>0</v>
          </cell>
          <cell r="CI65">
            <v>0</v>
          </cell>
          <cell r="CK65" t="str">
            <v>DLPT30049</v>
          </cell>
          <cell r="CL65">
            <v>100</v>
          </cell>
          <cell r="CM65">
            <v>0</v>
          </cell>
          <cell r="CN65">
            <v>0</v>
          </cell>
          <cell r="CO65">
            <v>0</v>
          </cell>
          <cell r="CP65">
            <v>0</v>
          </cell>
          <cell r="CQ65">
            <v>0</v>
          </cell>
          <cell r="CS65" t="str">
            <v>DLPT30036</v>
          </cell>
          <cell r="CT65">
            <v>100</v>
          </cell>
          <cell r="CU65">
            <v>0</v>
          </cell>
          <cell r="CV65">
            <v>0</v>
          </cell>
          <cell r="CW65">
            <v>0</v>
          </cell>
          <cell r="CX65">
            <v>0</v>
          </cell>
          <cell r="CY65">
            <v>0</v>
          </cell>
          <cell r="DA65" t="str">
            <v>DLPT30036</v>
          </cell>
          <cell r="DB65">
            <v>100</v>
          </cell>
          <cell r="DC65">
            <v>0</v>
          </cell>
          <cell r="DD65">
            <v>0</v>
          </cell>
          <cell r="DE65">
            <v>0</v>
          </cell>
          <cell r="DF65">
            <v>0</v>
          </cell>
          <cell r="DG65">
            <v>0</v>
          </cell>
          <cell r="DI65" t="str">
            <v>DLPT30036</v>
          </cell>
          <cell r="DJ65">
            <v>100</v>
          </cell>
          <cell r="DK65">
            <v>0</v>
          </cell>
          <cell r="DL65">
            <v>0</v>
          </cell>
          <cell r="DM65">
            <v>0</v>
          </cell>
          <cell r="DN65">
            <v>0</v>
          </cell>
          <cell r="DO65">
            <v>0</v>
          </cell>
          <cell r="DQ65" t="str">
            <v>DLPT30036</v>
          </cell>
          <cell r="DR65">
            <v>100</v>
          </cell>
          <cell r="DS65">
            <v>0</v>
          </cell>
          <cell r="DT65">
            <v>0</v>
          </cell>
          <cell r="DU65">
            <v>0</v>
          </cell>
          <cell r="DV65">
            <v>0</v>
          </cell>
          <cell r="DW65">
            <v>0</v>
          </cell>
          <cell r="DY65" t="str">
            <v>DLPT30036</v>
          </cell>
          <cell r="DZ65">
            <v>100</v>
          </cell>
          <cell r="EA65">
            <v>0</v>
          </cell>
          <cell r="EB65">
            <v>0</v>
          </cell>
          <cell r="EC65">
            <v>0</v>
          </cell>
          <cell r="ED65">
            <v>0</v>
          </cell>
          <cell r="EE65">
            <v>0</v>
          </cell>
          <cell r="EG65" t="str">
            <v>DLPT30036</v>
          </cell>
          <cell r="EH65">
            <v>100</v>
          </cell>
          <cell r="EI65">
            <v>0</v>
          </cell>
          <cell r="EJ65">
            <v>0</v>
          </cell>
          <cell r="EK65">
            <v>0</v>
          </cell>
          <cell r="EL65">
            <v>0</v>
          </cell>
          <cell r="EM65">
            <v>0</v>
          </cell>
          <cell r="EO65" t="str">
            <v>DLPT30036</v>
          </cell>
          <cell r="EP65">
            <v>100</v>
          </cell>
          <cell r="EQ65">
            <v>0</v>
          </cell>
          <cell r="ER65">
            <v>0</v>
          </cell>
          <cell r="ES65">
            <v>0</v>
          </cell>
          <cell r="ET65">
            <v>0</v>
          </cell>
          <cell r="EU65">
            <v>0</v>
          </cell>
          <cell r="EW65" t="str">
            <v>DLPT30032</v>
          </cell>
          <cell r="EX65">
            <v>100</v>
          </cell>
          <cell r="EY65">
            <v>0</v>
          </cell>
          <cell r="EZ65">
            <v>0</v>
          </cell>
          <cell r="FA65">
            <v>0</v>
          </cell>
          <cell r="FB65">
            <v>0</v>
          </cell>
          <cell r="FC65">
            <v>0</v>
          </cell>
          <cell r="FE65" t="str">
            <v>DLPT30031</v>
          </cell>
          <cell r="FF65">
            <v>100</v>
          </cell>
          <cell r="FG65">
            <v>0</v>
          </cell>
          <cell r="FH65">
            <v>0</v>
          </cell>
          <cell r="FI65">
            <v>0</v>
          </cell>
          <cell r="FJ65">
            <v>0</v>
          </cell>
          <cell r="FK65">
            <v>0</v>
          </cell>
          <cell r="FM65" t="str">
            <v>DLPT30031</v>
          </cell>
          <cell r="FN65">
            <v>100</v>
          </cell>
          <cell r="FO65">
            <v>0</v>
          </cell>
          <cell r="FP65">
            <v>0</v>
          </cell>
          <cell r="FQ65">
            <v>0</v>
          </cell>
          <cell r="FR65">
            <v>0</v>
          </cell>
          <cell r="FS65">
            <v>0</v>
          </cell>
          <cell r="FU65" t="str">
            <v>DLPT30031</v>
          </cell>
          <cell r="FV65">
            <v>100</v>
          </cell>
          <cell r="FW65">
            <v>0</v>
          </cell>
          <cell r="FX65">
            <v>0</v>
          </cell>
          <cell r="FY65">
            <v>0</v>
          </cell>
          <cell r="FZ65">
            <v>0</v>
          </cell>
          <cell r="GA65">
            <v>0</v>
          </cell>
          <cell r="GC65" t="str">
            <v>DLPT30031</v>
          </cell>
          <cell r="GD65">
            <v>100</v>
          </cell>
          <cell r="GE65">
            <v>0</v>
          </cell>
          <cell r="GF65">
            <v>0</v>
          </cell>
          <cell r="GG65">
            <v>0</v>
          </cell>
          <cell r="GH65">
            <v>0</v>
          </cell>
          <cell r="GI65">
            <v>0</v>
          </cell>
          <cell r="GK65" t="str">
            <v>DLPT30031</v>
          </cell>
          <cell r="GL65">
            <v>100</v>
          </cell>
          <cell r="GM65">
            <v>0</v>
          </cell>
          <cell r="GN65">
            <v>0</v>
          </cell>
          <cell r="GO65">
            <v>0</v>
          </cell>
          <cell r="GP65">
            <v>0</v>
          </cell>
          <cell r="GQ65">
            <v>0</v>
          </cell>
          <cell r="GS65" t="str">
            <v>DLPT30031</v>
          </cell>
          <cell r="GT65">
            <v>100</v>
          </cell>
          <cell r="GU65">
            <v>0</v>
          </cell>
          <cell r="GV65">
            <v>0</v>
          </cell>
          <cell r="GW65">
            <v>0</v>
          </cell>
          <cell r="GX65">
            <v>0</v>
          </cell>
          <cell r="GY65">
            <v>0</v>
          </cell>
          <cell r="HA65" t="str">
            <v>DLPT30031</v>
          </cell>
          <cell r="HB65">
            <v>100</v>
          </cell>
          <cell r="HC65">
            <v>0</v>
          </cell>
          <cell r="HD65">
            <v>0</v>
          </cell>
          <cell r="HE65">
            <v>0</v>
          </cell>
          <cell r="HF65">
            <v>0</v>
          </cell>
          <cell r="HG65">
            <v>0</v>
          </cell>
          <cell r="HI65" t="str">
            <v>DLPT30031</v>
          </cell>
          <cell r="HJ65">
            <v>100</v>
          </cell>
          <cell r="HK65">
            <v>0</v>
          </cell>
          <cell r="HL65">
            <v>0</v>
          </cell>
          <cell r="HM65">
            <v>0</v>
          </cell>
          <cell r="HN65">
            <v>0</v>
          </cell>
          <cell r="HO65">
            <v>0</v>
          </cell>
          <cell r="HQ65" t="str">
            <v>DLPT30031</v>
          </cell>
          <cell r="HR65">
            <v>100</v>
          </cell>
          <cell r="HS65">
            <v>0</v>
          </cell>
          <cell r="HT65">
            <v>0</v>
          </cell>
          <cell r="HU65">
            <v>0</v>
          </cell>
          <cell r="HV65">
            <v>0</v>
          </cell>
          <cell r="HW65">
            <v>0</v>
          </cell>
          <cell r="HY65" t="str">
            <v>DLPT30031</v>
          </cell>
          <cell r="HZ65">
            <v>100</v>
          </cell>
          <cell r="IA65">
            <v>0</v>
          </cell>
          <cell r="IB65">
            <v>0</v>
          </cell>
          <cell r="IC65">
            <v>0</v>
          </cell>
          <cell r="ID65">
            <v>0</v>
          </cell>
          <cell r="IE65">
            <v>0</v>
          </cell>
          <cell r="IG65" t="str">
            <v>DLPT30031</v>
          </cell>
          <cell r="IH65">
            <v>100</v>
          </cell>
          <cell r="II65">
            <v>0</v>
          </cell>
          <cell r="IJ65">
            <v>0</v>
          </cell>
          <cell r="IK65">
            <v>0</v>
          </cell>
          <cell r="IL65">
            <v>0</v>
          </cell>
          <cell r="IM65">
            <v>0</v>
          </cell>
        </row>
        <row r="66">
          <cell r="A66" t="str">
            <v>DLPT30059</v>
          </cell>
          <cell r="B66">
            <v>100</v>
          </cell>
          <cell r="C66">
            <v>0</v>
          </cell>
          <cell r="D66">
            <v>0</v>
          </cell>
          <cell r="E66">
            <v>0</v>
          </cell>
          <cell r="F66">
            <v>0</v>
          </cell>
          <cell r="G66">
            <v>0</v>
          </cell>
          <cell r="I66" t="str">
            <v>DLPT30059</v>
          </cell>
          <cell r="J66">
            <v>100</v>
          </cell>
          <cell r="K66">
            <v>0</v>
          </cell>
          <cell r="L66">
            <v>0</v>
          </cell>
          <cell r="M66">
            <v>0</v>
          </cell>
          <cell r="N66">
            <v>0</v>
          </cell>
          <cell r="O66">
            <v>0</v>
          </cell>
          <cell r="Q66" t="str">
            <v>DLPT30059</v>
          </cell>
          <cell r="R66">
            <v>100</v>
          </cell>
          <cell r="S66">
            <v>0</v>
          </cell>
          <cell r="T66">
            <v>0</v>
          </cell>
          <cell r="U66">
            <v>0</v>
          </cell>
          <cell r="V66">
            <v>0</v>
          </cell>
          <cell r="W66">
            <v>0</v>
          </cell>
          <cell r="Y66" t="str">
            <v>DLPT30059</v>
          </cell>
          <cell r="Z66">
            <v>100</v>
          </cell>
          <cell r="AA66">
            <v>0</v>
          </cell>
          <cell r="AB66">
            <v>0</v>
          </cell>
          <cell r="AC66">
            <v>0</v>
          </cell>
          <cell r="AD66">
            <v>0</v>
          </cell>
          <cell r="AE66">
            <v>0</v>
          </cell>
          <cell r="AG66" t="str">
            <v>DLPT30059</v>
          </cell>
          <cell r="AH66">
            <v>100</v>
          </cell>
          <cell r="AI66">
            <v>0</v>
          </cell>
          <cell r="AJ66">
            <v>0</v>
          </cell>
          <cell r="AK66">
            <v>0</v>
          </cell>
          <cell r="AL66">
            <v>0</v>
          </cell>
          <cell r="AM66">
            <v>0</v>
          </cell>
          <cell r="AO66" t="str">
            <v>DLPT30059</v>
          </cell>
          <cell r="AP66">
            <v>100</v>
          </cell>
          <cell r="AQ66">
            <v>0</v>
          </cell>
          <cell r="AR66">
            <v>0</v>
          </cell>
          <cell r="AS66">
            <v>0</v>
          </cell>
          <cell r="AT66">
            <v>0</v>
          </cell>
          <cell r="AU66">
            <v>0</v>
          </cell>
          <cell r="AW66" t="str">
            <v>DLPT30059</v>
          </cell>
          <cell r="AX66">
            <v>100</v>
          </cell>
          <cell r="AY66">
            <v>0</v>
          </cell>
          <cell r="AZ66">
            <v>0</v>
          </cell>
          <cell r="BA66">
            <v>0</v>
          </cell>
          <cell r="BB66">
            <v>0</v>
          </cell>
          <cell r="BC66">
            <v>0</v>
          </cell>
          <cell r="BE66" t="str">
            <v>DLPT30059</v>
          </cell>
          <cell r="BF66">
            <v>100</v>
          </cell>
          <cell r="BG66">
            <v>0</v>
          </cell>
          <cell r="BH66">
            <v>0</v>
          </cell>
          <cell r="BI66">
            <v>0</v>
          </cell>
          <cell r="BJ66">
            <v>0</v>
          </cell>
          <cell r="BK66">
            <v>0</v>
          </cell>
          <cell r="BM66" t="str">
            <v>DLPT30059</v>
          </cell>
          <cell r="BN66">
            <v>100</v>
          </cell>
          <cell r="BO66">
            <v>0</v>
          </cell>
          <cell r="BP66">
            <v>0</v>
          </cell>
          <cell r="BQ66">
            <v>0</v>
          </cell>
          <cell r="BR66">
            <v>0</v>
          </cell>
          <cell r="BS66">
            <v>0</v>
          </cell>
          <cell r="BU66" t="str">
            <v>DLPT30059</v>
          </cell>
          <cell r="BV66">
            <v>100</v>
          </cell>
          <cell r="BW66">
            <v>0</v>
          </cell>
          <cell r="BX66">
            <v>0</v>
          </cell>
          <cell r="BY66">
            <v>0</v>
          </cell>
          <cell r="BZ66">
            <v>0</v>
          </cell>
          <cell r="CA66">
            <v>0</v>
          </cell>
          <cell r="CC66" t="str">
            <v>DLPT30059</v>
          </cell>
          <cell r="CD66">
            <v>100</v>
          </cell>
          <cell r="CE66">
            <v>0</v>
          </cell>
          <cell r="CF66">
            <v>0</v>
          </cell>
          <cell r="CG66">
            <v>0</v>
          </cell>
          <cell r="CH66">
            <v>0</v>
          </cell>
          <cell r="CI66">
            <v>0</v>
          </cell>
          <cell r="CK66" t="str">
            <v>DLPT30059</v>
          </cell>
          <cell r="CL66">
            <v>100</v>
          </cell>
          <cell r="CM66">
            <v>0</v>
          </cell>
          <cell r="CN66">
            <v>0</v>
          </cell>
          <cell r="CO66">
            <v>0</v>
          </cell>
          <cell r="CP66">
            <v>0</v>
          </cell>
          <cell r="CQ66">
            <v>0</v>
          </cell>
          <cell r="CS66" t="str">
            <v>DLPT30037</v>
          </cell>
          <cell r="CT66">
            <v>100</v>
          </cell>
          <cell r="CU66">
            <v>0</v>
          </cell>
          <cell r="CV66">
            <v>0</v>
          </cell>
          <cell r="CW66">
            <v>0</v>
          </cell>
          <cell r="CX66">
            <v>0</v>
          </cell>
          <cell r="CY66">
            <v>0</v>
          </cell>
          <cell r="DA66" t="str">
            <v>DLPT30037</v>
          </cell>
          <cell r="DB66">
            <v>100</v>
          </cell>
          <cell r="DC66">
            <v>0</v>
          </cell>
          <cell r="DD66">
            <v>0</v>
          </cell>
          <cell r="DE66">
            <v>0</v>
          </cell>
          <cell r="DF66">
            <v>0</v>
          </cell>
          <cell r="DG66">
            <v>0</v>
          </cell>
          <cell r="DI66" t="str">
            <v>DLPT30037</v>
          </cell>
          <cell r="DJ66">
            <v>100</v>
          </cell>
          <cell r="DK66">
            <v>0</v>
          </cell>
          <cell r="DL66">
            <v>0</v>
          </cell>
          <cell r="DM66">
            <v>0</v>
          </cell>
          <cell r="DN66">
            <v>0</v>
          </cell>
          <cell r="DO66">
            <v>0</v>
          </cell>
          <cell r="DQ66" t="str">
            <v>DLPT30037</v>
          </cell>
          <cell r="DR66">
            <v>100</v>
          </cell>
          <cell r="DS66">
            <v>0</v>
          </cell>
          <cell r="DT66">
            <v>0</v>
          </cell>
          <cell r="DU66">
            <v>0</v>
          </cell>
          <cell r="DV66">
            <v>0</v>
          </cell>
          <cell r="DW66">
            <v>0</v>
          </cell>
          <cell r="DY66" t="str">
            <v>DLPT30037</v>
          </cell>
          <cell r="DZ66">
            <v>100</v>
          </cell>
          <cell r="EA66">
            <v>0</v>
          </cell>
          <cell r="EB66">
            <v>0</v>
          </cell>
          <cell r="EC66">
            <v>0</v>
          </cell>
          <cell r="ED66">
            <v>0</v>
          </cell>
          <cell r="EE66">
            <v>0</v>
          </cell>
          <cell r="EG66" t="str">
            <v>DLPT30037</v>
          </cell>
          <cell r="EH66">
            <v>100</v>
          </cell>
          <cell r="EI66">
            <v>0</v>
          </cell>
          <cell r="EJ66">
            <v>0</v>
          </cell>
          <cell r="EK66">
            <v>0</v>
          </cell>
          <cell r="EL66">
            <v>0</v>
          </cell>
          <cell r="EM66">
            <v>0</v>
          </cell>
          <cell r="EO66" t="str">
            <v>DLPT30037</v>
          </cell>
          <cell r="EP66">
            <v>100</v>
          </cell>
          <cell r="EQ66">
            <v>0</v>
          </cell>
          <cell r="ER66">
            <v>0</v>
          </cell>
          <cell r="ES66">
            <v>0</v>
          </cell>
          <cell r="ET66">
            <v>0</v>
          </cell>
          <cell r="EU66">
            <v>0</v>
          </cell>
          <cell r="EW66" t="str">
            <v>DLPT30035</v>
          </cell>
          <cell r="EX66">
            <v>100</v>
          </cell>
          <cell r="EY66">
            <v>0</v>
          </cell>
          <cell r="EZ66">
            <v>0</v>
          </cell>
          <cell r="FA66">
            <v>0</v>
          </cell>
          <cell r="FB66">
            <v>0</v>
          </cell>
          <cell r="FC66">
            <v>0</v>
          </cell>
          <cell r="FE66" t="str">
            <v>DLPT30032</v>
          </cell>
          <cell r="FF66">
            <v>100</v>
          </cell>
          <cell r="FG66">
            <v>0</v>
          </cell>
          <cell r="FH66">
            <v>0</v>
          </cell>
          <cell r="FI66">
            <v>0</v>
          </cell>
          <cell r="FJ66">
            <v>0</v>
          </cell>
          <cell r="FK66">
            <v>0</v>
          </cell>
          <cell r="FM66" t="str">
            <v>DLPT30032</v>
          </cell>
          <cell r="FN66">
            <v>100</v>
          </cell>
          <cell r="FO66">
            <v>0</v>
          </cell>
          <cell r="FP66">
            <v>0</v>
          </cell>
          <cell r="FQ66">
            <v>0</v>
          </cell>
          <cell r="FR66">
            <v>0</v>
          </cell>
          <cell r="FS66">
            <v>0</v>
          </cell>
          <cell r="FU66" t="str">
            <v>DLPT30032</v>
          </cell>
          <cell r="FV66">
            <v>100</v>
          </cell>
          <cell r="FW66">
            <v>0</v>
          </cell>
          <cell r="FX66">
            <v>0</v>
          </cell>
          <cell r="FY66">
            <v>0</v>
          </cell>
          <cell r="FZ66">
            <v>0</v>
          </cell>
          <cell r="GA66">
            <v>0</v>
          </cell>
          <cell r="GC66" t="str">
            <v>DLPT30032</v>
          </cell>
          <cell r="GD66">
            <v>100</v>
          </cell>
          <cell r="GE66">
            <v>0</v>
          </cell>
          <cell r="GF66">
            <v>0</v>
          </cell>
          <cell r="GG66">
            <v>0</v>
          </cell>
          <cell r="GH66">
            <v>0</v>
          </cell>
          <cell r="GI66">
            <v>0</v>
          </cell>
          <cell r="GK66" t="str">
            <v>DLPT30032</v>
          </cell>
          <cell r="GL66">
            <v>100</v>
          </cell>
          <cell r="GM66">
            <v>0</v>
          </cell>
          <cell r="GN66">
            <v>0</v>
          </cell>
          <cell r="GO66">
            <v>0</v>
          </cell>
          <cell r="GP66">
            <v>0</v>
          </cell>
          <cell r="GQ66">
            <v>0</v>
          </cell>
          <cell r="GS66" t="str">
            <v>DLPT30032</v>
          </cell>
          <cell r="GT66">
            <v>100</v>
          </cell>
          <cell r="GU66">
            <v>0</v>
          </cell>
          <cell r="GV66">
            <v>0</v>
          </cell>
          <cell r="GW66">
            <v>0</v>
          </cell>
          <cell r="GX66">
            <v>0</v>
          </cell>
          <cell r="GY66">
            <v>0</v>
          </cell>
          <cell r="HA66" t="str">
            <v>DLPT30032</v>
          </cell>
          <cell r="HB66">
            <v>100</v>
          </cell>
          <cell r="HC66">
            <v>0</v>
          </cell>
          <cell r="HD66">
            <v>0</v>
          </cell>
          <cell r="HE66">
            <v>0</v>
          </cell>
          <cell r="HF66">
            <v>0</v>
          </cell>
          <cell r="HG66">
            <v>0</v>
          </cell>
          <cell r="HI66" t="str">
            <v>DLPT30032</v>
          </cell>
          <cell r="HJ66">
            <v>100</v>
          </cell>
          <cell r="HK66">
            <v>0</v>
          </cell>
          <cell r="HL66">
            <v>0</v>
          </cell>
          <cell r="HM66">
            <v>0</v>
          </cell>
          <cell r="HN66">
            <v>0</v>
          </cell>
          <cell r="HO66">
            <v>0</v>
          </cell>
          <cell r="HQ66" t="str">
            <v>DLPT30032</v>
          </cell>
          <cell r="HR66">
            <v>100</v>
          </cell>
          <cell r="HS66">
            <v>0</v>
          </cell>
          <cell r="HT66">
            <v>0</v>
          </cell>
          <cell r="HU66">
            <v>0</v>
          </cell>
          <cell r="HV66">
            <v>0</v>
          </cell>
          <cell r="HW66">
            <v>0</v>
          </cell>
          <cell r="HY66" t="str">
            <v>DLPT30032</v>
          </cell>
          <cell r="HZ66">
            <v>100</v>
          </cell>
          <cell r="IA66">
            <v>0</v>
          </cell>
          <cell r="IB66">
            <v>0</v>
          </cell>
          <cell r="IC66">
            <v>0</v>
          </cell>
          <cell r="ID66">
            <v>0</v>
          </cell>
          <cell r="IE66">
            <v>0</v>
          </cell>
          <cell r="IG66" t="str">
            <v>DLPT30032</v>
          </cell>
          <cell r="IH66">
            <v>100</v>
          </cell>
          <cell r="II66">
            <v>0</v>
          </cell>
          <cell r="IJ66">
            <v>0</v>
          </cell>
          <cell r="IK66">
            <v>0</v>
          </cell>
          <cell r="IL66">
            <v>0</v>
          </cell>
          <cell r="IM66">
            <v>0</v>
          </cell>
        </row>
        <row r="67">
          <cell r="A67" t="str">
            <v>DLPT30060</v>
          </cell>
          <cell r="B67">
            <v>100</v>
          </cell>
          <cell r="C67">
            <v>0</v>
          </cell>
          <cell r="D67">
            <v>0</v>
          </cell>
          <cell r="E67">
            <v>0</v>
          </cell>
          <cell r="F67">
            <v>0</v>
          </cell>
          <cell r="G67">
            <v>0</v>
          </cell>
          <cell r="I67" t="str">
            <v>DLPT30060</v>
          </cell>
          <cell r="J67">
            <v>100</v>
          </cell>
          <cell r="K67">
            <v>0</v>
          </cell>
          <cell r="L67">
            <v>0</v>
          </cell>
          <cell r="M67">
            <v>0</v>
          </cell>
          <cell r="N67">
            <v>0</v>
          </cell>
          <cell r="O67">
            <v>0</v>
          </cell>
          <cell r="Q67" t="str">
            <v>DLPT30060</v>
          </cell>
          <cell r="R67">
            <v>100</v>
          </cell>
          <cell r="S67">
            <v>0</v>
          </cell>
          <cell r="T67">
            <v>0</v>
          </cell>
          <cell r="U67">
            <v>0</v>
          </cell>
          <cell r="V67">
            <v>0</v>
          </cell>
          <cell r="W67">
            <v>0</v>
          </cell>
          <cell r="Y67" t="str">
            <v>DLPT30060</v>
          </cell>
          <cell r="Z67">
            <v>100</v>
          </cell>
          <cell r="AA67">
            <v>0</v>
          </cell>
          <cell r="AB67">
            <v>0</v>
          </cell>
          <cell r="AC67">
            <v>0</v>
          </cell>
          <cell r="AD67">
            <v>0</v>
          </cell>
          <cell r="AE67">
            <v>0</v>
          </cell>
          <cell r="AG67" t="str">
            <v>DLPT30060</v>
          </cell>
          <cell r="AH67">
            <v>100</v>
          </cell>
          <cell r="AI67">
            <v>0</v>
          </cell>
          <cell r="AJ67">
            <v>0</v>
          </cell>
          <cell r="AK67">
            <v>0</v>
          </cell>
          <cell r="AL67">
            <v>0</v>
          </cell>
          <cell r="AM67">
            <v>0</v>
          </cell>
          <cell r="AO67" t="str">
            <v>DLPT30060</v>
          </cell>
          <cell r="AP67">
            <v>100</v>
          </cell>
          <cell r="AQ67">
            <v>0</v>
          </cell>
          <cell r="AR67">
            <v>0</v>
          </cell>
          <cell r="AS67">
            <v>0</v>
          </cell>
          <cell r="AT67">
            <v>0</v>
          </cell>
          <cell r="AU67">
            <v>0</v>
          </cell>
          <cell r="AW67" t="str">
            <v>DLPT30060</v>
          </cell>
          <cell r="AX67">
            <v>100</v>
          </cell>
          <cell r="AY67">
            <v>0</v>
          </cell>
          <cell r="AZ67">
            <v>0</v>
          </cell>
          <cell r="BA67">
            <v>0</v>
          </cell>
          <cell r="BB67">
            <v>0</v>
          </cell>
          <cell r="BC67">
            <v>0</v>
          </cell>
          <cell r="BE67" t="str">
            <v>DLPT30060</v>
          </cell>
          <cell r="BF67">
            <v>100</v>
          </cell>
          <cell r="BG67">
            <v>0</v>
          </cell>
          <cell r="BH67">
            <v>0</v>
          </cell>
          <cell r="BI67">
            <v>0</v>
          </cell>
          <cell r="BJ67">
            <v>0</v>
          </cell>
          <cell r="BK67">
            <v>0</v>
          </cell>
          <cell r="BM67" t="str">
            <v>DLPT30060</v>
          </cell>
          <cell r="BN67">
            <v>100</v>
          </cell>
          <cell r="BO67">
            <v>0</v>
          </cell>
          <cell r="BP67">
            <v>0</v>
          </cell>
          <cell r="BQ67">
            <v>0</v>
          </cell>
          <cell r="BR67">
            <v>0</v>
          </cell>
          <cell r="BS67">
            <v>0</v>
          </cell>
          <cell r="BU67" t="str">
            <v>DLPT30060</v>
          </cell>
          <cell r="BV67">
            <v>100</v>
          </cell>
          <cell r="BW67">
            <v>0</v>
          </cell>
          <cell r="BX67">
            <v>0</v>
          </cell>
          <cell r="BY67">
            <v>0</v>
          </cell>
          <cell r="BZ67">
            <v>0</v>
          </cell>
          <cell r="CA67">
            <v>0</v>
          </cell>
          <cell r="CC67" t="str">
            <v>DLPT30060</v>
          </cell>
          <cell r="CD67">
            <v>100</v>
          </cell>
          <cell r="CE67">
            <v>0</v>
          </cell>
          <cell r="CF67">
            <v>0</v>
          </cell>
          <cell r="CG67">
            <v>0</v>
          </cell>
          <cell r="CH67">
            <v>0</v>
          </cell>
          <cell r="CI67">
            <v>0</v>
          </cell>
          <cell r="CK67" t="str">
            <v>DLPT30060</v>
          </cell>
          <cell r="CL67">
            <v>100</v>
          </cell>
          <cell r="CM67">
            <v>0</v>
          </cell>
          <cell r="CN67">
            <v>0</v>
          </cell>
          <cell r="CO67">
            <v>0</v>
          </cell>
          <cell r="CP67">
            <v>0</v>
          </cell>
          <cell r="CQ67">
            <v>0</v>
          </cell>
          <cell r="CS67" t="str">
            <v>DLPT30038</v>
          </cell>
          <cell r="CT67">
            <v>100</v>
          </cell>
          <cell r="CU67">
            <v>0</v>
          </cell>
          <cell r="CV67">
            <v>0</v>
          </cell>
          <cell r="CW67">
            <v>0</v>
          </cell>
          <cell r="CX67">
            <v>0</v>
          </cell>
          <cell r="CY67">
            <v>0</v>
          </cell>
          <cell r="DA67" t="str">
            <v>DLPT30038</v>
          </cell>
          <cell r="DB67">
            <v>100</v>
          </cell>
          <cell r="DC67">
            <v>0</v>
          </cell>
          <cell r="DD67">
            <v>0</v>
          </cell>
          <cell r="DE67">
            <v>0</v>
          </cell>
          <cell r="DF67">
            <v>0</v>
          </cell>
          <cell r="DG67">
            <v>0</v>
          </cell>
          <cell r="DI67" t="str">
            <v>DLPT30038</v>
          </cell>
          <cell r="DJ67">
            <v>100</v>
          </cell>
          <cell r="DK67">
            <v>0</v>
          </cell>
          <cell r="DL67">
            <v>0</v>
          </cell>
          <cell r="DM67">
            <v>0</v>
          </cell>
          <cell r="DN67">
            <v>0</v>
          </cell>
          <cell r="DO67">
            <v>0</v>
          </cell>
          <cell r="DQ67" t="str">
            <v>DLPT30038</v>
          </cell>
          <cell r="DR67">
            <v>100</v>
          </cell>
          <cell r="DS67">
            <v>0</v>
          </cell>
          <cell r="DT67">
            <v>0</v>
          </cell>
          <cell r="DU67">
            <v>0</v>
          </cell>
          <cell r="DV67">
            <v>0</v>
          </cell>
          <cell r="DW67">
            <v>0</v>
          </cell>
          <cell r="DY67" t="str">
            <v>DLPT30038</v>
          </cell>
          <cell r="DZ67">
            <v>100</v>
          </cell>
          <cell r="EA67">
            <v>0</v>
          </cell>
          <cell r="EB67">
            <v>0</v>
          </cell>
          <cell r="EC67">
            <v>0</v>
          </cell>
          <cell r="ED67">
            <v>0</v>
          </cell>
          <cell r="EE67">
            <v>0</v>
          </cell>
          <cell r="EG67" t="str">
            <v>DLPT30038</v>
          </cell>
          <cell r="EH67">
            <v>100</v>
          </cell>
          <cell r="EI67">
            <v>0</v>
          </cell>
          <cell r="EJ67">
            <v>0</v>
          </cell>
          <cell r="EK67">
            <v>0</v>
          </cell>
          <cell r="EL67">
            <v>0</v>
          </cell>
          <cell r="EM67">
            <v>0</v>
          </cell>
          <cell r="EO67" t="str">
            <v>DLPT30038</v>
          </cell>
          <cell r="EP67">
            <v>100</v>
          </cell>
          <cell r="EQ67">
            <v>0</v>
          </cell>
          <cell r="ER67">
            <v>0</v>
          </cell>
          <cell r="ES67">
            <v>0</v>
          </cell>
          <cell r="ET67">
            <v>0</v>
          </cell>
          <cell r="EU67">
            <v>0</v>
          </cell>
          <cell r="EW67" t="str">
            <v>DLPT30036</v>
          </cell>
          <cell r="EX67">
            <v>100</v>
          </cell>
          <cell r="EY67">
            <v>0</v>
          </cell>
          <cell r="EZ67">
            <v>0</v>
          </cell>
          <cell r="FA67">
            <v>0</v>
          </cell>
          <cell r="FB67">
            <v>0</v>
          </cell>
          <cell r="FC67">
            <v>0</v>
          </cell>
          <cell r="FE67" t="str">
            <v>DLPT30035</v>
          </cell>
          <cell r="FF67">
            <v>100</v>
          </cell>
          <cell r="FG67">
            <v>0</v>
          </cell>
          <cell r="FH67">
            <v>0</v>
          </cell>
          <cell r="FI67">
            <v>0</v>
          </cell>
          <cell r="FJ67">
            <v>0</v>
          </cell>
          <cell r="FK67">
            <v>0</v>
          </cell>
          <cell r="FM67" t="str">
            <v>DLPT30035</v>
          </cell>
          <cell r="FN67">
            <v>100</v>
          </cell>
          <cell r="FO67">
            <v>0</v>
          </cell>
          <cell r="FP67">
            <v>0</v>
          </cell>
          <cell r="FQ67">
            <v>0</v>
          </cell>
          <cell r="FR67">
            <v>0</v>
          </cell>
          <cell r="FS67">
            <v>0</v>
          </cell>
          <cell r="FU67" t="str">
            <v>DLPT30035</v>
          </cell>
          <cell r="FV67">
            <v>100</v>
          </cell>
          <cell r="FW67">
            <v>0</v>
          </cell>
          <cell r="FX67">
            <v>0</v>
          </cell>
          <cell r="FY67">
            <v>0</v>
          </cell>
          <cell r="FZ67">
            <v>0</v>
          </cell>
          <cell r="GA67">
            <v>0</v>
          </cell>
          <cell r="GC67" t="str">
            <v>DLPT30035</v>
          </cell>
          <cell r="GD67">
            <v>100</v>
          </cell>
          <cell r="GE67">
            <v>0</v>
          </cell>
          <cell r="GF67">
            <v>0</v>
          </cell>
          <cell r="GG67">
            <v>0</v>
          </cell>
          <cell r="GH67">
            <v>0</v>
          </cell>
          <cell r="GI67">
            <v>0</v>
          </cell>
          <cell r="GK67" t="str">
            <v>DLPT30035</v>
          </cell>
          <cell r="GL67">
            <v>100</v>
          </cell>
          <cell r="GM67">
            <v>0</v>
          </cell>
          <cell r="GN67">
            <v>0</v>
          </cell>
          <cell r="GO67">
            <v>0</v>
          </cell>
          <cell r="GP67">
            <v>0</v>
          </cell>
          <cell r="GQ67">
            <v>0</v>
          </cell>
          <cell r="GS67" t="str">
            <v>DLPT30035</v>
          </cell>
          <cell r="GT67">
            <v>100</v>
          </cell>
          <cell r="GU67">
            <v>0</v>
          </cell>
          <cell r="GV67">
            <v>0</v>
          </cell>
          <cell r="GW67">
            <v>0</v>
          </cell>
          <cell r="GX67">
            <v>0</v>
          </cell>
          <cell r="GY67">
            <v>0</v>
          </cell>
          <cell r="HA67" t="str">
            <v>DLPT30035</v>
          </cell>
          <cell r="HB67">
            <v>100</v>
          </cell>
          <cell r="HC67">
            <v>0</v>
          </cell>
          <cell r="HD67">
            <v>0</v>
          </cell>
          <cell r="HE67">
            <v>0</v>
          </cell>
          <cell r="HF67">
            <v>0</v>
          </cell>
          <cell r="HG67">
            <v>0</v>
          </cell>
          <cell r="HI67" t="str">
            <v>DLPT30035</v>
          </cell>
          <cell r="HJ67">
            <v>100</v>
          </cell>
          <cell r="HK67">
            <v>0</v>
          </cell>
          <cell r="HL67">
            <v>0</v>
          </cell>
          <cell r="HM67">
            <v>0</v>
          </cell>
          <cell r="HN67">
            <v>0</v>
          </cell>
          <cell r="HO67">
            <v>0</v>
          </cell>
          <cell r="HQ67" t="str">
            <v>DLPT30035</v>
          </cell>
          <cell r="HR67">
            <v>100</v>
          </cell>
          <cell r="HS67">
            <v>0</v>
          </cell>
          <cell r="HT67">
            <v>0</v>
          </cell>
          <cell r="HU67">
            <v>0</v>
          </cell>
          <cell r="HV67">
            <v>0</v>
          </cell>
          <cell r="HW67">
            <v>0</v>
          </cell>
          <cell r="HY67" t="str">
            <v>DLPT30035</v>
          </cell>
          <cell r="HZ67">
            <v>100</v>
          </cell>
          <cell r="IA67">
            <v>0</v>
          </cell>
          <cell r="IB67">
            <v>0</v>
          </cell>
          <cell r="IC67">
            <v>0</v>
          </cell>
          <cell r="ID67">
            <v>0</v>
          </cell>
          <cell r="IE67">
            <v>0</v>
          </cell>
          <cell r="IG67" t="str">
            <v>DLPT30035</v>
          </cell>
          <cell r="IH67">
            <v>100</v>
          </cell>
          <cell r="II67">
            <v>0</v>
          </cell>
          <cell r="IJ67">
            <v>0</v>
          </cell>
          <cell r="IK67">
            <v>0</v>
          </cell>
          <cell r="IL67">
            <v>0</v>
          </cell>
          <cell r="IM67">
            <v>0</v>
          </cell>
        </row>
        <row r="68">
          <cell r="A68" t="str">
            <v>DLPT30093</v>
          </cell>
          <cell r="B68">
            <v>100</v>
          </cell>
          <cell r="C68">
            <v>0</v>
          </cell>
          <cell r="D68">
            <v>0</v>
          </cell>
          <cell r="E68">
            <v>0</v>
          </cell>
          <cell r="F68">
            <v>0</v>
          </cell>
          <cell r="G68">
            <v>0</v>
          </cell>
          <cell r="I68" t="str">
            <v>DLPT30093</v>
          </cell>
          <cell r="J68">
            <v>100</v>
          </cell>
          <cell r="K68">
            <v>0</v>
          </cell>
          <cell r="L68">
            <v>0</v>
          </cell>
          <cell r="M68">
            <v>0</v>
          </cell>
          <cell r="N68">
            <v>0</v>
          </cell>
          <cell r="O68">
            <v>0</v>
          </cell>
          <cell r="Q68" t="str">
            <v>DLPT30093</v>
          </cell>
          <cell r="R68">
            <v>100</v>
          </cell>
          <cell r="S68">
            <v>0</v>
          </cell>
          <cell r="T68">
            <v>0</v>
          </cell>
          <cell r="U68">
            <v>0</v>
          </cell>
          <cell r="V68">
            <v>0</v>
          </cell>
          <cell r="W68">
            <v>0</v>
          </cell>
          <cell r="Y68" t="str">
            <v>DLPT30093</v>
          </cell>
          <cell r="Z68">
            <v>100</v>
          </cell>
          <cell r="AA68">
            <v>0</v>
          </cell>
          <cell r="AB68">
            <v>0</v>
          </cell>
          <cell r="AC68">
            <v>0</v>
          </cell>
          <cell r="AD68">
            <v>0</v>
          </cell>
          <cell r="AE68">
            <v>0</v>
          </cell>
          <cell r="AG68" t="str">
            <v>DLPT30093</v>
          </cell>
          <cell r="AH68">
            <v>100</v>
          </cell>
          <cell r="AI68">
            <v>0</v>
          </cell>
          <cell r="AJ68">
            <v>0</v>
          </cell>
          <cell r="AK68">
            <v>0</v>
          </cell>
          <cell r="AL68">
            <v>0</v>
          </cell>
          <cell r="AM68">
            <v>0</v>
          </cell>
          <cell r="AO68" t="str">
            <v>DLPT30093</v>
          </cell>
          <cell r="AP68">
            <v>100</v>
          </cell>
          <cell r="AQ68">
            <v>0</v>
          </cell>
          <cell r="AR68">
            <v>0</v>
          </cell>
          <cell r="AS68">
            <v>0</v>
          </cell>
          <cell r="AT68">
            <v>0</v>
          </cell>
          <cell r="AU68">
            <v>0</v>
          </cell>
          <cell r="AW68" t="str">
            <v>DLPT30093</v>
          </cell>
          <cell r="AX68">
            <v>100</v>
          </cell>
          <cell r="AY68">
            <v>0</v>
          </cell>
          <cell r="AZ68">
            <v>0</v>
          </cell>
          <cell r="BA68">
            <v>0</v>
          </cell>
          <cell r="BB68">
            <v>0</v>
          </cell>
          <cell r="BC68">
            <v>0</v>
          </cell>
          <cell r="BE68" t="str">
            <v>DLPT30093</v>
          </cell>
          <cell r="BF68">
            <v>100</v>
          </cell>
          <cell r="BG68">
            <v>0</v>
          </cell>
          <cell r="BH68">
            <v>0</v>
          </cell>
          <cell r="BI68">
            <v>0</v>
          </cell>
          <cell r="BJ68">
            <v>0</v>
          </cell>
          <cell r="BK68">
            <v>0</v>
          </cell>
          <cell r="BM68" t="str">
            <v>DLPT30093</v>
          </cell>
          <cell r="BN68">
            <v>100</v>
          </cell>
          <cell r="BO68">
            <v>0</v>
          </cell>
          <cell r="BP68">
            <v>0</v>
          </cell>
          <cell r="BQ68">
            <v>0</v>
          </cell>
          <cell r="BR68">
            <v>0</v>
          </cell>
          <cell r="BS68">
            <v>0</v>
          </cell>
          <cell r="BU68" t="str">
            <v>DLPT30093</v>
          </cell>
          <cell r="BV68">
            <v>100</v>
          </cell>
          <cell r="BW68">
            <v>0</v>
          </cell>
          <cell r="BX68">
            <v>0</v>
          </cell>
          <cell r="BY68">
            <v>0</v>
          </cell>
          <cell r="BZ68">
            <v>0</v>
          </cell>
          <cell r="CA68">
            <v>0</v>
          </cell>
          <cell r="CC68" t="str">
            <v>DLPT30093</v>
          </cell>
          <cell r="CD68">
            <v>100</v>
          </cell>
          <cell r="CE68">
            <v>0</v>
          </cell>
          <cell r="CF68">
            <v>0</v>
          </cell>
          <cell r="CG68">
            <v>0</v>
          </cell>
          <cell r="CH68">
            <v>0</v>
          </cell>
          <cell r="CI68">
            <v>0</v>
          </cell>
          <cell r="CK68" t="str">
            <v>DLPT30093</v>
          </cell>
          <cell r="CL68">
            <v>100</v>
          </cell>
          <cell r="CM68">
            <v>0</v>
          </cell>
          <cell r="CN68">
            <v>0</v>
          </cell>
          <cell r="CO68">
            <v>0</v>
          </cell>
          <cell r="CP68">
            <v>0</v>
          </cell>
          <cell r="CQ68">
            <v>0</v>
          </cell>
          <cell r="CS68" t="str">
            <v>DLPT30048</v>
          </cell>
          <cell r="CT68">
            <v>100</v>
          </cell>
          <cell r="CU68">
            <v>0</v>
          </cell>
          <cell r="CV68">
            <v>0</v>
          </cell>
          <cell r="CW68">
            <v>0</v>
          </cell>
          <cell r="CX68">
            <v>0</v>
          </cell>
          <cell r="CY68">
            <v>0</v>
          </cell>
          <cell r="DA68" t="str">
            <v>DLPT30048</v>
          </cell>
          <cell r="DB68">
            <v>100</v>
          </cell>
          <cell r="DC68">
            <v>0</v>
          </cell>
          <cell r="DD68">
            <v>0</v>
          </cell>
          <cell r="DE68">
            <v>0</v>
          </cell>
          <cell r="DF68">
            <v>0</v>
          </cell>
          <cell r="DG68">
            <v>0</v>
          </cell>
          <cell r="DI68" t="str">
            <v>DLPT30048</v>
          </cell>
          <cell r="DJ68">
            <v>100</v>
          </cell>
          <cell r="DK68">
            <v>0</v>
          </cell>
          <cell r="DL68">
            <v>0</v>
          </cell>
          <cell r="DM68">
            <v>0</v>
          </cell>
          <cell r="DN68">
            <v>0</v>
          </cell>
          <cell r="DO68">
            <v>0</v>
          </cell>
          <cell r="DQ68" t="str">
            <v>DLPT30048</v>
          </cell>
          <cell r="DR68">
            <v>100</v>
          </cell>
          <cell r="DS68">
            <v>0</v>
          </cell>
          <cell r="DT68">
            <v>0</v>
          </cell>
          <cell r="DU68">
            <v>0</v>
          </cell>
          <cell r="DV68">
            <v>0</v>
          </cell>
          <cell r="DW68">
            <v>0</v>
          </cell>
          <cell r="DY68" t="str">
            <v>DLPT30048</v>
          </cell>
          <cell r="DZ68">
            <v>100</v>
          </cell>
          <cell r="EA68">
            <v>0</v>
          </cell>
          <cell r="EB68">
            <v>0</v>
          </cell>
          <cell r="EC68">
            <v>0</v>
          </cell>
          <cell r="ED68">
            <v>0</v>
          </cell>
          <cell r="EE68">
            <v>0</v>
          </cell>
          <cell r="EG68" t="str">
            <v>DLPT30048</v>
          </cell>
          <cell r="EH68">
            <v>100</v>
          </cell>
          <cell r="EI68">
            <v>0</v>
          </cell>
          <cell r="EJ68">
            <v>0</v>
          </cell>
          <cell r="EK68">
            <v>0</v>
          </cell>
          <cell r="EL68">
            <v>0</v>
          </cell>
          <cell r="EM68">
            <v>0</v>
          </cell>
          <cell r="EO68" t="str">
            <v>DLPT30048</v>
          </cell>
          <cell r="EP68">
            <v>100</v>
          </cell>
          <cell r="EQ68">
            <v>0</v>
          </cell>
          <cell r="ER68">
            <v>0</v>
          </cell>
          <cell r="ES68">
            <v>0</v>
          </cell>
          <cell r="ET68">
            <v>0</v>
          </cell>
          <cell r="EU68">
            <v>0</v>
          </cell>
          <cell r="EW68" t="str">
            <v>DLPT30037</v>
          </cell>
          <cell r="EX68">
            <v>100</v>
          </cell>
          <cell r="EY68">
            <v>0</v>
          </cell>
          <cell r="EZ68">
            <v>0</v>
          </cell>
          <cell r="FA68">
            <v>0</v>
          </cell>
          <cell r="FB68">
            <v>0</v>
          </cell>
          <cell r="FC68">
            <v>0</v>
          </cell>
          <cell r="FE68" t="str">
            <v>DLPT30036</v>
          </cell>
          <cell r="FF68">
            <v>100</v>
          </cell>
          <cell r="FG68">
            <v>0</v>
          </cell>
          <cell r="FH68">
            <v>0</v>
          </cell>
          <cell r="FI68">
            <v>0</v>
          </cell>
          <cell r="FJ68">
            <v>0</v>
          </cell>
          <cell r="FK68">
            <v>0</v>
          </cell>
          <cell r="FM68" t="str">
            <v>DLPT30036</v>
          </cell>
          <cell r="FN68">
            <v>100</v>
          </cell>
          <cell r="FO68">
            <v>0</v>
          </cell>
          <cell r="FP68">
            <v>0</v>
          </cell>
          <cell r="FQ68">
            <v>0</v>
          </cell>
          <cell r="FR68">
            <v>0</v>
          </cell>
          <cell r="FS68">
            <v>0</v>
          </cell>
          <cell r="FU68" t="str">
            <v>DLPT30036</v>
          </cell>
          <cell r="FV68">
            <v>100</v>
          </cell>
          <cell r="FW68">
            <v>0</v>
          </cell>
          <cell r="FX68">
            <v>0</v>
          </cell>
          <cell r="FY68">
            <v>0</v>
          </cell>
          <cell r="FZ68">
            <v>0</v>
          </cell>
          <cell r="GA68">
            <v>0</v>
          </cell>
          <cell r="GC68" t="str">
            <v>DLPT30036</v>
          </cell>
          <cell r="GD68">
            <v>100</v>
          </cell>
          <cell r="GE68">
            <v>0</v>
          </cell>
          <cell r="GF68">
            <v>0</v>
          </cell>
          <cell r="GG68">
            <v>0</v>
          </cell>
          <cell r="GH68">
            <v>0</v>
          </cell>
          <cell r="GI68">
            <v>0</v>
          </cell>
          <cell r="GK68" t="str">
            <v>DLPT30036</v>
          </cell>
          <cell r="GL68">
            <v>100</v>
          </cell>
          <cell r="GM68">
            <v>0</v>
          </cell>
          <cell r="GN68">
            <v>0</v>
          </cell>
          <cell r="GO68">
            <v>0</v>
          </cell>
          <cell r="GP68">
            <v>0</v>
          </cell>
          <cell r="GQ68">
            <v>0</v>
          </cell>
          <cell r="GS68" t="str">
            <v>DLPT30036</v>
          </cell>
          <cell r="GT68">
            <v>100</v>
          </cell>
          <cell r="GU68">
            <v>0</v>
          </cell>
          <cell r="GV68">
            <v>0</v>
          </cell>
          <cell r="GW68">
            <v>0</v>
          </cell>
          <cell r="GX68">
            <v>0</v>
          </cell>
          <cell r="GY68">
            <v>0</v>
          </cell>
          <cell r="HA68" t="str">
            <v>DLPT30036</v>
          </cell>
          <cell r="HB68">
            <v>100</v>
          </cell>
          <cell r="HC68">
            <v>0</v>
          </cell>
          <cell r="HD68">
            <v>0</v>
          </cell>
          <cell r="HE68">
            <v>0</v>
          </cell>
          <cell r="HF68">
            <v>0</v>
          </cell>
          <cell r="HG68">
            <v>0</v>
          </cell>
          <cell r="HI68" t="str">
            <v>DLPT30036</v>
          </cell>
          <cell r="HJ68">
            <v>100</v>
          </cell>
          <cell r="HK68">
            <v>0</v>
          </cell>
          <cell r="HL68">
            <v>0</v>
          </cell>
          <cell r="HM68">
            <v>0</v>
          </cell>
          <cell r="HN68">
            <v>0</v>
          </cell>
          <cell r="HO68">
            <v>0</v>
          </cell>
          <cell r="HQ68" t="str">
            <v>DLPT30036</v>
          </cell>
          <cell r="HR68">
            <v>100</v>
          </cell>
          <cell r="HS68">
            <v>0</v>
          </cell>
          <cell r="HT68">
            <v>0</v>
          </cell>
          <cell r="HU68">
            <v>0</v>
          </cell>
          <cell r="HV68">
            <v>0</v>
          </cell>
          <cell r="HW68">
            <v>0</v>
          </cell>
          <cell r="HY68" t="str">
            <v>DLPT30036</v>
          </cell>
          <cell r="HZ68">
            <v>100</v>
          </cell>
          <cell r="IA68">
            <v>0</v>
          </cell>
          <cell r="IB68">
            <v>0</v>
          </cell>
          <cell r="IC68">
            <v>0</v>
          </cell>
          <cell r="ID68">
            <v>0</v>
          </cell>
          <cell r="IE68">
            <v>0</v>
          </cell>
          <cell r="IG68" t="str">
            <v>DLPT30036</v>
          </cell>
          <cell r="IH68">
            <v>100</v>
          </cell>
          <cell r="II68">
            <v>0</v>
          </cell>
          <cell r="IJ68">
            <v>0</v>
          </cell>
          <cell r="IK68">
            <v>0</v>
          </cell>
          <cell r="IL68">
            <v>0</v>
          </cell>
          <cell r="IM68">
            <v>0</v>
          </cell>
        </row>
        <row r="69">
          <cell r="A69" t="str">
            <v>DMAC08001</v>
          </cell>
          <cell r="B69">
            <v>100</v>
          </cell>
          <cell r="C69">
            <v>0</v>
          </cell>
          <cell r="D69">
            <v>0</v>
          </cell>
          <cell r="E69">
            <v>0</v>
          </cell>
          <cell r="F69">
            <v>0</v>
          </cell>
          <cell r="G69">
            <v>0</v>
          </cell>
          <cell r="I69" t="str">
            <v>DMAC08001</v>
          </cell>
          <cell r="J69">
            <v>100</v>
          </cell>
          <cell r="K69">
            <v>0</v>
          </cell>
          <cell r="L69">
            <v>0</v>
          </cell>
          <cell r="M69">
            <v>0</v>
          </cell>
          <cell r="N69">
            <v>0</v>
          </cell>
          <cell r="O69">
            <v>0</v>
          </cell>
          <cell r="Q69" t="str">
            <v>DMAC08001</v>
          </cell>
          <cell r="R69">
            <v>100</v>
          </cell>
          <cell r="S69">
            <v>0</v>
          </cell>
          <cell r="T69">
            <v>0</v>
          </cell>
          <cell r="U69">
            <v>0</v>
          </cell>
          <cell r="V69">
            <v>0</v>
          </cell>
          <cell r="W69">
            <v>0</v>
          </cell>
          <cell r="Y69" t="str">
            <v>DMAC08001</v>
          </cell>
          <cell r="Z69">
            <v>100</v>
          </cell>
          <cell r="AA69">
            <v>0</v>
          </cell>
          <cell r="AB69">
            <v>0</v>
          </cell>
          <cell r="AC69">
            <v>0</v>
          </cell>
          <cell r="AD69">
            <v>0</v>
          </cell>
          <cell r="AE69">
            <v>0</v>
          </cell>
          <cell r="AG69" t="str">
            <v>DMAC08001</v>
          </cell>
          <cell r="AH69">
            <v>100</v>
          </cell>
          <cell r="AI69">
            <v>0</v>
          </cell>
          <cell r="AJ69">
            <v>0</v>
          </cell>
          <cell r="AK69">
            <v>0</v>
          </cell>
          <cell r="AL69">
            <v>0</v>
          </cell>
          <cell r="AM69">
            <v>0</v>
          </cell>
          <cell r="AO69" t="str">
            <v>DMAC08001</v>
          </cell>
          <cell r="AP69">
            <v>100</v>
          </cell>
          <cell r="AQ69">
            <v>0</v>
          </cell>
          <cell r="AR69">
            <v>0</v>
          </cell>
          <cell r="AS69">
            <v>0</v>
          </cell>
          <cell r="AT69">
            <v>0</v>
          </cell>
          <cell r="AU69">
            <v>0</v>
          </cell>
          <cell r="AW69" t="str">
            <v>DMAC08001</v>
          </cell>
          <cell r="AX69">
            <v>100</v>
          </cell>
          <cell r="AY69">
            <v>0</v>
          </cell>
          <cell r="AZ69">
            <v>0</v>
          </cell>
          <cell r="BA69">
            <v>0</v>
          </cell>
          <cell r="BB69">
            <v>0</v>
          </cell>
          <cell r="BC69">
            <v>0</v>
          </cell>
          <cell r="BE69" t="str">
            <v>DMAC08001</v>
          </cell>
          <cell r="BF69">
            <v>100</v>
          </cell>
          <cell r="BG69">
            <v>0</v>
          </cell>
          <cell r="BH69">
            <v>0</v>
          </cell>
          <cell r="BI69">
            <v>0</v>
          </cell>
          <cell r="BJ69">
            <v>0</v>
          </cell>
          <cell r="BK69">
            <v>0</v>
          </cell>
          <cell r="BM69" t="str">
            <v>DMAC08001</v>
          </cell>
          <cell r="BN69">
            <v>100</v>
          </cell>
          <cell r="BO69">
            <v>0</v>
          </cell>
          <cell r="BP69">
            <v>0</v>
          </cell>
          <cell r="BQ69">
            <v>0</v>
          </cell>
          <cell r="BR69">
            <v>0</v>
          </cell>
          <cell r="BS69">
            <v>0</v>
          </cell>
          <cell r="BU69" t="str">
            <v>DMAC08001</v>
          </cell>
          <cell r="BV69">
            <v>100</v>
          </cell>
          <cell r="BW69">
            <v>0</v>
          </cell>
          <cell r="BX69">
            <v>0</v>
          </cell>
          <cell r="BY69">
            <v>0</v>
          </cell>
          <cell r="BZ69">
            <v>0</v>
          </cell>
          <cell r="CA69">
            <v>0</v>
          </cell>
          <cell r="CC69" t="str">
            <v>DMAC08001</v>
          </cell>
          <cell r="CD69">
            <v>100</v>
          </cell>
          <cell r="CE69">
            <v>0</v>
          </cell>
          <cell r="CF69">
            <v>0</v>
          </cell>
          <cell r="CG69">
            <v>0</v>
          </cell>
          <cell r="CH69">
            <v>0</v>
          </cell>
          <cell r="CI69">
            <v>0</v>
          </cell>
          <cell r="CK69" t="str">
            <v>DMAC08001</v>
          </cell>
          <cell r="CL69">
            <v>100</v>
          </cell>
          <cell r="CM69">
            <v>0</v>
          </cell>
          <cell r="CN69">
            <v>0</v>
          </cell>
          <cell r="CO69">
            <v>0</v>
          </cell>
          <cell r="CP69">
            <v>0</v>
          </cell>
          <cell r="CQ69">
            <v>0</v>
          </cell>
          <cell r="CS69" t="str">
            <v>DLPT30049</v>
          </cell>
          <cell r="CT69">
            <v>100</v>
          </cell>
          <cell r="CU69">
            <v>0</v>
          </cell>
          <cell r="CV69">
            <v>0</v>
          </cell>
          <cell r="CW69">
            <v>0</v>
          </cell>
          <cell r="CX69">
            <v>0</v>
          </cell>
          <cell r="CY69">
            <v>0</v>
          </cell>
          <cell r="DA69" t="str">
            <v>DLPT30049</v>
          </cell>
          <cell r="DB69">
            <v>100</v>
          </cell>
          <cell r="DC69">
            <v>0</v>
          </cell>
          <cell r="DD69">
            <v>0</v>
          </cell>
          <cell r="DE69">
            <v>0</v>
          </cell>
          <cell r="DF69">
            <v>0</v>
          </cell>
          <cell r="DG69">
            <v>0</v>
          </cell>
          <cell r="DI69" t="str">
            <v>DLPT30049</v>
          </cell>
          <cell r="DJ69">
            <v>100</v>
          </cell>
          <cell r="DK69">
            <v>0</v>
          </cell>
          <cell r="DL69">
            <v>0</v>
          </cell>
          <cell r="DM69">
            <v>0</v>
          </cell>
          <cell r="DN69">
            <v>0</v>
          </cell>
          <cell r="DO69">
            <v>0</v>
          </cell>
          <cell r="DQ69" t="str">
            <v>DLPT30049</v>
          </cell>
          <cell r="DR69">
            <v>100</v>
          </cell>
          <cell r="DS69">
            <v>0</v>
          </cell>
          <cell r="DT69">
            <v>0</v>
          </cell>
          <cell r="DU69">
            <v>0</v>
          </cell>
          <cell r="DV69">
            <v>0</v>
          </cell>
          <cell r="DW69">
            <v>0</v>
          </cell>
          <cell r="DY69" t="str">
            <v>DLPT30049</v>
          </cell>
          <cell r="DZ69">
            <v>100</v>
          </cell>
          <cell r="EA69">
            <v>0</v>
          </cell>
          <cell r="EB69">
            <v>0</v>
          </cell>
          <cell r="EC69">
            <v>0</v>
          </cell>
          <cell r="ED69">
            <v>0</v>
          </cell>
          <cell r="EE69">
            <v>0</v>
          </cell>
          <cell r="EG69" t="str">
            <v>DLPT30049</v>
          </cell>
          <cell r="EH69">
            <v>100</v>
          </cell>
          <cell r="EI69">
            <v>0</v>
          </cell>
          <cell r="EJ69">
            <v>0</v>
          </cell>
          <cell r="EK69">
            <v>0</v>
          </cell>
          <cell r="EL69">
            <v>0</v>
          </cell>
          <cell r="EM69">
            <v>0</v>
          </cell>
          <cell r="EO69" t="str">
            <v>DLPT30049</v>
          </cell>
          <cell r="EP69">
            <v>100</v>
          </cell>
          <cell r="EQ69">
            <v>0</v>
          </cell>
          <cell r="ER69">
            <v>0</v>
          </cell>
          <cell r="ES69">
            <v>0</v>
          </cell>
          <cell r="ET69">
            <v>0</v>
          </cell>
          <cell r="EU69">
            <v>0</v>
          </cell>
          <cell r="EW69" t="str">
            <v>DLPT30038</v>
          </cell>
          <cell r="EX69">
            <v>100</v>
          </cell>
          <cell r="EY69">
            <v>0</v>
          </cell>
          <cell r="EZ69">
            <v>0</v>
          </cell>
          <cell r="FA69">
            <v>0</v>
          </cell>
          <cell r="FB69">
            <v>0</v>
          </cell>
          <cell r="FC69">
            <v>0</v>
          </cell>
          <cell r="FE69" t="str">
            <v>DLPT30037</v>
          </cell>
          <cell r="FF69">
            <v>100</v>
          </cell>
          <cell r="FG69">
            <v>0</v>
          </cell>
          <cell r="FH69">
            <v>0</v>
          </cell>
          <cell r="FI69">
            <v>0</v>
          </cell>
          <cell r="FJ69">
            <v>0</v>
          </cell>
          <cell r="FK69">
            <v>0</v>
          </cell>
          <cell r="FM69" t="str">
            <v>DLPT30037</v>
          </cell>
          <cell r="FN69">
            <v>100</v>
          </cell>
          <cell r="FO69">
            <v>0</v>
          </cell>
          <cell r="FP69">
            <v>0</v>
          </cell>
          <cell r="FQ69">
            <v>0</v>
          </cell>
          <cell r="FR69">
            <v>0</v>
          </cell>
          <cell r="FS69">
            <v>0</v>
          </cell>
          <cell r="FU69" t="str">
            <v>DLPT30037</v>
          </cell>
          <cell r="FV69">
            <v>100</v>
          </cell>
          <cell r="FW69">
            <v>0</v>
          </cell>
          <cell r="FX69">
            <v>0</v>
          </cell>
          <cell r="FY69">
            <v>0</v>
          </cell>
          <cell r="FZ69">
            <v>0</v>
          </cell>
          <cell r="GA69">
            <v>0</v>
          </cell>
          <cell r="GC69" t="str">
            <v>DLPT30037</v>
          </cell>
          <cell r="GD69">
            <v>100</v>
          </cell>
          <cell r="GE69">
            <v>0</v>
          </cell>
          <cell r="GF69">
            <v>0</v>
          </cell>
          <cell r="GG69">
            <v>0</v>
          </cell>
          <cell r="GH69">
            <v>0</v>
          </cell>
          <cell r="GI69">
            <v>0</v>
          </cell>
          <cell r="GK69" t="str">
            <v>DLPT30037</v>
          </cell>
          <cell r="GL69">
            <v>100</v>
          </cell>
          <cell r="GM69">
            <v>0</v>
          </cell>
          <cell r="GN69">
            <v>0</v>
          </cell>
          <cell r="GO69">
            <v>0</v>
          </cell>
          <cell r="GP69">
            <v>0</v>
          </cell>
          <cell r="GQ69">
            <v>0</v>
          </cell>
          <cell r="GS69" t="str">
            <v>DLPT30037</v>
          </cell>
          <cell r="GT69">
            <v>100</v>
          </cell>
          <cell r="GU69">
            <v>0</v>
          </cell>
          <cell r="GV69">
            <v>0</v>
          </cell>
          <cell r="GW69">
            <v>0</v>
          </cell>
          <cell r="GX69">
            <v>0</v>
          </cell>
          <cell r="GY69">
            <v>0</v>
          </cell>
          <cell r="HA69" t="str">
            <v>DLPT30037</v>
          </cell>
          <cell r="HB69">
            <v>100</v>
          </cell>
          <cell r="HC69">
            <v>0</v>
          </cell>
          <cell r="HD69">
            <v>0</v>
          </cell>
          <cell r="HE69">
            <v>0</v>
          </cell>
          <cell r="HF69">
            <v>0</v>
          </cell>
          <cell r="HG69">
            <v>0</v>
          </cell>
          <cell r="HI69" t="str">
            <v>DLPT30037</v>
          </cell>
          <cell r="HJ69">
            <v>100</v>
          </cell>
          <cell r="HK69">
            <v>0</v>
          </cell>
          <cell r="HL69">
            <v>0</v>
          </cell>
          <cell r="HM69">
            <v>0</v>
          </cell>
          <cell r="HN69">
            <v>0</v>
          </cell>
          <cell r="HO69">
            <v>0</v>
          </cell>
          <cell r="HQ69" t="str">
            <v>DLPT30037</v>
          </cell>
          <cell r="HR69">
            <v>100</v>
          </cell>
          <cell r="HS69">
            <v>0</v>
          </cell>
          <cell r="HT69">
            <v>0</v>
          </cell>
          <cell r="HU69">
            <v>0</v>
          </cell>
          <cell r="HV69">
            <v>0</v>
          </cell>
          <cell r="HW69">
            <v>0</v>
          </cell>
          <cell r="HY69" t="str">
            <v>DLPT30037</v>
          </cell>
          <cell r="HZ69">
            <v>100</v>
          </cell>
          <cell r="IA69">
            <v>0</v>
          </cell>
          <cell r="IB69">
            <v>0</v>
          </cell>
          <cell r="IC69">
            <v>0</v>
          </cell>
          <cell r="ID69">
            <v>0</v>
          </cell>
          <cell r="IE69">
            <v>0</v>
          </cell>
          <cell r="IG69" t="str">
            <v>DLPT30037</v>
          </cell>
          <cell r="IH69">
            <v>100</v>
          </cell>
          <cell r="II69">
            <v>0</v>
          </cell>
          <cell r="IJ69">
            <v>0</v>
          </cell>
          <cell r="IK69">
            <v>0</v>
          </cell>
          <cell r="IL69">
            <v>0</v>
          </cell>
          <cell r="IM69">
            <v>0</v>
          </cell>
        </row>
        <row r="70">
          <cell r="A70" t="str">
            <v>DMAC08002</v>
          </cell>
          <cell r="B70">
            <v>100</v>
          </cell>
          <cell r="C70">
            <v>0</v>
          </cell>
          <cell r="D70">
            <v>0</v>
          </cell>
          <cell r="E70">
            <v>0</v>
          </cell>
          <cell r="F70">
            <v>0</v>
          </cell>
          <cell r="G70">
            <v>0</v>
          </cell>
          <cell r="I70" t="str">
            <v>DMAC08002</v>
          </cell>
          <cell r="J70">
            <v>100</v>
          </cell>
          <cell r="K70">
            <v>0</v>
          </cell>
          <cell r="L70">
            <v>0</v>
          </cell>
          <cell r="M70">
            <v>0</v>
          </cell>
          <cell r="N70">
            <v>0</v>
          </cell>
          <cell r="O70">
            <v>0</v>
          </cell>
          <cell r="Q70" t="str">
            <v>DMAC08002</v>
          </cell>
          <cell r="R70">
            <v>100</v>
          </cell>
          <cell r="S70">
            <v>0</v>
          </cell>
          <cell r="T70">
            <v>0</v>
          </cell>
          <cell r="U70">
            <v>0</v>
          </cell>
          <cell r="V70">
            <v>0</v>
          </cell>
          <cell r="W70">
            <v>0</v>
          </cell>
          <cell r="Y70" t="str">
            <v>DMAC08002</v>
          </cell>
          <cell r="Z70">
            <v>100</v>
          </cell>
          <cell r="AA70">
            <v>0</v>
          </cell>
          <cell r="AB70">
            <v>0</v>
          </cell>
          <cell r="AC70">
            <v>0</v>
          </cell>
          <cell r="AD70">
            <v>0</v>
          </cell>
          <cell r="AE70">
            <v>0</v>
          </cell>
          <cell r="AG70" t="str">
            <v>DMAC08002</v>
          </cell>
          <cell r="AH70">
            <v>100</v>
          </cell>
          <cell r="AI70">
            <v>0</v>
          </cell>
          <cell r="AJ70">
            <v>0</v>
          </cell>
          <cell r="AK70">
            <v>0</v>
          </cell>
          <cell r="AL70">
            <v>0</v>
          </cell>
          <cell r="AM70">
            <v>0</v>
          </cell>
          <cell r="AO70" t="str">
            <v>DMAC08002</v>
          </cell>
          <cell r="AP70">
            <v>100</v>
          </cell>
          <cell r="AQ70">
            <v>0</v>
          </cell>
          <cell r="AR70">
            <v>0</v>
          </cell>
          <cell r="AS70">
            <v>0</v>
          </cell>
          <cell r="AT70">
            <v>0</v>
          </cell>
          <cell r="AU70">
            <v>0</v>
          </cell>
          <cell r="AW70" t="str">
            <v>DMAC08002</v>
          </cell>
          <cell r="AX70">
            <v>100</v>
          </cell>
          <cell r="AY70">
            <v>0</v>
          </cell>
          <cell r="AZ70">
            <v>0</v>
          </cell>
          <cell r="BA70">
            <v>0</v>
          </cell>
          <cell r="BB70">
            <v>0</v>
          </cell>
          <cell r="BC70">
            <v>0</v>
          </cell>
          <cell r="BE70" t="str">
            <v>DMAC08002</v>
          </cell>
          <cell r="BF70">
            <v>100</v>
          </cell>
          <cell r="BG70">
            <v>0</v>
          </cell>
          <cell r="BH70">
            <v>0</v>
          </cell>
          <cell r="BI70">
            <v>0</v>
          </cell>
          <cell r="BJ70">
            <v>0</v>
          </cell>
          <cell r="BK70">
            <v>0</v>
          </cell>
          <cell r="BM70" t="str">
            <v>DMAC08002</v>
          </cell>
          <cell r="BN70">
            <v>100</v>
          </cell>
          <cell r="BO70">
            <v>0</v>
          </cell>
          <cell r="BP70">
            <v>0</v>
          </cell>
          <cell r="BQ70">
            <v>0</v>
          </cell>
          <cell r="BR70">
            <v>0</v>
          </cell>
          <cell r="BS70">
            <v>0</v>
          </cell>
          <cell r="BU70" t="str">
            <v>DMAC08002</v>
          </cell>
          <cell r="BV70">
            <v>100</v>
          </cell>
          <cell r="BW70">
            <v>0</v>
          </cell>
          <cell r="BX70">
            <v>0</v>
          </cell>
          <cell r="BY70">
            <v>0</v>
          </cell>
          <cell r="BZ70">
            <v>0</v>
          </cell>
          <cell r="CA70">
            <v>0</v>
          </cell>
          <cell r="CC70" t="str">
            <v>DMAC08002</v>
          </cell>
          <cell r="CD70">
            <v>100</v>
          </cell>
          <cell r="CE70">
            <v>0</v>
          </cell>
          <cell r="CF70">
            <v>0</v>
          </cell>
          <cell r="CG70">
            <v>0</v>
          </cell>
          <cell r="CH70">
            <v>0</v>
          </cell>
          <cell r="CI70">
            <v>0</v>
          </cell>
          <cell r="CK70" t="str">
            <v>DMAC08002</v>
          </cell>
          <cell r="CL70">
            <v>100</v>
          </cell>
          <cell r="CM70">
            <v>0</v>
          </cell>
          <cell r="CN70">
            <v>0</v>
          </cell>
          <cell r="CO70">
            <v>0</v>
          </cell>
          <cell r="CP70">
            <v>0</v>
          </cell>
          <cell r="CQ70">
            <v>0</v>
          </cell>
          <cell r="CS70" t="str">
            <v>DLPT30059</v>
          </cell>
          <cell r="CT70">
            <v>100</v>
          </cell>
          <cell r="CU70">
            <v>0</v>
          </cell>
          <cell r="CV70">
            <v>0</v>
          </cell>
          <cell r="CW70">
            <v>0</v>
          </cell>
          <cell r="CX70">
            <v>0</v>
          </cell>
          <cell r="CY70">
            <v>0</v>
          </cell>
          <cell r="DA70" t="str">
            <v>DLPT30059</v>
          </cell>
          <cell r="DB70">
            <v>100</v>
          </cell>
          <cell r="DC70">
            <v>0</v>
          </cell>
          <cell r="DD70">
            <v>0</v>
          </cell>
          <cell r="DE70">
            <v>0</v>
          </cell>
          <cell r="DF70">
            <v>0</v>
          </cell>
          <cell r="DG70">
            <v>0</v>
          </cell>
          <cell r="DI70" t="str">
            <v>DLPT30059</v>
          </cell>
          <cell r="DJ70">
            <v>100</v>
          </cell>
          <cell r="DK70">
            <v>0</v>
          </cell>
          <cell r="DL70">
            <v>0</v>
          </cell>
          <cell r="DM70">
            <v>0</v>
          </cell>
          <cell r="DN70">
            <v>0</v>
          </cell>
          <cell r="DO70">
            <v>0</v>
          </cell>
          <cell r="DQ70" t="str">
            <v>DLPT30059</v>
          </cell>
          <cell r="DR70">
            <v>100</v>
          </cell>
          <cell r="DS70">
            <v>0</v>
          </cell>
          <cell r="DT70">
            <v>0</v>
          </cell>
          <cell r="DU70">
            <v>0</v>
          </cell>
          <cell r="DV70">
            <v>0</v>
          </cell>
          <cell r="DW70">
            <v>0</v>
          </cell>
          <cell r="DY70" t="str">
            <v>DLPT30059</v>
          </cell>
          <cell r="DZ70">
            <v>100</v>
          </cell>
          <cell r="EA70">
            <v>0</v>
          </cell>
          <cell r="EB70">
            <v>0</v>
          </cell>
          <cell r="EC70">
            <v>0</v>
          </cell>
          <cell r="ED70">
            <v>0</v>
          </cell>
          <cell r="EE70">
            <v>0</v>
          </cell>
          <cell r="EG70" t="str">
            <v>DLPT30059</v>
          </cell>
          <cell r="EH70">
            <v>100</v>
          </cell>
          <cell r="EI70">
            <v>0</v>
          </cell>
          <cell r="EJ70">
            <v>0</v>
          </cell>
          <cell r="EK70">
            <v>0</v>
          </cell>
          <cell r="EL70">
            <v>0</v>
          </cell>
          <cell r="EM70">
            <v>0</v>
          </cell>
          <cell r="EO70" t="str">
            <v>DLPT30059</v>
          </cell>
          <cell r="EP70">
            <v>100</v>
          </cell>
          <cell r="EQ70">
            <v>0</v>
          </cell>
          <cell r="ER70">
            <v>0</v>
          </cell>
          <cell r="ES70">
            <v>0</v>
          </cell>
          <cell r="ET70">
            <v>0</v>
          </cell>
          <cell r="EU70">
            <v>0</v>
          </cell>
          <cell r="EW70" t="str">
            <v>DLPT30048</v>
          </cell>
          <cell r="EX70">
            <v>100</v>
          </cell>
          <cell r="EY70">
            <v>0</v>
          </cell>
          <cell r="EZ70">
            <v>0</v>
          </cell>
          <cell r="FA70">
            <v>0</v>
          </cell>
          <cell r="FB70">
            <v>0</v>
          </cell>
          <cell r="FC70">
            <v>0</v>
          </cell>
          <cell r="FE70" t="str">
            <v>DLPT30038</v>
          </cell>
          <cell r="FF70">
            <v>100</v>
          </cell>
          <cell r="FG70">
            <v>0</v>
          </cell>
          <cell r="FH70">
            <v>0</v>
          </cell>
          <cell r="FI70">
            <v>0</v>
          </cell>
          <cell r="FJ70">
            <v>0</v>
          </cell>
          <cell r="FK70">
            <v>0</v>
          </cell>
          <cell r="FM70" t="str">
            <v>DLPT30038</v>
          </cell>
          <cell r="FN70">
            <v>100</v>
          </cell>
          <cell r="FO70">
            <v>0</v>
          </cell>
          <cell r="FP70">
            <v>0</v>
          </cell>
          <cell r="FQ70">
            <v>0</v>
          </cell>
          <cell r="FR70">
            <v>0</v>
          </cell>
          <cell r="FS70">
            <v>0</v>
          </cell>
          <cell r="FU70" t="str">
            <v>DLPT30038</v>
          </cell>
          <cell r="FV70">
            <v>100</v>
          </cell>
          <cell r="FW70">
            <v>0</v>
          </cell>
          <cell r="FX70">
            <v>0</v>
          </cell>
          <cell r="FY70">
            <v>0</v>
          </cell>
          <cell r="FZ70">
            <v>0</v>
          </cell>
          <cell r="GA70">
            <v>0</v>
          </cell>
          <cell r="GC70" t="str">
            <v>DLPT30038</v>
          </cell>
          <cell r="GD70">
            <v>100</v>
          </cell>
          <cell r="GE70">
            <v>0</v>
          </cell>
          <cell r="GF70">
            <v>0</v>
          </cell>
          <cell r="GG70">
            <v>0</v>
          </cell>
          <cell r="GH70">
            <v>0</v>
          </cell>
          <cell r="GI70">
            <v>0</v>
          </cell>
          <cell r="GK70" t="str">
            <v>DLPT30038</v>
          </cell>
          <cell r="GL70">
            <v>100</v>
          </cell>
          <cell r="GM70">
            <v>0</v>
          </cell>
          <cell r="GN70">
            <v>0</v>
          </cell>
          <cell r="GO70">
            <v>0</v>
          </cell>
          <cell r="GP70">
            <v>0</v>
          </cell>
          <cell r="GQ70">
            <v>0</v>
          </cell>
          <cell r="GS70" t="str">
            <v>DLPT30038</v>
          </cell>
          <cell r="GT70">
            <v>100</v>
          </cell>
          <cell r="GU70">
            <v>0</v>
          </cell>
          <cell r="GV70">
            <v>0</v>
          </cell>
          <cell r="GW70">
            <v>0</v>
          </cell>
          <cell r="GX70">
            <v>0</v>
          </cell>
          <cell r="GY70">
            <v>0</v>
          </cell>
          <cell r="HA70" t="str">
            <v>DLPT30038</v>
          </cell>
          <cell r="HB70">
            <v>100</v>
          </cell>
          <cell r="HC70">
            <v>0</v>
          </cell>
          <cell r="HD70">
            <v>0</v>
          </cell>
          <cell r="HE70">
            <v>0</v>
          </cell>
          <cell r="HF70">
            <v>0</v>
          </cell>
          <cell r="HG70">
            <v>0</v>
          </cell>
          <cell r="HI70" t="str">
            <v>DLPT30038</v>
          </cell>
          <cell r="HJ70">
            <v>100</v>
          </cell>
          <cell r="HK70">
            <v>0</v>
          </cell>
          <cell r="HL70">
            <v>0</v>
          </cell>
          <cell r="HM70">
            <v>0</v>
          </cell>
          <cell r="HN70">
            <v>0</v>
          </cell>
          <cell r="HO70">
            <v>0</v>
          </cell>
          <cell r="HQ70" t="str">
            <v>DLPT30038</v>
          </cell>
          <cell r="HR70">
            <v>100</v>
          </cell>
          <cell r="HS70">
            <v>0</v>
          </cell>
          <cell r="HT70">
            <v>0</v>
          </cell>
          <cell r="HU70">
            <v>0</v>
          </cell>
          <cell r="HV70">
            <v>0</v>
          </cell>
          <cell r="HW70">
            <v>0</v>
          </cell>
          <cell r="HY70" t="str">
            <v>DLPT30038</v>
          </cell>
          <cell r="HZ70">
            <v>100</v>
          </cell>
          <cell r="IA70">
            <v>0</v>
          </cell>
          <cell r="IB70">
            <v>0</v>
          </cell>
          <cell r="IC70">
            <v>0</v>
          </cell>
          <cell r="ID70">
            <v>0</v>
          </cell>
          <cell r="IE70">
            <v>0</v>
          </cell>
          <cell r="IG70" t="str">
            <v>DLPT30038</v>
          </cell>
          <cell r="IH70">
            <v>100</v>
          </cell>
          <cell r="II70">
            <v>0</v>
          </cell>
          <cell r="IJ70">
            <v>0</v>
          </cell>
          <cell r="IK70">
            <v>0</v>
          </cell>
          <cell r="IL70">
            <v>0</v>
          </cell>
          <cell r="IM70">
            <v>0</v>
          </cell>
        </row>
        <row r="71">
          <cell r="A71" t="str">
            <v>DMAC08006</v>
          </cell>
          <cell r="B71">
            <v>100</v>
          </cell>
          <cell r="C71">
            <v>0</v>
          </cell>
          <cell r="D71">
            <v>0</v>
          </cell>
          <cell r="E71">
            <v>0</v>
          </cell>
          <cell r="F71">
            <v>0</v>
          </cell>
          <cell r="G71">
            <v>0</v>
          </cell>
          <cell r="I71" t="str">
            <v>DMAC08006</v>
          </cell>
          <cell r="J71">
            <v>100</v>
          </cell>
          <cell r="K71">
            <v>0</v>
          </cell>
          <cell r="L71">
            <v>0</v>
          </cell>
          <cell r="M71">
            <v>0</v>
          </cell>
          <cell r="N71">
            <v>0</v>
          </cell>
          <cell r="O71">
            <v>0</v>
          </cell>
          <cell r="Q71" t="str">
            <v>DMAC08006</v>
          </cell>
          <cell r="R71">
            <v>100</v>
          </cell>
          <cell r="S71">
            <v>0</v>
          </cell>
          <cell r="T71">
            <v>0</v>
          </cell>
          <cell r="U71">
            <v>0</v>
          </cell>
          <cell r="V71">
            <v>0</v>
          </cell>
          <cell r="W71">
            <v>0</v>
          </cell>
          <cell r="Y71" t="str">
            <v>DMAC08006</v>
          </cell>
          <cell r="Z71">
            <v>100</v>
          </cell>
          <cell r="AA71">
            <v>0</v>
          </cell>
          <cell r="AB71">
            <v>0</v>
          </cell>
          <cell r="AC71">
            <v>0</v>
          </cell>
          <cell r="AD71">
            <v>0</v>
          </cell>
          <cell r="AE71">
            <v>0</v>
          </cell>
          <cell r="AG71" t="str">
            <v>DMAC08006</v>
          </cell>
          <cell r="AH71">
            <v>100</v>
          </cell>
          <cell r="AI71">
            <v>0</v>
          </cell>
          <cell r="AJ71">
            <v>0</v>
          </cell>
          <cell r="AK71">
            <v>0</v>
          </cell>
          <cell r="AL71">
            <v>0</v>
          </cell>
          <cell r="AM71">
            <v>0</v>
          </cell>
          <cell r="AO71" t="str">
            <v>DMAC08006</v>
          </cell>
          <cell r="AP71">
            <v>100</v>
          </cell>
          <cell r="AQ71">
            <v>0</v>
          </cell>
          <cell r="AR71">
            <v>0</v>
          </cell>
          <cell r="AS71">
            <v>0</v>
          </cell>
          <cell r="AT71">
            <v>0</v>
          </cell>
          <cell r="AU71">
            <v>0</v>
          </cell>
          <cell r="AW71" t="str">
            <v>DMAC08006</v>
          </cell>
          <cell r="AX71">
            <v>100</v>
          </cell>
          <cell r="AY71">
            <v>0</v>
          </cell>
          <cell r="AZ71">
            <v>0</v>
          </cell>
          <cell r="BA71">
            <v>0</v>
          </cell>
          <cell r="BB71">
            <v>0</v>
          </cell>
          <cell r="BC71">
            <v>0</v>
          </cell>
          <cell r="BE71" t="str">
            <v>DMAC08006</v>
          </cell>
          <cell r="BF71">
            <v>100</v>
          </cell>
          <cell r="BG71">
            <v>0</v>
          </cell>
          <cell r="BH71">
            <v>0</v>
          </cell>
          <cell r="BI71">
            <v>0</v>
          </cell>
          <cell r="BJ71">
            <v>0</v>
          </cell>
          <cell r="BK71">
            <v>0</v>
          </cell>
          <cell r="BM71" t="str">
            <v>DMAC08006</v>
          </cell>
          <cell r="BN71">
            <v>100</v>
          </cell>
          <cell r="BO71">
            <v>0</v>
          </cell>
          <cell r="BP71">
            <v>0</v>
          </cell>
          <cell r="BQ71">
            <v>0</v>
          </cell>
          <cell r="BR71">
            <v>0</v>
          </cell>
          <cell r="BS71">
            <v>0</v>
          </cell>
          <cell r="BU71" t="str">
            <v>DMAC08006</v>
          </cell>
          <cell r="BV71">
            <v>100</v>
          </cell>
          <cell r="BW71">
            <v>0</v>
          </cell>
          <cell r="BX71">
            <v>0</v>
          </cell>
          <cell r="BY71">
            <v>0</v>
          </cell>
          <cell r="BZ71">
            <v>0</v>
          </cell>
          <cell r="CA71">
            <v>0</v>
          </cell>
          <cell r="CC71" t="str">
            <v>DMAC08006</v>
          </cell>
          <cell r="CD71">
            <v>100</v>
          </cell>
          <cell r="CE71">
            <v>0</v>
          </cell>
          <cell r="CF71">
            <v>0</v>
          </cell>
          <cell r="CG71">
            <v>0</v>
          </cell>
          <cell r="CH71">
            <v>0</v>
          </cell>
          <cell r="CI71">
            <v>0</v>
          </cell>
          <cell r="CK71" t="str">
            <v>DMAC08006</v>
          </cell>
          <cell r="CL71">
            <v>100</v>
          </cell>
          <cell r="CM71">
            <v>0</v>
          </cell>
          <cell r="CN71">
            <v>0</v>
          </cell>
          <cell r="CO71">
            <v>0</v>
          </cell>
          <cell r="CP71">
            <v>0</v>
          </cell>
          <cell r="CQ71">
            <v>0</v>
          </cell>
          <cell r="CS71" t="str">
            <v>DLPT30060</v>
          </cell>
          <cell r="CT71">
            <v>100</v>
          </cell>
          <cell r="CU71">
            <v>0</v>
          </cell>
          <cell r="CV71">
            <v>0</v>
          </cell>
          <cell r="CW71">
            <v>0</v>
          </cell>
          <cell r="CX71">
            <v>0</v>
          </cell>
          <cell r="CY71">
            <v>0</v>
          </cell>
          <cell r="DA71" t="str">
            <v>DLPT30060</v>
          </cell>
          <cell r="DB71">
            <v>100</v>
          </cell>
          <cell r="DC71">
            <v>0</v>
          </cell>
          <cell r="DD71">
            <v>0</v>
          </cell>
          <cell r="DE71">
            <v>0</v>
          </cell>
          <cell r="DF71">
            <v>0</v>
          </cell>
          <cell r="DG71">
            <v>0</v>
          </cell>
          <cell r="DI71" t="str">
            <v>DLPT30060</v>
          </cell>
          <cell r="DJ71">
            <v>100</v>
          </cell>
          <cell r="DK71">
            <v>0</v>
          </cell>
          <cell r="DL71">
            <v>0</v>
          </cell>
          <cell r="DM71">
            <v>0</v>
          </cell>
          <cell r="DN71">
            <v>0</v>
          </cell>
          <cell r="DO71">
            <v>0</v>
          </cell>
          <cell r="DQ71" t="str">
            <v>DLPT30060</v>
          </cell>
          <cell r="DR71">
            <v>100</v>
          </cell>
          <cell r="DS71">
            <v>0</v>
          </cell>
          <cell r="DT71">
            <v>0</v>
          </cell>
          <cell r="DU71">
            <v>0</v>
          </cell>
          <cell r="DV71">
            <v>0</v>
          </cell>
          <cell r="DW71">
            <v>0</v>
          </cell>
          <cell r="DY71" t="str">
            <v>DLPT30060</v>
          </cell>
          <cell r="DZ71">
            <v>100</v>
          </cell>
          <cell r="EA71">
            <v>0</v>
          </cell>
          <cell r="EB71">
            <v>0</v>
          </cell>
          <cell r="EC71">
            <v>0</v>
          </cell>
          <cell r="ED71">
            <v>0</v>
          </cell>
          <cell r="EE71">
            <v>0</v>
          </cell>
          <cell r="EG71" t="str">
            <v>DLPT30060</v>
          </cell>
          <cell r="EH71">
            <v>100</v>
          </cell>
          <cell r="EI71">
            <v>0</v>
          </cell>
          <cell r="EJ71">
            <v>0</v>
          </cell>
          <cell r="EK71">
            <v>0</v>
          </cell>
          <cell r="EL71">
            <v>0</v>
          </cell>
          <cell r="EM71">
            <v>0</v>
          </cell>
          <cell r="EO71" t="str">
            <v>DLPT30060</v>
          </cell>
          <cell r="EP71">
            <v>100</v>
          </cell>
          <cell r="EQ71">
            <v>0</v>
          </cell>
          <cell r="ER71">
            <v>0</v>
          </cell>
          <cell r="ES71">
            <v>0</v>
          </cell>
          <cell r="ET71">
            <v>0</v>
          </cell>
          <cell r="EU71">
            <v>0</v>
          </cell>
          <cell r="EW71" t="str">
            <v>DLPT30049</v>
          </cell>
          <cell r="EX71">
            <v>100</v>
          </cell>
          <cell r="EY71">
            <v>0</v>
          </cell>
          <cell r="EZ71">
            <v>0</v>
          </cell>
          <cell r="FA71">
            <v>0</v>
          </cell>
          <cell r="FB71">
            <v>0</v>
          </cell>
          <cell r="FC71">
            <v>0</v>
          </cell>
          <cell r="FE71" t="str">
            <v>DLPT30048</v>
          </cell>
          <cell r="FF71">
            <v>100</v>
          </cell>
          <cell r="FG71">
            <v>0</v>
          </cell>
          <cell r="FH71">
            <v>0</v>
          </cell>
          <cell r="FI71">
            <v>0</v>
          </cell>
          <cell r="FJ71">
            <v>0</v>
          </cell>
          <cell r="FK71">
            <v>0</v>
          </cell>
          <cell r="FM71" t="str">
            <v>DLPT30048</v>
          </cell>
          <cell r="FN71">
            <v>100</v>
          </cell>
          <cell r="FO71">
            <v>0</v>
          </cell>
          <cell r="FP71">
            <v>0</v>
          </cell>
          <cell r="FQ71">
            <v>0</v>
          </cell>
          <cell r="FR71">
            <v>0</v>
          </cell>
          <cell r="FS71">
            <v>0</v>
          </cell>
          <cell r="FU71" t="str">
            <v>DLPT30048</v>
          </cell>
          <cell r="FV71">
            <v>100</v>
          </cell>
          <cell r="FW71">
            <v>0</v>
          </cell>
          <cell r="FX71">
            <v>0</v>
          </cell>
          <cell r="FY71">
            <v>0</v>
          </cell>
          <cell r="FZ71">
            <v>0</v>
          </cell>
          <cell r="GA71">
            <v>0</v>
          </cell>
          <cell r="GC71" t="str">
            <v>DLPT30048</v>
          </cell>
          <cell r="GD71">
            <v>100</v>
          </cell>
          <cell r="GE71">
            <v>0</v>
          </cell>
          <cell r="GF71">
            <v>0</v>
          </cell>
          <cell r="GG71">
            <v>0</v>
          </cell>
          <cell r="GH71">
            <v>0</v>
          </cell>
          <cell r="GI71">
            <v>0</v>
          </cell>
          <cell r="GK71" t="str">
            <v>DLPT30048</v>
          </cell>
          <cell r="GL71">
            <v>100</v>
          </cell>
          <cell r="GM71">
            <v>0</v>
          </cell>
          <cell r="GN71">
            <v>0</v>
          </cell>
          <cell r="GO71">
            <v>0</v>
          </cell>
          <cell r="GP71">
            <v>0</v>
          </cell>
          <cell r="GQ71">
            <v>0</v>
          </cell>
          <cell r="GS71" t="str">
            <v>DLPT30048</v>
          </cell>
          <cell r="GT71">
            <v>100</v>
          </cell>
          <cell r="GU71">
            <v>0</v>
          </cell>
          <cell r="GV71">
            <v>0</v>
          </cell>
          <cell r="GW71">
            <v>0</v>
          </cell>
          <cell r="GX71">
            <v>0</v>
          </cell>
          <cell r="GY71">
            <v>0</v>
          </cell>
          <cell r="HA71" t="str">
            <v>DLPT30048</v>
          </cell>
          <cell r="HB71">
            <v>100</v>
          </cell>
          <cell r="HC71">
            <v>0</v>
          </cell>
          <cell r="HD71">
            <v>0</v>
          </cell>
          <cell r="HE71">
            <v>0</v>
          </cell>
          <cell r="HF71">
            <v>0</v>
          </cell>
          <cell r="HG71">
            <v>0</v>
          </cell>
          <cell r="HI71" t="str">
            <v>DLPT30048</v>
          </cell>
          <cell r="HJ71">
            <v>100</v>
          </cell>
          <cell r="HK71">
            <v>0</v>
          </cell>
          <cell r="HL71">
            <v>0</v>
          </cell>
          <cell r="HM71">
            <v>0</v>
          </cell>
          <cell r="HN71">
            <v>0</v>
          </cell>
          <cell r="HO71">
            <v>0</v>
          </cell>
          <cell r="HQ71" t="str">
            <v>DLPT30048</v>
          </cell>
          <cell r="HR71">
            <v>100</v>
          </cell>
          <cell r="HS71">
            <v>0</v>
          </cell>
          <cell r="HT71">
            <v>0</v>
          </cell>
          <cell r="HU71">
            <v>0</v>
          </cell>
          <cell r="HV71">
            <v>0</v>
          </cell>
          <cell r="HW71">
            <v>0</v>
          </cell>
          <cell r="HY71" t="str">
            <v>DLPT30048</v>
          </cell>
          <cell r="HZ71">
            <v>100</v>
          </cell>
          <cell r="IA71">
            <v>0</v>
          </cell>
          <cell r="IB71">
            <v>0</v>
          </cell>
          <cell r="IC71">
            <v>0</v>
          </cell>
          <cell r="ID71">
            <v>0</v>
          </cell>
          <cell r="IE71">
            <v>0</v>
          </cell>
          <cell r="IG71" t="str">
            <v>DLPT30048</v>
          </cell>
          <cell r="IH71">
            <v>100</v>
          </cell>
          <cell r="II71">
            <v>0</v>
          </cell>
          <cell r="IJ71">
            <v>0</v>
          </cell>
          <cell r="IK71">
            <v>0</v>
          </cell>
          <cell r="IL71">
            <v>0</v>
          </cell>
          <cell r="IM71">
            <v>0</v>
          </cell>
        </row>
        <row r="72">
          <cell r="A72" t="str">
            <v>DMAC08008</v>
          </cell>
          <cell r="B72">
            <v>100</v>
          </cell>
          <cell r="C72">
            <v>0</v>
          </cell>
          <cell r="D72">
            <v>0</v>
          </cell>
          <cell r="E72">
            <v>0</v>
          </cell>
          <cell r="F72">
            <v>0</v>
          </cell>
          <cell r="G72">
            <v>0</v>
          </cell>
          <cell r="I72" t="str">
            <v>DMAC08008</v>
          </cell>
          <cell r="J72">
            <v>100</v>
          </cell>
          <cell r="K72">
            <v>0</v>
          </cell>
          <cell r="L72">
            <v>0</v>
          </cell>
          <cell r="M72">
            <v>0</v>
          </cell>
          <cell r="N72">
            <v>0</v>
          </cell>
          <cell r="O72">
            <v>0</v>
          </cell>
          <cell r="Q72" t="str">
            <v>DMAC08008</v>
          </cell>
          <cell r="R72">
            <v>100</v>
          </cell>
          <cell r="S72">
            <v>0</v>
          </cell>
          <cell r="T72">
            <v>0</v>
          </cell>
          <cell r="U72">
            <v>0</v>
          </cell>
          <cell r="V72">
            <v>0</v>
          </cell>
          <cell r="W72">
            <v>0</v>
          </cell>
          <cell r="Y72" t="str">
            <v>DMAC08008</v>
          </cell>
          <cell r="Z72">
            <v>100</v>
          </cell>
          <cell r="AA72">
            <v>0</v>
          </cell>
          <cell r="AB72">
            <v>0</v>
          </cell>
          <cell r="AC72">
            <v>0</v>
          </cell>
          <cell r="AD72">
            <v>0</v>
          </cell>
          <cell r="AE72">
            <v>0</v>
          </cell>
          <cell r="AG72" t="str">
            <v>DMAC08008</v>
          </cell>
          <cell r="AH72">
            <v>100</v>
          </cell>
          <cell r="AI72">
            <v>0</v>
          </cell>
          <cell r="AJ72">
            <v>0</v>
          </cell>
          <cell r="AK72">
            <v>0</v>
          </cell>
          <cell r="AL72">
            <v>0</v>
          </cell>
          <cell r="AM72">
            <v>0</v>
          </cell>
          <cell r="AO72" t="str">
            <v>DMAC08008</v>
          </cell>
          <cell r="AP72">
            <v>100</v>
          </cell>
          <cell r="AQ72">
            <v>0</v>
          </cell>
          <cell r="AR72">
            <v>0</v>
          </cell>
          <cell r="AS72">
            <v>0</v>
          </cell>
          <cell r="AT72">
            <v>0</v>
          </cell>
          <cell r="AU72">
            <v>0</v>
          </cell>
          <cell r="AW72" t="str">
            <v>DMAC08008</v>
          </cell>
          <cell r="AX72">
            <v>100</v>
          </cell>
          <cell r="AY72">
            <v>0</v>
          </cell>
          <cell r="AZ72">
            <v>0</v>
          </cell>
          <cell r="BA72">
            <v>0</v>
          </cell>
          <cell r="BB72">
            <v>0</v>
          </cell>
          <cell r="BC72">
            <v>0</v>
          </cell>
          <cell r="BE72" t="str">
            <v>DMAC08008</v>
          </cell>
          <cell r="BF72">
            <v>100</v>
          </cell>
          <cell r="BG72">
            <v>0</v>
          </cell>
          <cell r="BH72">
            <v>0</v>
          </cell>
          <cell r="BI72">
            <v>0</v>
          </cell>
          <cell r="BJ72">
            <v>0</v>
          </cell>
          <cell r="BK72">
            <v>0</v>
          </cell>
          <cell r="BM72" t="str">
            <v>DMAC08008</v>
          </cell>
          <cell r="BN72">
            <v>100</v>
          </cell>
          <cell r="BO72">
            <v>0</v>
          </cell>
          <cell r="BP72">
            <v>0</v>
          </cell>
          <cell r="BQ72">
            <v>0</v>
          </cell>
          <cell r="BR72">
            <v>0</v>
          </cell>
          <cell r="BS72">
            <v>0</v>
          </cell>
          <cell r="BU72" t="str">
            <v>DMAC08008</v>
          </cell>
          <cell r="BV72">
            <v>100</v>
          </cell>
          <cell r="BW72">
            <v>0</v>
          </cell>
          <cell r="BX72">
            <v>0</v>
          </cell>
          <cell r="BY72">
            <v>0</v>
          </cell>
          <cell r="BZ72">
            <v>0</v>
          </cell>
          <cell r="CA72">
            <v>0</v>
          </cell>
          <cell r="CC72" t="str">
            <v>DMAC08008</v>
          </cell>
          <cell r="CD72">
            <v>100</v>
          </cell>
          <cell r="CE72">
            <v>0</v>
          </cell>
          <cell r="CF72">
            <v>0</v>
          </cell>
          <cell r="CG72">
            <v>0</v>
          </cell>
          <cell r="CH72">
            <v>0</v>
          </cell>
          <cell r="CI72">
            <v>0</v>
          </cell>
          <cell r="CK72" t="str">
            <v>DMAC08008</v>
          </cell>
          <cell r="CL72">
            <v>100</v>
          </cell>
          <cell r="CM72">
            <v>0</v>
          </cell>
          <cell r="CN72">
            <v>0</v>
          </cell>
          <cell r="CO72">
            <v>0</v>
          </cell>
          <cell r="CP72">
            <v>0</v>
          </cell>
          <cell r="CQ72">
            <v>0</v>
          </cell>
          <cell r="CS72" t="str">
            <v>DLPT30093</v>
          </cell>
          <cell r="CT72">
            <v>100</v>
          </cell>
          <cell r="CU72">
            <v>0</v>
          </cell>
          <cell r="CV72">
            <v>0</v>
          </cell>
          <cell r="CW72">
            <v>0</v>
          </cell>
          <cell r="CX72">
            <v>0</v>
          </cell>
          <cell r="CY72">
            <v>0</v>
          </cell>
          <cell r="DA72" t="str">
            <v>DLPT30093</v>
          </cell>
          <cell r="DB72">
            <v>100</v>
          </cell>
          <cell r="DC72">
            <v>0</v>
          </cell>
          <cell r="DD72">
            <v>0</v>
          </cell>
          <cell r="DE72">
            <v>0</v>
          </cell>
          <cell r="DF72">
            <v>0</v>
          </cell>
          <cell r="DG72">
            <v>0</v>
          </cell>
          <cell r="DI72" t="str">
            <v>DLPT30093</v>
          </cell>
          <cell r="DJ72">
            <v>100</v>
          </cell>
          <cell r="DK72">
            <v>0</v>
          </cell>
          <cell r="DL72">
            <v>0</v>
          </cell>
          <cell r="DM72">
            <v>0</v>
          </cell>
          <cell r="DN72">
            <v>0</v>
          </cell>
          <cell r="DO72">
            <v>0</v>
          </cell>
          <cell r="DQ72" t="str">
            <v>DLPT30093</v>
          </cell>
          <cell r="DR72">
            <v>100</v>
          </cell>
          <cell r="DS72">
            <v>0</v>
          </cell>
          <cell r="DT72">
            <v>0</v>
          </cell>
          <cell r="DU72">
            <v>0</v>
          </cell>
          <cell r="DV72">
            <v>0</v>
          </cell>
          <cell r="DW72">
            <v>0</v>
          </cell>
          <cell r="DY72" t="str">
            <v>DLPT30093</v>
          </cell>
          <cell r="DZ72">
            <v>100</v>
          </cell>
          <cell r="EA72">
            <v>0</v>
          </cell>
          <cell r="EB72">
            <v>0</v>
          </cell>
          <cell r="EC72">
            <v>0</v>
          </cell>
          <cell r="ED72">
            <v>0</v>
          </cell>
          <cell r="EE72">
            <v>0</v>
          </cell>
          <cell r="EG72" t="str">
            <v>DLPT30093</v>
          </cell>
          <cell r="EH72">
            <v>100</v>
          </cell>
          <cell r="EI72">
            <v>0</v>
          </cell>
          <cell r="EJ72">
            <v>0</v>
          </cell>
          <cell r="EK72">
            <v>0</v>
          </cell>
          <cell r="EL72">
            <v>0</v>
          </cell>
          <cell r="EM72">
            <v>0</v>
          </cell>
          <cell r="EO72" t="str">
            <v>DLPT30093</v>
          </cell>
          <cell r="EP72">
            <v>100</v>
          </cell>
          <cell r="EQ72">
            <v>0</v>
          </cell>
          <cell r="ER72">
            <v>0</v>
          </cell>
          <cell r="ES72">
            <v>0</v>
          </cell>
          <cell r="ET72">
            <v>0</v>
          </cell>
          <cell r="EU72">
            <v>0</v>
          </cell>
          <cell r="EW72" t="str">
            <v>DLPT30059</v>
          </cell>
          <cell r="EX72">
            <v>100</v>
          </cell>
          <cell r="EY72">
            <v>0</v>
          </cell>
          <cell r="EZ72">
            <v>0</v>
          </cell>
          <cell r="FA72">
            <v>0</v>
          </cell>
          <cell r="FB72">
            <v>0</v>
          </cell>
          <cell r="FC72">
            <v>0</v>
          </cell>
          <cell r="FE72" t="str">
            <v>DLPT30049</v>
          </cell>
          <cell r="FF72">
            <v>100</v>
          </cell>
          <cell r="FG72">
            <v>0</v>
          </cell>
          <cell r="FH72">
            <v>0</v>
          </cell>
          <cell r="FI72">
            <v>0</v>
          </cell>
          <cell r="FJ72">
            <v>0</v>
          </cell>
          <cell r="FK72">
            <v>0</v>
          </cell>
          <cell r="FM72" t="str">
            <v>DLPT30049</v>
          </cell>
          <cell r="FN72">
            <v>100</v>
          </cell>
          <cell r="FO72">
            <v>0</v>
          </cell>
          <cell r="FP72">
            <v>0</v>
          </cell>
          <cell r="FQ72">
            <v>0</v>
          </cell>
          <cell r="FR72">
            <v>0</v>
          </cell>
          <cell r="FS72">
            <v>0</v>
          </cell>
          <cell r="FU72" t="str">
            <v>DLPT30049</v>
          </cell>
          <cell r="FV72">
            <v>100</v>
          </cell>
          <cell r="FW72">
            <v>0</v>
          </cell>
          <cell r="FX72">
            <v>0</v>
          </cell>
          <cell r="FY72">
            <v>0</v>
          </cell>
          <cell r="FZ72">
            <v>0</v>
          </cell>
          <cell r="GA72">
            <v>0</v>
          </cell>
          <cell r="GC72" t="str">
            <v>DLPT30049</v>
          </cell>
          <cell r="GD72">
            <v>100</v>
          </cell>
          <cell r="GE72">
            <v>0</v>
          </cell>
          <cell r="GF72">
            <v>0</v>
          </cell>
          <cell r="GG72">
            <v>0</v>
          </cell>
          <cell r="GH72">
            <v>0</v>
          </cell>
          <cell r="GI72">
            <v>0</v>
          </cell>
          <cell r="GK72" t="str">
            <v>DLPT30049</v>
          </cell>
          <cell r="GL72">
            <v>100</v>
          </cell>
          <cell r="GM72">
            <v>0</v>
          </cell>
          <cell r="GN72">
            <v>0</v>
          </cell>
          <cell r="GO72">
            <v>0</v>
          </cell>
          <cell r="GP72">
            <v>0</v>
          </cell>
          <cell r="GQ72">
            <v>0</v>
          </cell>
          <cell r="GS72" t="str">
            <v>DLPT30049</v>
          </cell>
          <cell r="GT72">
            <v>100</v>
          </cell>
          <cell r="GU72">
            <v>0</v>
          </cell>
          <cell r="GV72">
            <v>0</v>
          </cell>
          <cell r="GW72">
            <v>0</v>
          </cell>
          <cell r="GX72">
            <v>0</v>
          </cell>
          <cell r="GY72">
            <v>0</v>
          </cell>
          <cell r="HA72" t="str">
            <v>DLPT30049</v>
          </cell>
          <cell r="HB72">
            <v>100</v>
          </cell>
          <cell r="HC72">
            <v>0</v>
          </cell>
          <cell r="HD72">
            <v>0</v>
          </cell>
          <cell r="HE72">
            <v>0</v>
          </cell>
          <cell r="HF72">
            <v>0</v>
          </cell>
          <cell r="HG72">
            <v>0</v>
          </cell>
          <cell r="HI72" t="str">
            <v>DLPT30049</v>
          </cell>
          <cell r="HJ72">
            <v>100</v>
          </cell>
          <cell r="HK72">
            <v>0</v>
          </cell>
          <cell r="HL72">
            <v>0</v>
          </cell>
          <cell r="HM72">
            <v>0</v>
          </cell>
          <cell r="HN72">
            <v>0</v>
          </cell>
          <cell r="HO72">
            <v>0</v>
          </cell>
          <cell r="HQ72" t="str">
            <v>DLPT30049</v>
          </cell>
          <cell r="HR72">
            <v>100</v>
          </cell>
          <cell r="HS72">
            <v>0</v>
          </cell>
          <cell r="HT72">
            <v>0</v>
          </cell>
          <cell r="HU72">
            <v>0</v>
          </cell>
          <cell r="HV72">
            <v>0</v>
          </cell>
          <cell r="HW72">
            <v>0</v>
          </cell>
          <cell r="HY72" t="str">
            <v>DLPT30049</v>
          </cell>
          <cell r="HZ72">
            <v>100</v>
          </cell>
          <cell r="IA72">
            <v>0</v>
          </cell>
          <cell r="IB72">
            <v>0</v>
          </cell>
          <cell r="IC72">
            <v>0</v>
          </cell>
          <cell r="ID72">
            <v>0</v>
          </cell>
          <cell r="IE72">
            <v>0</v>
          </cell>
          <cell r="IG72" t="str">
            <v>DLPT30049</v>
          </cell>
          <cell r="IH72">
            <v>100</v>
          </cell>
          <cell r="II72">
            <v>0</v>
          </cell>
          <cell r="IJ72">
            <v>0</v>
          </cell>
          <cell r="IK72">
            <v>0</v>
          </cell>
          <cell r="IL72">
            <v>0</v>
          </cell>
          <cell r="IM72">
            <v>0</v>
          </cell>
        </row>
        <row r="73">
          <cell r="A73" t="str">
            <v>DMAC45013</v>
          </cell>
          <cell r="B73">
            <v>100</v>
          </cell>
          <cell r="C73">
            <v>0</v>
          </cell>
          <cell r="D73">
            <v>0</v>
          </cell>
          <cell r="E73">
            <v>0</v>
          </cell>
          <cell r="F73">
            <v>0</v>
          </cell>
          <cell r="G73">
            <v>0</v>
          </cell>
          <cell r="I73" t="str">
            <v>DMAC45013</v>
          </cell>
          <cell r="J73">
            <v>83.96</v>
          </cell>
          <cell r="K73">
            <v>3.85</v>
          </cell>
          <cell r="L73">
            <v>0</v>
          </cell>
          <cell r="M73">
            <v>0</v>
          </cell>
          <cell r="N73">
            <v>9.3989999999999991</v>
          </cell>
          <cell r="O73">
            <v>2</v>
          </cell>
          <cell r="Q73" t="str">
            <v>DMAC45013</v>
          </cell>
          <cell r="R73">
            <v>85.09</v>
          </cell>
          <cell r="S73">
            <v>2.68</v>
          </cell>
          <cell r="T73">
            <v>0</v>
          </cell>
          <cell r="U73">
            <v>0</v>
          </cell>
          <cell r="V73">
            <v>18.449000000000002</v>
          </cell>
          <cell r="W73">
            <v>4</v>
          </cell>
          <cell r="Y73" t="str">
            <v>DMAC45013</v>
          </cell>
          <cell r="Z73">
            <v>75.19</v>
          </cell>
          <cell r="AA73">
            <v>4.76</v>
          </cell>
          <cell r="AB73">
            <v>0</v>
          </cell>
          <cell r="AC73">
            <v>0</v>
          </cell>
          <cell r="AD73">
            <v>18.449000000000002</v>
          </cell>
          <cell r="AE73">
            <v>5</v>
          </cell>
          <cell r="AG73" t="str">
            <v>DMAC45013</v>
          </cell>
          <cell r="AH73">
            <v>60.15</v>
          </cell>
          <cell r="AI73">
            <v>7.97</v>
          </cell>
          <cell r="AJ73">
            <v>0</v>
          </cell>
          <cell r="AK73">
            <v>40.780999999999999</v>
          </cell>
          <cell r="AL73">
            <v>18.449000000000002</v>
          </cell>
          <cell r="AM73">
            <v>6</v>
          </cell>
          <cell r="AO73" t="str">
            <v>DMAC45013</v>
          </cell>
          <cell r="AP73">
            <v>50.13</v>
          </cell>
          <cell r="AQ73">
            <v>11.97</v>
          </cell>
          <cell r="AR73">
            <v>0</v>
          </cell>
          <cell r="AS73">
            <v>60.570999999999998</v>
          </cell>
          <cell r="AT73">
            <v>18.449000000000002</v>
          </cell>
          <cell r="AU73">
            <v>6</v>
          </cell>
          <cell r="AW73" t="str">
            <v>DMAC45013</v>
          </cell>
          <cell r="AX73">
            <v>42.97</v>
          </cell>
          <cell r="AY73">
            <v>15.97</v>
          </cell>
          <cell r="AZ73">
            <v>0</v>
          </cell>
          <cell r="BA73">
            <v>70.447999999999993</v>
          </cell>
          <cell r="BB73">
            <v>18.449000000000002</v>
          </cell>
          <cell r="BC73">
            <v>6</v>
          </cell>
          <cell r="BE73" t="str">
            <v>DMAC45013</v>
          </cell>
          <cell r="BF73">
            <v>37.6</v>
          </cell>
          <cell r="BG73">
            <v>19.97</v>
          </cell>
          <cell r="BH73">
            <v>0</v>
          </cell>
          <cell r="BI73">
            <v>76.367000000000004</v>
          </cell>
          <cell r="BJ73">
            <v>18.449000000000002</v>
          </cell>
          <cell r="BK73">
            <v>6</v>
          </cell>
          <cell r="BM73" t="str">
            <v>DMAC45013</v>
          </cell>
          <cell r="BN73">
            <v>33.42</v>
          </cell>
          <cell r="BO73">
            <v>23.97</v>
          </cell>
          <cell r="BP73">
            <v>0</v>
          </cell>
          <cell r="BQ73">
            <v>80.311000000000007</v>
          </cell>
          <cell r="BR73">
            <v>18.449000000000002</v>
          </cell>
          <cell r="BS73">
            <v>6</v>
          </cell>
          <cell r="BU73" t="str">
            <v>DMAC45013</v>
          </cell>
          <cell r="BV73">
            <v>30.08</v>
          </cell>
          <cell r="BW73">
            <v>27.97</v>
          </cell>
          <cell r="BX73">
            <v>0</v>
          </cell>
          <cell r="BY73">
            <v>83.126999999999995</v>
          </cell>
          <cell r="BZ73">
            <v>18.449000000000002</v>
          </cell>
          <cell r="CA73">
            <v>6</v>
          </cell>
          <cell r="CC73" t="str">
            <v>DMAC45013</v>
          </cell>
          <cell r="CD73">
            <v>27.34</v>
          </cell>
          <cell r="CE73">
            <v>31.97</v>
          </cell>
          <cell r="CF73">
            <v>0</v>
          </cell>
          <cell r="CG73">
            <v>85.238</v>
          </cell>
          <cell r="CH73">
            <v>18.449000000000002</v>
          </cell>
          <cell r="CI73">
            <v>6</v>
          </cell>
          <cell r="CK73" t="str">
            <v>DMAC45013</v>
          </cell>
          <cell r="CL73">
            <v>25.06</v>
          </cell>
          <cell r="CM73">
            <v>35.97</v>
          </cell>
          <cell r="CN73">
            <v>0</v>
          </cell>
          <cell r="CO73">
            <v>86.88</v>
          </cell>
          <cell r="CP73">
            <v>18.449000000000002</v>
          </cell>
          <cell r="CQ73">
            <v>6</v>
          </cell>
          <cell r="CS73" t="str">
            <v>DMAC08001</v>
          </cell>
          <cell r="CT73">
            <v>100</v>
          </cell>
          <cell r="CU73">
            <v>0</v>
          </cell>
          <cell r="CV73">
            <v>0</v>
          </cell>
          <cell r="CW73">
            <v>0</v>
          </cell>
          <cell r="CX73">
            <v>0</v>
          </cell>
          <cell r="CY73">
            <v>0</v>
          </cell>
          <cell r="DA73" t="str">
            <v>DMAC08001</v>
          </cell>
          <cell r="DB73">
            <v>100</v>
          </cell>
          <cell r="DC73">
            <v>0</v>
          </cell>
          <cell r="DD73">
            <v>0</v>
          </cell>
          <cell r="DE73">
            <v>0</v>
          </cell>
          <cell r="DF73">
            <v>0</v>
          </cell>
          <cell r="DG73">
            <v>0</v>
          </cell>
          <cell r="DI73" t="str">
            <v>DMAC08001</v>
          </cell>
          <cell r="DJ73">
            <v>100</v>
          </cell>
          <cell r="DK73">
            <v>0</v>
          </cell>
          <cell r="DL73">
            <v>0</v>
          </cell>
          <cell r="DM73">
            <v>0</v>
          </cell>
          <cell r="DN73">
            <v>0</v>
          </cell>
          <cell r="DO73">
            <v>0</v>
          </cell>
          <cell r="DQ73" t="str">
            <v>DMAC08001</v>
          </cell>
          <cell r="DR73">
            <v>100</v>
          </cell>
          <cell r="DS73">
            <v>0</v>
          </cell>
          <cell r="DT73">
            <v>0</v>
          </cell>
          <cell r="DU73">
            <v>0</v>
          </cell>
          <cell r="DV73">
            <v>0</v>
          </cell>
          <cell r="DW73">
            <v>0</v>
          </cell>
          <cell r="DY73" t="str">
            <v>DMAC08001</v>
          </cell>
          <cell r="DZ73">
            <v>100</v>
          </cell>
          <cell r="EA73">
            <v>0</v>
          </cell>
          <cell r="EB73">
            <v>0</v>
          </cell>
          <cell r="EC73">
            <v>0</v>
          </cell>
          <cell r="ED73">
            <v>0</v>
          </cell>
          <cell r="EE73">
            <v>0</v>
          </cell>
          <cell r="EG73" t="str">
            <v>DMAC08001</v>
          </cell>
          <cell r="EH73">
            <v>100</v>
          </cell>
          <cell r="EI73">
            <v>0</v>
          </cell>
          <cell r="EJ73">
            <v>0</v>
          </cell>
          <cell r="EK73">
            <v>0</v>
          </cell>
          <cell r="EL73">
            <v>0</v>
          </cell>
          <cell r="EM73">
            <v>0</v>
          </cell>
          <cell r="EO73" t="str">
            <v>DMAC08001</v>
          </cell>
          <cell r="EP73">
            <v>100</v>
          </cell>
          <cell r="EQ73">
            <v>0</v>
          </cell>
          <cell r="ER73">
            <v>0</v>
          </cell>
          <cell r="ES73">
            <v>0</v>
          </cell>
          <cell r="ET73">
            <v>0</v>
          </cell>
          <cell r="EU73">
            <v>0</v>
          </cell>
          <cell r="EW73" t="str">
            <v>DLPT30060</v>
          </cell>
          <cell r="EX73">
            <v>100</v>
          </cell>
          <cell r="EY73">
            <v>0</v>
          </cell>
          <cell r="EZ73">
            <v>0</v>
          </cell>
          <cell r="FA73">
            <v>0</v>
          </cell>
          <cell r="FB73">
            <v>0</v>
          </cell>
          <cell r="FC73">
            <v>0</v>
          </cell>
          <cell r="FE73" t="str">
            <v>DLPT30059</v>
          </cell>
          <cell r="FF73">
            <v>100</v>
          </cell>
          <cell r="FG73">
            <v>0</v>
          </cell>
          <cell r="FH73">
            <v>0</v>
          </cell>
          <cell r="FI73">
            <v>0</v>
          </cell>
          <cell r="FJ73">
            <v>0</v>
          </cell>
          <cell r="FK73">
            <v>0</v>
          </cell>
          <cell r="FM73" t="str">
            <v>DLPT30059</v>
          </cell>
          <cell r="FN73">
            <v>100</v>
          </cell>
          <cell r="FO73">
            <v>0</v>
          </cell>
          <cell r="FP73">
            <v>0</v>
          </cell>
          <cell r="FQ73">
            <v>0</v>
          </cell>
          <cell r="FR73">
            <v>0</v>
          </cell>
          <cell r="FS73">
            <v>0</v>
          </cell>
          <cell r="FU73" t="str">
            <v>DLPT30059</v>
          </cell>
          <cell r="FV73">
            <v>100</v>
          </cell>
          <cell r="FW73">
            <v>0</v>
          </cell>
          <cell r="FX73">
            <v>0</v>
          </cell>
          <cell r="FY73">
            <v>0</v>
          </cell>
          <cell r="FZ73">
            <v>0</v>
          </cell>
          <cell r="GA73">
            <v>0</v>
          </cell>
          <cell r="GC73" t="str">
            <v>DLPT30059</v>
          </cell>
          <cell r="GD73">
            <v>100</v>
          </cell>
          <cell r="GE73">
            <v>0</v>
          </cell>
          <cell r="GF73">
            <v>0</v>
          </cell>
          <cell r="GG73">
            <v>0</v>
          </cell>
          <cell r="GH73">
            <v>0</v>
          </cell>
          <cell r="GI73">
            <v>0</v>
          </cell>
          <cell r="GK73" t="str">
            <v>DLPT30059</v>
          </cell>
          <cell r="GL73">
            <v>100</v>
          </cell>
          <cell r="GM73">
            <v>0</v>
          </cell>
          <cell r="GN73">
            <v>0</v>
          </cell>
          <cell r="GO73">
            <v>0</v>
          </cell>
          <cell r="GP73">
            <v>0</v>
          </cell>
          <cell r="GQ73">
            <v>0</v>
          </cell>
          <cell r="GS73" t="str">
            <v>DLPT30059</v>
          </cell>
          <cell r="GT73">
            <v>100</v>
          </cell>
          <cell r="GU73">
            <v>0</v>
          </cell>
          <cell r="GV73">
            <v>0</v>
          </cell>
          <cell r="GW73">
            <v>0</v>
          </cell>
          <cell r="GX73">
            <v>0</v>
          </cell>
          <cell r="GY73">
            <v>0</v>
          </cell>
          <cell r="HA73" t="str">
            <v>DLPT30059</v>
          </cell>
          <cell r="HB73">
            <v>100</v>
          </cell>
          <cell r="HC73">
            <v>0</v>
          </cell>
          <cell r="HD73">
            <v>0</v>
          </cell>
          <cell r="HE73">
            <v>0</v>
          </cell>
          <cell r="HF73">
            <v>0</v>
          </cell>
          <cell r="HG73">
            <v>0</v>
          </cell>
          <cell r="HI73" t="str">
            <v>DLPT30059</v>
          </cell>
          <cell r="HJ73">
            <v>100</v>
          </cell>
          <cell r="HK73">
            <v>0</v>
          </cell>
          <cell r="HL73">
            <v>0</v>
          </cell>
          <cell r="HM73">
            <v>0</v>
          </cell>
          <cell r="HN73">
            <v>0</v>
          </cell>
          <cell r="HO73">
            <v>0</v>
          </cell>
          <cell r="HQ73" t="str">
            <v>DLPT30059</v>
          </cell>
          <cell r="HR73">
            <v>100</v>
          </cell>
          <cell r="HS73">
            <v>0</v>
          </cell>
          <cell r="HT73">
            <v>0</v>
          </cell>
          <cell r="HU73">
            <v>0</v>
          </cell>
          <cell r="HV73">
            <v>0</v>
          </cell>
          <cell r="HW73">
            <v>0</v>
          </cell>
          <cell r="HY73" t="str">
            <v>DLPT30059</v>
          </cell>
          <cell r="HZ73">
            <v>100</v>
          </cell>
          <cell r="IA73">
            <v>0</v>
          </cell>
          <cell r="IB73">
            <v>0</v>
          </cell>
          <cell r="IC73">
            <v>0</v>
          </cell>
          <cell r="ID73">
            <v>0</v>
          </cell>
          <cell r="IE73">
            <v>0</v>
          </cell>
          <cell r="IG73" t="str">
            <v>DLPT30059</v>
          </cell>
          <cell r="IH73">
            <v>100</v>
          </cell>
          <cell r="II73">
            <v>0</v>
          </cell>
          <cell r="IJ73">
            <v>0</v>
          </cell>
          <cell r="IK73">
            <v>0</v>
          </cell>
          <cell r="IL73">
            <v>0</v>
          </cell>
          <cell r="IM73">
            <v>0</v>
          </cell>
        </row>
        <row r="74">
          <cell r="A74" t="str">
            <v>DMAC45018</v>
          </cell>
          <cell r="B74">
            <v>100</v>
          </cell>
          <cell r="C74">
            <v>0</v>
          </cell>
          <cell r="D74">
            <v>0</v>
          </cell>
          <cell r="E74">
            <v>0</v>
          </cell>
          <cell r="F74">
            <v>0</v>
          </cell>
          <cell r="G74">
            <v>0</v>
          </cell>
          <cell r="I74" t="str">
            <v>DMAC45018</v>
          </cell>
          <cell r="J74">
            <v>89.1</v>
          </cell>
          <cell r="K74">
            <v>5.23</v>
          </cell>
          <cell r="L74">
            <v>0</v>
          </cell>
          <cell r="M74">
            <v>0</v>
          </cell>
          <cell r="N74">
            <v>0</v>
          </cell>
          <cell r="O74">
            <v>1</v>
          </cell>
          <cell r="Q74" t="str">
            <v>DMAC45018</v>
          </cell>
          <cell r="R74">
            <v>89.14</v>
          </cell>
          <cell r="S74">
            <v>3.91</v>
          </cell>
          <cell r="T74">
            <v>0</v>
          </cell>
          <cell r="U74">
            <v>0</v>
          </cell>
          <cell r="V74">
            <v>10.583</v>
          </cell>
          <cell r="W74">
            <v>2</v>
          </cell>
          <cell r="Y74" t="str">
            <v>DMAC45018</v>
          </cell>
          <cell r="Z74">
            <v>91.86</v>
          </cell>
          <cell r="AA74">
            <v>3.91</v>
          </cell>
          <cell r="AB74">
            <v>0</v>
          </cell>
          <cell r="AC74">
            <v>0</v>
          </cell>
          <cell r="AD74">
            <v>17.998999999999999</v>
          </cell>
          <cell r="AE74">
            <v>2</v>
          </cell>
          <cell r="AG74" t="str">
            <v>DMAC45018</v>
          </cell>
          <cell r="AH74">
            <v>91.36</v>
          </cell>
          <cell r="AI74">
            <v>3.46</v>
          </cell>
          <cell r="AJ74">
            <v>0</v>
          </cell>
          <cell r="AK74">
            <v>0</v>
          </cell>
          <cell r="AL74">
            <v>31.164999999999999</v>
          </cell>
          <cell r="AM74">
            <v>3</v>
          </cell>
          <cell r="AO74" t="str">
            <v>DMAC45018</v>
          </cell>
          <cell r="AP74">
            <v>92.8</v>
          </cell>
          <cell r="AQ74">
            <v>3.46</v>
          </cell>
          <cell r="AR74">
            <v>0</v>
          </cell>
          <cell r="AS74">
            <v>0</v>
          </cell>
          <cell r="AT74">
            <v>45.999000000000002</v>
          </cell>
          <cell r="AU74">
            <v>3</v>
          </cell>
          <cell r="AW74" t="str">
            <v>DMAC45018</v>
          </cell>
          <cell r="AX74">
            <v>93.83</v>
          </cell>
          <cell r="AY74">
            <v>3.46</v>
          </cell>
          <cell r="AZ74">
            <v>0</v>
          </cell>
          <cell r="BA74">
            <v>0</v>
          </cell>
          <cell r="BB74">
            <v>63.415999999999997</v>
          </cell>
          <cell r="BC74">
            <v>3</v>
          </cell>
          <cell r="BE74" t="str">
            <v>DMAC45018</v>
          </cell>
          <cell r="BF74">
            <v>93.46</v>
          </cell>
          <cell r="BG74">
            <v>2.5099999999999998</v>
          </cell>
          <cell r="BH74">
            <v>0</v>
          </cell>
          <cell r="BI74">
            <v>0</v>
          </cell>
          <cell r="BJ74">
            <v>79.481999999999999</v>
          </cell>
          <cell r="BK74">
            <v>5</v>
          </cell>
          <cell r="BM74" t="str">
            <v>DMAC45018</v>
          </cell>
          <cell r="BN74">
            <v>92.59</v>
          </cell>
          <cell r="BO74">
            <v>2.67</v>
          </cell>
          <cell r="BP74">
            <v>0</v>
          </cell>
          <cell r="BQ74">
            <v>21.541</v>
          </cell>
          <cell r="BR74">
            <v>93.781000000000006</v>
          </cell>
          <cell r="BS74">
            <v>6</v>
          </cell>
          <cell r="BU74" t="str">
            <v>DMAC45018</v>
          </cell>
          <cell r="BV74">
            <v>92.5</v>
          </cell>
          <cell r="BW74">
            <v>2.57</v>
          </cell>
          <cell r="BX74">
            <v>0</v>
          </cell>
          <cell r="BY74">
            <v>19.167999999999999</v>
          </cell>
          <cell r="BZ74">
            <v>107.247</v>
          </cell>
          <cell r="CA74">
            <v>7</v>
          </cell>
          <cell r="CC74" t="str">
            <v>DMAC45018</v>
          </cell>
          <cell r="CD74">
            <v>93.18</v>
          </cell>
          <cell r="CE74">
            <v>2.57</v>
          </cell>
          <cell r="CF74">
            <v>0</v>
          </cell>
          <cell r="CG74">
            <v>19.167999999999999</v>
          </cell>
          <cell r="CH74">
            <v>111.914</v>
          </cell>
          <cell r="CI74">
            <v>7</v>
          </cell>
          <cell r="CK74" t="str">
            <v>DMAC45018</v>
          </cell>
          <cell r="CL74">
            <v>93.75</v>
          </cell>
          <cell r="CM74">
            <v>2.57</v>
          </cell>
          <cell r="CN74">
            <v>0</v>
          </cell>
          <cell r="CO74">
            <v>19.167999999999999</v>
          </cell>
          <cell r="CP74">
            <v>120.331</v>
          </cell>
          <cell r="CQ74">
            <v>7</v>
          </cell>
          <cell r="CS74" t="str">
            <v>DMAC08002</v>
          </cell>
          <cell r="CT74">
            <v>100</v>
          </cell>
          <cell r="CU74">
            <v>0</v>
          </cell>
          <cell r="CV74">
            <v>0</v>
          </cell>
          <cell r="CW74">
            <v>0</v>
          </cell>
          <cell r="CX74">
            <v>0</v>
          </cell>
          <cell r="CY74">
            <v>0</v>
          </cell>
          <cell r="DA74" t="str">
            <v>DMAC08002</v>
          </cell>
          <cell r="DB74">
            <v>100</v>
          </cell>
          <cell r="DC74">
            <v>0</v>
          </cell>
          <cell r="DD74">
            <v>0</v>
          </cell>
          <cell r="DE74">
            <v>0</v>
          </cell>
          <cell r="DF74">
            <v>0</v>
          </cell>
          <cell r="DG74">
            <v>0</v>
          </cell>
          <cell r="DI74" t="str">
            <v>DMAC08002</v>
          </cell>
          <cell r="DJ74">
            <v>100</v>
          </cell>
          <cell r="DK74">
            <v>0</v>
          </cell>
          <cell r="DL74">
            <v>0</v>
          </cell>
          <cell r="DM74">
            <v>0</v>
          </cell>
          <cell r="DN74">
            <v>0</v>
          </cell>
          <cell r="DO74">
            <v>0</v>
          </cell>
          <cell r="DQ74" t="str">
            <v>DMAC08002</v>
          </cell>
          <cell r="DR74">
            <v>100</v>
          </cell>
          <cell r="DS74">
            <v>0</v>
          </cell>
          <cell r="DT74">
            <v>0</v>
          </cell>
          <cell r="DU74">
            <v>0</v>
          </cell>
          <cell r="DV74">
            <v>0</v>
          </cell>
          <cell r="DW74">
            <v>0</v>
          </cell>
          <cell r="DY74" t="str">
            <v>DMAC08002</v>
          </cell>
          <cell r="DZ74">
            <v>100</v>
          </cell>
          <cell r="EA74">
            <v>0</v>
          </cell>
          <cell r="EB74">
            <v>0</v>
          </cell>
          <cell r="EC74">
            <v>0</v>
          </cell>
          <cell r="ED74">
            <v>0</v>
          </cell>
          <cell r="EE74">
            <v>0</v>
          </cell>
          <cell r="EG74" t="str">
            <v>DMAC08002</v>
          </cell>
          <cell r="EH74">
            <v>100</v>
          </cell>
          <cell r="EI74">
            <v>0</v>
          </cell>
          <cell r="EJ74">
            <v>0</v>
          </cell>
          <cell r="EK74">
            <v>0</v>
          </cell>
          <cell r="EL74">
            <v>0</v>
          </cell>
          <cell r="EM74">
            <v>0</v>
          </cell>
          <cell r="EO74" t="str">
            <v>DMAC08002</v>
          </cell>
          <cell r="EP74">
            <v>100</v>
          </cell>
          <cell r="EQ74">
            <v>0</v>
          </cell>
          <cell r="ER74">
            <v>0</v>
          </cell>
          <cell r="ES74">
            <v>0</v>
          </cell>
          <cell r="ET74">
            <v>0</v>
          </cell>
          <cell r="EU74">
            <v>0</v>
          </cell>
          <cell r="EW74" t="str">
            <v>DLPT30093</v>
          </cell>
          <cell r="EX74">
            <v>100</v>
          </cell>
          <cell r="EY74">
            <v>0</v>
          </cell>
          <cell r="EZ74">
            <v>0</v>
          </cell>
          <cell r="FA74">
            <v>0</v>
          </cell>
          <cell r="FB74">
            <v>0</v>
          </cell>
          <cell r="FC74">
            <v>0</v>
          </cell>
          <cell r="FE74" t="str">
            <v>DLPT30060</v>
          </cell>
          <cell r="FF74">
            <v>100</v>
          </cell>
          <cell r="FG74">
            <v>0</v>
          </cell>
          <cell r="FH74">
            <v>0</v>
          </cell>
          <cell r="FI74">
            <v>0</v>
          </cell>
          <cell r="FJ74">
            <v>0</v>
          </cell>
          <cell r="FK74">
            <v>0</v>
          </cell>
          <cell r="FM74" t="str">
            <v>DLPT30060</v>
          </cell>
          <cell r="FN74">
            <v>100</v>
          </cell>
          <cell r="FO74">
            <v>0</v>
          </cell>
          <cell r="FP74">
            <v>0</v>
          </cell>
          <cell r="FQ74">
            <v>0</v>
          </cell>
          <cell r="FR74">
            <v>0</v>
          </cell>
          <cell r="FS74">
            <v>0</v>
          </cell>
          <cell r="FU74" t="str">
            <v>DLPT30060</v>
          </cell>
          <cell r="FV74">
            <v>100</v>
          </cell>
          <cell r="FW74">
            <v>0</v>
          </cell>
          <cell r="FX74">
            <v>0</v>
          </cell>
          <cell r="FY74">
            <v>0</v>
          </cell>
          <cell r="FZ74">
            <v>0</v>
          </cell>
          <cell r="GA74">
            <v>0</v>
          </cell>
          <cell r="GC74" t="str">
            <v>DLPT30060</v>
          </cell>
          <cell r="GD74">
            <v>100</v>
          </cell>
          <cell r="GE74">
            <v>0</v>
          </cell>
          <cell r="GF74">
            <v>0</v>
          </cell>
          <cell r="GG74">
            <v>0</v>
          </cell>
          <cell r="GH74">
            <v>0</v>
          </cell>
          <cell r="GI74">
            <v>0</v>
          </cell>
          <cell r="GK74" t="str">
            <v>DLPT30060</v>
          </cell>
          <cell r="GL74">
            <v>100</v>
          </cell>
          <cell r="GM74">
            <v>0</v>
          </cell>
          <cell r="GN74">
            <v>0</v>
          </cell>
          <cell r="GO74">
            <v>0</v>
          </cell>
          <cell r="GP74">
            <v>0</v>
          </cell>
          <cell r="GQ74">
            <v>0</v>
          </cell>
          <cell r="GS74" t="str">
            <v>DLPT30060</v>
          </cell>
          <cell r="GT74">
            <v>100</v>
          </cell>
          <cell r="GU74">
            <v>0</v>
          </cell>
          <cell r="GV74">
            <v>0</v>
          </cell>
          <cell r="GW74">
            <v>0</v>
          </cell>
          <cell r="GX74">
            <v>0</v>
          </cell>
          <cell r="GY74">
            <v>0</v>
          </cell>
          <cell r="HA74" t="str">
            <v>DLPT30060</v>
          </cell>
          <cell r="HB74">
            <v>100</v>
          </cell>
          <cell r="HC74">
            <v>0</v>
          </cell>
          <cell r="HD74">
            <v>0</v>
          </cell>
          <cell r="HE74">
            <v>0</v>
          </cell>
          <cell r="HF74">
            <v>0</v>
          </cell>
          <cell r="HG74">
            <v>0</v>
          </cell>
          <cell r="HI74" t="str">
            <v>DLPT30060</v>
          </cell>
          <cell r="HJ74">
            <v>100</v>
          </cell>
          <cell r="HK74">
            <v>0</v>
          </cell>
          <cell r="HL74">
            <v>0</v>
          </cell>
          <cell r="HM74">
            <v>0</v>
          </cell>
          <cell r="HN74">
            <v>0</v>
          </cell>
          <cell r="HO74">
            <v>0</v>
          </cell>
          <cell r="HQ74" t="str">
            <v>DLPT30060</v>
          </cell>
          <cell r="HR74">
            <v>100</v>
          </cell>
          <cell r="HS74">
            <v>0</v>
          </cell>
          <cell r="HT74">
            <v>0</v>
          </cell>
          <cell r="HU74">
            <v>0</v>
          </cell>
          <cell r="HV74">
            <v>0</v>
          </cell>
          <cell r="HW74">
            <v>0</v>
          </cell>
          <cell r="HY74" t="str">
            <v>DLPT30060</v>
          </cell>
          <cell r="HZ74">
            <v>100</v>
          </cell>
          <cell r="IA74">
            <v>0</v>
          </cell>
          <cell r="IB74">
            <v>0</v>
          </cell>
          <cell r="IC74">
            <v>0</v>
          </cell>
          <cell r="ID74">
            <v>0</v>
          </cell>
          <cell r="IE74">
            <v>0</v>
          </cell>
          <cell r="IG74" t="str">
            <v>DLPT30060</v>
          </cell>
          <cell r="IH74">
            <v>100</v>
          </cell>
          <cell r="II74">
            <v>0</v>
          </cell>
          <cell r="IJ74">
            <v>0</v>
          </cell>
          <cell r="IK74">
            <v>0</v>
          </cell>
          <cell r="IL74">
            <v>0</v>
          </cell>
          <cell r="IM74">
            <v>0</v>
          </cell>
        </row>
        <row r="75">
          <cell r="A75" t="str">
            <v>DMAC45021</v>
          </cell>
          <cell r="B75">
            <v>100</v>
          </cell>
          <cell r="C75">
            <v>0</v>
          </cell>
          <cell r="D75">
            <v>0</v>
          </cell>
          <cell r="E75">
            <v>0</v>
          </cell>
          <cell r="F75">
            <v>0</v>
          </cell>
          <cell r="G75">
            <v>0</v>
          </cell>
          <cell r="I75" t="str">
            <v>DMAC45021</v>
          </cell>
          <cell r="J75">
            <v>100</v>
          </cell>
          <cell r="K75">
            <v>0</v>
          </cell>
          <cell r="L75">
            <v>0</v>
          </cell>
          <cell r="M75">
            <v>0</v>
          </cell>
          <cell r="N75">
            <v>0</v>
          </cell>
          <cell r="O75">
            <v>0</v>
          </cell>
          <cell r="Q75" t="str">
            <v>DMAC45021</v>
          </cell>
          <cell r="R75">
            <v>100</v>
          </cell>
          <cell r="S75">
            <v>0</v>
          </cell>
          <cell r="T75">
            <v>0</v>
          </cell>
          <cell r="U75">
            <v>0</v>
          </cell>
          <cell r="V75">
            <v>0</v>
          </cell>
          <cell r="W75">
            <v>0</v>
          </cell>
          <cell r="Y75" t="str">
            <v>DMAC45021</v>
          </cell>
          <cell r="Z75">
            <v>100</v>
          </cell>
          <cell r="AA75">
            <v>0</v>
          </cell>
          <cell r="AB75">
            <v>0</v>
          </cell>
          <cell r="AC75">
            <v>0</v>
          </cell>
          <cell r="AD75">
            <v>0</v>
          </cell>
          <cell r="AE75">
            <v>0</v>
          </cell>
          <cell r="AG75" t="str">
            <v>DMAC45021</v>
          </cell>
          <cell r="AH75">
            <v>100</v>
          </cell>
          <cell r="AI75">
            <v>0</v>
          </cell>
          <cell r="AJ75">
            <v>0</v>
          </cell>
          <cell r="AK75">
            <v>0</v>
          </cell>
          <cell r="AL75">
            <v>0</v>
          </cell>
          <cell r="AM75">
            <v>0</v>
          </cell>
          <cell r="AO75" t="str">
            <v>DMAC45021</v>
          </cell>
          <cell r="AP75">
            <v>100</v>
          </cell>
          <cell r="AQ75">
            <v>0</v>
          </cell>
          <cell r="AR75">
            <v>0</v>
          </cell>
          <cell r="AS75">
            <v>0</v>
          </cell>
          <cell r="AT75">
            <v>0</v>
          </cell>
          <cell r="AU75">
            <v>0</v>
          </cell>
          <cell r="AW75" t="str">
            <v>DMAC45021</v>
          </cell>
          <cell r="AX75">
            <v>100</v>
          </cell>
          <cell r="AY75">
            <v>0</v>
          </cell>
          <cell r="AZ75">
            <v>0</v>
          </cell>
          <cell r="BA75">
            <v>0</v>
          </cell>
          <cell r="BB75">
            <v>0</v>
          </cell>
          <cell r="BC75">
            <v>0</v>
          </cell>
          <cell r="BE75" t="str">
            <v>DMAC45021</v>
          </cell>
          <cell r="BF75">
            <v>100</v>
          </cell>
          <cell r="BG75">
            <v>0</v>
          </cell>
          <cell r="BH75">
            <v>0</v>
          </cell>
          <cell r="BI75">
            <v>0</v>
          </cell>
          <cell r="BJ75">
            <v>0</v>
          </cell>
          <cell r="BK75">
            <v>0</v>
          </cell>
          <cell r="BM75" t="str">
            <v>DMAC45021</v>
          </cell>
          <cell r="BN75">
            <v>100</v>
          </cell>
          <cell r="BO75">
            <v>0</v>
          </cell>
          <cell r="BP75">
            <v>0</v>
          </cell>
          <cell r="BQ75">
            <v>0</v>
          </cell>
          <cell r="BR75">
            <v>0</v>
          </cell>
          <cell r="BS75">
            <v>0</v>
          </cell>
          <cell r="BU75" t="str">
            <v>DMAC45021</v>
          </cell>
          <cell r="BV75">
            <v>100</v>
          </cell>
          <cell r="BW75">
            <v>0</v>
          </cell>
          <cell r="BX75">
            <v>0</v>
          </cell>
          <cell r="BY75">
            <v>0</v>
          </cell>
          <cell r="BZ75">
            <v>0</v>
          </cell>
          <cell r="CA75">
            <v>0</v>
          </cell>
          <cell r="CC75" t="str">
            <v>DMAC45021</v>
          </cell>
          <cell r="CD75">
            <v>100</v>
          </cell>
          <cell r="CE75">
            <v>0</v>
          </cell>
          <cell r="CF75">
            <v>0</v>
          </cell>
          <cell r="CG75">
            <v>0</v>
          </cell>
          <cell r="CH75">
            <v>16.8</v>
          </cell>
          <cell r="CI75">
            <v>0</v>
          </cell>
          <cell r="CK75" t="str">
            <v>DMAC45021</v>
          </cell>
          <cell r="CL75">
            <v>100</v>
          </cell>
          <cell r="CM75">
            <v>0</v>
          </cell>
          <cell r="CN75">
            <v>0</v>
          </cell>
          <cell r="CO75">
            <v>0</v>
          </cell>
          <cell r="CP75">
            <v>21.466999999999999</v>
          </cell>
          <cell r="CQ75">
            <v>0</v>
          </cell>
          <cell r="CS75" t="str">
            <v>DMAC08006</v>
          </cell>
          <cell r="CT75">
            <v>100</v>
          </cell>
          <cell r="CU75">
            <v>0</v>
          </cell>
          <cell r="CV75">
            <v>0</v>
          </cell>
          <cell r="CW75">
            <v>0</v>
          </cell>
          <cell r="CX75">
            <v>0</v>
          </cell>
          <cell r="CY75">
            <v>0</v>
          </cell>
          <cell r="DA75" t="str">
            <v>DMAC08006</v>
          </cell>
          <cell r="DB75">
            <v>100</v>
          </cell>
          <cell r="DC75">
            <v>0</v>
          </cell>
          <cell r="DD75">
            <v>0</v>
          </cell>
          <cell r="DE75">
            <v>0</v>
          </cell>
          <cell r="DF75">
            <v>0</v>
          </cell>
          <cell r="DG75">
            <v>0</v>
          </cell>
          <cell r="DI75" t="str">
            <v>DMAC08006</v>
          </cell>
          <cell r="DJ75">
            <v>100</v>
          </cell>
          <cell r="DK75">
            <v>0</v>
          </cell>
          <cell r="DL75">
            <v>0</v>
          </cell>
          <cell r="DM75">
            <v>0</v>
          </cell>
          <cell r="DN75">
            <v>0</v>
          </cell>
          <cell r="DO75">
            <v>0</v>
          </cell>
          <cell r="DQ75" t="str">
            <v>DMAC08006</v>
          </cell>
          <cell r="DR75">
            <v>100</v>
          </cell>
          <cell r="DS75">
            <v>0</v>
          </cell>
          <cell r="DT75">
            <v>0</v>
          </cell>
          <cell r="DU75">
            <v>0</v>
          </cell>
          <cell r="DV75">
            <v>0</v>
          </cell>
          <cell r="DW75">
            <v>0</v>
          </cell>
          <cell r="DY75" t="str">
            <v>DMAC08006</v>
          </cell>
          <cell r="DZ75">
            <v>100</v>
          </cell>
          <cell r="EA75">
            <v>0</v>
          </cell>
          <cell r="EB75">
            <v>0</v>
          </cell>
          <cell r="EC75">
            <v>0</v>
          </cell>
          <cell r="ED75">
            <v>0</v>
          </cell>
          <cell r="EE75">
            <v>0</v>
          </cell>
          <cell r="EG75" t="str">
            <v>DMAC08006</v>
          </cell>
          <cell r="EH75">
            <v>100</v>
          </cell>
          <cell r="EI75">
            <v>0</v>
          </cell>
          <cell r="EJ75">
            <v>0</v>
          </cell>
          <cell r="EK75">
            <v>0</v>
          </cell>
          <cell r="EL75">
            <v>0</v>
          </cell>
          <cell r="EM75">
            <v>0</v>
          </cell>
          <cell r="EO75" t="str">
            <v>DMAC08006</v>
          </cell>
          <cell r="EP75">
            <v>100</v>
          </cell>
          <cell r="EQ75">
            <v>0</v>
          </cell>
          <cell r="ER75">
            <v>0</v>
          </cell>
          <cell r="ES75">
            <v>0</v>
          </cell>
          <cell r="ET75">
            <v>0</v>
          </cell>
          <cell r="EU75">
            <v>0</v>
          </cell>
          <cell r="EW75" t="str">
            <v>DMAC08001</v>
          </cell>
          <cell r="EX75">
            <v>100</v>
          </cell>
          <cell r="EY75">
            <v>0</v>
          </cell>
          <cell r="EZ75">
            <v>0</v>
          </cell>
          <cell r="FA75">
            <v>0</v>
          </cell>
          <cell r="FB75">
            <v>0</v>
          </cell>
          <cell r="FC75">
            <v>0</v>
          </cell>
          <cell r="FE75" t="str">
            <v>DLPT30093</v>
          </cell>
          <cell r="FF75">
            <v>100</v>
          </cell>
          <cell r="FG75">
            <v>0</v>
          </cell>
          <cell r="FH75">
            <v>0</v>
          </cell>
          <cell r="FI75">
            <v>0</v>
          </cell>
          <cell r="FJ75">
            <v>0</v>
          </cell>
          <cell r="FK75">
            <v>0</v>
          </cell>
          <cell r="FM75" t="str">
            <v>DLPT30093</v>
          </cell>
          <cell r="FN75">
            <v>100</v>
          </cell>
          <cell r="FO75">
            <v>0</v>
          </cell>
          <cell r="FP75">
            <v>0</v>
          </cell>
          <cell r="FQ75">
            <v>0</v>
          </cell>
          <cell r="FR75">
            <v>0</v>
          </cell>
          <cell r="FS75">
            <v>0</v>
          </cell>
          <cell r="FU75" t="str">
            <v>DLPT30093</v>
          </cell>
          <cell r="FV75">
            <v>100</v>
          </cell>
          <cell r="FW75">
            <v>0</v>
          </cell>
          <cell r="FX75">
            <v>0</v>
          </cell>
          <cell r="FY75">
            <v>0</v>
          </cell>
          <cell r="FZ75">
            <v>0</v>
          </cell>
          <cell r="GA75">
            <v>0</v>
          </cell>
          <cell r="GC75" t="str">
            <v>DLPT30093</v>
          </cell>
          <cell r="GD75">
            <v>100</v>
          </cell>
          <cell r="GE75">
            <v>0</v>
          </cell>
          <cell r="GF75">
            <v>0</v>
          </cell>
          <cell r="GG75">
            <v>0</v>
          </cell>
          <cell r="GH75">
            <v>0</v>
          </cell>
          <cell r="GI75">
            <v>0</v>
          </cell>
          <cell r="GK75" t="str">
            <v>DLPT30093</v>
          </cell>
          <cell r="GL75">
            <v>100</v>
          </cell>
          <cell r="GM75">
            <v>0</v>
          </cell>
          <cell r="GN75">
            <v>0</v>
          </cell>
          <cell r="GO75">
            <v>0</v>
          </cell>
          <cell r="GP75">
            <v>0</v>
          </cell>
          <cell r="GQ75">
            <v>0</v>
          </cell>
          <cell r="GS75" t="str">
            <v>DLPT30093</v>
          </cell>
          <cell r="GT75">
            <v>100</v>
          </cell>
          <cell r="GU75">
            <v>0</v>
          </cell>
          <cell r="GV75">
            <v>0</v>
          </cell>
          <cell r="GW75">
            <v>0</v>
          </cell>
          <cell r="GX75">
            <v>0</v>
          </cell>
          <cell r="GY75">
            <v>0</v>
          </cell>
          <cell r="HA75" t="str">
            <v>DLPT30093</v>
          </cell>
          <cell r="HB75">
            <v>100</v>
          </cell>
          <cell r="HC75">
            <v>0</v>
          </cell>
          <cell r="HD75">
            <v>0</v>
          </cell>
          <cell r="HE75">
            <v>0</v>
          </cell>
          <cell r="HF75">
            <v>0</v>
          </cell>
          <cell r="HG75">
            <v>0</v>
          </cell>
          <cell r="HI75" t="str">
            <v>DLPT30093</v>
          </cell>
          <cell r="HJ75">
            <v>100</v>
          </cell>
          <cell r="HK75">
            <v>0</v>
          </cell>
          <cell r="HL75">
            <v>0</v>
          </cell>
          <cell r="HM75">
            <v>0</v>
          </cell>
          <cell r="HN75">
            <v>0</v>
          </cell>
          <cell r="HO75">
            <v>0</v>
          </cell>
          <cell r="HQ75" t="str">
            <v>DLPT30093</v>
          </cell>
          <cell r="HR75">
            <v>100</v>
          </cell>
          <cell r="HS75">
            <v>0</v>
          </cell>
          <cell r="HT75">
            <v>0</v>
          </cell>
          <cell r="HU75">
            <v>0</v>
          </cell>
          <cell r="HV75">
            <v>0</v>
          </cell>
          <cell r="HW75">
            <v>0</v>
          </cell>
          <cell r="HY75" t="str">
            <v>DLPT30093</v>
          </cell>
          <cell r="HZ75">
            <v>100</v>
          </cell>
          <cell r="IA75">
            <v>0</v>
          </cell>
          <cell r="IB75">
            <v>0</v>
          </cell>
          <cell r="IC75">
            <v>0</v>
          </cell>
          <cell r="ID75">
            <v>0</v>
          </cell>
          <cell r="IE75">
            <v>0</v>
          </cell>
          <cell r="IG75" t="str">
            <v>DLPT30093</v>
          </cell>
          <cell r="IH75">
            <v>100</v>
          </cell>
          <cell r="II75">
            <v>0</v>
          </cell>
          <cell r="IJ75">
            <v>0</v>
          </cell>
          <cell r="IK75">
            <v>0</v>
          </cell>
          <cell r="IL75">
            <v>0</v>
          </cell>
          <cell r="IM75">
            <v>0</v>
          </cell>
        </row>
        <row r="76">
          <cell r="A76" t="str">
            <v>DMIR45002</v>
          </cell>
          <cell r="B76">
            <v>100</v>
          </cell>
          <cell r="C76">
            <v>0</v>
          </cell>
          <cell r="D76">
            <v>0</v>
          </cell>
          <cell r="E76">
            <v>0</v>
          </cell>
          <cell r="F76">
            <v>0</v>
          </cell>
          <cell r="G76">
            <v>0</v>
          </cell>
          <cell r="I76" t="str">
            <v>DMIR45002</v>
          </cell>
          <cell r="J76">
            <v>95.07</v>
          </cell>
          <cell r="K76">
            <v>1.18</v>
          </cell>
          <cell r="L76">
            <v>0</v>
          </cell>
          <cell r="M76">
            <v>0</v>
          </cell>
          <cell r="N76">
            <v>15</v>
          </cell>
          <cell r="O76">
            <v>2</v>
          </cell>
          <cell r="Q76" t="str">
            <v>DMIR45002</v>
          </cell>
          <cell r="R76">
            <v>91.76</v>
          </cell>
          <cell r="S76">
            <v>2.97</v>
          </cell>
          <cell r="T76">
            <v>0</v>
          </cell>
          <cell r="U76">
            <v>0</v>
          </cell>
          <cell r="V76">
            <v>24.349</v>
          </cell>
          <cell r="W76">
            <v>2</v>
          </cell>
          <cell r="Y76" t="str">
            <v>DMIR45002</v>
          </cell>
          <cell r="Z76">
            <v>93.82</v>
          </cell>
          <cell r="AA76">
            <v>2.97</v>
          </cell>
          <cell r="AB76">
            <v>0</v>
          </cell>
          <cell r="AC76">
            <v>0</v>
          </cell>
          <cell r="AD76">
            <v>42.231999999999999</v>
          </cell>
          <cell r="AE76">
            <v>2</v>
          </cell>
          <cell r="AG76" t="str">
            <v>DMIR45002</v>
          </cell>
          <cell r="AH76">
            <v>81.45</v>
          </cell>
          <cell r="AI76">
            <v>7.42</v>
          </cell>
          <cell r="AJ76">
            <v>0</v>
          </cell>
          <cell r="AK76">
            <v>0</v>
          </cell>
          <cell r="AL76">
            <v>47.481999999999999</v>
          </cell>
          <cell r="AM76">
            <v>3</v>
          </cell>
          <cell r="AO76" t="str">
            <v>DMIR45002</v>
          </cell>
          <cell r="AP76">
            <v>67.87</v>
          </cell>
          <cell r="AQ76">
            <v>11.57</v>
          </cell>
          <cell r="AR76">
            <v>0</v>
          </cell>
          <cell r="AS76">
            <v>49.713000000000001</v>
          </cell>
          <cell r="AT76">
            <v>47.481999999999999</v>
          </cell>
          <cell r="AU76">
            <v>4</v>
          </cell>
          <cell r="AW76" t="str">
            <v>DMIR45002</v>
          </cell>
          <cell r="AX76">
            <v>58.18</v>
          </cell>
          <cell r="AY76">
            <v>17.57</v>
          </cell>
          <cell r="AZ76">
            <v>0</v>
          </cell>
          <cell r="BA76">
            <v>66.888999999999996</v>
          </cell>
          <cell r="BB76">
            <v>47.481999999999999</v>
          </cell>
          <cell r="BC76">
            <v>4</v>
          </cell>
          <cell r="BE76" t="str">
            <v>DMIR45002</v>
          </cell>
          <cell r="BF76">
            <v>51.37</v>
          </cell>
          <cell r="BG76">
            <v>23.34</v>
          </cell>
          <cell r="BH76">
            <v>0</v>
          </cell>
          <cell r="BI76">
            <v>75.081000000000003</v>
          </cell>
          <cell r="BJ76">
            <v>47.481999999999999</v>
          </cell>
          <cell r="BK76">
            <v>4</v>
          </cell>
          <cell r="BM76" t="str">
            <v>DMIR45002</v>
          </cell>
          <cell r="BN76">
            <v>50.73</v>
          </cell>
          <cell r="BO76">
            <v>17.739999999999998</v>
          </cell>
          <cell r="BP76">
            <v>0</v>
          </cell>
          <cell r="BQ76">
            <v>65.864000000000004</v>
          </cell>
          <cell r="BR76">
            <v>53.881999999999998</v>
          </cell>
          <cell r="BS76">
            <v>6</v>
          </cell>
          <cell r="BU76" t="str">
            <v>DMIR45002</v>
          </cell>
          <cell r="BV76">
            <v>55.65</v>
          </cell>
          <cell r="BW76">
            <v>17.739999999999998</v>
          </cell>
          <cell r="BX76">
            <v>0</v>
          </cell>
          <cell r="BY76">
            <v>65.864000000000004</v>
          </cell>
          <cell r="BZ76">
            <v>64.731999999999999</v>
          </cell>
          <cell r="CA76">
            <v>6</v>
          </cell>
          <cell r="CC76" t="str">
            <v>DMIR45002</v>
          </cell>
          <cell r="CD76">
            <v>57.2</v>
          </cell>
          <cell r="CE76">
            <v>16.14</v>
          </cell>
          <cell r="CF76">
            <v>0</v>
          </cell>
          <cell r="CG76">
            <v>62.045000000000002</v>
          </cell>
          <cell r="CH76">
            <v>64.731999999999999</v>
          </cell>
          <cell r="CI76">
            <v>7</v>
          </cell>
          <cell r="CK76" t="str">
            <v>DMIR45002</v>
          </cell>
          <cell r="CL76">
            <v>58.79</v>
          </cell>
          <cell r="CM76">
            <v>14.84</v>
          </cell>
          <cell r="CN76">
            <v>0</v>
          </cell>
          <cell r="CO76">
            <v>59.057000000000002</v>
          </cell>
          <cell r="CP76">
            <v>71.915000000000006</v>
          </cell>
          <cell r="CQ76">
            <v>8</v>
          </cell>
          <cell r="CS76" t="str">
            <v>DMAC08008</v>
          </cell>
          <cell r="CT76">
            <v>100</v>
          </cell>
          <cell r="CU76">
            <v>0</v>
          </cell>
          <cell r="CV76">
            <v>0</v>
          </cell>
          <cell r="CW76">
            <v>0</v>
          </cell>
          <cell r="CX76">
            <v>0</v>
          </cell>
          <cell r="CY76">
            <v>0</v>
          </cell>
          <cell r="DA76" t="str">
            <v>DMAC08008</v>
          </cell>
          <cell r="DB76">
            <v>100</v>
          </cell>
          <cell r="DC76">
            <v>0</v>
          </cell>
          <cell r="DD76">
            <v>0</v>
          </cell>
          <cell r="DE76">
            <v>0</v>
          </cell>
          <cell r="DF76">
            <v>0</v>
          </cell>
          <cell r="DG76">
            <v>0</v>
          </cell>
          <cell r="DI76" t="str">
            <v>DMAC08008</v>
          </cell>
          <cell r="DJ76">
            <v>100</v>
          </cell>
          <cell r="DK76">
            <v>0</v>
          </cell>
          <cell r="DL76">
            <v>0</v>
          </cell>
          <cell r="DM76">
            <v>0</v>
          </cell>
          <cell r="DN76">
            <v>0</v>
          </cell>
          <cell r="DO76">
            <v>0</v>
          </cell>
          <cell r="DQ76" t="str">
            <v>DMAC08008</v>
          </cell>
          <cell r="DR76">
            <v>100</v>
          </cell>
          <cell r="DS76">
            <v>0</v>
          </cell>
          <cell r="DT76">
            <v>0</v>
          </cell>
          <cell r="DU76">
            <v>0</v>
          </cell>
          <cell r="DV76">
            <v>0</v>
          </cell>
          <cell r="DW76">
            <v>0</v>
          </cell>
          <cell r="DY76" t="str">
            <v>DMAC08008</v>
          </cell>
          <cell r="DZ76">
            <v>100</v>
          </cell>
          <cell r="EA76">
            <v>0</v>
          </cell>
          <cell r="EB76">
            <v>0</v>
          </cell>
          <cell r="EC76">
            <v>0</v>
          </cell>
          <cell r="ED76">
            <v>0</v>
          </cell>
          <cell r="EE76">
            <v>0</v>
          </cell>
          <cell r="EG76" t="str">
            <v>DMAC08008</v>
          </cell>
          <cell r="EH76">
            <v>100</v>
          </cell>
          <cell r="EI76">
            <v>0</v>
          </cell>
          <cell r="EJ76">
            <v>0</v>
          </cell>
          <cell r="EK76">
            <v>0</v>
          </cell>
          <cell r="EL76">
            <v>0</v>
          </cell>
          <cell r="EM76">
            <v>0</v>
          </cell>
          <cell r="EO76" t="str">
            <v>DMAC08008</v>
          </cell>
          <cell r="EP76">
            <v>100</v>
          </cell>
          <cell r="EQ76">
            <v>0</v>
          </cell>
          <cell r="ER76">
            <v>0</v>
          </cell>
          <cell r="ES76">
            <v>0</v>
          </cell>
          <cell r="ET76">
            <v>0</v>
          </cell>
          <cell r="EU76">
            <v>0</v>
          </cell>
          <cell r="EW76" t="str">
            <v>DMAC08002</v>
          </cell>
          <cell r="EX76">
            <v>100</v>
          </cell>
          <cell r="EY76">
            <v>0</v>
          </cell>
          <cell r="EZ76">
            <v>0</v>
          </cell>
          <cell r="FA76">
            <v>0</v>
          </cell>
          <cell r="FB76">
            <v>0</v>
          </cell>
          <cell r="FC76">
            <v>0</v>
          </cell>
          <cell r="FE76" t="str">
            <v>DMAC08001</v>
          </cell>
          <cell r="FF76">
            <v>100</v>
          </cell>
          <cell r="FG76">
            <v>0</v>
          </cell>
          <cell r="FH76">
            <v>0</v>
          </cell>
          <cell r="FI76">
            <v>0</v>
          </cell>
          <cell r="FJ76">
            <v>0</v>
          </cell>
          <cell r="FK76">
            <v>0</v>
          </cell>
          <cell r="FM76" t="str">
            <v>DMAC08001</v>
          </cell>
          <cell r="FN76">
            <v>100</v>
          </cell>
          <cell r="FO76">
            <v>0</v>
          </cell>
          <cell r="FP76">
            <v>0</v>
          </cell>
          <cell r="FQ76">
            <v>0</v>
          </cell>
          <cell r="FR76">
            <v>0</v>
          </cell>
          <cell r="FS76">
            <v>0</v>
          </cell>
          <cell r="FU76" t="str">
            <v>DMAC08001</v>
          </cell>
          <cell r="FV76">
            <v>100</v>
          </cell>
          <cell r="FW76">
            <v>0</v>
          </cell>
          <cell r="FX76">
            <v>0</v>
          </cell>
          <cell r="FY76">
            <v>0</v>
          </cell>
          <cell r="FZ76">
            <v>0</v>
          </cell>
          <cell r="GA76">
            <v>0</v>
          </cell>
          <cell r="GC76" t="str">
            <v>DMAC08001</v>
          </cell>
          <cell r="GD76">
            <v>100</v>
          </cell>
          <cell r="GE76">
            <v>0</v>
          </cell>
          <cell r="GF76">
            <v>0</v>
          </cell>
          <cell r="GG76">
            <v>0</v>
          </cell>
          <cell r="GH76">
            <v>0</v>
          </cell>
          <cell r="GI76">
            <v>0</v>
          </cell>
          <cell r="GK76" t="str">
            <v>DMAC08001</v>
          </cell>
          <cell r="GL76">
            <v>100</v>
          </cell>
          <cell r="GM76">
            <v>0</v>
          </cell>
          <cell r="GN76">
            <v>0</v>
          </cell>
          <cell r="GO76">
            <v>0</v>
          </cell>
          <cell r="GP76">
            <v>0</v>
          </cell>
          <cell r="GQ76">
            <v>0</v>
          </cell>
          <cell r="GS76" t="str">
            <v>DMAC08001</v>
          </cell>
          <cell r="GT76">
            <v>100</v>
          </cell>
          <cell r="GU76">
            <v>0</v>
          </cell>
          <cell r="GV76">
            <v>0</v>
          </cell>
          <cell r="GW76">
            <v>0</v>
          </cell>
          <cell r="GX76">
            <v>0</v>
          </cell>
          <cell r="GY76">
            <v>0</v>
          </cell>
          <cell r="HA76" t="str">
            <v>DMAC08001</v>
          </cell>
          <cell r="HB76">
            <v>100</v>
          </cell>
          <cell r="HC76">
            <v>0</v>
          </cell>
          <cell r="HD76">
            <v>0</v>
          </cell>
          <cell r="HE76">
            <v>0</v>
          </cell>
          <cell r="HF76">
            <v>0</v>
          </cell>
          <cell r="HG76">
            <v>0</v>
          </cell>
          <cell r="HI76" t="str">
            <v>DMAC08001</v>
          </cell>
          <cell r="HJ76">
            <v>100</v>
          </cell>
          <cell r="HK76">
            <v>0</v>
          </cell>
          <cell r="HL76">
            <v>0</v>
          </cell>
          <cell r="HM76">
            <v>0</v>
          </cell>
          <cell r="HN76">
            <v>0</v>
          </cell>
          <cell r="HO76">
            <v>0</v>
          </cell>
          <cell r="HQ76" t="str">
            <v>DMAC08001</v>
          </cell>
          <cell r="HR76">
            <v>100</v>
          </cell>
          <cell r="HS76">
            <v>0</v>
          </cell>
          <cell r="HT76">
            <v>0</v>
          </cell>
          <cell r="HU76">
            <v>0</v>
          </cell>
          <cell r="HV76">
            <v>0</v>
          </cell>
          <cell r="HW76">
            <v>0</v>
          </cell>
          <cell r="HY76" t="str">
            <v>DMAC08001</v>
          </cell>
          <cell r="HZ76">
            <v>100</v>
          </cell>
          <cell r="IA76">
            <v>0</v>
          </cell>
          <cell r="IB76">
            <v>0</v>
          </cell>
          <cell r="IC76">
            <v>0</v>
          </cell>
          <cell r="ID76">
            <v>0</v>
          </cell>
          <cell r="IE76">
            <v>0</v>
          </cell>
          <cell r="IG76" t="str">
            <v>DMAC08001</v>
          </cell>
          <cell r="IH76">
            <v>100</v>
          </cell>
          <cell r="II76">
            <v>0</v>
          </cell>
          <cell r="IJ76">
            <v>0</v>
          </cell>
          <cell r="IK76">
            <v>0</v>
          </cell>
          <cell r="IL76">
            <v>0</v>
          </cell>
          <cell r="IM76">
            <v>0</v>
          </cell>
        </row>
        <row r="77">
          <cell r="A77" t="str">
            <v>DMTR11003</v>
          </cell>
          <cell r="B77">
            <v>100</v>
          </cell>
          <cell r="C77">
            <v>0</v>
          </cell>
          <cell r="D77">
            <v>0</v>
          </cell>
          <cell r="E77">
            <v>0</v>
          </cell>
          <cell r="F77">
            <v>0</v>
          </cell>
          <cell r="G77">
            <v>0</v>
          </cell>
          <cell r="I77" t="str">
            <v>DMTR11003</v>
          </cell>
          <cell r="J77">
            <v>100</v>
          </cell>
          <cell r="K77">
            <v>0</v>
          </cell>
          <cell r="L77">
            <v>0</v>
          </cell>
          <cell r="M77">
            <v>0</v>
          </cell>
          <cell r="N77">
            <v>0</v>
          </cell>
          <cell r="O77">
            <v>0</v>
          </cell>
          <cell r="Q77" t="str">
            <v>DMTR11003</v>
          </cell>
          <cell r="R77">
            <v>100</v>
          </cell>
          <cell r="S77">
            <v>0</v>
          </cell>
          <cell r="T77">
            <v>0</v>
          </cell>
          <cell r="U77">
            <v>0</v>
          </cell>
          <cell r="V77">
            <v>0</v>
          </cell>
          <cell r="W77">
            <v>0</v>
          </cell>
          <cell r="Y77" t="str">
            <v>DMTR11003</v>
          </cell>
          <cell r="Z77">
            <v>100</v>
          </cell>
          <cell r="AA77">
            <v>0</v>
          </cell>
          <cell r="AB77">
            <v>0</v>
          </cell>
          <cell r="AC77">
            <v>0</v>
          </cell>
          <cell r="AD77">
            <v>0</v>
          </cell>
          <cell r="AE77">
            <v>0</v>
          </cell>
          <cell r="AG77" t="str">
            <v>DMTR11003</v>
          </cell>
          <cell r="AH77">
            <v>100</v>
          </cell>
          <cell r="AI77">
            <v>0</v>
          </cell>
          <cell r="AJ77">
            <v>0</v>
          </cell>
          <cell r="AK77">
            <v>0</v>
          </cell>
          <cell r="AL77">
            <v>0</v>
          </cell>
          <cell r="AM77">
            <v>0</v>
          </cell>
          <cell r="AO77" t="str">
            <v>DMTR11003</v>
          </cell>
          <cell r="AP77">
            <v>100</v>
          </cell>
          <cell r="AQ77">
            <v>0</v>
          </cell>
          <cell r="AR77">
            <v>0</v>
          </cell>
          <cell r="AS77">
            <v>0</v>
          </cell>
          <cell r="AT77">
            <v>0</v>
          </cell>
          <cell r="AU77">
            <v>0</v>
          </cell>
          <cell r="AW77" t="str">
            <v>DMTR11003</v>
          </cell>
          <cell r="AX77">
            <v>100</v>
          </cell>
          <cell r="AY77">
            <v>0</v>
          </cell>
          <cell r="AZ77">
            <v>0</v>
          </cell>
          <cell r="BA77">
            <v>0</v>
          </cell>
          <cell r="BB77">
            <v>0</v>
          </cell>
          <cell r="BC77">
            <v>0</v>
          </cell>
          <cell r="BE77" t="str">
            <v>DMTR11003</v>
          </cell>
          <cell r="BF77">
            <v>100</v>
          </cell>
          <cell r="BG77">
            <v>0</v>
          </cell>
          <cell r="BH77">
            <v>0</v>
          </cell>
          <cell r="BI77">
            <v>0</v>
          </cell>
          <cell r="BJ77">
            <v>0</v>
          </cell>
          <cell r="BK77">
            <v>0</v>
          </cell>
          <cell r="BM77" t="str">
            <v>DMTR11003</v>
          </cell>
          <cell r="BN77">
            <v>100</v>
          </cell>
          <cell r="BO77">
            <v>0</v>
          </cell>
          <cell r="BP77">
            <v>0</v>
          </cell>
          <cell r="BQ77">
            <v>0</v>
          </cell>
          <cell r="BR77">
            <v>0</v>
          </cell>
          <cell r="BS77">
            <v>0</v>
          </cell>
          <cell r="BU77" t="str">
            <v>DMTR11003</v>
          </cell>
          <cell r="BV77">
            <v>100</v>
          </cell>
          <cell r="BW77">
            <v>0</v>
          </cell>
          <cell r="BX77">
            <v>0</v>
          </cell>
          <cell r="BY77">
            <v>0</v>
          </cell>
          <cell r="BZ77">
            <v>0</v>
          </cell>
          <cell r="CA77">
            <v>0</v>
          </cell>
          <cell r="CC77" t="str">
            <v>DMTR11003</v>
          </cell>
          <cell r="CD77">
            <v>100</v>
          </cell>
          <cell r="CE77">
            <v>0</v>
          </cell>
          <cell r="CF77">
            <v>0</v>
          </cell>
          <cell r="CG77">
            <v>0</v>
          </cell>
          <cell r="CH77">
            <v>0</v>
          </cell>
          <cell r="CI77">
            <v>0</v>
          </cell>
          <cell r="CK77" t="str">
            <v>DMTR11003</v>
          </cell>
          <cell r="CL77">
            <v>100</v>
          </cell>
          <cell r="CM77">
            <v>0</v>
          </cell>
          <cell r="CN77">
            <v>0</v>
          </cell>
          <cell r="CO77">
            <v>0</v>
          </cell>
          <cell r="CP77">
            <v>0</v>
          </cell>
          <cell r="CQ77">
            <v>0</v>
          </cell>
          <cell r="CS77" t="str">
            <v>DMAC45013</v>
          </cell>
          <cell r="CT77">
            <v>23.14</v>
          </cell>
          <cell r="CU77">
            <v>39.97</v>
          </cell>
          <cell r="CV77">
            <v>0</v>
          </cell>
          <cell r="CW77">
            <v>88.192999999999998</v>
          </cell>
          <cell r="CX77">
            <v>18.449000000000002</v>
          </cell>
          <cell r="CY77">
            <v>6</v>
          </cell>
          <cell r="DA77" t="str">
            <v>DMAC45013</v>
          </cell>
          <cell r="DB77">
            <v>21.48</v>
          </cell>
          <cell r="DC77">
            <v>43.97</v>
          </cell>
          <cell r="DD77">
            <v>0</v>
          </cell>
          <cell r="DE77">
            <v>89.266999999999996</v>
          </cell>
          <cell r="DF77">
            <v>18.449000000000002</v>
          </cell>
          <cell r="DG77">
            <v>6</v>
          </cell>
          <cell r="DI77" t="str">
            <v>DMAC45013</v>
          </cell>
          <cell r="DJ77">
            <v>20.05</v>
          </cell>
          <cell r="DK77">
            <v>47.97</v>
          </cell>
          <cell r="DL77">
            <v>4.1666666666666998</v>
          </cell>
          <cell r="DM77">
            <v>90.162000000000006</v>
          </cell>
          <cell r="DN77">
            <v>18.449000000000002</v>
          </cell>
          <cell r="DO77">
            <v>6</v>
          </cell>
          <cell r="DQ77" t="str">
            <v>DMAC45013</v>
          </cell>
          <cell r="DR77">
            <v>18.8</v>
          </cell>
          <cell r="DS77">
            <v>51.97</v>
          </cell>
          <cell r="DT77">
            <v>4.1666666666666998</v>
          </cell>
          <cell r="DU77">
            <v>90.918999999999997</v>
          </cell>
          <cell r="DV77">
            <v>18.449000000000002</v>
          </cell>
          <cell r="DW77">
            <v>6</v>
          </cell>
          <cell r="DY77" t="str">
            <v>DMAC45013</v>
          </cell>
          <cell r="DZ77">
            <v>17.690000000000001</v>
          </cell>
          <cell r="EA77">
            <v>55.97</v>
          </cell>
          <cell r="EB77">
            <v>4.1666666666666998</v>
          </cell>
          <cell r="EC77">
            <v>91.567999999999998</v>
          </cell>
          <cell r="ED77">
            <v>18.449000000000002</v>
          </cell>
          <cell r="EE77">
            <v>6</v>
          </cell>
          <cell r="EG77" t="str">
            <v>DMAC45013</v>
          </cell>
          <cell r="EH77">
            <v>16.71</v>
          </cell>
          <cell r="EI77">
            <v>59.97</v>
          </cell>
          <cell r="EJ77">
            <v>4.1666666666666998</v>
          </cell>
          <cell r="EK77">
            <v>92.13</v>
          </cell>
          <cell r="EL77">
            <v>18.449000000000002</v>
          </cell>
          <cell r="EM77">
            <v>6</v>
          </cell>
          <cell r="EO77" t="str">
            <v>DMAC45013</v>
          </cell>
          <cell r="EP77">
            <v>15.83</v>
          </cell>
          <cell r="EQ77">
            <v>63.97</v>
          </cell>
          <cell r="ER77">
            <v>4.1666666666666998</v>
          </cell>
          <cell r="ES77">
            <v>92.623000000000005</v>
          </cell>
          <cell r="ET77">
            <v>18.449000000000002</v>
          </cell>
          <cell r="EU77">
            <v>6</v>
          </cell>
          <cell r="EW77" t="str">
            <v>DMAC08006</v>
          </cell>
          <cell r="EX77">
            <v>100</v>
          </cell>
          <cell r="EY77">
            <v>0</v>
          </cell>
          <cell r="EZ77">
            <v>0</v>
          </cell>
          <cell r="FA77">
            <v>0</v>
          </cell>
          <cell r="FB77">
            <v>0</v>
          </cell>
          <cell r="FC77">
            <v>0</v>
          </cell>
          <cell r="FE77" t="str">
            <v>DMAC08002</v>
          </cell>
          <cell r="FF77">
            <v>100</v>
          </cell>
          <cell r="FG77">
            <v>0</v>
          </cell>
          <cell r="FH77">
            <v>0</v>
          </cell>
          <cell r="FI77">
            <v>0</v>
          </cell>
          <cell r="FJ77">
            <v>0</v>
          </cell>
          <cell r="FK77">
            <v>0</v>
          </cell>
          <cell r="FM77" t="str">
            <v>DMAC08002</v>
          </cell>
          <cell r="FN77">
            <v>100</v>
          </cell>
          <cell r="FO77">
            <v>0</v>
          </cell>
          <cell r="FP77">
            <v>0</v>
          </cell>
          <cell r="FQ77">
            <v>0</v>
          </cell>
          <cell r="FR77">
            <v>0</v>
          </cell>
          <cell r="FS77">
            <v>0</v>
          </cell>
          <cell r="FU77" t="str">
            <v>DMAC08002</v>
          </cell>
          <cell r="FV77">
            <v>100</v>
          </cell>
          <cell r="FW77">
            <v>0</v>
          </cell>
          <cell r="FX77">
            <v>0</v>
          </cell>
          <cell r="FY77">
            <v>0</v>
          </cell>
          <cell r="FZ77">
            <v>0</v>
          </cell>
          <cell r="GA77">
            <v>0</v>
          </cell>
          <cell r="GC77" t="str">
            <v>DMAC08002</v>
          </cell>
          <cell r="GD77">
            <v>100</v>
          </cell>
          <cell r="GE77">
            <v>0</v>
          </cell>
          <cell r="GF77">
            <v>0</v>
          </cell>
          <cell r="GG77">
            <v>0</v>
          </cell>
          <cell r="GH77">
            <v>0</v>
          </cell>
          <cell r="GI77">
            <v>0</v>
          </cell>
          <cell r="GK77" t="str">
            <v>DMAC08002</v>
          </cell>
          <cell r="GL77">
            <v>100</v>
          </cell>
          <cell r="GM77">
            <v>0</v>
          </cell>
          <cell r="GN77">
            <v>0</v>
          </cell>
          <cell r="GO77">
            <v>0</v>
          </cell>
          <cell r="GP77">
            <v>0</v>
          </cell>
          <cell r="GQ77">
            <v>0</v>
          </cell>
          <cell r="GS77" t="str">
            <v>DMAC08002</v>
          </cell>
          <cell r="GT77">
            <v>100</v>
          </cell>
          <cell r="GU77">
            <v>0</v>
          </cell>
          <cell r="GV77">
            <v>0</v>
          </cell>
          <cell r="GW77">
            <v>0</v>
          </cell>
          <cell r="GX77">
            <v>0</v>
          </cell>
          <cell r="GY77">
            <v>0</v>
          </cell>
          <cell r="HA77" t="str">
            <v>DMAC08002</v>
          </cell>
          <cell r="HB77">
            <v>100</v>
          </cell>
          <cell r="HC77">
            <v>0</v>
          </cell>
          <cell r="HD77">
            <v>0</v>
          </cell>
          <cell r="HE77">
            <v>0</v>
          </cell>
          <cell r="HF77">
            <v>0</v>
          </cell>
          <cell r="HG77">
            <v>0</v>
          </cell>
          <cell r="HI77" t="str">
            <v>DMAC08002</v>
          </cell>
          <cell r="HJ77">
            <v>100</v>
          </cell>
          <cell r="HK77">
            <v>0</v>
          </cell>
          <cell r="HL77">
            <v>0</v>
          </cell>
          <cell r="HM77">
            <v>0</v>
          </cell>
          <cell r="HN77">
            <v>0</v>
          </cell>
          <cell r="HO77">
            <v>0</v>
          </cell>
          <cell r="HQ77" t="str">
            <v>DMAC08002</v>
          </cell>
          <cell r="HR77">
            <v>100</v>
          </cell>
          <cell r="HS77">
            <v>0</v>
          </cell>
          <cell r="HT77">
            <v>0</v>
          </cell>
          <cell r="HU77">
            <v>0</v>
          </cell>
          <cell r="HV77">
            <v>0</v>
          </cell>
          <cell r="HW77">
            <v>0</v>
          </cell>
          <cell r="HY77" t="str">
            <v>DMAC08002</v>
          </cell>
          <cell r="HZ77">
            <v>100</v>
          </cell>
          <cell r="IA77">
            <v>0</v>
          </cell>
          <cell r="IB77">
            <v>0</v>
          </cell>
          <cell r="IC77">
            <v>0</v>
          </cell>
          <cell r="ID77">
            <v>0</v>
          </cell>
          <cell r="IE77">
            <v>0</v>
          </cell>
          <cell r="IG77" t="str">
            <v>DMAC08002</v>
          </cell>
          <cell r="IH77">
            <v>100</v>
          </cell>
          <cell r="II77">
            <v>0</v>
          </cell>
          <cell r="IJ77">
            <v>0</v>
          </cell>
          <cell r="IK77">
            <v>0</v>
          </cell>
          <cell r="IL77">
            <v>0</v>
          </cell>
          <cell r="IM77">
            <v>0</v>
          </cell>
        </row>
        <row r="78">
          <cell r="A78" t="str">
            <v>DMTR11006</v>
          </cell>
          <cell r="B78">
            <v>100</v>
          </cell>
          <cell r="C78">
            <v>0</v>
          </cell>
          <cell r="D78">
            <v>0</v>
          </cell>
          <cell r="E78">
            <v>0</v>
          </cell>
          <cell r="F78">
            <v>0</v>
          </cell>
          <cell r="G78">
            <v>0</v>
          </cell>
          <cell r="I78" t="str">
            <v>DMTR11006</v>
          </cell>
          <cell r="J78">
            <v>100</v>
          </cell>
          <cell r="K78">
            <v>0</v>
          </cell>
          <cell r="L78">
            <v>0</v>
          </cell>
          <cell r="M78">
            <v>0</v>
          </cell>
          <cell r="N78">
            <v>0</v>
          </cell>
          <cell r="O78">
            <v>0</v>
          </cell>
          <cell r="Q78" t="str">
            <v>DMTR11006</v>
          </cell>
          <cell r="R78">
            <v>100</v>
          </cell>
          <cell r="S78">
            <v>0</v>
          </cell>
          <cell r="T78">
            <v>0</v>
          </cell>
          <cell r="U78">
            <v>0</v>
          </cell>
          <cell r="V78">
            <v>0</v>
          </cell>
          <cell r="W78">
            <v>0</v>
          </cell>
          <cell r="Y78" t="str">
            <v>DMTR11006</v>
          </cell>
          <cell r="Z78">
            <v>100</v>
          </cell>
          <cell r="AA78">
            <v>0</v>
          </cell>
          <cell r="AB78">
            <v>0</v>
          </cell>
          <cell r="AC78">
            <v>0</v>
          </cell>
          <cell r="AD78">
            <v>0</v>
          </cell>
          <cell r="AE78">
            <v>0</v>
          </cell>
          <cell r="AG78" t="str">
            <v>DMTR11006</v>
          </cell>
          <cell r="AH78">
            <v>100</v>
          </cell>
          <cell r="AI78">
            <v>0</v>
          </cell>
          <cell r="AJ78">
            <v>0</v>
          </cell>
          <cell r="AK78">
            <v>0</v>
          </cell>
          <cell r="AL78">
            <v>0</v>
          </cell>
          <cell r="AM78">
            <v>0</v>
          </cell>
          <cell r="AO78" t="str">
            <v>DMTR11006</v>
          </cell>
          <cell r="AP78">
            <v>100</v>
          </cell>
          <cell r="AQ78">
            <v>0</v>
          </cell>
          <cell r="AR78">
            <v>0</v>
          </cell>
          <cell r="AS78">
            <v>0</v>
          </cell>
          <cell r="AT78">
            <v>0</v>
          </cell>
          <cell r="AU78">
            <v>0</v>
          </cell>
          <cell r="AW78" t="str">
            <v>DMTR11006</v>
          </cell>
          <cell r="AX78">
            <v>100</v>
          </cell>
          <cell r="AY78">
            <v>0</v>
          </cell>
          <cell r="AZ78">
            <v>0</v>
          </cell>
          <cell r="BA78">
            <v>0</v>
          </cell>
          <cell r="BB78">
            <v>0</v>
          </cell>
          <cell r="BC78">
            <v>0</v>
          </cell>
          <cell r="BE78" t="str">
            <v>DMTR11006</v>
          </cell>
          <cell r="BF78">
            <v>100</v>
          </cell>
          <cell r="BG78">
            <v>0</v>
          </cell>
          <cell r="BH78">
            <v>0</v>
          </cell>
          <cell r="BI78">
            <v>0</v>
          </cell>
          <cell r="BJ78">
            <v>0</v>
          </cell>
          <cell r="BK78">
            <v>0</v>
          </cell>
          <cell r="BM78" t="str">
            <v>DMTR11006</v>
          </cell>
          <cell r="BN78">
            <v>100</v>
          </cell>
          <cell r="BO78">
            <v>0</v>
          </cell>
          <cell r="BP78">
            <v>0</v>
          </cell>
          <cell r="BQ78">
            <v>0</v>
          </cell>
          <cell r="BR78">
            <v>0</v>
          </cell>
          <cell r="BS78">
            <v>0</v>
          </cell>
          <cell r="BU78" t="str">
            <v>DMTR11006</v>
          </cell>
          <cell r="BV78">
            <v>100</v>
          </cell>
          <cell r="BW78">
            <v>0</v>
          </cell>
          <cell r="BX78">
            <v>0</v>
          </cell>
          <cell r="BY78">
            <v>0</v>
          </cell>
          <cell r="BZ78">
            <v>0</v>
          </cell>
          <cell r="CA78">
            <v>0</v>
          </cell>
          <cell r="CC78" t="str">
            <v>DMTR11006</v>
          </cell>
          <cell r="CD78">
            <v>100</v>
          </cell>
          <cell r="CE78">
            <v>0</v>
          </cell>
          <cell r="CF78">
            <v>0</v>
          </cell>
          <cell r="CG78">
            <v>0</v>
          </cell>
          <cell r="CH78">
            <v>0</v>
          </cell>
          <cell r="CI78">
            <v>0</v>
          </cell>
          <cell r="CK78" t="str">
            <v>DMTR11006</v>
          </cell>
          <cell r="CL78">
            <v>100</v>
          </cell>
          <cell r="CM78">
            <v>0</v>
          </cell>
          <cell r="CN78">
            <v>0</v>
          </cell>
          <cell r="CO78">
            <v>0</v>
          </cell>
          <cell r="CP78">
            <v>0</v>
          </cell>
          <cell r="CQ78">
            <v>0</v>
          </cell>
          <cell r="CS78" t="str">
            <v>DMAC45018</v>
          </cell>
          <cell r="CT78">
            <v>94.23</v>
          </cell>
          <cell r="CU78">
            <v>2.57</v>
          </cell>
          <cell r="CV78">
            <v>0</v>
          </cell>
          <cell r="CW78">
            <v>19.167999999999999</v>
          </cell>
          <cell r="CX78">
            <v>136.74799999999999</v>
          </cell>
          <cell r="CY78">
            <v>7</v>
          </cell>
          <cell r="DA78" t="str">
            <v>DMAC45018</v>
          </cell>
          <cell r="DB78">
            <v>92.46</v>
          </cell>
          <cell r="DC78">
            <v>3.17</v>
          </cell>
          <cell r="DD78">
            <v>0</v>
          </cell>
          <cell r="DE78">
            <v>13.61</v>
          </cell>
          <cell r="DF78">
            <v>148.898</v>
          </cell>
          <cell r="DG78">
            <v>8</v>
          </cell>
          <cell r="DI78" t="str">
            <v>DMAC45018</v>
          </cell>
          <cell r="DJ78">
            <v>92.34</v>
          </cell>
          <cell r="DK78">
            <v>3.06</v>
          </cell>
          <cell r="DL78">
            <v>15.666666666667</v>
          </cell>
          <cell r="DM78">
            <v>12.507999999999999</v>
          </cell>
          <cell r="DN78">
            <v>149.398</v>
          </cell>
          <cell r="DO78">
            <v>9</v>
          </cell>
          <cell r="DQ78" t="str">
            <v>DMAC45018</v>
          </cell>
          <cell r="DR78">
            <v>92.82</v>
          </cell>
          <cell r="DS78">
            <v>3.06</v>
          </cell>
          <cell r="DT78">
            <v>15.666666666667</v>
          </cell>
          <cell r="DU78">
            <v>12.507999999999999</v>
          </cell>
          <cell r="DV78">
            <v>152.398</v>
          </cell>
          <cell r="DW78">
            <v>9</v>
          </cell>
          <cell r="DY78" t="str">
            <v>DMAC45018</v>
          </cell>
          <cell r="DZ78">
            <v>93.03</v>
          </cell>
          <cell r="EA78">
            <v>2.84</v>
          </cell>
          <cell r="EB78">
            <v>14.1</v>
          </cell>
          <cell r="EC78">
            <v>15.175000000000001</v>
          </cell>
          <cell r="ED78">
            <v>157.11500000000001</v>
          </cell>
          <cell r="EE78">
            <v>10</v>
          </cell>
          <cell r="EG78" t="str">
            <v>DMAC45018</v>
          </cell>
          <cell r="EH78">
            <v>93.41</v>
          </cell>
          <cell r="EI78">
            <v>2.84</v>
          </cell>
          <cell r="EJ78">
            <v>14.1</v>
          </cell>
          <cell r="EK78">
            <v>15.175000000000001</v>
          </cell>
          <cell r="EL78">
            <v>173.38200000000001</v>
          </cell>
          <cell r="EM78">
            <v>10</v>
          </cell>
          <cell r="EO78" t="str">
            <v>DMAC45018</v>
          </cell>
          <cell r="EP78">
            <v>93.76</v>
          </cell>
          <cell r="EQ78">
            <v>2.84</v>
          </cell>
          <cell r="ER78">
            <v>14.1</v>
          </cell>
          <cell r="ES78">
            <v>15.175000000000001</v>
          </cell>
          <cell r="ET78">
            <v>193.04900000000001</v>
          </cell>
          <cell r="EU78">
            <v>10</v>
          </cell>
          <cell r="EW78" t="str">
            <v>DMAC08008</v>
          </cell>
          <cell r="EX78">
            <v>100</v>
          </cell>
          <cell r="EY78">
            <v>0</v>
          </cell>
          <cell r="EZ78">
            <v>0</v>
          </cell>
          <cell r="FA78">
            <v>0</v>
          </cell>
          <cell r="FB78">
            <v>0</v>
          </cell>
          <cell r="FC78">
            <v>0</v>
          </cell>
          <cell r="FE78" t="str">
            <v>DMAC08006</v>
          </cell>
          <cell r="FF78">
            <v>100</v>
          </cell>
          <cell r="FG78">
            <v>0</v>
          </cell>
          <cell r="FH78">
            <v>0</v>
          </cell>
          <cell r="FI78">
            <v>0</v>
          </cell>
          <cell r="FJ78">
            <v>0</v>
          </cell>
          <cell r="FK78">
            <v>0</v>
          </cell>
          <cell r="FM78" t="str">
            <v>DMAC08006</v>
          </cell>
          <cell r="FN78">
            <v>100</v>
          </cell>
          <cell r="FO78">
            <v>0</v>
          </cell>
          <cell r="FP78">
            <v>0</v>
          </cell>
          <cell r="FQ78">
            <v>0</v>
          </cell>
          <cell r="FR78">
            <v>0</v>
          </cell>
          <cell r="FS78">
            <v>0</v>
          </cell>
          <cell r="FU78" t="str">
            <v>DMAC08006</v>
          </cell>
          <cell r="FV78">
            <v>100</v>
          </cell>
          <cell r="FW78">
            <v>0</v>
          </cell>
          <cell r="FX78">
            <v>0</v>
          </cell>
          <cell r="FY78">
            <v>0</v>
          </cell>
          <cell r="FZ78">
            <v>0</v>
          </cell>
          <cell r="GA78">
            <v>0</v>
          </cell>
          <cell r="GC78" t="str">
            <v>DMAC08006</v>
          </cell>
          <cell r="GD78">
            <v>100</v>
          </cell>
          <cell r="GE78">
            <v>0</v>
          </cell>
          <cell r="GF78">
            <v>0</v>
          </cell>
          <cell r="GG78">
            <v>0</v>
          </cell>
          <cell r="GH78">
            <v>0</v>
          </cell>
          <cell r="GI78">
            <v>0</v>
          </cell>
          <cell r="GK78" t="str">
            <v>DMAC08006</v>
          </cell>
          <cell r="GL78">
            <v>100</v>
          </cell>
          <cell r="GM78">
            <v>0</v>
          </cell>
          <cell r="GN78">
            <v>0</v>
          </cell>
          <cell r="GO78">
            <v>0</v>
          </cell>
          <cell r="GP78">
            <v>0</v>
          </cell>
          <cell r="GQ78">
            <v>0</v>
          </cell>
          <cell r="GS78" t="str">
            <v>DMAC08006</v>
          </cell>
          <cell r="GT78">
            <v>100</v>
          </cell>
          <cell r="GU78">
            <v>0</v>
          </cell>
          <cell r="GV78">
            <v>0</v>
          </cell>
          <cell r="GW78">
            <v>0</v>
          </cell>
          <cell r="GX78">
            <v>0</v>
          </cell>
          <cell r="GY78">
            <v>0</v>
          </cell>
          <cell r="HA78" t="str">
            <v>DMAC08006</v>
          </cell>
          <cell r="HB78">
            <v>100</v>
          </cell>
          <cell r="HC78">
            <v>0</v>
          </cell>
          <cell r="HD78">
            <v>0</v>
          </cell>
          <cell r="HE78">
            <v>0</v>
          </cell>
          <cell r="HF78">
            <v>0</v>
          </cell>
          <cell r="HG78">
            <v>0</v>
          </cell>
          <cell r="HI78" t="str">
            <v>DMAC08006</v>
          </cell>
          <cell r="HJ78">
            <v>100</v>
          </cell>
          <cell r="HK78">
            <v>0</v>
          </cell>
          <cell r="HL78">
            <v>0</v>
          </cell>
          <cell r="HM78">
            <v>0</v>
          </cell>
          <cell r="HN78">
            <v>0</v>
          </cell>
          <cell r="HO78">
            <v>0</v>
          </cell>
          <cell r="HQ78" t="str">
            <v>DMAC08006</v>
          </cell>
          <cell r="HR78">
            <v>100</v>
          </cell>
          <cell r="HS78">
            <v>0</v>
          </cell>
          <cell r="HT78">
            <v>0</v>
          </cell>
          <cell r="HU78">
            <v>0</v>
          </cell>
          <cell r="HV78">
            <v>0</v>
          </cell>
          <cell r="HW78">
            <v>0</v>
          </cell>
          <cell r="HY78" t="str">
            <v>DMAC08006</v>
          </cell>
          <cell r="HZ78">
            <v>100</v>
          </cell>
          <cell r="IA78">
            <v>0</v>
          </cell>
          <cell r="IB78">
            <v>0</v>
          </cell>
          <cell r="IC78">
            <v>0</v>
          </cell>
          <cell r="ID78">
            <v>0</v>
          </cell>
          <cell r="IE78">
            <v>0</v>
          </cell>
          <cell r="IG78" t="str">
            <v>DMAC08006</v>
          </cell>
          <cell r="IH78">
            <v>100</v>
          </cell>
          <cell r="II78">
            <v>0</v>
          </cell>
          <cell r="IJ78">
            <v>0</v>
          </cell>
          <cell r="IK78">
            <v>0</v>
          </cell>
          <cell r="IL78">
            <v>0</v>
          </cell>
          <cell r="IM78">
            <v>0</v>
          </cell>
        </row>
        <row r="79">
          <cell r="A79" t="str">
            <v>DMTR11008</v>
          </cell>
          <cell r="B79">
            <v>100</v>
          </cell>
          <cell r="C79">
            <v>0</v>
          </cell>
          <cell r="D79">
            <v>0</v>
          </cell>
          <cell r="E79">
            <v>0</v>
          </cell>
          <cell r="F79">
            <v>0</v>
          </cell>
          <cell r="G79">
            <v>0</v>
          </cell>
          <cell r="I79" t="str">
            <v>DMTR11008</v>
          </cell>
          <cell r="J79">
            <v>100</v>
          </cell>
          <cell r="K79">
            <v>0</v>
          </cell>
          <cell r="L79">
            <v>0</v>
          </cell>
          <cell r="M79">
            <v>0</v>
          </cell>
          <cell r="N79">
            <v>0</v>
          </cell>
          <cell r="O79">
            <v>0</v>
          </cell>
          <cell r="Q79" t="str">
            <v>DMTR11008</v>
          </cell>
          <cell r="R79">
            <v>100</v>
          </cell>
          <cell r="S79">
            <v>0</v>
          </cell>
          <cell r="T79">
            <v>0</v>
          </cell>
          <cell r="U79">
            <v>0</v>
          </cell>
          <cell r="V79">
            <v>0</v>
          </cell>
          <cell r="W79">
            <v>0</v>
          </cell>
          <cell r="Y79" t="str">
            <v>DMTR11008</v>
          </cell>
          <cell r="Z79">
            <v>100</v>
          </cell>
          <cell r="AA79">
            <v>0</v>
          </cell>
          <cell r="AB79">
            <v>0</v>
          </cell>
          <cell r="AC79">
            <v>0</v>
          </cell>
          <cell r="AD79">
            <v>0</v>
          </cell>
          <cell r="AE79">
            <v>0</v>
          </cell>
          <cell r="AG79" t="str">
            <v>DMTR11008</v>
          </cell>
          <cell r="AH79">
            <v>100</v>
          </cell>
          <cell r="AI79">
            <v>0</v>
          </cell>
          <cell r="AJ79">
            <v>0</v>
          </cell>
          <cell r="AK79">
            <v>0</v>
          </cell>
          <cell r="AL79">
            <v>0</v>
          </cell>
          <cell r="AM79">
            <v>0</v>
          </cell>
          <cell r="AO79" t="str">
            <v>DMTR11008</v>
          </cell>
          <cell r="AP79">
            <v>100</v>
          </cell>
          <cell r="AQ79">
            <v>0</v>
          </cell>
          <cell r="AR79">
            <v>0</v>
          </cell>
          <cell r="AS79">
            <v>0</v>
          </cell>
          <cell r="AT79">
            <v>0</v>
          </cell>
          <cell r="AU79">
            <v>0</v>
          </cell>
          <cell r="AW79" t="str">
            <v>DMTR11008</v>
          </cell>
          <cell r="AX79">
            <v>100</v>
          </cell>
          <cell r="AY79">
            <v>0</v>
          </cell>
          <cell r="AZ79">
            <v>0</v>
          </cell>
          <cell r="BA79">
            <v>0</v>
          </cell>
          <cell r="BB79">
            <v>0</v>
          </cell>
          <cell r="BC79">
            <v>0</v>
          </cell>
          <cell r="BE79" t="str">
            <v>DMTR11008</v>
          </cell>
          <cell r="BF79">
            <v>100</v>
          </cell>
          <cell r="BG79">
            <v>0</v>
          </cell>
          <cell r="BH79">
            <v>0</v>
          </cell>
          <cell r="BI79">
            <v>0</v>
          </cell>
          <cell r="BJ79">
            <v>0</v>
          </cell>
          <cell r="BK79">
            <v>0</v>
          </cell>
          <cell r="BM79" t="str">
            <v>DMTR11008</v>
          </cell>
          <cell r="BN79">
            <v>100</v>
          </cell>
          <cell r="BO79">
            <v>0</v>
          </cell>
          <cell r="BP79">
            <v>0</v>
          </cell>
          <cell r="BQ79">
            <v>0</v>
          </cell>
          <cell r="BR79">
            <v>0</v>
          </cell>
          <cell r="BS79">
            <v>0</v>
          </cell>
          <cell r="BU79" t="str">
            <v>DMTR11008</v>
          </cell>
          <cell r="BV79">
            <v>100</v>
          </cell>
          <cell r="BW79">
            <v>0</v>
          </cell>
          <cell r="BX79">
            <v>0</v>
          </cell>
          <cell r="BY79">
            <v>0</v>
          </cell>
          <cell r="BZ79">
            <v>0</v>
          </cell>
          <cell r="CA79">
            <v>0</v>
          </cell>
          <cell r="CC79" t="str">
            <v>DMTR11008</v>
          </cell>
          <cell r="CD79">
            <v>100</v>
          </cell>
          <cell r="CE79">
            <v>0</v>
          </cell>
          <cell r="CF79">
            <v>0</v>
          </cell>
          <cell r="CG79">
            <v>0</v>
          </cell>
          <cell r="CH79">
            <v>0</v>
          </cell>
          <cell r="CI79">
            <v>0</v>
          </cell>
          <cell r="CK79" t="str">
            <v>DMTR11008</v>
          </cell>
          <cell r="CL79">
            <v>100</v>
          </cell>
          <cell r="CM79">
            <v>0</v>
          </cell>
          <cell r="CN79">
            <v>0</v>
          </cell>
          <cell r="CO79">
            <v>0</v>
          </cell>
          <cell r="CP79">
            <v>0</v>
          </cell>
          <cell r="CQ79">
            <v>0</v>
          </cell>
          <cell r="CS79" t="str">
            <v>DMAC45021</v>
          </cell>
          <cell r="CT79">
            <v>100</v>
          </cell>
          <cell r="CU79">
            <v>0</v>
          </cell>
          <cell r="CV79">
            <v>0</v>
          </cell>
          <cell r="CW79">
            <v>0</v>
          </cell>
          <cell r="CX79">
            <v>21.466999999999999</v>
          </cell>
          <cell r="CY79">
            <v>0</v>
          </cell>
          <cell r="DA79" t="str">
            <v>DMAC45021</v>
          </cell>
          <cell r="DB79">
            <v>100</v>
          </cell>
          <cell r="DC79">
            <v>0</v>
          </cell>
          <cell r="DD79">
            <v>0</v>
          </cell>
          <cell r="DE79">
            <v>0</v>
          </cell>
          <cell r="DF79">
            <v>21.466999999999999</v>
          </cell>
          <cell r="DG79">
            <v>0</v>
          </cell>
          <cell r="DI79" t="str">
            <v>DMAC45021</v>
          </cell>
          <cell r="DJ79">
            <v>100</v>
          </cell>
          <cell r="DK79">
            <v>0</v>
          </cell>
          <cell r="DL79">
            <v>29</v>
          </cell>
          <cell r="DM79">
            <v>0</v>
          </cell>
          <cell r="DN79">
            <v>31.332999999999998</v>
          </cell>
          <cell r="DO79">
            <v>0</v>
          </cell>
          <cell r="DQ79" t="str">
            <v>DMAC45021</v>
          </cell>
          <cell r="DR79">
            <v>100</v>
          </cell>
          <cell r="DS79">
            <v>0</v>
          </cell>
          <cell r="DT79">
            <v>29</v>
          </cell>
          <cell r="DU79">
            <v>0</v>
          </cell>
          <cell r="DV79">
            <v>47.915999999999997</v>
          </cell>
          <cell r="DW79">
            <v>0</v>
          </cell>
          <cell r="DY79" t="str">
            <v>DMAC45021</v>
          </cell>
          <cell r="DZ79">
            <v>96.27</v>
          </cell>
          <cell r="EA79">
            <v>15.22</v>
          </cell>
          <cell r="EB79">
            <v>29</v>
          </cell>
          <cell r="EC79">
            <v>0</v>
          </cell>
          <cell r="ED79">
            <v>49.915999999999997</v>
          </cell>
          <cell r="EE79">
            <v>1</v>
          </cell>
          <cell r="EG79" t="str">
            <v>DMAC45021</v>
          </cell>
          <cell r="EH79">
            <v>94.36</v>
          </cell>
          <cell r="EI79">
            <v>24.38</v>
          </cell>
          <cell r="EJ79">
            <v>29</v>
          </cell>
          <cell r="EK79">
            <v>0</v>
          </cell>
          <cell r="EL79">
            <v>61.716000000000001</v>
          </cell>
          <cell r="EM79">
            <v>1</v>
          </cell>
          <cell r="EO79" t="str">
            <v>DMAC45021</v>
          </cell>
          <cell r="EP79">
            <v>94.65</v>
          </cell>
          <cell r="EQ79">
            <v>24.38</v>
          </cell>
          <cell r="ER79">
            <v>29</v>
          </cell>
          <cell r="ES79">
            <v>0</v>
          </cell>
          <cell r="ET79">
            <v>81.382999999999996</v>
          </cell>
          <cell r="EU79">
            <v>1</v>
          </cell>
          <cell r="EW79" t="str">
            <v>DMAC45013</v>
          </cell>
          <cell r="EX79">
            <v>15.04</v>
          </cell>
          <cell r="EY79">
            <v>67.97</v>
          </cell>
          <cell r="EZ79">
            <v>4.1666666666666998</v>
          </cell>
          <cell r="FA79">
            <v>93.057000000000002</v>
          </cell>
          <cell r="FB79">
            <v>18.449000000000002</v>
          </cell>
          <cell r="FC79">
            <v>6</v>
          </cell>
          <cell r="FE79" t="str">
            <v>DMAC08008</v>
          </cell>
          <cell r="FF79">
            <v>100</v>
          </cell>
          <cell r="FG79">
            <v>0</v>
          </cell>
          <cell r="FH79">
            <v>0</v>
          </cell>
          <cell r="FI79">
            <v>0</v>
          </cell>
          <cell r="FJ79">
            <v>0</v>
          </cell>
          <cell r="FK79">
            <v>0</v>
          </cell>
          <cell r="FM79" t="str">
            <v>DMAC08008</v>
          </cell>
          <cell r="FN79">
            <v>100</v>
          </cell>
          <cell r="FO79">
            <v>0</v>
          </cell>
          <cell r="FP79">
            <v>0</v>
          </cell>
          <cell r="FQ79">
            <v>0</v>
          </cell>
          <cell r="FR79">
            <v>0</v>
          </cell>
          <cell r="FS79">
            <v>0</v>
          </cell>
          <cell r="FU79" t="str">
            <v>DMAC08008</v>
          </cell>
          <cell r="FV79">
            <v>100</v>
          </cell>
          <cell r="FW79">
            <v>0</v>
          </cell>
          <cell r="FX79">
            <v>0</v>
          </cell>
          <cell r="FY79">
            <v>0</v>
          </cell>
          <cell r="FZ79">
            <v>0</v>
          </cell>
          <cell r="GA79">
            <v>0</v>
          </cell>
          <cell r="GC79" t="str">
            <v>DMAC08008</v>
          </cell>
          <cell r="GD79">
            <v>100</v>
          </cell>
          <cell r="GE79">
            <v>0</v>
          </cell>
          <cell r="GF79">
            <v>0</v>
          </cell>
          <cell r="GG79">
            <v>0</v>
          </cell>
          <cell r="GH79">
            <v>0</v>
          </cell>
          <cell r="GI79">
            <v>0</v>
          </cell>
          <cell r="GK79" t="str">
            <v>DMAC08008</v>
          </cell>
          <cell r="GL79">
            <v>100</v>
          </cell>
          <cell r="GM79">
            <v>0</v>
          </cell>
          <cell r="GN79">
            <v>0</v>
          </cell>
          <cell r="GO79">
            <v>0</v>
          </cell>
          <cell r="GP79">
            <v>0</v>
          </cell>
          <cell r="GQ79">
            <v>0</v>
          </cell>
          <cell r="GS79" t="str">
            <v>DMAC08008</v>
          </cell>
          <cell r="GT79">
            <v>100</v>
          </cell>
          <cell r="GU79">
            <v>0</v>
          </cell>
          <cell r="GV79">
            <v>0</v>
          </cell>
          <cell r="GW79">
            <v>0</v>
          </cell>
          <cell r="GX79">
            <v>0</v>
          </cell>
          <cell r="GY79">
            <v>0</v>
          </cell>
          <cell r="HA79" t="str">
            <v>DMAC08008</v>
          </cell>
          <cell r="HB79">
            <v>100</v>
          </cell>
          <cell r="HC79">
            <v>0</v>
          </cell>
          <cell r="HD79">
            <v>0</v>
          </cell>
          <cell r="HE79">
            <v>0</v>
          </cell>
          <cell r="HF79">
            <v>0</v>
          </cell>
          <cell r="HG79">
            <v>0</v>
          </cell>
          <cell r="HI79" t="str">
            <v>DMAC08008</v>
          </cell>
          <cell r="HJ79">
            <v>100</v>
          </cell>
          <cell r="HK79">
            <v>0</v>
          </cell>
          <cell r="HL79">
            <v>0</v>
          </cell>
          <cell r="HM79">
            <v>0</v>
          </cell>
          <cell r="HN79">
            <v>0</v>
          </cell>
          <cell r="HO79">
            <v>0</v>
          </cell>
          <cell r="HQ79" t="str">
            <v>DMAC08008</v>
          </cell>
          <cell r="HR79">
            <v>100</v>
          </cell>
          <cell r="HS79">
            <v>0</v>
          </cell>
          <cell r="HT79">
            <v>0</v>
          </cell>
          <cell r="HU79">
            <v>0</v>
          </cell>
          <cell r="HV79">
            <v>0</v>
          </cell>
          <cell r="HW79">
            <v>0</v>
          </cell>
          <cell r="HY79" t="str">
            <v>DMAC08008</v>
          </cell>
          <cell r="HZ79">
            <v>100</v>
          </cell>
          <cell r="IA79">
            <v>0</v>
          </cell>
          <cell r="IB79">
            <v>0</v>
          </cell>
          <cell r="IC79">
            <v>0</v>
          </cell>
          <cell r="ID79">
            <v>0</v>
          </cell>
          <cell r="IE79">
            <v>0</v>
          </cell>
          <cell r="IG79" t="str">
            <v>DMAC08008</v>
          </cell>
          <cell r="IH79">
            <v>100</v>
          </cell>
          <cell r="II79">
            <v>0</v>
          </cell>
          <cell r="IJ79">
            <v>0</v>
          </cell>
          <cell r="IK79">
            <v>0</v>
          </cell>
          <cell r="IL79">
            <v>0</v>
          </cell>
          <cell r="IM79">
            <v>0</v>
          </cell>
        </row>
        <row r="80">
          <cell r="A80" t="str">
            <v>DTHN26021</v>
          </cell>
          <cell r="B80">
            <v>100</v>
          </cell>
          <cell r="C80">
            <v>0</v>
          </cell>
          <cell r="D80">
            <v>0</v>
          </cell>
          <cell r="E80">
            <v>0</v>
          </cell>
          <cell r="F80">
            <v>0</v>
          </cell>
          <cell r="G80">
            <v>0</v>
          </cell>
          <cell r="I80" t="str">
            <v>DTHN26021</v>
          </cell>
          <cell r="J80">
            <v>100</v>
          </cell>
          <cell r="K80">
            <v>0</v>
          </cell>
          <cell r="L80">
            <v>0</v>
          </cell>
          <cell r="M80">
            <v>0</v>
          </cell>
          <cell r="N80">
            <v>0</v>
          </cell>
          <cell r="O80">
            <v>0</v>
          </cell>
          <cell r="Q80" t="str">
            <v>DTHN26021</v>
          </cell>
          <cell r="R80">
            <v>100</v>
          </cell>
          <cell r="S80">
            <v>0</v>
          </cell>
          <cell r="T80">
            <v>0</v>
          </cell>
          <cell r="U80">
            <v>0</v>
          </cell>
          <cell r="V80">
            <v>0</v>
          </cell>
          <cell r="W80">
            <v>0</v>
          </cell>
          <cell r="Y80" t="str">
            <v>DTHN26021</v>
          </cell>
          <cell r="Z80">
            <v>100</v>
          </cell>
          <cell r="AA80">
            <v>0</v>
          </cell>
          <cell r="AB80">
            <v>0</v>
          </cell>
          <cell r="AC80">
            <v>0</v>
          </cell>
          <cell r="AD80">
            <v>0</v>
          </cell>
          <cell r="AE80">
            <v>0</v>
          </cell>
          <cell r="AG80" t="str">
            <v>DTHN26021</v>
          </cell>
          <cell r="AH80">
            <v>100</v>
          </cell>
          <cell r="AI80">
            <v>0</v>
          </cell>
          <cell r="AJ80">
            <v>0</v>
          </cell>
          <cell r="AK80">
            <v>0</v>
          </cell>
          <cell r="AL80">
            <v>0</v>
          </cell>
          <cell r="AM80">
            <v>0</v>
          </cell>
          <cell r="AO80" t="str">
            <v>DTHN26021</v>
          </cell>
          <cell r="AP80">
            <v>100</v>
          </cell>
          <cell r="AQ80">
            <v>0</v>
          </cell>
          <cell r="AR80">
            <v>0</v>
          </cell>
          <cell r="AS80">
            <v>0</v>
          </cell>
          <cell r="AT80">
            <v>0</v>
          </cell>
          <cell r="AU80">
            <v>0</v>
          </cell>
          <cell r="AW80" t="str">
            <v>DTHN26021</v>
          </cell>
          <cell r="AX80">
            <v>100</v>
          </cell>
          <cell r="AY80">
            <v>0</v>
          </cell>
          <cell r="AZ80">
            <v>0</v>
          </cell>
          <cell r="BA80">
            <v>0</v>
          </cell>
          <cell r="BB80">
            <v>0</v>
          </cell>
          <cell r="BC80">
            <v>0</v>
          </cell>
          <cell r="BE80" t="str">
            <v>DTHN26021</v>
          </cell>
          <cell r="BF80">
            <v>100</v>
          </cell>
          <cell r="BG80">
            <v>0</v>
          </cell>
          <cell r="BH80">
            <v>0</v>
          </cell>
          <cell r="BI80">
            <v>0</v>
          </cell>
          <cell r="BJ80">
            <v>0</v>
          </cell>
          <cell r="BK80">
            <v>0</v>
          </cell>
          <cell r="BM80" t="str">
            <v>DTHN26021</v>
          </cell>
          <cell r="BN80">
            <v>100</v>
          </cell>
          <cell r="BO80">
            <v>0</v>
          </cell>
          <cell r="BP80">
            <v>0</v>
          </cell>
          <cell r="BQ80">
            <v>0</v>
          </cell>
          <cell r="BR80">
            <v>0</v>
          </cell>
          <cell r="BS80">
            <v>0</v>
          </cell>
          <cell r="BU80" t="str">
            <v>DTHN26021</v>
          </cell>
          <cell r="BV80">
            <v>100</v>
          </cell>
          <cell r="BW80">
            <v>0</v>
          </cell>
          <cell r="BX80">
            <v>0</v>
          </cell>
          <cell r="BY80">
            <v>0</v>
          </cell>
          <cell r="BZ80">
            <v>0</v>
          </cell>
          <cell r="CA80">
            <v>0</v>
          </cell>
          <cell r="CC80" t="str">
            <v>DTHN26021</v>
          </cell>
          <cell r="CD80">
            <v>100</v>
          </cell>
          <cell r="CE80">
            <v>0</v>
          </cell>
          <cell r="CF80">
            <v>0</v>
          </cell>
          <cell r="CG80">
            <v>0</v>
          </cell>
          <cell r="CH80">
            <v>0</v>
          </cell>
          <cell r="CI80">
            <v>0</v>
          </cell>
          <cell r="CK80" t="str">
            <v>DTHN26021</v>
          </cell>
          <cell r="CL80">
            <v>100</v>
          </cell>
          <cell r="CM80">
            <v>0</v>
          </cell>
          <cell r="CN80">
            <v>0</v>
          </cell>
          <cell r="CO80">
            <v>0</v>
          </cell>
          <cell r="CP80">
            <v>0</v>
          </cell>
          <cell r="CQ80">
            <v>0</v>
          </cell>
          <cell r="CS80" t="str">
            <v>DMIR45002</v>
          </cell>
          <cell r="CT80">
            <v>61.96</v>
          </cell>
          <cell r="CU80">
            <v>14.84</v>
          </cell>
          <cell r="CV80">
            <v>0</v>
          </cell>
          <cell r="CW80">
            <v>59.057000000000002</v>
          </cell>
          <cell r="CX80">
            <v>77.581999999999994</v>
          </cell>
          <cell r="CY80">
            <v>8</v>
          </cell>
          <cell r="DA80" t="str">
            <v>DMIR45002</v>
          </cell>
          <cell r="DB80">
            <v>64.67</v>
          </cell>
          <cell r="DC80">
            <v>14.84</v>
          </cell>
          <cell r="DD80">
            <v>0</v>
          </cell>
          <cell r="DE80">
            <v>59.057000000000002</v>
          </cell>
          <cell r="DF80">
            <v>87.748000000000005</v>
          </cell>
          <cell r="DG80">
            <v>8</v>
          </cell>
          <cell r="DI80" t="str">
            <v>DMIR45002</v>
          </cell>
          <cell r="DJ80">
            <v>67.03</v>
          </cell>
          <cell r="DK80">
            <v>14.84</v>
          </cell>
          <cell r="DL80">
            <v>11.75</v>
          </cell>
          <cell r="DM80">
            <v>59.057000000000002</v>
          </cell>
          <cell r="DN80">
            <v>103.248</v>
          </cell>
          <cell r="DO80">
            <v>8</v>
          </cell>
          <cell r="DQ80" t="str">
            <v>DMIR45002</v>
          </cell>
          <cell r="DR80">
            <v>69.09</v>
          </cell>
          <cell r="DS80">
            <v>14.84</v>
          </cell>
          <cell r="DT80">
            <v>11.75</v>
          </cell>
          <cell r="DU80">
            <v>59.057000000000002</v>
          </cell>
          <cell r="DV80">
            <v>105.831</v>
          </cell>
          <cell r="DW80">
            <v>8</v>
          </cell>
          <cell r="DY80" t="str">
            <v>DMIR45002</v>
          </cell>
          <cell r="DZ80">
            <v>70.91</v>
          </cell>
          <cell r="EA80">
            <v>14.84</v>
          </cell>
          <cell r="EB80">
            <v>11.75</v>
          </cell>
          <cell r="EC80">
            <v>59.057000000000002</v>
          </cell>
          <cell r="ED80">
            <v>107.831</v>
          </cell>
          <cell r="EE80">
            <v>8</v>
          </cell>
          <cell r="EG80" t="str">
            <v>DMIR45002</v>
          </cell>
          <cell r="EH80">
            <v>71.59</v>
          </cell>
          <cell r="EI80">
            <v>13.64</v>
          </cell>
          <cell r="EJ80">
            <v>10.444444444444001</v>
          </cell>
          <cell r="EK80">
            <v>57.124000000000002</v>
          </cell>
          <cell r="EL80">
            <v>121.78100000000001</v>
          </cell>
          <cell r="EM80">
            <v>9</v>
          </cell>
          <cell r="EO80" t="str">
            <v>DMIR45002</v>
          </cell>
          <cell r="EP80">
            <v>72.040000000000006</v>
          </cell>
          <cell r="EQ80">
            <v>12.75</v>
          </cell>
          <cell r="ER80">
            <v>9.4</v>
          </cell>
          <cell r="ES80">
            <v>54.981000000000002</v>
          </cell>
          <cell r="ET80">
            <v>129.364</v>
          </cell>
          <cell r="EU80">
            <v>10</v>
          </cell>
          <cell r="EW80" t="str">
            <v>DMAC45018</v>
          </cell>
          <cell r="EX80">
            <v>93.81</v>
          </cell>
          <cell r="EY80">
            <v>2.7</v>
          </cell>
          <cell r="EZ80">
            <v>12.818181818182</v>
          </cell>
          <cell r="FA80">
            <v>14.528</v>
          </cell>
          <cell r="FB80">
            <v>203.11600000000001</v>
          </cell>
          <cell r="FC80">
            <v>11</v>
          </cell>
          <cell r="FE80" t="str">
            <v>DMAC45013</v>
          </cell>
          <cell r="FF80">
            <v>14.32</v>
          </cell>
          <cell r="FG80">
            <v>71.97</v>
          </cell>
          <cell r="FH80">
            <v>4.1666666666666998</v>
          </cell>
          <cell r="FI80">
            <v>93.442999999999998</v>
          </cell>
          <cell r="FJ80">
            <v>18.449000000000002</v>
          </cell>
          <cell r="FK80">
            <v>6</v>
          </cell>
          <cell r="FM80" t="str">
            <v>DMAC45013</v>
          </cell>
          <cell r="FN80">
            <v>13.67</v>
          </cell>
          <cell r="FO80">
            <v>75.97</v>
          </cell>
          <cell r="FP80">
            <v>4.1666666666666998</v>
          </cell>
          <cell r="FQ80">
            <v>93.787999999999997</v>
          </cell>
          <cell r="FR80">
            <v>18.449000000000002</v>
          </cell>
          <cell r="FS80">
            <v>6</v>
          </cell>
          <cell r="FU80" t="str">
            <v>DMAC45013</v>
          </cell>
          <cell r="FV80">
            <v>13.08</v>
          </cell>
          <cell r="FW80">
            <v>79.97</v>
          </cell>
          <cell r="FX80">
            <v>4.1666666666666998</v>
          </cell>
          <cell r="FY80">
            <v>94.099000000000004</v>
          </cell>
          <cell r="FZ80">
            <v>18.449000000000002</v>
          </cell>
          <cell r="GA80">
            <v>6</v>
          </cell>
          <cell r="GC80" t="str">
            <v>DMAC45013</v>
          </cell>
          <cell r="GD80">
            <v>12.53</v>
          </cell>
          <cell r="GE80">
            <v>83.97</v>
          </cell>
          <cell r="GF80">
            <v>4.1666666666666998</v>
          </cell>
          <cell r="GG80">
            <v>94.38</v>
          </cell>
          <cell r="GH80">
            <v>18.449000000000002</v>
          </cell>
          <cell r="GI80">
            <v>6</v>
          </cell>
          <cell r="GK80" t="str">
            <v>DMAC45013</v>
          </cell>
          <cell r="GL80">
            <v>12.03</v>
          </cell>
          <cell r="GM80">
            <v>87.97</v>
          </cell>
          <cell r="GN80">
            <v>4.1666666666666998</v>
          </cell>
          <cell r="GO80">
            <v>94.635000000000005</v>
          </cell>
          <cell r="GP80">
            <v>18.449000000000002</v>
          </cell>
          <cell r="GQ80">
            <v>6</v>
          </cell>
          <cell r="GS80" t="str">
            <v>DMAC45013</v>
          </cell>
          <cell r="GT80">
            <v>11.57</v>
          </cell>
          <cell r="GU80">
            <v>91.97</v>
          </cell>
          <cell r="GV80">
            <v>4.1666666666666998</v>
          </cell>
          <cell r="GW80">
            <v>94.869</v>
          </cell>
          <cell r="GX80">
            <v>18.449000000000002</v>
          </cell>
          <cell r="GY80">
            <v>6</v>
          </cell>
          <cell r="HA80" t="str">
            <v>DMAC45013</v>
          </cell>
          <cell r="HB80">
            <v>11.14</v>
          </cell>
          <cell r="HC80">
            <v>95.97</v>
          </cell>
          <cell r="HD80">
            <v>4.1666666666666998</v>
          </cell>
          <cell r="HE80">
            <v>95.081999999999994</v>
          </cell>
          <cell r="HF80">
            <v>18.449000000000002</v>
          </cell>
          <cell r="HG80">
            <v>6</v>
          </cell>
          <cell r="HI80" t="str">
            <v>DMAC45013</v>
          </cell>
          <cell r="HJ80">
            <v>10.74</v>
          </cell>
          <cell r="HK80">
            <v>99.97</v>
          </cell>
          <cell r="HL80">
            <v>4.1666666666666998</v>
          </cell>
          <cell r="HM80">
            <v>95.278999999999996</v>
          </cell>
          <cell r="HN80">
            <v>18.449000000000002</v>
          </cell>
          <cell r="HO80">
            <v>6</v>
          </cell>
          <cell r="HQ80" t="str">
            <v>DMAC45013</v>
          </cell>
          <cell r="HR80">
            <v>12.23</v>
          </cell>
          <cell r="HS80">
            <v>101.82</v>
          </cell>
          <cell r="HT80">
            <v>4.1666666666666998</v>
          </cell>
          <cell r="HU80">
            <v>95.364999999999995</v>
          </cell>
          <cell r="HV80">
            <v>18.449000000000002</v>
          </cell>
          <cell r="HW80">
            <v>6</v>
          </cell>
          <cell r="HY80" t="str">
            <v>DMAC45013</v>
          </cell>
          <cell r="HZ80">
            <v>15.15</v>
          </cell>
          <cell r="IA80">
            <v>101.82</v>
          </cell>
          <cell r="IB80">
            <v>4.1666666666666998</v>
          </cell>
          <cell r="IC80">
            <v>95.364999999999995</v>
          </cell>
          <cell r="ID80">
            <v>18.449000000000002</v>
          </cell>
          <cell r="IE80">
            <v>6</v>
          </cell>
          <cell r="IG80" t="str">
            <v>DMAC45013</v>
          </cell>
          <cell r="IH80">
            <v>17.89</v>
          </cell>
          <cell r="II80">
            <v>101.82</v>
          </cell>
          <cell r="IJ80">
            <v>4.1666666666666998</v>
          </cell>
          <cell r="IK80">
            <v>95.364999999999995</v>
          </cell>
          <cell r="IL80">
            <v>18.449000000000002</v>
          </cell>
          <cell r="IM80">
            <v>6</v>
          </cell>
        </row>
        <row r="81">
          <cell r="A81" t="str">
            <v>DTHN26026</v>
          </cell>
          <cell r="B81">
            <v>100</v>
          </cell>
          <cell r="C81">
            <v>0</v>
          </cell>
          <cell r="D81">
            <v>0</v>
          </cell>
          <cell r="E81">
            <v>0</v>
          </cell>
          <cell r="F81">
            <v>0</v>
          </cell>
          <cell r="G81">
            <v>0</v>
          </cell>
          <cell r="I81" t="str">
            <v>DTHN26026</v>
          </cell>
          <cell r="J81">
            <v>100</v>
          </cell>
          <cell r="K81">
            <v>0</v>
          </cell>
          <cell r="L81">
            <v>0</v>
          </cell>
          <cell r="M81">
            <v>0</v>
          </cell>
          <cell r="N81">
            <v>0</v>
          </cell>
          <cell r="O81">
            <v>0</v>
          </cell>
          <cell r="Q81" t="str">
            <v>DTHN26026</v>
          </cell>
          <cell r="R81">
            <v>100</v>
          </cell>
          <cell r="S81">
            <v>0</v>
          </cell>
          <cell r="T81">
            <v>0</v>
          </cell>
          <cell r="U81">
            <v>0</v>
          </cell>
          <cell r="V81">
            <v>0</v>
          </cell>
          <cell r="W81">
            <v>0</v>
          </cell>
          <cell r="Y81" t="str">
            <v>DTHN26026</v>
          </cell>
          <cell r="Z81">
            <v>100</v>
          </cell>
          <cell r="AA81">
            <v>0</v>
          </cell>
          <cell r="AB81">
            <v>0</v>
          </cell>
          <cell r="AC81">
            <v>0</v>
          </cell>
          <cell r="AD81">
            <v>0</v>
          </cell>
          <cell r="AE81">
            <v>0</v>
          </cell>
          <cell r="AG81" t="str">
            <v>DTHN26026</v>
          </cell>
          <cell r="AH81">
            <v>100</v>
          </cell>
          <cell r="AI81">
            <v>0</v>
          </cell>
          <cell r="AJ81">
            <v>0</v>
          </cell>
          <cell r="AK81">
            <v>0</v>
          </cell>
          <cell r="AL81">
            <v>0</v>
          </cell>
          <cell r="AM81">
            <v>0</v>
          </cell>
          <cell r="AO81" t="str">
            <v>DTHN26026</v>
          </cell>
          <cell r="AP81">
            <v>100</v>
          </cell>
          <cell r="AQ81">
            <v>0</v>
          </cell>
          <cell r="AR81">
            <v>0</v>
          </cell>
          <cell r="AS81">
            <v>0</v>
          </cell>
          <cell r="AT81">
            <v>0</v>
          </cell>
          <cell r="AU81">
            <v>0</v>
          </cell>
          <cell r="AW81" t="str">
            <v>DTHN26026</v>
          </cell>
          <cell r="AX81">
            <v>100</v>
          </cell>
          <cell r="AY81">
            <v>0</v>
          </cell>
          <cell r="AZ81">
            <v>0</v>
          </cell>
          <cell r="BA81">
            <v>0</v>
          </cell>
          <cell r="BB81">
            <v>0</v>
          </cell>
          <cell r="BC81">
            <v>0</v>
          </cell>
          <cell r="BE81" t="str">
            <v>DTHN26026</v>
          </cell>
          <cell r="BF81">
            <v>100</v>
          </cell>
          <cell r="BG81">
            <v>0</v>
          </cell>
          <cell r="BH81">
            <v>0</v>
          </cell>
          <cell r="BI81">
            <v>0</v>
          </cell>
          <cell r="BJ81">
            <v>0</v>
          </cell>
          <cell r="BK81">
            <v>0</v>
          </cell>
          <cell r="BM81" t="str">
            <v>DTHN26026</v>
          </cell>
          <cell r="BN81">
            <v>100</v>
          </cell>
          <cell r="BO81">
            <v>0</v>
          </cell>
          <cell r="BP81">
            <v>0</v>
          </cell>
          <cell r="BQ81">
            <v>0</v>
          </cell>
          <cell r="BR81">
            <v>0</v>
          </cell>
          <cell r="BS81">
            <v>0</v>
          </cell>
          <cell r="BU81" t="str">
            <v>DTHN26026</v>
          </cell>
          <cell r="BV81">
            <v>100</v>
          </cell>
          <cell r="BW81">
            <v>0</v>
          </cell>
          <cell r="BX81">
            <v>0</v>
          </cell>
          <cell r="BY81">
            <v>0</v>
          </cell>
          <cell r="BZ81">
            <v>0</v>
          </cell>
          <cell r="CA81">
            <v>0</v>
          </cell>
          <cell r="CC81" t="str">
            <v>DTHN26026</v>
          </cell>
          <cell r="CD81">
            <v>100</v>
          </cell>
          <cell r="CE81">
            <v>0</v>
          </cell>
          <cell r="CF81">
            <v>0</v>
          </cell>
          <cell r="CG81">
            <v>0</v>
          </cell>
          <cell r="CH81">
            <v>0</v>
          </cell>
          <cell r="CI81">
            <v>0</v>
          </cell>
          <cell r="CK81" t="str">
            <v>DTHN26026</v>
          </cell>
          <cell r="CL81">
            <v>100</v>
          </cell>
          <cell r="CM81">
            <v>0</v>
          </cell>
          <cell r="CN81">
            <v>0</v>
          </cell>
          <cell r="CO81">
            <v>0</v>
          </cell>
          <cell r="CP81">
            <v>0</v>
          </cell>
          <cell r="CQ81">
            <v>0</v>
          </cell>
          <cell r="CS81" t="str">
            <v>DMTR11003</v>
          </cell>
          <cell r="CT81">
            <v>100</v>
          </cell>
          <cell r="CU81">
            <v>0</v>
          </cell>
          <cell r="CV81">
            <v>0</v>
          </cell>
          <cell r="CW81">
            <v>0</v>
          </cell>
          <cell r="CX81">
            <v>0</v>
          </cell>
          <cell r="CY81">
            <v>0</v>
          </cell>
          <cell r="DA81" t="str">
            <v>DMTR11003</v>
          </cell>
          <cell r="DB81">
            <v>100</v>
          </cell>
          <cell r="DC81">
            <v>0</v>
          </cell>
          <cell r="DD81">
            <v>0</v>
          </cell>
          <cell r="DE81">
            <v>0</v>
          </cell>
          <cell r="DF81">
            <v>0</v>
          </cell>
          <cell r="DG81">
            <v>0</v>
          </cell>
          <cell r="DI81" t="str">
            <v>DMTR11003</v>
          </cell>
          <cell r="DJ81">
            <v>100</v>
          </cell>
          <cell r="DK81">
            <v>0</v>
          </cell>
          <cell r="DL81">
            <v>0</v>
          </cell>
          <cell r="DM81">
            <v>0</v>
          </cell>
          <cell r="DN81">
            <v>0</v>
          </cell>
          <cell r="DO81">
            <v>0</v>
          </cell>
          <cell r="DQ81" t="str">
            <v>DMTR11003</v>
          </cell>
          <cell r="DR81">
            <v>100</v>
          </cell>
          <cell r="DS81">
            <v>0</v>
          </cell>
          <cell r="DT81">
            <v>0</v>
          </cell>
          <cell r="DU81">
            <v>0</v>
          </cell>
          <cell r="DV81">
            <v>0</v>
          </cell>
          <cell r="DW81">
            <v>0</v>
          </cell>
          <cell r="DY81" t="str">
            <v>DMTR11003</v>
          </cell>
          <cell r="DZ81">
            <v>100</v>
          </cell>
          <cell r="EA81">
            <v>0</v>
          </cell>
          <cell r="EB81">
            <v>0</v>
          </cell>
          <cell r="EC81">
            <v>0</v>
          </cell>
          <cell r="ED81">
            <v>0</v>
          </cell>
          <cell r="EE81">
            <v>0</v>
          </cell>
          <cell r="EG81" t="str">
            <v>DMTR11003</v>
          </cell>
          <cell r="EH81">
            <v>100</v>
          </cell>
          <cell r="EI81">
            <v>0</v>
          </cell>
          <cell r="EJ81">
            <v>0</v>
          </cell>
          <cell r="EK81">
            <v>0</v>
          </cell>
          <cell r="EL81">
            <v>0</v>
          </cell>
          <cell r="EM81">
            <v>0</v>
          </cell>
          <cell r="EO81" t="str">
            <v>DMTR11003</v>
          </cell>
          <cell r="EP81">
            <v>100</v>
          </cell>
          <cell r="EQ81">
            <v>0</v>
          </cell>
          <cell r="ER81">
            <v>0</v>
          </cell>
          <cell r="ES81">
            <v>0</v>
          </cell>
          <cell r="ET81">
            <v>0</v>
          </cell>
          <cell r="EU81">
            <v>0</v>
          </cell>
          <cell r="EW81" t="str">
            <v>DMAC45021</v>
          </cell>
          <cell r="EX81">
            <v>94.14</v>
          </cell>
          <cell r="EY81">
            <v>14.06</v>
          </cell>
          <cell r="EZ81">
            <v>14.5</v>
          </cell>
          <cell r="FA81">
            <v>0</v>
          </cell>
          <cell r="FB81">
            <v>90.715999999999994</v>
          </cell>
          <cell r="FC81">
            <v>2</v>
          </cell>
          <cell r="FE81" t="str">
            <v>DMAC45018</v>
          </cell>
          <cell r="FF81">
            <v>94</v>
          </cell>
          <cell r="FG81">
            <v>2.52</v>
          </cell>
          <cell r="FH81">
            <v>11.75</v>
          </cell>
          <cell r="FI81">
            <v>16.033999999999999</v>
          </cell>
          <cell r="FJ81">
            <v>221.916</v>
          </cell>
          <cell r="FK81">
            <v>12</v>
          </cell>
          <cell r="FM81" t="str">
            <v>DMAC45018</v>
          </cell>
          <cell r="FN81">
            <v>93.39</v>
          </cell>
          <cell r="FO81">
            <v>2.68</v>
          </cell>
          <cell r="FP81">
            <v>10.846153846153999</v>
          </cell>
          <cell r="FQ81">
            <v>13.897</v>
          </cell>
          <cell r="FR81">
            <v>227.51599999999999</v>
          </cell>
          <cell r="FS81">
            <v>13</v>
          </cell>
          <cell r="FU81" t="str">
            <v>DMAC45018</v>
          </cell>
          <cell r="FV81">
            <v>93.68</v>
          </cell>
          <cell r="FW81">
            <v>2.68</v>
          </cell>
          <cell r="FX81">
            <v>10.846153846153999</v>
          </cell>
          <cell r="FY81">
            <v>13.897</v>
          </cell>
          <cell r="FZ81">
            <v>227.51599999999999</v>
          </cell>
          <cell r="GA81">
            <v>13</v>
          </cell>
          <cell r="GC81" t="str">
            <v>DMAC45018</v>
          </cell>
          <cell r="GD81">
            <v>93.94</v>
          </cell>
          <cell r="GE81">
            <v>2.68</v>
          </cell>
          <cell r="GF81">
            <v>17.846153846153999</v>
          </cell>
          <cell r="GG81">
            <v>13.897</v>
          </cell>
          <cell r="GH81">
            <v>243.15</v>
          </cell>
          <cell r="GI81">
            <v>13</v>
          </cell>
          <cell r="GK81" t="str">
            <v>DMAC45018</v>
          </cell>
          <cell r="GL81">
            <v>93.45</v>
          </cell>
          <cell r="GM81">
            <v>2.62</v>
          </cell>
          <cell r="GN81">
            <v>16.266666666667</v>
          </cell>
          <cell r="GO81">
            <v>12.340999999999999</v>
          </cell>
          <cell r="GP81">
            <v>257.5</v>
          </cell>
          <cell r="GQ81">
            <v>15</v>
          </cell>
          <cell r="GS81" t="str">
            <v>DMAC45018</v>
          </cell>
          <cell r="GT81">
            <v>93.7</v>
          </cell>
          <cell r="GU81">
            <v>2.62</v>
          </cell>
          <cell r="GV81">
            <v>16.266666666667</v>
          </cell>
          <cell r="GW81">
            <v>12.340999999999999</v>
          </cell>
          <cell r="GX81">
            <v>273.38299999999998</v>
          </cell>
          <cell r="GY81">
            <v>15</v>
          </cell>
          <cell r="HA81" t="str">
            <v>DMAC45018</v>
          </cell>
          <cell r="HB81">
            <v>93.41</v>
          </cell>
          <cell r="HC81">
            <v>2.67</v>
          </cell>
          <cell r="HD81">
            <v>15.25</v>
          </cell>
          <cell r="HE81">
            <v>11.35</v>
          </cell>
          <cell r="HF81">
            <v>278.05</v>
          </cell>
          <cell r="HG81">
            <v>16</v>
          </cell>
          <cell r="HI81" t="str">
            <v>DMAC45018</v>
          </cell>
          <cell r="HJ81">
            <v>93.64</v>
          </cell>
          <cell r="HK81">
            <v>2.67</v>
          </cell>
          <cell r="HL81">
            <v>15.25</v>
          </cell>
          <cell r="HM81">
            <v>11.35</v>
          </cell>
          <cell r="HN81">
            <v>290.21699999999998</v>
          </cell>
          <cell r="HO81">
            <v>16</v>
          </cell>
          <cell r="HQ81" t="str">
            <v>DMAC45018</v>
          </cell>
          <cell r="HR81">
            <v>93.86</v>
          </cell>
          <cell r="HS81">
            <v>2.67</v>
          </cell>
          <cell r="HT81">
            <v>15.25</v>
          </cell>
          <cell r="HU81">
            <v>11.35</v>
          </cell>
          <cell r="HV81">
            <v>290.21699999999998</v>
          </cell>
          <cell r="HW81">
            <v>16</v>
          </cell>
          <cell r="HY81" t="str">
            <v>DMAC45018</v>
          </cell>
          <cell r="HZ81">
            <v>94.07</v>
          </cell>
          <cell r="IA81">
            <v>2.67</v>
          </cell>
          <cell r="IB81">
            <v>15.25</v>
          </cell>
          <cell r="IC81">
            <v>11.35</v>
          </cell>
          <cell r="ID81">
            <v>293.13400000000001</v>
          </cell>
          <cell r="IE81">
            <v>16</v>
          </cell>
          <cell r="IG81" t="str">
            <v>DMAC45018</v>
          </cell>
          <cell r="IH81">
            <v>94.26</v>
          </cell>
          <cell r="II81">
            <v>2.67</v>
          </cell>
          <cell r="IJ81">
            <v>17.25</v>
          </cell>
          <cell r="IK81">
            <v>11.35</v>
          </cell>
          <cell r="IL81">
            <v>293.13400000000001</v>
          </cell>
          <cell r="IM81">
            <v>16</v>
          </cell>
        </row>
        <row r="82">
          <cell r="A82" t="str">
            <v>DTHN26032</v>
          </cell>
          <cell r="B82">
            <v>100</v>
          </cell>
          <cell r="C82">
            <v>0</v>
          </cell>
          <cell r="D82">
            <v>0</v>
          </cell>
          <cell r="E82">
            <v>0</v>
          </cell>
          <cell r="F82">
            <v>0</v>
          </cell>
          <cell r="G82">
            <v>0</v>
          </cell>
          <cell r="I82" t="str">
            <v>DTHN26032</v>
          </cell>
          <cell r="J82">
            <v>100</v>
          </cell>
          <cell r="K82">
            <v>0</v>
          </cell>
          <cell r="L82">
            <v>0</v>
          </cell>
          <cell r="M82">
            <v>0</v>
          </cell>
          <cell r="N82">
            <v>0</v>
          </cell>
          <cell r="O82">
            <v>0</v>
          </cell>
          <cell r="Q82" t="str">
            <v>DTHN26032</v>
          </cell>
          <cell r="R82">
            <v>100</v>
          </cell>
          <cell r="S82">
            <v>0</v>
          </cell>
          <cell r="T82">
            <v>0</v>
          </cell>
          <cell r="U82">
            <v>0</v>
          </cell>
          <cell r="V82">
            <v>0</v>
          </cell>
          <cell r="W82">
            <v>0</v>
          </cell>
          <cell r="Y82" t="str">
            <v>DTHN26032</v>
          </cell>
          <cell r="Z82">
            <v>100</v>
          </cell>
          <cell r="AA82">
            <v>0</v>
          </cell>
          <cell r="AB82">
            <v>0</v>
          </cell>
          <cell r="AC82">
            <v>0</v>
          </cell>
          <cell r="AD82">
            <v>0</v>
          </cell>
          <cell r="AE82">
            <v>0</v>
          </cell>
          <cell r="AG82" t="str">
            <v>DTHN26032</v>
          </cell>
          <cell r="AH82">
            <v>100</v>
          </cell>
          <cell r="AI82">
            <v>0</v>
          </cell>
          <cell r="AJ82">
            <v>0</v>
          </cell>
          <cell r="AK82">
            <v>0</v>
          </cell>
          <cell r="AL82">
            <v>0</v>
          </cell>
          <cell r="AM82">
            <v>0</v>
          </cell>
          <cell r="AO82" t="str">
            <v>DTHN26032</v>
          </cell>
          <cell r="AP82">
            <v>100</v>
          </cell>
          <cell r="AQ82">
            <v>0</v>
          </cell>
          <cell r="AR82">
            <v>0</v>
          </cell>
          <cell r="AS82">
            <v>0</v>
          </cell>
          <cell r="AT82">
            <v>0</v>
          </cell>
          <cell r="AU82">
            <v>0</v>
          </cell>
          <cell r="AW82" t="str">
            <v>DTHN26032</v>
          </cell>
          <cell r="AX82">
            <v>100</v>
          </cell>
          <cell r="AY82">
            <v>0</v>
          </cell>
          <cell r="AZ82">
            <v>0</v>
          </cell>
          <cell r="BA82">
            <v>0</v>
          </cell>
          <cell r="BB82">
            <v>0</v>
          </cell>
          <cell r="BC82">
            <v>0</v>
          </cell>
          <cell r="BE82" t="str">
            <v>DTHN26032</v>
          </cell>
          <cell r="BF82">
            <v>100</v>
          </cell>
          <cell r="BG82">
            <v>0</v>
          </cell>
          <cell r="BH82">
            <v>0</v>
          </cell>
          <cell r="BI82">
            <v>0</v>
          </cell>
          <cell r="BJ82">
            <v>0</v>
          </cell>
          <cell r="BK82">
            <v>0</v>
          </cell>
          <cell r="BM82" t="str">
            <v>DTHN26032</v>
          </cell>
          <cell r="BN82">
            <v>100</v>
          </cell>
          <cell r="BO82">
            <v>0</v>
          </cell>
          <cell r="BP82">
            <v>0</v>
          </cell>
          <cell r="BQ82">
            <v>0</v>
          </cell>
          <cell r="BR82">
            <v>0</v>
          </cell>
          <cell r="BS82">
            <v>0</v>
          </cell>
          <cell r="BU82" t="str">
            <v>DTHN26032</v>
          </cell>
          <cell r="BV82">
            <v>100</v>
          </cell>
          <cell r="BW82">
            <v>0</v>
          </cell>
          <cell r="BX82">
            <v>0</v>
          </cell>
          <cell r="BY82">
            <v>0</v>
          </cell>
          <cell r="BZ82">
            <v>0</v>
          </cell>
          <cell r="CA82">
            <v>0</v>
          </cell>
          <cell r="CC82" t="str">
            <v>DTHN26032</v>
          </cell>
          <cell r="CD82">
            <v>100</v>
          </cell>
          <cell r="CE82">
            <v>0</v>
          </cell>
          <cell r="CF82">
            <v>0</v>
          </cell>
          <cell r="CG82">
            <v>0</v>
          </cell>
          <cell r="CH82">
            <v>0</v>
          </cell>
          <cell r="CI82">
            <v>0</v>
          </cell>
          <cell r="CK82" t="str">
            <v>DTHN26032</v>
          </cell>
          <cell r="CL82">
            <v>100</v>
          </cell>
          <cell r="CM82">
            <v>0</v>
          </cell>
          <cell r="CN82">
            <v>0</v>
          </cell>
          <cell r="CO82">
            <v>0</v>
          </cell>
          <cell r="CP82">
            <v>0</v>
          </cell>
          <cell r="CQ82">
            <v>0</v>
          </cell>
          <cell r="CS82" t="str">
            <v>DMTR11006</v>
          </cell>
          <cell r="CT82">
            <v>100</v>
          </cell>
          <cell r="CU82">
            <v>0</v>
          </cell>
          <cell r="CV82">
            <v>0</v>
          </cell>
          <cell r="CW82">
            <v>0</v>
          </cell>
          <cell r="CX82">
            <v>0</v>
          </cell>
          <cell r="CY82">
            <v>0</v>
          </cell>
          <cell r="DA82" t="str">
            <v>DMTR11006</v>
          </cell>
          <cell r="DB82">
            <v>100</v>
          </cell>
          <cell r="DC82">
            <v>0</v>
          </cell>
          <cell r="DD82">
            <v>0</v>
          </cell>
          <cell r="DE82">
            <v>0</v>
          </cell>
          <cell r="DF82">
            <v>0</v>
          </cell>
          <cell r="DG82">
            <v>0</v>
          </cell>
          <cell r="DI82" t="str">
            <v>DMTR11006</v>
          </cell>
          <cell r="DJ82">
            <v>100</v>
          </cell>
          <cell r="DK82">
            <v>0</v>
          </cell>
          <cell r="DL82">
            <v>0</v>
          </cell>
          <cell r="DM82">
            <v>0</v>
          </cell>
          <cell r="DN82">
            <v>0</v>
          </cell>
          <cell r="DO82">
            <v>0</v>
          </cell>
          <cell r="DQ82" t="str">
            <v>DMTR11006</v>
          </cell>
          <cell r="DR82">
            <v>100</v>
          </cell>
          <cell r="DS82">
            <v>0</v>
          </cell>
          <cell r="DT82">
            <v>0</v>
          </cell>
          <cell r="DU82">
            <v>0</v>
          </cell>
          <cell r="DV82">
            <v>0</v>
          </cell>
          <cell r="DW82">
            <v>0</v>
          </cell>
          <cell r="DY82" t="str">
            <v>DMTR11006</v>
          </cell>
          <cell r="DZ82">
            <v>100</v>
          </cell>
          <cell r="EA82">
            <v>0</v>
          </cell>
          <cell r="EB82">
            <v>0</v>
          </cell>
          <cell r="EC82">
            <v>0</v>
          </cell>
          <cell r="ED82">
            <v>0</v>
          </cell>
          <cell r="EE82">
            <v>0</v>
          </cell>
          <cell r="EG82" t="str">
            <v>DMTR11006</v>
          </cell>
          <cell r="EH82">
            <v>100</v>
          </cell>
          <cell r="EI82">
            <v>0</v>
          </cell>
          <cell r="EJ82">
            <v>0</v>
          </cell>
          <cell r="EK82">
            <v>0</v>
          </cell>
          <cell r="EL82">
            <v>0</v>
          </cell>
          <cell r="EM82">
            <v>0</v>
          </cell>
          <cell r="EO82" t="str">
            <v>DMTR11006</v>
          </cell>
          <cell r="EP82">
            <v>100</v>
          </cell>
          <cell r="EQ82">
            <v>0</v>
          </cell>
          <cell r="ER82">
            <v>0</v>
          </cell>
          <cell r="ES82">
            <v>0</v>
          </cell>
          <cell r="ET82">
            <v>0</v>
          </cell>
          <cell r="EU82">
            <v>0</v>
          </cell>
          <cell r="EW82" t="str">
            <v>DMIR45002</v>
          </cell>
          <cell r="EX82">
            <v>73.44</v>
          </cell>
          <cell r="EY82">
            <v>12.75</v>
          </cell>
          <cell r="EZ82">
            <v>9.4</v>
          </cell>
          <cell r="FA82">
            <v>54.981000000000002</v>
          </cell>
          <cell r="FB82">
            <v>147.28100000000001</v>
          </cell>
          <cell r="FC82">
            <v>10</v>
          </cell>
          <cell r="FE82" t="str">
            <v>DMAC45021</v>
          </cell>
          <cell r="FF82">
            <v>93.95</v>
          </cell>
          <cell r="FG82">
            <v>10.16</v>
          </cell>
          <cell r="FH82">
            <v>9.6666666666666998</v>
          </cell>
          <cell r="FI82">
            <v>0</v>
          </cell>
          <cell r="FJ82">
            <v>108.2</v>
          </cell>
          <cell r="FK82">
            <v>3</v>
          </cell>
          <cell r="FM82" t="str">
            <v>DMAC45021</v>
          </cell>
          <cell r="FN82">
            <v>94.23</v>
          </cell>
          <cell r="FO82">
            <v>10.16</v>
          </cell>
          <cell r="FP82">
            <v>9.6666666666666998</v>
          </cell>
          <cell r="FQ82">
            <v>0</v>
          </cell>
          <cell r="FR82">
            <v>124.367</v>
          </cell>
          <cell r="FS82">
            <v>3</v>
          </cell>
          <cell r="FU82" t="str">
            <v>DMAC45021</v>
          </cell>
          <cell r="FV82">
            <v>94.48</v>
          </cell>
          <cell r="FW82">
            <v>10.16</v>
          </cell>
          <cell r="FX82">
            <v>9.6666666666666998</v>
          </cell>
          <cell r="FY82">
            <v>0</v>
          </cell>
          <cell r="FZ82">
            <v>124.367</v>
          </cell>
          <cell r="GA82">
            <v>3</v>
          </cell>
          <cell r="GC82" t="str">
            <v>DMAC45021</v>
          </cell>
          <cell r="GD82">
            <v>94.11</v>
          </cell>
          <cell r="GE82">
            <v>8.48</v>
          </cell>
          <cell r="GF82">
            <v>26.25</v>
          </cell>
          <cell r="GG82">
            <v>0</v>
          </cell>
          <cell r="GH82">
            <v>124.367</v>
          </cell>
          <cell r="GI82">
            <v>4</v>
          </cell>
          <cell r="GK82" t="str">
            <v>DMAC45021</v>
          </cell>
          <cell r="GL82">
            <v>93.08</v>
          </cell>
          <cell r="GM82">
            <v>5.93</v>
          </cell>
          <cell r="GN82">
            <v>16.571428571428999</v>
          </cell>
          <cell r="GO82">
            <v>6.024</v>
          </cell>
          <cell r="GP82">
            <v>135.6</v>
          </cell>
          <cell r="GQ82">
            <v>7</v>
          </cell>
          <cell r="GS82" t="str">
            <v>DMAC45021</v>
          </cell>
          <cell r="GT82">
            <v>93.35</v>
          </cell>
          <cell r="GU82">
            <v>5.93</v>
          </cell>
          <cell r="GV82">
            <v>16.571428571428999</v>
          </cell>
          <cell r="GW82">
            <v>6.024</v>
          </cell>
          <cell r="GX82">
            <v>153.9</v>
          </cell>
          <cell r="GY82">
            <v>7</v>
          </cell>
          <cell r="HA82" t="str">
            <v>DMAC45021</v>
          </cell>
          <cell r="HB82">
            <v>93.6</v>
          </cell>
          <cell r="HC82">
            <v>5.93</v>
          </cell>
          <cell r="HD82">
            <v>16.571428571428999</v>
          </cell>
          <cell r="HE82">
            <v>6.024</v>
          </cell>
          <cell r="HF82">
            <v>170.7</v>
          </cell>
          <cell r="HG82">
            <v>7</v>
          </cell>
          <cell r="HI82" t="str">
            <v>DMAC45021</v>
          </cell>
          <cell r="HJ82">
            <v>93.82</v>
          </cell>
          <cell r="HK82">
            <v>5.93</v>
          </cell>
          <cell r="HL82">
            <v>16.571428571428999</v>
          </cell>
          <cell r="HM82">
            <v>6.024</v>
          </cell>
          <cell r="HN82">
            <v>178.61600000000001</v>
          </cell>
          <cell r="HO82">
            <v>7</v>
          </cell>
          <cell r="HQ82" t="str">
            <v>DMAC45021</v>
          </cell>
          <cell r="HR82">
            <v>93.69</v>
          </cell>
          <cell r="HS82">
            <v>5.49</v>
          </cell>
          <cell r="HT82">
            <v>14.5</v>
          </cell>
          <cell r="HU82">
            <v>5.69</v>
          </cell>
          <cell r="HV82">
            <v>178.61600000000001</v>
          </cell>
          <cell r="HW82">
            <v>8</v>
          </cell>
          <cell r="HY82" t="str">
            <v>DMAC45021</v>
          </cell>
          <cell r="HZ82">
            <v>93.9</v>
          </cell>
          <cell r="IA82">
            <v>5.49</v>
          </cell>
          <cell r="IB82">
            <v>14.5</v>
          </cell>
          <cell r="IC82">
            <v>5.69</v>
          </cell>
          <cell r="ID82">
            <v>186.7</v>
          </cell>
          <cell r="IE82">
            <v>8</v>
          </cell>
          <cell r="IG82" t="str">
            <v>DMAC45021</v>
          </cell>
          <cell r="IH82">
            <v>94.1</v>
          </cell>
          <cell r="II82">
            <v>5.49</v>
          </cell>
          <cell r="IJ82">
            <v>17.875</v>
          </cell>
          <cell r="IK82">
            <v>5.69</v>
          </cell>
          <cell r="IL82">
            <v>194.36699999999999</v>
          </cell>
          <cell r="IM82">
            <v>8</v>
          </cell>
        </row>
        <row r="83">
          <cell r="A83" t="str">
            <v>DTHN26035</v>
          </cell>
          <cell r="B83">
            <v>100</v>
          </cell>
          <cell r="C83">
            <v>0</v>
          </cell>
          <cell r="D83">
            <v>0</v>
          </cell>
          <cell r="E83">
            <v>0</v>
          </cell>
          <cell r="F83">
            <v>0</v>
          </cell>
          <cell r="G83">
            <v>0</v>
          </cell>
          <cell r="I83" t="str">
            <v>DTHN26035</v>
          </cell>
          <cell r="J83">
            <v>100</v>
          </cell>
          <cell r="K83">
            <v>0</v>
          </cell>
          <cell r="L83">
            <v>0</v>
          </cell>
          <cell r="M83">
            <v>0</v>
          </cell>
          <cell r="N83">
            <v>0</v>
          </cell>
          <cell r="O83">
            <v>0</v>
          </cell>
          <cell r="Q83" t="str">
            <v>DTHN26035</v>
          </cell>
          <cell r="R83">
            <v>100</v>
          </cell>
          <cell r="S83">
            <v>0</v>
          </cell>
          <cell r="T83">
            <v>0</v>
          </cell>
          <cell r="U83">
            <v>0</v>
          </cell>
          <cell r="V83">
            <v>0</v>
          </cell>
          <cell r="W83">
            <v>0</v>
          </cell>
          <cell r="Y83" t="str">
            <v>DTHN26035</v>
          </cell>
          <cell r="Z83">
            <v>100</v>
          </cell>
          <cell r="AA83">
            <v>0</v>
          </cell>
          <cell r="AB83">
            <v>0</v>
          </cell>
          <cell r="AC83">
            <v>0</v>
          </cell>
          <cell r="AD83">
            <v>0</v>
          </cell>
          <cell r="AE83">
            <v>0</v>
          </cell>
          <cell r="AG83" t="str">
            <v>DTHN26035</v>
          </cell>
          <cell r="AH83">
            <v>100</v>
          </cell>
          <cell r="AI83">
            <v>0</v>
          </cell>
          <cell r="AJ83">
            <v>0</v>
          </cell>
          <cell r="AK83">
            <v>0</v>
          </cell>
          <cell r="AL83">
            <v>0</v>
          </cell>
          <cell r="AM83">
            <v>0</v>
          </cell>
          <cell r="AO83" t="str">
            <v>DTHN26035</v>
          </cell>
          <cell r="AP83">
            <v>100</v>
          </cell>
          <cell r="AQ83">
            <v>0</v>
          </cell>
          <cell r="AR83">
            <v>0</v>
          </cell>
          <cell r="AS83">
            <v>0</v>
          </cell>
          <cell r="AT83">
            <v>0</v>
          </cell>
          <cell r="AU83">
            <v>0</v>
          </cell>
          <cell r="AW83" t="str">
            <v>DTHN26035</v>
          </cell>
          <cell r="AX83">
            <v>100</v>
          </cell>
          <cell r="AY83">
            <v>0</v>
          </cell>
          <cell r="AZ83">
            <v>0</v>
          </cell>
          <cell r="BA83">
            <v>0</v>
          </cell>
          <cell r="BB83">
            <v>0</v>
          </cell>
          <cell r="BC83">
            <v>0</v>
          </cell>
          <cell r="BE83" t="str">
            <v>DTHN26035</v>
          </cell>
          <cell r="BF83">
            <v>100</v>
          </cell>
          <cell r="BG83">
            <v>0</v>
          </cell>
          <cell r="BH83">
            <v>0</v>
          </cell>
          <cell r="BI83">
            <v>0</v>
          </cell>
          <cell r="BJ83">
            <v>0</v>
          </cell>
          <cell r="BK83">
            <v>0</v>
          </cell>
          <cell r="BM83" t="str">
            <v>DTHN26035</v>
          </cell>
          <cell r="BN83">
            <v>100</v>
          </cell>
          <cell r="BO83">
            <v>0</v>
          </cell>
          <cell r="BP83">
            <v>0</v>
          </cell>
          <cell r="BQ83">
            <v>0</v>
          </cell>
          <cell r="BR83">
            <v>0</v>
          </cell>
          <cell r="BS83">
            <v>0</v>
          </cell>
          <cell r="BU83" t="str">
            <v>DTHN26035</v>
          </cell>
          <cell r="BV83">
            <v>100</v>
          </cell>
          <cell r="BW83">
            <v>0</v>
          </cell>
          <cell r="BX83">
            <v>0</v>
          </cell>
          <cell r="BY83">
            <v>0</v>
          </cell>
          <cell r="BZ83">
            <v>0</v>
          </cell>
          <cell r="CA83">
            <v>0</v>
          </cell>
          <cell r="CC83" t="str">
            <v>DTHN26035</v>
          </cell>
          <cell r="CD83">
            <v>100</v>
          </cell>
          <cell r="CE83">
            <v>0</v>
          </cell>
          <cell r="CF83">
            <v>0</v>
          </cell>
          <cell r="CG83">
            <v>0</v>
          </cell>
          <cell r="CH83">
            <v>0</v>
          </cell>
          <cell r="CI83">
            <v>0</v>
          </cell>
          <cell r="CK83" t="str">
            <v>DTHN26035</v>
          </cell>
          <cell r="CL83">
            <v>100</v>
          </cell>
          <cell r="CM83">
            <v>0</v>
          </cell>
          <cell r="CN83">
            <v>0</v>
          </cell>
          <cell r="CO83">
            <v>0</v>
          </cell>
          <cell r="CP83">
            <v>0</v>
          </cell>
          <cell r="CQ83">
            <v>0</v>
          </cell>
          <cell r="CS83" t="str">
            <v>DMTR11008</v>
          </cell>
          <cell r="CT83">
            <v>100</v>
          </cell>
          <cell r="CU83">
            <v>0</v>
          </cell>
          <cell r="CV83">
            <v>0</v>
          </cell>
          <cell r="CW83">
            <v>0</v>
          </cell>
          <cell r="CX83">
            <v>0</v>
          </cell>
          <cell r="CY83">
            <v>0</v>
          </cell>
          <cell r="DA83" t="str">
            <v>DMTR11008</v>
          </cell>
          <cell r="DB83">
            <v>100</v>
          </cell>
          <cell r="DC83">
            <v>0</v>
          </cell>
          <cell r="DD83">
            <v>0</v>
          </cell>
          <cell r="DE83">
            <v>0</v>
          </cell>
          <cell r="DF83">
            <v>0</v>
          </cell>
          <cell r="DG83">
            <v>0</v>
          </cell>
          <cell r="DI83" t="str">
            <v>DMTR11008</v>
          </cell>
          <cell r="DJ83">
            <v>100</v>
          </cell>
          <cell r="DK83">
            <v>0</v>
          </cell>
          <cell r="DL83">
            <v>0</v>
          </cell>
          <cell r="DM83">
            <v>0</v>
          </cell>
          <cell r="DN83">
            <v>0</v>
          </cell>
          <cell r="DO83">
            <v>0</v>
          </cell>
          <cell r="DQ83" t="str">
            <v>DMTR11008</v>
          </cell>
          <cell r="DR83">
            <v>100</v>
          </cell>
          <cell r="DS83">
            <v>0</v>
          </cell>
          <cell r="DT83">
            <v>0</v>
          </cell>
          <cell r="DU83">
            <v>0</v>
          </cell>
          <cell r="DV83">
            <v>0</v>
          </cell>
          <cell r="DW83">
            <v>0</v>
          </cell>
          <cell r="DY83" t="str">
            <v>DMTR11008</v>
          </cell>
          <cell r="DZ83">
            <v>100</v>
          </cell>
          <cell r="EA83">
            <v>0</v>
          </cell>
          <cell r="EB83">
            <v>0</v>
          </cell>
          <cell r="EC83">
            <v>0</v>
          </cell>
          <cell r="ED83">
            <v>0</v>
          </cell>
          <cell r="EE83">
            <v>0</v>
          </cell>
          <cell r="EG83" t="str">
            <v>DMTR11008</v>
          </cell>
          <cell r="EH83">
            <v>100</v>
          </cell>
          <cell r="EI83">
            <v>0</v>
          </cell>
          <cell r="EJ83">
            <v>0</v>
          </cell>
          <cell r="EK83">
            <v>0</v>
          </cell>
          <cell r="EL83">
            <v>0</v>
          </cell>
          <cell r="EM83">
            <v>0</v>
          </cell>
          <cell r="EO83" t="str">
            <v>DMTR11008</v>
          </cell>
          <cell r="EP83">
            <v>100</v>
          </cell>
          <cell r="EQ83">
            <v>0</v>
          </cell>
          <cell r="ER83">
            <v>0</v>
          </cell>
          <cell r="ES83">
            <v>0</v>
          </cell>
          <cell r="ET83">
            <v>0</v>
          </cell>
          <cell r="EU83">
            <v>0</v>
          </cell>
          <cell r="EW83" t="str">
            <v>DMTR11003</v>
          </cell>
          <cell r="EX83">
            <v>100</v>
          </cell>
          <cell r="EY83">
            <v>0</v>
          </cell>
          <cell r="EZ83">
            <v>0</v>
          </cell>
          <cell r="FA83">
            <v>0</v>
          </cell>
          <cell r="FB83">
            <v>0</v>
          </cell>
          <cell r="FC83">
            <v>0</v>
          </cell>
          <cell r="FE83" t="str">
            <v>DMIR45002</v>
          </cell>
          <cell r="FF83">
            <v>70.650000000000006</v>
          </cell>
          <cell r="FG83">
            <v>13.45</v>
          </cell>
          <cell r="FH83">
            <v>8.5454545454546</v>
          </cell>
          <cell r="FI83">
            <v>61.195</v>
          </cell>
          <cell r="FJ83">
            <v>147.28100000000001</v>
          </cell>
          <cell r="FK83">
            <v>11</v>
          </cell>
          <cell r="FM83" t="str">
            <v>DMIR45002</v>
          </cell>
          <cell r="FN83">
            <v>71.37</v>
          </cell>
          <cell r="FO83">
            <v>13.74</v>
          </cell>
          <cell r="FP83">
            <v>8.5454545454546</v>
          </cell>
          <cell r="FQ83">
            <v>62.024999999999999</v>
          </cell>
          <cell r="FR83">
            <v>147.28100000000001</v>
          </cell>
          <cell r="FS83">
            <v>11</v>
          </cell>
          <cell r="FU83" t="str">
            <v>DMIR45002</v>
          </cell>
          <cell r="FV83">
            <v>72.62</v>
          </cell>
          <cell r="FW83">
            <v>13.74</v>
          </cell>
          <cell r="FX83">
            <v>8.5454545454546</v>
          </cell>
          <cell r="FY83">
            <v>62.024999999999999</v>
          </cell>
          <cell r="FZ83">
            <v>158.697</v>
          </cell>
          <cell r="GA83">
            <v>11</v>
          </cell>
          <cell r="GC83" t="str">
            <v>DMIR45002</v>
          </cell>
          <cell r="GD83">
            <v>73.760000000000005</v>
          </cell>
          <cell r="GE83">
            <v>13.74</v>
          </cell>
          <cell r="GF83">
            <v>14.636363636364001</v>
          </cell>
          <cell r="GG83">
            <v>62.024999999999999</v>
          </cell>
          <cell r="GH83">
            <v>159.697</v>
          </cell>
          <cell r="GI83">
            <v>11</v>
          </cell>
          <cell r="GK83" t="str">
            <v>DMIR45002</v>
          </cell>
          <cell r="GL83">
            <v>74.81</v>
          </cell>
          <cell r="GM83">
            <v>13.74</v>
          </cell>
          <cell r="GN83">
            <v>14.636363636364001</v>
          </cell>
          <cell r="GO83">
            <v>62.024999999999999</v>
          </cell>
          <cell r="GP83">
            <v>159.697</v>
          </cell>
          <cell r="GQ83">
            <v>11</v>
          </cell>
          <cell r="GS83" t="str">
            <v>DMIR45002</v>
          </cell>
          <cell r="GT83">
            <v>75.78</v>
          </cell>
          <cell r="GU83">
            <v>13.74</v>
          </cell>
          <cell r="GV83">
            <v>14.636363636364001</v>
          </cell>
          <cell r="GW83">
            <v>62.024999999999999</v>
          </cell>
          <cell r="GX83">
            <v>175.16300000000001</v>
          </cell>
          <cell r="GY83">
            <v>11</v>
          </cell>
          <cell r="HA83" t="str">
            <v>DMIR45002</v>
          </cell>
          <cell r="HB83">
            <v>76.06</v>
          </cell>
          <cell r="HC83">
            <v>12.93</v>
          </cell>
          <cell r="HD83">
            <v>13.416666666667</v>
          </cell>
          <cell r="HE83">
            <v>60.439</v>
          </cell>
          <cell r="HF83">
            <v>185.82900000000001</v>
          </cell>
          <cell r="HG83">
            <v>12</v>
          </cell>
          <cell r="HI83" t="str">
            <v>DMAC45024</v>
          </cell>
          <cell r="HJ83">
            <v>100</v>
          </cell>
          <cell r="HK83">
            <v>0</v>
          </cell>
          <cell r="HL83">
            <v>0</v>
          </cell>
          <cell r="HM83">
            <v>0</v>
          </cell>
          <cell r="HN83">
            <v>0</v>
          </cell>
          <cell r="HO83">
            <v>0</v>
          </cell>
          <cell r="HQ83" t="str">
            <v>DMAC45024</v>
          </cell>
          <cell r="HR83">
            <v>100</v>
          </cell>
          <cell r="HS83">
            <v>0</v>
          </cell>
          <cell r="HT83">
            <v>0</v>
          </cell>
          <cell r="HU83">
            <v>0</v>
          </cell>
          <cell r="HV83">
            <v>0</v>
          </cell>
          <cell r="HW83">
            <v>0</v>
          </cell>
          <cell r="HY83" t="str">
            <v>DMAC45024</v>
          </cell>
          <cell r="HZ83">
            <v>100</v>
          </cell>
          <cell r="IA83">
            <v>0</v>
          </cell>
          <cell r="IB83">
            <v>0</v>
          </cell>
          <cell r="IC83">
            <v>0</v>
          </cell>
          <cell r="ID83">
            <v>0</v>
          </cell>
          <cell r="IE83">
            <v>0</v>
          </cell>
          <cell r="IG83" t="str">
            <v>DMAC45024</v>
          </cell>
          <cell r="IH83">
            <v>100</v>
          </cell>
          <cell r="II83">
            <v>0</v>
          </cell>
          <cell r="IJ83">
            <v>0</v>
          </cell>
          <cell r="IK83">
            <v>0</v>
          </cell>
          <cell r="IL83">
            <v>0</v>
          </cell>
          <cell r="IM83">
            <v>0</v>
          </cell>
        </row>
        <row r="84">
          <cell r="A84" t="str">
            <v>DTHN26044</v>
          </cell>
          <cell r="B84">
            <v>100</v>
          </cell>
          <cell r="C84">
            <v>0</v>
          </cell>
          <cell r="D84">
            <v>0</v>
          </cell>
          <cell r="E84">
            <v>0</v>
          </cell>
          <cell r="F84">
            <v>0</v>
          </cell>
          <cell r="G84">
            <v>0</v>
          </cell>
          <cell r="I84" t="str">
            <v>DTHN26044</v>
          </cell>
          <cell r="J84">
            <v>100</v>
          </cell>
          <cell r="K84">
            <v>0</v>
          </cell>
          <cell r="L84">
            <v>0</v>
          </cell>
          <cell r="M84">
            <v>0</v>
          </cell>
          <cell r="N84">
            <v>0</v>
          </cell>
          <cell r="O84">
            <v>0</v>
          </cell>
          <cell r="Q84" t="str">
            <v>DTHN26044</v>
          </cell>
          <cell r="R84">
            <v>100</v>
          </cell>
          <cell r="S84">
            <v>0</v>
          </cell>
          <cell r="T84">
            <v>0</v>
          </cell>
          <cell r="U84">
            <v>0</v>
          </cell>
          <cell r="V84">
            <v>0</v>
          </cell>
          <cell r="W84">
            <v>0</v>
          </cell>
          <cell r="Y84" t="str">
            <v>DTHN26044</v>
          </cell>
          <cell r="Z84">
            <v>100</v>
          </cell>
          <cell r="AA84">
            <v>0</v>
          </cell>
          <cell r="AB84">
            <v>0</v>
          </cell>
          <cell r="AC84">
            <v>0</v>
          </cell>
          <cell r="AD84">
            <v>0</v>
          </cell>
          <cell r="AE84">
            <v>0</v>
          </cell>
          <cell r="AG84" t="str">
            <v>DTHN26044</v>
          </cell>
          <cell r="AH84">
            <v>100</v>
          </cell>
          <cell r="AI84">
            <v>0</v>
          </cell>
          <cell r="AJ84">
            <v>0</v>
          </cell>
          <cell r="AK84">
            <v>0</v>
          </cell>
          <cell r="AL84">
            <v>0</v>
          </cell>
          <cell r="AM84">
            <v>0</v>
          </cell>
          <cell r="AO84" t="str">
            <v>DTHN26044</v>
          </cell>
          <cell r="AP84">
            <v>100</v>
          </cell>
          <cell r="AQ84">
            <v>0</v>
          </cell>
          <cell r="AR84">
            <v>0</v>
          </cell>
          <cell r="AS84">
            <v>0</v>
          </cell>
          <cell r="AT84">
            <v>0</v>
          </cell>
          <cell r="AU84">
            <v>0</v>
          </cell>
          <cell r="AW84" t="str">
            <v>DTHN26044</v>
          </cell>
          <cell r="AX84">
            <v>100</v>
          </cell>
          <cell r="AY84">
            <v>0</v>
          </cell>
          <cell r="AZ84">
            <v>0</v>
          </cell>
          <cell r="BA84">
            <v>0</v>
          </cell>
          <cell r="BB84">
            <v>0</v>
          </cell>
          <cell r="BC84">
            <v>0</v>
          </cell>
          <cell r="BE84" t="str">
            <v>DTHN26044</v>
          </cell>
          <cell r="BF84">
            <v>100</v>
          </cell>
          <cell r="BG84">
            <v>0</v>
          </cell>
          <cell r="BH84">
            <v>0</v>
          </cell>
          <cell r="BI84">
            <v>0</v>
          </cell>
          <cell r="BJ84">
            <v>0</v>
          </cell>
          <cell r="BK84">
            <v>0</v>
          </cell>
          <cell r="BM84" t="str">
            <v>DTHN26044</v>
          </cell>
          <cell r="BN84">
            <v>100</v>
          </cell>
          <cell r="BO84">
            <v>0</v>
          </cell>
          <cell r="BP84">
            <v>0</v>
          </cell>
          <cell r="BQ84">
            <v>0</v>
          </cell>
          <cell r="BR84">
            <v>0</v>
          </cell>
          <cell r="BS84">
            <v>0</v>
          </cell>
          <cell r="BU84" t="str">
            <v>DTHN26044</v>
          </cell>
          <cell r="BV84">
            <v>100</v>
          </cell>
          <cell r="BW84">
            <v>0</v>
          </cell>
          <cell r="BX84">
            <v>0</v>
          </cell>
          <cell r="BY84">
            <v>0</v>
          </cell>
          <cell r="BZ84">
            <v>0</v>
          </cell>
          <cell r="CA84">
            <v>0</v>
          </cell>
          <cell r="CC84" t="str">
            <v>DTHN26044</v>
          </cell>
          <cell r="CD84">
            <v>100</v>
          </cell>
          <cell r="CE84">
            <v>0</v>
          </cell>
          <cell r="CF84">
            <v>0</v>
          </cell>
          <cell r="CG84">
            <v>0</v>
          </cell>
          <cell r="CH84">
            <v>0</v>
          </cell>
          <cell r="CI84">
            <v>0</v>
          </cell>
          <cell r="CK84" t="str">
            <v>DTHN26044</v>
          </cell>
          <cell r="CL84">
            <v>100</v>
          </cell>
          <cell r="CM84">
            <v>0</v>
          </cell>
          <cell r="CN84">
            <v>0</v>
          </cell>
          <cell r="CO84">
            <v>0</v>
          </cell>
          <cell r="CP84">
            <v>0</v>
          </cell>
          <cell r="CQ84">
            <v>0</v>
          </cell>
          <cell r="CS84" t="str">
            <v>DTHN26021</v>
          </cell>
          <cell r="CT84">
            <v>100</v>
          </cell>
          <cell r="CU84">
            <v>0</v>
          </cell>
          <cell r="CV84">
            <v>0</v>
          </cell>
          <cell r="CW84">
            <v>0</v>
          </cell>
          <cell r="CX84">
            <v>0</v>
          </cell>
          <cell r="CY84">
            <v>0</v>
          </cell>
          <cell r="DA84" t="str">
            <v>DTHN26021</v>
          </cell>
          <cell r="DB84">
            <v>100</v>
          </cell>
          <cell r="DC84">
            <v>0</v>
          </cell>
          <cell r="DD84">
            <v>0</v>
          </cell>
          <cell r="DE84">
            <v>0</v>
          </cell>
          <cell r="DF84">
            <v>0</v>
          </cell>
          <cell r="DG84">
            <v>0</v>
          </cell>
          <cell r="DI84" t="str">
            <v>DTHN26021</v>
          </cell>
          <cell r="DJ84">
            <v>100</v>
          </cell>
          <cell r="DK84">
            <v>0</v>
          </cell>
          <cell r="DL84">
            <v>0</v>
          </cell>
          <cell r="DM84">
            <v>0</v>
          </cell>
          <cell r="DN84">
            <v>0</v>
          </cell>
          <cell r="DO84">
            <v>0</v>
          </cell>
          <cell r="DQ84" t="str">
            <v>DTHN26021</v>
          </cell>
          <cell r="DR84">
            <v>100</v>
          </cell>
          <cell r="DS84">
            <v>0</v>
          </cell>
          <cell r="DT84">
            <v>0</v>
          </cell>
          <cell r="DU84">
            <v>0</v>
          </cell>
          <cell r="DV84">
            <v>0</v>
          </cell>
          <cell r="DW84">
            <v>0</v>
          </cell>
          <cell r="DY84" t="str">
            <v>DTHN26021</v>
          </cell>
          <cell r="DZ84">
            <v>100</v>
          </cell>
          <cell r="EA84">
            <v>0</v>
          </cell>
          <cell r="EB84">
            <v>0</v>
          </cell>
          <cell r="EC84">
            <v>0</v>
          </cell>
          <cell r="ED84">
            <v>0</v>
          </cell>
          <cell r="EE84">
            <v>0</v>
          </cell>
          <cell r="EG84" t="str">
            <v>DTHN26021</v>
          </cell>
          <cell r="EH84">
            <v>100</v>
          </cell>
          <cell r="EI84">
            <v>0</v>
          </cell>
          <cell r="EJ84">
            <v>0</v>
          </cell>
          <cell r="EK84">
            <v>0</v>
          </cell>
          <cell r="EL84">
            <v>0</v>
          </cell>
          <cell r="EM84">
            <v>0</v>
          </cell>
          <cell r="EO84" t="str">
            <v>DTHN26021</v>
          </cell>
          <cell r="EP84">
            <v>100</v>
          </cell>
          <cell r="EQ84">
            <v>0</v>
          </cell>
          <cell r="ER84">
            <v>0</v>
          </cell>
          <cell r="ES84">
            <v>0</v>
          </cell>
          <cell r="ET84">
            <v>0</v>
          </cell>
          <cell r="EU84">
            <v>0</v>
          </cell>
          <cell r="EW84" t="str">
            <v>DMTR11006</v>
          </cell>
          <cell r="EX84">
            <v>100</v>
          </cell>
          <cell r="EY84">
            <v>0</v>
          </cell>
          <cell r="EZ84">
            <v>0</v>
          </cell>
          <cell r="FA84">
            <v>0</v>
          </cell>
          <cell r="FB84">
            <v>0</v>
          </cell>
          <cell r="FC84">
            <v>0</v>
          </cell>
          <cell r="FE84" t="str">
            <v>DMTR11003</v>
          </cell>
          <cell r="FF84">
            <v>100</v>
          </cell>
          <cell r="FG84">
            <v>0</v>
          </cell>
          <cell r="FH84">
            <v>0</v>
          </cell>
          <cell r="FI84">
            <v>0</v>
          </cell>
          <cell r="FJ84">
            <v>0</v>
          </cell>
          <cell r="FK84">
            <v>0</v>
          </cell>
          <cell r="FM84" t="str">
            <v>DMTR11003</v>
          </cell>
          <cell r="FN84">
            <v>100</v>
          </cell>
          <cell r="FO84">
            <v>0</v>
          </cell>
          <cell r="FP84">
            <v>0</v>
          </cell>
          <cell r="FQ84">
            <v>0</v>
          </cell>
          <cell r="FR84">
            <v>0</v>
          </cell>
          <cell r="FS84">
            <v>0</v>
          </cell>
          <cell r="FU84" t="str">
            <v>DMTR11003</v>
          </cell>
          <cell r="FV84">
            <v>100</v>
          </cell>
          <cell r="FW84">
            <v>0</v>
          </cell>
          <cell r="FX84">
            <v>0</v>
          </cell>
          <cell r="FY84">
            <v>0</v>
          </cell>
          <cell r="FZ84">
            <v>0</v>
          </cell>
          <cell r="GA84">
            <v>0</v>
          </cell>
          <cell r="GC84" t="str">
            <v>DMTR11003</v>
          </cell>
          <cell r="GD84">
            <v>100</v>
          </cell>
          <cell r="GE84">
            <v>0</v>
          </cell>
          <cell r="GF84">
            <v>0</v>
          </cell>
          <cell r="GG84">
            <v>0</v>
          </cell>
          <cell r="GH84">
            <v>0</v>
          </cell>
          <cell r="GI84">
            <v>0</v>
          </cell>
          <cell r="GK84" t="str">
            <v>DMTR11003</v>
          </cell>
          <cell r="GL84">
            <v>100</v>
          </cell>
          <cell r="GM84">
            <v>0</v>
          </cell>
          <cell r="GN84">
            <v>0</v>
          </cell>
          <cell r="GO84">
            <v>0</v>
          </cell>
          <cell r="GP84">
            <v>0</v>
          </cell>
          <cell r="GQ84">
            <v>0</v>
          </cell>
          <cell r="GS84" t="str">
            <v>DMTR11003</v>
          </cell>
          <cell r="GT84">
            <v>100</v>
          </cell>
          <cell r="GU84">
            <v>0</v>
          </cell>
          <cell r="GV84">
            <v>0</v>
          </cell>
          <cell r="GW84">
            <v>0</v>
          </cell>
          <cell r="GX84">
            <v>0</v>
          </cell>
          <cell r="GY84">
            <v>0</v>
          </cell>
          <cell r="HA84" t="str">
            <v>DMTR11003</v>
          </cell>
          <cell r="HB84">
            <v>100</v>
          </cell>
          <cell r="HC84">
            <v>0</v>
          </cell>
          <cell r="HD84">
            <v>0</v>
          </cell>
          <cell r="HE84">
            <v>0</v>
          </cell>
          <cell r="HF84">
            <v>0</v>
          </cell>
          <cell r="HG84">
            <v>0</v>
          </cell>
          <cell r="HI84" t="str">
            <v>DMIR45002</v>
          </cell>
          <cell r="HJ84">
            <v>76.92</v>
          </cell>
          <cell r="HK84">
            <v>12.93</v>
          </cell>
          <cell r="HL84">
            <v>13.416666666667</v>
          </cell>
          <cell r="HM84">
            <v>60.439</v>
          </cell>
          <cell r="HN84">
            <v>194.61199999999999</v>
          </cell>
          <cell r="HO84">
            <v>12</v>
          </cell>
          <cell r="HQ84" t="str">
            <v>DMIR45002</v>
          </cell>
          <cell r="HR84">
            <v>77.709999999999994</v>
          </cell>
          <cell r="HS84">
            <v>12.93</v>
          </cell>
          <cell r="HT84">
            <v>13.416666666667</v>
          </cell>
          <cell r="HU84">
            <v>60.439</v>
          </cell>
          <cell r="HV84">
            <v>194.61199999999999</v>
          </cell>
          <cell r="HW84">
            <v>12</v>
          </cell>
          <cell r="HY84" t="str">
            <v>DMIR45002</v>
          </cell>
          <cell r="HZ84">
            <v>78.459999999999994</v>
          </cell>
          <cell r="IA84">
            <v>12.93</v>
          </cell>
          <cell r="IB84">
            <v>13.416666666667</v>
          </cell>
          <cell r="IC84">
            <v>60.439</v>
          </cell>
          <cell r="ID84">
            <v>204.779</v>
          </cell>
          <cell r="IE84">
            <v>12</v>
          </cell>
          <cell r="IG84" t="str">
            <v>DMIR45002</v>
          </cell>
          <cell r="IH84">
            <v>79.06</v>
          </cell>
          <cell r="II84">
            <v>11.98</v>
          </cell>
          <cell r="IJ84">
            <v>14.307692307691999</v>
          </cell>
          <cell r="IK84">
            <v>60.607999999999997</v>
          </cell>
          <cell r="IL84">
            <v>221.08</v>
          </cell>
          <cell r="IM84">
            <v>13</v>
          </cell>
        </row>
        <row r="85">
          <cell r="A85" t="str">
            <v>DTHN26070</v>
          </cell>
          <cell r="B85">
            <v>100</v>
          </cell>
          <cell r="C85">
            <v>0</v>
          </cell>
          <cell r="D85">
            <v>0</v>
          </cell>
          <cell r="E85">
            <v>0</v>
          </cell>
          <cell r="F85">
            <v>0</v>
          </cell>
          <cell r="G85">
            <v>0</v>
          </cell>
          <cell r="I85" t="str">
            <v>DTHN26070</v>
          </cell>
          <cell r="J85">
            <v>100</v>
          </cell>
          <cell r="K85">
            <v>0</v>
          </cell>
          <cell r="L85">
            <v>0</v>
          </cell>
          <cell r="M85">
            <v>0</v>
          </cell>
          <cell r="N85">
            <v>0</v>
          </cell>
          <cell r="O85">
            <v>0</v>
          </cell>
          <cell r="Q85" t="str">
            <v>DTHN26070</v>
          </cell>
          <cell r="R85">
            <v>100</v>
          </cell>
          <cell r="S85">
            <v>0</v>
          </cell>
          <cell r="T85">
            <v>0</v>
          </cell>
          <cell r="U85">
            <v>0</v>
          </cell>
          <cell r="V85">
            <v>0</v>
          </cell>
          <cell r="W85">
            <v>0</v>
          </cell>
          <cell r="Y85" t="str">
            <v>DTHN26070</v>
          </cell>
          <cell r="Z85">
            <v>100</v>
          </cell>
          <cell r="AA85">
            <v>0</v>
          </cell>
          <cell r="AB85">
            <v>0</v>
          </cell>
          <cell r="AC85">
            <v>0</v>
          </cell>
          <cell r="AD85">
            <v>0</v>
          </cell>
          <cell r="AE85">
            <v>0</v>
          </cell>
          <cell r="AG85" t="str">
            <v>DTHN26070</v>
          </cell>
          <cell r="AH85">
            <v>100</v>
          </cell>
          <cell r="AI85">
            <v>0</v>
          </cell>
          <cell r="AJ85">
            <v>0</v>
          </cell>
          <cell r="AK85">
            <v>0</v>
          </cell>
          <cell r="AL85">
            <v>0</v>
          </cell>
          <cell r="AM85">
            <v>0</v>
          </cell>
          <cell r="AO85" t="str">
            <v>DTHN26070</v>
          </cell>
          <cell r="AP85">
            <v>100</v>
          </cell>
          <cell r="AQ85">
            <v>0</v>
          </cell>
          <cell r="AR85">
            <v>0</v>
          </cell>
          <cell r="AS85">
            <v>0</v>
          </cell>
          <cell r="AT85">
            <v>0</v>
          </cell>
          <cell r="AU85">
            <v>0</v>
          </cell>
          <cell r="AW85" t="str">
            <v>DTHN26070</v>
          </cell>
          <cell r="AX85">
            <v>100</v>
          </cell>
          <cell r="AY85">
            <v>0</v>
          </cell>
          <cell r="AZ85">
            <v>0</v>
          </cell>
          <cell r="BA85">
            <v>0</v>
          </cell>
          <cell r="BB85">
            <v>0</v>
          </cell>
          <cell r="BC85">
            <v>0</v>
          </cell>
          <cell r="BE85" t="str">
            <v>DTHN26070</v>
          </cell>
          <cell r="BF85">
            <v>100</v>
          </cell>
          <cell r="BG85">
            <v>0</v>
          </cell>
          <cell r="BH85">
            <v>0</v>
          </cell>
          <cell r="BI85">
            <v>0</v>
          </cell>
          <cell r="BJ85">
            <v>0</v>
          </cell>
          <cell r="BK85">
            <v>0</v>
          </cell>
          <cell r="BM85" t="str">
            <v>DTHN26070</v>
          </cell>
          <cell r="BN85">
            <v>100</v>
          </cell>
          <cell r="BO85">
            <v>0</v>
          </cell>
          <cell r="BP85">
            <v>0</v>
          </cell>
          <cell r="BQ85">
            <v>0</v>
          </cell>
          <cell r="BR85">
            <v>0</v>
          </cell>
          <cell r="BS85">
            <v>0</v>
          </cell>
          <cell r="BU85" t="str">
            <v>DTHN26070</v>
          </cell>
          <cell r="BV85">
            <v>100</v>
          </cell>
          <cell r="BW85">
            <v>0</v>
          </cell>
          <cell r="BX85">
            <v>0</v>
          </cell>
          <cell r="BY85">
            <v>0</v>
          </cell>
          <cell r="BZ85">
            <v>0</v>
          </cell>
          <cell r="CA85">
            <v>0</v>
          </cell>
          <cell r="CC85" t="str">
            <v>DTHN26070</v>
          </cell>
          <cell r="CD85">
            <v>100</v>
          </cell>
          <cell r="CE85">
            <v>0</v>
          </cell>
          <cell r="CF85">
            <v>0</v>
          </cell>
          <cell r="CG85">
            <v>0</v>
          </cell>
          <cell r="CH85">
            <v>0</v>
          </cell>
          <cell r="CI85">
            <v>0</v>
          </cell>
          <cell r="CK85" t="str">
            <v>DTHN26070</v>
          </cell>
          <cell r="CL85">
            <v>100</v>
          </cell>
          <cell r="CM85">
            <v>0</v>
          </cell>
          <cell r="CN85">
            <v>0</v>
          </cell>
          <cell r="CO85">
            <v>0</v>
          </cell>
          <cell r="CP85">
            <v>0</v>
          </cell>
          <cell r="CQ85">
            <v>0</v>
          </cell>
          <cell r="CS85" t="str">
            <v>DTHN26026</v>
          </cell>
          <cell r="CT85">
            <v>100</v>
          </cell>
          <cell r="CU85">
            <v>0</v>
          </cell>
          <cell r="CV85">
            <v>0</v>
          </cell>
          <cell r="CW85">
            <v>0</v>
          </cell>
          <cell r="CX85">
            <v>0</v>
          </cell>
          <cell r="CY85">
            <v>0</v>
          </cell>
          <cell r="DA85" t="str">
            <v>DTHN26026</v>
          </cell>
          <cell r="DB85">
            <v>100</v>
          </cell>
          <cell r="DC85">
            <v>0</v>
          </cell>
          <cell r="DD85">
            <v>0</v>
          </cell>
          <cell r="DE85">
            <v>0</v>
          </cell>
          <cell r="DF85">
            <v>0</v>
          </cell>
          <cell r="DG85">
            <v>0</v>
          </cell>
          <cell r="DI85" t="str">
            <v>DTHN26026</v>
          </cell>
          <cell r="DJ85">
            <v>100</v>
          </cell>
          <cell r="DK85">
            <v>0</v>
          </cell>
          <cell r="DL85">
            <v>0</v>
          </cell>
          <cell r="DM85">
            <v>0</v>
          </cell>
          <cell r="DN85">
            <v>0</v>
          </cell>
          <cell r="DO85">
            <v>0</v>
          </cell>
          <cell r="DQ85" t="str">
            <v>DTHN26026</v>
          </cell>
          <cell r="DR85">
            <v>100</v>
          </cell>
          <cell r="DS85">
            <v>0</v>
          </cell>
          <cell r="DT85">
            <v>0</v>
          </cell>
          <cell r="DU85">
            <v>0</v>
          </cell>
          <cell r="DV85">
            <v>0</v>
          </cell>
          <cell r="DW85">
            <v>0</v>
          </cell>
          <cell r="DY85" t="str">
            <v>DTHN26026</v>
          </cell>
          <cell r="DZ85">
            <v>100</v>
          </cell>
          <cell r="EA85">
            <v>0</v>
          </cell>
          <cell r="EB85">
            <v>0</v>
          </cell>
          <cell r="EC85">
            <v>0</v>
          </cell>
          <cell r="ED85">
            <v>0</v>
          </cell>
          <cell r="EE85">
            <v>0</v>
          </cell>
          <cell r="EG85" t="str">
            <v>DTHN26026</v>
          </cell>
          <cell r="EH85">
            <v>100</v>
          </cell>
          <cell r="EI85">
            <v>0</v>
          </cell>
          <cell r="EJ85">
            <v>0</v>
          </cell>
          <cell r="EK85">
            <v>0</v>
          </cell>
          <cell r="EL85">
            <v>0</v>
          </cell>
          <cell r="EM85">
            <v>0</v>
          </cell>
          <cell r="EO85" t="str">
            <v>DTHN26026</v>
          </cell>
          <cell r="EP85">
            <v>100</v>
          </cell>
          <cell r="EQ85">
            <v>0</v>
          </cell>
          <cell r="ER85">
            <v>0</v>
          </cell>
          <cell r="ES85">
            <v>0</v>
          </cell>
          <cell r="ET85">
            <v>0</v>
          </cell>
          <cell r="EU85">
            <v>0</v>
          </cell>
          <cell r="EW85" t="str">
            <v>DMTR11008</v>
          </cell>
          <cell r="EX85">
            <v>100</v>
          </cell>
          <cell r="EY85">
            <v>0</v>
          </cell>
          <cell r="EZ85">
            <v>0</v>
          </cell>
          <cell r="FA85">
            <v>0</v>
          </cell>
          <cell r="FB85">
            <v>0</v>
          </cell>
          <cell r="FC85">
            <v>0</v>
          </cell>
          <cell r="FE85" t="str">
            <v>DMTR11006</v>
          </cell>
          <cell r="FF85">
            <v>100</v>
          </cell>
          <cell r="FG85">
            <v>0</v>
          </cell>
          <cell r="FH85">
            <v>0</v>
          </cell>
          <cell r="FI85">
            <v>0</v>
          </cell>
          <cell r="FJ85">
            <v>0</v>
          </cell>
          <cell r="FK85">
            <v>0</v>
          </cell>
          <cell r="FM85" t="str">
            <v>DMTR11006</v>
          </cell>
          <cell r="FN85">
            <v>100</v>
          </cell>
          <cell r="FO85">
            <v>0</v>
          </cell>
          <cell r="FP85">
            <v>0</v>
          </cell>
          <cell r="FQ85">
            <v>0</v>
          </cell>
          <cell r="FR85">
            <v>0</v>
          </cell>
          <cell r="FS85">
            <v>0</v>
          </cell>
          <cell r="FU85" t="str">
            <v>DMTR11006</v>
          </cell>
          <cell r="FV85">
            <v>100</v>
          </cell>
          <cell r="FW85">
            <v>0</v>
          </cell>
          <cell r="FX85">
            <v>0</v>
          </cell>
          <cell r="FY85">
            <v>0</v>
          </cell>
          <cell r="FZ85">
            <v>0</v>
          </cell>
          <cell r="GA85">
            <v>0</v>
          </cell>
          <cell r="GC85" t="str">
            <v>DMTR11006</v>
          </cell>
          <cell r="GD85">
            <v>100</v>
          </cell>
          <cell r="GE85">
            <v>0</v>
          </cell>
          <cell r="GF85">
            <v>0</v>
          </cell>
          <cell r="GG85">
            <v>0</v>
          </cell>
          <cell r="GH85">
            <v>0</v>
          </cell>
          <cell r="GI85">
            <v>0</v>
          </cell>
          <cell r="GK85" t="str">
            <v>DMTR11006</v>
          </cell>
          <cell r="GL85">
            <v>100</v>
          </cell>
          <cell r="GM85">
            <v>0</v>
          </cell>
          <cell r="GN85">
            <v>0</v>
          </cell>
          <cell r="GO85">
            <v>0</v>
          </cell>
          <cell r="GP85">
            <v>0</v>
          </cell>
          <cell r="GQ85">
            <v>0</v>
          </cell>
          <cell r="GS85" t="str">
            <v>DMTR11006</v>
          </cell>
          <cell r="GT85">
            <v>100</v>
          </cell>
          <cell r="GU85">
            <v>0</v>
          </cell>
          <cell r="GV85">
            <v>0</v>
          </cell>
          <cell r="GW85">
            <v>0</v>
          </cell>
          <cell r="GX85">
            <v>0</v>
          </cell>
          <cell r="GY85">
            <v>0</v>
          </cell>
          <cell r="HA85" t="str">
            <v>DMTR11006</v>
          </cell>
          <cell r="HB85">
            <v>100</v>
          </cell>
          <cell r="HC85">
            <v>0</v>
          </cell>
          <cell r="HD85">
            <v>0</v>
          </cell>
          <cell r="HE85">
            <v>0</v>
          </cell>
          <cell r="HF85">
            <v>0</v>
          </cell>
          <cell r="HG85">
            <v>0</v>
          </cell>
          <cell r="HI85" t="str">
            <v>DMTR11003</v>
          </cell>
          <cell r="HJ85">
            <v>100</v>
          </cell>
          <cell r="HK85">
            <v>0</v>
          </cell>
          <cell r="HL85">
            <v>0</v>
          </cell>
          <cell r="HM85">
            <v>0</v>
          </cell>
          <cell r="HN85">
            <v>0</v>
          </cell>
          <cell r="HO85">
            <v>0</v>
          </cell>
          <cell r="HQ85" t="str">
            <v>DMTR11003</v>
          </cell>
          <cell r="HR85">
            <v>100</v>
          </cell>
          <cell r="HS85">
            <v>0</v>
          </cell>
          <cell r="HT85">
            <v>0</v>
          </cell>
          <cell r="HU85">
            <v>0</v>
          </cell>
          <cell r="HV85">
            <v>0</v>
          </cell>
          <cell r="HW85">
            <v>0</v>
          </cell>
          <cell r="HY85" t="str">
            <v>DMTR11003</v>
          </cell>
          <cell r="HZ85">
            <v>100</v>
          </cell>
          <cell r="IA85">
            <v>0</v>
          </cell>
          <cell r="IB85">
            <v>0</v>
          </cell>
          <cell r="IC85">
            <v>0</v>
          </cell>
          <cell r="ID85">
            <v>0</v>
          </cell>
          <cell r="IE85">
            <v>0</v>
          </cell>
          <cell r="IG85" t="str">
            <v>DMTR11003</v>
          </cell>
          <cell r="IH85">
            <v>100</v>
          </cell>
          <cell r="II85">
            <v>0</v>
          </cell>
          <cell r="IJ85">
            <v>0</v>
          </cell>
          <cell r="IK85">
            <v>0</v>
          </cell>
          <cell r="IL85">
            <v>0</v>
          </cell>
          <cell r="IM85">
            <v>0</v>
          </cell>
        </row>
        <row r="86">
          <cell r="A86" t="str">
            <v>DTHN26072</v>
          </cell>
          <cell r="B86">
            <v>100</v>
          </cell>
          <cell r="C86">
            <v>0</v>
          </cell>
          <cell r="D86">
            <v>0</v>
          </cell>
          <cell r="E86">
            <v>0</v>
          </cell>
          <cell r="F86">
            <v>0</v>
          </cell>
          <cell r="G86">
            <v>0</v>
          </cell>
          <cell r="I86" t="str">
            <v>DTHN26072</v>
          </cell>
          <cell r="J86">
            <v>100</v>
          </cell>
          <cell r="K86">
            <v>0</v>
          </cell>
          <cell r="L86">
            <v>0</v>
          </cell>
          <cell r="M86">
            <v>0</v>
          </cell>
          <cell r="N86">
            <v>0</v>
          </cell>
          <cell r="O86">
            <v>0</v>
          </cell>
          <cell r="Q86" t="str">
            <v>DTHN26072</v>
          </cell>
          <cell r="R86">
            <v>100</v>
          </cell>
          <cell r="S86">
            <v>0</v>
          </cell>
          <cell r="T86">
            <v>0</v>
          </cell>
          <cell r="U86">
            <v>0</v>
          </cell>
          <cell r="V86">
            <v>0</v>
          </cell>
          <cell r="W86">
            <v>0</v>
          </cell>
          <cell r="Y86" t="str">
            <v>DTHN26072</v>
          </cell>
          <cell r="Z86">
            <v>100</v>
          </cell>
          <cell r="AA86">
            <v>0</v>
          </cell>
          <cell r="AB86">
            <v>0</v>
          </cell>
          <cell r="AC86">
            <v>0</v>
          </cell>
          <cell r="AD86">
            <v>0</v>
          </cell>
          <cell r="AE86">
            <v>0</v>
          </cell>
          <cell r="AG86" t="str">
            <v>DTHN26072</v>
          </cell>
          <cell r="AH86">
            <v>100</v>
          </cell>
          <cell r="AI86">
            <v>0</v>
          </cell>
          <cell r="AJ86">
            <v>0</v>
          </cell>
          <cell r="AK86">
            <v>0</v>
          </cell>
          <cell r="AL86">
            <v>0</v>
          </cell>
          <cell r="AM86">
            <v>0</v>
          </cell>
          <cell r="AO86" t="str">
            <v>DTHN26072</v>
          </cell>
          <cell r="AP86">
            <v>100</v>
          </cell>
          <cell r="AQ86">
            <v>0</v>
          </cell>
          <cell r="AR86">
            <v>0</v>
          </cell>
          <cell r="AS86">
            <v>0</v>
          </cell>
          <cell r="AT86">
            <v>0</v>
          </cell>
          <cell r="AU86">
            <v>0</v>
          </cell>
          <cell r="AW86" t="str">
            <v>DTHN26072</v>
          </cell>
          <cell r="AX86">
            <v>100</v>
          </cell>
          <cell r="AY86">
            <v>0</v>
          </cell>
          <cell r="AZ86">
            <v>0</v>
          </cell>
          <cell r="BA86">
            <v>0</v>
          </cell>
          <cell r="BB86">
            <v>0</v>
          </cell>
          <cell r="BC86">
            <v>0</v>
          </cell>
          <cell r="BE86" t="str">
            <v>DTHN26072</v>
          </cell>
          <cell r="BF86">
            <v>100</v>
          </cell>
          <cell r="BG86">
            <v>0</v>
          </cell>
          <cell r="BH86">
            <v>0</v>
          </cell>
          <cell r="BI86">
            <v>0</v>
          </cell>
          <cell r="BJ86">
            <v>0</v>
          </cell>
          <cell r="BK86">
            <v>0</v>
          </cell>
          <cell r="BM86" t="str">
            <v>DTHN26072</v>
          </cell>
          <cell r="BN86">
            <v>100</v>
          </cell>
          <cell r="BO86">
            <v>0</v>
          </cell>
          <cell r="BP86">
            <v>0</v>
          </cell>
          <cell r="BQ86">
            <v>0</v>
          </cell>
          <cell r="BR86">
            <v>0</v>
          </cell>
          <cell r="BS86">
            <v>0</v>
          </cell>
          <cell r="BU86" t="str">
            <v>DTHN26072</v>
          </cell>
          <cell r="BV86">
            <v>100</v>
          </cell>
          <cell r="BW86">
            <v>0</v>
          </cell>
          <cell r="BX86">
            <v>0</v>
          </cell>
          <cell r="BY86">
            <v>0</v>
          </cell>
          <cell r="BZ86">
            <v>0</v>
          </cell>
          <cell r="CA86">
            <v>0</v>
          </cell>
          <cell r="CC86" t="str">
            <v>DTHN26072</v>
          </cell>
          <cell r="CD86">
            <v>100</v>
          </cell>
          <cell r="CE86">
            <v>0</v>
          </cell>
          <cell r="CF86">
            <v>0</v>
          </cell>
          <cell r="CG86">
            <v>0</v>
          </cell>
          <cell r="CH86">
            <v>0</v>
          </cell>
          <cell r="CI86">
            <v>0</v>
          </cell>
          <cell r="CK86" t="str">
            <v>DTHN26072</v>
          </cell>
          <cell r="CL86">
            <v>100</v>
          </cell>
          <cell r="CM86">
            <v>0</v>
          </cell>
          <cell r="CN86">
            <v>0</v>
          </cell>
          <cell r="CO86">
            <v>0</v>
          </cell>
          <cell r="CP86">
            <v>0</v>
          </cell>
          <cell r="CQ86">
            <v>0</v>
          </cell>
          <cell r="CS86" t="str">
            <v>DTHN26032</v>
          </cell>
          <cell r="CT86">
            <v>100</v>
          </cell>
          <cell r="CU86">
            <v>0</v>
          </cell>
          <cell r="CV86">
            <v>0</v>
          </cell>
          <cell r="CW86">
            <v>0</v>
          </cell>
          <cell r="CX86">
            <v>0</v>
          </cell>
          <cell r="CY86">
            <v>0</v>
          </cell>
          <cell r="DA86" t="str">
            <v>DTHN26032</v>
          </cell>
          <cell r="DB86">
            <v>100</v>
          </cell>
          <cell r="DC86">
            <v>0</v>
          </cell>
          <cell r="DD86">
            <v>0</v>
          </cell>
          <cell r="DE86">
            <v>0</v>
          </cell>
          <cell r="DF86">
            <v>0</v>
          </cell>
          <cell r="DG86">
            <v>0</v>
          </cell>
          <cell r="DI86" t="str">
            <v>DTHN26032</v>
          </cell>
          <cell r="DJ86">
            <v>100</v>
          </cell>
          <cell r="DK86">
            <v>0</v>
          </cell>
          <cell r="DL86">
            <v>0</v>
          </cell>
          <cell r="DM86">
            <v>0</v>
          </cell>
          <cell r="DN86">
            <v>0</v>
          </cell>
          <cell r="DO86">
            <v>0</v>
          </cell>
          <cell r="DQ86" t="str">
            <v>DTHN26032</v>
          </cell>
          <cell r="DR86">
            <v>100</v>
          </cell>
          <cell r="DS86">
            <v>0</v>
          </cell>
          <cell r="DT86">
            <v>0</v>
          </cell>
          <cell r="DU86">
            <v>0</v>
          </cell>
          <cell r="DV86">
            <v>0</v>
          </cell>
          <cell r="DW86">
            <v>0</v>
          </cell>
          <cell r="DY86" t="str">
            <v>DTHN26032</v>
          </cell>
          <cell r="DZ86">
            <v>100</v>
          </cell>
          <cell r="EA86">
            <v>0</v>
          </cell>
          <cell r="EB86">
            <v>0</v>
          </cell>
          <cell r="EC86">
            <v>0</v>
          </cell>
          <cell r="ED86">
            <v>0</v>
          </cell>
          <cell r="EE86">
            <v>0</v>
          </cell>
          <cell r="EG86" t="str">
            <v>DTHN26032</v>
          </cell>
          <cell r="EH86">
            <v>100</v>
          </cell>
          <cell r="EI86">
            <v>0</v>
          </cell>
          <cell r="EJ86">
            <v>0</v>
          </cell>
          <cell r="EK86">
            <v>0</v>
          </cell>
          <cell r="EL86">
            <v>0</v>
          </cell>
          <cell r="EM86">
            <v>0</v>
          </cell>
          <cell r="EO86" t="str">
            <v>DTHN26032</v>
          </cell>
          <cell r="EP86">
            <v>100</v>
          </cell>
          <cell r="EQ86">
            <v>0</v>
          </cell>
          <cell r="ER86">
            <v>0</v>
          </cell>
          <cell r="ES86">
            <v>0</v>
          </cell>
          <cell r="ET86">
            <v>0</v>
          </cell>
          <cell r="EU86">
            <v>0</v>
          </cell>
          <cell r="EW86" t="str">
            <v>DTHN26021</v>
          </cell>
          <cell r="EX86">
            <v>100</v>
          </cell>
          <cell r="EY86">
            <v>0</v>
          </cell>
          <cell r="EZ86">
            <v>0</v>
          </cell>
          <cell r="FA86">
            <v>0</v>
          </cell>
          <cell r="FB86">
            <v>0</v>
          </cell>
          <cell r="FC86">
            <v>0</v>
          </cell>
          <cell r="FE86" t="str">
            <v>DMTR11008</v>
          </cell>
          <cell r="FF86">
            <v>100</v>
          </cell>
          <cell r="FG86">
            <v>0</v>
          </cell>
          <cell r="FH86">
            <v>0</v>
          </cell>
          <cell r="FI86">
            <v>0</v>
          </cell>
          <cell r="FJ86">
            <v>0</v>
          </cell>
          <cell r="FK86">
            <v>0</v>
          </cell>
          <cell r="FM86" t="str">
            <v>DMTR11008</v>
          </cell>
          <cell r="FN86">
            <v>100</v>
          </cell>
          <cell r="FO86">
            <v>0</v>
          </cell>
          <cell r="FP86">
            <v>0</v>
          </cell>
          <cell r="FQ86">
            <v>0</v>
          </cell>
          <cell r="FR86">
            <v>0</v>
          </cell>
          <cell r="FS86">
            <v>0</v>
          </cell>
          <cell r="FU86" t="str">
            <v>DMTR11008</v>
          </cell>
          <cell r="FV86">
            <v>100</v>
          </cell>
          <cell r="FW86">
            <v>0</v>
          </cell>
          <cell r="FX86">
            <v>0</v>
          </cell>
          <cell r="FY86">
            <v>0</v>
          </cell>
          <cell r="FZ86">
            <v>0</v>
          </cell>
          <cell r="GA86">
            <v>0</v>
          </cell>
          <cell r="GC86" t="str">
            <v>DMTR11008</v>
          </cell>
          <cell r="GD86">
            <v>100</v>
          </cell>
          <cell r="GE86">
            <v>0</v>
          </cell>
          <cell r="GF86">
            <v>0</v>
          </cell>
          <cell r="GG86">
            <v>0</v>
          </cell>
          <cell r="GH86">
            <v>0</v>
          </cell>
          <cell r="GI86">
            <v>0</v>
          </cell>
          <cell r="GK86" t="str">
            <v>DMTR11008</v>
          </cell>
          <cell r="GL86">
            <v>100</v>
          </cell>
          <cell r="GM86">
            <v>0</v>
          </cell>
          <cell r="GN86">
            <v>0</v>
          </cell>
          <cell r="GO86">
            <v>0</v>
          </cell>
          <cell r="GP86">
            <v>0</v>
          </cell>
          <cell r="GQ86">
            <v>0</v>
          </cell>
          <cell r="GS86" t="str">
            <v>DMTR11008</v>
          </cell>
          <cell r="GT86">
            <v>100</v>
          </cell>
          <cell r="GU86">
            <v>0</v>
          </cell>
          <cell r="GV86">
            <v>0</v>
          </cell>
          <cell r="GW86">
            <v>0</v>
          </cell>
          <cell r="GX86">
            <v>0</v>
          </cell>
          <cell r="GY86">
            <v>0</v>
          </cell>
          <cell r="HA86" t="str">
            <v>DMTR11008</v>
          </cell>
          <cell r="HB86">
            <v>100</v>
          </cell>
          <cell r="HC86">
            <v>0</v>
          </cell>
          <cell r="HD86">
            <v>0</v>
          </cell>
          <cell r="HE86">
            <v>0</v>
          </cell>
          <cell r="HF86">
            <v>0</v>
          </cell>
          <cell r="HG86">
            <v>0</v>
          </cell>
          <cell r="HI86" t="str">
            <v>DMTR11006</v>
          </cell>
          <cell r="HJ86">
            <v>100</v>
          </cell>
          <cell r="HK86">
            <v>0</v>
          </cell>
          <cell r="HL86">
            <v>0</v>
          </cell>
          <cell r="HM86">
            <v>0</v>
          </cell>
          <cell r="HN86">
            <v>0</v>
          </cell>
          <cell r="HO86">
            <v>0</v>
          </cell>
          <cell r="HQ86" t="str">
            <v>DMTR11006</v>
          </cell>
          <cell r="HR86">
            <v>100</v>
          </cell>
          <cell r="HS86">
            <v>0</v>
          </cell>
          <cell r="HT86">
            <v>0</v>
          </cell>
          <cell r="HU86">
            <v>0</v>
          </cell>
          <cell r="HV86">
            <v>0</v>
          </cell>
          <cell r="HW86">
            <v>0</v>
          </cell>
          <cell r="HY86" t="str">
            <v>DMTR11006</v>
          </cell>
          <cell r="HZ86">
            <v>100</v>
          </cell>
          <cell r="IA86">
            <v>0</v>
          </cell>
          <cell r="IB86">
            <v>0</v>
          </cell>
          <cell r="IC86">
            <v>0</v>
          </cell>
          <cell r="ID86">
            <v>0</v>
          </cell>
          <cell r="IE86">
            <v>0</v>
          </cell>
          <cell r="IG86" t="str">
            <v>DMTR11006</v>
          </cell>
          <cell r="IH86">
            <v>100</v>
          </cell>
          <cell r="II86">
            <v>0</v>
          </cell>
          <cell r="IJ86">
            <v>0</v>
          </cell>
          <cell r="IK86">
            <v>0</v>
          </cell>
          <cell r="IL86">
            <v>0</v>
          </cell>
          <cell r="IM86">
            <v>0</v>
          </cell>
        </row>
        <row r="87">
          <cell r="A87" t="str">
            <v>DTHN26073</v>
          </cell>
          <cell r="B87">
            <v>100</v>
          </cell>
          <cell r="C87">
            <v>0</v>
          </cell>
          <cell r="D87">
            <v>0</v>
          </cell>
          <cell r="E87">
            <v>0</v>
          </cell>
          <cell r="F87">
            <v>0</v>
          </cell>
          <cell r="G87">
            <v>0</v>
          </cell>
          <cell r="I87" t="str">
            <v>DTHN26073</v>
          </cell>
          <cell r="J87">
            <v>100</v>
          </cell>
          <cell r="K87">
            <v>0</v>
          </cell>
          <cell r="L87">
            <v>0</v>
          </cell>
          <cell r="M87">
            <v>0</v>
          </cell>
          <cell r="N87">
            <v>0</v>
          </cell>
          <cell r="O87">
            <v>0</v>
          </cell>
          <cell r="Q87" t="str">
            <v>DTHN26073</v>
          </cell>
          <cell r="R87">
            <v>100</v>
          </cell>
          <cell r="S87">
            <v>0</v>
          </cell>
          <cell r="T87">
            <v>0</v>
          </cell>
          <cell r="U87">
            <v>0</v>
          </cell>
          <cell r="V87">
            <v>0</v>
          </cell>
          <cell r="W87">
            <v>0</v>
          </cell>
          <cell r="Y87" t="str">
            <v>DTHN26073</v>
          </cell>
          <cell r="Z87">
            <v>100</v>
          </cell>
          <cell r="AA87">
            <v>0</v>
          </cell>
          <cell r="AB87">
            <v>0</v>
          </cell>
          <cell r="AC87">
            <v>0</v>
          </cell>
          <cell r="AD87">
            <v>0</v>
          </cell>
          <cell r="AE87">
            <v>0</v>
          </cell>
          <cell r="AG87" t="str">
            <v>DTHN26073</v>
          </cell>
          <cell r="AH87">
            <v>100</v>
          </cell>
          <cell r="AI87">
            <v>0</v>
          </cell>
          <cell r="AJ87">
            <v>0</v>
          </cell>
          <cell r="AK87">
            <v>0</v>
          </cell>
          <cell r="AL87">
            <v>0</v>
          </cell>
          <cell r="AM87">
            <v>0</v>
          </cell>
          <cell r="AO87" t="str">
            <v>DTHN26073</v>
          </cell>
          <cell r="AP87">
            <v>100</v>
          </cell>
          <cell r="AQ87">
            <v>0</v>
          </cell>
          <cell r="AR87">
            <v>0</v>
          </cell>
          <cell r="AS87">
            <v>0</v>
          </cell>
          <cell r="AT87">
            <v>0</v>
          </cell>
          <cell r="AU87">
            <v>0</v>
          </cell>
          <cell r="AW87" t="str">
            <v>DTHN26073</v>
          </cell>
          <cell r="AX87">
            <v>100</v>
          </cell>
          <cell r="AY87">
            <v>0</v>
          </cell>
          <cell r="AZ87">
            <v>0</v>
          </cell>
          <cell r="BA87">
            <v>0</v>
          </cell>
          <cell r="BB87">
            <v>0</v>
          </cell>
          <cell r="BC87">
            <v>0</v>
          </cell>
          <cell r="BE87" t="str">
            <v>DTHN26073</v>
          </cell>
          <cell r="BF87">
            <v>100</v>
          </cell>
          <cell r="BG87">
            <v>0</v>
          </cell>
          <cell r="BH87">
            <v>0</v>
          </cell>
          <cell r="BI87">
            <v>0</v>
          </cell>
          <cell r="BJ87">
            <v>0</v>
          </cell>
          <cell r="BK87">
            <v>0</v>
          </cell>
          <cell r="BM87" t="str">
            <v>DTHN26073</v>
          </cell>
          <cell r="BN87">
            <v>100</v>
          </cell>
          <cell r="BO87">
            <v>0</v>
          </cell>
          <cell r="BP87">
            <v>0</v>
          </cell>
          <cell r="BQ87">
            <v>0</v>
          </cell>
          <cell r="BR87">
            <v>0</v>
          </cell>
          <cell r="BS87">
            <v>0</v>
          </cell>
          <cell r="BU87" t="str">
            <v>DTHN26073</v>
          </cell>
          <cell r="BV87">
            <v>100</v>
          </cell>
          <cell r="BW87">
            <v>0</v>
          </cell>
          <cell r="BX87">
            <v>0</v>
          </cell>
          <cell r="BY87">
            <v>0</v>
          </cell>
          <cell r="BZ87">
            <v>0</v>
          </cell>
          <cell r="CA87">
            <v>0</v>
          </cell>
          <cell r="CC87" t="str">
            <v>DTHN26073</v>
          </cell>
          <cell r="CD87">
            <v>100</v>
          </cell>
          <cell r="CE87">
            <v>0</v>
          </cell>
          <cell r="CF87">
            <v>0</v>
          </cell>
          <cell r="CG87">
            <v>0</v>
          </cell>
          <cell r="CH87">
            <v>0</v>
          </cell>
          <cell r="CI87">
            <v>0</v>
          </cell>
          <cell r="CK87" t="str">
            <v>DTHN26073</v>
          </cell>
          <cell r="CL87">
            <v>100</v>
          </cell>
          <cell r="CM87">
            <v>0</v>
          </cell>
          <cell r="CN87">
            <v>0</v>
          </cell>
          <cell r="CO87">
            <v>0</v>
          </cell>
          <cell r="CP87">
            <v>0</v>
          </cell>
          <cell r="CQ87">
            <v>0</v>
          </cell>
          <cell r="CS87" t="str">
            <v>DTHN26035</v>
          </cell>
          <cell r="CT87">
            <v>100</v>
          </cell>
          <cell r="CU87">
            <v>0</v>
          </cell>
          <cell r="CV87">
            <v>0</v>
          </cell>
          <cell r="CW87">
            <v>0</v>
          </cell>
          <cell r="CX87">
            <v>0</v>
          </cell>
          <cell r="CY87">
            <v>0</v>
          </cell>
          <cell r="DA87" t="str">
            <v>DTHN26035</v>
          </cell>
          <cell r="DB87">
            <v>100</v>
          </cell>
          <cell r="DC87">
            <v>0</v>
          </cell>
          <cell r="DD87">
            <v>0</v>
          </cell>
          <cell r="DE87">
            <v>0</v>
          </cell>
          <cell r="DF87">
            <v>0</v>
          </cell>
          <cell r="DG87">
            <v>0</v>
          </cell>
          <cell r="DI87" t="str">
            <v>DTHN26035</v>
          </cell>
          <cell r="DJ87">
            <v>100</v>
          </cell>
          <cell r="DK87">
            <v>0</v>
          </cell>
          <cell r="DL87">
            <v>0</v>
          </cell>
          <cell r="DM87">
            <v>0</v>
          </cell>
          <cell r="DN87">
            <v>0</v>
          </cell>
          <cell r="DO87">
            <v>0</v>
          </cell>
          <cell r="DQ87" t="str">
            <v>DTHN26035</v>
          </cell>
          <cell r="DR87">
            <v>100</v>
          </cell>
          <cell r="DS87">
            <v>0</v>
          </cell>
          <cell r="DT87">
            <v>0</v>
          </cell>
          <cell r="DU87">
            <v>0</v>
          </cell>
          <cell r="DV87">
            <v>0</v>
          </cell>
          <cell r="DW87">
            <v>0</v>
          </cell>
          <cell r="DY87" t="str">
            <v>DTHN26035</v>
          </cell>
          <cell r="DZ87">
            <v>100</v>
          </cell>
          <cell r="EA87">
            <v>0</v>
          </cell>
          <cell r="EB87">
            <v>0</v>
          </cell>
          <cell r="EC87">
            <v>0</v>
          </cell>
          <cell r="ED87">
            <v>0</v>
          </cell>
          <cell r="EE87">
            <v>0</v>
          </cell>
          <cell r="EG87" t="str">
            <v>DTHN26035</v>
          </cell>
          <cell r="EH87">
            <v>100</v>
          </cell>
          <cell r="EI87">
            <v>0</v>
          </cell>
          <cell r="EJ87">
            <v>0</v>
          </cell>
          <cell r="EK87">
            <v>0</v>
          </cell>
          <cell r="EL87">
            <v>0</v>
          </cell>
          <cell r="EM87">
            <v>0</v>
          </cell>
          <cell r="EO87" t="str">
            <v>DTHN26035</v>
          </cell>
          <cell r="EP87">
            <v>100</v>
          </cell>
          <cell r="EQ87">
            <v>0</v>
          </cell>
          <cell r="ER87">
            <v>0</v>
          </cell>
          <cell r="ES87">
            <v>0</v>
          </cell>
          <cell r="ET87">
            <v>0</v>
          </cell>
          <cell r="EU87">
            <v>0</v>
          </cell>
          <cell r="EW87" t="str">
            <v>DTHN26026</v>
          </cell>
          <cell r="EX87">
            <v>100</v>
          </cell>
          <cell r="EY87">
            <v>0</v>
          </cell>
          <cell r="EZ87">
            <v>0</v>
          </cell>
          <cell r="FA87">
            <v>0</v>
          </cell>
          <cell r="FB87">
            <v>0</v>
          </cell>
          <cell r="FC87">
            <v>0</v>
          </cell>
          <cell r="FE87" t="str">
            <v>DTHN26021</v>
          </cell>
          <cell r="FF87">
            <v>100</v>
          </cell>
          <cell r="FG87">
            <v>0</v>
          </cell>
          <cell r="FH87">
            <v>0</v>
          </cell>
          <cell r="FI87">
            <v>0</v>
          </cell>
          <cell r="FJ87">
            <v>0</v>
          </cell>
          <cell r="FK87">
            <v>0</v>
          </cell>
          <cell r="FM87" t="str">
            <v>DTHN26021</v>
          </cell>
          <cell r="FN87">
            <v>100</v>
          </cell>
          <cell r="FO87">
            <v>0</v>
          </cell>
          <cell r="FP87">
            <v>0</v>
          </cell>
          <cell r="FQ87">
            <v>0</v>
          </cell>
          <cell r="FR87">
            <v>0</v>
          </cell>
          <cell r="FS87">
            <v>0</v>
          </cell>
          <cell r="FU87" t="str">
            <v>DTHN26021</v>
          </cell>
          <cell r="FV87">
            <v>100</v>
          </cell>
          <cell r="FW87">
            <v>0</v>
          </cell>
          <cell r="FX87">
            <v>0</v>
          </cell>
          <cell r="FY87">
            <v>0</v>
          </cell>
          <cell r="FZ87">
            <v>0</v>
          </cell>
          <cell r="GA87">
            <v>0</v>
          </cell>
          <cell r="GC87" t="str">
            <v>DTHN26021</v>
          </cell>
          <cell r="GD87">
            <v>100</v>
          </cell>
          <cell r="GE87">
            <v>0</v>
          </cell>
          <cell r="GF87">
            <v>0</v>
          </cell>
          <cell r="GG87">
            <v>0</v>
          </cell>
          <cell r="GH87">
            <v>0</v>
          </cell>
          <cell r="GI87">
            <v>0</v>
          </cell>
          <cell r="GK87" t="str">
            <v>DTHN26021</v>
          </cell>
          <cell r="GL87">
            <v>100</v>
          </cell>
          <cell r="GM87">
            <v>0</v>
          </cell>
          <cell r="GN87">
            <v>0</v>
          </cell>
          <cell r="GO87">
            <v>0</v>
          </cell>
          <cell r="GP87">
            <v>0</v>
          </cell>
          <cell r="GQ87">
            <v>0</v>
          </cell>
          <cell r="GS87" t="str">
            <v>DTHN26021</v>
          </cell>
          <cell r="GT87">
            <v>100</v>
          </cell>
          <cell r="GU87">
            <v>0</v>
          </cell>
          <cell r="GV87">
            <v>0</v>
          </cell>
          <cell r="GW87">
            <v>0</v>
          </cell>
          <cell r="GX87">
            <v>0</v>
          </cell>
          <cell r="GY87">
            <v>0</v>
          </cell>
          <cell r="HA87" t="str">
            <v>DTHN26021</v>
          </cell>
          <cell r="HB87">
            <v>100</v>
          </cell>
          <cell r="HC87">
            <v>0</v>
          </cell>
          <cell r="HD87">
            <v>0</v>
          </cell>
          <cell r="HE87">
            <v>0</v>
          </cell>
          <cell r="HF87">
            <v>0</v>
          </cell>
          <cell r="HG87">
            <v>0</v>
          </cell>
          <cell r="HI87" t="str">
            <v>DMTR11008</v>
          </cell>
          <cell r="HJ87">
            <v>100</v>
          </cell>
          <cell r="HK87">
            <v>0</v>
          </cell>
          <cell r="HL87">
            <v>0</v>
          </cell>
          <cell r="HM87">
            <v>0</v>
          </cell>
          <cell r="HN87">
            <v>0</v>
          </cell>
          <cell r="HO87">
            <v>0</v>
          </cell>
          <cell r="HQ87" t="str">
            <v>DMTR11008</v>
          </cell>
          <cell r="HR87">
            <v>100</v>
          </cell>
          <cell r="HS87">
            <v>0</v>
          </cell>
          <cell r="HT87">
            <v>0</v>
          </cell>
          <cell r="HU87">
            <v>0</v>
          </cell>
          <cell r="HV87">
            <v>0</v>
          </cell>
          <cell r="HW87">
            <v>0</v>
          </cell>
          <cell r="HY87" t="str">
            <v>DMTR11008</v>
          </cell>
          <cell r="HZ87">
            <v>100</v>
          </cell>
          <cell r="IA87">
            <v>0</v>
          </cell>
          <cell r="IB87">
            <v>0</v>
          </cell>
          <cell r="IC87">
            <v>0</v>
          </cell>
          <cell r="ID87">
            <v>0</v>
          </cell>
          <cell r="IE87">
            <v>0</v>
          </cell>
          <cell r="IG87" t="str">
            <v>DMTR11008</v>
          </cell>
          <cell r="IH87">
            <v>100</v>
          </cell>
          <cell r="II87">
            <v>0</v>
          </cell>
          <cell r="IJ87">
            <v>0</v>
          </cell>
          <cell r="IK87">
            <v>0</v>
          </cell>
          <cell r="IL87">
            <v>0</v>
          </cell>
          <cell r="IM87">
            <v>0</v>
          </cell>
        </row>
        <row r="88">
          <cell r="A88" t="str">
            <v>DTHN26102</v>
          </cell>
          <cell r="B88">
            <v>100</v>
          </cell>
          <cell r="C88">
            <v>0</v>
          </cell>
          <cell r="D88">
            <v>0</v>
          </cell>
          <cell r="E88">
            <v>0</v>
          </cell>
          <cell r="F88">
            <v>0</v>
          </cell>
          <cell r="G88">
            <v>0</v>
          </cell>
          <cell r="I88" t="str">
            <v>DTHN26102</v>
          </cell>
          <cell r="J88">
            <v>100</v>
          </cell>
          <cell r="K88">
            <v>0</v>
          </cell>
          <cell r="L88">
            <v>0</v>
          </cell>
          <cell r="M88">
            <v>0</v>
          </cell>
          <cell r="N88">
            <v>0</v>
          </cell>
          <cell r="O88">
            <v>0</v>
          </cell>
          <cell r="Q88" t="str">
            <v>DTHN26102</v>
          </cell>
          <cell r="R88">
            <v>100</v>
          </cell>
          <cell r="S88">
            <v>0</v>
          </cell>
          <cell r="T88">
            <v>0</v>
          </cell>
          <cell r="U88">
            <v>0</v>
          </cell>
          <cell r="V88">
            <v>0</v>
          </cell>
          <cell r="W88">
            <v>0</v>
          </cell>
          <cell r="Y88" t="str">
            <v>DTHN26102</v>
          </cell>
          <cell r="Z88">
            <v>100</v>
          </cell>
          <cell r="AA88">
            <v>0</v>
          </cell>
          <cell r="AB88">
            <v>0</v>
          </cell>
          <cell r="AC88">
            <v>0</v>
          </cell>
          <cell r="AD88">
            <v>0</v>
          </cell>
          <cell r="AE88">
            <v>0</v>
          </cell>
          <cell r="AG88" t="str">
            <v>DTHN26102</v>
          </cell>
          <cell r="AH88">
            <v>100</v>
          </cell>
          <cell r="AI88">
            <v>0</v>
          </cell>
          <cell r="AJ88">
            <v>0</v>
          </cell>
          <cell r="AK88">
            <v>0</v>
          </cell>
          <cell r="AL88">
            <v>0</v>
          </cell>
          <cell r="AM88">
            <v>0</v>
          </cell>
          <cell r="AO88" t="str">
            <v>DTHN26102</v>
          </cell>
          <cell r="AP88">
            <v>100</v>
          </cell>
          <cell r="AQ88">
            <v>0</v>
          </cell>
          <cell r="AR88">
            <v>0</v>
          </cell>
          <cell r="AS88">
            <v>0</v>
          </cell>
          <cell r="AT88">
            <v>0</v>
          </cell>
          <cell r="AU88">
            <v>0</v>
          </cell>
          <cell r="AW88" t="str">
            <v>DTHN26102</v>
          </cell>
          <cell r="AX88">
            <v>100</v>
          </cell>
          <cell r="AY88">
            <v>0</v>
          </cell>
          <cell r="AZ88">
            <v>0</v>
          </cell>
          <cell r="BA88">
            <v>0</v>
          </cell>
          <cell r="BB88">
            <v>0</v>
          </cell>
          <cell r="BC88">
            <v>0</v>
          </cell>
          <cell r="BE88" t="str">
            <v>DTHN26102</v>
          </cell>
          <cell r="BF88">
            <v>100</v>
          </cell>
          <cell r="BG88">
            <v>0</v>
          </cell>
          <cell r="BH88">
            <v>0</v>
          </cell>
          <cell r="BI88">
            <v>0</v>
          </cell>
          <cell r="BJ88">
            <v>0</v>
          </cell>
          <cell r="BK88">
            <v>0</v>
          </cell>
          <cell r="BM88" t="str">
            <v>DTHN26102</v>
          </cell>
          <cell r="BN88">
            <v>100</v>
          </cell>
          <cell r="BO88">
            <v>0</v>
          </cell>
          <cell r="BP88">
            <v>0</v>
          </cell>
          <cell r="BQ88">
            <v>0</v>
          </cell>
          <cell r="BR88">
            <v>0</v>
          </cell>
          <cell r="BS88">
            <v>0</v>
          </cell>
          <cell r="BU88" t="str">
            <v>DTHN26102</v>
          </cell>
          <cell r="BV88">
            <v>100</v>
          </cell>
          <cell r="BW88">
            <v>0</v>
          </cell>
          <cell r="BX88">
            <v>0</v>
          </cell>
          <cell r="BY88">
            <v>0</v>
          </cell>
          <cell r="BZ88">
            <v>0</v>
          </cell>
          <cell r="CA88">
            <v>0</v>
          </cell>
          <cell r="CC88" t="str">
            <v>DTHN26102</v>
          </cell>
          <cell r="CD88">
            <v>100</v>
          </cell>
          <cell r="CE88">
            <v>0</v>
          </cell>
          <cell r="CF88">
            <v>0</v>
          </cell>
          <cell r="CG88">
            <v>0</v>
          </cell>
          <cell r="CH88">
            <v>0</v>
          </cell>
          <cell r="CI88">
            <v>0</v>
          </cell>
          <cell r="CK88" t="str">
            <v>DTHN26102</v>
          </cell>
          <cell r="CL88">
            <v>100</v>
          </cell>
          <cell r="CM88">
            <v>0</v>
          </cell>
          <cell r="CN88">
            <v>0</v>
          </cell>
          <cell r="CO88">
            <v>0</v>
          </cell>
          <cell r="CP88">
            <v>0</v>
          </cell>
          <cell r="CQ88">
            <v>0</v>
          </cell>
          <cell r="CS88" t="str">
            <v>DTHN26044</v>
          </cell>
          <cell r="CT88">
            <v>100</v>
          </cell>
          <cell r="CU88">
            <v>0</v>
          </cell>
          <cell r="CV88">
            <v>0</v>
          </cell>
          <cell r="CW88">
            <v>0</v>
          </cell>
          <cell r="CX88">
            <v>0</v>
          </cell>
          <cell r="CY88">
            <v>0</v>
          </cell>
          <cell r="DA88" t="str">
            <v>DTHN26044</v>
          </cell>
          <cell r="DB88">
            <v>100</v>
          </cell>
          <cell r="DC88">
            <v>0</v>
          </cell>
          <cell r="DD88">
            <v>0</v>
          </cell>
          <cell r="DE88">
            <v>0</v>
          </cell>
          <cell r="DF88">
            <v>0</v>
          </cell>
          <cell r="DG88">
            <v>0</v>
          </cell>
          <cell r="DI88" t="str">
            <v>DTHN26044</v>
          </cell>
          <cell r="DJ88">
            <v>100</v>
          </cell>
          <cell r="DK88">
            <v>0</v>
          </cell>
          <cell r="DL88">
            <v>0</v>
          </cell>
          <cell r="DM88">
            <v>0</v>
          </cell>
          <cell r="DN88">
            <v>0</v>
          </cell>
          <cell r="DO88">
            <v>0</v>
          </cell>
          <cell r="DQ88" t="str">
            <v>DTHN26044</v>
          </cell>
          <cell r="DR88">
            <v>100</v>
          </cell>
          <cell r="DS88">
            <v>0</v>
          </cell>
          <cell r="DT88">
            <v>0</v>
          </cell>
          <cell r="DU88">
            <v>0</v>
          </cell>
          <cell r="DV88">
            <v>0</v>
          </cell>
          <cell r="DW88">
            <v>0</v>
          </cell>
          <cell r="DY88" t="str">
            <v>DTHN26044</v>
          </cell>
          <cell r="DZ88">
            <v>100</v>
          </cell>
          <cell r="EA88">
            <v>0</v>
          </cell>
          <cell r="EB88">
            <v>0</v>
          </cell>
          <cell r="EC88">
            <v>0</v>
          </cell>
          <cell r="ED88">
            <v>0</v>
          </cell>
          <cell r="EE88">
            <v>0</v>
          </cell>
          <cell r="EG88" t="str">
            <v>DTHN26044</v>
          </cell>
          <cell r="EH88">
            <v>100</v>
          </cell>
          <cell r="EI88">
            <v>0</v>
          </cell>
          <cell r="EJ88">
            <v>0</v>
          </cell>
          <cell r="EK88">
            <v>0</v>
          </cell>
          <cell r="EL88">
            <v>0</v>
          </cell>
          <cell r="EM88">
            <v>0</v>
          </cell>
          <cell r="EO88" t="str">
            <v>DTHN26044</v>
          </cell>
          <cell r="EP88">
            <v>100</v>
          </cell>
          <cell r="EQ88">
            <v>0</v>
          </cell>
          <cell r="ER88">
            <v>0</v>
          </cell>
          <cell r="ES88">
            <v>0</v>
          </cell>
          <cell r="ET88">
            <v>0</v>
          </cell>
          <cell r="EU88">
            <v>0</v>
          </cell>
          <cell r="EW88" t="str">
            <v>DTHN26032</v>
          </cell>
          <cell r="EX88">
            <v>100</v>
          </cell>
          <cell r="EY88">
            <v>0</v>
          </cell>
          <cell r="EZ88">
            <v>0</v>
          </cell>
          <cell r="FA88">
            <v>0</v>
          </cell>
          <cell r="FB88">
            <v>0</v>
          </cell>
          <cell r="FC88">
            <v>0</v>
          </cell>
          <cell r="FE88" t="str">
            <v>DTHN26026</v>
          </cell>
          <cell r="FF88">
            <v>100</v>
          </cell>
          <cell r="FG88">
            <v>0</v>
          </cell>
          <cell r="FH88">
            <v>0</v>
          </cell>
          <cell r="FI88">
            <v>0</v>
          </cell>
          <cell r="FJ88">
            <v>0</v>
          </cell>
          <cell r="FK88">
            <v>0</v>
          </cell>
          <cell r="FM88" t="str">
            <v>DTHN26026</v>
          </cell>
          <cell r="FN88">
            <v>100</v>
          </cell>
          <cell r="FO88">
            <v>0</v>
          </cell>
          <cell r="FP88">
            <v>0</v>
          </cell>
          <cell r="FQ88">
            <v>0</v>
          </cell>
          <cell r="FR88">
            <v>0</v>
          </cell>
          <cell r="FS88">
            <v>0</v>
          </cell>
          <cell r="FU88" t="str">
            <v>DTHN26026</v>
          </cell>
          <cell r="FV88">
            <v>100</v>
          </cell>
          <cell r="FW88">
            <v>0</v>
          </cell>
          <cell r="FX88">
            <v>0</v>
          </cell>
          <cell r="FY88">
            <v>0</v>
          </cell>
          <cell r="FZ88">
            <v>0</v>
          </cell>
          <cell r="GA88">
            <v>0</v>
          </cell>
          <cell r="GC88" t="str">
            <v>DTHN26026</v>
          </cell>
          <cell r="GD88">
            <v>100</v>
          </cell>
          <cell r="GE88">
            <v>0</v>
          </cell>
          <cell r="GF88">
            <v>0</v>
          </cell>
          <cell r="GG88">
            <v>0</v>
          </cell>
          <cell r="GH88">
            <v>0</v>
          </cell>
          <cell r="GI88">
            <v>0</v>
          </cell>
          <cell r="GK88" t="str">
            <v>DTHN26026</v>
          </cell>
          <cell r="GL88">
            <v>100</v>
          </cell>
          <cell r="GM88">
            <v>0</v>
          </cell>
          <cell r="GN88">
            <v>0</v>
          </cell>
          <cell r="GO88">
            <v>0</v>
          </cell>
          <cell r="GP88">
            <v>0</v>
          </cell>
          <cell r="GQ88">
            <v>0</v>
          </cell>
          <cell r="GS88" t="str">
            <v>DTHN26026</v>
          </cell>
          <cell r="GT88">
            <v>100</v>
          </cell>
          <cell r="GU88">
            <v>0</v>
          </cell>
          <cell r="GV88">
            <v>0</v>
          </cell>
          <cell r="GW88">
            <v>0</v>
          </cell>
          <cell r="GX88">
            <v>0</v>
          </cell>
          <cell r="GY88">
            <v>0</v>
          </cell>
          <cell r="HA88" t="str">
            <v>DTHN26026</v>
          </cell>
          <cell r="HB88">
            <v>100</v>
          </cell>
          <cell r="HC88">
            <v>0</v>
          </cell>
          <cell r="HD88">
            <v>0</v>
          </cell>
          <cell r="HE88">
            <v>0</v>
          </cell>
          <cell r="HF88">
            <v>0</v>
          </cell>
          <cell r="HG88">
            <v>0</v>
          </cell>
          <cell r="HI88" t="str">
            <v>DTHN26021</v>
          </cell>
          <cell r="HJ88">
            <v>100</v>
          </cell>
          <cell r="HK88">
            <v>0</v>
          </cell>
          <cell r="HL88">
            <v>0</v>
          </cell>
          <cell r="HM88">
            <v>0</v>
          </cell>
          <cell r="HN88">
            <v>0</v>
          </cell>
          <cell r="HO88">
            <v>0</v>
          </cell>
          <cell r="HQ88" t="str">
            <v>DTHN26021</v>
          </cell>
          <cell r="HR88">
            <v>100</v>
          </cell>
          <cell r="HS88">
            <v>0</v>
          </cell>
          <cell r="HT88">
            <v>0</v>
          </cell>
          <cell r="HU88">
            <v>0</v>
          </cell>
          <cell r="HV88">
            <v>0</v>
          </cell>
          <cell r="HW88">
            <v>0</v>
          </cell>
          <cell r="HY88" t="str">
            <v>DTHN26021</v>
          </cell>
          <cell r="HZ88">
            <v>100</v>
          </cell>
          <cell r="IA88">
            <v>0</v>
          </cell>
          <cell r="IB88">
            <v>0</v>
          </cell>
          <cell r="IC88">
            <v>0</v>
          </cell>
          <cell r="ID88">
            <v>0</v>
          </cell>
          <cell r="IE88">
            <v>0</v>
          </cell>
          <cell r="IG88" t="str">
            <v>DTHN26021</v>
          </cell>
          <cell r="IH88">
            <v>100</v>
          </cell>
          <cell r="II88">
            <v>0</v>
          </cell>
          <cell r="IJ88">
            <v>0</v>
          </cell>
          <cell r="IK88">
            <v>0</v>
          </cell>
          <cell r="IL88">
            <v>0</v>
          </cell>
          <cell r="IM88">
            <v>0</v>
          </cell>
        </row>
        <row r="89">
          <cell r="A89" t="str">
            <v>DTHN26103</v>
          </cell>
          <cell r="B89">
            <v>100</v>
          </cell>
          <cell r="C89">
            <v>0</v>
          </cell>
          <cell r="D89">
            <v>0</v>
          </cell>
          <cell r="E89">
            <v>0</v>
          </cell>
          <cell r="F89">
            <v>0</v>
          </cell>
          <cell r="G89">
            <v>0</v>
          </cell>
          <cell r="I89" t="str">
            <v>DTHN26103</v>
          </cell>
          <cell r="J89">
            <v>100</v>
          </cell>
          <cell r="K89">
            <v>0</v>
          </cell>
          <cell r="L89">
            <v>0</v>
          </cell>
          <cell r="M89">
            <v>0</v>
          </cell>
          <cell r="N89">
            <v>0</v>
          </cell>
          <cell r="O89">
            <v>0</v>
          </cell>
          <cell r="Q89" t="str">
            <v>DTHN26103</v>
          </cell>
          <cell r="R89">
            <v>100</v>
          </cell>
          <cell r="S89">
            <v>0</v>
          </cell>
          <cell r="T89">
            <v>0</v>
          </cell>
          <cell r="U89">
            <v>0</v>
          </cell>
          <cell r="V89">
            <v>0</v>
          </cell>
          <cell r="W89">
            <v>0</v>
          </cell>
          <cell r="Y89" t="str">
            <v>DTHN26103</v>
          </cell>
          <cell r="Z89">
            <v>100</v>
          </cell>
          <cell r="AA89">
            <v>0</v>
          </cell>
          <cell r="AB89">
            <v>0</v>
          </cell>
          <cell r="AC89">
            <v>0</v>
          </cell>
          <cell r="AD89">
            <v>0</v>
          </cell>
          <cell r="AE89">
            <v>0</v>
          </cell>
          <cell r="AG89" t="str">
            <v>DTHN26103</v>
          </cell>
          <cell r="AH89">
            <v>100</v>
          </cell>
          <cell r="AI89">
            <v>0</v>
          </cell>
          <cell r="AJ89">
            <v>0</v>
          </cell>
          <cell r="AK89">
            <v>0</v>
          </cell>
          <cell r="AL89">
            <v>0</v>
          </cell>
          <cell r="AM89">
            <v>0</v>
          </cell>
          <cell r="AO89" t="str">
            <v>DTHN26103</v>
          </cell>
          <cell r="AP89">
            <v>100</v>
          </cell>
          <cell r="AQ89">
            <v>0</v>
          </cell>
          <cell r="AR89">
            <v>0</v>
          </cell>
          <cell r="AS89">
            <v>0</v>
          </cell>
          <cell r="AT89">
            <v>0</v>
          </cell>
          <cell r="AU89">
            <v>0</v>
          </cell>
          <cell r="AW89" t="str">
            <v>DTHN26103</v>
          </cell>
          <cell r="AX89">
            <v>100</v>
          </cell>
          <cell r="AY89">
            <v>0</v>
          </cell>
          <cell r="AZ89">
            <v>0</v>
          </cell>
          <cell r="BA89">
            <v>0</v>
          </cell>
          <cell r="BB89">
            <v>0</v>
          </cell>
          <cell r="BC89">
            <v>0</v>
          </cell>
          <cell r="BE89" t="str">
            <v>DTHN26103</v>
          </cell>
          <cell r="BF89">
            <v>100</v>
          </cell>
          <cell r="BG89">
            <v>0</v>
          </cell>
          <cell r="BH89">
            <v>0</v>
          </cell>
          <cell r="BI89">
            <v>0</v>
          </cell>
          <cell r="BJ89">
            <v>0</v>
          </cell>
          <cell r="BK89">
            <v>0</v>
          </cell>
          <cell r="BM89" t="str">
            <v>DTHN26103</v>
          </cell>
          <cell r="BN89">
            <v>100</v>
          </cell>
          <cell r="BO89">
            <v>0</v>
          </cell>
          <cell r="BP89">
            <v>0</v>
          </cell>
          <cell r="BQ89">
            <v>0</v>
          </cell>
          <cell r="BR89">
            <v>0</v>
          </cell>
          <cell r="BS89">
            <v>0</v>
          </cell>
          <cell r="BU89" t="str">
            <v>DTHN26103</v>
          </cell>
          <cell r="BV89">
            <v>100</v>
          </cell>
          <cell r="BW89">
            <v>0</v>
          </cell>
          <cell r="BX89">
            <v>0</v>
          </cell>
          <cell r="BY89">
            <v>0</v>
          </cell>
          <cell r="BZ89">
            <v>0</v>
          </cell>
          <cell r="CA89">
            <v>0</v>
          </cell>
          <cell r="CC89" t="str">
            <v>DTHN26103</v>
          </cell>
          <cell r="CD89">
            <v>100</v>
          </cell>
          <cell r="CE89">
            <v>0</v>
          </cell>
          <cell r="CF89">
            <v>0</v>
          </cell>
          <cell r="CG89">
            <v>0</v>
          </cell>
          <cell r="CH89">
            <v>0</v>
          </cell>
          <cell r="CI89">
            <v>0</v>
          </cell>
          <cell r="CK89" t="str">
            <v>DTHN26103</v>
          </cell>
          <cell r="CL89">
            <v>100</v>
          </cell>
          <cell r="CM89">
            <v>0</v>
          </cell>
          <cell r="CN89">
            <v>0</v>
          </cell>
          <cell r="CO89">
            <v>0</v>
          </cell>
          <cell r="CP89">
            <v>0</v>
          </cell>
          <cell r="CQ89">
            <v>0</v>
          </cell>
          <cell r="CS89" t="str">
            <v>DTHN26070</v>
          </cell>
          <cell r="CT89">
            <v>100</v>
          </cell>
          <cell r="CU89">
            <v>0</v>
          </cell>
          <cell r="CV89">
            <v>0</v>
          </cell>
          <cell r="CW89">
            <v>0</v>
          </cell>
          <cell r="CX89">
            <v>0</v>
          </cell>
          <cell r="CY89">
            <v>0</v>
          </cell>
          <cell r="DA89" t="str">
            <v>DTHN26070</v>
          </cell>
          <cell r="DB89">
            <v>100</v>
          </cell>
          <cell r="DC89">
            <v>0</v>
          </cell>
          <cell r="DD89">
            <v>0</v>
          </cell>
          <cell r="DE89">
            <v>0</v>
          </cell>
          <cell r="DF89">
            <v>0</v>
          </cell>
          <cell r="DG89">
            <v>0</v>
          </cell>
          <cell r="DI89" t="str">
            <v>DTHN26070</v>
          </cell>
          <cell r="DJ89">
            <v>100</v>
          </cell>
          <cell r="DK89">
            <v>0</v>
          </cell>
          <cell r="DL89">
            <v>0</v>
          </cell>
          <cell r="DM89">
            <v>0</v>
          </cell>
          <cell r="DN89">
            <v>0</v>
          </cell>
          <cell r="DO89">
            <v>0</v>
          </cell>
          <cell r="DQ89" t="str">
            <v>DTHN26070</v>
          </cell>
          <cell r="DR89">
            <v>100</v>
          </cell>
          <cell r="DS89">
            <v>0</v>
          </cell>
          <cell r="DT89">
            <v>0</v>
          </cell>
          <cell r="DU89">
            <v>0</v>
          </cell>
          <cell r="DV89">
            <v>0</v>
          </cell>
          <cell r="DW89">
            <v>0</v>
          </cell>
          <cell r="DY89" t="str">
            <v>DTHN26070</v>
          </cell>
          <cell r="DZ89">
            <v>100</v>
          </cell>
          <cell r="EA89">
            <v>0</v>
          </cell>
          <cell r="EB89">
            <v>0</v>
          </cell>
          <cell r="EC89">
            <v>0</v>
          </cell>
          <cell r="ED89">
            <v>0</v>
          </cell>
          <cell r="EE89">
            <v>0</v>
          </cell>
          <cell r="EG89" t="str">
            <v>DTHN26070</v>
          </cell>
          <cell r="EH89">
            <v>100</v>
          </cell>
          <cell r="EI89">
            <v>0</v>
          </cell>
          <cell r="EJ89">
            <v>0</v>
          </cell>
          <cell r="EK89">
            <v>0</v>
          </cell>
          <cell r="EL89">
            <v>0</v>
          </cell>
          <cell r="EM89">
            <v>0</v>
          </cell>
          <cell r="EO89" t="str">
            <v>DTHN26070</v>
          </cell>
          <cell r="EP89">
            <v>100</v>
          </cell>
          <cell r="EQ89">
            <v>0</v>
          </cell>
          <cell r="ER89">
            <v>0</v>
          </cell>
          <cell r="ES89">
            <v>0</v>
          </cell>
          <cell r="ET89">
            <v>0</v>
          </cell>
          <cell r="EU89">
            <v>0</v>
          </cell>
          <cell r="EW89" t="str">
            <v>DTHN26035</v>
          </cell>
          <cell r="EX89">
            <v>100</v>
          </cell>
          <cell r="EY89">
            <v>0</v>
          </cell>
          <cell r="EZ89">
            <v>0</v>
          </cell>
          <cell r="FA89">
            <v>0</v>
          </cell>
          <cell r="FB89">
            <v>0</v>
          </cell>
          <cell r="FC89">
            <v>0</v>
          </cell>
          <cell r="FE89" t="str">
            <v>DTHN26032</v>
          </cell>
          <cell r="FF89">
            <v>100</v>
          </cell>
          <cell r="FG89">
            <v>0</v>
          </cell>
          <cell r="FH89">
            <v>0</v>
          </cell>
          <cell r="FI89">
            <v>0</v>
          </cell>
          <cell r="FJ89">
            <v>0</v>
          </cell>
          <cell r="FK89">
            <v>0</v>
          </cell>
          <cell r="FM89" t="str">
            <v>DTHN26032</v>
          </cell>
          <cell r="FN89">
            <v>100</v>
          </cell>
          <cell r="FO89">
            <v>0</v>
          </cell>
          <cell r="FP89">
            <v>0</v>
          </cell>
          <cell r="FQ89">
            <v>0</v>
          </cell>
          <cell r="FR89">
            <v>0</v>
          </cell>
          <cell r="FS89">
            <v>0</v>
          </cell>
          <cell r="FU89" t="str">
            <v>DTHN26032</v>
          </cell>
          <cell r="FV89">
            <v>100</v>
          </cell>
          <cell r="FW89">
            <v>0</v>
          </cell>
          <cell r="FX89">
            <v>0</v>
          </cell>
          <cell r="FY89">
            <v>0</v>
          </cell>
          <cell r="FZ89">
            <v>0</v>
          </cell>
          <cell r="GA89">
            <v>0</v>
          </cell>
          <cell r="GC89" t="str">
            <v>DTHN26032</v>
          </cell>
          <cell r="GD89">
            <v>100</v>
          </cell>
          <cell r="GE89">
            <v>0</v>
          </cell>
          <cell r="GF89">
            <v>0</v>
          </cell>
          <cell r="GG89">
            <v>0</v>
          </cell>
          <cell r="GH89">
            <v>0</v>
          </cell>
          <cell r="GI89">
            <v>0</v>
          </cell>
          <cell r="GK89" t="str">
            <v>DTHN26032</v>
          </cell>
          <cell r="GL89">
            <v>100</v>
          </cell>
          <cell r="GM89">
            <v>0</v>
          </cell>
          <cell r="GN89">
            <v>0</v>
          </cell>
          <cell r="GO89">
            <v>0</v>
          </cell>
          <cell r="GP89">
            <v>0</v>
          </cell>
          <cell r="GQ89">
            <v>0</v>
          </cell>
          <cell r="GS89" t="str">
            <v>DTHN26032</v>
          </cell>
          <cell r="GT89">
            <v>100</v>
          </cell>
          <cell r="GU89">
            <v>0</v>
          </cell>
          <cell r="GV89">
            <v>0</v>
          </cell>
          <cell r="GW89">
            <v>0</v>
          </cell>
          <cell r="GX89">
            <v>0</v>
          </cell>
          <cell r="GY89">
            <v>0</v>
          </cell>
          <cell r="HA89" t="str">
            <v>DTHN26032</v>
          </cell>
          <cell r="HB89">
            <v>100</v>
          </cell>
          <cell r="HC89">
            <v>0</v>
          </cell>
          <cell r="HD89">
            <v>0</v>
          </cell>
          <cell r="HE89">
            <v>0</v>
          </cell>
          <cell r="HF89">
            <v>0</v>
          </cell>
          <cell r="HG89">
            <v>0</v>
          </cell>
          <cell r="HI89" t="str">
            <v>DTHN26026</v>
          </cell>
          <cell r="HJ89">
            <v>100</v>
          </cell>
          <cell r="HK89">
            <v>0</v>
          </cell>
          <cell r="HL89">
            <v>0</v>
          </cell>
          <cell r="HM89">
            <v>0</v>
          </cell>
          <cell r="HN89">
            <v>0</v>
          </cell>
          <cell r="HO89">
            <v>0</v>
          </cell>
          <cell r="HQ89" t="str">
            <v>DTHN26026</v>
          </cell>
          <cell r="HR89">
            <v>100</v>
          </cell>
          <cell r="HS89">
            <v>0</v>
          </cell>
          <cell r="HT89">
            <v>0</v>
          </cell>
          <cell r="HU89">
            <v>0</v>
          </cell>
          <cell r="HV89">
            <v>0</v>
          </cell>
          <cell r="HW89">
            <v>0</v>
          </cell>
          <cell r="HY89" t="str">
            <v>DTHN26026</v>
          </cell>
          <cell r="HZ89">
            <v>100</v>
          </cell>
          <cell r="IA89">
            <v>0</v>
          </cell>
          <cell r="IB89">
            <v>0</v>
          </cell>
          <cell r="IC89">
            <v>0</v>
          </cell>
          <cell r="ID89">
            <v>22.75</v>
          </cell>
          <cell r="IE89">
            <v>0</v>
          </cell>
          <cell r="IG89" t="str">
            <v>DTHN26026</v>
          </cell>
          <cell r="IH89">
            <v>100</v>
          </cell>
          <cell r="II89">
            <v>0</v>
          </cell>
          <cell r="IJ89">
            <v>0</v>
          </cell>
          <cell r="IK89">
            <v>0</v>
          </cell>
          <cell r="IL89">
            <v>22.75</v>
          </cell>
          <cell r="IM89">
            <v>0</v>
          </cell>
        </row>
        <row r="90">
          <cell r="A90" t="str">
            <v>DTHN26104</v>
          </cell>
          <cell r="B90">
            <v>100</v>
          </cell>
          <cell r="C90">
            <v>0</v>
          </cell>
          <cell r="D90">
            <v>0</v>
          </cell>
          <cell r="E90">
            <v>0</v>
          </cell>
          <cell r="F90">
            <v>0</v>
          </cell>
          <cell r="G90">
            <v>0</v>
          </cell>
          <cell r="I90" t="str">
            <v>DTHN26104</v>
          </cell>
          <cell r="J90">
            <v>100</v>
          </cell>
          <cell r="K90">
            <v>0</v>
          </cell>
          <cell r="L90">
            <v>0</v>
          </cell>
          <cell r="M90">
            <v>0</v>
          </cell>
          <cell r="N90">
            <v>0</v>
          </cell>
          <cell r="O90">
            <v>0</v>
          </cell>
          <cell r="Q90" t="str">
            <v>DTHN26104</v>
          </cell>
          <cell r="R90">
            <v>100</v>
          </cell>
          <cell r="S90">
            <v>0</v>
          </cell>
          <cell r="T90">
            <v>0</v>
          </cell>
          <cell r="U90">
            <v>0</v>
          </cell>
          <cell r="V90">
            <v>0</v>
          </cell>
          <cell r="W90">
            <v>0</v>
          </cell>
          <cell r="Y90" t="str">
            <v>DTHN26104</v>
          </cell>
          <cell r="Z90">
            <v>100</v>
          </cell>
          <cell r="AA90">
            <v>0</v>
          </cell>
          <cell r="AB90">
            <v>0</v>
          </cell>
          <cell r="AC90">
            <v>0</v>
          </cell>
          <cell r="AD90">
            <v>0</v>
          </cell>
          <cell r="AE90">
            <v>0</v>
          </cell>
          <cell r="AG90" t="str">
            <v>DTHN26104</v>
          </cell>
          <cell r="AH90">
            <v>100</v>
          </cell>
          <cell r="AI90">
            <v>0</v>
          </cell>
          <cell r="AJ90">
            <v>0</v>
          </cell>
          <cell r="AK90">
            <v>0</v>
          </cell>
          <cell r="AL90">
            <v>0</v>
          </cell>
          <cell r="AM90">
            <v>0</v>
          </cell>
          <cell r="AO90" t="str">
            <v>DTHN26104</v>
          </cell>
          <cell r="AP90">
            <v>100</v>
          </cell>
          <cell r="AQ90">
            <v>0</v>
          </cell>
          <cell r="AR90">
            <v>0</v>
          </cell>
          <cell r="AS90">
            <v>0</v>
          </cell>
          <cell r="AT90">
            <v>0</v>
          </cell>
          <cell r="AU90">
            <v>0</v>
          </cell>
          <cell r="AW90" t="str">
            <v>DTHN26104</v>
          </cell>
          <cell r="AX90">
            <v>100</v>
          </cell>
          <cell r="AY90">
            <v>0</v>
          </cell>
          <cell r="AZ90">
            <v>0</v>
          </cell>
          <cell r="BA90">
            <v>0</v>
          </cell>
          <cell r="BB90">
            <v>0</v>
          </cell>
          <cell r="BC90">
            <v>0</v>
          </cell>
          <cell r="BE90" t="str">
            <v>DTHN26104</v>
          </cell>
          <cell r="BF90">
            <v>100</v>
          </cell>
          <cell r="BG90">
            <v>0</v>
          </cell>
          <cell r="BH90">
            <v>0</v>
          </cell>
          <cell r="BI90">
            <v>0</v>
          </cell>
          <cell r="BJ90">
            <v>0</v>
          </cell>
          <cell r="BK90">
            <v>0</v>
          </cell>
          <cell r="BM90" t="str">
            <v>DTHN26104</v>
          </cell>
          <cell r="BN90">
            <v>100</v>
          </cell>
          <cell r="BO90">
            <v>0</v>
          </cell>
          <cell r="BP90">
            <v>0</v>
          </cell>
          <cell r="BQ90">
            <v>0</v>
          </cell>
          <cell r="BR90">
            <v>0</v>
          </cell>
          <cell r="BS90">
            <v>0</v>
          </cell>
          <cell r="BU90" t="str">
            <v>DTHN26104</v>
          </cell>
          <cell r="BV90">
            <v>100</v>
          </cell>
          <cell r="BW90">
            <v>0</v>
          </cell>
          <cell r="BX90">
            <v>0</v>
          </cell>
          <cell r="BY90">
            <v>0</v>
          </cell>
          <cell r="BZ90">
            <v>0</v>
          </cell>
          <cell r="CA90">
            <v>0</v>
          </cell>
          <cell r="CC90" t="str">
            <v>DTHN26104</v>
          </cell>
          <cell r="CD90">
            <v>100</v>
          </cell>
          <cell r="CE90">
            <v>0</v>
          </cell>
          <cell r="CF90">
            <v>0</v>
          </cell>
          <cell r="CG90">
            <v>0</v>
          </cell>
          <cell r="CH90">
            <v>0</v>
          </cell>
          <cell r="CI90">
            <v>0</v>
          </cell>
          <cell r="CK90" t="str">
            <v>DTHN26104</v>
          </cell>
          <cell r="CL90">
            <v>100</v>
          </cell>
          <cell r="CM90">
            <v>0</v>
          </cell>
          <cell r="CN90">
            <v>0</v>
          </cell>
          <cell r="CO90">
            <v>0</v>
          </cell>
          <cell r="CP90">
            <v>0</v>
          </cell>
          <cell r="CQ90">
            <v>0</v>
          </cell>
          <cell r="CS90" t="str">
            <v>DTHN26072</v>
          </cell>
          <cell r="CT90">
            <v>100</v>
          </cell>
          <cell r="CU90">
            <v>0</v>
          </cell>
          <cell r="CV90">
            <v>0</v>
          </cell>
          <cell r="CW90">
            <v>0</v>
          </cell>
          <cell r="CX90">
            <v>0</v>
          </cell>
          <cell r="CY90">
            <v>0</v>
          </cell>
          <cell r="DA90" t="str">
            <v>DTHN26072</v>
          </cell>
          <cell r="DB90">
            <v>100</v>
          </cell>
          <cell r="DC90">
            <v>0</v>
          </cell>
          <cell r="DD90">
            <v>0</v>
          </cell>
          <cell r="DE90">
            <v>0</v>
          </cell>
          <cell r="DF90">
            <v>9.4160000000000004</v>
          </cell>
          <cell r="DG90">
            <v>0</v>
          </cell>
          <cell r="DI90" t="str">
            <v>DTHN26072</v>
          </cell>
          <cell r="DJ90">
            <v>100</v>
          </cell>
          <cell r="DK90">
            <v>0</v>
          </cell>
          <cell r="DL90">
            <v>0</v>
          </cell>
          <cell r="DM90">
            <v>0</v>
          </cell>
          <cell r="DN90">
            <v>9.4160000000000004</v>
          </cell>
          <cell r="DO90">
            <v>0</v>
          </cell>
          <cell r="DQ90" t="str">
            <v>DTHN26072</v>
          </cell>
          <cell r="DR90">
            <v>100</v>
          </cell>
          <cell r="DS90">
            <v>0</v>
          </cell>
          <cell r="DT90">
            <v>0</v>
          </cell>
          <cell r="DU90">
            <v>0</v>
          </cell>
          <cell r="DV90">
            <v>9.4160000000000004</v>
          </cell>
          <cell r="DW90">
            <v>0</v>
          </cell>
          <cell r="DY90" t="str">
            <v>DTHN26072</v>
          </cell>
          <cell r="DZ90">
            <v>100</v>
          </cell>
          <cell r="EA90">
            <v>0</v>
          </cell>
          <cell r="EB90">
            <v>0</v>
          </cell>
          <cell r="EC90">
            <v>0</v>
          </cell>
          <cell r="ED90">
            <v>9.4160000000000004</v>
          </cell>
          <cell r="EE90">
            <v>0</v>
          </cell>
          <cell r="EG90" t="str">
            <v>DTHN26072</v>
          </cell>
          <cell r="EH90">
            <v>100</v>
          </cell>
          <cell r="EI90">
            <v>0</v>
          </cell>
          <cell r="EJ90">
            <v>0</v>
          </cell>
          <cell r="EK90">
            <v>0</v>
          </cell>
          <cell r="EL90">
            <v>9.4160000000000004</v>
          </cell>
          <cell r="EM90">
            <v>0</v>
          </cell>
          <cell r="EO90" t="str">
            <v>DTHN26072</v>
          </cell>
          <cell r="EP90">
            <v>100</v>
          </cell>
          <cell r="EQ90">
            <v>0</v>
          </cell>
          <cell r="ER90">
            <v>0</v>
          </cell>
          <cell r="ES90">
            <v>0</v>
          </cell>
          <cell r="ET90">
            <v>9.4160000000000004</v>
          </cell>
          <cell r="EU90">
            <v>0</v>
          </cell>
          <cell r="EW90" t="str">
            <v>DTHN26044</v>
          </cell>
          <cell r="EX90">
            <v>100</v>
          </cell>
          <cell r="EY90">
            <v>0</v>
          </cell>
          <cell r="EZ90">
            <v>0</v>
          </cell>
          <cell r="FA90">
            <v>0</v>
          </cell>
          <cell r="FB90">
            <v>0</v>
          </cell>
          <cell r="FC90">
            <v>0</v>
          </cell>
          <cell r="FE90" t="str">
            <v>DTHN26035</v>
          </cell>
          <cell r="FF90">
            <v>100</v>
          </cell>
          <cell r="FG90">
            <v>0</v>
          </cell>
          <cell r="FH90">
            <v>0</v>
          </cell>
          <cell r="FI90">
            <v>0</v>
          </cell>
          <cell r="FJ90">
            <v>0</v>
          </cell>
          <cell r="FK90">
            <v>0</v>
          </cell>
          <cell r="FM90" t="str">
            <v>DTHN26035</v>
          </cell>
          <cell r="FN90">
            <v>100</v>
          </cell>
          <cell r="FO90">
            <v>0</v>
          </cell>
          <cell r="FP90">
            <v>0</v>
          </cell>
          <cell r="FQ90">
            <v>0</v>
          </cell>
          <cell r="FR90">
            <v>0</v>
          </cell>
          <cell r="FS90">
            <v>0</v>
          </cell>
          <cell r="FU90" t="str">
            <v>DTHN26035</v>
          </cell>
          <cell r="FV90">
            <v>100</v>
          </cell>
          <cell r="FW90">
            <v>0</v>
          </cell>
          <cell r="FX90">
            <v>0</v>
          </cell>
          <cell r="FY90">
            <v>0</v>
          </cell>
          <cell r="FZ90">
            <v>0</v>
          </cell>
          <cell r="GA90">
            <v>0</v>
          </cell>
          <cell r="GC90" t="str">
            <v>DTHN26035</v>
          </cell>
          <cell r="GD90">
            <v>100</v>
          </cell>
          <cell r="GE90">
            <v>0</v>
          </cell>
          <cell r="GF90">
            <v>0</v>
          </cell>
          <cell r="GG90">
            <v>0</v>
          </cell>
          <cell r="GH90">
            <v>0</v>
          </cell>
          <cell r="GI90">
            <v>0</v>
          </cell>
          <cell r="GK90" t="str">
            <v>DTHN26035</v>
          </cell>
          <cell r="GL90">
            <v>100</v>
          </cell>
          <cell r="GM90">
            <v>0</v>
          </cell>
          <cell r="GN90">
            <v>0</v>
          </cell>
          <cell r="GO90">
            <v>0</v>
          </cell>
          <cell r="GP90">
            <v>0</v>
          </cell>
          <cell r="GQ90">
            <v>0</v>
          </cell>
          <cell r="GS90" t="str">
            <v>DTHN26035</v>
          </cell>
          <cell r="GT90">
            <v>100</v>
          </cell>
          <cell r="GU90">
            <v>0</v>
          </cell>
          <cell r="GV90">
            <v>0</v>
          </cell>
          <cell r="GW90">
            <v>0</v>
          </cell>
          <cell r="GX90">
            <v>0</v>
          </cell>
          <cell r="GY90">
            <v>0</v>
          </cell>
          <cell r="HA90" t="str">
            <v>DTHN26035</v>
          </cell>
          <cell r="HB90">
            <v>100</v>
          </cell>
          <cell r="HC90">
            <v>0</v>
          </cell>
          <cell r="HD90">
            <v>0</v>
          </cell>
          <cell r="HE90">
            <v>0</v>
          </cell>
          <cell r="HF90">
            <v>0</v>
          </cell>
          <cell r="HG90">
            <v>0</v>
          </cell>
          <cell r="HI90" t="str">
            <v>DTHN26032</v>
          </cell>
          <cell r="HJ90">
            <v>100</v>
          </cell>
          <cell r="HK90">
            <v>0</v>
          </cell>
          <cell r="HL90">
            <v>0</v>
          </cell>
          <cell r="HM90">
            <v>0</v>
          </cell>
          <cell r="HN90">
            <v>0</v>
          </cell>
          <cell r="HO90">
            <v>0</v>
          </cell>
          <cell r="HQ90" t="str">
            <v>DTHN26032</v>
          </cell>
          <cell r="HR90">
            <v>100</v>
          </cell>
          <cell r="HS90">
            <v>0</v>
          </cell>
          <cell r="HT90">
            <v>0</v>
          </cell>
          <cell r="HU90">
            <v>0</v>
          </cell>
          <cell r="HV90">
            <v>0</v>
          </cell>
          <cell r="HW90">
            <v>0</v>
          </cell>
          <cell r="HY90" t="str">
            <v>DTHN26032</v>
          </cell>
          <cell r="HZ90">
            <v>100</v>
          </cell>
          <cell r="IA90">
            <v>0</v>
          </cell>
          <cell r="IB90">
            <v>0</v>
          </cell>
          <cell r="IC90">
            <v>0</v>
          </cell>
          <cell r="ID90">
            <v>0</v>
          </cell>
          <cell r="IE90">
            <v>0</v>
          </cell>
          <cell r="IG90" t="str">
            <v>DTHN26032</v>
          </cell>
          <cell r="IH90">
            <v>100</v>
          </cell>
          <cell r="II90">
            <v>0</v>
          </cell>
          <cell r="IJ90">
            <v>0</v>
          </cell>
          <cell r="IK90">
            <v>0</v>
          </cell>
          <cell r="IL90">
            <v>0</v>
          </cell>
          <cell r="IM90">
            <v>0</v>
          </cell>
        </row>
        <row r="91">
          <cell r="A91" t="str">
            <v>DTHN26124</v>
          </cell>
          <cell r="B91">
            <v>0</v>
          </cell>
          <cell r="C91">
            <v>24</v>
          </cell>
          <cell r="D91">
            <v>0</v>
          </cell>
          <cell r="E91">
            <v>0</v>
          </cell>
          <cell r="F91">
            <v>0</v>
          </cell>
          <cell r="G91">
            <v>1</v>
          </cell>
          <cell r="I91" t="str">
            <v>DTHN26124</v>
          </cell>
          <cell r="J91">
            <v>0</v>
          </cell>
          <cell r="K91">
            <v>48</v>
          </cell>
          <cell r="L91">
            <v>0</v>
          </cell>
          <cell r="M91">
            <v>0</v>
          </cell>
          <cell r="N91">
            <v>0</v>
          </cell>
          <cell r="O91">
            <v>1</v>
          </cell>
          <cell r="Q91" t="str">
            <v>DTHN26124</v>
          </cell>
          <cell r="R91">
            <v>0</v>
          </cell>
          <cell r="S91">
            <v>72</v>
          </cell>
          <cell r="T91">
            <v>0</v>
          </cell>
          <cell r="U91">
            <v>0</v>
          </cell>
          <cell r="V91">
            <v>0</v>
          </cell>
          <cell r="W91">
            <v>1</v>
          </cell>
          <cell r="Y91" t="str">
            <v>DTHN26124</v>
          </cell>
          <cell r="Z91">
            <v>0</v>
          </cell>
          <cell r="AA91">
            <v>96</v>
          </cell>
          <cell r="AB91">
            <v>0</v>
          </cell>
          <cell r="AC91">
            <v>0</v>
          </cell>
          <cell r="AD91">
            <v>0</v>
          </cell>
          <cell r="AE91">
            <v>1</v>
          </cell>
          <cell r="AG91" t="str">
            <v>DTHN26124</v>
          </cell>
          <cell r="AH91">
            <v>0</v>
          </cell>
          <cell r="AI91">
            <v>120</v>
          </cell>
          <cell r="AJ91">
            <v>0</v>
          </cell>
          <cell r="AK91">
            <v>0</v>
          </cell>
          <cell r="AL91">
            <v>0</v>
          </cell>
          <cell r="AM91">
            <v>1</v>
          </cell>
          <cell r="AO91" t="str">
            <v>DTHN26124</v>
          </cell>
          <cell r="AP91">
            <v>0</v>
          </cell>
          <cell r="AQ91">
            <v>144</v>
          </cell>
          <cell r="AR91">
            <v>0</v>
          </cell>
          <cell r="AS91">
            <v>0</v>
          </cell>
          <cell r="AT91">
            <v>0</v>
          </cell>
          <cell r="AU91">
            <v>1</v>
          </cell>
          <cell r="AW91" t="str">
            <v>DTHN26124</v>
          </cell>
          <cell r="AX91">
            <v>0</v>
          </cell>
          <cell r="AY91">
            <v>168</v>
          </cell>
          <cell r="AZ91">
            <v>0</v>
          </cell>
          <cell r="BA91">
            <v>0</v>
          </cell>
          <cell r="BB91">
            <v>0</v>
          </cell>
          <cell r="BC91">
            <v>1</v>
          </cell>
          <cell r="BE91" t="str">
            <v>DTHN26124</v>
          </cell>
          <cell r="BF91">
            <v>0</v>
          </cell>
          <cell r="BG91">
            <v>192</v>
          </cell>
          <cell r="BH91">
            <v>0</v>
          </cell>
          <cell r="BI91">
            <v>0</v>
          </cell>
          <cell r="BJ91">
            <v>0</v>
          </cell>
          <cell r="BK91">
            <v>1</v>
          </cell>
          <cell r="BM91" t="str">
            <v>DTHN26124</v>
          </cell>
          <cell r="BN91">
            <v>0</v>
          </cell>
          <cell r="BO91">
            <v>216</v>
          </cell>
          <cell r="BP91">
            <v>0</v>
          </cell>
          <cell r="BQ91">
            <v>0</v>
          </cell>
          <cell r="BR91">
            <v>0</v>
          </cell>
          <cell r="BS91">
            <v>1</v>
          </cell>
          <cell r="BU91" t="str">
            <v>DTHN26124</v>
          </cell>
          <cell r="BV91">
            <v>0</v>
          </cell>
          <cell r="BW91">
            <v>240</v>
          </cell>
          <cell r="BX91">
            <v>0</v>
          </cell>
          <cell r="BY91">
            <v>0</v>
          </cell>
          <cell r="BZ91">
            <v>0</v>
          </cell>
          <cell r="CA91">
            <v>1</v>
          </cell>
          <cell r="CC91" t="str">
            <v>DTHN26124</v>
          </cell>
          <cell r="CD91">
            <v>0</v>
          </cell>
          <cell r="CE91">
            <v>264</v>
          </cell>
          <cell r="CF91">
            <v>0</v>
          </cell>
          <cell r="CG91">
            <v>0</v>
          </cell>
          <cell r="CH91">
            <v>0</v>
          </cell>
          <cell r="CI91">
            <v>1</v>
          </cell>
          <cell r="CK91" t="str">
            <v>DTHN26124</v>
          </cell>
          <cell r="CL91">
            <v>0</v>
          </cell>
          <cell r="CM91">
            <v>288</v>
          </cell>
          <cell r="CN91">
            <v>0</v>
          </cell>
          <cell r="CO91">
            <v>0</v>
          </cell>
          <cell r="CP91">
            <v>0</v>
          </cell>
          <cell r="CQ91">
            <v>1</v>
          </cell>
          <cell r="CS91" t="str">
            <v>DTHN26073</v>
          </cell>
          <cell r="CT91">
            <v>100</v>
          </cell>
          <cell r="CU91">
            <v>0</v>
          </cell>
          <cell r="CV91">
            <v>0</v>
          </cell>
          <cell r="CW91">
            <v>0</v>
          </cell>
          <cell r="CX91">
            <v>0</v>
          </cell>
          <cell r="CY91">
            <v>0</v>
          </cell>
          <cell r="DA91" t="str">
            <v>DTHN26073</v>
          </cell>
          <cell r="DB91">
            <v>100</v>
          </cell>
          <cell r="DC91">
            <v>0</v>
          </cell>
          <cell r="DD91">
            <v>0</v>
          </cell>
          <cell r="DE91">
            <v>0</v>
          </cell>
          <cell r="DF91">
            <v>0</v>
          </cell>
          <cell r="DG91">
            <v>0</v>
          </cell>
          <cell r="DI91" t="str">
            <v>DTHN26073</v>
          </cell>
          <cell r="DJ91">
            <v>100</v>
          </cell>
          <cell r="DK91">
            <v>0</v>
          </cell>
          <cell r="DL91">
            <v>0</v>
          </cell>
          <cell r="DM91">
            <v>0</v>
          </cell>
          <cell r="DN91">
            <v>0</v>
          </cell>
          <cell r="DO91">
            <v>0</v>
          </cell>
          <cell r="DQ91" t="str">
            <v>DTHN26073</v>
          </cell>
          <cell r="DR91">
            <v>100</v>
          </cell>
          <cell r="DS91">
            <v>0</v>
          </cell>
          <cell r="DT91">
            <v>0</v>
          </cell>
          <cell r="DU91">
            <v>0</v>
          </cell>
          <cell r="DV91">
            <v>0</v>
          </cell>
          <cell r="DW91">
            <v>0</v>
          </cell>
          <cell r="DY91" t="str">
            <v>DTHN26073</v>
          </cell>
          <cell r="DZ91">
            <v>100</v>
          </cell>
          <cell r="EA91">
            <v>0</v>
          </cell>
          <cell r="EB91">
            <v>0</v>
          </cell>
          <cell r="EC91">
            <v>0</v>
          </cell>
          <cell r="ED91">
            <v>0</v>
          </cell>
          <cell r="EE91">
            <v>0</v>
          </cell>
          <cell r="EG91" t="str">
            <v>DTHN26073</v>
          </cell>
          <cell r="EH91">
            <v>100</v>
          </cell>
          <cell r="EI91">
            <v>0</v>
          </cell>
          <cell r="EJ91">
            <v>0</v>
          </cell>
          <cell r="EK91">
            <v>0</v>
          </cell>
          <cell r="EL91">
            <v>0</v>
          </cell>
          <cell r="EM91">
            <v>0</v>
          </cell>
          <cell r="EO91" t="str">
            <v>DTHN26073</v>
          </cell>
          <cell r="EP91">
            <v>100</v>
          </cell>
          <cell r="EQ91">
            <v>0</v>
          </cell>
          <cell r="ER91">
            <v>0</v>
          </cell>
          <cell r="ES91">
            <v>0</v>
          </cell>
          <cell r="ET91">
            <v>0</v>
          </cell>
          <cell r="EU91">
            <v>0</v>
          </cell>
          <cell r="EW91" t="str">
            <v>DTHN26070</v>
          </cell>
          <cell r="EX91">
            <v>100</v>
          </cell>
          <cell r="EY91">
            <v>0</v>
          </cell>
          <cell r="EZ91">
            <v>0</v>
          </cell>
          <cell r="FA91">
            <v>0</v>
          </cell>
          <cell r="FB91">
            <v>0</v>
          </cell>
          <cell r="FC91">
            <v>0</v>
          </cell>
          <cell r="FE91" t="str">
            <v>DTHN26044</v>
          </cell>
          <cell r="FF91">
            <v>100</v>
          </cell>
          <cell r="FG91">
            <v>0</v>
          </cell>
          <cell r="FH91">
            <v>0</v>
          </cell>
          <cell r="FI91">
            <v>0</v>
          </cell>
          <cell r="FJ91">
            <v>0</v>
          </cell>
          <cell r="FK91">
            <v>0</v>
          </cell>
          <cell r="FM91" t="str">
            <v>DTHN26044</v>
          </cell>
          <cell r="FN91">
            <v>100</v>
          </cell>
          <cell r="FO91">
            <v>0</v>
          </cell>
          <cell r="FP91">
            <v>0</v>
          </cell>
          <cell r="FQ91">
            <v>0</v>
          </cell>
          <cell r="FR91">
            <v>0</v>
          </cell>
          <cell r="FS91">
            <v>0</v>
          </cell>
          <cell r="FU91" t="str">
            <v>DTHN26044</v>
          </cell>
          <cell r="FV91">
            <v>100</v>
          </cell>
          <cell r="FW91">
            <v>0</v>
          </cell>
          <cell r="FX91">
            <v>0</v>
          </cell>
          <cell r="FY91">
            <v>0</v>
          </cell>
          <cell r="FZ91">
            <v>0</v>
          </cell>
          <cell r="GA91">
            <v>0</v>
          </cell>
          <cell r="GC91" t="str">
            <v>DTHN26044</v>
          </cell>
          <cell r="GD91">
            <v>100</v>
          </cell>
          <cell r="GE91">
            <v>0</v>
          </cell>
          <cell r="GF91">
            <v>0</v>
          </cell>
          <cell r="GG91">
            <v>0</v>
          </cell>
          <cell r="GH91">
            <v>0</v>
          </cell>
          <cell r="GI91">
            <v>0</v>
          </cell>
          <cell r="GK91" t="str">
            <v>DTHN26044</v>
          </cell>
          <cell r="GL91">
            <v>100</v>
          </cell>
          <cell r="GM91">
            <v>0</v>
          </cell>
          <cell r="GN91">
            <v>0</v>
          </cell>
          <cell r="GO91">
            <v>0</v>
          </cell>
          <cell r="GP91">
            <v>0</v>
          </cell>
          <cell r="GQ91">
            <v>0</v>
          </cell>
          <cell r="GS91" t="str">
            <v>DTHN26044</v>
          </cell>
          <cell r="GT91">
            <v>100</v>
          </cell>
          <cell r="GU91">
            <v>0</v>
          </cell>
          <cell r="GV91">
            <v>0</v>
          </cell>
          <cell r="GW91">
            <v>0</v>
          </cell>
          <cell r="GX91">
            <v>0</v>
          </cell>
          <cell r="GY91">
            <v>0</v>
          </cell>
          <cell r="HA91" t="str">
            <v>DTHN26044</v>
          </cell>
          <cell r="HB91">
            <v>100</v>
          </cell>
          <cell r="HC91">
            <v>0</v>
          </cell>
          <cell r="HD91">
            <v>0</v>
          </cell>
          <cell r="HE91">
            <v>0</v>
          </cell>
          <cell r="HF91">
            <v>0</v>
          </cell>
          <cell r="HG91">
            <v>0</v>
          </cell>
          <cell r="HI91" t="str">
            <v>DTHN26035</v>
          </cell>
          <cell r="HJ91">
            <v>100</v>
          </cell>
          <cell r="HK91">
            <v>0</v>
          </cell>
          <cell r="HL91">
            <v>0</v>
          </cell>
          <cell r="HM91">
            <v>0</v>
          </cell>
          <cell r="HN91">
            <v>0</v>
          </cell>
          <cell r="HO91">
            <v>0</v>
          </cell>
          <cell r="HQ91" t="str">
            <v>DTHN26035</v>
          </cell>
          <cell r="HR91">
            <v>79.849999999999994</v>
          </cell>
          <cell r="HS91">
            <v>140.22</v>
          </cell>
          <cell r="HT91">
            <v>0</v>
          </cell>
          <cell r="HU91">
            <v>0</v>
          </cell>
          <cell r="HV91">
            <v>0</v>
          </cell>
          <cell r="HW91">
            <v>1</v>
          </cell>
          <cell r="HY91" t="str">
            <v>DTHN26035</v>
          </cell>
          <cell r="HZ91">
            <v>100</v>
          </cell>
          <cell r="IA91">
            <v>0</v>
          </cell>
          <cell r="IB91">
            <v>0</v>
          </cell>
          <cell r="IC91">
            <v>0</v>
          </cell>
          <cell r="ID91">
            <v>0</v>
          </cell>
          <cell r="IE91">
            <v>0</v>
          </cell>
          <cell r="IG91" t="str">
            <v>DTHN26035</v>
          </cell>
          <cell r="IH91">
            <v>100</v>
          </cell>
          <cell r="II91">
            <v>0</v>
          </cell>
          <cell r="IJ91">
            <v>0</v>
          </cell>
          <cell r="IK91">
            <v>0</v>
          </cell>
          <cell r="IL91">
            <v>0</v>
          </cell>
          <cell r="IM91">
            <v>0</v>
          </cell>
        </row>
        <row r="92">
          <cell r="A92" t="str">
            <v>DTHN26125</v>
          </cell>
          <cell r="B92">
            <v>100</v>
          </cell>
          <cell r="C92">
            <v>0</v>
          </cell>
          <cell r="D92">
            <v>0</v>
          </cell>
          <cell r="E92">
            <v>0</v>
          </cell>
          <cell r="F92">
            <v>0</v>
          </cell>
          <cell r="G92">
            <v>0</v>
          </cell>
          <cell r="I92" t="str">
            <v>DTHN26125</v>
          </cell>
          <cell r="J92">
            <v>100</v>
          </cell>
          <cell r="K92">
            <v>0</v>
          </cell>
          <cell r="L92">
            <v>0</v>
          </cell>
          <cell r="M92">
            <v>0</v>
          </cell>
          <cell r="N92">
            <v>0</v>
          </cell>
          <cell r="O92">
            <v>0</v>
          </cell>
          <cell r="Q92" t="str">
            <v>DTHN26125</v>
          </cell>
          <cell r="R92">
            <v>100</v>
          </cell>
          <cell r="S92">
            <v>0</v>
          </cell>
          <cell r="T92">
            <v>0</v>
          </cell>
          <cell r="U92">
            <v>0</v>
          </cell>
          <cell r="V92">
            <v>0</v>
          </cell>
          <cell r="W92">
            <v>0</v>
          </cell>
          <cell r="Y92" t="str">
            <v>DTHN26125</v>
          </cell>
          <cell r="Z92">
            <v>100</v>
          </cell>
          <cell r="AA92">
            <v>0</v>
          </cell>
          <cell r="AB92">
            <v>0</v>
          </cell>
          <cell r="AC92">
            <v>0</v>
          </cell>
          <cell r="AD92">
            <v>0</v>
          </cell>
          <cell r="AE92">
            <v>0</v>
          </cell>
          <cell r="AG92" t="str">
            <v>DTHN26125</v>
          </cell>
          <cell r="AH92">
            <v>100</v>
          </cell>
          <cell r="AI92">
            <v>0</v>
          </cell>
          <cell r="AJ92">
            <v>0</v>
          </cell>
          <cell r="AK92">
            <v>0</v>
          </cell>
          <cell r="AL92">
            <v>0</v>
          </cell>
          <cell r="AM92">
            <v>0</v>
          </cell>
          <cell r="AO92" t="str">
            <v>DTHN26125</v>
          </cell>
          <cell r="AP92">
            <v>100</v>
          </cell>
          <cell r="AQ92">
            <v>0</v>
          </cell>
          <cell r="AR92">
            <v>0</v>
          </cell>
          <cell r="AS92">
            <v>0</v>
          </cell>
          <cell r="AT92">
            <v>0</v>
          </cell>
          <cell r="AU92">
            <v>0</v>
          </cell>
          <cell r="AW92" t="str">
            <v>DTHN26125</v>
          </cell>
          <cell r="AX92">
            <v>100</v>
          </cell>
          <cell r="AY92">
            <v>0</v>
          </cell>
          <cell r="AZ92">
            <v>0</v>
          </cell>
          <cell r="BA92">
            <v>0</v>
          </cell>
          <cell r="BB92">
            <v>0</v>
          </cell>
          <cell r="BC92">
            <v>0</v>
          </cell>
          <cell r="BE92" t="str">
            <v>DTHN26125</v>
          </cell>
          <cell r="BF92">
            <v>100</v>
          </cell>
          <cell r="BG92">
            <v>0</v>
          </cell>
          <cell r="BH92">
            <v>0</v>
          </cell>
          <cell r="BI92">
            <v>0</v>
          </cell>
          <cell r="BJ92">
            <v>0</v>
          </cell>
          <cell r="BK92">
            <v>0</v>
          </cell>
          <cell r="BM92" t="str">
            <v>DTHN26125</v>
          </cell>
          <cell r="BN92">
            <v>100</v>
          </cell>
          <cell r="BO92">
            <v>0</v>
          </cell>
          <cell r="BP92">
            <v>0</v>
          </cell>
          <cell r="BQ92">
            <v>0</v>
          </cell>
          <cell r="BR92">
            <v>0</v>
          </cell>
          <cell r="BS92">
            <v>0</v>
          </cell>
          <cell r="BU92" t="str">
            <v>DTHN26125</v>
          </cell>
          <cell r="BV92">
            <v>100</v>
          </cell>
          <cell r="BW92">
            <v>0</v>
          </cell>
          <cell r="BX92">
            <v>0</v>
          </cell>
          <cell r="BY92">
            <v>0</v>
          </cell>
          <cell r="BZ92">
            <v>0</v>
          </cell>
          <cell r="CA92">
            <v>0</v>
          </cell>
          <cell r="CC92" t="str">
            <v>DTHN26125</v>
          </cell>
          <cell r="CD92">
            <v>100</v>
          </cell>
          <cell r="CE92">
            <v>0</v>
          </cell>
          <cell r="CF92">
            <v>0</v>
          </cell>
          <cell r="CG92">
            <v>0</v>
          </cell>
          <cell r="CH92">
            <v>0</v>
          </cell>
          <cell r="CI92">
            <v>0</v>
          </cell>
          <cell r="CK92" t="str">
            <v>DTHN26125</v>
          </cell>
          <cell r="CL92">
            <v>100</v>
          </cell>
          <cell r="CM92">
            <v>0</v>
          </cell>
          <cell r="CN92">
            <v>0</v>
          </cell>
          <cell r="CO92">
            <v>0</v>
          </cell>
          <cell r="CP92">
            <v>0</v>
          </cell>
          <cell r="CQ92">
            <v>0</v>
          </cell>
          <cell r="CS92" t="str">
            <v>DTHN26102</v>
          </cell>
          <cell r="CT92">
            <v>100</v>
          </cell>
          <cell r="CU92">
            <v>0</v>
          </cell>
          <cell r="CV92">
            <v>0</v>
          </cell>
          <cell r="CW92">
            <v>0</v>
          </cell>
          <cell r="CX92">
            <v>0</v>
          </cell>
          <cell r="CY92">
            <v>0</v>
          </cell>
          <cell r="DA92" t="str">
            <v>DTHN26102</v>
          </cell>
          <cell r="DB92">
            <v>100</v>
          </cell>
          <cell r="DC92">
            <v>0</v>
          </cell>
          <cell r="DD92">
            <v>0</v>
          </cell>
          <cell r="DE92">
            <v>0</v>
          </cell>
          <cell r="DF92">
            <v>0</v>
          </cell>
          <cell r="DG92">
            <v>0</v>
          </cell>
          <cell r="DI92" t="str">
            <v>DTHN26102</v>
          </cell>
          <cell r="DJ92">
            <v>100</v>
          </cell>
          <cell r="DK92">
            <v>0</v>
          </cell>
          <cell r="DL92">
            <v>0</v>
          </cell>
          <cell r="DM92">
            <v>0</v>
          </cell>
          <cell r="DN92">
            <v>0</v>
          </cell>
          <cell r="DO92">
            <v>0</v>
          </cell>
          <cell r="DQ92" t="str">
            <v>DTHN26102</v>
          </cell>
          <cell r="DR92">
            <v>100</v>
          </cell>
          <cell r="DS92">
            <v>0</v>
          </cell>
          <cell r="DT92">
            <v>0</v>
          </cell>
          <cell r="DU92">
            <v>0</v>
          </cell>
          <cell r="DV92">
            <v>0</v>
          </cell>
          <cell r="DW92">
            <v>0</v>
          </cell>
          <cell r="DY92" t="str">
            <v>DTHN26102</v>
          </cell>
          <cell r="DZ92">
            <v>100</v>
          </cell>
          <cell r="EA92">
            <v>0</v>
          </cell>
          <cell r="EB92">
            <v>0</v>
          </cell>
          <cell r="EC92">
            <v>0</v>
          </cell>
          <cell r="ED92">
            <v>0</v>
          </cell>
          <cell r="EE92">
            <v>0</v>
          </cell>
          <cell r="EG92" t="str">
            <v>DTHN26102</v>
          </cell>
          <cell r="EH92">
            <v>100</v>
          </cell>
          <cell r="EI92">
            <v>0</v>
          </cell>
          <cell r="EJ92">
            <v>0</v>
          </cell>
          <cell r="EK92">
            <v>0</v>
          </cell>
          <cell r="EL92">
            <v>0</v>
          </cell>
          <cell r="EM92">
            <v>0</v>
          </cell>
          <cell r="EO92" t="str">
            <v>DTHN26102</v>
          </cell>
          <cell r="EP92">
            <v>100</v>
          </cell>
          <cell r="EQ92">
            <v>0</v>
          </cell>
          <cell r="ER92">
            <v>0</v>
          </cell>
          <cell r="ES92">
            <v>0</v>
          </cell>
          <cell r="ET92">
            <v>0</v>
          </cell>
          <cell r="EU92">
            <v>0</v>
          </cell>
          <cell r="EW92" t="str">
            <v>DTHN26072</v>
          </cell>
          <cell r="EX92">
            <v>100</v>
          </cell>
          <cell r="EY92">
            <v>0</v>
          </cell>
          <cell r="EZ92">
            <v>0</v>
          </cell>
          <cell r="FA92">
            <v>0</v>
          </cell>
          <cell r="FB92">
            <v>9.4160000000000004</v>
          </cell>
          <cell r="FC92">
            <v>0</v>
          </cell>
          <cell r="FE92" t="str">
            <v>DTHN26070</v>
          </cell>
          <cell r="FF92">
            <v>100</v>
          </cell>
          <cell r="FG92">
            <v>0</v>
          </cell>
          <cell r="FH92">
            <v>0</v>
          </cell>
          <cell r="FI92">
            <v>0</v>
          </cell>
          <cell r="FJ92">
            <v>0</v>
          </cell>
          <cell r="FK92">
            <v>0</v>
          </cell>
          <cell r="FM92" t="str">
            <v>DTHN26070</v>
          </cell>
          <cell r="FN92">
            <v>100</v>
          </cell>
          <cell r="FO92">
            <v>0</v>
          </cell>
          <cell r="FP92">
            <v>0</v>
          </cell>
          <cell r="FQ92">
            <v>0</v>
          </cell>
          <cell r="FR92">
            <v>0</v>
          </cell>
          <cell r="FS92">
            <v>0</v>
          </cell>
          <cell r="FU92" t="str">
            <v>DTHN26070</v>
          </cell>
          <cell r="FV92">
            <v>100</v>
          </cell>
          <cell r="FW92">
            <v>0</v>
          </cell>
          <cell r="FX92">
            <v>0</v>
          </cell>
          <cell r="FY92">
            <v>0</v>
          </cell>
          <cell r="FZ92">
            <v>0</v>
          </cell>
          <cell r="GA92">
            <v>0</v>
          </cell>
          <cell r="GC92" t="str">
            <v>DTHN26070</v>
          </cell>
          <cell r="GD92">
            <v>100</v>
          </cell>
          <cell r="GE92">
            <v>0</v>
          </cell>
          <cell r="GF92">
            <v>0</v>
          </cell>
          <cell r="GG92">
            <v>0</v>
          </cell>
          <cell r="GH92">
            <v>0</v>
          </cell>
          <cell r="GI92">
            <v>0</v>
          </cell>
          <cell r="GK92" t="str">
            <v>DTHN26070</v>
          </cell>
          <cell r="GL92">
            <v>100</v>
          </cell>
          <cell r="GM92">
            <v>0</v>
          </cell>
          <cell r="GN92">
            <v>0</v>
          </cell>
          <cell r="GO92">
            <v>0</v>
          </cell>
          <cell r="GP92">
            <v>0</v>
          </cell>
          <cell r="GQ92">
            <v>0</v>
          </cell>
          <cell r="GS92" t="str">
            <v>DTHN26070</v>
          </cell>
          <cell r="GT92">
            <v>100</v>
          </cell>
          <cell r="GU92">
            <v>0</v>
          </cell>
          <cell r="GV92">
            <v>0</v>
          </cell>
          <cell r="GW92">
            <v>0</v>
          </cell>
          <cell r="GX92">
            <v>0</v>
          </cell>
          <cell r="GY92">
            <v>0</v>
          </cell>
          <cell r="HA92" t="str">
            <v>DTHN26070</v>
          </cell>
          <cell r="HB92">
            <v>100</v>
          </cell>
          <cell r="HC92">
            <v>0</v>
          </cell>
          <cell r="HD92">
            <v>0</v>
          </cell>
          <cell r="HE92">
            <v>0</v>
          </cell>
          <cell r="HF92">
            <v>0</v>
          </cell>
          <cell r="HG92">
            <v>0</v>
          </cell>
          <cell r="HI92" t="str">
            <v>DTHN26044</v>
          </cell>
          <cell r="HJ92">
            <v>100</v>
          </cell>
          <cell r="HK92">
            <v>0</v>
          </cell>
          <cell r="HL92">
            <v>0</v>
          </cell>
          <cell r="HM92">
            <v>0</v>
          </cell>
          <cell r="HN92">
            <v>0</v>
          </cell>
          <cell r="HO92">
            <v>0</v>
          </cell>
          <cell r="HQ92" t="str">
            <v>DTHN26044</v>
          </cell>
          <cell r="HR92">
            <v>79.849999999999994</v>
          </cell>
          <cell r="HS92">
            <v>140.22</v>
          </cell>
          <cell r="HT92">
            <v>0</v>
          </cell>
          <cell r="HU92">
            <v>0</v>
          </cell>
          <cell r="HV92">
            <v>0</v>
          </cell>
          <cell r="HW92">
            <v>1</v>
          </cell>
          <cell r="HY92" t="str">
            <v>DTHN26044</v>
          </cell>
          <cell r="HZ92">
            <v>100</v>
          </cell>
          <cell r="IA92">
            <v>0</v>
          </cell>
          <cell r="IB92">
            <v>0</v>
          </cell>
          <cell r="IC92">
            <v>0</v>
          </cell>
          <cell r="ID92">
            <v>0</v>
          </cell>
          <cell r="IE92">
            <v>0</v>
          </cell>
          <cell r="IG92" t="str">
            <v>DTHN26044</v>
          </cell>
          <cell r="IH92">
            <v>100</v>
          </cell>
          <cell r="II92">
            <v>0</v>
          </cell>
          <cell r="IJ92">
            <v>0</v>
          </cell>
          <cell r="IK92">
            <v>0</v>
          </cell>
          <cell r="IL92">
            <v>0</v>
          </cell>
          <cell r="IM92">
            <v>0</v>
          </cell>
        </row>
        <row r="93">
          <cell r="A93" t="str">
            <v>DTHN26127</v>
          </cell>
          <cell r="B93">
            <v>100</v>
          </cell>
          <cell r="C93">
            <v>0</v>
          </cell>
          <cell r="D93">
            <v>0</v>
          </cell>
          <cell r="E93">
            <v>0</v>
          </cell>
          <cell r="F93">
            <v>0</v>
          </cell>
          <cell r="G93">
            <v>0</v>
          </cell>
          <cell r="I93" t="str">
            <v>DTHN26127</v>
          </cell>
          <cell r="J93">
            <v>100</v>
          </cell>
          <cell r="K93">
            <v>0</v>
          </cell>
          <cell r="L93">
            <v>0</v>
          </cell>
          <cell r="M93">
            <v>0</v>
          </cell>
          <cell r="N93">
            <v>0</v>
          </cell>
          <cell r="O93">
            <v>0</v>
          </cell>
          <cell r="Q93" t="str">
            <v>DTHN26127</v>
          </cell>
          <cell r="R93">
            <v>100</v>
          </cell>
          <cell r="S93">
            <v>0</v>
          </cell>
          <cell r="T93">
            <v>0</v>
          </cell>
          <cell r="U93">
            <v>0</v>
          </cell>
          <cell r="V93">
            <v>0</v>
          </cell>
          <cell r="W93">
            <v>0</v>
          </cell>
          <cell r="Y93" t="str">
            <v>DTHN26127</v>
          </cell>
          <cell r="Z93">
            <v>100</v>
          </cell>
          <cell r="AA93">
            <v>0</v>
          </cell>
          <cell r="AB93">
            <v>0</v>
          </cell>
          <cell r="AC93">
            <v>0</v>
          </cell>
          <cell r="AD93">
            <v>0</v>
          </cell>
          <cell r="AE93">
            <v>0</v>
          </cell>
          <cell r="AG93" t="str">
            <v>DTHN26127</v>
          </cell>
          <cell r="AH93">
            <v>100</v>
          </cell>
          <cell r="AI93">
            <v>0</v>
          </cell>
          <cell r="AJ93">
            <v>0</v>
          </cell>
          <cell r="AK93">
            <v>0</v>
          </cell>
          <cell r="AL93">
            <v>0</v>
          </cell>
          <cell r="AM93">
            <v>0</v>
          </cell>
          <cell r="AO93" t="str">
            <v>DTHN26127</v>
          </cell>
          <cell r="AP93">
            <v>100</v>
          </cell>
          <cell r="AQ93">
            <v>0</v>
          </cell>
          <cell r="AR93">
            <v>0</v>
          </cell>
          <cell r="AS93">
            <v>0</v>
          </cell>
          <cell r="AT93">
            <v>0</v>
          </cell>
          <cell r="AU93">
            <v>0</v>
          </cell>
          <cell r="AW93" t="str">
            <v>DTHN26127</v>
          </cell>
          <cell r="AX93">
            <v>100</v>
          </cell>
          <cell r="AY93">
            <v>0</v>
          </cell>
          <cell r="AZ93">
            <v>0</v>
          </cell>
          <cell r="BA93">
            <v>0</v>
          </cell>
          <cell r="BB93">
            <v>0</v>
          </cell>
          <cell r="BC93">
            <v>0</v>
          </cell>
          <cell r="BE93" t="str">
            <v>DTHN26127</v>
          </cell>
          <cell r="BF93">
            <v>100</v>
          </cell>
          <cell r="BG93">
            <v>0</v>
          </cell>
          <cell r="BH93">
            <v>0</v>
          </cell>
          <cell r="BI93">
            <v>0</v>
          </cell>
          <cell r="BJ93">
            <v>0</v>
          </cell>
          <cell r="BK93">
            <v>0</v>
          </cell>
          <cell r="BM93" t="str">
            <v>DTHN26127</v>
          </cell>
          <cell r="BN93">
            <v>100</v>
          </cell>
          <cell r="BO93">
            <v>0</v>
          </cell>
          <cell r="BP93">
            <v>0</v>
          </cell>
          <cell r="BQ93">
            <v>0</v>
          </cell>
          <cell r="BR93">
            <v>0</v>
          </cell>
          <cell r="BS93">
            <v>0</v>
          </cell>
          <cell r="BU93" t="str">
            <v>DTHN26127</v>
          </cell>
          <cell r="BV93">
            <v>100</v>
          </cell>
          <cell r="BW93">
            <v>0</v>
          </cell>
          <cell r="BX93">
            <v>0</v>
          </cell>
          <cell r="BY93">
            <v>0</v>
          </cell>
          <cell r="BZ93">
            <v>0</v>
          </cell>
          <cell r="CA93">
            <v>0</v>
          </cell>
          <cell r="CC93" t="str">
            <v>DTHN26127</v>
          </cell>
          <cell r="CD93">
            <v>100</v>
          </cell>
          <cell r="CE93">
            <v>0</v>
          </cell>
          <cell r="CF93">
            <v>0</v>
          </cell>
          <cell r="CG93">
            <v>0</v>
          </cell>
          <cell r="CH93">
            <v>0</v>
          </cell>
          <cell r="CI93">
            <v>0</v>
          </cell>
          <cell r="CK93" t="str">
            <v>DTHN26127</v>
          </cell>
          <cell r="CL93">
            <v>100</v>
          </cell>
          <cell r="CM93">
            <v>0</v>
          </cell>
          <cell r="CN93">
            <v>0</v>
          </cell>
          <cell r="CO93">
            <v>0</v>
          </cell>
          <cell r="CP93">
            <v>0</v>
          </cell>
          <cell r="CQ93">
            <v>0</v>
          </cell>
          <cell r="CS93" t="str">
            <v>DTHN26103</v>
          </cell>
          <cell r="CT93">
            <v>100</v>
          </cell>
          <cell r="CU93">
            <v>0</v>
          </cell>
          <cell r="CV93">
            <v>0</v>
          </cell>
          <cell r="CW93">
            <v>0</v>
          </cell>
          <cell r="CX93">
            <v>0</v>
          </cell>
          <cell r="CY93">
            <v>0</v>
          </cell>
          <cell r="DA93" t="str">
            <v>DTHN26103</v>
          </cell>
          <cell r="DB93">
            <v>100</v>
          </cell>
          <cell r="DC93">
            <v>0</v>
          </cell>
          <cell r="DD93">
            <v>0</v>
          </cell>
          <cell r="DE93">
            <v>0</v>
          </cell>
          <cell r="DF93">
            <v>0</v>
          </cell>
          <cell r="DG93">
            <v>0</v>
          </cell>
          <cell r="DI93" t="str">
            <v>DTHN26103</v>
          </cell>
          <cell r="DJ93">
            <v>100</v>
          </cell>
          <cell r="DK93">
            <v>0</v>
          </cell>
          <cell r="DL93">
            <v>0</v>
          </cell>
          <cell r="DM93">
            <v>0</v>
          </cell>
          <cell r="DN93">
            <v>0</v>
          </cell>
          <cell r="DO93">
            <v>0</v>
          </cell>
          <cell r="DQ93" t="str">
            <v>DTHN26103</v>
          </cell>
          <cell r="DR93">
            <v>100</v>
          </cell>
          <cell r="DS93">
            <v>0</v>
          </cell>
          <cell r="DT93">
            <v>0</v>
          </cell>
          <cell r="DU93">
            <v>0</v>
          </cell>
          <cell r="DV93">
            <v>0</v>
          </cell>
          <cell r="DW93">
            <v>0</v>
          </cell>
          <cell r="DY93" t="str">
            <v>DTHN26103</v>
          </cell>
          <cell r="DZ93">
            <v>100</v>
          </cell>
          <cell r="EA93">
            <v>0</v>
          </cell>
          <cell r="EB93">
            <v>0</v>
          </cell>
          <cell r="EC93">
            <v>0</v>
          </cell>
          <cell r="ED93">
            <v>0</v>
          </cell>
          <cell r="EE93">
            <v>0</v>
          </cell>
          <cell r="EG93" t="str">
            <v>DTHN26103</v>
          </cell>
          <cell r="EH93">
            <v>100</v>
          </cell>
          <cell r="EI93">
            <v>0</v>
          </cell>
          <cell r="EJ93">
            <v>0</v>
          </cell>
          <cell r="EK93">
            <v>0</v>
          </cell>
          <cell r="EL93">
            <v>0</v>
          </cell>
          <cell r="EM93">
            <v>0</v>
          </cell>
          <cell r="EO93" t="str">
            <v>DTHN26103</v>
          </cell>
          <cell r="EP93">
            <v>100</v>
          </cell>
          <cell r="EQ93">
            <v>0</v>
          </cell>
          <cell r="ER93">
            <v>0</v>
          </cell>
          <cell r="ES93">
            <v>0</v>
          </cell>
          <cell r="ET93">
            <v>0</v>
          </cell>
          <cell r="EU93">
            <v>0</v>
          </cell>
          <cell r="EW93" t="str">
            <v>DTHN26073</v>
          </cell>
          <cell r="EX93">
            <v>100</v>
          </cell>
          <cell r="EY93">
            <v>0</v>
          </cell>
          <cell r="EZ93">
            <v>0</v>
          </cell>
          <cell r="FA93">
            <v>0</v>
          </cell>
          <cell r="FB93">
            <v>0</v>
          </cell>
          <cell r="FC93">
            <v>0</v>
          </cell>
          <cell r="FE93" t="str">
            <v>DTHN26072</v>
          </cell>
          <cell r="FF93">
            <v>100</v>
          </cell>
          <cell r="FG93">
            <v>0</v>
          </cell>
          <cell r="FH93">
            <v>0</v>
          </cell>
          <cell r="FI93">
            <v>0</v>
          </cell>
          <cell r="FJ93">
            <v>9.4160000000000004</v>
          </cell>
          <cell r="FK93">
            <v>0</v>
          </cell>
          <cell r="FM93" t="str">
            <v>DTHN26072</v>
          </cell>
          <cell r="FN93">
            <v>100</v>
          </cell>
          <cell r="FO93">
            <v>0</v>
          </cell>
          <cell r="FP93">
            <v>0</v>
          </cell>
          <cell r="FQ93">
            <v>0</v>
          </cell>
          <cell r="FR93">
            <v>9.4160000000000004</v>
          </cell>
          <cell r="FS93">
            <v>0</v>
          </cell>
          <cell r="FU93" t="str">
            <v>DTHN26072</v>
          </cell>
          <cell r="FV93">
            <v>100</v>
          </cell>
          <cell r="FW93">
            <v>0</v>
          </cell>
          <cell r="FX93">
            <v>0</v>
          </cell>
          <cell r="FY93">
            <v>0</v>
          </cell>
          <cell r="FZ93">
            <v>9.4160000000000004</v>
          </cell>
          <cell r="GA93">
            <v>0</v>
          </cell>
          <cell r="GC93" t="str">
            <v>DTHN26072</v>
          </cell>
          <cell r="GD93">
            <v>100</v>
          </cell>
          <cell r="GE93">
            <v>0</v>
          </cell>
          <cell r="GF93">
            <v>0</v>
          </cell>
          <cell r="GG93">
            <v>0</v>
          </cell>
          <cell r="GH93">
            <v>9.4160000000000004</v>
          </cell>
          <cell r="GI93">
            <v>0</v>
          </cell>
          <cell r="GK93" t="str">
            <v>DTHN26072</v>
          </cell>
          <cell r="GL93">
            <v>100</v>
          </cell>
          <cell r="GM93">
            <v>0</v>
          </cell>
          <cell r="GN93">
            <v>0</v>
          </cell>
          <cell r="GO93">
            <v>0</v>
          </cell>
          <cell r="GP93">
            <v>9.4160000000000004</v>
          </cell>
          <cell r="GQ93">
            <v>0</v>
          </cell>
          <cell r="GS93" t="str">
            <v>DTHN26072</v>
          </cell>
          <cell r="GT93">
            <v>100</v>
          </cell>
          <cell r="GU93">
            <v>0</v>
          </cell>
          <cell r="GV93">
            <v>0</v>
          </cell>
          <cell r="GW93">
            <v>0</v>
          </cell>
          <cell r="GX93">
            <v>9.4160000000000004</v>
          </cell>
          <cell r="GY93">
            <v>0</v>
          </cell>
          <cell r="HA93" t="str">
            <v>DTHN26072</v>
          </cell>
          <cell r="HB93">
            <v>100</v>
          </cell>
          <cell r="HC93">
            <v>0</v>
          </cell>
          <cell r="HD93">
            <v>0</v>
          </cell>
          <cell r="HE93">
            <v>0</v>
          </cell>
          <cell r="HF93">
            <v>9.4160000000000004</v>
          </cell>
          <cell r="HG93">
            <v>0</v>
          </cell>
          <cell r="HI93" t="str">
            <v>DTHN26070</v>
          </cell>
          <cell r="HJ93">
            <v>100</v>
          </cell>
          <cell r="HK93">
            <v>0</v>
          </cell>
          <cell r="HL93">
            <v>0</v>
          </cell>
          <cell r="HM93">
            <v>0</v>
          </cell>
          <cell r="HN93">
            <v>0</v>
          </cell>
          <cell r="HO93">
            <v>0</v>
          </cell>
          <cell r="HQ93" t="str">
            <v>DTHN26070</v>
          </cell>
          <cell r="HR93">
            <v>99.29</v>
          </cell>
          <cell r="HS93">
            <v>4.92</v>
          </cell>
          <cell r="HT93">
            <v>0</v>
          </cell>
          <cell r="HU93">
            <v>0</v>
          </cell>
          <cell r="HV93">
            <v>0</v>
          </cell>
          <cell r="HW93">
            <v>1</v>
          </cell>
          <cell r="HY93" t="str">
            <v>DTHN26070</v>
          </cell>
          <cell r="HZ93">
            <v>99.32</v>
          </cell>
          <cell r="IA93">
            <v>4.92</v>
          </cell>
          <cell r="IB93">
            <v>0</v>
          </cell>
          <cell r="IC93">
            <v>0</v>
          </cell>
          <cell r="ID93">
            <v>22.75</v>
          </cell>
          <cell r="IE93">
            <v>1</v>
          </cell>
          <cell r="IG93" t="str">
            <v>DTHN26070</v>
          </cell>
          <cell r="IH93">
            <v>99.34</v>
          </cell>
          <cell r="II93">
            <v>4.92</v>
          </cell>
          <cell r="IJ93">
            <v>0</v>
          </cell>
          <cell r="IK93">
            <v>0</v>
          </cell>
          <cell r="IL93">
            <v>0</v>
          </cell>
          <cell r="IM93">
            <v>1</v>
          </cell>
        </row>
        <row r="94">
          <cell r="A94" t="str">
            <v>DTHN26128</v>
          </cell>
          <cell r="B94">
            <v>100</v>
          </cell>
          <cell r="C94">
            <v>0</v>
          </cell>
          <cell r="D94">
            <v>0</v>
          </cell>
          <cell r="E94">
            <v>0</v>
          </cell>
          <cell r="F94">
            <v>0</v>
          </cell>
          <cell r="G94">
            <v>0</v>
          </cell>
          <cell r="I94" t="str">
            <v>DTHN26128</v>
          </cell>
          <cell r="J94">
            <v>100</v>
          </cell>
          <cell r="K94">
            <v>0</v>
          </cell>
          <cell r="L94">
            <v>0</v>
          </cell>
          <cell r="M94">
            <v>0</v>
          </cell>
          <cell r="N94">
            <v>0</v>
          </cell>
          <cell r="O94">
            <v>0</v>
          </cell>
          <cell r="Q94" t="str">
            <v>DTHN26128</v>
          </cell>
          <cell r="R94">
            <v>100</v>
          </cell>
          <cell r="S94">
            <v>0</v>
          </cell>
          <cell r="T94">
            <v>0</v>
          </cell>
          <cell r="U94">
            <v>0</v>
          </cell>
          <cell r="V94">
            <v>0</v>
          </cell>
          <cell r="W94">
            <v>0</v>
          </cell>
          <cell r="Y94" t="str">
            <v>DTHN26128</v>
          </cell>
          <cell r="Z94">
            <v>100</v>
          </cell>
          <cell r="AA94">
            <v>0</v>
          </cell>
          <cell r="AB94">
            <v>0</v>
          </cell>
          <cell r="AC94">
            <v>0</v>
          </cell>
          <cell r="AD94">
            <v>0</v>
          </cell>
          <cell r="AE94">
            <v>0</v>
          </cell>
          <cell r="AG94" t="str">
            <v>DTHN26128</v>
          </cell>
          <cell r="AH94">
            <v>100</v>
          </cell>
          <cell r="AI94">
            <v>0</v>
          </cell>
          <cell r="AJ94">
            <v>0</v>
          </cell>
          <cell r="AK94">
            <v>0</v>
          </cell>
          <cell r="AL94">
            <v>0</v>
          </cell>
          <cell r="AM94">
            <v>0</v>
          </cell>
          <cell r="AO94" t="str">
            <v>DTHN26128</v>
          </cell>
          <cell r="AP94">
            <v>100</v>
          </cell>
          <cell r="AQ94">
            <v>0</v>
          </cell>
          <cell r="AR94">
            <v>0</v>
          </cell>
          <cell r="AS94">
            <v>0</v>
          </cell>
          <cell r="AT94">
            <v>0</v>
          </cell>
          <cell r="AU94">
            <v>0</v>
          </cell>
          <cell r="AW94" t="str">
            <v>DTHN26128</v>
          </cell>
          <cell r="AX94">
            <v>100</v>
          </cell>
          <cell r="AY94">
            <v>0</v>
          </cell>
          <cell r="AZ94">
            <v>0</v>
          </cell>
          <cell r="BA94">
            <v>0</v>
          </cell>
          <cell r="BB94">
            <v>0</v>
          </cell>
          <cell r="BC94">
            <v>0</v>
          </cell>
          <cell r="BE94" t="str">
            <v>DTHN26128</v>
          </cell>
          <cell r="BF94">
            <v>100</v>
          </cell>
          <cell r="BG94">
            <v>0</v>
          </cell>
          <cell r="BH94">
            <v>0</v>
          </cell>
          <cell r="BI94">
            <v>0</v>
          </cell>
          <cell r="BJ94">
            <v>0</v>
          </cell>
          <cell r="BK94">
            <v>0</v>
          </cell>
          <cell r="BM94" t="str">
            <v>DTHN26128</v>
          </cell>
          <cell r="BN94">
            <v>100</v>
          </cell>
          <cell r="BO94">
            <v>0</v>
          </cell>
          <cell r="BP94">
            <v>0</v>
          </cell>
          <cell r="BQ94">
            <v>0</v>
          </cell>
          <cell r="BR94">
            <v>0</v>
          </cell>
          <cell r="BS94">
            <v>0</v>
          </cell>
          <cell r="BU94" t="str">
            <v>DTHN26128</v>
          </cell>
          <cell r="BV94">
            <v>100</v>
          </cell>
          <cell r="BW94">
            <v>0</v>
          </cell>
          <cell r="BX94">
            <v>0</v>
          </cell>
          <cell r="BY94">
            <v>0</v>
          </cell>
          <cell r="BZ94">
            <v>0</v>
          </cell>
          <cell r="CA94">
            <v>0</v>
          </cell>
          <cell r="CC94" t="str">
            <v>DTHN26128</v>
          </cell>
          <cell r="CD94">
            <v>100</v>
          </cell>
          <cell r="CE94">
            <v>0</v>
          </cell>
          <cell r="CF94">
            <v>0</v>
          </cell>
          <cell r="CG94">
            <v>0</v>
          </cell>
          <cell r="CH94">
            <v>0</v>
          </cell>
          <cell r="CI94">
            <v>0</v>
          </cell>
          <cell r="CK94" t="str">
            <v>DTHN26128</v>
          </cell>
          <cell r="CL94">
            <v>100</v>
          </cell>
          <cell r="CM94">
            <v>0</v>
          </cell>
          <cell r="CN94">
            <v>0</v>
          </cell>
          <cell r="CO94">
            <v>0</v>
          </cell>
          <cell r="CP94">
            <v>0</v>
          </cell>
          <cell r="CQ94">
            <v>0</v>
          </cell>
          <cell r="CS94" t="str">
            <v>DTHN26104</v>
          </cell>
          <cell r="CT94">
            <v>100</v>
          </cell>
          <cell r="CU94">
            <v>0</v>
          </cell>
          <cell r="CV94">
            <v>0</v>
          </cell>
          <cell r="CW94">
            <v>0</v>
          </cell>
          <cell r="CX94">
            <v>0</v>
          </cell>
          <cell r="CY94">
            <v>0</v>
          </cell>
          <cell r="DA94" t="str">
            <v>DTHN26104</v>
          </cell>
          <cell r="DB94">
            <v>100</v>
          </cell>
          <cell r="DC94">
            <v>0</v>
          </cell>
          <cell r="DD94">
            <v>0</v>
          </cell>
          <cell r="DE94">
            <v>0</v>
          </cell>
          <cell r="DF94">
            <v>0</v>
          </cell>
          <cell r="DG94">
            <v>0</v>
          </cell>
          <cell r="DI94" t="str">
            <v>DTHN26104</v>
          </cell>
          <cell r="DJ94">
            <v>100</v>
          </cell>
          <cell r="DK94">
            <v>0</v>
          </cell>
          <cell r="DL94">
            <v>0</v>
          </cell>
          <cell r="DM94">
            <v>0</v>
          </cell>
          <cell r="DN94">
            <v>0</v>
          </cell>
          <cell r="DO94">
            <v>0</v>
          </cell>
          <cell r="DQ94" t="str">
            <v>DTHN26104</v>
          </cell>
          <cell r="DR94">
            <v>100</v>
          </cell>
          <cell r="DS94">
            <v>0</v>
          </cell>
          <cell r="DT94">
            <v>0</v>
          </cell>
          <cell r="DU94">
            <v>0</v>
          </cell>
          <cell r="DV94">
            <v>0</v>
          </cell>
          <cell r="DW94">
            <v>0</v>
          </cell>
          <cell r="DY94" t="str">
            <v>DTHN26104</v>
          </cell>
          <cell r="DZ94">
            <v>100</v>
          </cell>
          <cell r="EA94">
            <v>0</v>
          </cell>
          <cell r="EB94">
            <v>0</v>
          </cell>
          <cell r="EC94">
            <v>0</v>
          </cell>
          <cell r="ED94">
            <v>0</v>
          </cell>
          <cell r="EE94">
            <v>0</v>
          </cell>
          <cell r="EG94" t="str">
            <v>DTHN26104</v>
          </cell>
          <cell r="EH94">
            <v>100</v>
          </cell>
          <cell r="EI94">
            <v>0</v>
          </cell>
          <cell r="EJ94">
            <v>0</v>
          </cell>
          <cell r="EK94">
            <v>0</v>
          </cell>
          <cell r="EL94">
            <v>0</v>
          </cell>
          <cell r="EM94">
            <v>0</v>
          </cell>
          <cell r="EO94" t="str">
            <v>DTHN26104</v>
          </cell>
          <cell r="EP94">
            <v>100</v>
          </cell>
          <cell r="EQ94">
            <v>0</v>
          </cell>
          <cell r="ER94">
            <v>0</v>
          </cell>
          <cell r="ES94">
            <v>0</v>
          </cell>
          <cell r="ET94">
            <v>0</v>
          </cell>
          <cell r="EU94">
            <v>0</v>
          </cell>
          <cell r="EW94" t="str">
            <v>DTHN26102</v>
          </cell>
          <cell r="EX94">
            <v>100</v>
          </cell>
          <cell r="EY94">
            <v>0</v>
          </cell>
          <cell r="EZ94">
            <v>0</v>
          </cell>
          <cell r="FA94">
            <v>0</v>
          </cell>
          <cell r="FB94">
            <v>0</v>
          </cell>
          <cell r="FC94">
            <v>0</v>
          </cell>
          <cell r="FE94" t="str">
            <v>DTHN26073</v>
          </cell>
          <cell r="FF94">
            <v>100</v>
          </cell>
          <cell r="FG94">
            <v>0</v>
          </cell>
          <cell r="FH94">
            <v>0</v>
          </cell>
          <cell r="FI94">
            <v>0</v>
          </cell>
          <cell r="FJ94">
            <v>0</v>
          </cell>
          <cell r="FK94">
            <v>0</v>
          </cell>
          <cell r="FM94" t="str">
            <v>DTHN26073</v>
          </cell>
          <cell r="FN94">
            <v>100</v>
          </cell>
          <cell r="FO94">
            <v>0</v>
          </cell>
          <cell r="FP94">
            <v>0</v>
          </cell>
          <cell r="FQ94">
            <v>0</v>
          </cell>
          <cell r="FR94">
            <v>0</v>
          </cell>
          <cell r="FS94">
            <v>0</v>
          </cell>
          <cell r="FU94" t="str">
            <v>DTHN26073</v>
          </cell>
          <cell r="FV94">
            <v>100</v>
          </cell>
          <cell r="FW94">
            <v>0</v>
          </cell>
          <cell r="FX94">
            <v>0</v>
          </cell>
          <cell r="FY94">
            <v>0</v>
          </cell>
          <cell r="FZ94">
            <v>0</v>
          </cell>
          <cell r="GA94">
            <v>0</v>
          </cell>
          <cell r="GC94" t="str">
            <v>DTHN26073</v>
          </cell>
          <cell r="GD94">
            <v>100</v>
          </cell>
          <cell r="GE94">
            <v>0</v>
          </cell>
          <cell r="GF94">
            <v>0</v>
          </cell>
          <cell r="GG94">
            <v>0</v>
          </cell>
          <cell r="GH94">
            <v>0</v>
          </cell>
          <cell r="GI94">
            <v>0</v>
          </cell>
          <cell r="GK94" t="str">
            <v>DTHN26073</v>
          </cell>
          <cell r="GL94">
            <v>100</v>
          </cell>
          <cell r="GM94">
            <v>0</v>
          </cell>
          <cell r="GN94">
            <v>0</v>
          </cell>
          <cell r="GO94">
            <v>0</v>
          </cell>
          <cell r="GP94">
            <v>0</v>
          </cell>
          <cell r="GQ94">
            <v>0</v>
          </cell>
          <cell r="GS94" t="str">
            <v>DTHN26073</v>
          </cell>
          <cell r="GT94">
            <v>100</v>
          </cell>
          <cell r="GU94">
            <v>0</v>
          </cell>
          <cell r="GV94">
            <v>0</v>
          </cell>
          <cell r="GW94">
            <v>0</v>
          </cell>
          <cell r="GX94">
            <v>0</v>
          </cell>
          <cell r="GY94">
            <v>0</v>
          </cell>
          <cell r="HA94" t="str">
            <v>DTHN26073</v>
          </cell>
          <cell r="HB94">
            <v>100</v>
          </cell>
          <cell r="HC94">
            <v>0</v>
          </cell>
          <cell r="HD94">
            <v>0</v>
          </cell>
          <cell r="HE94">
            <v>0</v>
          </cell>
          <cell r="HF94">
            <v>0</v>
          </cell>
          <cell r="HG94">
            <v>0</v>
          </cell>
          <cell r="HI94" t="str">
            <v>DTHN26072</v>
          </cell>
          <cell r="HJ94">
            <v>100</v>
          </cell>
          <cell r="HK94">
            <v>0</v>
          </cell>
          <cell r="HL94">
            <v>0</v>
          </cell>
          <cell r="HM94">
            <v>0</v>
          </cell>
          <cell r="HN94">
            <v>9.4160000000000004</v>
          </cell>
          <cell r="HO94">
            <v>0</v>
          </cell>
          <cell r="HQ94" t="str">
            <v>DTHN26072</v>
          </cell>
          <cell r="HR94">
            <v>79.849999999999994</v>
          </cell>
          <cell r="HS94">
            <v>140.22</v>
          </cell>
          <cell r="HT94">
            <v>0</v>
          </cell>
          <cell r="HU94">
            <v>0</v>
          </cell>
          <cell r="HV94">
            <v>9.4160000000000004</v>
          </cell>
          <cell r="HW94">
            <v>1</v>
          </cell>
          <cell r="HY94" t="str">
            <v>DTHN26072</v>
          </cell>
          <cell r="HZ94">
            <v>100</v>
          </cell>
          <cell r="IA94">
            <v>0</v>
          </cell>
          <cell r="IB94">
            <v>0</v>
          </cell>
          <cell r="IC94">
            <v>0</v>
          </cell>
          <cell r="ID94">
            <v>9.4160000000000004</v>
          </cell>
          <cell r="IE94">
            <v>0</v>
          </cell>
          <cell r="IG94" t="str">
            <v>DTHN26072</v>
          </cell>
          <cell r="IH94">
            <v>100</v>
          </cell>
          <cell r="II94">
            <v>0</v>
          </cell>
          <cell r="IJ94">
            <v>0</v>
          </cell>
          <cell r="IK94">
            <v>0</v>
          </cell>
          <cell r="IL94">
            <v>9.4160000000000004</v>
          </cell>
          <cell r="IM94">
            <v>0</v>
          </cell>
        </row>
        <row r="95">
          <cell r="A95" t="str">
            <v>DTMB41060</v>
          </cell>
          <cell r="B95">
            <v>100</v>
          </cell>
          <cell r="C95">
            <v>0</v>
          </cell>
          <cell r="D95">
            <v>0</v>
          </cell>
          <cell r="E95">
            <v>0</v>
          </cell>
          <cell r="F95">
            <v>0</v>
          </cell>
          <cell r="G95">
            <v>0</v>
          </cell>
          <cell r="I95" t="str">
            <v>DTMB41060</v>
          </cell>
          <cell r="J95">
            <v>100</v>
          </cell>
          <cell r="K95">
            <v>0</v>
          </cell>
          <cell r="L95">
            <v>0</v>
          </cell>
          <cell r="M95">
            <v>0</v>
          </cell>
          <cell r="N95">
            <v>0</v>
          </cell>
          <cell r="O95">
            <v>0</v>
          </cell>
          <cell r="Q95" t="str">
            <v>DTMB41060</v>
          </cell>
          <cell r="R95">
            <v>100</v>
          </cell>
          <cell r="S95">
            <v>0</v>
          </cell>
          <cell r="T95">
            <v>0</v>
          </cell>
          <cell r="U95">
            <v>0</v>
          </cell>
          <cell r="V95">
            <v>0</v>
          </cell>
          <cell r="W95">
            <v>0</v>
          </cell>
          <cell r="Y95" t="str">
            <v>DTMB41060</v>
          </cell>
          <cell r="Z95">
            <v>100</v>
          </cell>
          <cell r="AA95">
            <v>0</v>
          </cell>
          <cell r="AB95">
            <v>0</v>
          </cell>
          <cell r="AC95">
            <v>0</v>
          </cell>
          <cell r="AD95">
            <v>0</v>
          </cell>
          <cell r="AE95">
            <v>0</v>
          </cell>
          <cell r="AG95" t="str">
            <v>DTMB41060</v>
          </cell>
          <cell r="AH95">
            <v>100</v>
          </cell>
          <cell r="AI95">
            <v>0</v>
          </cell>
          <cell r="AJ95">
            <v>0</v>
          </cell>
          <cell r="AK95">
            <v>0</v>
          </cell>
          <cell r="AL95">
            <v>0</v>
          </cell>
          <cell r="AM95">
            <v>0</v>
          </cell>
          <cell r="AO95" t="str">
            <v>DTMB41060</v>
          </cell>
          <cell r="AP95">
            <v>100</v>
          </cell>
          <cell r="AQ95">
            <v>0</v>
          </cell>
          <cell r="AR95">
            <v>0</v>
          </cell>
          <cell r="AS95">
            <v>0</v>
          </cell>
          <cell r="AT95">
            <v>0</v>
          </cell>
          <cell r="AU95">
            <v>0</v>
          </cell>
          <cell r="AW95" t="str">
            <v>DTMB41060</v>
          </cell>
          <cell r="AX95">
            <v>100</v>
          </cell>
          <cell r="AY95">
            <v>0</v>
          </cell>
          <cell r="AZ95">
            <v>0</v>
          </cell>
          <cell r="BA95">
            <v>0</v>
          </cell>
          <cell r="BB95">
            <v>0</v>
          </cell>
          <cell r="BC95">
            <v>0</v>
          </cell>
          <cell r="BE95" t="str">
            <v>DTMB41060</v>
          </cell>
          <cell r="BF95">
            <v>100</v>
          </cell>
          <cell r="BG95">
            <v>0</v>
          </cell>
          <cell r="BH95">
            <v>0</v>
          </cell>
          <cell r="BI95">
            <v>0</v>
          </cell>
          <cell r="BJ95">
            <v>0</v>
          </cell>
          <cell r="BK95">
            <v>0</v>
          </cell>
          <cell r="BM95" t="str">
            <v>DTMB41060</v>
          </cell>
          <cell r="BN95">
            <v>100</v>
          </cell>
          <cell r="BO95">
            <v>0</v>
          </cell>
          <cell r="BP95">
            <v>0</v>
          </cell>
          <cell r="BQ95">
            <v>0</v>
          </cell>
          <cell r="BR95">
            <v>0</v>
          </cell>
          <cell r="BS95">
            <v>0</v>
          </cell>
          <cell r="BU95" t="str">
            <v>DTMB41060</v>
          </cell>
          <cell r="BV95">
            <v>100</v>
          </cell>
          <cell r="BW95">
            <v>0</v>
          </cell>
          <cell r="BX95">
            <v>0</v>
          </cell>
          <cell r="BY95">
            <v>0</v>
          </cell>
          <cell r="BZ95">
            <v>0</v>
          </cell>
          <cell r="CA95">
            <v>0</v>
          </cell>
          <cell r="CC95" t="str">
            <v>DTMB41060</v>
          </cell>
          <cell r="CD95">
            <v>100</v>
          </cell>
          <cell r="CE95">
            <v>0</v>
          </cell>
          <cell r="CF95">
            <v>0</v>
          </cell>
          <cell r="CG95">
            <v>0</v>
          </cell>
          <cell r="CH95">
            <v>0</v>
          </cell>
          <cell r="CI95">
            <v>0</v>
          </cell>
          <cell r="CK95" t="str">
            <v>DTMB41060</v>
          </cell>
          <cell r="CL95">
            <v>100</v>
          </cell>
          <cell r="CM95">
            <v>0</v>
          </cell>
          <cell r="CN95">
            <v>0</v>
          </cell>
          <cell r="CO95">
            <v>0</v>
          </cell>
          <cell r="CP95">
            <v>0</v>
          </cell>
          <cell r="CQ95">
            <v>0</v>
          </cell>
          <cell r="CS95" t="str">
            <v>DTHN26124</v>
          </cell>
          <cell r="CT95">
            <v>0</v>
          </cell>
          <cell r="CU95">
            <v>312</v>
          </cell>
          <cell r="CV95">
            <v>0</v>
          </cell>
          <cell r="CW95">
            <v>0</v>
          </cell>
          <cell r="CX95">
            <v>0</v>
          </cell>
          <cell r="CY95">
            <v>1</v>
          </cell>
          <cell r="DA95" t="str">
            <v>DTHN26124</v>
          </cell>
          <cell r="DB95">
            <v>0</v>
          </cell>
          <cell r="DC95">
            <v>336</v>
          </cell>
          <cell r="DD95">
            <v>0</v>
          </cell>
          <cell r="DE95">
            <v>0</v>
          </cell>
          <cell r="DF95">
            <v>0</v>
          </cell>
          <cell r="DG95">
            <v>1</v>
          </cell>
          <cell r="DI95" t="str">
            <v>DTHN26124</v>
          </cell>
          <cell r="DJ95">
            <v>0</v>
          </cell>
          <cell r="DK95">
            <v>360</v>
          </cell>
          <cell r="DL95">
            <v>0</v>
          </cell>
          <cell r="DM95">
            <v>0</v>
          </cell>
          <cell r="DN95">
            <v>0</v>
          </cell>
          <cell r="DO95">
            <v>1</v>
          </cell>
          <cell r="DQ95" t="str">
            <v>DTHN26124</v>
          </cell>
          <cell r="DR95">
            <v>0</v>
          </cell>
          <cell r="DS95">
            <v>384</v>
          </cell>
          <cell r="DT95">
            <v>0</v>
          </cell>
          <cell r="DU95">
            <v>0</v>
          </cell>
          <cell r="DV95">
            <v>0</v>
          </cell>
          <cell r="DW95">
            <v>1</v>
          </cell>
          <cell r="DY95" t="str">
            <v>DTHN26124</v>
          </cell>
          <cell r="DZ95">
            <v>0</v>
          </cell>
          <cell r="EA95">
            <v>408</v>
          </cell>
          <cell r="EB95">
            <v>0</v>
          </cell>
          <cell r="EC95">
            <v>0</v>
          </cell>
          <cell r="ED95">
            <v>0</v>
          </cell>
          <cell r="EE95">
            <v>1</v>
          </cell>
          <cell r="EG95" t="str">
            <v>DTHN26124</v>
          </cell>
          <cell r="EH95">
            <v>0</v>
          </cell>
          <cell r="EI95">
            <v>432</v>
          </cell>
          <cell r="EJ95">
            <v>0</v>
          </cell>
          <cell r="EK95">
            <v>0</v>
          </cell>
          <cell r="EL95">
            <v>0</v>
          </cell>
          <cell r="EM95">
            <v>1</v>
          </cell>
          <cell r="EO95" t="str">
            <v>DTHN26124</v>
          </cell>
          <cell r="EP95">
            <v>0</v>
          </cell>
          <cell r="EQ95">
            <v>456</v>
          </cell>
          <cell r="ER95">
            <v>0</v>
          </cell>
          <cell r="ES95">
            <v>0</v>
          </cell>
          <cell r="ET95">
            <v>0</v>
          </cell>
          <cell r="EU95">
            <v>1</v>
          </cell>
          <cell r="EW95" t="str">
            <v>DTHN26103</v>
          </cell>
          <cell r="EX95">
            <v>100</v>
          </cell>
          <cell r="EY95">
            <v>0</v>
          </cell>
          <cell r="EZ95">
            <v>0</v>
          </cell>
          <cell r="FA95">
            <v>0</v>
          </cell>
          <cell r="FB95">
            <v>0</v>
          </cell>
          <cell r="FC95">
            <v>0</v>
          </cell>
          <cell r="FE95" t="str">
            <v>DTHN26102</v>
          </cell>
          <cell r="FF95">
            <v>100</v>
          </cell>
          <cell r="FG95">
            <v>0</v>
          </cell>
          <cell r="FH95">
            <v>0</v>
          </cell>
          <cell r="FI95">
            <v>0</v>
          </cell>
          <cell r="FJ95">
            <v>0</v>
          </cell>
          <cell r="FK95">
            <v>0</v>
          </cell>
          <cell r="FM95" t="str">
            <v>DTHN26102</v>
          </cell>
          <cell r="FN95">
            <v>100</v>
          </cell>
          <cell r="FO95">
            <v>0</v>
          </cell>
          <cell r="FP95">
            <v>0</v>
          </cell>
          <cell r="FQ95">
            <v>0</v>
          </cell>
          <cell r="FR95">
            <v>0</v>
          </cell>
          <cell r="FS95">
            <v>0</v>
          </cell>
          <cell r="FU95" t="str">
            <v>DTHN26102</v>
          </cell>
          <cell r="FV95">
            <v>100</v>
          </cell>
          <cell r="FW95">
            <v>0</v>
          </cell>
          <cell r="FX95">
            <v>0</v>
          </cell>
          <cell r="FY95">
            <v>0</v>
          </cell>
          <cell r="FZ95">
            <v>0</v>
          </cell>
          <cell r="GA95">
            <v>0</v>
          </cell>
          <cell r="GC95" t="str">
            <v>DTHN26102</v>
          </cell>
          <cell r="GD95">
            <v>100</v>
          </cell>
          <cell r="GE95">
            <v>0</v>
          </cell>
          <cell r="GF95">
            <v>0</v>
          </cell>
          <cell r="GG95">
            <v>0</v>
          </cell>
          <cell r="GH95">
            <v>0</v>
          </cell>
          <cell r="GI95">
            <v>0</v>
          </cell>
          <cell r="GK95" t="str">
            <v>DTHN26102</v>
          </cell>
          <cell r="GL95">
            <v>100</v>
          </cell>
          <cell r="GM95">
            <v>0</v>
          </cell>
          <cell r="GN95">
            <v>0</v>
          </cell>
          <cell r="GO95">
            <v>0</v>
          </cell>
          <cell r="GP95">
            <v>0</v>
          </cell>
          <cell r="GQ95">
            <v>0</v>
          </cell>
          <cell r="GS95" t="str">
            <v>DTHN26102</v>
          </cell>
          <cell r="GT95">
            <v>100</v>
          </cell>
          <cell r="GU95">
            <v>0</v>
          </cell>
          <cell r="GV95">
            <v>0</v>
          </cell>
          <cell r="GW95">
            <v>0</v>
          </cell>
          <cell r="GX95">
            <v>0</v>
          </cell>
          <cell r="GY95">
            <v>0</v>
          </cell>
          <cell r="HA95" t="str">
            <v>DTHN26102</v>
          </cell>
          <cell r="HB95">
            <v>100</v>
          </cell>
          <cell r="HC95">
            <v>0</v>
          </cell>
          <cell r="HD95">
            <v>0</v>
          </cell>
          <cell r="HE95">
            <v>0</v>
          </cell>
          <cell r="HF95">
            <v>0</v>
          </cell>
          <cell r="HG95">
            <v>0</v>
          </cell>
          <cell r="HI95" t="str">
            <v>DTHN26073</v>
          </cell>
          <cell r="HJ95">
            <v>100</v>
          </cell>
          <cell r="HK95">
            <v>0</v>
          </cell>
          <cell r="HL95">
            <v>0</v>
          </cell>
          <cell r="HM95">
            <v>0</v>
          </cell>
          <cell r="HN95">
            <v>0</v>
          </cell>
          <cell r="HO95">
            <v>0</v>
          </cell>
          <cell r="HQ95" t="str">
            <v>DTHN26073</v>
          </cell>
          <cell r="HR95">
            <v>100</v>
          </cell>
          <cell r="HS95">
            <v>0</v>
          </cell>
          <cell r="HT95">
            <v>0</v>
          </cell>
          <cell r="HU95">
            <v>0</v>
          </cell>
          <cell r="HV95">
            <v>0</v>
          </cell>
          <cell r="HW95">
            <v>0</v>
          </cell>
          <cell r="HY95" t="str">
            <v>DTHN26073</v>
          </cell>
          <cell r="HZ95">
            <v>100</v>
          </cell>
          <cell r="IA95">
            <v>0</v>
          </cell>
          <cell r="IB95">
            <v>0</v>
          </cell>
          <cell r="IC95">
            <v>0</v>
          </cell>
          <cell r="ID95">
            <v>0</v>
          </cell>
          <cell r="IE95">
            <v>0</v>
          </cell>
          <cell r="IG95" t="str">
            <v>DTHN26073</v>
          </cell>
          <cell r="IH95">
            <v>100</v>
          </cell>
          <cell r="II95">
            <v>0</v>
          </cell>
          <cell r="IJ95">
            <v>0</v>
          </cell>
          <cell r="IK95">
            <v>0</v>
          </cell>
          <cell r="IL95">
            <v>0</v>
          </cell>
          <cell r="IM95">
            <v>0</v>
          </cell>
        </row>
        <row r="96">
          <cell r="A96" t="str">
            <v>DTMB41061</v>
          </cell>
          <cell r="B96">
            <v>100</v>
          </cell>
          <cell r="C96">
            <v>0</v>
          </cell>
          <cell r="D96">
            <v>0</v>
          </cell>
          <cell r="E96">
            <v>0</v>
          </cell>
          <cell r="F96">
            <v>0</v>
          </cell>
          <cell r="G96">
            <v>0</v>
          </cell>
          <cell r="I96" t="str">
            <v>DTMB41061</v>
          </cell>
          <cell r="J96">
            <v>100</v>
          </cell>
          <cell r="K96">
            <v>0</v>
          </cell>
          <cell r="L96">
            <v>0</v>
          </cell>
          <cell r="M96">
            <v>0</v>
          </cell>
          <cell r="N96">
            <v>0</v>
          </cell>
          <cell r="O96">
            <v>0</v>
          </cell>
          <cell r="Q96" t="str">
            <v>DTMB41061</v>
          </cell>
          <cell r="R96">
            <v>100</v>
          </cell>
          <cell r="S96">
            <v>0</v>
          </cell>
          <cell r="T96">
            <v>0</v>
          </cell>
          <cell r="U96">
            <v>0</v>
          </cell>
          <cell r="V96">
            <v>0</v>
          </cell>
          <cell r="W96">
            <v>0</v>
          </cell>
          <cell r="Y96" t="str">
            <v>DTMB41061</v>
          </cell>
          <cell r="Z96">
            <v>100</v>
          </cell>
          <cell r="AA96">
            <v>0</v>
          </cell>
          <cell r="AB96">
            <v>0</v>
          </cell>
          <cell r="AC96">
            <v>0</v>
          </cell>
          <cell r="AD96">
            <v>0</v>
          </cell>
          <cell r="AE96">
            <v>0</v>
          </cell>
          <cell r="AG96" t="str">
            <v>DTMB41061</v>
          </cell>
          <cell r="AH96">
            <v>100</v>
          </cell>
          <cell r="AI96">
            <v>0</v>
          </cell>
          <cell r="AJ96">
            <v>0</v>
          </cell>
          <cell r="AK96">
            <v>0</v>
          </cell>
          <cell r="AL96">
            <v>0</v>
          </cell>
          <cell r="AM96">
            <v>0</v>
          </cell>
          <cell r="AO96" t="str">
            <v>DTMB41061</v>
          </cell>
          <cell r="AP96">
            <v>100</v>
          </cell>
          <cell r="AQ96">
            <v>0</v>
          </cell>
          <cell r="AR96">
            <v>0</v>
          </cell>
          <cell r="AS96">
            <v>0</v>
          </cell>
          <cell r="AT96">
            <v>0</v>
          </cell>
          <cell r="AU96">
            <v>0</v>
          </cell>
          <cell r="AW96" t="str">
            <v>DTMB41061</v>
          </cell>
          <cell r="AX96">
            <v>100</v>
          </cell>
          <cell r="AY96">
            <v>0</v>
          </cell>
          <cell r="AZ96">
            <v>0</v>
          </cell>
          <cell r="BA96">
            <v>0</v>
          </cell>
          <cell r="BB96">
            <v>0</v>
          </cell>
          <cell r="BC96">
            <v>0</v>
          </cell>
          <cell r="BE96" t="str">
            <v>DTMB41061</v>
          </cell>
          <cell r="BF96">
            <v>100</v>
          </cell>
          <cell r="BG96">
            <v>0</v>
          </cell>
          <cell r="BH96">
            <v>0</v>
          </cell>
          <cell r="BI96">
            <v>0</v>
          </cell>
          <cell r="BJ96">
            <v>0</v>
          </cell>
          <cell r="BK96">
            <v>0</v>
          </cell>
          <cell r="BM96" t="str">
            <v>DTMB41061</v>
          </cell>
          <cell r="BN96">
            <v>100</v>
          </cell>
          <cell r="BO96">
            <v>0</v>
          </cell>
          <cell r="BP96">
            <v>0</v>
          </cell>
          <cell r="BQ96">
            <v>0</v>
          </cell>
          <cell r="BR96">
            <v>0</v>
          </cell>
          <cell r="BS96">
            <v>0</v>
          </cell>
          <cell r="BU96" t="str">
            <v>DTMB41061</v>
          </cell>
          <cell r="BV96">
            <v>100</v>
          </cell>
          <cell r="BW96">
            <v>0</v>
          </cell>
          <cell r="BX96">
            <v>0</v>
          </cell>
          <cell r="BY96">
            <v>0</v>
          </cell>
          <cell r="BZ96">
            <v>0</v>
          </cell>
          <cell r="CA96">
            <v>0</v>
          </cell>
          <cell r="CC96" t="str">
            <v>DTMB41061</v>
          </cell>
          <cell r="CD96">
            <v>100</v>
          </cell>
          <cell r="CE96">
            <v>0</v>
          </cell>
          <cell r="CF96">
            <v>0</v>
          </cell>
          <cell r="CG96">
            <v>0</v>
          </cell>
          <cell r="CH96">
            <v>0</v>
          </cell>
          <cell r="CI96">
            <v>0</v>
          </cell>
          <cell r="CK96" t="str">
            <v>DTMB41061</v>
          </cell>
          <cell r="CL96">
            <v>100</v>
          </cell>
          <cell r="CM96">
            <v>0</v>
          </cell>
          <cell r="CN96">
            <v>0</v>
          </cell>
          <cell r="CO96">
            <v>0</v>
          </cell>
          <cell r="CP96">
            <v>0</v>
          </cell>
          <cell r="CQ96">
            <v>0</v>
          </cell>
          <cell r="CS96" t="str">
            <v>DTHN26125</v>
          </cell>
          <cell r="CT96">
            <v>100</v>
          </cell>
          <cell r="CU96">
            <v>0</v>
          </cell>
          <cell r="CV96">
            <v>0</v>
          </cell>
          <cell r="CW96">
            <v>0</v>
          </cell>
          <cell r="CX96">
            <v>0</v>
          </cell>
          <cell r="CY96">
            <v>0</v>
          </cell>
          <cell r="DA96" t="str">
            <v>DTHN26125</v>
          </cell>
          <cell r="DB96">
            <v>100</v>
          </cell>
          <cell r="DC96">
            <v>0</v>
          </cell>
          <cell r="DD96">
            <v>0</v>
          </cell>
          <cell r="DE96">
            <v>0</v>
          </cell>
          <cell r="DF96">
            <v>0</v>
          </cell>
          <cell r="DG96">
            <v>0</v>
          </cell>
          <cell r="DI96" t="str">
            <v>DTHN26125</v>
          </cell>
          <cell r="DJ96">
            <v>100</v>
          </cell>
          <cell r="DK96">
            <v>0</v>
          </cell>
          <cell r="DL96">
            <v>0</v>
          </cell>
          <cell r="DM96">
            <v>0</v>
          </cell>
          <cell r="DN96">
            <v>0</v>
          </cell>
          <cell r="DO96">
            <v>0</v>
          </cell>
          <cell r="DQ96" t="str">
            <v>DTHN26125</v>
          </cell>
          <cell r="DR96">
            <v>100</v>
          </cell>
          <cell r="DS96">
            <v>0</v>
          </cell>
          <cell r="DT96">
            <v>0</v>
          </cell>
          <cell r="DU96">
            <v>0</v>
          </cell>
          <cell r="DV96">
            <v>0</v>
          </cell>
          <cell r="DW96">
            <v>0</v>
          </cell>
          <cell r="DY96" t="str">
            <v>DTHN26125</v>
          </cell>
          <cell r="DZ96">
            <v>100</v>
          </cell>
          <cell r="EA96">
            <v>0</v>
          </cell>
          <cell r="EB96">
            <v>0</v>
          </cell>
          <cell r="EC96">
            <v>0</v>
          </cell>
          <cell r="ED96">
            <v>0</v>
          </cell>
          <cell r="EE96">
            <v>0</v>
          </cell>
          <cell r="EG96" t="str">
            <v>DTHN26125</v>
          </cell>
          <cell r="EH96">
            <v>100</v>
          </cell>
          <cell r="EI96">
            <v>0</v>
          </cell>
          <cell r="EJ96">
            <v>0</v>
          </cell>
          <cell r="EK96">
            <v>0</v>
          </cell>
          <cell r="EL96">
            <v>0</v>
          </cell>
          <cell r="EM96">
            <v>0</v>
          </cell>
          <cell r="EO96" t="str">
            <v>DTHN26125</v>
          </cell>
          <cell r="EP96">
            <v>100</v>
          </cell>
          <cell r="EQ96">
            <v>0</v>
          </cell>
          <cell r="ER96">
            <v>0</v>
          </cell>
          <cell r="ES96">
            <v>0</v>
          </cell>
          <cell r="ET96">
            <v>0</v>
          </cell>
          <cell r="EU96">
            <v>0</v>
          </cell>
          <cell r="EW96" t="str">
            <v>DTHN26104</v>
          </cell>
          <cell r="EX96">
            <v>100</v>
          </cell>
          <cell r="EY96">
            <v>0</v>
          </cell>
          <cell r="EZ96">
            <v>0</v>
          </cell>
          <cell r="FA96">
            <v>0</v>
          </cell>
          <cell r="FB96">
            <v>0</v>
          </cell>
          <cell r="FC96">
            <v>0</v>
          </cell>
          <cell r="FE96" t="str">
            <v>DTHN26103</v>
          </cell>
          <cell r="FF96">
            <v>100</v>
          </cell>
          <cell r="FG96">
            <v>0</v>
          </cell>
          <cell r="FH96">
            <v>0</v>
          </cell>
          <cell r="FI96">
            <v>0</v>
          </cell>
          <cell r="FJ96">
            <v>0</v>
          </cell>
          <cell r="FK96">
            <v>0</v>
          </cell>
          <cell r="FM96" t="str">
            <v>DTHN26103</v>
          </cell>
          <cell r="FN96">
            <v>100</v>
          </cell>
          <cell r="FO96">
            <v>0</v>
          </cell>
          <cell r="FP96">
            <v>0</v>
          </cell>
          <cell r="FQ96">
            <v>0</v>
          </cell>
          <cell r="FR96">
            <v>0</v>
          </cell>
          <cell r="FS96">
            <v>0</v>
          </cell>
          <cell r="FU96" t="str">
            <v>DTHN26103</v>
          </cell>
          <cell r="FV96">
            <v>100</v>
          </cell>
          <cell r="FW96">
            <v>0</v>
          </cell>
          <cell r="FX96">
            <v>0</v>
          </cell>
          <cell r="FY96">
            <v>0</v>
          </cell>
          <cell r="FZ96">
            <v>0</v>
          </cell>
          <cell r="GA96">
            <v>0</v>
          </cell>
          <cell r="GC96" t="str">
            <v>DTHN26103</v>
          </cell>
          <cell r="GD96">
            <v>100</v>
          </cell>
          <cell r="GE96">
            <v>0</v>
          </cell>
          <cell r="GF96">
            <v>0</v>
          </cell>
          <cell r="GG96">
            <v>0</v>
          </cell>
          <cell r="GH96">
            <v>0</v>
          </cell>
          <cell r="GI96">
            <v>0</v>
          </cell>
          <cell r="GK96" t="str">
            <v>DTHN26103</v>
          </cell>
          <cell r="GL96">
            <v>100</v>
          </cell>
          <cell r="GM96">
            <v>0</v>
          </cell>
          <cell r="GN96">
            <v>0</v>
          </cell>
          <cell r="GO96">
            <v>0</v>
          </cell>
          <cell r="GP96">
            <v>0</v>
          </cell>
          <cell r="GQ96">
            <v>0</v>
          </cell>
          <cell r="GS96" t="str">
            <v>DTHN26103</v>
          </cell>
          <cell r="GT96">
            <v>100</v>
          </cell>
          <cell r="GU96">
            <v>0</v>
          </cell>
          <cell r="GV96">
            <v>0</v>
          </cell>
          <cell r="GW96">
            <v>0</v>
          </cell>
          <cell r="GX96">
            <v>0</v>
          </cell>
          <cell r="GY96">
            <v>0</v>
          </cell>
          <cell r="HA96" t="str">
            <v>DTHN26103</v>
          </cell>
          <cell r="HB96">
            <v>100</v>
          </cell>
          <cell r="HC96">
            <v>0</v>
          </cell>
          <cell r="HD96">
            <v>0</v>
          </cell>
          <cell r="HE96">
            <v>0</v>
          </cell>
          <cell r="HF96">
            <v>0</v>
          </cell>
          <cell r="HG96">
            <v>0</v>
          </cell>
          <cell r="HI96" t="str">
            <v>DTHN26102</v>
          </cell>
          <cell r="HJ96">
            <v>100</v>
          </cell>
          <cell r="HK96">
            <v>0</v>
          </cell>
          <cell r="HL96">
            <v>0</v>
          </cell>
          <cell r="HM96">
            <v>0</v>
          </cell>
          <cell r="HN96">
            <v>0</v>
          </cell>
          <cell r="HO96">
            <v>0</v>
          </cell>
          <cell r="HQ96" t="str">
            <v>DTHN26102</v>
          </cell>
          <cell r="HR96">
            <v>100</v>
          </cell>
          <cell r="HS96">
            <v>0</v>
          </cell>
          <cell r="HT96">
            <v>0</v>
          </cell>
          <cell r="HU96">
            <v>0</v>
          </cell>
          <cell r="HV96">
            <v>0</v>
          </cell>
          <cell r="HW96">
            <v>0</v>
          </cell>
          <cell r="HY96" t="str">
            <v>DTHN26102</v>
          </cell>
          <cell r="HZ96">
            <v>100</v>
          </cell>
          <cell r="IA96">
            <v>0</v>
          </cell>
          <cell r="IB96">
            <v>0</v>
          </cell>
          <cell r="IC96">
            <v>0</v>
          </cell>
          <cell r="ID96">
            <v>0</v>
          </cell>
          <cell r="IE96">
            <v>0</v>
          </cell>
          <cell r="IG96" t="str">
            <v>DTHN26102</v>
          </cell>
          <cell r="IH96">
            <v>100</v>
          </cell>
          <cell r="II96">
            <v>0</v>
          </cell>
          <cell r="IJ96">
            <v>0</v>
          </cell>
          <cell r="IK96">
            <v>0</v>
          </cell>
          <cell r="IL96">
            <v>0</v>
          </cell>
          <cell r="IM96">
            <v>0</v>
          </cell>
        </row>
        <row r="97">
          <cell r="A97" t="str">
            <v>DTMB41066</v>
          </cell>
          <cell r="B97">
            <v>100</v>
          </cell>
          <cell r="C97">
            <v>0</v>
          </cell>
          <cell r="D97">
            <v>0</v>
          </cell>
          <cell r="E97">
            <v>0</v>
          </cell>
          <cell r="F97">
            <v>0</v>
          </cell>
          <cell r="G97">
            <v>0</v>
          </cell>
          <cell r="I97" t="str">
            <v>DTMB41066</v>
          </cell>
          <cell r="J97">
            <v>100</v>
          </cell>
          <cell r="K97">
            <v>0</v>
          </cell>
          <cell r="L97">
            <v>0</v>
          </cell>
          <cell r="M97">
            <v>0</v>
          </cell>
          <cell r="N97">
            <v>0</v>
          </cell>
          <cell r="O97">
            <v>0</v>
          </cell>
          <cell r="Q97" t="str">
            <v>DTMB41066</v>
          </cell>
          <cell r="R97">
            <v>100</v>
          </cell>
          <cell r="S97">
            <v>0</v>
          </cell>
          <cell r="T97">
            <v>0</v>
          </cell>
          <cell r="U97">
            <v>0</v>
          </cell>
          <cell r="V97">
            <v>0</v>
          </cell>
          <cell r="W97">
            <v>0</v>
          </cell>
          <cell r="Y97" t="str">
            <v>DTMB41066</v>
          </cell>
          <cell r="Z97">
            <v>100</v>
          </cell>
          <cell r="AA97">
            <v>0</v>
          </cell>
          <cell r="AB97">
            <v>0</v>
          </cell>
          <cell r="AC97">
            <v>0</v>
          </cell>
          <cell r="AD97">
            <v>0</v>
          </cell>
          <cell r="AE97">
            <v>0</v>
          </cell>
          <cell r="AG97" t="str">
            <v>DTMB41066</v>
          </cell>
          <cell r="AH97">
            <v>100</v>
          </cell>
          <cell r="AI97">
            <v>0</v>
          </cell>
          <cell r="AJ97">
            <v>0</v>
          </cell>
          <cell r="AK97">
            <v>0</v>
          </cell>
          <cell r="AL97">
            <v>0</v>
          </cell>
          <cell r="AM97">
            <v>0</v>
          </cell>
          <cell r="AO97" t="str">
            <v>DTMB41066</v>
          </cell>
          <cell r="AP97">
            <v>100</v>
          </cell>
          <cell r="AQ97">
            <v>0</v>
          </cell>
          <cell r="AR97">
            <v>0</v>
          </cell>
          <cell r="AS97">
            <v>0</v>
          </cell>
          <cell r="AT97">
            <v>0</v>
          </cell>
          <cell r="AU97">
            <v>0</v>
          </cell>
          <cell r="AW97" t="str">
            <v>DTMB41066</v>
          </cell>
          <cell r="AX97">
            <v>100</v>
          </cell>
          <cell r="AY97">
            <v>0</v>
          </cell>
          <cell r="AZ97">
            <v>0</v>
          </cell>
          <cell r="BA97">
            <v>0</v>
          </cell>
          <cell r="BB97">
            <v>0</v>
          </cell>
          <cell r="BC97">
            <v>0</v>
          </cell>
          <cell r="BE97" t="str">
            <v>DTMB41066</v>
          </cell>
          <cell r="BF97">
            <v>100</v>
          </cell>
          <cell r="BG97">
            <v>0</v>
          </cell>
          <cell r="BH97">
            <v>0</v>
          </cell>
          <cell r="BI97">
            <v>0</v>
          </cell>
          <cell r="BJ97">
            <v>0</v>
          </cell>
          <cell r="BK97">
            <v>0</v>
          </cell>
          <cell r="BM97" t="str">
            <v>DTMB41066</v>
          </cell>
          <cell r="BN97">
            <v>100</v>
          </cell>
          <cell r="BO97">
            <v>0</v>
          </cell>
          <cell r="BP97">
            <v>0</v>
          </cell>
          <cell r="BQ97">
            <v>0</v>
          </cell>
          <cell r="BR97">
            <v>0</v>
          </cell>
          <cell r="BS97">
            <v>0</v>
          </cell>
          <cell r="BU97" t="str">
            <v>DTMB41066</v>
          </cell>
          <cell r="BV97">
            <v>100</v>
          </cell>
          <cell r="BW97">
            <v>0</v>
          </cell>
          <cell r="BX97">
            <v>0</v>
          </cell>
          <cell r="BY97">
            <v>0</v>
          </cell>
          <cell r="BZ97">
            <v>0</v>
          </cell>
          <cell r="CA97">
            <v>0</v>
          </cell>
          <cell r="CC97" t="str">
            <v>DTMB41066</v>
          </cell>
          <cell r="CD97">
            <v>100</v>
          </cell>
          <cell r="CE97">
            <v>0</v>
          </cell>
          <cell r="CF97">
            <v>0</v>
          </cell>
          <cell r="CG97">
            <v>0</v>
          </cell>
          <cell r="CH97">
            <v>0</v>
          </cell>
          <cell r="CI97">
            <v>0</v>
          </cell>
          <cell r="CK97" t="str">
            <v>DTMB41066</v>
          </cell>
          <cell r="CL97">
            <v>100</v>
          </cell>
          <cell r="CM97">
            <v>0</v>
          </cell>
          <cell r="CN97">
            <v>0</v>
          </cell>
          <cell r="CO97">
            <v>0</v>
          </cell>
          <cell r="CP97">
            <v>0</v>
          </cell>
          <cell r="CQ97">
            <v>0</v>
          </cell>
          <cell r="CS97" t="str">
            <v>DTHN26127</v>
          </cell>
          <cell r="CT97">
            <v>100</v>
          </cell>
          <cell r="CU97">
            <v>0</v>
          </cell>
          <cell r="CV97">
            <v>0</v>
          </cell>
          <cell r="CW97">
            <v>0</v>
          </cell>
          <cell r="CX97">
            <v>0</v>
          </cell>
          <cell r="CY97">
            <v>0</v>
          </cell>
          <cell r="DA97" t="str">
            <v>DTHN26127</v>
          </cell>
          <cell r="DB97">
            <v>100</v>
          </cell>
          <cell r="DC97">
            <v>0</v>
          </cell>
          <cell r="DD97">
            <v>0</v>
          </cell>
          <cell r="DE97">
            <v>0</v>
          </cell>
          <cell r="DF97">
            <v>0</v>
          </cell>
          <cell r="DG97">
            <v>0</v>
          </cell>
          <cell r="DI97" t="str">
            <v>DTHN26127</v>
          </cell>
          <cell r="DJ97">
            <v>100</v>
          </cell>
          <cell r="DK97">
            <v>0</v>
          </cell>
          <cell r="DL97">
            <v>0</v>
          </cell>
          <cell r="DM97">
            <v>0</v>
          </cell>
          <cell r="DN97">
            <v>0</v>
          </cell>
          <cell r="DO97">
            <v>0</v>
          </cell>
          <cell r="DQ97" t="str">
            <v>DTHN26127</v>
          </cell>
          <cell r="DR97">
            <v>100</v>
          </cell>
          <cell r="DS97">
            <v>0</v>
          </cell>
          <cell r="DT97">
            <v>0</v>
          </cell>
          <cell r="DU97">
            <v>0</v>
          </cell>
          <cell r="DV97">
            <v>0</v>
          </cell>
          <cell r="DW97">
            <v>0</v>
          </cell>
          <cell r="DY97" t="str">
            <v>DTHN26127</v>
          </cell>
          <cell r="DZ97">
            <v>100</v>
          </cell>
          <cell r="EA97">
            <v>0</v>
          </cell>
          <cell r="EB97">
            <v>0</v>
          </cell>
          <cell r="EC97">
            <v>0</v>
          </cell>
          <cell r="ED97">
            <v>0</v>
          </cell>
          <cell r="EE97">
            <v>0</v>
          </cell>
          <cell r="EG97" t="str">
            <v>DTHN26127</v>
          </cell>
          <cell r="EH97">
            <v>100</v>
          </cell>
          <cell r="EI97">
            <v>0</v>
          </cell>
          <cell r="EJ97">
            <v>0</v>
          </cell>
          <cell r="EK97">
            <v>0</v>
          </cell>
          <cell r="EL97">
            <v>0</v>
          </cell>
          <cell r="EM97">
            <v>0</v>
          </cell>
          <cell r="EO97" t="str">
            <v>DTHN26127</v>
          </cell>
          <cell r="EP97">
            <v>100</v>
          </cell>
          <cell r="EQ97">
            <v>0</v>
          </cell>
          <cell r="ER97">
            <v>0</v>
          </cell>
          <cell r="ES97">
            <v>0</v>
          </cell>
          <cell r="ET97">
            <v>0</v>
          </cell>
          <cell r="EU97">
            <v>0</v>
          </cell>
          <cell r="EW97" t="str">
            <v>DTHN26124</v>
          </cell>
          <cell r="EX97">
            <v>0</v>
          </cell>
          <cell r="EY97">
            <v>480</v>
          </cell>
          <cell r="EZ97">
            <v>0</v>
          </cell>
          <cell r="FA97">
            <v>0</v>
          </cell>
          <cell r="FB97">
            <v>0</v>
          </cell>
          <cell r="FC97">
            <v>1</v>
          </cell>
          <cell r="FE97" t="str">
            <v>DTHN26104</v>
          </cell>
          <cell r="FF97">
            <v>100</v>
          </cell>
          <cell r="FG97">
            <v>0</v>
          </cell>
          <cell r="FH97">
            <v>0</v>
          </cell>
          <cell r="FI97">
            <v>0</v>
          </cell>
          <cell r="FJ97">
            <v>0</v>
          </cell>
          <cell r="FK97">
            <v>0</v>
          </cell>
          <cell r="FM97" t="str">
            <v>DTHN26104</v>
          </cell>
          <cell r="FN97">
            <v>100</v>
          </cell>
          <cell r="FO97">
            <v>0</v>
          </cell>
          <cell r="FP97">
            <v>0</v>
          </cell>
          <cell r="FQ97">
            <v>0</v>
          </cell>
          <cell r="FR97">
            <v>0</v>
          </cell>
          <cell r="FS97">
            <v>0</v>
          </cell>
          <cell r="FU97" t="str">
            <v>DTHN26104</v>
          </cell>
          <cell r="FV97">
            <v>100</v>
          </cell>
          <cell r="FW97">
            <v>0</v>
          </cell>
          <cell r="FX97">
            <v>0</v>
          </cell>
          <cell r="FY97">
            <v>0</v>
          </cell>
          <cell r="FZ97">
            <v>0</v>
          </cell>
          <cell r="GA97">
            <v>0</v>
          </cell>
          <cell r="GC97" t="str">
            <v>DTHN26104</v>
          </cell>
          <cell r="GD97">
            <v>100</v>
          </cell>
          <cell r="GE97">
            <v>0</v>
          </cell>
          <cell r="GF97">
            <v>0</v>
          </cell>
          <cell r="GG97">
            <v>0</v>
          </cell>
          <cell r="GH97">
            <v>0</v>
          </cell>
          <cell r="GI97">
            <v>0</v>
          </cell>
          <cell r="GK97" t="str">
            <v>DTHN26104</v>
          </cell>
          <cell r="GL97">
            <v>100</v>
          </cell>
          <cell r="GM97">
            <v>0</v>
          </cell>
          <cell r="GN97">
            <v>0</v>
          </cell>
          <cell r="GO97">
            <v>0</v>
          </cell>
          <cell r="GP97">
            <v>0</v>
          </cell>
          <cell r="GQ97">
            <v>0</v>
          </cell>
          <cell r="GS97" t="str">
            <v>DTHN26104</v>
          </cell>
          <cell r="GT97">
            <v>100</v>
          </cell>
          <cell r="GU97">
            <v>0</v>
          </cell>
          <cell r="GV97">
            <v>0</v>
          </cell>
          <cell r="GW97">
            <v>0</v>
          </cell>
          <cell r="GX97">
            <v>0</v>
          </cell>
          <cell r="GY97">
            <v>0</v>
          </cell>
          <cell r="HA97" t="str">
            <v>DTHN26104</v>
          </cell>
          <cell r="HB97">
            <v>100</v>
          </cell>
          <cell r="HC97">
            <v>0</v>
          </cell>
          <cell r="HD97">
            <v>0</v>
          </cell>
          <cell r="HE97">
            <v>0</v>
          </cell>
          <cell r="HF97">
            <v>0</v>
          </cell>
          <cell r="HG97">
            <v>0</v>
          </cell>
          <cell r="HI97" t="str">
            <v>DTHN26103</v>
          </cell>
          <cell r="HJ97">
            <v>100</v>
          </cell>
          <cell r="HK97">
            <v>0</v>
          </cell>
          <cell r="HL97">
            <v>0</v>
          </cell>
          <cell r="HM97">
            <v>0</v>
          </cell>
          <cell r="HN97">
            <v>0</v>
          </cell>
          <cell r="HO97">
            <v>0</v>
          </cell>
          <cell r="HQ97" t="str">
            <v>DTHN26103</v>
          </cell>
          <cell r="HR97">
            <v>100</v>
          </cell>
          <cell r="HS97">
            <v>0</v>
          </cell>
          <cell r="HT97">
            <v>0</v>
          </cell>
          <cell r="HU97">
            <v>0</v>
          </cell>
          <cell r="HV97">
            <v>0</v>
          </cell>
          <cell r="HW97">
            <v>0</v>
          </cell>
          <cell r="HY97" t="str">
            <v>DTHN26103</v>
          </cell>
          <cell r="HZ97">
            <v>100</v>
          </cell>
          <cell r="IA97">
            <v>0</v>
          </cell>
          <cell r="IB97">
            <v>0</v>
          </cell>
          <cell r="IC97">
            <v>0</v>
          </cell>
          <cell r="ID97">
            <v>0</v>
          </cell>
          <cell r="IE97">
            <v>0</v>
          </cell>
          <cell r="IG97" t="str">
            <v>DTHN26103</v>
          </cell>
          <cell r="IH97">
            <v>100</v>
          </cell>
          <cell r="II97">
            <v>0</v>
          </cell>
          <cell r="IJ97">
            <v>0</v>
          </cell>
          <cell r="IK97">
            <v>0</v>
          </cell>
          <cell r="IL97">
            <v>0</v>
          </cell>
          <cell r="IM97">
            <v>0</v>
          </cell>
        </row>
        <row r="98">
          <cell r="A98" t="str">
            <v>DTMB41067</v>
          </cell>
          <cell r="B98">
            <v>100</v>
          </cell>
          <cell r="C98">
            <v>0</v>
          </cell>
          <cell r="D98">
            <v>0</v>
          </cell>
          <cell r="E98">
            <v>0</v>
          </cell>
          <cell r="F98">
            <v>0</v>
          </cell>
          <cell r="G98">
            <v>0</v>
          </cell>
          <cell r="I98" t="str">
            <v>DTMB41067</v>
          </cell>
          <cell r="J98">
            <v>100</v>
          </cell>
          <cell r="K98">
            <v>0</v>
          </cell>
          <cell r="L98">
            <v>0</v>
          </cell>
          <cell r="M98">
            <v>0</v>
          </cell>
          <cell r="N98">
            <v>0</v>
          </cell>
          <cell r="O98">
            <v>0</v>
          </cell>
          <cell r="Q98" t="str">
            <v>DTMB41067</v>
          </cell>
          <cell r="R98">
            <v>100</v>
          </cell>
          <cell r="S98">
            <v>0</v>
          </cell>
          <cell r="T98">
            <v>0</v>
          </cell>
          <cell r="U98">
            <v>0</v>
          </cell>
          <cell r="V98">
            <v>0</v>
          </cell>
          <cell r="W98">
            <v>0</v>
          </cell>
          <cell r="Y98" t="str">
            <v>DTMB41067</v>
          </cell>
          <cell r="Z98">
            <v>100</v>
          </cell>
          <cell r="AA98">
            <v>0</v>
          </cell>
          <cell r="AB98">
            <v>0</v>
          </cell>
          <cell r="AC98">
            <v>0</v>
          </cell>
          <cell r="AD98">
            <v>0</v>
          </cell>
          <cell r="AE98">
            <v>0</v>
          </cell>
          <cell r="AG98" t="str">
            <v>DTMB41067</v>
          </cell>
          <cell r="AH98">
            <v>100</v>
          </cell>
          <cell r="AI98">
            <v>0</v>
          </cell>
          <cell r="AJ98">
            <v>0</v>
          </cell>
          <cell r="AK98">
            <v>0</v>
          </cell>
          <cell r="AL98">
            <v>0</v>
          </cell>
          <cell r="AM98">
            <v>0</v>
          </cell>
          <cell r="AO98" t="str">
            <v>DTMB41067</v>
          </cell>
          <cell r="AP98">
            <v>100</v>
          </cell>
          <cell r="AQ98">
            <v>0</v>
          </cell>
          <cell r="AR98">
            <v>0</v>
          </cell>
          <cell r="AS98">
            <v>0</v>
          </cell>
          <cell r="AT98">
            <v>0</v>
          </cell>
          <cell r="AU98">
            <v>0</v>
          </cell>
          <cell r="AW98" t="str">
            <v>DTMB41067</v>
          </cell>
          <cell r="AX98">
            <v>100</v>
          </cell>
          <cell r="AY98">
            <v>0</v>
          </cell>
          <cell r="AZ98">
            <v>0</v>
          </cell>
          <cell r="BA98">
            <v>0</v>
          </cell>
          <cell r="BB98">
            <v>0</v>
          </cell>
          <cell r="BC98">
            <v>0</v>
          </cell>
          <cell r="BE98" t="str">
            <v>DTMB41067</v>
          </cell>
          <cell r="BF98">
            <v>100</v>
          </cell>
          <cell r="BG98">
            <v>0</v>
          </cell>
          <cell r="BH98">
            <v>0</v>
          </cell>
          <cell r="BI98">
            <v>0</v>
          </cell>
          <cell r="BJ98">
            <v>0</v>
          </cell>
          <cell r="BK98">
            <v>0</v>
          </cell>
          <cell r="BM98" t="str">
            <v>DTMB41067</v>
          </cell>
          <cell r="BN98">
            <v>100</v>
          </cell>
          <cell r="BO98">
            <v>0</v>
          </cell>
          <cell r="BP98">
            <v>0</v>
          </cell>
          <cell r="BQ98">
            <v>0</v>
          </cell>
          <cell r="BR98">
            <v>0</v>
          </cell>
          <cell r="BS98">
            <v>0</v>
          </cell>
          <cell r="BU98" t="str">
            <v>DTMB41067</v>
          </cell>
          <cell r="BV98">
            <v>100</v>
          </cell>
          <cell r="BW98">
            <v>0</v>
          </cell>
          <cell r="BX98">
            <v>0</v>
          </cell>
          <cell r="BY98">
            <v>0</v>
          </cell>
          <cell r="BZ98">
            <v>0</v>
          </cell>
          <cell r="CA98">
            <v>0</v>
          </cell>
          <cell r="CC98" t="str">
            <v>DTMB41067</v>
          </cell>
          <cell r="CD98">
            <v>100</v>
          </cell>
          <cell r="CE98">
            <v>0</v>
          </cell>
          <cell r="CF98">
            <v>0</v>
          </cell>
          <cell r="CG98">
            <v>0</v>
          </cell>
          <cell r="CH98">
            <v>0</v>
          </cell>
          <cell r="CI98">
            <v>0</v>
          </cell>
          <cell r="CK98" t="str">
            <v>DTMB41067</v>
          </cell>
          <cell r="CL98">
            <v>100</v>
          </cell>
          <cell r="CM98">
            <v>0</v>
          </cell>
          <cell r="CN98">
            <v>0</v>
          </cell>
          <cell r="CO98">
            <v>0</v>
          </cell>
          <cell r="CP98">
            <v>0</v>
          </cell>
          <cell r="CQ98">
            <v>0</v>
          </cell>
          <cell r="CS98" t="str">
            <v>DTHN26128</v>
          </cell>
          <cell r="CT98">
            <v>100</v>
          </cell>
          <cell r="CU98">
            <v>0</v>
          </cell>
          <cell r="CV98">
            <v>0</v>
          </cell>
          <cell r="CW98">
            <v>0</v>
          </cell>
          <cell r="CX98">
            <v>0</v>
          </cell>
          <cell r="CY98">
            <v>0</v>
          </cell>
          <cell r="DA98" t="str">
            <v>DTHN26128</v>
          </cell>
          <cell r="DB98">
            <v>100</v>
          </cell>
          <cell r="DC98">
            <v>0</v>
          </cell>
          <cell r="DD98">
            <v>0</v>
          </cell>
          <cell r="DE98">
            <v>0</v>
          </cell>
          <cell r="DF98">
            <v>0</v>
          </cell>
          <cell r="DG98">
            <v>0</v>
          </cell>
          <cell r="DI98" t="str">
            <v>DTHN26128</v>
          </cell>
          <cell r="DJ98">
            <v>100</v>
          </cell>
          <cell r="DK98">
            <v>0</v>
          </cell>
          <cell r="DL98">
            <v>0</v>
          </cell>
          <cell r="DM98">
            <v>0</v>
          </cell>
          <cell r="DN98">
            <v>0</v>
          </cell>
          <cell r="DO98">
            <v>0</v>
          </cell>
          <cell r="DQ98" t="str">
            <v>DTHN26128</v>
          </cell>
          <cell r="DR98">
            <v>100</v>
          </cell>
          <cell r="DS98">
            <v>0</v>
          </cell>
          <cell r="DT98">
            <v>0</v>
          </cell>
          <cell r="DU98">
            <v>0</v>
          </cell>
          <cell r="DV98">
            <v>0</v>
          </cell>
          <cell r="DW98">
            <v>0</v>
          </cell>
          <cell r="DY98" t="str">
            <v>DTHN26128</v>
          </cell>
          <cell r="DZ98">
            <v>100</v>
          </cell>
          <cell r="EA98">
            <v>0</v>
          </cell>
          <cell r="EB98">
            <v>0</v>
          </cell>
          <cell r="EC98">
            <v>0</v>
          </cell>
          <cell r="ED98">
            <v>0</v>
          </cell>
          <cell r="EE98">
            <v>0</v>
          </cell>
          <cell r="EG98" t="str">
            <v>DTHN26128</v>
          </cell>
          <cell r="EH98">
            <v>100</v>
          </cell>
          <cell r="EI98">
            <v>0</v>
          </cell>
          <cell r="EJ98">
            <v>0</v>
          </cell>
          <cell r="EK98">
            <v>0</v>
          </cell>
          <cell r="EL98">
            <v>0</v>
          </cell>
          <cell r="EM98">
            <v>0</v>
          </cell>
          <cell r="EO98" t="str">
            <v>DTHN26128</v>
          </cell>
          <cell r="EP98">
            <v>100</v>
          </cell>
          <cell r="EQ98">
            <v>0</v>
          </cell>
          <cell r="ER98">
            <v>0</v>
          </cell>
          <cell r="ES98">
            <v>0</v>
          </cell>
          <cell r="ET98">
            <v>0</v>
          </cell>
          <cell r="EU98">
            <v>0</v>
          </cell>
          <cell r="EW98" t="str">
            <v>DTHN26125</v>
          </cell>
          <cell r="EX98">
            <v>100</v>
          </cell>
          <cell r="EY98">
            <v>0</v>
          </cell>
          <cell r="EZ98">
            <v>0</v>
          </cell>
          <cell r="FA98">
            <v>0</v>
          </cell>
          <cell r="FB98">
            <v>0</v>
          </cell>
          <cell r="FC98">
            <v>0</v>
          </cell>
          <cell r="FE98" t="str">
            <v>DTHN26124</v>
          </cell>
          <cell r="FF98">
            <v>0</v>
          </cell>
          <cell r="FG98">
            <v>504</v>
          </cell>
          <cell r="FH98">
            <v>0</v>
          </cell>
          <cell r="FI98">
            <v>0</v>
          </cell>
          <cell r="FJ98">
            <v>0</v>
          </cell>
          <cell r="FK98">
            <v>1</v>
          </cell>
          <cell r="FM98" t="str">
            <v>DTHN26124</v>
          </cell>
          <cell r="FN98">
            <v>0</v>
          </cell>
          <cell r="FO98">
            <v>528</v>
          </cell>
          <cell r="FP98">
            <v>0</v>
          </cell>
          <cell r="FQ98">
            <v>0</v>
          </cell>
          <cell r="FR98">
            <v>0</v>
          </cell>
          <cell r="FS98">
            <v>1</v>
          </cell>
          <cell r="FU98" t="str">
            <v>DTHN26124</v>
          </cell>
          <cell r="FV98">
            <v>0</v>
          </cell>
          <cell r="FW98">
            <v>552</v>
          </cell>
          <cell r="FX98">
            <v>0</v>
          </cell>
          <cell r="FY98">
            <v>0</v>
          </cell>
          <cell r="FZ98">
            <v>0</v>
          </cell>
          <cell r="GA98">
            <v>1</v>
          </cell>
          <cell r="GC98" t="str">
            <v>DTHN26124</v>
          </cell>
          <cell r="GD98">
            <v>0</v>
          </cell>
          <cell r="GE98">
            <v>576</v>
          </cell>
          <cell r="GF98">
            <v>0</v>
          </cell>
          <cell r="GG98">
            <v>0</v>
          </cell>
          <cell r="GH98">
            <v>0</v>
          </cell>
          <cell r="GI98">
            <v>1</v>
          </cell>
          <cell r="GK98" t="str">
            <v>DTHN26124</v>
          </cell>
          <cell r="GL98">
            <v>0</v>
          </cell>
          <cell r="GM98">
            <v>600</v>
          </cell>
          <cell r="GN98">
            <v>0</v>
          </cell>
          <cell r="GO98">
            <v>0</v>
          </cell>
          <cell r="GP98">
            <v>0</v>
          </cell>
          <cell r="GQ98">
            <v>1</v>
          </cell>
          <cell r="GS98" t="str">
            <v>DTHN26124</v>
          </cell>
          <cell r="GT98">
            <v>0</v>
          </cell>
          <cell r="GU98">
            <v>624</v>
          </cell>
          <cell r="GV98">
            <v>0</v>
          </cell>
          <cell r="GW98">
            <v>0</v>
          </cell>
          <cell r="GX98">
            <v>0</v>
          </cell>
          <cell r="GY98">
            <v>1</v>
          </cell>
          <cell r="HA98" t="str">
            <v>DTHN26124</v>
          </cell>
          <cell r="HB98">
            <v>0</v>
          </cell>
          <cell r="HC98">
            <v>648</v>
          </cell>
          <cell r="HD98">
            <v>0</v>
          </cell>
          <cell r="HE98">
            <v>0</v>
          </cell>
          <cell r="HF98">
            <v>0</v>
          </cell>
          <cell r="HG98">
            <v>1</v>
          </cell>
          <cell r="HI98" t="str">
            <v>DTHN26104</v>
          </cell>
          <cell r="HJ98">
            <v>100</v>
          </cell>
          <cell r="HK98">
            <v>0</v>
          </cell>
          <cell r="HL98">
            <v>0</v>
          </cell>
          <cell r="HM98">
            <v>0</v>
          </cell>
          <cell r="HN98">
            <v>0</v>
          </cell>
          <cell r="HO98">
            <v>0</v>
          </cell>
          <cell r="HQ98" t="str">
            <v>DTHN26104</v>
          </cell>
          <cell r="HR98">
            <v>100</v>
          </cell>
          <cell r="HS98">
            <v>0</v>
          </cell>
          <cell r="HT98">
            <v>0</v>
          </cell>
          <cell r="HU98">
            <v>0</v>
          </cell>
          <cell r="HV98">
            <v>0</v>
          </cell>
          <cell r="HW98">
            <v>0</v>
          </cell>
          <cell r="HY98" t="str">
            <v>DTHN26104</v>
          </cell>
          <cell r="HZ98">
            <v>100</v>
          </cell>
          <cell r="IA98">
            <v>0</v>
          </cell>
          <cell r="IB98">
            <v>0</v>
          </cell>
          <cell r="IC98">
            <v>0</v>
          </cell>
          <cell r="ID98">
            <v>0</v>
          </cell>
          <cell r="IE98">
            <v>0</v>
          </cell>
          <cell r="IG98" t="str">
            <v>DTHN26104</v>
          </cell>
          <cell r="IH98">
            <v>100</v>
          </cell>
          <cell r="II98">
            <v>0</v>
          </cell>
          <cell r="IJ98">
            <v>0</v>
          </cell>
          <cell r="IK98">
            <v>0</v>
          </cell>
          <cell r="IL98">
            <v>0</v>
          </cell>
          <cell r="IM98">
            <v>0</v>
          </cell>
        </row>
        <row r="99">
          <cell r="A99" t="str">
            <v>DTMB41070</v>
          </cell>
          <cell r="B99">
            <v>100</v>
          </cell>
          <cell r="C99">
            <v>0</v>
          </cell>
          <cell r="D99">
            <v>0</v>
          </cell>
          <cell r="E99">
            <v>0</v>
          </cell>
          <cell r="F99">
            <v>0</v>
          </cell>
          <cell r="G99">
            <v>0</v>
          </cell>
          <cell r="I99" t="str">
            <v>DTMB41070</v>
          </cell>
          <cell r="J99">
            <v>100</v>
          </cell>
          <cell r="K99">
            <v>0</v>
          </cell>
          <cell r="L99">
            <v>0</v>
          </cell>
          <cell r="M99">
            <v>0</v>
          </cell>
          <cell r="N99">
            <v>0</v>
          </cell>
          <cell r="O99">
            <v>0</v>
          </cell>
          <cell r="Q99" t="str">
            <v>DTMB41070</v>
          </cell>
          <cell r="R99">
            <v>100</v>
          </cell>
          <cell r="S99">
            <v>0</v>
          </cell>
          <cell r="T99">
            <v>0</v>
          </cell>
          <cell r="U99">
            <v>0</v>
          </cell>
          <cell r="V99">
            <v>0</v>
          </cell>
          <cell r="W99">
            <v>0</v>
          </cell>
          <cell r="Y99" t="str">
            <v>DTMB41070</v>
          </cell>
          <cell r="Z99">
            <v>100</v>
          </cell>
          <cell r="AA99">
            <v>0</v>
          </cell>
          <cell r="AB99">
            <v>0</v>
          </cell>
          <cell r="AC99">
            <v>0</v>
          </cell>
          <cell r="AD99">
            <v>0</v>
          </cell>
          <cell r="AE99">
            <v>0</v>
          </cell>
          <cell r="AG99" t="str">
            <v>DTMB41070</v>
          </cell>
          <cell r="AH99">
            <v>100</v>
          </cell>
          <cell r="AI99">
            <v>0</v>
          </cell>
          <cell r="AJ99">
            <v>0</v>
          </cell>
          <cell r="AK99">
            <v>0</v>
          </cell>
          <cell r="AL99">
            <v>0</v>
          </cell>
          <cell r="AM99">
            <v>0</v>
          </cell>
          <cell r="AO99" t="str">
            <v>DTMB41070</v>
          </cell>
          <cell r="AP99">
            <v>100</v>
          </cell>
          <cell r="AQ99">
            <v>0</v>
          </cell>
          <cell r="AR99">
            <v>0</v>
          </cell>
          <cell r="AS99">
            <v>0</v>
          </cell>
          <cell r="AT99">
            <v>0</v>
          </cell>
          <cell r="AU99">
            <v>0</v>
          </cell>
          <cell r="AW99" t="str">
            <v>DTMB41070</v>
          </cell>
          <cell r="AX99">
            <v>100</v>
          </cell>
          <cell r="AY99">
            <v>0</v>
          </cell>
          <cell r="AZ99">
            <v>0</v>
          </cell>
          <cell r="BA99">
            <v>0</v>
          </cell>
          <cell r="BB99">
            <v>0</v>
          </cell>
          <cell r="BC99">
            <v>0</v>
          </cell>
          <cell r="BE99" t="str">
            <v>DTMB41070</v>
          </cell>
          <cell r="BF99">
            <v>100</v>
          </cell>
          <cell r="BG99">
            <v>0</v>
          </cell>
          <cell r="BH99">
            <v>0</v>
          </cell>
          <cell r="BI99">
            <v>0</v>
          </cell>
          <cell r="BJ99">
            <v>0</v>
          </cell>
          <cell r="BK99">
            <v>0</v>
          </cell>
          <cell r="BM99" t="str">
            <v>DTMB41070</v>
          </cell>
          <cell r="BN99">
            <v>100</v>
          </cell>
          <cell r="BO99">
            <v>0</v>
          </cell>
          <cell r="BP99">
            <v>0</v>
          </cell>
          <cell r="BQ99">
            <v>0</v>
          </cell>
          <cell r="BR99">
            <v>0</v>
          </cell>
          <cell r="BS99">
            <v>0</v>
          </cell>
          <cell r="BU99" t="str">
            <v>DTMB41070</v>
          </cell>
          <cell r="BV99">
            <v>100</v>
          </cell>
          <cell r="BW99">
            <v>0</v>
          </cell>
          <cell r="BX99">
            <v>0</v>
          </cell>
          <cell r="BY99">
            <v>0</v>
          </cell>
          <cell r="BZ99">
            <v>0</v>
          </cell>
          <cell r="CA99">
            <v>0</v>
          </cell>
          <cell r="CC99" t="str">
            <v>DTMB41070</v>
          </cell>
          <cell r="CD99">
            <v>100</v>
          </cell>
          <cell r="CE99">
            <v>0</v>
          </cell>
          <cell r="CF99">
            <v>0</v>
          </cell>
          <cell r="CG99">
            <v>0</v>
          </cell>
          <cell r="CH99">
            <v>0</v>
          </cell>
          <cell r="CI99">
            <v>0</v>
          </cell>
          <cell r="CK99" t="str">
            <v>DTMB41070</v>
          </cell>
          <cell r="CL99">
            <v>100</v>
          </cell>
          <cell r="CM99">
            <v>0</v>
          </cell>
          <cell r="CN99">
            <v>0</v>
          </cell>
          <cell r="CO99">
            <v>0</v>
          </cell>
          <cell r="CP99">
            <v>0</v>
          </cell>
          <cell r="CQ99">
            <v>0</v>
          </cell>
          <cell r="CS99" t="str">
            <v>DTMB41060</v>
          </cell>
          <cell r="CT99">
            <v>100</v>
          </cell>
          <cell r="CU99">
            <v>0</v>
          </cell>
          <cell r="CV99">
            <v>0</v>
          </cell>
          <cell r="CW99">
            <v>0</v>
          </cell>
          <cell r="CX99">
            <v>0</v>
          </cell>
          <cell r="CY99">
            <v>0</v>
          </cell>
          <cell r="DA99" t="str">
            <v>DTMB41060</v>
          </cell>
          <cell r="DB99">
            <v>100</v>
          </cell>
          <cell r="DC99">
            <v>0</v>
          </cell>
          <cell r="DD99">
            <v>0</v>
          </cell>
          <cell r="DE99">
            <v>0</v>
          </cell>
          <cell r="DF99">
            <v>0</v>
          </cell>
          <cell r="DG99">
            <v>0</v>
          </cell>
          <cell r="DI99" t="str">
            <v>DTMB41060</v>
          </cell>
          <cell r="DJ99">
            <v>100</v>
          </cell>
          <cell r="DK99">
            <v>0</v>
          </cell>
          <cell r="DL99">
            <v>0</v>
          </cell>
          <cell r="DM99">
            <v>0</v>
          </cell>
          <cell r="DN99">
            <v>0</v>
          </cell>
          <cell r="DO99">
            <v>0</v>
          </cell>
          <cell r="DQ99" t="str">
            <v>DTMB41060</v>
          </cell>
          <cell r="DR99">
            <v>100</v>
          </cell>
          <cell r="DS99">
            <v>0</v>
          </cell>
          <cell r="DT99">
            <v>0</v>
          </cell>
          <cell r="DU99">
            <v>0</v>
          </cell>
          <cell r="DV99">
            <v>0</v>
          </cell>
          <cell r="DW99">
            <v>0</v>
          </cell>
          <cell r="DY99" t="str">
            <v>DTMB41060</v>
          </cell>
          <cell r="DZ99">
            <v>100</v>
          </cell>
          <cell r="EA99">
            <v>0</v>
          </cell>
          <cell r="EB99">
            <v>0</v>
          </cell>
          <cell r="EC99">
            <v>0</v>
          </cell>
          <cell r="ED99">
            <v>0</v>
          </cell>
          <cell r="EE99">
            <v>0</v>
          </cell>
          <cell r="EG99" t="str">
            <v>DTMB41060</v>
          </cell>
          <cell r="EH99">
            <v>100</v>
          </cell>
          <cell r="EI99">
            <v>0</v>
          </cell>
          <cell r="EJ99">
            <v>0</v>
          </cell>
          <cell r="EK99">
            <v>0</v>
          </cell>
          <cell r="EL99">
            <v>0</v>
          </cell>
          <cell r="EM99">
            <v>0</v>
          </cell>
          <cell r="EO99" t="str">
            <v>DTMB41060</v>
          </cell>
          <cell r="EP99">
            <v>100</v>
          </cell>
          <cell r="EQ99">
            <v>0</v>
          </cell>
          <cell r="ER99">
            <v>0</v>
          </cell>
          <cell r="ES99">
            <v>0</v>
          </cell>
          <cell r="ET99">
            <v>0</v>
          </cell>
          <cell r="EU99">
            <v>0</v>
          </cell>
          <cell r="EW99" t="str">
            <v>DTHN26127</v>
          </cell>
          <cell r="EX99">
            <v>100</v>
          </cell>
          <cell r="EY99">
            <v>0</v>
          </cell>
          <cell r="EZ99">
            <v>0</v>
          </cell>
          <cell r="FA99">
            <v>0</v>
          </cell>
          <cell r="FB99">
            <v>0</v>
          </cell>
          <cell r="FC99">
            <v>0</v>
          </cell>
          <cell r="FE99" t="str">
            <v>DTHN26125</v>
          </cell>
          <cell r="FF99">
            <v>100</v>
          </cell>
          <cell r="FG99">
            <v>0</v>
          </cell>
          <cell r="FH99">
            <v>0</v>
          </cell>
          <cell r="FI99">
            <v>0</v>
          </cell>
          <cell r="FJ99">
            <v>0</v>
          </cell>
          <cell r="FK99">
            <v>0</v>
          </cell>
          <cell r="FM99" t="str">
            <v>DTHN26125</v>
          </cell>
          <cell r="FN99">
            <v>100</v>
          </cell>
          <cell r="FO99">
            <v>0</v>
          </cell>
          <cell r="FP99">
            <v>0</v>
          </cell>
          <cell r="FQ99">
            <v>0</v>
          </cell>
          <cell r="FR99">
            <v>0</v>
          </cell>
          <cell r="FS99">
            <v>0</v>
          </cell>
          <cell r="FU99" t="str">
            <v>DTHN26125</v>
          </cell>
          <cell r="FV99">
            <v>100</v>
          </cell>
          <cell r="FW99">
            <v>0</v>
          </cell>
          <cell r="FX99">
            <v>0</v>
          </cell>
          <cell r="FY99">
            <v>0</v>
          </cell>
          <cell r="FZ99">
            <v>0</v>
          </cell>
          <cell r="GA99">
            <v>0</v>
          </cell>
          <cell r="GC99" t="str">
            <v>DTHN26125</v>
          </cell>
          <cell r="GD99">
            <v>100</v>
          </cell>
          <cell r="GE99">
            <v>0</v>
          </cell>
          <cell r="GF99">
            <v>0</v>
          </cell>
          <cell r="GG99">
            <v>0</v>
          </cell>
          <cell r="GH99">
            <v>0</v>
          </cell>
          <cell r="GI99">
            <v>0</v>
          </cell>
          <cell r="GK99" t="str">
            <v>DTHN26125</v>
          </cell>
          <cell r="GL99">
            <v>100</v>
          </cell>
          <cell r="GM99">
            <v>0</v>
          </cell>
          <cell r="GN99">
            <v>0</v>
          </cell>
          <cell r="GO99">
            <v>0</v>
          </cell>
          <cell r="GP99">
            <v>0</v>
          </cell>
          <cell r="GQ99">
            <v>0</v>
          </cell>
          <cell r="GS99" t="str">
            <v>DTHN26125</v>
          </cell>
          <cell r="GT99">
            <v>100</v>
          </cell>
          <cell r="GU99">
            <v>0</v>
          </cell>
          <cell r="GV99">
            <v>0</v>
          </cell>
          <cell r="GW99">
            <v>0</v>
          </cell>
          <cell r="GX99">
            <v>0</v>
          </cell>
          <cell r="GY99">
            <v>0</v>
          </cell>
          <cell r="HA99" t="str">
            <v>DTHN26125</v>
          </cell>
          <cell r="HB99">
            <v>100</v>
          </cell>
          <cell r="HC99">
            <v>0</v>
          </cell>
          <cell r="HD99">
            <v>0</v>
          </cell>
          <cell r="HE99">
            <v>0</v>
          </cell>
          <cell r="HF99">
            <v>0</v>
          </cell>
          <cell r="HG99">
            <v>0</v>
          </cell>
          <cell r="HI99" t="str">
            <v>DTHN26124</v>
          </cell>
          <cell r="HJ99">
            <v>0</v>
          </cell>
          <cell r="HK99">
            <v>672</v>
          </cell>
          <cell r="HL99">
            <v>0</v>
          </cell>
          <cell r="HM99">
            <v>0</v>
          </cell>
          <cell r="HN99">
            <v>0</v>
          </cell>
          <cell r="HO99">
            <v>1</v>
          </cell>
          <cell r="HQ99" t="str">
            <v>DTHN26124</v>
          </cell>
          <cell r="HR99">
            <v>0</v>
          </cell>
          <cell r="HS99">
            <v>696</v>
          </cell>
          <cell r="HT99">
            <v>0</v>
          </cell>
          <cell r="HU99">
            <v>0</v>
          </cell>
          <cell r="HV99">
            <v>0</v>
          </cell>
          <cell r="HW99">
            <v>1</v>
          </cell>
          <cell r="HY99" t="str">
            <v>DTHN26124</v>
          </cell>
          <cell r="HZ99">
            <v>0</v>
          </cell>
          <cell r="IA99">
            <v>720</v>
          </cell>
          <cell r="IB99">
            <v>0</v>
          </cell>
          <cell r="IC99">
            <v>0</v>
          </cell>
          <cell r="ID99">
            <v>0</v>
          </cell>
          <cell r="IE99">
            <v>1</v>
          </cell>
          <cell r="IG99" t="str">
            <v>DTHN26124</v>
          </cell>
          <cell r="IH99">
            <v>0</v>
          </cell>
          <cell r="II99">
            <v>744</v>
          </cell>
          <cell r="IJ99">
            <v>0</v>
          </cell>
          <cell r="IK99">
            <v>0</v>
          </cell>
          <cell r="IL99">
            <v>0</v>
          </cell>
          <cell r="IM99">
            <v>1</v>
          </cell>
        </row>
        <row r="100">
          <cell r="A100" t="str">
            <v>DTMB41073</v>
          </cell>
          <cell r="B100">
            <v>100</v>
          </cell>
          <cell r="C100">
            <v>0</v>
          </cell>
          <cell r="D100">
            <v>0</v>
          </cell>
          <cell r="E100">
            <v>0</v>
          </cell>
          <cell r="F100">
            <v>0</v>
          </cell>
          <cell r="G100">
            <v>0</v>
          </cell>
          <cell r="I100" t="str">
            <v>DTMB41073</v>
          </cell>
          <cell r="J100">
            <v>100</v>
          </cell>
          <cell r="K100">
            <v>0</v>
          </cell>
          <cell r="L100">
            <v>0</v>
          </cell>
          <cell r="M100">
            <v>0</v>
          </cell>
          <cell r="N100">
            <v>0</v>
          </cell>
          <cell r="O100">
            <v>0</v>
          </cell>
          <cell r="Q100" t="str">
            <v>DTMB41073</v>
          </cell>
          <cell r="R100">
            <v>100</v>
          </cell>
          <cell r="S100">
            <v>0</v>
          </cell>
          <cell r="T100">
            <v>0</v>
          </cell>
          <cell r="U100">
            <v>0</v>
          </cell>
          <cell r="V100">
            <v>0</v>
          </cell>
          <cell r="W100">
            <v>0</v>
          </cell>
          <cell r="Y100" t="str">
            <v>DTMB41073</v>
          </cell>
          <cell r="Z100">
            <v>100</v>
          </cell>
          <cell r="AA100">
            <v>0</v>
          </cell>
          <cell r="AB100">
            <v>0</v>
          </cell>
          <cell r="AC100">
            <v>0</v>
          </cell>
          <cell r="AD100">
            <v>0</v>
          </cell>
          <cell r="AE100">
            <v>0</v>
          </cell>
          <cell r="AG100" t="str">
            <v>DTMB41073</v>
          </cell>
          <cell r="AH100">
            <v>100</v>
          </cell>
          <cell r="AI100">
            <v>0</v>
          </cell>
          <cell r="AJ100">
            <v>0</v>
          </cell>
          <cell r="AK100">
            <v>0</v>
          </cell>
          <cell r="AL100">
            <v>0</v>
          </cell>
          <cell r="AM100">
            <v>0</v>
          </cell>
          <cell r="AO100" t="str">
            <v>DTMB41073</v>
          </cell>
          <cell r="AP100">
            <v>100</v>
          </cell>
          <cell r="AQ100">
            <v>0</v>
          </cell>
          <cell r="AR100">
            <v>0</v>
          </cell>
          <cell r="AS100">
            <v>0</v>
          </cell>
          <cell r="AT100">
            <v>0</v>
          </cell>
          <cell r="AU100">
            <v>0</v>
          </cell>
          <cell r="AW100" t="str">
            <v>DTMB41073</v>
          </cell>
          <cell r="AX100">
            <v>100</v>
          </cell>
          <cell r="AY100">
            <v>0</v>
          </cell>
          <cell r="AZ100">
            <v>0</v>
          </cell>
          <cell r="BA100">
            <v>0</v>
          </cell>
          <cell r="BB100">
            <v>0</v>
          </cell>
          <cell r="BC100">
            <v>0</v>
          </cell>
          <cell r="BE100" t="str">
            <v>DTMB41073</v>
          </cell>
          <cell r="BF100">
            <v>100</v>
          </cell>
          <cell r="BG100">
            <v>0</v>
          </cell>
          <cell r="BH100">
            <v>0</v>
          </cell>
          <cell r="BI100">
            <v>0</v>
          </cell>
          <cell r="BJ100">
            <v>0</v>
          </cell>
          <cell r="BK100">
            <v>0</v>
          </cell>
          <cell r="BM100" t="str">
            <v>DTMB41073</v>
          </cell>
          <cell r="BN100">
            <v>100</v>
          </cell>
          <cell r="BO100">
            <v>0</v>
          </cell>
          <cell r="BP100">
            <v>0</v>
          </cell>
          <cell r="BQ100">
            <v>0</v>
          </cell>
          <cell r="BR100">
            <v>0</v>
          </cell>
          <cell r="BS100">
            <v>0</v>
          </cell>
          <cell r="BU100" t="str">
            <v>DTMB41073</v>
          </cell>
          <cell r="BV100">
            <v>100</v>
          </cell>
          <cell r="BW100">
            <v>0</v>
          </cell>
          <cell r="BX100">
            <v>0</v>
          </cell>
          <cell r="BY100">
            <v>0</v>
          </cell>
          <cell r="BZ100">
            <v>0</v>
          </cell>
          <cell r="CA100">
            <v>0</v>
          </cell>
          <cell r="CC100" t="str">
            <v>DTMB41073</v>
          </cell>
          <cell r="CD100">
            <v>100</v>
          </cell>
          <cell r="CE100">
            <v>0</v>
          </cell>
          <cell r="CF100">
            <v>0</v>
          </cell>
          <cell r="CG100">
            <v>0</v>
          </cell>
          <cell r="CH100">
            <v>0</v>
          </cell>
          <cell r="CI100">
            <v>0</v>
          </cell>
          <cell r="CK100" t="str">
            <v>DTMB41073</v>
          </cell>
          <cell r="CL100">
            <v>100</v>
          </cell>
          <cell r="CM100">
            <v>0</v>
          </cell>
          <cell r="CN100">
            <v>0</v>
          </cell>
          <cell r="CO100">
            <v>0</v>
          </cell>
          <cell r="CP100">
            <v>0</v>
          </cell>
          <cell r="CQ100">
            <v>0</v>
          </cell>
          <cell r="CS100" t="str">
            <v>DTMB41061</v>
          </cell>
          <cell r="CT100">
            <v>100</v>
          </cell>
          <cell r="CU100">
            <v>0</v>
          </cell>
          <cell r="CV100">
            <v>0</v>
          </cell>
          <cell r="CW100">
            <v>0</v>
          </cell>
          <cell r="CX100">
            <v>0</v>
          </cell>
          <cell r="CY100">
            <v>0</v>
          </cell>
          <cell r="DA100" t="str">
            <v>DTMB41061</v>
          </cell>
          <cell r="DB100">
            <v>100</v>
          </cell>
          <cell r="DC100">
            <v>0</v>
          </cell>
          <cell r="DD100">
            <v>0</v>
          </cell>
          <cell r="DE100">
            <v>0</v>
          </cell>
          <cell r="DF100">
            <v>0</v>
          </cell>
          <cell r="DG100">
            <v>0</v>
          </cell>
          <cell r="DI100" t="str">
            <v>DTMB41061</v>
          </cell>
          <cell r="DJ100">
            <v>100</v>
          </cell>
          <cell r="DK100">
            <v>0</v>
          </cell>
          <cell r="DL100">
            <v>0</v>
          </cell>
          <cell r="DM100">
            <v>0</v>
          </cell>
          <cell r="DN100">
            <v>0</v>
          </cell>
          <cell r="DO100">
            <v>0</v>
          </cell>
          <cell r="DQ100" t="str">
            <v>DTMB41061</v>
          </cell>
          <cell r="DR100">
            <v>100</v>
          </cell>
          <cell r="DS100">
            <v>0</v>
          </cell>
          <cell r="DT100">
            <v>0</v>
          </cell>
          <cell r="DU100">
            <v>0</v>
          </cell>
          <cell r="DV100">
            <v>0</v>
          </cell>
          <cell r="DW100">
            <v>0</v>
          </cell>
          <cell r="DY100" t="str">
            <v>DTMB41061</v>
          </cell>
          <cell r="DZ100">
            <v>100</v>
          </cell>
          <cell r="EA100">
            <v>0</v>
          </cell>
          <cell r="EB100">
            <v>0</v>
          </cell>
          <cell r="EC100">
            <v>0</v>
          </cell>
          <cell r="ED100">
            <v>0</v>
          </cell>
          <cell r="EE100">
            <v>0</v>
          </cell>
          <cell r="EG100" t="str">
            <v>DTMB41061</v>
          </cell>
          <cell r="EH100">
            <v>100</v>
          </cell>
          <cell r="EI100">
            <v>0</v>
          </cell>
          <cell r="EJ100">
            <v>0</v>
          </cell>
          <cell r="EK100">
            <v>0</v>
          </cell>
          <cell r="EL100">
            <v>0</v>
          </cell>
          <cell r="EM100">
            <v>0</v>
          </cell>
          <cell r="EO100" t="str">
            <v>DTMB41061</v>
          </cell>
          <cell r="EP100">
            <v>100</v>
          </cell>
          <cell r="EQ100">
            <v>0</v>
          </cell>
          <cell r="ER100">
            <v>0</v>
          </cell>
          <cell r="ES100">
            <v>0</v>
          </cell>
          <cell r="ET100">
            <v>0</v>
          </cell>
          <cell r="EU100">
            <v>0</v>
          </cell>
          <cell r="EW100" t="str">
            <v>DTHN26128</v>
          </cell>
          <cell r="EX100">
            <v>100</v>
          </cell>
          <cell r="EY100">
            <v>0</v>
          </cell>
          <cell r="EZ100">
            <v>0</v>
          </cell>
          <cell r="FA100">
            <v>0</v>
          </cell>
          <cell r="FB100">
            <v>0</v>
          </cell>
          <cell r="FC100">
            <v>0</v>
          </cell>
          <cell r="FE100" t="str">
            <v>DTHN26127</v>
          </cell>
          <cell r="FF100">
            <v>100</v>
          </cell>
          <cell r="FG100">
            <v>0</v>
          </cell>
          <cell r="FH100">
            <v>0</v>
          </cell>
          <cell r="FI100">
            <v>0</v>
          </cell>
          <cell r="FJ100">
            <v>0</v>
          </cell>
          <cell r="FK100">
            <v>0</v>
          </cell>
          <cell r="FM100" t="str">
            <v>DTHN26127</v>
          </cell>
          <cell r="FN100">
            <v>100</v>
          </cell>
          <cell r="FO100">
            <v>0</v>
          </cell>
          <cell r="FP100">
            <v>0</v>
          </cell>
          <cell r="FQ100">
            <v>0</v>
          </cell>
          <cell r="FR100">
            <v>0</v>
          </cell>
          <cell r="FS100">
            <v>0</v>
          </cell>
          <cell r="FU100" t="str">
            <v>DTHN26127</v>
          </cell>
          <cell r="FV100">
            <v>100</v>
          </cell>
          <cell r="FW100">
            <v>0</v>
          </cell>
          <cell r="FX100">
            <v>0</v>
          </cell>
          <cell r="FY100">
            <v>0</v>
          </cell>
          <cell r="FZ100">
            <v>0</v>
          </cell>
          <cell r="GA100">
            <v>0</v>
          </cell>
          <cell r="GC100" t="str">
            <v>DTHN26127</v>
          </cell>
          <cell r="GD100">
            <v>100</v>
          </cell>
          <cell r="GE100">
            <v>0</v>
          </cell>
          <cell r="GF100">
            <v>0</v>
          </cell>
          <cell r="GG100">
            <v>0</v>
          </cell>
          <cell r="GH100">
            <v>0</v>
          </cell>
          <cell r="GI100">
            <v>0</v>
          </cell>
          <cell r="GK100" t="str">
            <v>DTHN26127</v>
          </cell>
          <cell r="GL100">
            <v>100</v>
          </cell>
          <cell r="GM100">
            <v>0</v>
          </cell>
          <cell r="GN100">
            <v>0</v>
          </cell>
          <cell r="GO100">
            <v>0</v>
          </cell>
          <cell r="GP100">
            <v>0</v>
          </cell>
          <cell r="GQ100">
            <v>0</v>
          </cell>
          <cell r="GS100" t="str">
            <v>DTHN26127</v>
          </cell>
          <cell r="GT100">
            <v>100</v>
          </cell>
          <cell r="GU100">
            <v>0</v>
          </cell>
          <cell r="GV100">
            <v>0</v>
          </cell>
          <cell r="GW100">
            <v>0</v>
          </cell>
          <cell r="GX100">
            <v>0</v>
          </cell>
          <cell r="GY100">
            <v>0</v>
          </cell>
          <cell r="HA100" t="str">
            <v>DTHN26127</v>
          </cell>
          <cell r="HB100">
            <v>100</v>
          </cell>
          <cell r="HC100">
            <v>0</v>
          </cell>
          <cell r="HD100">
            <v>0</v>
          </cell>
          <cell r="HE100">
            <v>0</v>
          </cell>
          <cell r="HF100">
            <v>0</v>
          </cell>
          <cell r="HG100">
            <v>0</v>
          </cell>
          <cell r="HI100" t="str">
            <v>DTHN26125</v>
          </cell>
          <cell r="HJ100">
            <v>100</v>
          </cell>
          <cell r="HK100">
            <v>0</v>
          </cell>
          <cell r="HL100">
            <v>0</v>
          </cell>
          <cell r="HM100">
            <v>0</v>
          </cell>
          <cell r="HN100">
            <v>0</v>
          </cell>
          <cell r="HO100">
            <v>0</v>
          </cell>
          <cell r="HQ100" t="str">
            <v>DTHN26125</v>
          </cell>
          <cell r="HR100">
            <v>100</v>
          </cell>
          <cell r="HS100">
            <v>0</v>
          </cell>
          <cell r="HT100">
            <v>0</v>
          </cell>
          <cell r="HU100">
            <v>0</v>
          </cell>
          <cell r="HV100">
            <v>0</v>
          </cell>
          <cell r="HW100">
            <v>0</v>
          </cell>
          <cell r="HY100" t="str">
            <v>DTHN26125</v>
          </cell>
          <cell r="HZ100">
            <v>100</v>
          </cell>
          <cell r="IA100">
            <v>0</v>
          </cell>
          <cell r="IB100">
            <v>0</v>
          </cell>
          <cell r="IC100">
            <v>0</v>
          </cell>
          <cell r="ID100">
            <v>0</v>
          </cell>
          <cell r="IE100">
            <v>0</v>
          </cell>
          <cell r="IG100" t="str">
            <v>DTHN26125</v>
          </cell>
          <cell r="IH100">
            <v>100</v>
          </cell>
          <cell r="II100">
            <v>0</v>
          </cell>
          <cell r="IJ100">
            <v>0</v>
          </cell>
          <cell r="IK100">
            <v>0</v>
          </cell>
          <cell r="IL100">
            <v>0</v>
          </cell>
          <cell r="IM100">
            <v>0</v>
          </cell>
        </row>
        <row r="101">
          <cell r="A101" t="str">
            <v>DTMB41074</v>
          </cell>
          <cell r="B101">
            <v>100</v>
          </cell>
          <cell r="C101">
            <v>0</v>
          </cell>
          <cell r="D101">
            <v>0</v>
          </cell>
          <cell r="E101">
            <v>0</v>
          </cell>
          <cell r="F101">
            <v>0</v>
          </cell>
          <cell r="G101">
            <v>0</v>
          </cell>
          <cell r="I101" t="str">
            <v>DTMB41074</v>
          </cell>
          <cell r="J101">
            <v>100</v>
          </cell>
          <cell r="K101">
            <v>0</v>
          </cell>
          <cell r="L101">
            <v>0</v>
          </cell>
          <cell r="M101">
            <v>0</v>
          </cell>
          <cell r="N101">
            <v>0</v>
          </cell>
          <cell r="O101">
            <v>0</v>
          </cell>
          <cell r="Q101" t="str">
            <v>DTMB41074</v>
          </cell>
          <cell r="R101">
            <v>100</v>
          </cell>
          <cell r="S101">
            <v>0</v>
          </cell>
          <cell r="T101">
            <v>0</v>
          </cell>
          <cell r="U101">
            <v>0</v>
          </cell>
          <cell r="V101">
            <v>0</v>
          </cell>
          <cell r="W101">
            <v>0</v>
          </cell>
          <cell r="Y101" t="str">
            <v>DTMB41074</v>
          </cell>
          <cell r="Z101">
            <v>100</v>
          </cell>
          <cell r="AA101">
            <v>0</v>
          </cell>
          <cell r="AB101">
            <v>0</v>
          </cell>
          <cell r="AC101">
            <v>0</v>
          </cell>
          <cell r="AD101">
            <v>0</v>
          </cell>
          <cell r="AE101">
            <v>0</v>
          </cell>
          <cell r="AG101" t="str">
            <v>DTMB41074</v>
          </cell>
          <cell r="AH101">
            <v>100</v>
          </cell>
          <cell r="AI101">
            <v>0</v>
          </cell>
          <cell r="AJ101">
            <v>0</v>
          </cell>
          <cell r="AK101">
            <v>0</v>
          </cell>
          <cell r="AL101">
            <v>0</v>
          </cell>
          <cell r="AM101">
            <v>0</v>
          </cell>
          <cell r="AO101" t="str">
            <v>DTMB41074</v>
          </cell>
          <cell r="AP101">
            <v>100</v>
          </cell>
          <cell r="AQ101">
            <v>0</v>
          </cell>
          <cell r="AR101">
            <v>0</v>
          </cell>
          <cell r="AS101">
            <v>0</v>
          </cell>
          <cell r="AT101">
            <v>0</v>
          </cell>
          <cell r="AU101">
            <v>0</v>
          </cell>
          <cell r="AW101" t="str">
            <v>DTMB41074</v>
          </cell>
          <cell r="AX101">
            <v>100</v>
          </cell>
          <cell r="AY101">
            <v>0</v>
          </cell>
          <cell r="AZ101">
            <v>0</v>
          </cell>
          <cell r="BA101">
            <v>0</v>
          </cell>
          <cell r="BB101">
            <v>0</v>
          </cell>
          <cell r="BC101">
            <v>0</v>
          </cell>
          <cell r="BE101" t="str">
            <v>DTMB41074</v>
          </cell>
          <cell r="BF101">
            <v>100</v>
          </cell>
          <cell r="BG101">
            <v>0</v>
          </cell>
          <cell r="BH101">
            <v>0</v>
          </cell>
          <cell r="BI101">
            <v>0</v>
          </cell>
          <cell r="BJ101">
            <v>0</v>
          </cell>
          <cell r="BK101">
            <v>0</v>
          </cell>
          <cell r="BM101" t="str">
            <v>DTMB41074</v>
          </cell>
          <cell r="BN101">
            <v>100</v>
          </cell>
          <cell r="BO101">
            <v>0</v>
          </cell>
          <cell r="BP101">
            <v>0</v>
          </cell>
          <cell r="BQ101">
            <v>0</v>
          </cell>
          <cell r="BR101">
            <v>0</v>
          </cell>
          <cell r="BS101">
            <v>0</v>
          </cell>
          <cell r="BU101" t="str">
            <v>DTMB41074</v>
          </cell>
          <cell r="BV101">
            <v>100</v>
          </cell>
          <cell r="BW101">
            <v>0</v>
          </cell>
          <cell r="BX101">
            <v>0</v>
          </cell>
          <cell r="BY101">
            <v>0</v>
          </cell>
          <cell r="BZ101">
            <v>0</v>
          </cell>
          <cell r="CA101">
            <v>0</v>
          </cell>
          <cell r="CC101" t="str">
            <v>DTMB41074</v>
          </cell>
          <cell r="CD101">
            <v>100</v>
          </cell>
          <cell r="CE101">
            <v>0</v>
          </cell>
          <cell r="CF101">
            <v>0</v>
          </cell>
          <cell r="CG101">
            <v>0</v>
          </cell>
          <cell r="CH101">
            <v>0</v>
          </cell>
          <cell r="CI101">
            <v>0</v>
          </cell>
          <cell r="CK101" t="str">
            <v>DTMB41074</v>
          </cell>
          <cell r="CL101">
            <v>100</v>
          </cell>
          <cell r="CM101">
            <v>0</v>
          </cell>
          <cell r="CN101">
            <v>0</v>
          </cell>
          <cell r="CO101">
            <v>0</v>
          </cell>
          <cell r="CP101">
            <v>0</v>
          </cell>
          <cell r="CQ101">
            <v>0</v>
          </cell>
          <cell r="CS101" t="str">
            <v>DTMB41066</v>
          </cell>
          <cell r="CT101">
            <v>100</v>
          </cell>
          <cell r="CU101">
            <v>0</v>
          </cell>
          <cell r="CV101">
            <v>0</v>
          </cell>
          <cell r="CW101">
            <v>0</v>
          </cell>
          <cell r="CX101">
            <v>0</v>
          </cell>
          <cell r="CY101">
            <v>0</v>
          </cell>
          <cell r="DA101" t="str">
            <v>DTMB41066</v>
          </cell>
          <cell r="DB101">
            <v>100</v>
          </cell>
          <cell r="DC101">
            <v>0</v>
          </cell>
          <cell r="DD101">
            <v>0</v>
          </cell>
          <cell r="DE101">
            <v>0</v>
          </cell>
          <cell r="DF101">
            <v>0</v>
          </cell>
          <cell r="DG101">
            <v>0</v>
          </cell>
          <cell r="DI101" t="str">
            <v>DTMB41066</v>
          </cell>
          <cell r="DJ101">
            <v>100</v>
          </cell>
          <cell r="DK101">
            <v>0</v>
          </cell>
          <cell r="DL101">
            <v>0</v>
          </cell>
          <cell r="DM101">
            <v>0</v>
          </cell>
          <cell r="DN101">
            <v>0</v>
          </cell>
          <cell r="DO101">
            <v>0</v>
          </cell>
          <cell r="DQ101" t="str">
            <v>DTMB41066</v>
          </cell>
          <cell r="DR101">
            <v>100</v>
          </cell>
          <cell r="DS101">
            <v>0</v>
          </cell>
          <cell r="DT101">
            <v>0</v>
          </cell>
          <cell r="DU101">
            <v>0</v>
          </cell>
          <cell r="DV101">
            <v>0</v>
          </cell>
          <cell r="DW101">
            <v>0</v>
          </cell>
          <cell r="DY101" t="str">
            <v>DTMB41066</v>
          </cell>
          <cell r="DZ101">
            <v>100</v>
          </cell>
          <cell r="EA101">
            <v>0</v>
          </cell>
          <cell r="EB101">
            <v>0</v>
          </cell>
          <cell r="EC101">
            <v>0</v>
          </cell>
          <cell r="ED101">
            <v>0</v>
          </cell>
          <cell r="EE101">
            <v>0</v>
          </cell>
          <cell r="EG101" t="str">
            <v>DTMB41066</v>
          </cell>
          <cell r="EH101">
            <v>100</v>
          </cell>
          <cell r="EI101">
            <v>0</v>
          </cell>
          <cell r="EJ101">
            <v>0</v>
          </cell>
          <cell r="EK101">
            <v>0</v>
          </cell>
          <cell r="EL101">
            <v>0</v>
          </cell>
          <cell r="EM101">
            <v>0</v>
          </cell>
          <cell r="EO101" t="str">
            <v>DTMB41066</v>
          </cell>
          <cell r="EP101">
            <v>100</v>
          </cell>
          <cell r="EQ101">
            <v>0</v>
          </cell>
          <cell r="ER101">
            <v>0</v>
          </cell>
          <cell r="ES101">
            <v>0</v>
          </cell>
          <cell r="ET101">
            <v>0</v>
          </cell>
          <cell r="EU101">
            <v>0</v>
          </cell>
          <cell r="EW101" t="str">
            <v>DTMB41060</v>
          </cell>
          <cell r="EX101">
            <v>100</v>
          </cell>
          <cell r="EY101">
            <v>0</v>
          </cell>
          <cell r="EZ101">
            <v>0</v>
          </cell>
          <cell r="FA101">
            <v>0</v>
          </cell>
          <cell r="FB101">
            <v>0</v>
          </cell>
          <cell r="FC101">
            <v>0</v>
          </cell>
          <cell r="FE101" t="str">
            <v>DTHN26128</v>
          </cell>
          <cell r="FF101">
            <v>100</v>
          </cell>
          <cell r="FG101">
            <v>0</v>
          </cell>
          <cell r="FH101">
            <v>0</v>
          </cell>
          <cell r="FI101">
            <v>0</v>
          </cell>
          <cell r="FJ101">
            <v>0</v>
          </cell>
          <cell r="FK101">
            <v>0</v>
          </cell>
          <cell r="FM101" t="str">
            <v>DTHN26128</v>
          </cell>
          <cell r="FN101">
            <v>100</v>
          </cell>
          <cell r="FO101">
            <v>0</v>
          </cell>
          <cell r="FP101">
            <v>0</v>
          </cell>
          <cell r="FQ101">
            <v>0</v>
          </cell>
          <cell r="FR101">
            <v>0</v>
          </cell>
          <cell r="FS101">
            <v>0</v>
          </cell>
          <cell r="FU101" t="str">
            <v>DTHN26128</v>
          </cell>
          <cell r="FV101">
            <v>100</v>
          </cell>
          <cell r="FW101">
            <v>0</v>
          </cell>
          <cell r="FX101">
            <v>0</v>
          </cell>
          <cell r="FY101">
            <v>0</v>
          </cell>
          <cell r="FZ101">
            <v>0</v>
          </cell>
          <cell r="GA101">
            <v>0</v>
          </cell>
          <cell r="GC101" t="str">
            <v>DTHN26128</v>
          </cell>
          <cell r="GD101">
            <v>100</v>
          </cell>
          <cell r="GE101">
            <v>0</v>
          </cell>
          <cell r="GF101">
            <v>0</v>
          </cell>
          <cell r="GG101">
            <v>0</v>
          </cell>
          <cell r="GH101">
            <v>0</v>
          </cell>
          <cell r="GI101">
            <v>0</v>
          </cell>
          <cell r="GK101" t="str">
            <v>DTHN26128</v>
          </cell>
          <cell r="GL101">
            <v>100</v>
          </cell>
          <cell r="GM101">
            <v>0</v>
          </cell>
          <cell r="GN101">
            <v>0</v>
          </cell>
          <cell r="GO101">
            <v>0</v>
          </cell>
          <cell r="GP101">
            <v>0</v>
          </cell>
          <cell r="GQ101">
            <v>0</v>
          </cell>
          <cell r="GS101" t="str">
            <v>DTHN26128</v>
          </cell>
          <cell r="GT101">
            <v>100</v>
          </cell>
          <cell r="GU101">
            <v>0</v>
          </cell>
          <cell r="GV101">
            <v>0</v>
          </cell>
          <cell r="GW101">
            <v>0</v>
          </cell>
          <cell r="GX101">
            <v>0</v>
          </cell>
          <cell r="GY101">
            <v>0</v>
          </cell>
          <cell r="HA101" t="str">
            <v>DTHN26128</v>
          </cell>
          <cell r="HB101">
            <v>100</v>
          </cell>
          <cell r="HC101">
            <v>0</v>
          </cell>
          <cell r="HD101">
            <v>0</v>
          </cell>
          <cell r="HE101">
            <v>0</v>
          </cell>
          <cell r="HF101">
            <v>0</v>
          </cell>
          <cell r="HG101">
            <v>0</v>
          </cell>
          <cell r="HI101" t="str">
            <v>DTHN26127</v>
          </cell>
          <cell r="HJ101">
            <v>100</v>
          </cell>
          <cell r="HK101">
            <v>0</v>
          </cell>
          <cell r="HL101">
            <v>0</v>
          </cell>
          <cell r="HM101">
            <v>0</v>
          </cell>
          <cell r="HN101">
            <v>0</v>
          </cell>
          <cell r="HO101">
            <v>0</v>
          </cell>
          <cell r="HQ101" t="str">
            <v>DTHN26127</v>
          </cell>
          <cell r="HR101">
            <v>100</v>
          </cell>
          <cell r="HS101">
            <v>0</v>
          </cell>
          <cell r="HT101">
            <v>0</v>
          </cell>
          <cell r="HU101">
            <v>0</v>
          </cell>
          <cell r="HV101">
            <v>0</v>
          </cell>
          <cell r="HW101">
            <v>0</v>
          </cell>
          <cell r="HY101" t="str">
            <v>DTHN26127</v>
          </cell>
          <cell r="HZ101">
            <v>100</v>
          </cell>
          <cell r="IA101">
            <v>0</v>
          </cell>
          <cell r="IB101">
            <v>0</v>
          </cell>
          <cell r="IC101">
            <v>0</v>
          </cell>
          <cell r="ID101">
            <v>0</v>
          </cell>
          <cell r="IE101">
            <v>0</v>
          </cell>
          <cell r="IG101" t="str">
            <v>DTHN26127</v>
          </cell>
          <cell r="IH101">
            <v>100</v>
          </cell>
          <cell r="II101">
            <v>0</v>
          </cell>
          <cell r="IJ101">
            <v>0</v>
          </cell>
          <cell r="IK101">
            <v>0</v>
          </cell>
          <cell r="IL101">
            <v>0</v>
          </cell>
          <cell r="IM101">
            <v>0</v>
          </cell>
        </row>
        <row r="102">
          <cell r="A102" t="str">
            <v>DTMB41075</v>
          </cell>
          <cell r="B102">
            <v>100</v>
          </cell>
          <cell r="C102">
            <v>0</v>
          </cell>
          <cell r="D102">
            <v>0</v>
          </cell>
          <cell r="E102">
            <v>0</v>
          </cell>
          <cell r="F102">
            <v>0</v>
          </cell>
          <cell r="G102">
            <v>0</v>
          </cell>
          <cell r="I102" t="str">
            <v>DTMB41075</v>
          </cell>
          <cell r="J102">
            <v>100</v>
          </cell>
          <cell r="K102">
            <v>0</v>
          </cell>
          <cell r="L102">
            <v>0</v>
          </cell>
          <cell r="M102">
            <v>0</v>
          </cell>
          <cell r="N102">
            <v>0</v>
          </cell>
          <cell r="O102">
            <v>0</v>
          </cell>
          <cell r="Q102" t="str">
            <v>DTMB41075</v>
          </cell>
          <cell r="R102">
            <v>100</v>
          </cell>
          <cell r="S102">
            <v>0</v>
          </cell>
          <cell r="T102">
            <v>0</v>
          </cell>
          <cell r="U102">
            <v>0</v>
          </cell>
          <cell r="V102">
            <v>0</v>
          </cell>
          <cell r="W102">
            <v>0</v>
          </cell>
          <cell r="Y102" t="str">
            <v>DTMB41075</v>
          </cell>
          <cell r="Z102">
            <v>100</v>
          </cell>
          <cell r="AA102">
            <v>0</v>
          </cell>
          <cell r="AB102">
            <v>0</v>
          </cell>
          <cell r="AC102">
            <v>0</v>
          </cell>
          <cell r="AD102">
            <v>0</v>
          </cell>
          <cell r="AE102">
            <v>0</v>
          </cell>
          <cell r="AG102" t="str">
            <v>DTMB41075</v>
          </cell>
          <cell r="AH102">
            <v>100</v>
          </cell>
          <cell r="AI102">
            <v>0</v>
          </cell>
          <cell r="AJ102">
            <v>0</v>
          </cell>
          <cell r="AK102">
            <v>0</v>
          </cell>
          <cell r="AL102">
            <v>0</v>
          </cell>
          <cell r="AM102">
            <v>0</v>
          </cell>
          <cell r="AO102" t="str">
            <v>DTMB41075</v>
          </cell>
          <cell r="AP102">
            <v>100</v>
          </cell>
          <cell r="AQ102">
            <v>0</v>
          </cell>
          <cell r="AR102">
            <v>0</v>
          </cell>
          <cell r="AS102">
            <v>0</v>
          </cell>
          <cell r="AT102">
            <v>0</v>
          </cell>
          <cell r="AU102">
            <v>0</v>
          </cell>
          <cell r="AW102" t="str">
            <v>DTMB41075</v>
          </cell>
          <cell r="AX102">
            <v>100</v>
          </cell>
          <cell r="AY102">
            <v>0</v>
          </cell>
          <cell r="AZ102">
            <v>0</v>
          </cell>
          <cell r="BA102">
            <v>0</v>
          </cell>
          <cell r="BB102">
            <v>0</v>
          </cell>
          <cell r="BC102">
            <v>0</v>
          </cell>
          <cell r="BE102" t="str">
            <v>DTMB41075</v>
          </cell>
          <cell r="BF102">
            <v>100</v>
          </cell>
          <cell r="BG102">
            <v>0</v>
          </cell>
          <cell r="BH102">
            <v>0</v>
          </cell>
          <cell r="BI102">
            <v>0</v>
          </cell>
          <cell r="BJ102">
            <v>0</v>
          </cell>
          <cell r="BK102">
            <v>0</v>
          </cell>
          <cell r="BM102" t="str">
            <v>DTMB41075</v>
          </cell>
          <cell r="BN102">
            <v>100</v>
          </cell>
          <cell r="BO102">
            <v>0</v>
          </cell>
          <cell r="BP102">
            <v>0</v>
          </cell>
          <cell r="BQ102">
            <v>0</v>
          </cell>
          <cell r="BR102">
            <v>0</v>
          </cell>
          <cell r="BS102">
            <v>0</v>
          </cell>
          <cell r="BU102" t="str">
            <v>DTMB41075</v>
          </cell>
          <cell r="BV102">
            <v>100</v>
          </cell>
          <cell r="BW102">
            <v>0</v>
          </cell>
          <cell r="BX102">
            <v>0</v>
          </cell>
          <cell r="BY102">
            <v>0</v>
          </cell>
          <cell r="BZ102">
            <v>0</v>
          </cell>
          <cell r="CA102">
            <v>0</v>
          </cell>
          <cell r="CC102" t="str">
            <v>DTMB41075</v>
          </cell>
          <cell r="CD102">
            <v>100</v>
          </cell>
          <cell r="CE102">
            <v>0</v>
          </cell>
          <cell r="CF102">
            <v>0</v>
          </cell>
          <cell r="CG102">
            <v>0</v>
          </cell>
          <cell r="CH102">
            <v>0</v>
          </cell>
          <cell r="CI102">
            <v>0</v>
          </cell>
          <cell r="CK102" t="str">
            <v>DTMB41075</v>
          </cell>
          <cell r="CL102">
            <v>100</v>
          </cell>
          <cell r="CM102">
            <v>0</v>
          </cell>
          <cell r="CN102">
            <v>0</v>
          </cell>
          <cell r="CO102">
            <v>0</v>
          </cell>
          <cell r="CP102">
            <v>0</v>
          </cell>
          <cell r="CQ102">
            <v>0</v>
          </cell>
          <cell r="CS102" t="str">
            <v>DTMB41067</v>
          </cell>
          <cell r="CT102">
            <v>100</v>
          </cell>
          <cell r="CU102">
            <v>0</v>
          </cell>
          <cell r="CV102">
            <v>0</v>
          </cell>
          <cell r="CW102">
            <v>0</v>
          </cell>
          <cell r="CX102">
            <v>0</v>
          </cell>
          <cell r="CY102">
            <v>0</v>
          </cell>
          <cell r="DA102" t="str">
            <v>DTMB41067</v>
          </cell>
          <cell r="DB102">
            <v>100</v>
          </cell>
          <cell r="DC102">
            <v>0</v>
          </cell>
          <cell r="DD102">
            <v>0</v>
          </cell>
          <cell r="DE102">
            <v>0</v>
          </cell>
          <cell r="DF102">
            <v>0</v>
          </cell>
          <cell r="DG102">
            <v>0</v>
          </cell>
          <cell r="DI102" t="str">
            <v>DTMB41067</v>
          </cell>
          <cell r="DJ102">
            <v>100</v>
          </cell>
          <cell r="DK102">
            <v>0</v>
          </cell>
          <cell r="DL102">
            <v>0</v>
          </cell>
          <cell r="DM102">
            <v>0</v>
          </cell>
          <cell r="DN102">
            <v>0</v>
          </cell>
          <cell r="DO102">
            <v>0</v>
          </cell>
          <cell r="DQ102" t="str">
            <v>DTMB41067</v>
          </cell>
          <cell r="DR102">
            <v>100</v>
          </cell>
          <cell r="DS102">
            <v>0</v>
          </cell>
          <cell r="DT102">
            <v>0</v>
          </cell>
          <cell r="DU102">
            <v>0</v>
          </cell>
          <cell r="DV102">
            <v>0</v>
          </cell>
          <cell r="DW102">
            <v>0</v>
          </cell>
          <cell r="DY102" t="str">
            <v>DTMB41067</v>
          </cell>
          <cell r="DZ102">
            <v>100</v>
          </cell>
          <cell r="EA102">
            <v>0</v>
          </cell>
          <cell r="EB102">
            <v>0</v>
          </cell>
          <cell r="EC102">
            <v>0</v>
          </cell>
          <cell r="ED102">
            <v>0</v>
          </cell>
          <cell r="EE102">
            <v>0</v>
          </cell>
          <cell r="EG102" t="str">
            <v>DTMB41067</v>
          </cell>
          <cell r="EH102">
            <v>100</v>
          </cell>
          <cell r="EI102">
            <v>0</v>
          </cell>
          <cell r="EJ102">
            <v>0</v>
          </cell>
          <cell r="EK102">
            <v>0</v>
          </cell>
          <cell r="EL102">
            <v>0</v>
          </cell>
          <cell r="EM102">
            <v>0</v>
          </cell>
          <cell r="EO102" t="str">
            <v>DTMB41067</v>
          </cell>
          <cell r="EP102">
            <v>100</v>
          </cell>
          <cell r="EQ102">
            <v>0</v>
          </cell>
          <cell r="ER102">
            <v>0</v>
          </cell>
          <cell r="ES102">
            <v>0</v>
          </cell>
          <cell r="ET102">
            <v>0</v>
          </cell>
          <cell r="EU102">
            <v>0</v>
          </cell>
          <cell r="EW102" t="str">
            <v>DTMB41061</v>
          </cell>
          <cell r="EX102">
            <v>100</v>
          </cell>
          <cell r="EY102">
            <v>0</v>
          </cell>
          <cell r="EZ102">
            <v>0</v>
          </cell>
          <cell r="FA102">
            <v>0</v>
          </cell>
          <cell r="FB102">
            <v>0</v>
          </cell>
          <cell r="FC102">
            <v>0</v>
          </cell>
          <cell r="FE102" t="str">
            <v>DTMB41060</v>
          </cell>
          <cell r="FF102">
            <v>100</v>
          </cell>
          <cell r="FG102">
            <v>0</v>
          </cell>
          <cell r="FH102">
            <v>0</v>
          </cell>
          <cell r="FI102">
            <v>0</v>
          </cell>
          <cell r="FJ102">
            <v>0</v>
          </cell>
          <cell r="FK102">
            <v>0</v>
          </cell>
          <cell r="FM102" t="str">
            <v>DTMB41060</v>
          </cell>
          <cell r="FN102">
            <v>100</v>
          </cell>
          <cell r="FO102">
            <v>0</v>
          </cell>
          <cell r="FP102">
            <v>0</v>
          </cell>
          <cell r="FQ102">
            <v>0</v>
          </cell>
          <cell r="FR102">
            <v>0</v>
          </cell>
          <cell r="FS102">
            <v>0</v>
          </cell>
          <cell r="FU102" t="str">
            <v>DTMB41060</v>
          </cell>
          <cell r="FV102">
            <v>100</v>
          </cell>
          <cell r="FW102">
            <v>0</v>
          </cell>
          <cell r="FX102">
            <v>0</v>
          </cell>
          <cell r="FY102">
            <v>0</v>
          </cell>
          <cell r="FZ102">
            <v>0</v>
          </cell>
          <cell r="GA102">
            <v>0</v>
          </cell>
          <cell r="GC102" t="str">
            <v>DTMB41060</v>
          </cell>
          <cell r="GD102">
            <v>100</v>
          </cell>
          <cell r="GE102">
            <v>0</v>
          </cell>
          <cell r="GF102">
            <v>0</v>
          </cell>
          <cell r="GG102">
            <v>0</v>
          </cell>
          <cell r="GH102">
            <v>0</v>
          </cell>
          <cell r="GI102">
            <v>0</v>
          </cell>
          <cell r="GK102" t="str">
            <v>DTMB41060</v>
          </cell>
          <cell r="GL102">
            <v>100</v>
          </cell>
          <cell r="GM102">
            <v>0</v>
          </cell>
          <cell r="GN102">
            <v>0</v>
          </cell>
          <cell r="GO102">
            <v>0</v>
          </cell>
          <cell r="GP102">
            <v>0</v>
          </cell>
          <cell r="GQ102">
            <v>0</v>
          </cell>
          <cell r="GS102" t="str">
            <v>DTMB41060</v>
          </cell>
          <cell r="GT102">
            <v>100</v>
          </cell>
          <cell r="GU102">
            <v>0</v>
          </cell>
          <cell r="GV102">
            <v>0</v>
          </cell>
          <cell r="GW102">
            <v>0</v>
          </cell>
          <cell r="GX102">
            <v>0</v>
          </cell>
          <cell r="GY102">
            <v>0</v>
          </cell>
          <cell r="HA102" t="str">
            <v>DTMB41060</v>
          </cell>
          <cell r="HB102">
            <v>100</v>
          </cell>
          <cell r="HC102">
            <v>0</v>
          </cell>
          <cell r="HD102">
            <v>0</v>
          </cell>
          <cell r="HE102">
            <v>0</v>
          </cell>
          <cell r="HF102">
            <v>0</v>
          </cell>
          <cell r="HG102">
            <v>0</v>
          </cell>
          <cell r="HI102" t="str">
            <v>DTHN26128</v>
          </cell>
          <cell r="HJ102">
            <v>100</v>
          </cell>
          <cell r="HK102">
            <v>0</v>
          </cell>
          <cell r="HL102">
            <v>0</v>
          </cell>
          <cell r="HM102">
            <v>0</v>
          </cell>
          <cell r="HN102">
            <v>0</v>
          </cell>
          <cell r="HO102">
            <v>0</v>
          </cell>
          <cell r="HQ102" t="str">
            <v>DTHN26128</v>
          </cell>
          <cell r="HR102">
            <v>100</v>
          </cell>
          <cell r="HS102">
            <v>0</v>
          </cell>
          <cell r="HT102">
            <v>0</v>
          </cell>
          <cell r="HU102">
            <v>0</v>
          </cell>
          <cell r="HV102">
            <v>0</v>
          </cell>
          <cell r="HW102">
            <v>0</v>
          </cell>
          <cell r="HY102" t="str">
            <v>DTHN26128</v>
          </cell>
          <cell r="HZ102">
            <v>100</v>
          </cell>
          <cell r="IA102">
            <v>0</v>
          </cell>
          <cell r="IB102">
            <v>0</v>
          </cell>
          <cell r="IC102">
            <v>0</v>
          </cell>
          <cell r="ID102">
            <v>0</v>
          </cell>
          <cell r="IE102">
            <v>0</v>
          </cell>
          <cell r="IG102" t="str">
            <v>DTHN26128</v>
          </cell>
          <cell r="IH102">
            <v>100</v>
          </cell>
          <cell r="II102">
            <v>0</v>
          </cell>
          <cell r="IJ102">
            <v>0</v>
          </cell>
          <cell r="IK102">
            <v>0</v>
          </cell>
          <cell r="IL102">
            <v>0</v>
          </cell>
          <cell r="IM102">
            <v>0</v>
          </cell>
        </row>
        <row r="103">
          <cell r="A103" t="str">
            <v>DTMB41076</v>
          </cell>
          <cell r="B103">
            <v>100</v>
          </cell>
          <cell r="C103">
            <v>0</v>
          </cell>
          <cell r="D103">
            <v>0</v>
          </cell>
          <cell r="E103">
            <v>0</v>
          </cell>
          <cell r="F103">
            <v>0</v>
          </cell>
          <cell r="G103">
            <v>0</v>
          </cell>
          <cell r="I103" t="str">
            <v>DTMB41076</v>
          </cell>
          <cell r="J103">
            <v>100</v>
          </cell>
          <cell r="K103">
            <v>0</v>
          </cell>
          <cell r="L103">
            <v>0</v>
          </cell>
          <cell r="M103">
            <v>0</v>
          </cell>
          <cell r="N103">
            <v>0</v>
          </cell>
          <cell r="O103">
            <v>0</v>
          </cell>
          <cell r="Q103" t="str">
            <v>DTMB41076</v>
          </cell>
          <cell r="R103">
            <v>100</v>
          </cell>
          <cell r="S103">
            <v>0</v>
          </cell>
          <cell r="T103">
            <v>0</v>
          </cell>
          <cell r="U103">
            <v>0</v>
          </cell>
          <cell r="V103">
            <v>0</v>
          </cell>
          <cell r="W103">
            <v>0</v>
          </cell>
          <cell r="Y103" t="str">
            <v>DTMB41076</v>
          </cell>
          <cell r="Z103">
            <v>100</v>
          </cell>
          <cell r="AA103">
            <v>0</v>
          </cell>
          <cell r="AB103">
            <v>0</v>
          </cell>
          <cell r="AC103">
            <v>0</v>
          </cell>
          <cell r="AD103">
            <v>0</v>
          </cell>
          <cell r="AE103">
            <v>0</v>
          </cell>
          <cell r="AG103" t="str">
            <v>DTMB41076</v>
          </cell>
          <cell r="AH103">
            <v>100</v>
          </cell>
          <cell r="AI103">
            <v>0</v>
          </cell>
          <cell r="AJ103">
            <v>0</v>
          </cell>
          <cell r="AK103">
            <v>0</v>
          </cell>
          <cell r="AL103">
            <v>0</v>
          </cell>
          <cell r="AM103">
            <v>0</v>
          </cell>
          <cell r="AO103" t="str">
            <v>DTMB41076</v>
          </cell>
          <cell r="AP103">
            <v>100</v>
          </cell>
          <cell r="AQ103">
            <v>0</v>
          </cell>
          <cell r="AR103">
            <v>0</v>
          </cell>
          <cell r="AS103">
            <v>0</v>
          </cell>
          <cell r="AT103">
            <v>0</v>
          </cell>
          <cell r="AU103">
            <v>0</v>
          </cell>
          <cell r="AW103" t="str">
            <v>DTMB41076</v>
          </cell>
          <cell r="AX103">
            <v>100</v>
          </cell>
          <cell r="AY103">
            <v>0</v>
          </cell>
          <cell r="AZ103">
            <v>0</v>
          </cell>
          <cell r="BA103">
            <v>0</v>
          </cell>
          <cell r="BB103">
            <v>0</v>
          </cell>
          <cell r="BC103">
            <v>0</v>
          </cell>
          <cell r="BE103" t="str">
            <v>DTMB41076</v>
          </cell>
          <cell r="BF103">
            <v>100</v>
          </cell>
          <cell r="BG103">
            <v>0</v>
          </cell>
          <cell r="BH103">
            <v>0</v>
          </cell>
          <cell r="BI103">
            <v>0</v>
          </cell>
          <cell r="BJ103">
            <v>0</v>
          </cell>
          <cell r="BK103">
            <v>0</v>
          </cell>
          <cell r="BM103" t="str">
            <v>DTMB41076</v>
          </cell>
          <cell r="BN103">
            <v>100</v>
          </cell>
          <cell r="BO103">
            <v>0</v>
          </cell>
          <cell r="BP103">
            <v>0</v>
          </cell>
          <cell r="BQ103">
            <v>0</v>
          </cell>
          <cell r="BR103">
            <v>0</v>
          </cell>
          <cell r="BS103">
            <v>0</v>
          </cell>
          <cell r="BU103" t="str">
            <v>DTMB41076</v>
          </cell>
          <cell r="BV103">
            <v>100</v>
          </cell>
          <cell r="BW103">
            <v>0</v>
          </cell>
          <cell r="BX103">
            <v>0</v>
          </cell>
          <cell r="BY103">
            <v>0</v>
          </cell>
          <cell r="BZ103">
            <v>0</v>
          </cell>
          <cell r="CA103">
            <v>0</v>
          </cell>
          <cell r="CC103" t="str">
            <v>DTMB41076</v>
          </cell>
          <cell r="CD103">
            <v>100</v>
          </cell>
          <cell r="CE103">
            <v>0</v>
          </cell>
          <cell r="CF103">
            <v>0</v>
          </cell>
          <cell r="CG103">
            <v>0</v>
          </cell>
          <cell r="CH103">
            <v>0</v>
          </cell>
          <cell r="CI103">
            <v>0</v>
          </cell>
          <cell r="CK103" t="str">
            <v>DTMB41076</v>
          </cell>
          <cell r="CL103">
            <v>100</v>
          </cell>
          <cell r="CM103">
            <v>0</v>
          </cell>
          <cell r="CN103">
            <v>0</v>
          </cell>
          <cell r="CO103">
            <v>0</v>
          </cell>
          <cell r="CP103">
            <v>0</v>
          </cell>
          <cell r="CQ103">
            <v>0</v>
          </cell>
          <cell r="CS103" t="str">
            <v>DTMB41070</v>
          </cell>
          <cell r="CT103">
            <v>100</v>
          </cell>
          <cell r="CU103">
            <v>0</v>
          </cell>
          <cell r="CV103">
            <v>0</v>
          </cell>
          <cell r="CW103">
            <v>0</v>
          </cell>
          <cell r="CX103">
            <v>0</v>
          </cell>
          <cell r="CY103">
            <v>0</v>
          </cell>
          <cell r="DA103" t="str">
            <v>DTMB41070</v>
          </cell>
          <cell r="DB103">
            <v>100</v>
          </cell>
          <cell r="DC103">
            <v>0</v>
          </cell>
          <cell r="DD103">
            <v>0</v>
          </cell>
          <cell r="DE103">
            <v>0</v>
          </cell>
          <cell r="DF103">
            <v>0</v>
          </cell>
          <cell r="DG103">
            <v>0</v>
          </cell>
          <cell r="DI103" t="str">
            <v>DTMB41070</v>
          </cell>
          <cell r="DJ103">
            <v>100</v>
          </cell>
          <cell r="DK103">
            <v>0</v>
          </cell>
          <cell r="DL103">
            <v>0</v>
          </cell>
          <cell r="DM103">
            <v>0</v>
          </cell>
          <cell r="DN103">
            <v>0</v>
          </cell>
          <cell r="DO103">
            <v>0</v>
          </cell>
          <cell r="DQ103" t="str">
            <v>DTMB41070</v>
          </cell>
          <cell r="DR103">
            <v>100</v>
          </cell>
          <cell r="DS103">
            <v>0</v>
          </cell>
          <cell r="DT103">
            <v>0</v>
          </cell>
          <cell r="DU103">
            <v>0</v>
          </cell>
          <cell r="DV103">
            <v>0</v>
          </cell>
          <cell r="DW103">
            <v>0</v>
          </cell>
          <cell r="DY103" t="str">
            <v>DTMB41070</v>
          </cell>
          <cell r="DZ103">
            <v>100</v>
          </cell>
          <cell r="EA103">
            <v>0</v>
          </cell>
          <cell r="EB103">
            <v>0</v>
          </cell>
          <cell r="EC103">
            <v>0</v>
          </cell>
          <cell r="ED103">
            <v>0</v>
          </cell>
          <cell r="EE103">
            <v>0</v>
          </cell>
          <cell r="EG103" t="str">
            <v>DTMB41070</v>
          </cell>
          <cell r="EH103">
            <v>100</v>
          </cell>
          <cell r="EI103">
            <v>0</v>
          </cell>
          <cell r="EJ103">
            <v>0</v>
          </cell>
          <cell r="EK103">
            <v>0</v>
          </cell>
          <cell r="EL103">
            <v>0</v>
          </cell>
          <cell r="EM103">
            <v>0</v>
          </cell>
          <cell r="EO103" t="str">
            <v>DTMB41070</v>
          </cell>
          <cell r="EP103">
            <v>100</v>
          </cell>
          <cell r="EQ103">
            <v>0</v>
          </cell>
          <cell r="ER103">
            <v>0</v>
          </cell>
          <cell r="ES103">
            <v>0</v>
          </cell>
          <cell r="ET103">
            <v>0</v>
          </cell>
          <cell r="EU103">
            <v>0</v>
          </cell>
          <cell r="EW103" t="str">
            <v>DTMB41066</v>
          </cell>
          <cell r="EX103">
            <v>100</v>
          </cell>
          <cell r="EY103">
            <v>0</v>
          </cell>
          <cell r="EZ103">
            <v>0</v>
          </cell>
          <cell r="FA103">
            <v>0</v>
          </cell>
          <cell r="FB103">
            <v>0</v>
          </cell>
          <cell r="FC103">
            <v>0</v>
          </cell>
          <cell r="FE103" t="str">
            <v>DTMB41061</v>
          </cell>
          <cell r="FF103">
            <v>100</v>
          </cell>
          <cell r="FG103">
            <v>0</v>
          </cell>
          <cell r="FH103">
            <v>0</v>
          </cell>
          <cell r="FI103">
            <v>0</v>
          </cell>
          <cell r="FJ103">
            <v>0</v>
          </cell>
          <cell r="FK103">
            <v>0</v>
          </cell>
          <cell r="FM103" t="str">
            <v>DTMB41061</v>
          </cell>
          <cell r="FN103">
            <v>100</v>
          </cell>
          <cell r="FO103">
            <v>0</v>
          </cell>
          <cell r="FP103">
            <v>0</v>
          </cell>
          <cell r="FQ103">
            <v>0</v>
          </cell>
          <cell r="FR103">
            <v>0</v>
          </cell>
          <cell r="FS103">
            <v>0</v>
          </cell>
          <cell r="FU103" t="str">
            <v>DTMB41061</v>
          </cell>
          <cell r="FV103">
            <v>100</v>
          </cell>
          <cell r="FW103">
            <v>0</v>
          </cell>
          <cell r="FX103">
            <v>0</v>
          </cell>
          <cell r="FY103">
            <v>0</v>
          </cell>
          <cell r="FZ103">
            <v>0</v>
          </cell>
          <cell r="GA103">
            <v>0</v>
          </cell>
          <cell r="GC103" t="str">
            <v>DTMB41061</v>
          </cell>
          <cell r="GD103">
            <v>100</v>
          </cell>
          <cell r="GE103">
            <v>0</v>
          </cell>
          <cell r="GF103">
            <v>0</v>
          </cell>
          <cell r="GG103">
            <v>0</v>
          </cell>
          <cell r="GH103">
            <v>0</v>
          </cell>
          <cell r="GI103">
            <v>0</v>
          </cell>
          <cell r="GK103" t="str">
            <v>DTMB41061</v>
          </cell>
          <cell r="GL103">
            <v>100</v>
          </cell>
          <cell r="GM103">
            <v>0</v>
          </cell>
          <cell r="GN103">
            <v>0</v>
          </cell>
          <cell r="GO103">
            <v>0</v>
          </cell>
          <cell r="GP103">
            <v>0</v>
          </cell>
          <cell r="GQ103">
            <v>0</v>
          </cell>
          <cell r="GS103" t="str">
            <v>DTMB41061</v>
          </cell>
          <cell r="GT103">
            <v>100</v>
          </cell>
          <cell r="GU103">
            <v>0</v>
          </cell>
          <cell r="GV103">
            <v>0</v>
          </cell>
          <cell r="GW103">
            <v>0</v>
          </cell>
          <cell r="GX103">
            <v>0</v>
          </cell>
          <cell r="GY103">
            <v>0</v>
          </cell>
          <cell r="HA103" t="str">
            <v>DTMB41061</v>
          </cell>
          <cell r="HB103">
            <v>100</v>
          </cell>
          <cell r="HC103">
            <v>0</v>
          </cell>
          <cell r="HD103">
            <v>0</v>
          </cell>
          <cell r="HE103">
            <v>0</v>
          </cell>
          <cell r="HF103">
            <v>0</v>
          </cell>
          <cell r="HG103">
            <v>0</v>
          </cell>
          <cell r="HI103" t="str">
            <v>DTMB41060</v>
          </cell>
          <cell r="HJ103">
            <v>100</v>
          </cell>
          <cell r="HK103">
            <v>0</v>
          </cell>
          <cell r="HL103">
            <v>0</v>
          </cell>
          <cell r="HM103">
            <v>0</v>
          </cell>
          <cell r="HN103">
            <v>0</v>
          </cell>
          <cell r="HO103">
            <v>0</v>
          </cell>
          <cell r="HQ103" t="str">
            <v>DTMB41060</v>
          </cell>
          <cell r="HR103">
            <v>100</v>
          </cell>
          <cell r="HS103">
            <v>0</v>
          </cell>
          <cell r="HT103">
            <v>0</v>
          </cell>
          <cell r="HU103">
            <v>0</v>
          </cell>
          <cell r="HV103">
            <v>0</v>
          </cell>
          <cell r="HW103">
            <v>0</v>
          </cell>
          <cell r="HY103" t="str">
            <v>DTMB41060</v>
          </cell>
          <cell r="HZ103">
            <v>100</v>
          </cell>
          <cell r="IA103">
            <v>0</v>
          </cell>
          <cell r="IB103">
            <v>0</v>
          </cell>
          <cell r="IC103">
            <v>0</v>
          </cell>
          <cell r="ID103">
            <v>0</v>
          </cell>
          <cell r="IE103">
            <v>0</v>
          </cell>
          <cell r="IG103" t="str">
            <v>DTMB41060</v>
          </cell>
          <cell r="IH103">
            <v>100</v>
          </cell>
          <cell r="II103">
            <v>0</v>
          </cell>
          <cell r="IJ103">
            <v>0</v>
          </cell>
          <cell r="IK103">
            <v>0</v>
          </cell>
          <cell r="IL103">
            <v>0</v>
          </cell>
          <cell r="IM103">
            <v>0</v>
          </cell>
        </row>
        <row r="104">
          <cell r="A104" t="str">
            <v>DTMB41081</v>
          </cell>
          <cell r="B104">
            <v>100</v>
          </cell>
          <cell r="C104">
            <v>0</v>
          </cell>
          <cell r="D104">
            <v>0</v>
          </cell>
          <cell r="E104">
            <v>0</v>
          </cell>
          <cell r="F104">
            <v>0</v>
          </cell>
          <cell r="G104">
            <v>0</v>
          </cell>
          <cell r="I104" t="str">
            <v>DTMB41081</v>
          </cell>
          <cell r="J104">
            <v>100</v>
          </cell>
          <cell r="K104">
            <v>0</v>
          </cell>
          <cell r="L104">
            <v>0</v>
          </cell>
          <cell r="M104">
            <v>0</v>
          </cell>
          <cell r="N104">
            <v>0</v>
          </cell>
          <cell r="O104">
            <v>0</v>
          </cell>
          <cell r="Q104" t="str">
            <v>DTMB41081</v>
          </cell>
          <cell r="R104">
            <v>100</v>
          </cell>
          <cell r="S104">
            <v>0</v>
          </cell>
          <cell r="T104">
            <v>0</v>
          </cell>
          <cell r="U104">
            <v>0</v>
          </cell>
          <cell r="V104">
            <v>0</v>
          </cell>
          <cell r="W104">
            <v>0</v>
          </cell>
          <cell r="Y104" t="str">
            <v>DTMB41081</v>
          </cell>
          <cell r="Z104">
            <v>100</v>
          </cell>
          <cell r="AA104">
            <v>0</v>
          </cell>
          <cell r="AB104">
            <v>0</v>
          </cell>
          <cell r="AC104">
            <v>0</v>
          </cell>
          <cell r="AD104">
            <v>0</v>
          </cell>
          <cell r="AE104">
            <v>0</v>
          </cell>
          <cell r="AG104" t="str">
            <v>DTMB41081</v>
          </cell>
          <cell r="AH104">
            <v>100</v>
          </cell>
          <cell r="AI104">
            <v>0</v>
          </cell>
          <cell r="AJ104">
            <v>0</v>
          </cell>
          <cell r="AK104">
            <v>0</v>
          </cell>
          <cell r="AL104">
            <v>0</v>
          </cell>
          <cell r="AM104">
            <v>0</v>
          </cell>
          <cell r="AO104" t="str">
            <v>DTMB41081</v>
          </cell>
          <cell r="AP104">
            <v>100</v>
          </cell>
          <cell r="AQ104">
            <v>0</v>
          </cell>
          <cell r="AR104">
            <v>0</v>
          </cell>
          <cell r="AS104">
            <v>0</v>
          </cell>
          <cell r="AT104">
            <v>0</v>
          </cell>
          <cell r="AU104">
            <v>0</v>
          </cell>
          <cell r="AW104" t="str">
            <v>DTMB41081</v>
          </cell>
          <cell r="AX104">
            <v>100</v>
          </cell>
          <cell r="AY104">
            <v>0</v>
          </cell>
          <cell r="AZ104">
            <v>0</v>
          </cell>
          <cell r="BA104">
            <v>0</v>
          </cell>
          <cell r="BB104">
            <v>0</v>
          </cell>
          <cell r="BC104">
            <v>0</v>
          </cell>
          <cell r="BE104" t="str">
            <v>DTMB41081</v>
          </cell>
          <cell r="BF104">
            <v>100</v>
          </cell>
          <cell r="BG104">
            <v>0</v>
          </cell>
          <cell r="BH104">
            <v>0</v>
          </cell>
          <cell r="BI104">
            <v>0</v>
          </cell>
          <cell r="BJ104">
            <v>0</v>
          </cell>
          <cell r="BK104">
            <v>0</v>
          </cell>
          <cell r="BM104" t="str">
            <v>DTMB41081</v>
          </cell>
          <cell r="BN104">
            <v>100</v>
          </cell>
          <cell r="BO104">
            <v>0</v>
          </cell>
          <cell r="BP104">
            <v>0</v>
          </cell>
          <cell r="BQ104">
            <v>0</v>
          </cell>
          <cell r="BR104">
            <v>0</v>
          </cell>
          <cell r="BS104">
            <v>0</v>
          </cell>
          <cell r="BU104" t="str">
            <v>DTMB41081</v>
          </cell>
          <cell r="BV104">
            <v>100</v>
          </cell>
          <cell r="BW104">
            <v>0</v>
          </cell>
          <cell r="BX104">
            <v>0</v>
          </cell>
          <cell r="BY104">
            <v>0</v>
          </cell>
          <cell r="BZ104">
            <v>0</v>
          </cell>
          <cell r="CA104">
            <v>0</v>
          </cell>
          <cell r="CC104" t="str">
            <v>DTMB41081</v>
          </cell>
          <cell r="CD104">
            <v>100</v>
          </cell>
          <cell r="CE104">
            <v>0</v>
          </cell>
          <cell r="CF104">
            <v>0</v>
          </cell>
          <cell r="CG104">
            <v>0</v>
          </cell>
          <cell r="CH104">
            <v>0</v>
          </cell>
          <cell r="CI104">
            <v>0</v>
          </cell>
          <cell r="CK104" t="str">
            <v>DTMB41081</v>
          </cell>
          <cell r="CL104">
            <v>100</v>
          </cell>
          <cell r="CM104">
            <v>0</v>
          </cell>
          <cell r="CN104">
            <v>0</v>
          </cell>
          <cell r="CO104">
            <v>0</v>
          </cell>
          <cell r="CP104">
            <v>0</v>
          </cell>
          <cell r="CQ104">
            <v>0</v>
          </cell>
          <cell r="CS104" t="str">
            <v>DTMB41073</v>
          </cell>
          <cell r="CT104">
            <v>100</v>
          </cell>
          <cell r="CU104">
            <v>0</v>
          </cell>
          <cell r="CV104">
            <v>0</v>
          </cell>
          <cell r="CW104">
            <v>0</v>
          </cell>
          <cell r="CX104">
            <v>0</v>
          </cell>
          <cell r="CY104">
            <v>0</v>
          </cell>
          <cell r="DA104" t="str">
            <v>DTMB41073</v>
          </cell>
          <cell r="DB104">
            <v>100</v>
          </cell>
          <cell r="DC104">
            <v>0</v>
          </cell>
          <cell r="DD104">
            <v>0</v>
          </cell>
          <cell r="DE104">
            <v>0</v>
          </cell>
          <cell r="DF104">
            <v>0</v>
          </cell>
          <cell r="DG104">
            <v>0</v>
          </cell>
          <cell r="DI104" t="str">
            <v>DTMB41073</v>
          </cell>
          <cell r="DJ104">
            <v>100</v>
          </cell>
          <cell r="DK104">
            <v>0</v>
          </cell>
          <cell r="DL104">
            <v>0</v>
          </cell>
          <cell r="DM104">
            <v>0</v>
          </cell>
          <cell r="DN104">
            <v>0</v>
          </cell>
          <cell r="DO104">
            <v>0</v>
          </cell>
          <cell r="DQ104" t="str">
            <v>DTMB41073</v>
          </cell>
          <cell r="DR104">
            <v>100</v>
          </cell>
          <cell r="DS104">
            <v>0</v>
          </cell>
          <cell r="DT104">
            <v>0</v>
          </cell>
          <cell r="DU104">
            <v>0</v>
          </cell>
          <cell r="DV104">
            <v>0</v>
          </cell>
          <cell r="DW104">
            <v>0</v>
          </cell>
          <cell r="DY104" t="str">
            <v>DTMB41073</v>
          </cell>
          <cell r="DZ104">
            <v>100</v>
          </cell>
          <cell r="EA104">
            <v>0</v>
          </cell>
          <cell r="EB104">
            <v>0</v>
          </cell>
          <cell r="EC104">
            <v>0</v>
          </cell>
          <cell r="ED104">
            <v>0</v>
          </cell>
          <cell r="EE104">
            <v>0</v>
          </cell>
          <cell r="EG104" t="str">
            <v>DTMB41073</v>
          </cell>
          <cell r="EH104">
            <v>100</v>
          </cell>
          <cell r="EI104">
            <v>0</v>
          </cell>
          <cell r="EJ104">
            <v>0</v>
          </cell>
          <cell r="EK104">
            <v>0</v>
          </cell>
          <cell r="EL104">
            <v>0</v>
          </cell>
          <cell r="EM104">
            <v>0</v>
          </cell>
          <cell r="EO104" t="str">
            <v>DTMB41073</v>
          </cell>
          <cell r="EP104">
            <v>100</v>
          </cell>
          <cell r="EQ104">
            <v>0</v>
          </cell>
          <cell r="ER104">
            <v>0</v>
          </cell>
          <cell r="ES104">
            <v>0</v>
          </cell>
          <cell r="ET104">
            <v>0</v>
          </cell>
          <cell r="EU104">
            <v>0</v>
          </cell>
          <cell r="EW104" t="str">
            <v>DTMB41067</v>
          </cell>
          <cell r="EX104">
            <v>100</v>
          </cell>
          <cell r="EY104">
            <v>0</v>
          </cell>
          <cell r="EZ104">
            <v>0</v>
          </cell>
          <cell r="FA104">
            <v>0</v>
          </cell>
          <cell r="FB104">
            <v>0</v>
          </cell>
          <cell r="FC104">
            <v>0</v>
          </cell>
          <cell r="FE104" t="str">
            <v>DTMB41066</v>
          </cell>
          <cell r="FF104">
            <v>100</v>
          </cell>
          <cell r="FG104">
            <v>0</v>
          </cell>
          <cell r="FH104">
            <v>0</v>
          </cell>
          <cell r="FI104">
            <v>0</v>
          </cell>
          <cell r="FJ104">
            <v>0</v>
          </cell>
          <cell r="FK104">
            <v>0</v>
          </cell>
          <cell r="FM104" t="str">
            <v>DTMB41066</v>
          </cell>
          <cell r="FN104">
            <v>100</v>
          </cell>
          <cell r="FO104">
            <v>0</v>
          </cell>
          <cell r="FP104">
            <v>0</v>
          </cell>
          <cell r="FQ104">
            <v>0</v>
          </cell>
          <cell r="FR104">
            <v>0</v>
          </cell>
          <cell r="FS104">
            <v>0</v>
          </cell>
          <cell r="FU104" t="str">
            <v>DTMB41066</v>
          </cell>
          <cell r="FV104">
            <v>100</v>
          </cell>
          <cell r="FW104">
            <v>0</v>
          </cell>
          <cell r="FX104">
            <v>0</v>
          </cell>
          <cell r="FY104">
            <v>0</v>
          </cell>
          <cell r="FZ104">
            <v>0</v>
          </cell>
          <cell r="GA104">
            <v>0</v>
          </cell>
          <cell r="GC104" t="str">
            <v>DTMB41066</v>
          </cell>
          <cell r="GD104">
            <v>100</v>
          </cell>
          <cell r="GE104">
            <v>0</v>
          </cell>
          <cell r="GF104">
            <v>0</v>
          </cell>
          <cell r="GG104">
            <v>0</v>
          </cell>
          <cell r="GH104">
            <v>0</v>
          </cell>
          <cell r="GI104">
            <v>0</v>
          </cell>
          <cell r="GK104" t="str">
            <v>DTMB41066</v>
          </cell>
          <cell r="GL104">
            <v>100</v>
          </cell>
          <cell r="GM104">
            <v>0</v>
          </cell>
          <cell r="GN104">
            <v>0</v>
          </cell>
          <cell r="GO104">
            <v>0</v>
          </cell>
          <cell r="GP104">
            <v>0</v>
          </cell>
          <cell r="GQ104">
            <v>0</v>
          </cell>
          <cell r="GS104" t="str">
            <v>DTMB41066</v>
          </cell>
          <cell r="GT104">
            <v>100</v>
          </cell>
          <cell r="GU104">
            <v>0</v>
          </cell>
          <cell r="GV104">
            <v>0</v>
          </cell>
          <cell r="GW104">
            <v>0</v>
          </cell>
          <cell r="GX104">
            <v>0</v>
          </cell>
          <cell r="GY104">
            <v>0</v>
          </cell>
          <cell r="HA104" t="str">
            <v>DTMB41066</v>
          </cell>
          <cell r="HB104">
            <v>100</v>
          </cell>
          <cell r="HC104">
            <v>0</v>
          </cell>
          <cell r="HD104">
            <v>0</v>
          </cell>
          <cell r="HE104">
            <v>0</v>
          </cell>
          <cell r="HF104">
            <v>0</v>
          </cell>
          <cell r="HG104">
            <v>0</v>
          </cell>
          <cell r="HI104" t="str">
            <v>DTMB41061</v>
          </cell>
          <cell r="HJ104">
            <v>100</v>
          </cell>
          <cell r="HK104">
            <v>0</v>
          </cell>
          <cell r="HL104">
            <v>0</v>
          </cell>
          <cell r="HM104">
            <v>0</v>
          </cell>
          <cell r="HN104">
            <v>0</v>
          </cell>
          <cell r="HO104">
            <v>0</v>
          </cell>
          <cell r="HQ104" t="str">
            <v>DTMB41061</v>
          </cell>
          <cell r="HR104">
            <v>100</v>
          </cell>
          <cell r="HS104">
            <v>0</v>
          </cell>
          <cell r="HT104">
            <v>0</v>
          </cell>
          <cell r="HU104">
            <v>0</v>
          </cell>
          <cell r="HV104">
            <v>0</v>
          </cell>
          <cell r="HW104">
            <v>0</v>
          </cell>
          <cell r="HY104" t="str">
            <v>DTMB41061</v>
          </cell>
          <cell r="HZ104">
            <v>100</v>
          </cell>
          <cell r="IA104">
            <v>0</v>
          </cell>
          <cell r="IB104">
            <v>0</v>
          </cell>
          <cell r="IC104">
            <v>0</v>
          </cell>
          <cell r="ID104">
            <v>0</v>
          </cell>
          <cell r="IE104">
            <v>0</v>
          </cell>
          <cell r="IG104" t="str">
            <v>DTMB41061</v>
          </cell>
          <cell r="IH104">
            <v>100</v>
          </cell>
          <cell r="II104">
            <v>0</v>
          </cell>
          <cell r="IJ104">
            <v>0</v>
          </cell>
          <cell r="IK104">
            <v>0</v>
          </cell>
          <cell r="IL104">
            <v>0</v>
          </cell>
          <cell r="IM104">
            <v>0</v>
          </cell>
        </row>
        <row r="105">
          <cell r="A105" t="str">
            <v>DTVV12026</v>
          </cell>
          <cell r="B105">
            <v>0</v>
          </cell>
          <cell r="C105">
            <v>0</v>
          </cell>
          <cell r="D105">
            <v>0</v>
          </cell>
          <cell r="E105">
            <v>0</v>
          </cell>
          <cell r="F105">
            <v>0</v>
          </cell>
          <cell r="G105">
            <v>0</v>
          </cell>
          <cell r="I105" t="str">
            <v>DTVV12026</v>
          </cell>
          <cell r="J105">
            <v>0</v>
          </cell>
          <cell r="K105">
            <v>0</v>
          </cell>
          <cell r="L105">
            <v>0</v>
          </cell>
          <cell r="M105">
            <v>0</v>
          </cell>
          <cell r="N105">
            <v>0</v>
          </cell>
          <cell r="O105">
            <v>0</v>
          </cell>
          <cell r="Q105" t="str">
            <v>DTVV12026</v>
          </cell>
          <cell r="R105">
            <v>0</v>
          </cell>
          <cell r="S105">
            <v>0</v>
          </cell>
          <cell r="T105">
            <v>0</v>
          </cell>
          <cell r="U105">
            <v>0</v>
          </cell>
          <cell r="V105">
            <v>0</v>
          </cell>
          <cell r="W105">
            <v>0</v>
          </cell>
          <cell r="Y105" t="str">
            <v>DTVV12026</v>
          </cell>
          <cell r="Z105">
            <v>0</v>
          </cell>
          <cell r="AA105">
            <v>0</v>
          </cell>
          <cell r="AB105">
            <v>0</v>
          </cell>
          <cell r="AC105">
            <v>0</v>
          </cell>
          <cell r="AD105">
            <v>0</v>
          </cell>
          <cell r="AE105">
            <v>0</v>
          </cell>
          <cell r="AG105" t="str">
            <v>DTVV12026</v>
          </cell>
          <cell r="AH105">
            <v>0</v>
          </cell>
          <cell r="AI105">
            <v>0</v>
          </cell>
          <cell r="AJ105">
            <v>0</v>
          </cell>
          <cell r="AK105">
            <v>0</v>
          </cell>
          <cell r="AL105">
            <v>0</v>
          </cell>
          <cell r="AM105">
            <v>0</v>
          </cell>
          <cell r="AO105" t="str">
            <v>DTVV12026</v>
          </cell>
          <cell r="AP105">
            <v>0</v>
          </cell>
          <cell r="AQ105">
            <v>0</v>
          </cell>
          <cell r="AR105">
            <v>0</v>
          </cell>
          <cell r="AS105">
            <v>0</v>
          </cell>
          <cell r="AT105">
            <v>0</v>
          </cell>
          <cell r="AU105">
            <v>0</v>
          </cell>
          <cell r="AW105" t="str">
            <v>DTVV12026</v>
          </cell>
          <cell r="AX105">
            <v>0</v>
          </cell>
          <cell r="AY105">
            <v>0</v>
          </cell>
          <cell r="AZ105">
            <v>0</v>
          </cell>
          <cell r="BA105">
            <v>0</v>
          </cell>
          <cell r="BB105">
            <v>0</v>
          </cell>
          <cell r="BC105">
            <v>0</v>
          </cell>
          <cell r="BE105" t="str">
            <v>DTVV12026</v>
          </cell>
          <cell r="BF105">
            <v>0</v>
          </cell>
          <cell r="BG105">
            <v>0</v>
          </cell>
          <cell r="BH105">
            <v>0</v>
          </cell>
          <cell r="BI105">
            <v>0</v>
          </cell>
          <cell r="BJ105">
            <v>0</v>
          </cell>
          <cell r="BK105">
            <v>0</v>
          </cell>
          <cell r="BM105" t="str">
            <v>DTVV12026</v>
          </cell>
          <cell r="BN105">
            <v>0</v>
          </cell>
          <cell r="BO105">
            <v>0</v>
          </cell>
          <cell r="BP105">
            <v>0</v>
          </cell>
          <cell r="BQ105">
            <v>0</v>
          </cell>
          <cell r="BR105">
            <v>0</v>
          </cell>
          <cell r="BS105">
            <v>0</v>
          </cell>
          <cell r="BU105" t="str">
            <v>DTVV12026</v>
          </cell>
          <cell r="BV105">
            <v>0</v>
          </cell>
          <cell r="BW105">
            <v>0</v>
          </cell>
          <cell r="BX105">
            <v>0</v>
          </cell>
          <cell r="BY105">
            <v>0</v>
          </cell>
          <cell r="BZ105">
            <v>0</v>
          </cell>
          <cell r="CA105">
            <v>0</v>
          </cell>
          <cell r="CC105" t="str">
            <v>DTVV12026</v>
          </cell>
          <cell r="CD105">
            <v>0</v>
          </cell>
          <cell r="CE105">
            <v>0</v>
          </cell>
          <cell r="CF105">
            <v>0</v>
          </cell>
          <cell r="CG105">
            <v>0</v>
          </cell>
          <cell r="CH105">
            <v>0</v>
          </cell>
          <cell r="CI105">
            <v>0</v>
          </cell>
          <cell r="CK105" t="str">
            <v>DTVV12026</v>
          </cell>
          <cell r="CL105">
            <v>0</v>
          </cell>
          <cell r="CM105">
            <v>0</v>
          </cell>
          <cell r="CN105">
            <v>0</v>
          </cell>
          <cell r="CO105">
            <v>0</v>
          </cell>
          <cell r="CP105">
            <v>0</v>
          </cell>
          <cell r="CQ105">
            <v>0</v>
          </cell>
          <cell r="CS105" t="str">
            <v>DTMB41074</v>
          </cell>
          <cell r="CT105">
            <v>100</v>
          </cell>
          <cell r="CU105">
            <v>0</v>
          </cell>
          <cell r="CV105">
            <v>0</v>
          </cell>
          <cell r="CW105">
            <v>0</v>
          </cell>
          <cell r="CX105">
            <v>0</v>
          </cell>
          <cell r="CY105">
            <v>0</v>
          </cell>
          <cell r="DA105" t="str">
            <v>DTMB41074</v>
          </cell>
          <cell r="DB105">
            <v>100</v>
          </cell>
          <cell r="DC105">
            <v>0</v>
          </cell>
          <cell r="DD105">
            <v>0</v>
          </cell>
          <cell r="DE105">
            <v>0</v>
          </cell>
          <cell r="DF105">
            <v>0</v>
          </cell>
          <cell r="DG105">
            <v>0</v>
          </cell>
          <cell r="DI105" t="str">
            <v>DTMB41074</v>
          </cell>
          <cell r="DJ105">
            <v>100</v>
          </cell>
          <cell r="DK105">
            <v>0</v>
          </cell>
          <cell r="DL105">
            <v>0</v>
          </cell>
          <cell r="DM105">
            <v>0</v>
          </cell>
          <cell r="DN105">
            <v>0</v>
          </cell>
          <cell r="DO105">
            <v>0</v>
          </cell>
          <cell r="DQ105" t="str">
            <v>DTMB41074</v>
          </cell>
          <cell r="DR105">
            <v>100</v>
          </cell>
          <cell r="DS105">
            <v>0</v>
          </cell>
          <cell r="DT105">
            <v>0</v>
          </cell>
          <cell r="DU105">
            <v>0</v>
          </cell>
          <cell r="DV105">
            <v>0</v>
          </cell>
          <cell r="DW105">
            <v>0</v>
          </cell>
          <cell r="DY105" t="str">
            <v>DTMB41074</v>
          </cell>
          <cell r="DZ105">
            <v>100</v>
          </cell>
          <cell r="EA105">
            <v>0</v>
          </cell>
          <cell r="EB105">
            <v>0</v>
          </cell>
          <cell r="EC105">
            <v>0</v>
          </cell>
          <cell r="ED105">
            <v>0</v>
          </cell>
          <cell r="EE105">
            <v>0</v>
          </cell>
          <cell r="EG105" t="str">
            <v>DTMB41074</v>
          </cell>
          <cell r="EH105">
            <v>100</v>
          </cell>
          <cell r="EI105">
            <v>0</v>
          </cell>
          <cell r="EJ105">
            <v>0</v>
          </cell>
          <cell r="EK105">
            <v>0</v>
          </cell>
          <cell r="EL105">
            <v>0</v>
          </cell>
          <cell r="EM105">
            <v>0</v>
          </cell>
          <cell r="EO105" t="str">
            <v>DTMB41074</v>
          </cell>
          <cell r="EP105">
            <v>100</v>
          </cell>
          <cell r="EQ105">
            <v>0</v>
          </cell>
          <cell r="ER105">
            <v>0</v>
          </cell>
          <cell r="ES105">
            <v>0</v>
          </cell>
          <cell r="ET105">
            <v>0</v>
          </cell>
          <cell r="EU105">
            <v>0</v>
          </cell>
          <cell r="EW105" t="str">
            <v>DTMB41070</v>
          </cell>
          <cell r="EX105">
            <v>100</v>
          </cell>
          <cell r="EY105">
            <v>0</v>
          </cell>
          <cell r="EZ105">
            <v>0</v>
          </cell>
          <cell r="FA105">
            <v>0</v>
          </cell>
          <cell r="FB105">
            <v>0</v>
          </cell>
          <cell r="FC105">
            <v>0</v>
          </cell>
          <cell r="FE105" t="str">
            <v>DTMB41067</v>
          </cell>
          <cell r="FF105">
            <v>100</v>
          </cell>
          <cell r="FG105">
            <v>0</v>
          </cell>
          <cell r="FH105">
            <v>0</v>
          </cell>
          <cell r="FI105">
            <v>0</v>
          </cell>
          <cell r="FJ105">
            <v>0</v>
          </cell>
          <cell r="FK105">
            <v>0</v>
          </cell>
          <cell r="FM105" t="str">
            <v>DTMB41067</v>
          </cell>
          <cell r="FN105">
            <v>100</v>
          </cell>
          <cell r="FO105">
            <v>0</v>
          </cell>
          <cell r="FP105">
            <v>0</v>
          </cell>
          <cell r="FQ105">
            <v>0</v>
          </cell>
          <cell r="FR105">
            <v>0</v>
          </cell>
          <cell r="FS105">
            <v>0</v>
          </cell>
          <cell r="FU105" t="str">
            <v>DTMB41067</v>
          </cell>
          <cell r="FV105">
            <v>100</v>
          </cell>
          <cell r="FW105">
            <v>0</v>
          </cell>
          <cell r="FX105">
            <v>0</v>
          </cell>
          <cell r="FY105">
            <v>0</v>
          </cell>
          <cell r="FZ105">
            <v>0</v>
          </cell>
          <cell r="GA105">
            <v>0</v>
          </cell>
          <cell r="GC105" t="str">
            <v>DTMB41067</v>
          </cell>
          <cell r="GD105">
            <v>100</v>
          </cell>
          <cell r="GE105">
            <v>0</v>
          </cell>
          <cell r="GF105">
            <v>0</v>
          </cell>
          <cell r="GG105">
            <v>0</v>
          </cell>
          <cell r="GH105">
            <v>0</v>
          </cell>
          <cell r="GI105">
            <v>0</v>
          </cell>
          <cell r="GK105" t="str">
            <v>DTMB41067</v>
          </cell>
          <cell r="GL105">
            <v>100</v>
          </cell>
          <cell r="GM105">
            <v>0</v>
          </cell>
          <cell r="GN105">
            <v>0</v>
          </cell>
          <cell r="GO105">
            <v>0</v>
          </cell>
          <cell r="GP105">
            <v>0</v>
          </cell>
          <cell r="GQ105">
            <v>0</v>
          </cell>
          <cell r="GS105" t="str">
            <v>DTMB41067</v>
          </cell>
          <cell r="GT105">
            <v>100</v>
          </cell>
          <cell r="GU105">
            <v>0</v>
          </cell>
          <cell r="GV105">
            <v>0</v>
          </cell>
          <cell r="GW105">
            <v>0</v>
          </cell>
          <cell r="GX105">
            <v>0</v>
          </cell>
          <cell r="GY105">
            <v>0</v>
          </cell>
          <cell r="HA105" t="str">
            <v>DTMB41067</v>
          </cell>
          <cell r="HB105">
            <v>100</v>
          </cell>
          <cell r="HC105">
            <v>0</v>
          </cell>
          <cell r="HD105">
            <v>0</v>
          </cell>
          <cell r="HE105">
            <v>0</v>
          </cell>
          <cell r="HF105">
            <v>0</v>
          </cell>
          <cell r="HG105">
            <v>0</v>
          </cell>
          <cell r="HI105" t="str">
            <v>DTMB41066</v>
          </cell>
          <cell r="HJ105">
            <v>100</v>
          </cell>
          <cell r="HK105">
            <v>0</v>
          </cell>
          <cell r="HL105">
            <v>0</v>
          </cell>
          <cell r="HM105">
            <v>0</v>
          </cell>
          <cell r="HN105">
            <v>0</v>
          </cell>
          <cell r="HO105">
            <v>0</v>
          </cell>
          <cell r="HQ105" t="str">
            <v>DTMB41066</v>
          </cell>
          <cell r="HR105">
            <v>100</v>
          </cell>
          <cell r="HS105">
            <v>0</v>
          </cell>
          <cell r="HT105">
            <v>0</v>
          </cell>
          <cell r="HU105">
            <v>0</v>
          </cell>
          <cell r="HV105">
            <v>0</v>
          </cell>
          <cell r="HW105">
            <v>0</v>
          </cell>
          <cell r="HY105" t="str">
            <v>DTMB41066</v>
          </cell>
          <cell r="HZ105">
            <v>100</v>
          </cell>
          <cell r="IA105">
            <v>0</v>
          </cell>
          <cell r="IB105">
            <v>0</v>
          </cell>
          <cell r="IC105">
            <v>0</v>
          </cell>
          <cell r="ID105">
            <v>0</v>
          </cell>
          <cell r="IE105">
            <v>0</v>
          </cell>
          <cell r="IG105" t="str">
            <v>DTMB41066</v>
          </cell>
          <cell r="IH105">
            <v>100</v>
          </cell>
          <cell r="II105">
            <v>0</v>
          </cell>
          <cell r="IJ105">
            <v>0</v>
          </cell>
          <cell r="IK105">
            <v>0</v>
          </cell>
          <cell r="IL105">
            <v>0</v>
          </cell>
          <cell r="IM105">
            <v>0</v>
          </cell>
        </row>
        <row r="106">
          <cell r="A106" t="str">
            <v>DTVV12027</v>
          </cell>
          <cell r="B106">
            <v>100</v>
          </cell>
          <cell r="C106">
            <v>0</v>
          </cell>
          <cell r="D106">
            <v>0</v>
          </cell>
          <cell r="E106">
            <v>0</v>
          </cell>
          <cell r="F106">
            <v>0</v>
          </cell>
          <cell r="G106">
            <v>0</v>
          </cell>
          <cell r="I106" t="str">
            <v>DTVV12027</v>
          </cell>
          <cell r="J106">
            <v>100</v>
          </cell>
          <cell r="K106">
            <v>0</v>
          </cell>
          <cell r="L106">
            <v>0</v>
          </cell>
          <cell r="M106">
            <v>0</v>
          </cell>
          <cell r="N106">
            <v>0</v>
          </cell>
          <cell r="O106">
            <v>0</v>
          </cell>
          <cell r="Q106" t="str">
            <v>DTVV12027</v>
          </cell>
          <cell r="R106">
            <v>100</v>
          </cell>
          <cell r="S106">
            <v>0</v>
          </cell>
          <cell r="T106">
            <v>0</v>
          </cell>
          <cell r="U106">
            <v>0</v>
          </cell>
          <cell r="V106">
            <v>0</v>
          </cell>
          <cell r="W106">
            <v>0</v>
          </cell>
          <cell r="Y106" t="str">
            <v>DTVV12027</v>
          </cell>
          <cell r="Z106">
            <v>100</v>
          </cell>
          <cell r="AA106">
            <v>0</v>
          </cell>
          <cell r="AB106">
            <v>0</v>
          </cell>
          <cell r="AC106">
            <v>0</v>
          </cell>
          <cell r="AD106">
            <v>0</v>
          </cell>
          <cell r="AE106">
            <v>0</v>
          </cell>
          <cell r="AG106" t="str">
            <v>DTVV12027</v>
          </cell>
          <cell r="AH106">
            <v>100</v>
          </cell>
          <cell r="AI106">
            <v>0</v>
          </cell>
          <cell r="AJ106">
            <v>0</v>
          </cell>
          <cell r="AK106">
            <v>0</v>
          </cell>
          <cell r="AL106">
            <v>0</v>
          </cell>
          <cell r="AM106">
            <v>0</v>
          </cell>
          <cell r="AO106" t="str">
            <v>DTVV12027</v>
          </cell>
          <cell r="AP106">
            <v>100</v>
          </cell>
          <cell r="AQ106">
            <v>0</v>
          </cell>
          <cell r="AR106">
            <v>0</v>
          </cell>
          <cell r="AS106">
            <v>0</v>
          </cell>
          <cell r="AT106">
            <v>0</v>
          </cell>
          <cell r="AU106">
            <v>0</v>
          </cell>
          <cell r="AW106" t="str">
            <v>DTVV12027</v>
          </cell>
          <cell r="AX106">
            <v>100</v>
          </cell>
          <cell r="AY106">
            <v>0</v>
          </cell>
          <cell r="AZ106">
            <v>0</v>
          </cell>
          <cell r="BA106">
            <v>0</v>
          </cell>
          <cell r="BB106">
            <v>0</v>
          </cell>
          <cell r="BC106">
            <v>0</v>
          </cell>
          <cell r="BE106" t="str">
            <v>DTVV12027</v>
          </cell>
          <cell r="BF106">
            <v>100</v>
          </cell>
          <cell r="BG106">
            <v>0</v>
          </cell>
          <cell r="BH106">
            <v>0</v>
          </cell>
          <cell r="BI106">
            <v>0</v>
          </cell>
          <cell r="BJ106">
            <v>0</v>
          </cell>
          <cell r="BK106">
            <v>0</v>
          </cell>
          <cell r="BM106" t="str">
            <v>DTVV12027</v>
          </cell>
          <cell r="BN106">
            <v>100</v>
          </cell>
          <cell r="BO106">
            <v>0</v>
          </cell>
          <cell r="BP106">
            <v>0</v>
          </cell>
          <cell r="BQ106">
            <v>0</v>
          </cell>
          <cell r="BR106">
            <v>0</v>
          </cell>
          <cell r="BS106">
            <v>0</v>
          </cell>
          <cell r="BU106" t="str">
            <v>DTVV12027</v>
          </cell>
          <cell r="BV106">
            <v>100</v>
          </cell>
          <cell r="BW106">
            <v>0</v>
          </cell>
          <cell r="BX106">
            <v>0</v>
          </cell>
          <cell r="BY106">
            <v>0</v>
          </cell>
          <cell r="BZ106">
            <v>0</v>
          </cell>
          <cell r="CA106">
            <v>0</v>
          </cell>
          <cell r="CC106" t="str">
            <v>DTVV12027</v>
          </cell>
          <cell r="CD106">
            <v>100</v>
          </cell>
          <cell r="CE106">
            <v>0</v>
          </cell>
          <cell r="CF106">
            <v>0</v>
          </cell>
          <cell r="CG106">
            <v>0</v>
          </cell>
          <cell r="CH106">
            <v>0</v>
          </cell>
          <cell r="CI106">
            <v>0</v>
          </cell>
          <cell r="CK106" t="str">
            <v>DTVV12027</v>
          </cell>
          <cell r="CL106">
            <v>100</v>
          </cell>
          <cell r="CM106">
            <v>0</v>
          </cell>
          <cell r="CN106">
            <v>0</v>
          </cell>
          <cell r="CO106">
            <v>0</v>
          </cell>
          <cell r="CP106">
            <v>0</v>
          </cell>
          <cell r="CQ106">
            <v>0</v>
          </cell>
          <cell r="CS106" t="str">
            <v>DTMB41075</v>
          </cell>
          <cell r="CT106">
            <v>100</v>
          </cell>
          <cell r="CU106">
            <v>0</v>
          </cell>
          <cell r="CV106">
            <v>0</v>
          </cell>
          <cell r="CW106">
            <v>0</v>
          </cell>
          <cell r="CX106">
            <v>0</v>
          </cell>
          <cell r="CY106">
            <v>0</v>
          </cell>
          <cell r="DA106" t="str">
            <v>DTMB41075</v>
          </cell>
          <cell r="DB106">
            <v>100</v>
          </cell>
          <cell r="DC106">
            <v>0</v>
          </cell>
          <cell r="DD106">
            <v>0</v>
          </cell>
          <cell r="DE106">
            <v>0</v>
          </cell>
          <cell r="DF106">
            <v>0</v>
          </cell>
          <cell r="DG106">
            <v>0</v>
          </cell>
          <cell r="DI106" t="str">
            <v>DTMB41075</v>
          </cell>
          <cell r="DJ106">
            <v>100</v>
          </cell>
          <cell r="DK106">
            <v>0</v>
          </cell>
          <cell r="DL106">
            <v>0</v>
          </cell>
          <cell r="DM106">
            <v>0</v>
          </cell>
          <cell r="DN106">
            <v>0</v>
          </cell>
          <cell r="DO106">
            <v>0</v>
          </cell>
          <cell r="DQ106" t="str">
            <v>DTMB41075</v>
          </cell>
          <cell r="DR106">
            <v>100</v>
          </cell>
          <cell r="DS106">
            <v>0</v>
          </cell>
          <cell r="DT106">
            <v>0</v>
          </cell>
          <cell r="DU106">
            <v>0</v>
          </cell>
          <cell r="DV106">
            <v>0</v>
          </cell>
          <cell r="DW106">
            <v>0</v>
          </cell>
          <cell r="DY106" t="str">
            <v>DTMB41075</v>
          </cell>
          <cell r="DZ106">
            <v>100</v>
          </cell>
          <cell r="EA106">
            <v>0</v>
          </cell>
          <cell r="EB106">
            <v>0</v>
          </cell>
          <cell r="EC106">
            <v>0</v>
          </cell>
          <cell r="ED106">
            <v>0</v>
          </cell>
          <cell r="EE106">
            <v>0</v>
          </cell>
          <cell r="EG106" t="str">
            <v>DTMB41075</v>
          </cell>
          <cell r="EH106">
            <v>100</v>
          </cell>
          <cell r="EI106">
            <v>0</v>
          </cell>
          <cell r="EJ106">
            <v>0</v>
          </cell>
          <cell r="EK106">
            <v>0</v>
          </cell>
          <cell r="EL106">
            <v>0</v>
          </cell>
          <cell r="EM106">
            <v>0</v>
          </cell>
          <cell r="EO106" t="str">
            <v>DTMB41075</v>
          </cell>
          <cell r="EP106">
            <v>100</v>
          </cell>
          <cell r="EQ106">
            <v>0</v>
          </cell>
          <cell r="ER106">
            <v>0</v>
          </cell>
          <cell r="ES106">
            <v>0</v>
          </cell>
          <cell r="ET106">
            <v>0</v>
          </cell>
          <cell r="EU106">
            <v>0</v>
          </cell>
          <cell r="EW106" t="str">
            <v>DTMB41073</v>
          </cell>
          <cell r="EX106">
            <v>100</v>
          </cell>
          <cell r="EY106">
            <v>0</v>
          </cell>
          <cell r="EZ106">
            <v>0</v>
          </cell>
          <cell r="FA106">
            <v>0</v>
          </cell>
          <cell r="FB106">
            <v>0</v>
          </cell>
          <cell r="FC106">
            <v>0</v>
          </cell>
          <cell r="FE106" t="str">
            <v>DTMB41070</v>
          </cell>
          <cell r="FF106">
            <v>100</v>
          </cell>
          <cell r="FG106">
            <v>0</v>
          </cell>
          <cell r="FH106">
            <v>0</v>
          </cell>
          <cell r="FI106">
            <v>0</v>
          </cell>
          <cell r="FJ106">
            <v>0</v>
          </cell>
          <cell r="FK106">
            <v>0</v>
          </cell>
          <cell r="FM106" t="str">
            <v>DTMB41070</v>
          </cell>
          <cell r="FN106">
            <v>100</v>
          </cell>
          <cell r="FO106">
            <v>0</v>
          </cell>
          <cell r="FP106">
            <v>0</v>
          </cell>
          <cell r="FQ106">
            <v>0</v>
          </cell>
          <cell r="FR106">
            <v>0</v>
          </cell>
          <cell r="FS106">
            <v>0</v>
          </cell>
          <cell r="FU106" t="str">
            <v>DTMB41070</v>
          </cell>
          <cell r="FV106">
            <v>100</v>
          </cell>
          <cell r="FW106">
            <v>0</v>
          </cell>
          <cell r="FX106">
            <v>0</v>
          </cell>
          <cell r="FY106">
            <v>0</v>
          </cell>
          <cell r="FZ106">
            <v>0</v>
          </cell>
          <cell r="GA106">
            <v>0</v>
          </cell>
          <cell r="GC106" t="str">
            <v>DTMB41070</v>
          </cell>
          <cell r="GD106">
            <v>100</v>
          </cell>
          <cell r="GE106">
            <v>0</v>
          </cell>
          <cell r="GF106">
            <v>0</v>
          </cell>
          <cell r="GG106">
            <v>0</v>
          </cell>
          <cell r="GH106">
            <v>0</v>
          </cell>
          <cell r="GI106">
            <v>0</v>
          </cell>
          <cell r="GK106" t="str">
            <v>DTMB41070</v>
          </cell>
          <cell r="GL106">
            <v>100</v>
          </cell>
          <cell r="GM106">
            <v>0</v>
          </cell>
          <cell r="GN106">
            <v>0</v>
          </cell>
          <cell r="GO106">
            <v>0</v>
          </cell>
          <cell r="GP106">
            <v>0</v>
          </cell>
          <cell r="GQ106">
            <v>0</v>
          </cell>
          <cell r="GS106" t="str">
            <v>DTMB41070</v>
          </cell>
          <cell r="GT106">
            <v>100</v>
          </cell>
          <cell r="GU106">
            <v>0</v>
          </cell>
          <cell r="GV106">
            <v>0</v>
          </cell>
          <cell r="GW106">
            <v>0</v>
          </cell>
          <cell r="GX106">
            <v>0</v>
          </cell>
          <cell r="GY106">
            <v>0</v>
          </cell>
          <cell r="HA106" t="str">
            <v>DTMB41070</v>
          </cell>
          <cell r="HB106">
            <v>100</v>
          </cell>
          <cell r="HC106">
            <v>0</v>
          </cell>
          <cell r="HD106">
            <v>0</v>
          </cell>
          <cell r="HE106">
            <v>0</v>
          </cell>
          <cell r="HF106">
            <v>0</v>
          </cell>
          <cell r="HG106">
            <v>0</v>
          </cell>
          <cell r="HI106" t="str">
            <v>DTMB41067</v>
          </cell>
          <cell r="HJ106">
            <v>100</v>
          </cell>
          <cell r="HK106">
            <v>0</v>
          </cell>
          <cell r="HL106">
            <v>0</v>
          </cell>
          <cell r="HM106">
            <v>0</v>
          </cell>
          <cell r="HN106">
            <v>0</v>
          </cell>
          <cell r="HO106">
            <v>0</v>
          </cell>
          <cell r="HQ106" t="str">
            <v>DTMB41067</v>
          </cell>
          <cell r="HR106">
            <v>100</v>
          </cell>
          <cell r="HS106">
            <v>0</v>
          </cell>
          <cell r="HT106">
            <v>0</v>
          </cell>
          <cell r="HU106">
            <v>0</v>
          </cell>
          <cell r="HV106">
            <v>0</v>
          </cell>
          <cell r="HW106">
            <v>0</v>
          </cell>
          <cell r="HY106" t="str">
            <v>DTMB41067</v>
          </cell>
          <cell r="HZ106">
            <v>100</v>
          </cell>
          <cell r="IA106">
            <v>0</v>
          </cell>
          <cell r="IB106">
            <v>0</v>
          </cell>
          <cell r="IC106">
            <v>0</v>
          </cell>
          <cell r="ID106">
            <v>0</v>
          </cell>
          <cell r="IE106">
            <v>0</v>
          </cell>
          <cell r="IG106" t="str">
            <v>DTMB41067</v>
          </cell>
          <cell r="IH106">
            <v>100</v>
          </cell>
          <cell r="II106">
            <v>0</v>
          </cell>
          <cell r="IJ106">
            <v>0</v>
          </cell>
          <cell r="IK106">
            <v>0</v>
          </cell>
          <cell r="IL106">
            <v>0</v>
          </cell>
          <cell r="IM106">
            <v>0</v>
          </cell>
        </row>
        <row r="107">
          <cell r="A107" t="str">
            <v>DTVV12037</v>
          </cell>
          <cell r="B107">
            <v>100</v>
          </cell>
          <cell r="C107">
            <v>0</v>
          </cell>
          <cell r="D107">
            <v>0</v>
          </cell>
          <cell r="E107">
            <v>0</v>
          </cell>
          <cell r="F107">
            <v>0</v>
          </cell>
          <cell r="G107">
            <v>0</v>
          </cell>
          <cell r="I107" t="str">
            <v>DTVV12037</v>
          </cell>
          <cell r="J107">
            <v>100</v>
          </cell>
          <cell r="K107">
            <v>0</v>
          </cell>
          <cell r="L107">
            <v>0</v>
          </cell>
          <cell r="M107">
            <v>0</v>
          </cell>
          <cell r="N107">
            <v>0</v>
          </cell>
          <cell r="O107">
            <v>0</v>
          </cell>
          <cell r="Q107" t="str">
            <v>DTVV12037</v>
          </cell>
          <cell r="R107">
            <v>100</v>
          </cell>
          <cell r="S107">
            <v>0</v>
          </cell>
          <cell r="T107">
            <v>9</v>
          </cell>
          <cell r="U107">
            <v>0</v>
          </cell>
          <cell r="V107">
            <v>8.3330000000000002</v>
          </cell>
          <cell r="W107">
            <v>0</v>
          </cell>
          <cell r="Y107" t="str">
            <v>DTVV12037</v>
          </cell>
          <cell r="Z107">
            <v>96.34</v>
          </cell>
          <cell r="AA107">
            <v>3.52</v>
          </cell>
          <cell r="AB107">
            <v>15</v>
          </cell>
          <cell r="AC107">
            <v>0</v>
          </cell>
          <cell r="AD107">
            <v>11.132</v>
          </cell>
          <cell r="AE107">
            <v>1</v>
          </cell>
          <cell r="AG107" t="str">
            <v>DTVV12037</v>
          </cell>
          <cell r="AH107">
            <v>97.07</v>
          </cell>
          <cell r="AI107">
            <v>3.52</v>
          </cell>
          <cell r="AJ107">
            <v>15</v>
          </cell>
          <cell r="AK107">
            <v>0</v>
          </cell>
          <cell r="AL107">
            <v>30.965</v>
          </cell>
          <cell r="AM107">
            <v>1</v>
          </cell>
          <cell r="AO107" t="str">
            <v>DTVV12037</v>
          </cell>
          <cell r="AP107">
            <v>92.31</v>
          </cell>
          <cell r="AQ107">
            <v>3.69</v>
          </cell>
          <cell r="AR107">
            <v>5</v>
          </cell>
          <cell r="AS107">
            <v>66.260000000000005</v>
          </cell>
          <cell r="AT107">
            <v>43.581000000000003</v>
          </cell>
          <cell r="AU107">
            <v>3</v>
          </cell>
          <cell r="AW107" t="str">
            <v>DTVV12037</v>
          </cell>
          <cell r="AX107">
            <v>87.66</v>
          </cell>
          <cell r="AY107">
            <v>5.18</v>
          </cell>
          <cell r="AZ107">
            <v>3.75</v>
          </cell>
          <cell r="BA107">
            <v>35.366999999999997</v>
          </cell>
          <cell r="BB107">
            <v>47.347999999999999</v>
          </cell>
          <cell r="BC107">
            <v>4</v>
          </cell>
          <cell r="BE107" t="str">
            <v>DTVV12037</v>
          </cell>
          <cell r="BF107">
            <v>87.73</v>
          </cell>
          <cell r="BG107">
            <v>4.71</v>
          </cell>
          <cell r="BH107">
            <v>5.8</v>
          </cell>
          <cell r="BI107">
            <v>31.116</v>
          </cell>
          <cell r="BJ107">
            <v>51.031999999999996</v>
          </cell>
          <cell r="BK107">
            <v>5</v>
          </cell>
          <cell r="BM107" t="str">
            <v>DTVV12037</v>
          </cell>
          <cell r="BN107">
            <v>88.94</v>
          </cell>
          <cell r="BO107">
            <v>3.98</v>
          </cell>
          <cell r="BP107">
            <v>4.8333333333333002</v>
          </cell>
          <cell r="BQ107">
            <v>30.702999999999999</v>
          </cell>
          <cell r="BR107">
            <v>66.465999999999994</v>
          </cell>
          <cell r="BS107">
            <v>6</v>
          </cell>
          <cell r="BU107" t="str">
            <v>DTVV12037</v>
          </cell>
          <cell r="BV107">
            <v>89.15</v>
          </cell>
          <cell r="BW107">
            <v>3.25</v>
          </cell>
          <cell r="BX107">
            <v>9.875</v>
          </cell>
          <cell r="BY107">
            <v>28.167000000000002</v>
          </cell>
          <cell r="BZ107">
            <v>80.647999999999996</v>
          </cell>
          <cell r="CA107">
            <v>8</v>
          </cell>
          <cell r="CC107" t="str">
            <v>DTVV12037</v>
          </cell>
          <cell r="CD107">
            <v>90.14</v>
          </cell>
          <cell r="CE107">
            <v>3.25</v>
          </cell>
          <cell r="CF107">
            <v>12.125</v>
          </cell>
          <cell r="CG107">
            <v>28.167000000000002</v>
          </cell>
          <cell r="CH107">
            <v>99.748000000000005</v>
          </cell>
          <cell r="CI107">
            <v>8</v>
          </cell>
          <cell r="CK107" t="str">
            <v>DTVV12037</v>
          </cell>
          <cell r="CL107">
            <v>90.96</v>
          </cell>
          <cell r="CM107">
            <v>3.25</v>
          </cell>
          <cell r="CN107">
            <v>12.125</v>
          </cell>
          <cell r="CO107">
            <v>28.167000000000002</v>
          </cell>
          <cell r="CP107">
            <v>119.548</v>
          </cell>
          <cell r="CQ107">
            <v>8</v>
          </cell>
          <cell r="CS107" t="str">
            <v>DTMB41076</v>
          </cell>
          <cell r="CT107">
            <v>100</v>
          </cell>
          <cell r="CU107">
            <v>0</v>
          </cell>
          <cell r="CV107">
            <v>0</v>
          </cell>
          <cell r="CW107">
            <v>0</v>
          </cell>
          <cell r="CX107">
            <v>0</v>
          </cell>
          <cell r="CY107">
            <v>0</v>
          </cell>
          <cell r="DA107" t="str">
            <v>DTMB41076</v>
          </cell>
          <cell r="DB107">
            <v>100</v>
          </cell>
          <cell r="DC107">
            <v>0</v>
          </cell>
          <cell r="DD107">
            <v>0</v>
          </cell>
          <cell r="DE107">
            <v>0</v>
          </cell>
          <cell r="DF107">
            <v>0</v>
          </cell>
          <cell r="DG107">
            <v>0</v>
          </cell>
          <cell r="DI107" t="str">
            <v>DTMB41076</v>
          </cell>
          <cell r="DJ107">
            <v>100</v>
          </cell>
          <cell r="DK107">
            <v>0</v>
          </cell>
          <cell r="DL107">
            <v>0</v>
          </cell>
          <cell r="DM107">
            <v>0</v>
          </cell>
          <cell r="DN107">
            <v>0</v>
          </cell>
          <cell r="DO107">
            <v>0</v>
          </cell>
          <cell r="DQ107" t="str">
            <v>DTMB41076</v>
          </cell>
          <cell r="DR107">
            <v>100</v>
          </cell>
          <cell r="DS107">
            <v>0</v>
          </cell>
          <cell r="DT107">
            <v>0</v>
          </cell>
          <cell r="DU107">
            <v>0</v>
          </cell>
          <cell r="DV107">
            <v>0</v>
          </cell>
          <cell r="DW107">
            <v>0</v>
          </cell>
          <cell r="DY107" t="str">
            <v>DTMB41076</v>
          </cell>
          <cell r="DZ107">
            <v>100</v>
          </cell>
          <cell r="EA107">
            <v>0</v>
          </cell>
          <cell r="EB107">
            <v>0</v>
          </cell>
          <cell r="EC107">
            <v>0</v>
          </cell>
          <cell r="ED107">
            <v>0</v>
          </cell>
          <cell r="EE107">
            <v>0</v>
          </cell>
          <cell r="EG107" t="str">
            <v>DTMB41076</v>
          </cell>
          <cell r="EH107">
            <v>100</v>
          </cell>
          <cell r="EI107">
            <v>0</v>
          </cell>
          <cell r="EJ107">
            <v>0</v>
          </cell>
          <cell r="EK107">
            <v>0</v>
          </cell>
          <cell r="EL107">
            <v>0</v>
          </cell>
          <cell r="EM107">
            <v>0</v>
          </cell>
          <cell r="EO107" t="str">
            <v>DTMB41076</v>
          </cell>
          <cell r="EP107">
            <v>100</v>
          </cell>
          <cell r="EQ107">
            <v>0</v>
          </cell>
          <cell r="ER107">
            <v>0</v>
          </cell>
          <cell r="ES107">
            <v>0</v>
          </cell>
          <cell r="ET107">
            <v>0</v>
          </cell>
          <cell r="EU107">
            <v>0</v>
          </cell>
          <cell r="EW107" t="str">
            <v>DTMB41074</v>
          </cell>
          <cell r="EX107">
            <v>100</v>
          </cell>
          <cell r="EY107">
            <v>0</v>
          </cell>
          <cell r="EZ107">
            <v>0</v>
          </cell>
          <cell r="FA107">
            <v>0</v>
          </cell>
          <cell r="FB107">
            <v>0</v>
          </cell>
          <cell r="FC107">
            <v>0</v>
          </cell>
          <cell r="FE107" t="str">
            <v>DTMB41073</v>
          </cell>
          <cell r="FF107">
            <v>100</v>
          </cell>
          <cell r="FG107">
            <v>0</v>
          </cell>
          <cell r="FH107">
            <v>0</v>
          </cell>
          <cell r="FI107">
            <v>0</v>
          </cell>
          <cell r="FJ107">
            <v>0</v>
          </cell>
          <cell r="FK107">
            <v>0</v>
          </cell>
          <cell r="FM107" t="str">
            <v>DTMB41073</v>
          </cell>
          <cell r="FN107">
            <v>100</v>
          </cell>
          <cell r="FO107">
            <v>0</v>
          </cell>
          <cell r="FP107">
            <v>0</v>
          </cell>
          <cell r="FQ107">
            <v>0</v>
          </cell>
          <cell r="FR107">
            <v>0</v>
          </cell>
          <cell r="FS107">
            <v>0</v>
          </cell>
          <cell r="FU107" t="str">
            <v>DTMB41073</v>
          </cell>
          <cell r="FV107">
            <v>100</v>
          </cell>
          <cell r="FW107">
            <v>0</v>
          </cell>
          <cell r="FX107">
            <v>0</v>
          </cell>
          <cell r="FY107">
            <v>0</v>
          </cell>
          <cell r="FZ107">
            <v>0</v>
          </cell>
          <cell r="GA107">
            <v>0</v>
          </cell>
          <cell r="GC107" t="str">
            <v>DTMB41073</v>
          </cell>
          <cell r="GD107">
            <v>100</v>
          </cell>
          <cell r="GE107">
            <v>0</v>
          </cell>
          <cell r="GF107">
            <v>0</v>
          </cell>
          <cell r="GG107">
            <v>0</v>
          </cell>
          <cell r="GH107">
            <v>0</v>
          </cell>
          <cell r="GI107">
            <v>0</v>
          </cell>
          <cell r="GK107" t="str">
            <v>DTMB41073</v>
          </cell>
          <cell r="GL107">
            <v>100</v>
          </cell>
          <cell r="GM107">
            <v>0</v>
          </cell>
          <cell r="GN107">
            <v>0</v>
          </cell>
          <cell r="GO107">
            <v>0</v>
          </cell>
          <cell r="GP107">
            <v>0</v>
          </cell>
          <cell r="GQ107">
            <v>0</v>
          </cell>
          <cell r="GS107" t="str">
            <v>DTMB41073</v>
          </cell>
          <cell r="GT107">
            <v>100</v>
          </cell>
          <cell r="GU107">
            <v>0</v>
          </cell>
          <cell r="GV107">
            <v>0</v>
          </cell>
          <cell r="GW107">
            <v>0</v>
          </cell>
          <cell r="GX107">
            <v>0</v>
          </cell>
          <cell r="GY107">
            <v>0</v>
          </cell>
          <cell r="HA107" t="str">
            <v>DTMB41073</v>
          </cell>
          <cell r="HB107">
            <v>100</v>
          </cell>
          <cell r="HC107">
            <v>0</v>
          </cell>
          <cell r="HD107">
            <v>0</v>
          </cell>
          <cell r="HE107">
            <v>0</v>
          </cell>
          <cell r="HF107">
            <v>0</v>
          </cell>
          <cell r="HG107">
            <v>0</v>
          </cell>
          <cell r="HI107" t="str">
            <v>DTMB41070</v>
          </cell>
          <cell r="HJ107">
            <v>100</v>
          </cell>
          <cell r="HK107">
            <v>0</v>
          </cell>
          <cell r="HL107">
            <v>0</v>
          </cell>
          <cell r="HM107">
            <v>0</v>
          </cell>
          <cell r="HN107">
            <v>0</v>
          </cell>
          <cell r="HO107">
            <v>0</v>
          </cell>
          <cell r="HQ107" t="str">
            <v>DTMB41070</v>
          </cell>
          <cell r="HR107">
            <v>100</v>
          </cell>
          <cell r="HS107">
            <v>0</v>
          </cell>
          <cell r="HT107">
            <v>0</v>
          </cell>
          <cell r="HU107">
            <v>0</v>
          </cell>
          <cell r="HV107">
            <v>0</v>
          </cell>
          <cell r="HW107">
            <v>0</v>
          </cell>
          <cell r="HY107" t="str">
            <v>DTMB41070</v>
          </cell>
          <cell r="HZ107">
            <v>100</v>
          </cell>
          <cell r="IA107">
            <v>0</v>
          </cell>
          <cell r="IB107">
            <v>0</v>
          </cell>
          <cell r="IC107">
            <v>0</v>
          </cell>
          <cell r="ID107">
            <v>0</v>
          </cell>
          <cell r="IE107">
            <v>0</v>
          </cell>
          <cell r="IG107" t="str">
            <v>DTMB41070</v>
          </cell>
          <cell r="IH107">
            <v>100</v>
          </cell>
          <cell r="II107">
            <v>0</v>
          </cell>
          <cell r="IJ107">
            <v>0</v>
          </cell>
          <cell r="IK107">
            <v>0</v>
          </cell>
          <cell r="IL107">
            <v>0</v>
          </cell>
          <cell r="IM107">
            <v>0</v>
          </cell>
        </row>
        <row r="108">
          <cell r="A108" t="str">
            <v>DTVV12038</v>
          </cell>
          <cell r="B108">
            <v>100</v>
          </cell>
          <cell r="C108">
            <v>0</v>
          </cell>
          <cell r="D108">
            <v>0</v>
          </cell>
          <cell r="E108">
            <v>0</v>
          </cell>
          <cell r="F108">
            <v>0</v>
          </cell>
          <cell r="G108">
            <v>0</v>
          </cell>
          <cell r="I108" t="str">
            <v>DTVV12038</v>
          </cell>
          <cell r="J108">
            <v>100</v>
          </cell>
          <cell r="K108">
            <v>0</v>
          </cell>
          <cell r="L108">
            <v>0</v>
          </cell>
          <cell r="M108">
            <v>0</v>
          </cell>
          <cell r="N108">
            <v>0</v>
          </cell>
          <cell r="O108">
            <v>0</v>
          </cell>
          <cell r="Q108" t="str">
            <v>DTVV12038</v>
          </cell>
          <cell r="R108">
            <v>100</v>
          </cell>
          <cell r="S108">
            <v>0</v>
          </cell>
          <cell r="T108">
            <v>0</v>
          </cell>
          <cell r="U108">
            <v>0</v>
          </cell>
          <cell r="V108">
            <v>0</v>
          </cell>
          <cell r="W108">
            <v>0</v>
          </cell>
          <cell r="Y108" t="str">
            <v>DTVV12038</v>
          </cell>
          <cell r="Z108">
            <v>100</v>
          </cell>
          <cell r="AA108">
            <v>0</v>
          </cell>
          <cell r="AB108">
            <v>0</v>
          </cell>
          <cell r="AC108">
            <v>0</v>
          </cell>
          <cell r="AD108">
            <v>0</v>
          </cell>
          <cell r="AE108">
            <v>0</v>
          </cell>
          <cell r="AG108" t="str">
            <v>DTVV12038</v>
          </cell>
          <cell r="AH108">
            <v>100</v>
          </cell>
          <cell r="AI108">
            <v>0</v>
          </cell>
          <cell r="AJ108">
            <v>0</v>
          </cell>
          <cell r="AK108">
            <v>0</v>
          </cell>
          <cell r="AL108">
            <v>0</v>
          </cell>
          <cell r="AM108">
            <v>0</v>
          </cell>
          <cell r="AO108" t="str">
            <v>DTVV12038</v>
          </cell>
          <cell r="AP108">
            <v>100</v>
          </cell>
          <cell r="AQ108">
            <v>0</v>
          </cell>
          <cell r="AR108">
            <v>0</v>
          </cell>
          <cell r="AS108">
            <v>0</v>
          </cell>
          <cell r="AT108">
            <v>0</v>
          </cell>
          <cell r="AU108">
            <v>0</v>
          </cell>
          <cell r="AW108" t="str">
            <v>DTVV12038</v>
          </cell>
          <cell r="AX108">
            <v>100</v>
          </cell>
          <cell r="AY108">
            <v>0</v>
          </cell>
          <cell r="AZ108">
            <v>0</v>
          </cell>
          <cell r="BA108">
            <v>0</v>
          </cell>
          <cell r="BB108">
            <v>0</v>
          </cell>
          <cell r="BC108">
            <v>0</v>
          </cell>
          <cell r="BE108" t="str">
            <v>DTVV12038</v>
          </cell>
          <cell r="BF108">
            <v>100</v>
          </cell>
          <cell r="BG108">
            <v>0</v>
          </cell>
          <cell r="BH108">
            <v>5</v>
          </cell>
          <cell r="BI108">
            <v>0</v>
          </cell>
          <cell r="BJ108">
            <v>0</v>
          </cell>
          <cell r="BK108">
            <v>0</v>
          </cell>
          <cell r="BM108" t="str">
            <v>DTVV12038</v>
          </cell>
          <cell r="BN108">
            <v>100</v>
          </cell>
          <cell r="BO108">
            <v>0</v>
          </cell>
          <cell r="BP108">
            <v>5</v>
          </cell>
          <cell r="BQ108">
            <v>0</v>
          </cell>
          <cell r="BR108">
            <v>0</v>
          </cell>
          <cell r="BS108">
            <v>0</v>
          </cell>
          <cell r="BU108" t="str">
            <v>DTVV12038</v>
          </cell>
          <cell r="BV108">
            <v>100</v>
          </cell>
          <cell r="BW108">
            <v>0</v>
          </cell>
          <cell r="BX108">
            <v>15</v>
          </cell>
          <cell r="BY108">
            <v>0</v>
          </cell>
          <cell r="BZ108">
            <v>0</v>
          </cell>
          <cell r="CA108">
            <v>0</v>
          </cell>
          <cell r="CC108" t="str">
            <v>DTVV12038</v>
          </cell>
          <cell r="CD108">
            <v>100</v>
          </cell>
          <cell r="CE108">
            <v>0</v>
          </cell>
          <cell r="CF108">
            <v>15</v>
          </cell>
          <cell r="CG108">
            <v>0</v>
          </cell>
          <cell r="CH108">
            <v>9.8000000000000007</v>
          </cell>
          <cell r="CI108">
            <v>0</v>
          </cell>
          <cell r="CK108" t="str">
            <v>DTVV12038</v>
          </cell>
          <cell r="CL108">
            <v>100</v>
          </cell>
          <cell r="CM108">
            <v>0</v>
          </cell>
          <cell r="CN108">
            <v>15</v>
          </cell>
          <cell r="CO108">
            <v>0</v>
          </cell>
          <cell r="CP108">
            <v>9.8000000000000007</v>
          </cell>
          <cell r="CQ108">
            <v>0</v>
          </cell>
          <cell r="CS108" t="str">
            <v>DTMB41081</v>
          </cell>
          <cell r="CT108">
            <v>100</v>
          </cell>
          <cell r="CU108">
            <v>0</v>
          </cell>
          <cell r="CV108">
            <v>0</v>
          </cell>
          <cell r="CW108">
            <v>0</v>
          </cell>
          <cell r="CX108">
            <v>0</v>
          </cell>
          <cell r="CY108">
            <v>0</v>
          </cell>
          <cell r="DA108" t="str">
            <v>DTMB41081</v>
          </cell>
          <cell r="DB108">
            <v>100</v>
          </cell>
          <cell r="DC108">
            <v>0</v>
          </cell>
          <cell r="DD108">
            <v>0</v>
          </cell>
          <cell r="DE108">
            <v>0</v>
          </cell>
          <cell r="DF108">
            <v>0</v>
          </cell>
          <cell r="DG108">
            <v>0</v>
          </cell>
          <cell r="DI108" t="str">
            <v>DTMB41081</v>
          </cell>
          <cell r="DJ108">
            <v>100</v>
          </cell>
          <cell r="DK108">
            <v>0</v>
          </cell>
          <cell r="DL108">
            <v>0</v>
          </cell>
          <cell r="DM108">
            <v>0</v>
          </cell>
          <cell r="DN108">
            <v>0</v>
          </cell>
          <cell r="DO108">
            <v>0</v>
          </cell>
          <cell r="DQ108" t="str">
            <v>DTMB41081</v>
          </cell>
          <cell r="DR108">
            <v>100</v>
          </cell>
          <cell r="DS108">
            <v>0</v>
          </cell>
          <cell r="DT108">
            <v>0</v>
          </cell>
          <cell r="DU108">
            <v>0</v>
          </cell>
          <cell r="DV108">
            <v>0</v>
          </cell>
          <cell r="DW108">
            <v>0</v>
          </cell>
          <cell r="DY108" t="str">
            <v>DTMB41081</v>
          </cell>
          <cell r="DZ108">
            <v>100</v>
          </cell>
          <cell r="EA108">
            <v>0</v>
          </cell>
          <cell r="EB108">
            <v>0</v>
          </cell>
          <cell r="EC108">
            <v>0</v>
          </cell>
          <cell r="ED108">
            <v>0</v>
          </cell>
          <cell r="EE108">
            <v>0</v>
          </cell>
          <cell r="EG108" t="str">
            <v>DTMB41081</v>
          </cell>
          <cell r="EH108">
            <v>100</v>
          </cell>
          <cell r="EI108">
            <v>0</v>
          </cell>
          <cell r="EJ108">
            <v>0</v>
          </cell>
          <cell r="EK108">
            <v>0</v>
          </cell>
          <cell r="EL108">
            <v>0</v>
          </cell>
          <cell r="EM108">
            <v>0</v>
          </cell>
          <cell r="EO108" t="str">
            <v>DTMB41081</v>
          </cell>
          <cell r="EP108">
            <v>100</v>
          </cell>
          <cell r="EQ108">
            <v>0</v>
          </cell>
          <cell r="ER108">
            <v>0</v>
          </cell>
          <cell r="ES108">
            <v>0</v>
          </cell>
          <cell r="ET108">
            <v>0</v>
          </cell>
          <cell r="EU108">
            <v>0</v>
          </cell>
          <cell r="EW108" t="str">
            <v>DTMB41075</v>
          </cell>
          <cell r="EX108">
            <v>100</v>
          </cell>
          <cell r="EY108">
            <v>0</v>
          </cell>
          <cell r="EZ108">
            <v>0</v>
          </cell>
          <cell r="FA108">
            <v>0</v>
          </cell>
          <cell r="FB108">
            <v>0</v>
          </cell>
          <cell r="FC108">
            <v>0</v>
          </cell>
          <cell r="FE108" t="str">
            <v>DTMB41074</v>
          </cell>
          <cell r="FF108">
            <v>100</v>
          </cell>
          <cell r="FG108">
            <v>0</v>
          </cell>
          <cell r="FH108">
            <v>0</v>
          </cell>
          <cell r="FI108">
            <v>0</v>
          </cell>
          <cell r="FJ108">
            <v>0</v>
          </cell>
          <cell r="FK108">
            <v>0</v>
          </cell>
          <cell r="FM108" t="str">
            <v>DTMB41074</v>
          </cell>
          <cell r="FN108">
            <v>100</v>
          </cell>
          <cell r="FO108">
            <v>0</v>
          </cell>
          <cell r="FP108">
            <v>0</v>
          </cell>
          <cell r="FQ108">
            <v>0</v>
          </cell>
          <cell r="FR108">
            <v>0</v>
          </cell>
          <cell r="FS108">
            <v>0</v>
          </cell>
          <cell r="FU108" t="str">
            <v>DTMB41074</v>
          </cell>
          <cell r="FV108">
            <v>100</v>
          </cell>
          <cell r="FW108">
            <v>0</v>
          </cell>
          <cell r="FX108">
            <v>0</v>
          </cell>
          <cell r="FY108">
            <v>0</v>
          </cell>
          <cell r="FZ108">
            <v>0</v>
          </cell>
          <cell r="GA108">
            <v>0</v>
          </cell>
          <cell r="GC108" t="str">
            <v>DTMB41074</v>
          </cell>
          <cell r="GD108">
            <v>100</v>
          </cell>
          <cell r="GE108">
            <v>0</v>
          </cell>
          <cell r="GF108">
            <v>0</v>
          </cell>
          <cell r="GG108">
            <v>0</v>
          </cell>
          <cell r="GH108">
            <v>0</v>
          </cell>
          <cell r="GI108">
            <v>0</v>
          </cell>
          <cell r="GK108" t="str">
            <v>DTMB41074</v>
          </cell>
          <cell r="GL108">
            <v>100</v>
          </cell>
          <cell r="GM108">
            <v>0</v>
          </cell>
          <cell r="GN108">
            <v>0</v>
          </cell>
          <cell r="GO108">
            <v>0</v>
          </cell>
          <cell r="GP108">
            <v>0</v>
          </cell>
          <cell r="GQ108">
            <v>0</v>
          </cell>
          <cell r="GS108" t="str">
            <v>DTMB41074</v>
          </cell>
          <cell r="GT108">
            <v>100</v>
          </cell>
          <cell r="GU108">
            <v>0</v>
          </cell>
          <cell r="GV108">
            <v>0</v>
          </cell>
          <cell r="GW108">
            <v>0</v>
          </cell>
          <cell r="GX108">
            <v>0</v>
          </cell>
          <cell r="GY108">
            <v>0</v>
          </cell>
          <cell r="HA108" t="str">
            <v>DTMB41074</v>
          </cell>
          <cell r="HB108">
            <v>100</v>
          </cell>
          <cell r="HC108">
            <v>0</v>
          </cell>
          <cell r="HD108">
            <v>0</v>
          </cell>
          <cell r="HE108">
            <v>0</v>
          </cell>
          <cell r="HF108">
            <v>0</v>
          </cell>
          <cell r="HG108">
            <v>0</v>
          </cell>
          <cell r="HI108" t="str">
            <v>DTMB41073</v>
          </cell>
          <cell r="HJ108">
            <v>100</v>
          </cell>
          <cell r="HK108">
            <v>0</v>
          </cell>
          <cell r="HL108">
            <v>0</v>
          </cell>
          <cell r="HM108">
            <v>0</v>
          </cell>
          <cell r="HN108">
            <v>0</v>
          </cell>
          <cell r="HO108">
            <v>0</v>
          </cell>
          <cell r="HQ108" t="str">
            <v>DTMB41073</v>
          </cell>
          <cell r="HR108">
            <v>100</v>
          </cell>
          <cell r="HS108">
            <v>0</v>
          </cell>
          <cell r="HT108">
            <v>0</v>
          </cell>
          <cell r="HU108">
            <v>0</v>
          </cell>
          <cell r="HV108">
            <v>0</v>
          </cell>
          <cell r="HW108">
            <v>0</v>
          </cell>
          <cell r="HY108" t="str">
            <v>DTMB41073</v>
          </cell>
          <cell r="HZ108">
            <v>100</v>
          </cell>
          <cell r="IA108">
            <v>0</v>
          </cell>
          <cell r="IB108">
            <v>0</v>
          </cell>
          <cell r="IC108">
            <v>0</v>
          </cell>
          <cell r="ID108">
            <v>0</v>
          </cell>
          <cell r="IE108">
            <v>0</v>
          </cell>
          <cell r="IG108" t="str">
            <v>DTMB41073</v>
          </cell>
          <cell r="IH108">
            <v>100</v>
          </cell>
          <cell r="II108">
            <v>0</v>
          </cell>
          <cell r="IJ108">
            <v>0</v>
          </cell>
          <cell r="IK108">
            <v>0</v>
          </cell>
          <cell r="IL108">
            <v>0</v>
          </cell>
          <cell r="IM108">
            <v>0</v>
          </cell>
        </row>
        <row r="109">
          <cell r="A109" t="str">
            <v>DTVV12057</v>
          </cell>
          <cell r="B109">
            <v>100</v>
          </cell>
          <cell r="C109">
            <v>0</v>
          </cell>
          <cell r="D109">
            <v>0</v>
          </cell>
          <cell r="E109">
            <v>0</v>
          </cell>
          <cell r="F109">
            <v>0</v>
          </cell>
          <cell r="G109">
            <v>0</v>
          </cell>
          <cell r="I109" t="str">
            <v>DTVV12057</v>
          </cell>
          <cell r="J109">
            <v>100</v>
          </cell>
          <cell r="K109">
            <v>0</v>
          </cell>
          <cell r="L109">
            <v>0</v>
          </cell>
          <cell r="M109">
            <v>0</v>
          </cell>
          <cell r="N109">
            <v>0</v>
          </cell>
          <cell r="O109">
            <v>0</v>
          </cell>
          <cell r="Q109" t="str">
            <v>DTVV12057</v>
          </cell>
          <cell r="R109">
            <v>100</v>
          </cell>
          <cell r="S109">
            <v>0</v>
          </cell>
          <cell r="T109">
            <v>0</v>
          </cell>
          <cell r="U109">
            <v>0</v>
          </cell>
          <cell r="V109">
            <v>0</v>
          </cell>
          <cell r="W109">
            <v>0</v>
          </cell>
          <cell r="Y109" t="str">
            <v>DTVV12057</v>
          </cell>
          <cell r="Z109">
            <v>100</v>
          </cell>
          <cell r="AA109">
            <v>0</v>
          </cell>
          <cell r="AB109">
            <v>0</v>
          </cell>
          <cell r="AC109">
            <v>0</v>
          </cell>
          <cell r="AD109">
            <v>0</v>
          </cell>
          <cell r="AE109">
            <v>0</v>
          </cell>
          <cell r="AG109" t="str">
            <v>DTVV12057</v>
          </cell>
          <cell r="AH109">
            <v>100</v>
          </cell>
          <cell r="AI109">
            <v>0</v>
          </cell>
          <cell r="AJ109">
            <v>0</v>
          </cell>
          <cell r="AK109">
            <v>0</v>
          </cell>
          <cell r="AL109">
            <v>10.25</v>
          </cell>
          <cell r="AM109">
            <v>0</v>
          </cell>
          <cell r="AO109" t="str">
            <v>DTVV12057</v>
          </cell>
          <cell r="AP109">
            <v>100</v>
          </cell>
          <cell r="AQ109">
            <v>0</v>
          </cell>
          <cell r="AR109">
            <v>0</v>
          </cell>
          <cell r="AS109">
            <v>0</v>
          </cell>
          <cell r="AT109">
            <v>10.5</v>
          </cell>
          <cell r="AU109">
            <v>0</v>
          </cell>
          <cell r="AW109" t="str">
            <v>DTVV12057</v>
          </cell>
          <cell r="AX109">
            <v>97.72</v>
          </cell>
          <cell r="AY109">
            <v>3.83</v>
          </cell>
          <cell r="AZ109">
            <v>0</v>
          </cell>
          <cell r="BA109">
            <v>0</v>
          </cell>
          <cell r="BB109">
            <v>10.5</v>
          </cell>
          <cell r="BC109">
            <v>1</v>
          </cell>
          <cell r="BE109" t="str">
            <v>DTVV12057</v>
          </cell>
          <cell r="BF109">
            <v>94.26</v>
          </cell>
          <cell r="BG109">
            <v>5.51</v>
          </cell>
          <cell r="BH109">
            <v>0</v>
          </cell>
          <cell r="BI109">
            <v>0</v>
          </cell>
          <cell r="BJ109">
            <v>14.066000000000001</v>
          </cell>
          <cell r="BK109">
            <v>2</v>
          </cell>
          <cell r="BM109" t="str">
            <v>DTVV12057</v>
          </cell>
          <cell r="BN109">
            <v>94.9</v>
          </cell>
          <cell r="BO109">
            <v>5.51</v>
          </cell>
          <cell r="BP109">
            <v>0</v>
          </cell>
          <cell r="BQ109">
            <v>0</v>
          </cell>
          <cell r="BR109">
            <v>29.815999999999999</v>
          </cell>
          <cell r="BS109">
            <v>2</v>
          </cell>
          <cell r="BU109" t="str">
            <v>DTVV12057</v>
          </cell>
          <cell r="BV109">
            <v>94.61</v>
          </cell>
          <cell r="BW109">
            <v>4.3099999999999996</v>
          </cell>
          <cell r="BX109">
            <v>8</v>
          </cell>
          <cell r="BY109">
            <v>0</v>
          </cell>
          <cell r="BZ109">
            <v>44.231999999999999</v>
          </cell>
          <cell r="CA109">
            <v>3</v>
          </cell>
          <cell r="CC109" t="str">
            <v>DTVV12057</v>
          </cell>
          <cell r="CD109">
            <v>95.1</v>
          </cell>
          <cell r="CE109">
            <v>4.3099999999999996</v>
          </cell>
          <cell r="CF109">
            <v>8</v>
          </cell>
          <cell r="CG109">
            <v>0</v>
          </cell>
          <cell r="CH109">
            <v>64.299000000000007</v>
          </cell>
          <cell r="CI109">
            <v>3</v>
          </cell>
          <cell r="CK109" t="str">
            <v>DTVV12057</v>
          </cell>
          <cell r="CL109">
            <v>89.79</v>
          </cell>
          <cell r="CM109">
            <v>4.9000000000000004</v>
          </cell>
          <cell r="CN109">
            <v>4</v>
          </cell>
          <cell r="CO109">
            <v>0</v>
          </cell>
          <cell r="CP109">
            <v>70.016000000000005</v>
          </cell>
          <cell r="CQ109">
            <v>6</v>
          </cell>
          <cell r="CS109" t="str">
            <v>DTVV12026</v>
          </cell>
          <cell r="CT109">
            <v>0</v>
          </cell>
          <cell r="CU109">
            <v>0</v>
          </cell>
          <cell r="CV109">
            <v>0</v>
          </cell>
          <cell r="CW109">
            <v>0</v>
          </cell>
          <cell r="CX109">
            <v>0</v>
          </cell>
          <cell r="CY109">
            <v>0</v>
          </cell>
          <cell r="DA109" t="str">
            <v>DTVV12026</v>
          </cell>
          <cell r="DB109">
            <v>0</v>
          </cell>
          <cell r="DC109">
            <v>0</v>
          </cell>
          <cell r="DD109">
            <v>0</v>
          </cell>
          <cell r="DE109">
            <v>0</v>
          </cell>
          <cell r="DF109">
            <v>0</v>
          </cell>
          <cell r="DG109">
            <v>0</v>
          </cell>
          <cell r="DI109" t="str">
            <v>DTVV12026</v>
          </cell>
          <cell r="DJ109">
            <v>0</v>
          </cell>
          <cell r="DK109">
            <v>0</v>
          </cell>
          <cell r="DL109">
            <v>0</v>
          </cell>
          <cell r="DM109">
            <v>0</v>
          </cell>
          <cell r="DN109">
            <v>0</v>
          </cell>
          <cell r="DO109">
            <v>0</v>
          </cell>
          <cell r="DQ109" t="str">
            <v>DTVV12026</v>
          </cell>
          <cell r="DR109">
            <v>0</v>
          </cell>
          <cell r="DS109">
            <v>0</v>
          </cell>
          <cell r="DT109">
            <v>0</v>
          </cell>
          <cell r="DU109">
            <v>0</v>
          </cell>
          <cell r="DV109">
            <v>0</v>
          </cell>
          <cell r="DW109">
            <v>0</v>
          </cell>
          <cell r="DY109" t="str">
            <v>DTVV12026</v>
          </cell>
          <cell r="DZ109">
            <v>0</v>
          </cell>
          <cell r="EA109">
            <v>0</v>
          </cell>
          <cell r="EB109">
            <v>0</v>
          </cell>
          <cell r="EC109">
            <v>0</v>
          </cell>
          <cell r="ED109">
            <v>0</v>
          </cell>
          <cell r="EE109">
            <v>0</v>
          </cell>
          <cell r="EG109" t="str">
            <v>DTVV12026</v>
          </cell>
          <cell r="EH109">
            <v>0</v>
          </cell>
          <cell r="EI109">
            <v>0</v>
          </cell>
          <cell r="EJ109">
            <v>0</v>
          </cell>
          <cell r="EK109">
            <v>0</v>
          </cell>
          <cell r="EL109">
            <v>0</v>
          </cell>
          <cell r="EM109">
            <v>0</v>
          </cell>
          <cell r="EO109" t="str">
            <v>DTVV12026</v>
          </cell>
          <cell r="EP109">
            <v>0</v>
          </cell>
          <cell r="EQ109">
            <v>0</v>
          </cell>
          <cell r="ER109">
            <v>0</v>
          </cell>
          <cell r="ES109">
            <v>0</v>
          </cell>
          <cell r="ET109">
            <v>0</v>
          </cell>
          <cell r="EU109">
            <v>0</v>
          </cell>
          <cell r="EW109" t="str">
            <v>DTMB41076</v>
          </cell>
          <cell r="EX109">
            <v>100</v>
          </cell>
          <cell r="EY109">
            <v>0</v>
          </cell>
          <cell r="EZ109">
            <v>0</v>
          </cell>
          <cell r="FA109">
            <v>0</v>
          </cell>
          <cell r="FB109">
            <v>0</v>
          </cell>
          <cell r="FC109">
            <v>0</v>
          </cell>
          <cell r="FE109" t="str">
            <v>DTMB41075</v>
          </cell>
          <cell r="FF109">
            <v>100</v>
          </cell>
          <cell r="FG109">
            <v>0</v>
          </cell>
          <cell r="FH109">
            <v>0</v>
          </cell>
          <cell r="FI109">
            <v>0</v>
          </cell>
          <cell r="FJ109">
            <v>0</v>
          </cell>
          <cell r="FK109">
            <v>0</v>
          </cell>
          <cell r="FM109" t="str">
            <v>DTMB41075</v>
          </cell>
          <cell r="FN109">
            <v>100</v>
          </cell>
          <cell r="FO109">
            <v>0</v>
          </cell>
          <cell r="FP109">
            <v>0</v>
          </cell>
          <cell r="FQ109">
            <v>0</v>
          </cell>
          <cell r="FR109">
            <v>0</v>
          </cell>
          <cell r="FS109">
            <v>0</v>
          </cell>
          <cell r="FU109" t="str">
            <v>DTMB41075</v>
          </cell>
          <cell r="FV109">
            <v>100</v>
          </cell>
          <cell r="FW109">
            <v>0</v>
          </cell>
          <cell r="FX109">
            <v>0</v>
          </cell>
          <cell r="FY109">
            <v>0</v>
          </cell>
          <cell r="FZ109">
            <v>0</v>
          </cell>
          <cell r="GA109">
            <v>0</v>
          </cell>
          <cell r="GC109" t="str">
            <v>DTMB41075</v>
          </cell>
          <cell r="GD109">
            <v>100</v>
          </cell>
          <cell r="GE109">
            <v>0</v>
          </cell>
          <cell r="GF109">
            <v>0</v>
          </cell>
          <cell r="GG109">
            <v>0</v>
          </cell>
          <cell r="GH109">
            <v>0</v>
          </cell>
          <cell r="GI109">
            <v>0</v>
          </cell>
          <cell r="GK109" t="str">
            <v>DTMB41075</v>
          </cell>
          <cell r="GL109">
            <v>100</v>
          </cell>
          <cell r="GM109">
            <v>0</v>
          </cell>
          <cell r="GN109">
            <v>0</v>
          </cell>
          <cell r="GO109">
            <v>0</v>
          </cell>
          <cell r="GP109">
            <v>0</v>
          </cell>
          <cell r="GQ109">
            <v>0</v>
          </cell>
          <cell r="GS109" t="str">
            <v>DTMB41075</v>
          </cell>
          <cell r="GT109">
            <v>100</v>
          </cell>
          <cell r="GU109">
            <v>0</v>
          </cell>
          <cell r="GV109">
            <v>0</v>
          </cell>
          <cell r="GW109">
            <v>0</v>
          </cell>
          <cell r="GX109">
            <v>0</v>
          </cell>
          <cell r="GY109">
            <v>0</v>
          </cell>
          <cell r="HA109" t="str">
            <v>DTMB41075</v>
          </cell>
          <cell r="HB109">
            <v>100</v>
          </cell>
          <cell r="HC109">
            <v>0</v>
          </cell>
          <cell r="HD109">
            <v>0</v>
          </cell>
          <cell r="HE109">
            <v>0</v>
          </cell>
          <cell r="HF109">
            <v>0</v>
          </cell>
          <cell r="HG109">
            <v>0</v>
          </cell>
          <cell r="HI109" t="str">
            <v>DTMB41074</v>
          </cell>
          <cell r="HJ109">
            <v>100</v>
          </cell>
          <cell r="HK109">
            <v>0</v>
          </cell>
          <cell r="HL109">
            <v>0</v>
          </cell>
          <cell r="HM109">
            <v>0</v>
          </cell>
          <cell r="HN109">
            <v>0</v>
          </cell>
          <cell r="HO109">
            <v>0</v>
          </cell>
          <cell r="HQ109" t="str">
            <v>DTMB41074</v>
          </cell>
          <cell r="HR109">
            <v>100</v>
          </cell>
          <cell r="HS109">
            <v>0</v>
          </cell>
          <cell r="HT109">
            <v>0</v>
          </cell>
          <cell r="HU109">
            <v>0</v>
          </cell>
          <cell r="HV109">
            <v>0</v>
          </cell>
          <cell r="HW109">
            <v>0</v>
          </cell>
          <cell r="HY109" t="str">
            <v>DTMB41074</v>
          </cell>
          <cell r="HZ109">
            <v>100</v>
          </cell>
          <cell r="IA109">
            <v>0</v>
          </cell>
          <cell r="IB109">
            <v>0</v>
          </cell>
          <cell r="IC109">
            <v>0</v>
          </cell>
          <cell r="ID109">
            <v>0</v>
          </cell>
          <cell r="IE109">
            <v>0</v>
          </cell>
          <cell r="IG109" t="str">
            <v>DTMB41074</v>
          </cell>
          <cell r="IH109">
            <v>100</v>
          </cell>
          <cell r="II109">
            <v>0</v>
          </cell>
          <cell r="IJ109">
            <v>0</v>
          </cell>
          <cell r="IK109">
            <v>0</v>
          </cell>
          <cell r="IL109">
            <v>0</v>
          </cell>
          <cell r="IM109">
            <v>0</v>
          </cell>
        </row>
        <row r="110">
          <cell r="A110" t="str">
            <v>DTVV12059</v>
          </cell>
          <cell r="B110">
            <v>0</v>
          </cell>
          <cell r="C110">
            <v>0</v>
          </cell>
          <cell r="D110">
            <v>0</v>
          </cell>
          <cell r="E110">
            <v>0</v>
          </cell>
          <cell r="F110">
            <v>0</v>
          </cell>
          <cell r="G110">
            <v>0</v>
          </cell>
          <cell r="I110" t="str">
            <v>DTVV12059</v>
          </cell>
          <cell r="J110">
            <v>0</v>
          </cell>
          <cell r="K110">
            <v>0</v>
          </cell>
          <cell r="L110">
            <v>0</v>
          </cell>
          <cell r="M110">
            <v>0</v>
          </cell>
          <cell r="N110">
            <v>0</v>
          </cell>
          <cell r="O110">
            <v>0</v>
          </cell>
          <cell r="Q110" t="str">
            <v>DTVV12059</v>
          </cell>
          <cell r="R110">
            <v>0</v>
          </cell>
          <cell r="S110">
            <v>0</v>
          </cell>
          <cell r="T110">
            <v>0</v>
          </cell>
          <cell r="U110">
            <v>0</v>
          </cell>
          <cell r="V110">
            <v>0</v>
          </cell>
          <cell r="W110">
            <v>0</v>
          </cell>
          <cell r="Y110" t="str">
            <v>DTVV12059</v>
          </cell>
          <cell r="Z110">
            <v>0</v>
          </cell>
          <cell r="AA110">
            <v>0</v>
          </cell>
          <cell r="AB110">
            <v>0</v>
          </cell>
          <cell r="AC110">
            <v>0</v>
          </cell>
          <cell r="AD110">
            <v>0</v>
          </cell>
          <cell r="AE110">
            <v>0</v>
          </cell>
          <cell r="AG110" t="str">
            <v>DTVV12059</v>
          </cell>
          <cell r="AH110">
            <v>0</v>
          </cell>
          <cell r="AI110">
            <v>0</v>
          </cell>
          <cell r="AJ110">
            <v>0</v>
          </cell>
          <cell r="AK110">
            <v>0</v>
          </cell>
          <cell r="AL110">
            <v>0</v>
          </cell>
          <cell r="AM110">
            <v>0</v>
          </cell>
          <cell r="AO110" t="str">
            <v>DTVV12059</v>
          </cell>
          <cell r="AP110">
            <v>0</v>
          </cell>
          <cell r="AQ110">
            <v>0</v>
          </cell>
          <cell r="AR110">
            <v>0</v>
          </cell>
          <cell r="AS110">
            <v>0</v>
          </cell>
          <cell r="AT110">
            <v>0</v>
          </cell>
          <cell r="AU110">
            <v>0</v>
          </cell>
          <cell r="AW110" t="str">
            <v>DTVV12059</v>
          </cell>
          <cell r="AX110">
            <v>0</v>
          </cell>
          <cell r="AY110">
            <v>0</v>
          </cell>
          <cell r="AZ110">
            <v>0</v>
          </cell>
          <cell r="BA110">
            <v>0</v>
          </cell>
          <cell r="BB110">
            <v>0</v>
          </cell>
          <cell r="BC110">
            <v>0</v>
          </cell>
          <cell r="BE110" t="str">
            <v>DTVV12059</v>
          </cell>
          <cell r="BF110">
            <v>0</v>
          </cell>
          <cell r="BG110">
            <v>0</v>
          </cell>
          <cell r="BH110">
            <v>0</v>
          </cell>
          <cell r="BI110">
            <v>0</v>
          </cell>
          <cell r="BJ110">
            <v>0</v>
          </cell>
          <cell r="BK110">
            <v>0</v>
          </cell>
          <cell r="BM110" t="str">
            <v>DTVV12059</v>
          </cell>
          <cell r="BN110">
            <v>0</v>
          </cell>
          <cell r="BO110">
            <v>0</v>
          </cell>
          <cell r="BP110">
            <v>0</v>
          </cell>
          <cell r="BQ110">
            <v>0</v>
          </cell>
          <cell r="BR110">
            <v>0</v>
          </cell>
          <cell r="BS110">
            <v>0</v>
          </cell>
          <cell r="BU110" t="str">
            <v>DTVV12059</v>
          </cell>
          <cell r="BV110">
            <v>0</v>
          </cell>
          <cell r="BW110">
            <v>0</v>
          </cell>
          <cell r="BX110">
            <v>0</v>
          </cell>
          <cell r="BY110">
            <v>0</v>
          </cell>
          <cell r="BZ110">
            <v>0</v>
          </cell>
          <cell r="CA110">
            <v>0</v>
          </cell>
          <cell r="CC110" t="str">
            <v>DTVV12059</v>
          </cell>
          <cell r="CD110">
            <v>0</v>
          </cell>
          <cell r="CE110">
            <v>0</v>
          </cell>
          <cell r="CF110">
            <v>0</v>
          </cell>
          <cell r="CG110">
            <v>0</v>
          </cell>
          <cell r="CH110">
            <v>0</v>
          </cell>
          <cell r="CI110">
            <v>0</v>
          </cell>
          <cell r="CK110" t="str">
            <v>DTVV12059</v>
          </cell>
          <cell r="CL110">
            <v>0</v>
          </cell>
          <cell r="CM110">
            <v>0</v>
          </cell>
          <cell r="CN110">
            <v>0</v>
          </cell>
          <cell r="CO110">
            <v>0</v>
          </cell>
          <cell r="CP110">
            <v>0</v>
          </cell>
          <cell r="CQ110">
            <v>0</v>
          </cell>
          <cell r="CS110" t="str">
            <v>DTVV12027</v>
          </cell>
          <cell r="CT110">
            <v>100</v>
          </cell>
          <cell r="CU110">
            <v>0</v>
          </cell>
          <cell r="CV110">
            <v>0</v>
          </cell>
          <cell r="CW110">
            <v>0</v>
          </cell>
          <cell r="CX110">
            <v>0</v>
          </cell>
          <cell r="CY110">
            <v>0</v>
          </cell>
          <cell r="DA110" t="str">
            <v>DTVV12027</v>
          </cell>
          <cell r="DB110">
            <v>100</v>
          </cell>
          <cell r="DC110">
            <v>0</v>
          </cell>
          <cell r="DD110">
            <v>0</v>
          </cell>
          <cell r="DE110">
            <v>0</v>
          </cell>
          <cell r="DF110">
            <v>0</v>
          </cell>
          <cell r="DG110">
            <v>0</v>
          </cell>
          <cell r="DI110" t="str">
            <v>DTVV12027</v>
          </cell>
          <cell r="DJ110">
            <v>100</v>
          </cell>
          <cell r="DK110">
            <v>0</v>
          </cell>
          <cell r="DL110">
            <v>0</v>
          </cell>
          <cell r="DM110">
            <v>0</v>
          </cell>
          <cell r="DN110">
            <v>0</v>
          </cell>
          <cell r="DO110">
            <v>0</v>
          </cell>
          <cell r="DQ110" t="str">
            <v>DTVV12027</v>
          </cell>
          <cell r="DR110">
            <v>100</v>
          </cell>
          <cell r="DS110">
            <v>0</v>
          </cell>
          <cell r="DT110">
            <v>0</v>
          </cell>
          <cell r="DU110">
            <v>0</v>
          </cell>
          <cell r="DV110">
            <v>0</v>
          </cell>
          <cell r="DW110">
            <v>0</v>
          </cell>
          <cell r="DY110" t="str">
            <v>DTVV12027</v>
          </cell>
          <cell r="DZ110">
            <v>100</v>
          </cell>
          <cell r="EA110">
            <v>0</v>
          </cell>
          <cell r="EB110">
            <v>0</v>
          </cell>
          <cell r="EC110">
            <v>0</v>
          </cell>
          <cell r="ED110">
            <v>0</v>
          </cell>
          <cell r="EE110">
            <v>0</v>
          </cell>
          <cell r="EG110" t="str">
            <v>DTVV12027</v>
          </cell>
          <cell r="EH110">
            <v>100</v>
          </cell>
          <cell r="EI110">
            <v>0</v>
          </cell>
          <cell r="EJ110">
            <v>0</v>
          </cell>
          <cell r="EK110">
            <v>0</v>
          </cell>
          <cell r="EL110">
            <v>0</v>
          </cell>
          <cell r="EM110">
            <v>0</v>
          </cell>
          <cell r="EO110" t="str">
            <v>DTVV12027</v>
          </cell>
          <cell r="EP110">
            <v>100</v>
          </cell>
          <cell r="EQ110">
            <v>0</v>
          </cell>
          <cell r="ER110">
            <v>0</v>
          </cell>
          <cell r="ES110">
            <v>0</v>
          </cell>
          <cell r="ET110">
            <v>0</v>
          </cell>
          <cell r="EU110">
            <v>0</v>
          </cell>
          <cell r="EW110" t="str">
            <v>DTMB41081</v>
          </cell>
          <cell r="EX110">
            <v>100</v>
          </cell>
          <cell r="EY110">
            <v>0</v>
          </cell>
          <cell r="EZ110">
            <v>0</v>
          </cell>
          <cell r="FA110">
            <v>0</v>
          </cell>
          <cell r="FB110">
            <v>0</v>
          </cell>
          <cell r="FC110">
            <v>0</v>
          </cell>
          <cell r="FE110" t="str">
            <v>DTMB41076</v>
          </cell>
          <cell r="FF110">
            <v>100</v>
          </cell>
          <cell r="FG110">
            <v>0</v>
          </cell>
          <cell r="FH110">
            <v>0</v>
          </cell>
          <cell r="FI110">
            <v>0</v>
          </cell>
          <cell r="FJ110">
            <v>0</v>
          </cell>
          <cell r="FK110">
            <v>0</v>
          </cell>
          <cell r="FM110" t="str">
            <v>DTMB41076</v>
          </cell>
          <cell r="FN110">
            <v>100</v>
          </cell>
          <cell r="FO110">
            <v>0</v>
          </cell>
          <cell r="FP110">
            <v>0</v>
          </cell>
          <cell r="FQ110">
            <v>0</v>
          </cell>
          <cell r="FR110">
            <v>0</v>
          </cell>
          <cell r="FS110">
            <v>0</v>
          </cell>
          <cell r="FU110" t="str">
            <v>DTMB41076</v>
          </cell>
          <cell r="FV110">
            <v>100</v>
          </cell>
          <cell r="FW110">
            <v>0</v>
          </cell>
          <cell r="FX110">
            <v>0</v>
          </cell>
          <cell r="FY110">
            <v>0</v>
          </cell>
          <cell r="FZ110">
            <v>0</v>
          </cell>
          <cell r="GA110">
            <v>0</v>
          </cell>
          <cell r="GC110" t="str">
            <v>DTMB41076</v>
          </cell>
          <cell r="GD110">
            <v>100</v>
          </cell>
          <cell r="GE110">
            <v>0</v>
          </cell>
          <cell r="GF110">
            <v>0</v>
          </cell>
          <cell r="GG110">
            <v>0</v>
          </cell>
          <cell r="GH110">
            <v>0</v>
          </cell>
          <cell r="GI110">
            <v>0</v>
          </cell>
          <cell r="GK110" t="str">
            <v>DTMB41076</v>
          </cell>
          <cell r="GL110">
            <v>100</v>
          </cell>
          <cell r="GM110">
            <v>0</v>
          </cell>
          <cell r="GN110">
            <v>0</v>
          </cell>
          <cell r="GO110">
            <v>0</v>
          </cell>
          <cell r="GP110">
            <v>0</v>
          </cell>
          <cell r="GQ110">
            <v>0</v>
          </cell>
          <cell r="GS110" t="str">
            <v>DTMB41076</v>
          </cell>
          <cell r="GT110">
            <v>100</v>
          </cell>
          <cell r="GU110">
            <v>0</v>
          </cell>
          <cell r="GV110">
            <v>0</v>
          </cell>
          <cell r="GW110">
            <v>0</v>
          </cell>
          <cell r="GX110">
            <v>0</v>
          </cell>
          <cell r="GY110">
            <v>0</v>
          </cell>
          <cell r="HA110" t="str">
            <v>DTMB41076</v>
          </cell>
          <cell r="HB110">
            <v>100</v>
          </cell>
          <cell r="HC110">
            <v>0</v>
          </cell>
          <cell r="HD110">
            <v>0</v>
          </cell>
          <cell r="HE110">
            <v>0</v>
          </cell>
          <cell r="HF110">
            <v>0</v>
          </cell>
          <cell r="HG110">
            <v>0</v>
          </cell>
          <cell r="HI110" t="str">
            <v>DTMB41075</v>
          </cell>
          <cell r="HJ110">
            <v>100</v>
          </cell>
          <cell r="HK110">
            <v>0</v>
          </cell>
          <cell r="HL110">
            <v>0</v>
          </cell>
          <cell r="HM110">
            <v>0</v>
          </cell>
          <cell r="HN110">
            <v>0</v>
          </cell>
          <cell r="HO110">
            <v>0</v>
          </cell>
          <cell r="HQ110" t="str">
            <v>DTMB41075</v>
          </cell>
          <cell r="HR110">
            <v>100</v>
          </cell>
          <cell r="HS110">
            <v>0</v>
          </cell>
          <cell r="HT110">
            <v>0</v>
          </cell>
          <cell r="HU110">
            <v>0</v>
          </cell>
          <cell r="HV110">
            <v>0</v>
          </cell>
          <cell r="HW110">
            <v>0</v>
          </cell>
          <cell r="HY110" t="str">
            <v>DTMB41075</v>
          </cell>
          <cell r="HZ110">
            <v>100</v>
          </cell>
          <cell r="IA110">
            <v>0</v>
          </cell>
          <cell r="IB110">
            <v>0</v>
          </cell>
          <cell r="IC110">
            <v>0</v>
          </cell>
          <cell r="ID110">
            <v>0</v>
          </cell>
          <cell r="IE110">
            <v>0</v>
          </cell>
          <cell r="IG110" t="str">
            <v>DTMB41075</v>
          </cell>
          <cell r="IH110">
            <v>100</v>
          </cell>
          <cell r="II110">
            <v>0</v>
          </cell>
          <cell r="IJ110">
            <v>0</v>
          </cell>
          <cell r="IK110">
            <v>0</v>
          </cell>
          <cell r="IL110">
            <v>0</v>
          </cell>
          <cell r="IM110">
            <v>0</v>
          </cell>
        </row>
        <row r="111">
          <cell r="A111" t="str">
            <v>DTVV12080</v>
          </cell>
          <cell r="B111">
            <v>100</v>
          </cell>
          <cell r="C111">
            <v>0</v>
          </cell>
          <cell r="D111">
            <v>0</v>
          </cell>
          <cell r="E111">
            <v>0</v>
          </cell>
          <cell r="F111">
            <v>0</v>
          </cell>
          <cell r="G111">
            <v>0</v>
          </cell>
          <cell r="I111" t="str">
            <v>DTVV12080</v>
          </cell>
          <cell r="J111">
            <v>100</v>
          </cell>
          <cell r="K111">
            <v>0</v>
          </cell>
          <cell r="L111">
            <v>0</v>
          </cell>
          <cell r="M111">
            <v>0</v>
          </cell>
          <cell r="N111">
            <v>0</v>
          </cell>
          <cell r="O111">
            <v>0</v>
          </cell>
          <cell r="Q111" t="str">
            <v>DTVV12080</v>
          </cell>
          <cell r="R111">
            <v>100</v>
          </cell>
          <cell r="S111">
            <v>0</v>
          </cell>
          <cell r="T111">
            <v>0</v>
          </cell>
          <cell r="U111">
            <v>0</v>
          </cell>
          <cell r="V111">
            <v>0</v>
          </cell>
          <cell r="W111">
            <v>0</v>
          </cell>
          <cell r="Y111" t="str">
            <v>DTVV12080</v>
          </cell>
          <cell r="Z111">
            <v>100</v>
          </cell>
          <cell r="AA111">
            <v>0</v>
          </cell>
          <cell r="AB111">
            <v>0</v>
          </cell>
          <cell r="AC111">
            <v>0</v>
          </cell>
          <cell r="AD111">
            <v>0</v>
          </cell>
          <cell r="AE111">
            <v>0</v>
          </cell>
          <cell r="AG111" t="str">
            <v>DTVV12080</v>
          </cell>
          <cell r="AH111">
            <v>100</v>
          </cell>
          <cell r="AI111">
            <v>0</v>
          </cell>
          <cell r="AJ111">
            <v>0</v>
          </cell>
          <cell r="AK111">
            <v>0</v>
          </cell>
          <cell r="AL111">
            <v>0</v>
          </cell>
          <cell r="AM111">
            <v>0</v>
          </cell>
          <cell r="AO111" t="str">
            <v>DTVV12080</v>
          </cell>
          <cell r="AP111">
            <v>100</v>
          </cell>
          <cell r="AQ111">
            <v>0</v>
          </cell>
          <cell r="AR111">
            <v>0</v>
          </cell>
          <cell r="AS111">
            <v>0</v>
          </cell>
          <cell r="AT111">
            <v>0</v>
          </cell>
          <cell r="AU111">
            <v>0</v>
          </cell>
          <cell r="AW111" t="str">
            <v>DTVV12080</v>
          </cell>
          <cell r="AX111">
            <v>100</v>
          </cell>
          <cell r="AY111">
            <v>0</v>
          </cell>
          <cell r="AZ111">
            <v>0</v>
          </cell>
          <cell r="BA111">
            <v>0</v>
          </cell>
          <cell r="BB111">
            <v>0</v>
          </cell>
          <cell r="BC111">
            <v>0</v>
          </cell>
          <cell r="BE111" t="str">
            <v>DTVV12080</v>
          </cell>
          <cell r="BF111">
            <v>100</v>
          </cell>
          <cell r="BG111">
            <v>0</v>
          </cell>
          <cell r="BH111">
            <v>0</v>
          </cell>
          <cell r="BI111">
            <v>0</v>
          </cell>
          <cell r="BJ111">
            <v>0</v>
          </cell>
          <cell r="BK111">
            <v>0</v>
          </cell>
          <cell r="BM111" t="str">
            <v>DTVV12080</v>
          </cell>
          <cell r="BN111">
            <v>100</v>
          </cell>
          <cell r="BO111">
            <v>0</v>
          </cell>
          <cell r="BP111">
            <v>0</v>
          </cell>
          <cell r="BQ111">
            <v>0</v>
          </cell>
          <cell r="BR111">
            <v>0</v>
          </cell>
          <cell r="BS111">
            <v>0</v>
          </cell>
          <cell r="BU111" t="str">
            <v>DTVV12080</v>
          </cell>
          <cell r="BV111">
            <v>100</v>
          </cell>
          <cell r="BW111">
            <v>0</v>
          </cell>
          <cell r="BX111">
            <v>0</v>
          </cell>
          <cell r="BY111">
            <v>0</v>
          </cell>
          <cell r="BZ111">
            <v>0</v>
          </cell>
          <cell r="CA111">
            <v>0</v>
          </cell>
          <cell r="CC111" t="str">
            <v>DTVV12080</v>
          </cell>
          <cell r="CD111">
            <v>100</v>
          </cell>
          <cell r="CE111">
            <v>0</v>
          </cell>
          <cell r="CF111">
            <v>0</v>
          </cell>
          <cell r="CG111">
            <v>0</v>
          </cell>
          <cell r="CH111">
            <v>0</v>
          </cell>
          <cell r="CI111">
            <v>0</v>
          </cell>
          <cell r="CK111" t="str">
            <v>DTVV12080</v>
          </cell>
          <cell r="CL111">
            <v>100</v>
          </cell>
          <cell r="CM111">
            <v>0</v>
          </cell>
          <cell r="CN111">
            <v>0</v>
          </cell>
          <cell r="CO111">
            <v>0</v>
          </cell>
          <cell r="CP111">
            <v>0</v>
          </cell>
          <cell r="CQ111">
            <v>0</v>
          </cell>
          <cell r="CS111" t="str">
            <v>DTVV12037</v>
          </cell>
          <cell r="CT111">
            <v>91.09</v>
          </cell>
          <cell r="CU111">
            <v>3.09</v>
          </cell>
          <cell r="CV111">
            <v>10.777777777778001</v>
          </cell>
          <cell r="CW111">
            <v>26.376999999999999</v>
          </cell>
          <cell r="CX111">
            <v>132.84800000000001</v>
          </cell>
          <cell r="CY111">
            <v>9</v>
          </cell>
          <cell r="DA111" t="str">
            <v>DTVV12037</v>
          </cell>
          <cell r="DB111">
            <v>91.73</v>
          </cell>
          <cell r="DC111">
            <v>3.09</v>
          </cell>
          <cell r="DD111">
            <v>10.777777777778001</v>
          </cell>
          <cell r="DE111">
            <v>26.376999999999999</v>
          </cell>
          <cell r="DF111">
            <v>150.66399999999999</v>
          </cell>
          <cell r="DG111">
            <v>9</v>
          </cell>
          <cell r="DI111" t="str">
            <v>DTVV12037</v>
          </cell>
          <cell r="DJ111">
            <v>92.28</v>
          </cell>
          <cell r="DK111">
            <v>3.09</v>
          </cell>
          <cell r="DL111">
            <v>10.777777777778001</v>
          </cell>
          <cell r="DM111">
            <v>26.376999999999999</v>
          </cell>
          <cell r="DN111">
            <v>162.197</v>
          </cell>
          <cell r="DO111">
            <v>9</v>
          </cell>
          <cell r="DQ111" t="str">
            <v>DTVV12037</v>
          </cell>
          <cell r="DR111">
            <v>92.76</v>
          </cell>
          <cell r="DS111">
            <v>3.09</v>
          </cell>
          <cell r="DT111">
            <v>10.777777777778001</v>
          </cell>
          <cell r="DU111">
            <v>26.376999999999999</v>
          </cell>
          <cell r="DV111">
            <v>182.01300000000001</v>
          </cell>
          <cell r="DW111">
            <v>9</v>
          </cell>
          <cell r="DY111" t="str">
            <v>DTVV12037</v>
          </cell>
          <cell r="DZ111">
            <v>92.3</v>
          </cell>
          <cell r="EA111">
            <v>3.08</v>
          </cell>
          <cell r="EB111">
            <v>9.6999999999999993</v>
          </cell>
          <cell r="EC111">
            <v>33.548000000000002</v>
          </cell>
          <cell r="ED111">
            <v>198.01300000000001</v>
          </cell>
          <cell r="EE111">
            <v>10</v>
          </cell>
          <cell r="EG111" t="str">
            <v>DTVV12037</v>
          </cell>
          <cell r="EH111">
            <v>92.72</v>
          </cell>
          <cell r="EI111">
            <v>3.08</v>
          </cell>
          <cell r="EJ111">
            <v>9.6999999999999993</v>
          </cell>
          <cell r="EK111">
            <v>33.548000000000002</v>
          </cell>
          <cell r="EL111">
            <v>217.48</v>
          </cell>
          <cell r="EM111">
            <v>10</v>
          </cell>
          <cell r="EO111" t="str">
            <v>DTVV12037</v>
          </cell>
          <cell r="EP111">
            <v>93.11</v>
          </cell>
          <cell r="EQ111">
            <v>3.08</v>
          </cell>
          <cell r="ER111">
            <v>9.6999999999999993</v>
          </cell>
          <cell r="ES111">
            <v>33.548000000000002</v>
          </cell>
          <cell r="ET111">
            <v>238.06299999999999</v>
          </cell>
          <cell r="EU111">
            <v>10</v>
          </cell>
          <cell r="EW111" t="str">
            <v>DTVV12026</v>
          </cell>
          <cell r="EX111">
            <v>0</v>
          </cell>
          <cell r="EY111">
            <v>0</v>
          </cell>
          <cell r="EZ111">
            <v>0</v>
          </cell>
          <cell r="FA111">
            <v>0</v>
          </cell>
          <cell r="FB111">
            <v>0</v>
          </cell>
          <cell r="FC111">
            <v>0</v>
          </cell>
          <cell r="FE111" t="str">
            <v>DTMB41081</v>
          </cell>
          <cell r="FF111">
            <v>100</v>
          </cell>
          <cell r="FG111">
            <v>0</v>
          </cell>
          <cell r="FH111">
            <v>0</v>
          </cell>
          <cell r="FI111">
            <v>0</v>
          </cell>
          <cell r="FJ111">
            <v>0</v>
          </cell>
          <cell r="FK111">
            <v>0</v>
          </cell>
          <cell r="FM111" t="str">
            <v>DTMB41081</v>
          </cell>
          <cell r="FN111">
            <v>100</v>
          </cell>
          <cell r="FO111">
            <v>0</v>
          </cell>
          <cell r="FP111">
            <v>0</v>
          </cell>
          <cell r="FQ111">
            <v>0</v>
          </cell>
          <cell r="FR111">
            <v>0</v>
          </cell>
          <cell r="FS111">
            <v>0</v>
          </cell>
          <cell r="FU111" t="str">
            <v>DTMB41081</v>
          </cell>
          <cell r="FV111">
            <v>100</v>
          </cell>
          <cell r="FW111">
            <v>0</v>
          </cell>
          <cell r="FX111">
            <v>0</v>
          </cell>
          <cell r="FY111">
            <v>0</v>
          </cell>
          <cell r="FZ111">
            <v>0</v>
          </cell>
          <cell r="GA111">
            <v>0</v>
          </cell>
          <cell r="GC111" t="str">
            <v>DTMB41081</v>
          </cell>
          <cell r="GD111">
            <v>100</v>
          </cell>
          <cell r="GE111">
            <v>0</v>
          </cell>
          <cell r="GF111">
            <v>0</v>
          </cell>
          <cell r="GG111">
            <v>0</v>
          </cell>
          <cell r="GH111">
            <v>0</v>
          </cell>
          <cell r="GI111">
            <v>0</v>
          </cell>
          <cell r="GK111" t="str">
            <v>DTMB41081</v>
          </cell>
          <cell r="GL111">
            <v>100</v>
          </cell>
          <cell r="GM111">
            <v>0</v>
          </cell>
          <cell r="GN111">
            <v>0</v>
          </cell>
          <cell r="GO111">
            <v>0</v>
          </cell>
          <cell r="GP111">
            <v>0</v>
          </cell>
          <cell r="GQ111">
            <v>0</v>
          </cell>
          <cell r="GS111" t="str">
            <v>DTMB41081</v>
          </cell>
          <cell r="GT111">
            <v>100</v>
          </cell>
          <cell r="GU111">
            <v>0</v>
          </cell>
          <cell r="GV111">
            <v>0</v>
          </cell>
          <cell r="GW111">
            <v>0</v>
          </cell>
          <cell r="GX111">
            <v>0</v>
          </cell>
          <cell r="GY111">
            <v>0</v>
          </cell>
          <cell r="HA111" t="str">
            <v>DTMB41081</v>
          </cell>
          <cell r="HB111">
            <v>100</v>
          </cell>
          <cell r="HC111">
            <v>0</v>
          </cell>
          <cell r="HD111">
            <v>0</v>
          </cell>
          <cell r="HE111">
            <v>0</v>
          </cell>
          <cell r="HF111">
            <v>0</v>
          </cell>
          <cell r="HG111">
            <v>0</v>
          </cell>
          <cell r="HI111" t="str">
            <v>DTMB41076</v>
          </cell>
          <cell r="HJ111">
            <v>100</v>
          </cell>
          <cell r="HK111">
            <v>0</v>
          </cell>
          <cell r="HL111">
            <v>0</v>
          </cell>
          <cell r="HM111">
            <v>0</v>
          </cell>
          <cell r="HN111">
            <v>0</v>
          </cell>
          <cell r="HO111">
            <v>0</v>
          </cell>
          <cell r="HQ111" t="str">
            <v>DTMB41076</v>
          </cell>
          <cell r="HR111">
            <v>100</v>
          </cell>
          <cell r="HS111">
            <v>0</v>
          </cell>
          <cell r="HT111">
            <v>0</v>
          </cell>
          <cell r="HU111">
            <v>0</v>
          </cell>
          <cell r="HV111">
            <v>0</v>
          </cell>
          <cell r="HW111">
            <v>0</v>
          </cell>
          <cell r="HY111" t="str">
            <v>DTMB41076</v>
          </cell>
          <cell r="HZ111">
            <v>100</v>
          </cell>
          <cell r="IA111">
            <v>0</v>
          </cell>
          <cell r="IB111">
            <v>0</v>
          </cell>
          <cell r="IC111">
            <v>0</v>
          </cell>
          <cell r="ID111">
            <v>0</v>
          </cell>
          <cell r="IE111">
            <v>0</v>
          </cell>
          <cell r="IG111" t="str">
            <v>DTMB41076</v>
          </cell>
          <cell r="IH111">
            <v>100</v>
          </cell>
          <cell r="II111">
            <v>0</v>
          </cell>
          <cell r="IJ111">
            <v>0</v>
          </cell>
          <cell r="IK111">
            <v>0</v>
          </cell>
          <cell r="IL111">
            <v>0</v>
          </cell>
          <cell r="IM111">
            <v>0</v>
          </cell>
        </row>
        <row r="112">
          <cell r="A112" t="str">
            <v>DTVV12082</v>
          </cell>
          <cell r="B112">
            <v>100</v>
          </cell>
          <cell r="C112">
            <v>0</v>
          </cell>
          <cell r="D112">
            <v>0</v>
          </cell>
          <cell r="E112">
            <v>0</v>
          </cell>
          <cell r="F112">
            <v>0</v>
          </cell>
          <cell r="G112">
            <v>0</v>
          </cell>
          <cell r="I112" t="str">
            <v>DTVV12082</v>
          </cell>
          <cell r="J112">
            <v>100</v>
          </cell>
          <cell r="K112">
            <v>0</v>
          </cell>
          <cell r="L112">
            <v>0</v>
          </cell>
          <cell r="M112">
            <v>0</v>
          </cell>
          <cell r="N112">
            <v>0</v>
          </cell>
          <cell r="O112">
            <v>0</v>
          </cell>
          <cell r="Q112" t="str">
            <v>DTVV12082</v>
          </cell>
          <cell r="R112">
            <v>99</v>
          </cell>
          <cell r="S112">
            <v>0.72</v>
          </cell>
          <cell r="T112">
            <v>7</v>
          </cell>
          <cell r="U112">
            <v>0</v>
          </cell>
          <cell r="V112">
            <v>7.6159999999999997</v>
          </cell>
          <cell r="W112">
            <v>1</v>
          </cell>
          <cell r="Y112" t="str">
            <v>DTVV12082</v>
          </cell>
          <cell r="Z112">
            <v>97.95</v>
          </cell>
          <cell r="AA112">
            <v>0.98</v>
          </cell>
          <cell r="AB112">
            <v>7.5</v>
          </cell>
          <cell r="AC112">
            <v>63.548999999999999</v>
          </cell>
          <cell r="AD112">
            <v>14.233000000000001</v>
          </cell>
          <cell r="AE112">
            <v>2</v>
          </cell>
          <cell r="AG112" t="str">
            <v>DTVV12082</v>
          </cell>
          <cell r="AH112">
            <v>98.36</v>
          </cell>
          <cell r="AI112">
            <v>0.98</v>
          </cell>
          <cell r="AJ112">
            <v>7.5</v>
          </cell>
          <cell r="AK112">
            <v>63.548999999999999</v>
          </cell>
          <cell r="AL112">
            <v>24.483000000000001</v>
          </cell>
          <cell r="AM112">
            <v>2</v>
          </cell>
          <cell r="AO112" t="str">
            <v>DTVV12082</v>
          </cell>
          <cell r="AP112">
            <v>98.63</v>
          </cell>
          <cell r="AQ112">
            <v>0.98</v>
          </cell>
          <cell r="AR112">
            <v>7.5</v>
          </cell>
          <cell r="AS112">
            <v>63.548999999999999</v>
          </cell>
          <cell r="AT112">
            <v>43.732999999999997</v>
          </cell>
          <cell r="AU112">
            <v>2</v>
          </cell>
          <cell r="AW112" t="str">
            <v>DTVV12082</v>
          </cell>
          <cell r="AX112">
            <v>86.76</v>
          </cell>
          <cell r="AY112">
            <v>7.42</v>
          </cell>
          <cell r="AZ112">
            <v>5</v>
          </cell>
          <cell r="BA112">
            <v>5.6180000000000003</v>
          </cell>
          <cell r="BB112">
            <v>46.283000000000001</v>
          </cell>
          <cell r="BC112">
            <v>3</v>
          </cell>
          <cell r="BE112" t="str">
            <v>DTVV12082</v>
          </cell>
          <cell r="BF112">
            <v>98.98</v>
          </cell>
          <cell r="BG112">
            <v>0.98</v>
          </cell>
          <cell r="BH112">
            <v>7.5</v>
          </cell>
          <cell r="BI112">
            <v>63.548999999999999</v>
          </cell>
          <cell r="BJ112">
            <v>52.4</v>
          </cell>
          <cell r="BK112">
            <v>2</v>
          </cell>
          <cell r="BM112" t="str">
            <v>DTVV12082</v>
          </cell>
          <cell r="BN112">
            <v>97.94</v>
          </cell>
          <cell r="BO112">
            <v>1.48</v>
          </cell>
          <cell r="BP112">
            <v>5</v>
          </cell>
          <cell r="BQ112">
            <v>28.09</v>
          </cell>
          <cell r="BR112">
            <v>65.25</v>
          </cell>
          <cell r="BS112">
            <v>3</v>
          </cell>
          <cell r="BU112" t="str">
            <v>DTVV12082</v>
          </cell>
          <cell r="BV112">
            <v>96.72</v>
          </cell>
          <cell r="BW112">
            <v>1.97</v>
          </cell>
          <cell r="BX112">
            <v>13.25</v>
          </cell>
          <cell r="BY112">
            <v>15.856999999999999</v>
          </cell>
          <cell r="BZ112">
            <v>73.400000000000006</v>
          </cell>
          <cell r="CA112">
            <v>4</v>
          </cell>
          <cell r="CC112" t="str">
            <v>DTVV12082</v>
          </cell>
          <cell r="CD112">
            <v>97.01</v>
          </cell>
          <cell r="CE112">
            <v>1.97</v>
          </cell>
          <cell r="CF112">
            <v>13.25</v>
          </cell>
          <cell r="CG112">
            <v>15.856999999999999</v>
          </cell>
          <cell r="CH112">
            <v>74.400000000000006</v>
          </cell>
          <cell r="CI112">
            <v>4</v>
          </cell>
          <cell r="CK112" t="str">
            <v>DTVV12082</v>
          </cell>
          <cell r="CL112">
            <v>97.26</v>
          </cell>
          <cell r="CM112">
            <v>1.97</v>
          </cell>
          <cell r="CN112">
            <v>13.25</v>
          </cell>
          <cell r="CO112">
            <v>15.856999999999999</v>
          </cell>
          <cell r="CP112">
            <v>84.65</v>
          </cell>
          <cell r="CQ112">
            <v>4</v>
          </cell>
          <cell r="CS112" t="str">
            <v>DTVV12038</v>
          </cell>
          <cell r="CT112">
            <v>100</v>
          </cell>
          <cell r="CU112">
            <v>0</v>
          </cell>
          <cell r="CV112">
            <v>15</v>
          </cell>
          <cell r="CW112">
            <v>0</v>
          </cell>
          <cell r="CX112">
            <v>9.8000000000000007</v>
          </cell>
          <cell r="CY112">
            <v>0</v>
          </cell>
          <cell r="DA112" t="str">
            <v>DTVV12038</v>
          </cell>
          <cell r="DB112">
            <v>100</v>
          </cell>
          <cell r="DC112">
            <v>0</v>
          </cell>
          <cell r="DD112">
            <v>15</v>
          </cell>
          <cell r="DE112">
            <v>0</v>
          </cell>
          <cell r="DF112">
            <v>9.8000000000000007</v>
          </cell>
          <cell r="DG112">
            <v>0</v>
          </cell>
          <cell r="DI112" t="str">
            <v>DTVV12038</v>
          </cell>
          <cell r="DJ112">
            <v>100</v>
          </cell>
          <cell r="DK112">
            <v>0</v>
          </cell>
          <cell r="DL112">
            <v>15</v>
          </cell>
          <cell r="DM112">
            <v>0</v>
          </cell>
          <cell r="DN112">
            <v>9.8000000000000007</v>
          </cell>
          <cell r="DO112">
            <v>0</v>
          </cell>
          <cell r="DQ112" t="str">
            <v>DTVV12038</v>
          </cell>
          <cell r="DR112">
            <v>100</v>
          </cell>
          <cell r="DS112">
            <v>0</v>
          </cell>
          <cell r="DT112">
            <v>15</v>
          </cell>
          <cell r="DU112">
            <v>0</v>
          </cell>
          <cell r="DV112">
            <v>9.8000000000000007</v>
          </cell>
          <cell r="DW112">
            <v>0</v>
          </cell>
          <cell r="DY112" t="str">
            <v>DTVV12038</v>
          </cell>
          <cell r="DZ112">
            <v>100</v>
          </cell>
          <cell r="EA112">
            <v>0</v>
          </cell>
          <cell r="EB112">
            <v>15</v>
          </cell>
          <cell r="EC112">
            <v>0</v>
          </cell>
          <cell r="ED112">
            <v>18.766999999999999</v>
          </cell>
          <cell r="EE112">
            <v>0</v>
          </cell>
          <cell r="EG112" t="str">
            <v>DTVV12038</v>
          </cell>
          <cell r="EH112">
            <v>100</v>
          </cell>
          <cell r="EI112">
            <v>0</v>
          </cell>
          <cell r="EJ112">
            <v>15</v>
          </cell>
          <cell r="EK112">
            <v>0</v>
          </cell>
          <cell r="EL112">
            <v>18.766999999999999</v>
          </cell>
          <cell r="EM112">
            <v>0</v>
          </cell>
          <cell r="EO112" t="str">
            <v>DTVV12038</v>
          </cell>
          <cell r="EP112">
            <v>100</v>
          </cell>
          <cell r="EQ112">
            <v>0</v>
          </cell>
          <cell r="ER112">
            <v>15</v>
          </cell>
          <cell r="ES112">
            <v>0</v>
          </cell>
          <cell r="ET112">
            <v>29.016999999999999</v>
          </cell>
          <cell r="EU112">
            <v>0</v>
          </cell>
          <cell r="EW112" t="str">
            <v>DTVV12027</v>
          </cell>
          <cell r="EX112">
            <v>100</v>
          </cell>
          <cell r="EY112">
            <v>0</v>
          </cell>
          <cell r="EZ112">
            <v>0</v>
          </cell>
          <cell r="FA112">
            <v>0</v>
          </cell>
          <cell r="FB112">
            <v>0</v>
          </cell>
          <cell r="FC112">
            <v>0</v>
          </cell>
          <cell r="FE112" t="str">
            <v>DTVV12026</v>
          </cell>
          <cell r="FF112">
            <v>0</v>
          </cell>
          <cell r="FG112">
            <v>0</v>
          </cell>
          <cell r="FH112">
            <v>0</v>
          </cell>
          <cell r="FI112">
            <v>0</v>
          </cell>
          <cell r="FJ112">
            <v>0</v>
          </cell>
          <cell r="FK112">
            <v>0</v>
          </cell>
          <cell r="FM112" t="str">
            <v>DTVV12026</v>
          </cell>
          <cell r="FN112">
            <v>0</v>
          </cell>
          <cell r="FO112">
            <v>0</v>
          </cell>
          <cell r="FP112">
            <v>0</v>
          </cell>
          <cell r="FQ112">
            <v>0</v>
          </cell>
          <cell r="FR112">
            <v>0</v>
          </cell>
          <cell r="FS112">
            <v>0</v>
          </cell>
          <cell r="FU112" t="str">
            <v>DTVV12026</v>
          </cell>
          <cell r="FV112">
            <v>0</v>
          </cell>
          <cell r="FW112">
            <v>0</v>
          </cell>
          <cell r="FX112">
            <v>0</v>
          </cell>
          <cell r="FY112">
            <v>0</v>
          </cell>
          <cell r="FZ112">
            <v>0</v>
          </cell>
          <cell r="GA112">
            <v>0</v>
          </cell>
          <cell r="GC112" t="str">
            <v>DTVV12026</v>
          </cell>
          <cell r="GD112">
            <v>0</v>
          </cell>
          <cell r="GE112">
            <v>0</v>
          </cell>
          <cell r="GF112">
            <v>0</v>
          </cell>
          <cell r="GG112">
            <v>0</v>
          </cell>
          <cell r="GH112">
            <v>0</v>
          </cell>
          <cell r="GI112">
            <v>0</v>
          </cell>
          <cell r="GK112" t="str">
            <v>DTVV12026</v>
          </cell>
          <cell r="GL112">
            <v>0</v>
          </cell>
          <cell r="GM112">
            <v>0</v>
          </cell>
          <cell r="GN112">
            <v>0</v>
          </cell>
          <cell r="GO112">
            <v>0</v>
          </cell>
          <cell r="GP112">
            <v>0</v>
          </cell>
          <cell r="GQ112">
            <v>0</v>
          </cell>
          <cell r="GS112" t="str">
            <v>DTVV12026</v>
          </cell>
          <cell r="GT112">
            <v>0</v>
          </cell>
          <cell r="GU112">
            <v>0</v>
          </cell>
          <cell r="GV112">
            <v>0</v>
          </cell>
          <cell r="GW112">
            <v>0</v>
          </cell>
          <cell r="GX112">
            <v>0</v>
          </cell>
          <cell r="GY112">
            <v>0</v>
          </cell>
          <cell r="HA112" t="str">
            <v>DTVV12026</v>
          </cell>
          <cell r="HB112">
            <v>0</v>
          </cell>
          <cell r="HC112">
            <v>0</v>
          </cell>
          <cell r="HD112">
            <v>0</v>
          </cell>
          <cell r="HE112">
            <v>0</v>
          </cell>
          <cell r="HF112">
            <v>0</v>
          </cell>
          <cell r="HG112">
            <v>0</v>
          </cell>
          <cell r="HI112" t="str">
            <v>DTMB41081</v>
          </cell>
          <cell r="HJ112">
            <v>100</v>
          </cell>
          <cell r="HK112">
            <v>0</v>
          </cell>
          <cell r="HL112">
            <v>0</v>
          </cell>
          <cell r="HM112">
            <v>0</v>
          </cell>
          <cell r="HN112">
            <v>0</v>
          </cell>
          <cell r="HO112">
            <v>0</v>
          </cell>
          <cell r="HQ112" t="str">
            <v>DTMB41081</v>
          </cell>
          <cell r="HR112">
            <v>100</v>
          </cell>
          <cell r="HS112">
            <v>0</v>
          </cell>
          <cell r="HT112">
            <v>0</v>
          </cell>
          <cell r="HU112">
            <v>0</v>
          </cell>
          <cell r="HV112">
            <v>0</v>
          </cell>
          <cell r="HW112">
            <v>0</v>
          </cell>
          <cell r="HY112" t="str">
            <v>DTMB41081</v>
          </cell>
          <cell r="HZ112">
            <v>100</v>
          </cell>
          <cell r="IA112">
            <v>0</v>
          </cell>
          <cell r="IB112">
            <v>0</v>
          </cell>
          <cell r="IC112">
            <v>0</v>
          </cell>
          <cell r="ID112">
            <v>0</v>
          </cell>
          <cell r="IE112">
            <v>0</v>
          </cell>
          <cell r="IG112" t="str">
            <v>DTMB41081</v>
          </cell>
          <cell r="IH112">
            <v>100</v>
          </cell>
          <cell r="II112">
            <v>0</v>
          </cell>
          <cell r="IJ112">
            <v>0</v>
          </cell>
          <cell r="IK112">
            <v>0</v>
          </cell>
          <cell r="IL112">
            <v>0</v>
          </cell>
          <cell r="IM112">
            <v>0</v>
          </cell>
        </row>
        <row r="113">
          <cell r="A113" t="str">
            <v>DTVV12083</v>
          </cell>
          <cell r="B113">
            <v>100</v>
          </cell>
          <cell r="C113">
            <v>0</v>
          </cell>
          <cell r="D113">
            <v>0</v>
          </cell>
          <cell r="E113">
            <v>0</v>
          </cell>
          <cell r="F113">
            <v>0</v>
          </cell>
          <cell r="G113">
            <v>0</v>
          </cell>
          <cell r="I113" t="str">
            <v>DTVV12083</v>
          </cell>
          <cell r="J113">
            <v>100</v>
          </cell>
          <cell r="K113">
            <v>0</v>
          </cell>
          <cell r="L113">
            <v>0</v>
          </cell>
          <cell r="M113">
            <v>0</v>
          </cell>
          <cell r="N113">
            <v>0</v>
          </cell>
          <cell r="O113">
            <v>0</v>
          </cell>
          <cell r="Q113" t="str">
            <v>DTVV12083</v>
          </cell>
          <cell r="R113">
            <v>100</v>
          </cell>
          <cell r="S113">
            <v>0</v>
          </cell>
          <cell r="T113">
            <v>0</v>
          </cell>
          <cell r="U113">
            <v>0</v>
          </cell>
          <cell r="V113">
            <v>0</v>
          </cell>
          <cell r="W113">
            <v>0</v>
          </cell>
          <cell r="Y113" t="str">
            <v>DTVV12083</v>
          </cell>
          <cell r="Z113">
            <v>100</v>
          </cell>
          <cell r="AA113">
            <v>0</v>
          </cell>
          <cell r="AB113">
            <v>0</v>
          </cell>
          <cell r="AC113">
            <v>0</v>
          </cell>
          <cell r="AD113">
            <v>0</v>
          </cell>
          <cell r="AE113">
            <v>0</v>
          </cell>
          <cell r="AG113" t="str">
            <v>DTVV12083</v>
          </cell>
          <cell r="AH113">
            <v>100</v>
          </cell>
          <cell r="AI113">
            <v>0</v>
          </cell>
          <cell r="AJ113">
            <v>0</v>
          </cell>
          <cell r="AK113">
            <v>0</v>
          </cell>
          <cell r="AL113">
            <v>0</v>
          </cell>
          <cell r="AM113">
            <v>0</v>
          </cell>
          <cell r="AO113" t="str">
            <v>DTVV12083</v>
          </cell>
          <cell r="AP113">
            <v>100</v>
          </cell>
          <cell r="AQ113">
            <v>0</v>
          </cell>
          <cell r="AR113">
            <v>0</v>
          </cell>
          <cell r="AS113">
            <v>0</v>
          </cell>
          <cell r="AT113">
            <v>0</v>
          </cell>
          <cell r="AU113">
            <v>0</v>
          </cell>
          <cell r="AW113" t="str">
            <v>DTVV12083</v>
          </cell>
          <cell r="AX113">
            <v>100</v>
          </cell>
          <cell r="AY113">
            <v>0</v>
          </cell>
          <cell r="AZ113">
            <v>0</v>
          </cell>
          <cell r="BA113">
            <v>0</v>
          </cell>
          <cell r="BB113">
            <v>0</v>
          </cell>
          <cell r="BC113">
            <v>0</v>
          </cell>
          <cell r="BE113" t="str">
            <v>DTVV12083</v>
          </cell>
          <cell r="BF113">
            <v>100</v>
          </cell>
          <cell r="BG113">
            <v>0</v>
          </cell>
          <cell r="BH113">
            <v>0</v>
          </cell>
          <cell r="BI113">
            <v>0</v>
          </cell>
          <cell r="BJ113">
            <v>0</v>
          </cell>
          <cell r="BK113">
            <v>0</v>
          </cell>
          <cell r="BM113" t="str">
            <v>DTVV12083</v>
          </cell>
          <cell r="BN113">
            <v>100</v>
          </cell>
          <cell r="BO113">
            <v>0</v>
          </cell>
          <cell r="BP113">
            <v>0</v>
          </cell>
          <cell r="BQ113">
            <v>0</v>
          </cell>
          <cell r="BR113">
            <v>0</v>
          </cell>
          <cell r="BS113">
            <v>0</v>
          </cell>
          <cell r="BU113" t="str">
            <v>DTVV12083</v>
          </cell>
          <cell r="BV113">
            <v>100</v>
          </cell>
          <cell r="BW113">
            <v>0</v>
          </cell>
          <cell r="BX113">
            <v>0</v>
          </cell>
          <cell r="BY113">
            <v>0</v>
          </cell>
          <cell r="BZ113">
            <v>0</v>
          </cell>
          <cell r="CA113">
            <v>0</v>
          </cell>
          <cell r="CC113" t="str">
            <v>DTVV12083</v>
          </cell>
          <cell r="CD113">
            <v>100</v>
          </cell>
          <cell r="CE113">
            <v>0</v>
          </cell>
          <cell r="CF113">
            <v>0</v>
          </cell>
          <cell r="CG113">
            <v>0</v>
          </cell>
          <cell r="CH113">
            <v>0</v>
          </cell>
          <cell r="CI113">
            <v>0</v>
          </cell>
          <cell r="CK113" t="str">
            <v>DTVV12083</v>
          </cell>
          <cell r="CL113">
            <v>100</v>
          </cell>
          <cell r="CM113">
            <v>0</v>
          </cell>
          <cell r="CN113">
            <v>0</v>
          </cell>
          <cell r="CO113">
            <v>0</v>
          </cell>
          <cell r="CP113">
            <v>0</v>
          </cell>
          <cell r="CQ113">
            <v>0</v>
          </cell>
          <cell r="CS113" t="str">
            <v>DTVV12057</v>
          </cell>
          <cell r="CT113">
            <v>87.52</v>
          </cell>
          <cell r="CU113">
            <v>5.56</v>
          </cell>
          <cell r="CV113">
            <v>3.4285714285714</v>
          </cell>
          <cell r="CW113">
            <v>0</v>
          </cell>
          <cell r="CX113">
            <v>70.382999999999996</v>
          </cell>
          <cell r="CY113">
            <v>7</v>
          </cell>
          <cell r="DA113" t="str">
            <v>DTVV12057</v>
          </cell>
          <cell r="DB113">
            <v>88.26</v>
          </cell>
          <cell r="DC113">
            <v>4.93</v>
          </cell>
          <cell r="DD113">
            <v>3</v>
          </cell>
          <cell r="DE113">
            <v>0</v>
          </cell>
          <cell r="DF113">
            <v>83.366</v>
          </cell>
          <cell r="DG113">
            <v>8</v>
          </cell>
          <cell r="DI113" t="str">
            <v>DTVV12057</v>
          </cell>
          <cell r="DJ113">
            <v>89.05</v>
          </cell>
          <cell r="DK113">
            <v>4.93</v>
          </cell>
          <cell r="DL113">
            <v>3</v>
          </cell>
          <cell r="DM113">
            <v>0</v>
          </cell>
          <cell r="DN113">
            <v>95.965999999999994</v>
          </cell>
          <cell r="DO113">
            <v>8</v>
          </cell>
          <cell r="DQ113" t="str">
            <v>DTVV12057</v>
          </cell>
          <cell r="DR113">
            <v>89.03</v>
          </cell>
          <cell r="DS113">
            <v>4.68</v>
          </cell>
          <cell r="DT113">
            <v>2.6666666666666998</v>
          </cell>
          <cell r="DU113">
            <v>0</v>
          </cell>
          <cell r="DV113">
            <v>114.282</v>
          </cell>
          <cell r="DW113">
            <v>9</v>
          </cell>
          <cell r="DY113" t="str">
            <v>DTVV12057</v>
          </cell>
          <cell r="DZ113">
            <v>89.68</v>
          </cell>
          <cell r="EA113">
            <v>4.68</v>
          </cell>
          <cell r="EB113">
            <v>2.6666666666666998</v>
          </cell>
          <cell r="EC113">
            <v>0</v>
          </cell>
          <cell r="ED113">
            <v>133.58199999999999</v>
          </cell>
          <cell r="EE113">
            <v>9</v>
          </cell>
          <cell r="EG113" t="str">
            <v>DTVV12057</v>
          </cell>
          <cell r="EH113">
            <v>87.69</v>
          </cell>
          <cell r="EI113">
            <v>5.32</v>
          </cell>
          <cell r="EJ113">
            <v>2.4</v>
          </cell>
          <cell r="EK113">
            <v>20.783999999999999</v>
          </cell>
          <cell r="EL113">
            <v>142.34899999999999</v>
          </cell>
          <cell r="EM113">
            <v>10</v>
          </cell>
          <cell r="EO113" t="str">
            <v>DTVV12057</v>
          </cell>
          <cell r="EP113">
            <v>88.16</v>
          </cell>
          <cell r="EQ113">
            <v>4.91</v>
          </cell>
          <cell r="ER113">
            <v>2.1818181818181999</v>
          </cell>
          <cell r="ES113">
            <v>20.463000000000001</v>
          </cell>
          <cell r="ET113">
            <v>156.565</v>
          </cell>
          <cell r="EU113">
            <v>11</v>
          </cell>
          <cell r="EW113" t="str">
            <v>DTVV12037</v>
          </cell>
          <cell r="EX113">
            <v>93.45</v>
          </cell>
          <cell r="EY113">
            <v>3.08</v>
          </cell>
          <cell r="EZ113">
            <v>14.9</v>
          </cell>
          <cell r="FA113">
            <v>33.548000000000002</v>
          </cell>
          <cell r="FB113">
            <v>257.52999999999997</v>
          </cell>
          <cell r="FC113">
            <v>10</v>
          </cell>
          <cell r="FE113" t="str">
            <v>DTVV12027</v>
          </cell>
          <cell r="FF113">
            <v>100</v>
          </cell>
          <cell r="FG113">
            <v>0</v>
          </cell>
          <cell r="FH113">
            <v>0</v>
          </cell>
          <cell r="FI113">
            <v>0</v>
          </cell>
          <cell r="FJ113">
            <v>0</v>
          </cell>
          <cell r="FK113">
            <v>0</v>
          </cell>
          <cell r="FM113" t="str">
            <v>DTVV12027</v>
          </cell>
          <cell r="FN113">
            <v>100</v>
          </cell>
          <cell r="FO113">
            <v>0</v>
          </cell>
          <cell r="FP113">
            <v>0</v>
          </cell>
          <cell r="FQ113">
            <v>0</v>
          </cell>
          <cell r="FR113">
            <v>0</v>
          </cell>
          <cell r="FS113">
            <v>0</v>
          </cell>
          <cell r="FU113" t="str">
            <v>DTVV12027</v>
          </cell>
          <cell r="FV113">
            <v>100</v>
          </cell>
          <cell r="FW113">
            <v>0</v>
          </cell>
          <cell r="FX113">
            <v>0</v>
          </cell>
          <cell r="FY113">
            <v>0</v>
          </cell>
          <cell r="FZ113">
            <v>0</v>
          </cell>
          <cell r="GA113">
            <v>0</v>
          </cell>
          <cell r="GC113" t="str">
            <v>DTVV12027</v>
          </cell>
          <cell r="GD113">
            <v>100</v>
          </cell>
          <cell r="GE113">
            <v>0</v>
          </cell>
          <cell r="GF113">
            <v>0</v>
          </cell>
          <cell r="GG113">
            <v>0</v>
          </cell>
          <cell r="GH113">
            <v>0</v>
          </cell>
          <cell r="GI113">
            <v>0</v>
          </cell>
          <cell r="GK113" t="str">
            <v>DTVV12027</v>
          </cell>
          <cell r="GL113">
            <v>100</v>
          </cell>
          <cell r="GM113">
            <v>0</v>
          </cell>
          <cell r="GN113">
            <v>0</v>
          </cell>
          <cell r="GO113">
            <v>0</v>
          </cell>
          <cell r="GP113">
            <v>0</v>
          </cell>
          <cell r="GQ113">
            <v>0</v>
          </cell>
          <cell r="GS113" t="str">
            <v>DTVV12027</v>
          </cell>
          <cell r="GT113">
            <v>100</v>
          </cell>
          <cell r="GU113">
            <v>0</v>
          </cell>
          <cell r="GV113">
            <v>0</v>
          </cell>
          <cell r="GW113">
            <v>0</v>
          </cell>
          <cell r="GX113">
            <v>0</v>
          </cell>
          <cell r="GY113">
            <v>0</v>
          </cell>
          <cell r="HA113" t="str">
            <v>DTVV12027</v>
          </cell>
          <cell r="HB113">
            <v>100</v>
          </cell>
          <cell r="HC113">
            <v>0</v>
          </cell>
          <cell r="HD113">
            <v>0</v>
          </cell>
          <cell r="HE113">
            <v>0</v>
          </cell>
          <cell r="HF113">
            <v>0</v>
          </cell>
          <cell r="HG113">
            <v>0</v>
          </cell>
          <cell r="HI113" t="str">
            <v>DTVV12026</v>
          </cell>
          <cell r="HJ113">
            <v>0</v>
          </cell>
          <cell r="HK113">
            <v>0</v>
          </cell>
          <cell r="HL113">
            <v>0</v>
          </cell>
          <cell r="HM113">
            <v>0</v>
          </cell>
          <cell r="HN113">
            <v>0</v>
          </cell>
          <cell r="HO113">
            <v>0</v>
          </cell>
          <cell r="HQ113" t="str">
            <v>DTVV12026</v>
          </cell>
          <cell r="HR113">
            <v>0</v>
          </cell>
          <cell r="HS113">
            <v>0</v>
          </cell>
          <cell r="HT113">
            <v>0</v>
          </cell>
          <cell r="HU113">
            <v>0</v>
          </cell>
          <cell r="HV113">
            <v>0</v>
          </cell>
          <cell r="HW113">
            <v>0</v>
          </cell>
          <cell r="HY113" t="str">
            <v>DTVV12026</v>
          </cell>
          <cell r="HZ113">
            <v>0</v>
          </cell>
          <cell r="IA113">
            <v>0</v>
          </cell>
          <cell r="IB113">
            <v>0</v>
          </cell>
          <cell r="IC113">
            <v>0</v>
          </cell>
          <cell r="ID113">
            <v>0</v>
          </cell>
          <cell r="IE113">
            <v>0</v>
          </cell>
          <cell r="IG113" t="str">
            <v>DTVV12026</v>
          </cell>
          <cell r="IH113">
            <v>0</v>
          </cell>
          <cell r="II113">
            <v>0</v>
          </cell>
          <cell r="IJ113">
            <v>0</v>
          </cell>
          <cell r="IK113">
            <v>0</v>
          </cell>
          <cell r="IL113">
            <v>0</v>
          </cell>
          <cell r="IM113">
            <v>0</v>
          </cell>
        </row>
        <row r="114">
          <cell r="A114" t="str">
            <v>DTVV12091</v>
          </cell>
          <cell r="B114">
            <v>100</v>
          </cell>
          <cell r="C114">
            <v>0</v>
          </cell>
          <cell r="D114">
            <v>0</v>
          </cell>
          <cell r="E114">
            <v>0</v>
          </cell>
          <cell r="F114">
            <v>0</v>
          </cell>
          <cell r="G114">
            <v>0</v>
          </cell>
          <cell r="I114" t="str">
            <v>DTVV12091</v>
          </cell>
          <cell r="J114">
            <v>99.62</v>
          </cell>
          <cell r="K114">
            <v>0.18</v>
          </cell>
          <cell r="L114">
            <v>9</v>
          </cell>
          <cell r="M114">
            <v>0</v>
          </cell>
          <cell r="N114">
            <v>8.65</v>
          </cell>
          <cell r="O114">
            <v>1</v>
          </cell>
          <cell r="Q114" t="str">
            <v>DTVV12091</v>
          </cell>
          <cell r="R114">
            <v>91.67</v>
          </cell>
          <cell r="S114">
            <v>2</v>
          </cell>
          <cell r="T114">
            <v>6.6666666666666998</v>
          </cell>
          <cell r="U114">
            <v>0</v>
          </cell>
          <cell r="V114">
            <v>18.832999999999998</v>
          </cell>
          <cell r="W114">
            <v>3</v>
          </cell>
          <cell r="Y114" t="str">
            <v>DTVV12091</v>
          </cell>
          <cell r="Z114">
            <v>82.64</v>
          </cell>
          <cell r="AA114">
            <v>5.56</v>
          </cell>
          <cell r="AB114">
            <v>7.6666666666666998</v>
          </cell>
          <cell r="AC114">
            <v>0</v>
          </cell>
          <cell r="AD114">
            <v>22.35</v>
          </cell>
          <cell r="AE114">
            <v>3</v>
          </cell>
          <cell r="AG114" t="str">
            <v>DTVV12091</v>
          </cell>
          <cell r="AH114">
            <v>83.93</v>
          </cell>
          <cell r="AI114">
            <v>4.82</v>
          </cell>
          <cell r="AJ114">
            <v>5.75</v>
          </cell>
          <cell r="AK114">
            <v>0</v>
          </cell>
          <cell r="AL114">
            <v>40.482999999999997</v>
          </cell>
          <cell r="AM114">
            <v>4</v>
          </cell>
          <cell r="AO114" t="str">
            <v>DTVV12091</v>
          </cell>
          <cell r="AP114">
            <v>86</v>
          </cell>
          <cell r="AQ114">
            <v>4.03</v>
          </cell>
          <cell r="AR114">
            <v>4.5999999999999996</v>
          </cell>
          <cell r="AS114">
            <v>0</v>
          </cell>
          <cell r="AT114">
            <v>58.85</v>
          </cell>
          <cell r="AU114">
            <v>5</v>
          </cell>
          <cell r="AW114" t="str">
            <v>DTVV12091</v>
          </cell>
          <cell r="AX114">
            <v>88</v>
          </cell>
          <cell r="AY114">
            <v>4.03</v>
          </cell>
          <cell r="AZ114">
            <v>4.5999999999999996</v>
          </cell>
          <cell r="BA114">
            <v>0</v>
          </cell>
          <cell r="BB114">
            <v>77.350999999999999</v>
          </cell>
          <cell r="BC114">
            <v>5</v>
          </cell>
          <cell r="BE114" t="str">
            <v>DTVV12091</v>
          </cell>
          <cell r="BF114">
            <v>88.45</v>
          </cell>
          <cell r="BG114">
            <v>3.69</v>
          </cell>
          <cell r="BH114">
            <v>5.5</v>
          </cell>
          <cell r="BI114">
            <v>0</v>
          </cell>
          <cell r="BJ114">
            <v>83.966999999999999</v>
          </cell>
          <cell r="BK114">
            <v>6</v>
          </cell>
          <cell r="BM114" t="str">
            <v>DTVV12091</v>
          </cell>
          <cell r="BN114">
            <v>89.07</v>
          </cell>
          <cell r="BO114">
            <v>3.37</v>
          </cell>
          <cell r="BP114">
            <v>4.7142857142857002</v>
          </cell>
          <cell r="BQ114">
            <v>0</v>
          </cell>
          <cell r="BR114">
            <v>97.85</v>
          </cell>
          <cell r="BS114">
            <v>7</v>
          </cell>
          <cell r="BU114" t="str">
            <v>DTVV12091</v>
          </cell>
          <cell r="BV114">
            <v>90.16</v>
          </cell>
          <cell r="BW114">
            <v>3.37</v>
          </cell>
          <cell r="BX114">
            <v>14</v>
          </cell>
          <cell r="BY114">
            <v>0</v>
          </cell>
          <cell r="BZ114">
            <v>114.18300000000001</v>
          </cell>
          <cell r="CA114">
            <v>7</v>
          </cell>
          <cell r="CC114" t="str">
            <v>DTVV12091</v>
          </cell>
          <cell r="CD114">
            <v>88.67</v>
          </cell>
          <cell r="CE114">
            <v>3.74</v>
          </cell>
          <cell r="CF114">
            <v>12.25</v>
          </cell>
          <cell r="CG114">
            <v>21.058</v>
          </cell>
          <cell r="CH114">
            <v>128.36699999999999</v>
          </cell>
          <cell r="CI114">
            <v>8</v>
          </cell>
          <cell r="CK114" t="str">
            <v>DTVV12091</v>
          </cell>
          <cell r="CL114">
            <v>86.63</v>
          </cell>
          <cell r="CM114">
            <v>3.85</v>
          </cell>
          <cell r="CN114">
            <v>9.8000000000000007</v>
          </cell>
          <cell r="CO114">
            <v>16.363</v>
          </cell>
          <cell r="CP114">
            <v>140.667</v>
          </cell>
          <cell r="CQ114">
            <v>10</v>
          </cell>
          <cell r="CS114" t="str">
            <v>DTVV12059</v>
          </cell>
          <cell r="CT114">
            <v>0</v>
          </cell>
          <cell r="CU114">
            <v>0</v>
          </cell>
          <cell r="CV114">
            <v>0</v>
          </cell>
          <cell r="CW114">
            <v>0</v>
          </cell>
          <cell r="CX114">
            <v>0</v>
          </cell>
          <cell r="CY114">
            <v>0</v>
          </cell>
          <cell r="DA114" t="str">
            <v>DTVV12059</v>
          </cell>
          <cell r="DB114">
            <v>0</v>
          </cell>
          <cell r="DC114">
            <v>0</v>
          </cell>
          <cell r="DD114">
            <v>0</v>
          </cell>
          <cell r="DE114">
            <v>0</v>
          </cell>
          <cell r="DF114">
            <v>0</v>
          </cell>
          <cell r="DG114">
            <v>0</v>
          </cell>
          <cell r="DI114" t="str">
            <v>DTVV12059</v>
          </cell>
          <cell r="DJ114">
            <v>0</v>
          </cell>
          <cell r="DK114">
            <v>0</v>
          </cell>
          <cell r="DL114">
            <v>0</v>
          </cell>
          <cell r="DM114">
            <v>0</v>
          </cell>
          <cell r="DN114">
            <v>0</v>
          </cell>
          <cell r="DO114">
            <v>0</v>
          </cell>
          <cell r="DQ114" t="str">
            <v>DTVV12059</v>
          </cell>
          <cell r="DR114">
            <v>0</v>
          </cell>
          <cell r="DS114">
            <v>0</v>
          </cell>
          <cell r="DT114">
            <v>0</v>
          </cell>
          <cell r="DU114">
            <v>0</v>
          </cell>
          <cell r="DV114">
            <v>0</v>
          </cell>
          <cell r="DW114">
            <v>0</v>
          </cell>
          <cell r="DY114" t="str">
            <v>DTVV12059</v>
          </cell>
          <cell r="DZ114">
            <v>0</v>
          </cell>
          <cell r="EA114">
            <v>0</v>
          </cell>
          <cell r="EB114">
            <v>0</v>
          </cell>
          <cell r="EC114">
            <v>0</v>
          </cell>
          <cell r="ED114">
            <v>0</v>
          </cell>
          <cell r="EE114">
            <v>0</v>
          </cell>
          <cell r="EG114" t="str">
            <v>DTVV12059</v>
          </cell>
          <cell r="EH114">
            <v>0</v>
          </cell>
          <cell r="EI114">
            <v>0</v>
          </cell>
          <cell r="EJ114">
            <v>0</v>
          </cell>
          <cell r="EK114">
            <v>0</v>
          </cell>
          <cell r="EL114">
            <v>0</v>
          </cell>
          <cell r="EM114">
            <v>0</v>
          </cell>
          <cell r="EO114" t="str">
            <v>DTVV12059</v>
          </cell>
          <cell r="EP114">
            <v>0</v>
          </cell>
          <cell r="EQ114">
            <v>0</v>
          </cell>
          <cell r="ER114">
            <v>0</v>
          </cell>
          <cell r="ES114">
            <v>0</v>
          </cell>
          <cell r="ET114">
            <v>0</v>
          </cell>
          <cell r="EU114">
            <v>0</v>
          </cell>
          <cell r="EW114" t="str">
            <v>DTVV12038</v>
          </cell>
          <cell r="EX114">
            <v>100</v>
          </cell>
          <cell r="EY114">
            <v>0</v>
          </cell>
          <cell r="EZ114">
            <v>15</v>
          </cell>
          <cell r="FA114">
            <v>0</v>
          </cell>
          <cell r="FB114">
            <v>38.183999999999997</v>
          </cell>
          <cell r="FC114">
            <v>0</v>
          </cell>
          <cell r="FE114" t="str">
            <v>DTVV12037</v>
          </cell>
          <cell r="FF114">
            <v>93.59</v>
          </cell>
          <cell r="FG114">
            <v>3.08</v>
          </cell>
          <cell r="FH114">
            <v>14.9</v>
          </cell>
          <cell r="FI114">
            <v>33.548000000000002</v>
          </cell>
          <cell r="FJ114">
            <v>273.64699999999999</v>
          </cell>
          <cell r="FK114">
            <v>10</v>
          </cell>
          <cell r="FM114" t="str">
            <v>DTVV12037</v>
          </cell>
          <cell r="FN114">
            <v>93.89</v>
          </cell>
          <cell r="FO114">
            <v>3.08</v>
          </cell>
          <cell r="FP114">
            <v>14.9</v>
          </cell>
          <cell r="FQ114">
            <v>33.548000000000002</v>
          </cell>
          <cell r="FR114">
            <v>284.89800000000002</v>
          </cell>
          <cell r="FS114">
            <v>10</v>
          </cell>
          <cell r="FU114" t="str">
            <v>DTVV12037</v>
          </cell>
          <cell r="FV114">
            <v>94.1</v>
          </cell>
          <cell r="FW114">
            <v>3.08</v>
          </cell>
          <cell r="FX114">
            <v>14.9</v>
          </cell>
          <cell r="FY114">
            <v>33.548000000000002</v>
          </cell>
          <cell r="FZ114">
            <v>287.065</v>
          </cell>
          <cell r="GA114">
            <v>10</v>
          </cell>
          <cell r="GC114" t="str">
            <v>DTVV12037</v>
          </cell>
          <cell r="GD114">
            <v>94.35</v>
          </cell>
          <cell r="GE114">
            <v>3.08</v>
          </cell>
          <cell r="GF114">
            <v>15.7</v>
          </cell>
          <cell r="GG114">
            <v>33.548000000000002</v>
          </cell>
          <cell r="GH114">
            <v>292.48200000000003</v>
          </cell>
          <cell r="GI114">
            <v>10</v>
          </cell>
          <cell r="GK114" t="str">
            <v>DTVV12037</v>
          </cell>
          <cell r="GL114">
            <v>94.18</v>
          </cell>
          <cell r="GM114">
            <v>3.02</v>
          </cell>
          <cell r="GN114">
            <v>14.272727272727</v>
          </cell>
          <cell r="GO114">
            <v>31.154</v>
          </cell>
          <cell r="GP114">
            <v>307.065</v>
          </cell>
          <cell r="GQ114">
            <v>11</v>
          </cell>
          <cell r="GS114" t="str">
            <v>DTVV12037</v>
          </cell>
          <cell r="GT114">
            <v>94.4</v>
          </cell>
          <cell r="GU114">
            <v>3.02</v>
          </cell>
          <cell r="GV114">
            <v>14.272727272727</v>
          </cell>
          <cell r="GW114">
            <v>31.154</v>
          </cell>
          <cell r="GX114">
            <v>327.149</v>
          </cell>
          <cell r="GY114">
            <v>11</v>
          </cell>
          <cell r="HA114" t="str">
            <v>DTVV12037</v>
          </cell>
          <cell r="HB114">
            <v>94.61</v>
          </cell>
          <cell r="HC114">
            <v>3.02</v>
          </cell>
          <cell r="HD114">
            <v>14.272727272727</v>
          </cell>
          <cell r="HE114">
            <v>31.154</v>
          </cell>
          <cell r="HF114">
            <v>334.26600000000002</v>
          </cell>
          <cell r="HG114">
            <v>11</v>
          </cell>
          <cell r="HI114" t="str">
            <v>DTVV12027</v>
          </cell>
          <cell r="HJ114">
            <v>100</v>
          </cell>
          <cell r="HK114">
            <v>0</v>
          </cell>
          <cell r="HL114">
            <v>0</v>
          </cell>
          <cell r="HM114">
            <v>0</v>
          </cell>
          <cell r="HN114">
            <v>0</v>
          </cell>
          <cell r="HO114">
            <v>0</v>
          </cell>
          <cell r="HQ114" t="str">
            <v>DTVV12027</v>
          </cell>
          <cell r="HR114">
            <v>100</v>
          </cell>
          <cell r="HS114">
            <v>0</v>
          </cell>
          <cell r="HT114">
            <v>0</v>
          </cell>
          <cell r="HU114">
            <v>0</v>
          </cell>
          <cell r="HV114">
            <v>0</v>
          </cell>
          <cell r="HW114">
            <v>0</v>
          </cell>
          <cell r="HY114" t="str">
            <v>DTVV12027</v>
          </cell>
          <cell r="HZ114">
            <v>100</v>
          </cell>
          <cell r="IA114">
            <v>0</v>
          </cell>
          <cell r="IB114">
            <v>0</v>
          </cell>
          <cell r="IC114">
            <v>0</v>
          </cell>
          <cell r="ID114">
            <v>0</v>
          </cell>
          <cell r="IE114">
            <v>0</v>
          </cell>
          <cell r="IG114" t="str">
            <v>DTVV12027</v>
          </cell>
          <cell r="IH114">
            <v>100</v>
          </cell>
          <cell r="II114">
            <v>0</v>
          </cell>
          <cell r="IJ114">
            <v>0</v>
          </cell>
          <cell r="IK114">
            <v>0</v>
          </cell>
          <cell r="IL114">
            <v>0</v>
          </cell>
          <cell r="IM114">
            <v>0</v>
          </cell>
        </row>
        <row r="115">
          <cell r="A115" t="str">
            <v>DTVV12116</v>
          </cell>
          <cell r="B115">
            <v>100</v>
          </cell>
          <cell r="C115">
            <v>0</v>
          </cell>
          <cell r="D115">
            <v>0</v>
          </cell>
          <cell r="E115">
            <v>0</v>
          </cell>
          <cell r="F115">
            <v>0</v>
          </cell>
          <cell r="G115">
            <v>0</v>
          </cell>
          <cell r="I115" t="str">
            <v>DTVV12116</v>
          </cell>
          <cell r="J115">
            <v>100</v>
          </cell>
          <cell r="K115">
            <v>0</v>
          </cell>
          <cell r="L115">
            <v>0</v>
          </cell>
          <cell r="M115">
            <v>0</v>
          </cell>
          <cell r="N115">
            <v>0</v>
          </cell>
          <cell r="O115">
            <v>0</v>
          </cell>
          <cell r="Q115" t="str">
            <v>DTVV12116</v>
          </cell>
          <cell r="R115">
            <v>100</v>
          </cell>
          <cell r="S115">
            <v>0</v>
          </cell>
          <cell r="T115">
            <v>0</v>
          </cell>
          <cell r="U115">
            <v>0</v>
          </cell>
          <cell r="V115">
            <v>8.3330000000000002</v>
          </cell>
          <cell r="W115">
            <v>0</v>
          </cell>
          <cell r="Y115" t="str">
            <v>DTVV12116</v>
          </cell>
          <cell r="Z115">
            <v>100</v>
          </cell>
          <cell r="AA115">
            <v>0</v>
          </cell>
          <cell r="AB115">
            <v>0</v>
          </cell>
          <cell r="AC115">
            <v>0</v>
          </cell>
          <cell r="AD115">
            <v>8.3330000000000002</v>
          </cell>
          <cell r="AE115">
            <v>0</v>
          </cell>
          <cell r="AG115" t="str">
            <v>DTVV12116</v>
          </cell>
          <cell r="AH115">
            <v>100</v>
          </cell>
          <cell r="AI115">
            <v>0</v>
          </cell>
          <cell r="AJ115">
            <v>0</v>
          </cell>
          <cell r="AK115">
            <v>0</v>
          </cell>
          <cell r="AL115">
            <v>8.3330000000000002</v>
          </cell>
          <cell r="AM115">
            <v>0</v>
          </cell>
          <cell r="AO115" t="str">
            <v>DTVV12116</v>
          </cell>
          <cell r="AP115">
            <v>100</v>
          </cell>
          <cell r="AQ115">
            <v>0</v>
          </cell>
          <cell r="AR115">
            <v>0</v>
          </cell>
          <cell r="AS115">
            <v>0</v>
          </cell>
          <cell r="AT115">
            <v>18.082999999999998</v>
          </cell>
          <cell r="AU115">
            <v>0</v>
          </cell>
          <cell r="AW115" t="str">
            <v>DTVV12116</v>
          </cell>
          <cell r="AX115">
            <v>100</v>
          </cell>
          <cell r="AY115">
            <v>0</v>
          </cell>
          <cell r="AZ115">
            <v>0</v>
          </cell>
          <cell r="BA115">
            <v>0</v>
          </cell>
          <cell r="BB115">
            <v>18.832999999999998</v>
          </cell>
          <cell r="BC115">
            <v>0</v>
          </cell>
          <cell r="BE115" t="str">
            <v>DTVV12116</v>
          </cell>
          <cell r="BF115">
            <v>100</v>
          </cell>
          <cell r="BG115">
            <v>0</v>
          </cell>
          <cell r="BH115">
            <v>0</v>
          </cell>
          <cell r="BI115">
            <v>0</v>
          </cell>
          <cell r="BJ115">
            <v>18.832999999999998</v>
          </cell>
          <cell r="BK115">
            <v>0</v>
          </cell>
          <cell r="BM115" t="str">
            <v>DTVV12116</v>
          </cell>
          <cell r="BN115">
            <v>100</v>
          </cell>
          <cell r="BO115">
            <v>0</v>
          </cell>
          <cell r="BP115">
            <v>0</v>
          </cell>
          <cell r="BQ115">
            <v>0</v>
          </cell>
          <cell r="BR115">
            <v>18.832999999999998</v>
          </cell>
          <cell r="BS115">
            <v>0</v>
          </cell>
          <cell r="BU115" t="str">
            <v>DTVV12116</v>
          </cell>
          <cell r="BV115">
            <v>100</v>
          </cell>
          <cell r="BW115">
            <v>0</v>
          </cell>
          <cell r="BX115">
            <v>0</v>
          </cell>
          <cell r="BY115">
            <v>0</v>
          </cell>
          <cell r="BZ115">
            <v>18.832999999999998</v>
          </cell>
          <cell r="CA115">
            <v>0</v>
          </cell>
          <cell r="CC115" t="str">
            <v>DTVV12116</v>
          </cell>
          <cell r="CD115">
            <v>100</v>
          </cell>
          <cell r="CE115">
            <v>0</v>
          </cell>
          <cell r="CF115">
            <v>0</v>
          </cell>
          <cell r="CG115">
            <v>0</v>
          </cell>
          <cell r="CH115">
            <v>28.632999999999999</v>
          </cell>
          <cell r="CI115">
            <v>0</v>
          </cell>
          <cell r="CK115" t="str">
            <v>DTVV12116</v>
          </cell>
          <cell r="CL115">
            <v>100</v>
          </cell>
          <cell r="CM115">
            <v>0</v>
          </cell>
          <cell r="CN115">
            <v>0</v>
          </cell>
          <cell r="CO115">
            <v>0</v>
          </cell>
          <cell r="CP115">
            <v>28.632999999999999</v>
          </cell>
          <cell r="CQ115">
            <v>0</v>
          </cell>
          <cell r="CS115" t="str">
            <v>DTVV12080</v>
          </cell>
          <cell r="CT115">
            <v>100</v>
          </cell>
          <cell r="CU115">
            <v>0</v>
          </cell>
          <cell r="CV115">
            <v>0</v>
          </cell>
          <cell r="CW115">
            <v>0</v>
          </cell>
          <cell r="CX115">
            <v>0</v>
          </cell>
          <cell r="CY115">
            <v>0</v>
          </cell>
          <cell r="DA115" t="str">
            <v>DTVV12080</v>
          </cell>
          <cell r="DB115">
            <v>100</v>
          </cell>
          <cell r="DC115">
            <v>0</v>
          </cell>
          <cell r="DD115">
            <v>0</v>
          </cell>
          <cell r="DE115">
            <v>0</v>
          </cell>
          <cell r="DF115">
            <v>0</v>
          </cell>
          <cell r="DG115">
            <v>0</v>
          </cell>
          <cell r="DI115" t="str">
            <v>DTVV12080</v>
          </cell>
          <cell r="DJ115">
            <v>100</v>
          </cell>
          <cell r="DK115">
            <v>0</v>
          </cell>
          <cell r="DL115">
            <v>0</v>
          </cell>
          <cell r="DM115">
            <v>0</v>
          </cell>
          <cell r="DN115">
            <v>0</v>
          </cell>
          <cell r="DO115">
            <v>0</v>
          </cell>
          <cell r="DQ115" t="str">
            <v>DTVV12080</v>
          </cell>
          <cell r="DR115">
            <v>100</v>
          </cell>
          <cell r="DS115">
            <v>0</v>
          </cell>
          <cell r="DT115">
            <v>0</v>
          </cell>
          <cell r="DU115">
            <v>0</v>
          </cell>
          <cell r="DV115">
            <v>0</v>
          </cell>
          <cell r="DW115">
            <v>0</v>
          </cell>
          <cell r="DY115" t="str">
            <v>DTVV12080</v>
          </cell>
          <cell r="DZ115">
            <v>100</v>
          </cell>
          <cell r="EA115">
            <v>0</v>
          </cell>
          <cell r="EB115">
            <v>0</v>
          </cell>
          <cell r="EC115">
            <v>0</v>
          </cell>
          <cell r="ED115">
            <v>0</v>
          </cell>
          <cell r="EE115">
            <v>0</v>
          </cell>
          <cell r="EG115" t="str">
            <v>DTVV12080</v>
          </cell>
          <cell r="EH115">
            <v>100</v>
          </cell>
          <cell r="EI115">
            <v>0</v>
          </cell>
          <cell r="EJ115">
            <v>0</v>
          </cell>
          <cell r="EK115">
            <v>0</v>
          </cell>
          <cell r="EL115">
            <v>0</v>
          </cell>
          <cell r="EM115">
            <v>0</v>
          </cell>
          <cell r="EO115" t="str">
            <v>DTVV12080</v>
          </cell>
          <cell r="EP115">
            <v>100</v>
          </cell>
          <cell r="EQ115">
            <v>0</v>
          </cell>
          <cell r="ER115">
            <v>0</v>
          </cell>
          <cell r="ES115">
            <v>0</v>
          </cell>
          <cell r="ET115">
            <v>0</v>
          </cell>
          <cell r="EU115">
            <v>0</v>
          </cell>
          <cell r="EW115" t="str">
            <v>DTVV12057</v>
          </cell>
          <cell r="EX115">
            <v>88.75</v>
          </cell>
          <cell r="EY115">
            <v>4.91</v>
          </cell>
          <cell r="EZ115">
            <v>7</v>
          </cell>
          <cell r="FA115">
            <v>20.463000000000001</v>
          </cell>
          <cell r="FB115">
            <v>176.93100000000001</v>
          </cell>
          <cell r="FC115">
            <v>11</v>
          </cell>
          <cell r="FE115" t="str">
            <v>DTVV12038</v>
          </cell>
          <cell r="FF115">
            <v>99.36</v>
          </cell>
          <cell r="FG115">
            <v>1.61</v>
          </cell>
          <cell r="FH115">
            <v>7.5</v>
          </cell>
          <cell r="FI115">
            <v>0</v>
          </cell>
          <cell r="FJ115">
            <v>51.484000000000002</v>
          </cell>
          <cell r="FK115">
            <v>2</v>
          </cell>
          <cell r="FM115" t="str">
            <v>DTVV12038</v>
          </cell>
          <cell r="FN115">
            <v>99.33</v>
          </cell>
          <cell r="FO115">
            <v>1.17</v>
          </cell>
          <cell r="FP115">
            <v>5</v>
          </cell>
          <cell r="FQ115">
            <v>0</v>
          </cell>
          <cell r="FR115">
            <v>59.518000000000001</v>
          </cell>
          <cell r="FS115">
            <v>3</v>
          </cell>
          <cell r="FU115" t="str">
            <v>DTVV12038</v>
          </cell>
          <cell r="FV115">
            <v>97.45</v>
          </cell>
          <cell r="FW115">
            <v>3.53</v>
          </cell>
          <cell r="FX115">
            <v>3.75</v>
          </cell>
          <cell r="FY115">
            <v>0</v>
          </cell>
          <cell r="FZ115">
            <v>62.252000000000002</v>
          </cell>
          <cell r="GA115">
            <v>4</v>
          </cell>
          <cell r="GC115" t="str">
            <v>DTVV12038</v>
          </cell>
          <cell r="GD115">
            <v>94.2</v>
          </cell>
          <cell r="GE115">
            <v>5.85</v>
          </cell>
          <cell r="GF115">
            <v>3.75</v>
          </cell>
          <cell r="GG115">
            <v>0</v>
          </cell>
          <cell r="GH115">
            <v>63.168999999999997</v>
          </cell>
          <cell r="GI115">
            <v>4</v>
          </cell>
          <cell r="GK115" t="str">
            <v>DTVV12038</v>
          </cell>
          <cell r="GL115">
            <v>91.6</v>
          </cell>
          <cell r="GM115">
            <v>5.85</v>
          </cell>
          <cell r="GN115">
            <v>3.75</v>
          </cell>
          <cell r="GO115">
            <v>0</v>
          </cell>
          <cell r="GP115">
            <v>68.668999999999997</v>
          </cell>
          <cell r="GQ115">
            <v>4</v>
          </cell>
          <cell r="GS115" t="str">
            <v>DTVV12038</v>
          </cell>
          <cell r="GT115">
            <v>91.79</v>
          </cell>
          <cell r="GU115">
            <v>4.84</v>
          </cell>
          <cell r="GV115">
            <v>3</v>
          </cell>
          <cell r="GW115">
            <v>0</v>
          </cell>
          <cell r="GX115">
            <v>77.052000000000007</v>
          </cell>
          <cell r="GY115">
            <v>5</v>
          </cell>
          <cell r="HA115" t="str">
            <v>DTVV12038</v>
          </cell>
          <cell r="HB115">
            <v>90.05</v>
          </cell>
          <cell r="HC115">
            <v>6.25</v>
          </cell>
          <cell r="HD115">
            <v>2.5</v>
          </cell>
          <cell r="HE115">
            <v>0</v>
          </cell>
          <cell r="HF115">
            <v>83.085999999999999</v>
          </cell>
          <cell r="HG115">
            <v>6</v>
          </cell>
          <cell r="HI115" t="str">
            <v>DTVV12037</v>
          </cell>
          <cell r="HJ115">
            <v>91.53</v>
          </cell>
          <cell r="HK115">
            <v>4.5999999999999996</v>
          </cell>
          <cell r="HL115">
            <v>13.083333333333</v>
          </cell>
          <cell r="HM115">
            <v>58.607999999999997</v>
          </cell>
          <cell r="HN115">
            <v>334.26600000000002</v>
          </cell>
          <cell r="HO115">
            <v>12</v>
          </cell>
          <cell r="HQ115" t="str">
            <v>DTVV12037</v>
          </cell>
          <cell r="HR115">
            <v>91.18</v>
          </cell>
          <cell r="HS115">
            <v>4.97</v>
          </cell>
          <cell r="HT115">
            <v>13.083333333333</v>
          </cell>
          <cell r="HU115">
            <v>61.73</v>
          </cell>
          <cell r="HV115">
            <v>344.56599999999997</v>
          </cell>
          <cell r="HW115">
            <v>12</v>
          </cell>
          <cell r="HY115" t="str">
            <v>DTVV12037</v>
          </cell>
          <cell r="HZ115">
            <v>91.47</v>
          </cell>
          <cell r="IA115">
            <v>4.97</v>
          </cell>
          <cell r="IB115">
            <v>13.083333333333</v>
          </cell>
          <cell r="IC115">
            <v>61.73</v>
          </cell>
          <cell r="ID115">
            <v>364.29899999999998</v>
          </cell>
          <cell r="IE115">
            <v>12</v>
          </cell>
          <cell r="IG115" t="str">
            <v>DTVV12037</v>
          </cell>
          <cell r="IH115">
            <v>90.95</v>
          </cell>
          <cell r="II115">
            <v>5.04</v>
          </cell>
          <cell r="IJ115">
            <v>19.392307692308002</v>
          </cell>
          <cell r="IK115">
            <v>56.19</v>
          </cell>
          <cell r="IL115">
            <v>379.38299999999998</v>
          </cell>
          <cell r="IM115">
            <v>13</v>
          </cell>
        </row>
        <row r="116">
          <cell r="A116" t="str">
            <v>DTVV12133</v>
          </cell>
          <cell r="B116">
            <v>100</v>
          </cell>
          <cell r="C116">
            <v>0</v>
          </cell>
          <cell r="D116">
            <v>0</v>
          </cell>
          <cell r="E116">
            <v>0</v>
          </cell>
          <cell r="F116">
            <v>0</v>
          </cell>
          <cell r="G116">
            <v>0</v>
          </cell>
          <cell r="I116" t="str">
            <v>DTVV12133</v>
          </cell>
          <cell r="J116">
            <v>100</v>
          </cell>
          <cell r="K116">
            <v>0</v>
          </cell>
          <cell r="L116">
            <v>0</v>
          </cell>
          <cell r="M116">
            <v>0</v>
          </cell>
          <cell r="N116">
            <v>0</v>
          </cell>
          <cell r="O116">
            <v>0</v>
          </cell>
          <cell r="Q116" t="str">
            <v>DTVV12133</v>
          </cell>
          <cell r="R116">
            <v>100</v>
          </cell>
          <cell r="S116">
            <v>0</v>
          </cell>
          <cell r="T116">
            <v>0</v>
          </cell>
          <cell r="U116">
            <v>0</v>
          </cell>
          <cell r="V116">
            <v>0</v>
          </cell>
          <cell r="W116">
            <v>0</v>
          </cell>
          <cell r="Y116" t="str">
            <v>DTVV12133</v>
          </cell>
          <cell r="Z116">
            <v>100</v>
          </cell>
          <cell r="AA116">
            <v>0</v>
          </cell>
          <cell r="AB116">
            <v>0</v>
          </cell>
          <cell r="AC116">
            <v>0</v>
          </cell>
          <cell r="AD116">
            <v>0</v>
          </cell>
          <cell r="AE116">
            <v>0</v>
          </cell>
          <cell r="AG116" t="str">
            <v>DTVV12133</v>
          </cell>
          <cell r="AH116">
            <v>100</v>
          </cell>
          <cell r="AI116">
            <v>0</v>
          </cell>
          <cell r="AJ116">
            <v>0</v>
          </cell>
          <cell r="AK116">
            <v>0</v>
          </cell>
          <cell r="AL116">
            <v>0</v>
          </cell>
          <cell r="AM116">
            <v>0</v>
          </cell>
          <cell r="AO116" t="str">
            <v>DTVV12133</v>
          </cell>
          <cell r="AP116">
            <v>100</v>
          </cell>
          <cell r="AQ116">
            <v>0</v>
          </cell>
          <cell r="AR116">
            <v>0</v>
          </cell>
          <cell r="AS116">
            <v>0</v>
          </cell>
          <cell r="AT116">
            <v>0</v>
          </cell>
          <cell r="AU116">
            <v>0</v>
          </cell>
          <cell r="AW116" t="str">
            <v>DTVV12133</v>
          </cell>
          <cell r="AX116">
            <v>100</v>
          </cell>
          <cell r="AY116">
            <v>0</v>
          </cell>
          <cell r="AZ116">
            <v>0</v>
          </cell>
          <cell r="BA116">
            <v>0</v>
          </cell>
          <cell r="BB116">
            <v>0</v>
          </cell>
          <cell r="BC116">
            <v>0</v>
          </cell>
          <cell r="BE116" t="str">
            <v>DTVV12133</v>
          </cell>
          <cell r="BF116">
            <v>100</v>
          </cell>
          <cell r="BG116">
            <v>0</v>
          </cell>
          <cell r="BH116">
            <v>0</v>
          </cell>
          <cell r="BI116">
            <v>0</v>
          </cell>
          <cell r="BJ116">
            <v>0</v>
          </cell>
          <cell r="BK116">
            <v>0</v>
          </cell>
          <cell r="BM116" t="str">
            <v>DTVV12133</v>
          </cell>
          <cell r="BN116">
            <v>100</v>
          </cell>
          <cell r="BO116">
            <v>0</v>
          </cell>
          <cell r="BP116">
            <v>0</v>
          </cell>
          <cell r="BQ116">
            <v>0</v>
          </cell>
          <cell r="BR116">
            <v>0</v>
          </cell>
          <cell r="BS116">
            <v>0</v>
          </cell>
          <cell r="BU116" t="str">
            <v>DTVV12133</v>
          </cell>
          <cell r="BV116">
            <v>100</v>
          </cell>
          <cell r="BW116">
            <v>0</v>
          </cell>
          <cell r="BX116">
            <v>0</v>
          </cell>
          <cell r="BY116">
            <v>0</v>
          </cell>
          <cell r="BZ116">
            <v>0</v>
          </cell>
          <cell r="CA116">
            <v>0</v>
          </cell>
          <cell r="CC116" t="str">
            <v>DTVV12133</v>
          </cell>
          <cell r="CD116">
            <v>100</v>
          </cell>
          <cell r="CE116">
            <v>0</v>
          </cell>
          <cell r="CF116">
            <v>0</v>
          </cell>
          <cell r="CG116">
            <v>0</v>
          </cell>
          <cell r="CH116">
            <v>0</v>
          </cell>
          <cell r="CI116">
            <v>0</v>
          </cell>
          <cell r="CK116" t="str">
            <v>DTVV12133</v>
          </cell>
          <cell r="CL116">
            <v>100</v>
          </cell>
          <cell r="CM116">
            <v>0</v>
          </cell>
          <cell r="CN116">
            <v>0</v>
          </cell>
          <cell r="CO116">
            <v>0</v>
          </cell>
          <cell r="CP116">
            <v>0</v>
          </cell>
          <cell r="CQ116">
            <v>0</v>
          </cell>
          <cell r="CS116" t="str">
            <v>DTVV12082</v>
          </cell>
          <cell r="CT116">
            <v>96.5</v>
          </cell>
          <cell r="CU116">
            <v>1.82</v>
          </cell>
          <cell r="CV116">
            <v>8.8333333333333002</v>
          </cell>
          <cell r="CW116">
            <v>11.451000000000001</v>
          </cell>
          <cell r="CX116">
            <v>85.683000000000007</v>
          </cell>
          <cell r="CY116">
            <v>6</v>
          </cell>
          <cell r="DA116" t="str">
            <v>DTVV12082</v>
          </cell>
          <cell r="DB116">
            <v>96.75</v>
          </cell>
          <cell r="DC116">
            <v>1.82</v>
          </cell>
          <cell r="DD116">
            <v>8.8333333333333002</v>
          </cell>
          <cell r="DE116">
            <v>11.451000000000001</v>
          </cell>
          <cell r="DF116">
            <v>90.099000000000004</v>
          </cell>
          <cell r="DG116">
            <v>6</v>
          </cell>
          <cell r="DI116" t="str">
            <v>DTVV12082</v>
          </cell>
          <cell r="DJ116">
            <v>96.97</v>
          </cell>
          <cell r="DK116">
            <v>1.82</v>
          </cell>
          <cell r="DL116">
            <v>8.8333333333333002</v>
          </cell>
          <cell r="DM116">
            <v>11.451000000000001</v>
          </cell>
          <cell r="DN116">
            <v>93.649000000000001</v>
          </cell>
          <cell r="DO116">
            <v>6</v>
          </cell>
          <cell r="DQ116" t="str">
            <v>DTVV12082</v>
          </cell>
          <cell r="DR116">
            <v>97.16</v>
          </cell>
          <cell r="DS116">
            <v>1.82</v>
          </cell>
          <cell r="DT116">
            <v>8.8333333333333002</v>
          </cell>
          <cell r="DU116">
            <v>11.451000000000001</v>
          </cell>
          <cell r="DV116">
            <v>99.299000000000007</v>
          </cell>
          <cell r="DW116">
            <v>6</v>
          </cell>
          <cell r="DY116" t="str">
            <v>DTVV12082</v>
          </cell>
          <cell r="DZ116">
            <v>96.86</v>
          </cell>
          <cell r="EA116">
            <v>1.83</v>
          </cell>
          <cell r="EB116">
            <v>7.5714285714285996</v>
          </cell>
          <cell r="EC116">
            <v>9.7530000000000001</v>
          </cell>
          <cell r="ED116">
            <v>106.066</v>
          </cell>
          <cell r="EE116">
            <v>7</v>
          </cell>
          <cell r="EG116" t="str">
            <v>DTVV12082</v>
          </cell>
          <cell r="EH116">
            <v>96.79</v>
          </cell>
          <cell r="EI116">
            <v>1.73</v>
          </cell>
          <cell r="EJ116">
            <v>6.625</v>
          </cell>
          <cell r="EK116">
            <v>9.0259999999999998</v>
          </cell>
          <cell r="EL116">
            <v>109.066</v>
          </cell>
          <cell r="EM116">
            <v>8</v>
          </cell>
          <cell r="EO116" t="str">
            <v>DTVV12082</v>
          </cell>
          <cell r="EP116">
            <v>96.93</v>
          </cell>
          <cell r="EQ116">
            <v>1.56</v>
          </cell>
          <cell r="ER116">
            <v>5.8888888888888999</v>
          </cell>
          <cell r="ES116">
            <v>8.9179999999999993</v>
          </cell>
          <cell r="ET116">
            <v>129.482</v>
          </cell>
          <cell r="EU116">
            <v>9</v>
          </cell>
          <cell r="EW116" t="str">
            <v>DTVV12059</v>
          </cell>
          <cell r="EX116">
            <v>0</v>
          </cell>
          <cell r="EY116">
            <v>0</v>
          </cell>
          <cell r="EZ116">
            <v>0</v>
          </cell>
          <cell r="FA116">
            <v>0</v>
          </cell>
          <cell r="FB116">
            <v>0</v>
          </cell>
          <cell r="FC116">
            <v>0</v>
          </cell>
          <cell r="FE116" t="str">
            <v>DTVV12057</v>
          </cell>
          <cell r="FF116">
            <v>89.29</v>
          </cell>
          <cell r="FG116">
            <v>4.91</v>
          </cell>
          <cell r="FH116">
            <v>7</v>
          </cell>
          <cell r="FI116">
            <v>20.463000000000001</v>
          </cell>
          <cell r="FJ116">
            <v>194.66499999999999</v>
          </cell>
          <cell r="FK116">
            <v>11</v>
          </cell>
          <cell r="FM116" t="str">
            <v>DTVV12057</v>
          </cell>
          <cell r="FN116">
            <v>89.77</v>
          </cell>
          <cell r="FO116">
            <v>4.91</v>
          </cell>
          <cell r="FP116">
            <v>7</v>
          </cell>
          <cell r="FQ116">
            <v>20.463000000000001</v>
          </cell>
          <cell r="FR116">
            <v>203.916</v>
          </cell>
          <cell r="FS116">
            <v>11</v>
          </cell>
          <cell r="FU116" t="str">
            <v>DTVV12057</v>
          </cell>
          <cell r="FV116">
            <v>90.19</v>
          </cell>
          <cell r="FW116">
            <v>4.51</v>
          </cell>
          <cell r="FX116">
            <v>6.4166666666666998</v>
          </cell>
          <cell r="FY116">
            <v>20.399999999999999</v>
          </cell>
          <cell r="FZ116">
            <v>215.983</v>
          </cell>
          <cell r="GA116">
            <v>12</v>
          </cell>
          <cell r="GC116" t="str">
            <v>DTVV12057</v>
          </cell>
          <cell r="GD116">
            <v>90.6</v>
          </cell>
          <cell r="GE116">
            <v>4.51</v>
          </cell>
          <cell r="GF116">
            <v>6.4166666666666998</v>
          </cell>
          <cell r="GG116">
            <v>20.399999999999999</v>
          </cell>
          <cell r="GH116">
            <v>232.53200000000001</v>
          </cell>
          <cell r="GI116">
            <v>12</v>
          </cell>
          <cell r="GK116" t="str">
            <v>DTVV12057</v>
          </cell>
          <cell r="GL116">
            <v>90.97</v>
          </cell>
          <cell r="GM116">
            <v>4.51</v>
          </cell>
          <cell r="GN116">
            <v>6.4166666666666998</v>
          </cell>
          <cell r="GO116">
            <v>20.399999999999999</v>
          </cell>
          <cell r="GP116">
            <v>252.69900000000001</v>
          </cell>
          <cell r="GQ116">
            <v>12</v>
          </cell>
          <cell r="GS116" t="str">
            <v>DTVV12057</v>
          </cell>
          <cell r="GT116">
            <v>91.32</v>
          </cell>
          <cell r="GU116">
            <v>4.51</v>
          </cell>
          <cell r="GV116">
            <v>6.4166666666666998</v>
          </cell>
          <cell r="GW116">
            <v>20.399999999999999</v>
          </cell>
          <cell r="GX116">
            <v>272.78300000000002</v>
          </cell>
          <cell r="GY116">
            <v>12</v>
          </cell>
          <cell r="HA116" t="str">
            <v>DTVV12057</v>
          </cell>
          <cell r="HB116">
            <v>91.64</v>
          </cell>
          <cell r="HC116">
            <v>4.51</v>
          </cell>
          <cell r="HD116">
            <v>6.4166666666666998</v>
          </cell>
          <cell r="HE116">
            <v>20.399999999999999</v>
          </cell>
          <cell r="HF116">
            <v>290.14999999999998</v>
          </cell>
          <cell r="HG116">
            <v>12</v>
          </cell>
          <cell r="HI116" t="str">
            <v>DTVV12038</v>
          </cell>
          <cell r="HJ116">
            <v>87.52</v>
          </cell>
          <cell r="HK116">
            <v>9.48</v>
          </cell>
          <cell r="HL116">
            <v>2.5</v>
          </cell>
          <cell r="HM116">
            <v>0</v>
          </cell>
          <cell r="HN116">
            <v>87.453000000000003</v>
          </cell>
          <cell r="HO116">
            <v>6</v>
          </cell>
          <cell r="HQ116" t="str">
            <v>DTVV12038</v>
          </cell>
          <cell r="HR116">
            <v>87.83</v>
          </cell>
          <cell r="HS116">
            <v>7.22</v>
          </cell>
          <cell r="HT116">
            <v>1.875</v>
          </cell>
          <cell r="HU116">
            <v>0</v>
          </cell>
          <cell r="HV116">
            <v>104.837</v>
          </cell>
          <cell r="HW116">
            <v>8</v>
          </cell>
          <cell r="HY116" t="str">
            <v>DTVV12038</v>
          </cell>
          <cell r="HZ116">
            <v>88.23</v>
          </cell>
          <cell r="IA116">
            <v>7.22</v>
          </cell>
          <cell r="IB116">
            <v>1.875</v>
          </cell>
          <cell r="IC116">
            <v>0</v>
          </cell>
          <cell r="ID116">
            <v>124.57</v>
          </cell>
          <cell r="IE116">
            <v>8</v>
          </cell>
          <cell r="IG116" t="str">
            <v>DTVV12038</v>
          </cell>
          <cell r="IH116">
            <v>88.61</v>
          </cell>
          <cell r="II116">
            <v>7.22</v>
          </cell>
          <cell r="IJ116">
            <v>1.875</v>
          </cell>
          <cell r="IK116">
            <v>0</v>
          </cell>
          <cell r="IL116">
            <v>143.20400000000001</v>
          </cell>
          <cell r="IM116">
            <v>8</v>
          </cell>
        </row>
        <row r="117">
          <cell r="A117" t="str">
            <v>DTVV12134</v>
          </cell>
          <cell r="B117">
            <v>100</v>
          </cell>
          <cell r="C117">
            <v>0</v>
          </cell>
          <cell r="D117">
            <v>0</v>
          </cell>
          <cell r="E117">
            <v>0</v>
          </cell>
          <cell r="F117">
            <v>0</v>
          </cell>
          <cell r="G117">
            <v>0</v>
          </cell>
          <cell r="I117" t="str">
            <v>DTVV12134</v>
          </cell>
          <cell r="J117">
            <v>100</v>
          </cell>
          <cell r="K117">
            <v>0</v>
          </cell>
          <cell r="L117">
            <v>0</v>
          </cell>
          <cell r="M117">
            <v>0</v>
          </cell>
          <cell r="N117">
            <v>0</v>
          </cell>
          <cell r="O117">
            <v>0</v>
          </cell>
          <cell r="Q117" t="str">
            <v>DTVV12134</v>
          </cell>
          <cell r="R117">
            <v>100</v>
          </cell>
          <cell r="S117">
            <v>0</v>
          </cell>
          <cell r="T117">
            <v>0</v>
          </cell>
          <cell r="U117">
            <v>0</v>
          </cell>
          <cell r="V117">
            <v>0</v>
          </cell>
          <cell r="W117">
            <v>0</v>
          </cell>
          <cell r="Y117" t="str">
            <v>DTVV12134</v>
          </cell>
          <cell r="Z117">
            <v>100</v>
          </cell>
          <cell r="AA117">
            <v>0</v>
          </cell>
          <cell r="AB117">
            <v>0</v>
          </cell>
          <cell r="AC117">
            <v>0</v>
          </cell>
          <cell r="AD117">
            <v>0</v>
          </cell>
          <cell r="AE117">
            <v>0</v>
          </cell>
          <cell r="AG117" t="str">
            <v>DTVV12134</v>
          </cell>
          <cell r="AH117">
            <v>100</v>
          </cell>
          <cell r="AI117">
            <v>0</v>
          </cell>
          <cell r="AJ117">
            <v>0</v>
          </cell>
          <cell r="AK117">
            <v>0</v>
          </cell>
          <cell r="AL117">
            <v>0</v>
          </cell>
          <cell r="AM117">
            <v>0</v>
          </cell>
          <cell r="AO117" t="str">
            <v>DTVV12134</v>
          </cell>
          <cell r="AP117">
            <v>100</v>
          </cell>
          <cell r="AQ117">
            <v>0</v>
          </cell>
          <cell r="AR117">
            <v>0</v>
          </cell>
          <cell r="AS117">
            <v>0</v>
          </cell>
          <cell r="AT117">
            <v>0</v>
          </cell>
          <cell r="AU117">
            <v>0</v>
          </cell>
          <cell r="AW117" t="str">
            <v>DTVV12134</v>
          </cell>
          <cell r="AX117">
            <v>100</v>
          </cell>
          <cell r="AY117">
            <v>0</v>
          </cell>
          <cell r="AZ117">
            <v>0</v>
          </cell>
          <cell r="BA117">
            <v>0</v>
          </cell>
          <cell r="BB117">
            <v>0</v>
          </cell>
          <cell r="BC117">
            <v>0</v>
          </cell>
          <cell r="BE117" t="str">
            <v>DTVV12134</v>
          </cell>
          <cell r="BF117">
            <v>100</v>
          </cell>
          <cell r="BG117">
            <v>0</v>
          </cell>
          <cell r="BH117">
            <v>0</v>
          </cell>
          <cell r="BI117">
            <v>0</v>
          </cell>
          <cell r="BJ117">
            <v>0</v>
          </cell>
          <cell r="BK117">
            <v>0</v>
          </cell>
          <cell r="BM117" t="str">
            <v>DTVV12134</v>
          </cell>
          <cell r="BN117">
            <v>100</v>
          </cell>
          <cell r="BO117">
            <v>0</v>
          </cell>
          <cell r="BP117">
            <v>0</v>
          </cell>
          <cell r="BQ117">
            <v>0</v>
          </cell>
          <cell r="BR117">
            <v>0</v>
          </cell>
          <cell r="BS117">
            <v>0</v>
          </cell>
          <cell r="BU117" t="str">
            <v>DTVV12134</v>
          </cell>
          <cell r="BV117">
            <v>100</v>
          </cell>
          <cell r="BW117">
            <v>0</v>
          </cell>
          <cell r="BX117">
            <v>0</v>
          </cell>
          <cell r="BY117">
            <v>0</v>
          </cell>
          <cell r="BZ117">
            <v>0</v>
          </cell>
          <cell r="CA117">
            <v>0</v>
          </cell>
          <cell r="CC117" t="str">
            <v>DTVV12134</v>
          </cell>
          <cell r="CD117">
            <v>100</v>
          </cell>
          <cell r="CE117">
            <v>0</v>
          </cell>
          <cell r="CF117">
            <v>0</v>
          </cell>
          <cell r="CG117">
            <v>0</v>
          </cell>
          <cell r="CH117">
            <v>0</v>
          </cell>
          <cell r="CI117">
            <v>0</v>
          </cell>
          <cell r="CK117" t="str">
            <v>DTVV12134</v>
          </cell>
          <cell r="CL117">
            <v>100</v>
          </cell>
          <cell r="CM117">
            <v>0</v>
          </cell>
          <cell r="CN117">
            <v>0</v>
          </cell>
          <cell r="CO117">
            <v>0</v>
          </cell>
          <cell r="CP117">
            <v>0</v>
          </cell>
          <cell r="CQ117">
            <v>0</v>
          </cell>
          <cell r="CS117" t="str">
            <v>DTVV12083</v>
          </cell>
          <cell r="CT117">
            <v>100</v>
          </cell>
          <cell r="CU117">
            <v>0</v>
          </cell>
          <cell r="CV117">
            <v>0</v>
          </cell>
          <cell r="CW117">
            <v>0</v>
          </cell>
          <cell r="CX117">
            <v>0</v>
          </cell>
          <cell r="CY117">
            <v>0</v>
          </cell>
          <cell r="DA117" t="str">
            <v>DTVV12083</v>
          </cell>
          <cell r="DB117">
            <v>100</v>
          </cell>
          <cell r="DC117">
            <v>0</v>
          </cell>
          <cell r="DD117">
            <v>0</v>
          </cell>
          <cell r="DE117">
            <v>0</v>
          </cell>
          <cell r="DF117">
            <v>0</v>
          </cell>
          <cell r="DG117">
            <v>0</v>
          </cell>
          <cell r="DI117" t="str">
            <v>DTVV12083</v>
          </cell>
          <cell r="DJ117">
            <v>100</v>
          </cell>
          <cell r="DK117">
            <v>0</v>
          </cell>
          <cell r="DL117">
            <v>0</v>
          </cell>
          <cell r="DM117">
            <v>0</v>
          </cell>
          <cell r="DN117">
            <v>0</v>
          </cell>
          <cell r="DO117">
            <v>0</v>
          </cell>
          <cell r="DQ117" t="str">
            <v>DTVV12083</v>
          </cell>
          <cell r="DR117">
            <v>100</v>
          </cell>
          <cell r="DS117">
            <v>0</v>
          </cell>
          <cell r="DT117">
            <v>0</v>
          </cell>
          <cell r="DU117">
            <v>0</v>
          </cell>
          <cell r="DV117">
            <v>0</v>
          </cell>
          <cell r="DW117">
            <v>0</v>
          </cell>
          <cell r="DY117" t="str">
            <v>DTVV12083</v>
          </cell>
          <cell r="DZ117">
            <v>100</v>
          </cell>
          <cell r="EA117">
            <v>0</v>
          </cell>
          <cell r="EB117">
            <v>0</v>
          </cell>
          <cell r="EC117">
            <v>0</v>
          </cell>
          <cell r="ED117">
            <v>0</v>
          </cell>
          <cell r="EE117">
            <v>0</v>
          </cell>
          <cell r="EG117" t="str">
            <v>DTVV12083</v>
          </cell>
          <cell r="EH117">
            <v>100</v>
          </cell>
          <cell r="EI117">
            <v>0</v>
          </cell>
          <cell r="EJ117">
            <v>0</v>
          </cell>
          <cell r="EK117">
            <v>0</v>
          </cell>
          <cell r="EL117">
            <v>0</v>
          </cell>
          <cell r="EM117">
            <v>0</v>
          </cell>
          <cell r="EO117" t="str">
            <v>DTVV12083</v>
          </cell>
          <cell r="EP117">
            <v>100</v>
          </cell>
          <cell r="EQ117">
            <v>0</v>
          </cell>
          <cell r="ER117">
            <v>0</v>
          </cell>
          <cell r="ES117">
            <v>0</v>
          </cell>
          <cell r="ET117">
            <v>0</v>
          </cell>
          <cell r="EU117">
            <v>0</v>
          </cell>
          <cell r="EW117" t="str">
            <v>DTVV12080</v>
          </cell>
          <cell r="EX117">
            <v>100</v>
          </cell>
          <cell r="EY117">
            <v>0</v>
          </cell>
          <cell r="EZ117">
            <v>0</v>
          </cell>
          <cell r="FA117">
            <v>0</v>
          </cell>
          <cell r="FB117">
            <v>0</v>
          </cell>
          <cell r="FC117">
            <v>0</v>
          </cell>
          <cell r="FE117" t="str">
            <v>DTVV12059</v>
          </cell>
          <cell r="FF117">
            <v>0</v>
          </cell>
          <cell r="FG117">
            <v>0</v>
          </cell>
          <cell r="FH117">
            <v>0</v>
          </cell>
          <cell r="FI117">
            <v>0</v>
          </cell>
          <cell r="FJ117">
            <v>0</v>
          </cell>
          <cell r="FK117">
            <v>0</v>
          </cell>
          <cell r="FM117" t="str">
            <v>DTVV12059</v>
          </cell>
          <cell r="FN117">
            <v>0</v>
          </cell>
          <cell r="FO117">
            <v>0</v>
          </cell>
          <cell r="FP117">
            <v>0</v>
          </cell>
          <cell r="FQ117">
            <v>0</v>
          </cell>
          <cell r="FR117">
            <v>0</v>
          </cell>
          <cell r="FS117">
            <v>0</v>
          </cell>
          <cell r="FU117" t="str">
            <v>DTVV12059</v>
          </cell>
          <cell r="FV117">
            <v>0</v>
          </cell>
          <cell r="FW117">
            <v>0</v>
          </cell>
          <cell r="FX117">
            <v>0</v>
          </cell>
          <cell r="FY117">
            <v>0</v>
          </cell>
          <cell r="FZ117">
            <v>0</v>
          </cell>
          <cell r="GA117">
            <v>0</v>
          </cell>
          <cell r="GC117" t="str">
            <v>DTVV12059</v>
          </cell>
          <cell r="GD117">
            <v>0</v>
          </cell>
          <cell r="GE117">
            <v>0</v>
          </cell>
          <cell r="GF117">
            <v>0</v>
          </cell>
          <cell r="GG117">
            <v>0</v>
          </cell>
          <cell r="GH117">
            <v>0</v>
          </cell>
          <cell r="GI117">
            <v>0</v>
          </cell>
          <cell r="GK117" t="str">
            <v>DTVV12059</v>
          </cell>
          <cell r="GL117">
            <v>0</v>
          </cell>
          <cell r="GM117">
            <v>0</v>
          </cell>
          <cell r="GN117">
            <v>0</v>
          </cell>
          <cell r="GO117">
            <v>0</v>
          </cell>
          <cell r="GP117">
            <v>0</v>
          </cell>
          <cell r="GQ117">
            <v>0</v>
          </cell>
          <cell r="GS117" t="str">
            <v>DTVV12059</v>
          </cell>
          <cell r="GT117">
            <v>0</v>
          </cell>
          <cell r="GU117">
            <v>0</v>
          </cell>
          <cell r="GV117">
            <v>0</v>
          </cell>
          <cell r="GW117">
            <v>0</v>
          </cell>
          <cell r="GX117">
            <v>0</v>
          </cell>
          <cell r="GY117">
            <v>0</v>
          </cell>
          <cell r="HA117" t="str">
            <v>DTVV12059</v>
          </cell>
          <cell r="HB117">
            <v>0</v>
          </cell>
          <cell r="HC117">
            <v>0</v>
          </cell>
          <cell r="HD117">
            <v>0</v>
          </cell>
          <cell r="HE117">
            <v>0</v>
          </cell>
          <cell r="HF117">
            <v>0</v>
          </cell>
          <cell r="HG117">
            <v>0</v>
          </cell>
          <cell r="HI117" t="str">
            <v>DTVV12057</v>
          </cell>
          <cell r="HJ117">
            <v>91.4</v>
          </cell>
          <cell r="HK117">
            <v>4.4400000000000004</v>
          </cell>
          <cell r="HL117">
            <v>5.9230769230769003</v>
          </cell>
          <cell r="HM117">
            <v>19.129000000000001</v>
          </cell>
          <cell r="HN117">
            <v>306.64999999999998</v>
          </cell>
          <cell r="HO117">
            <v>13</v>
          </cell>
          <cell r="HQ117" t="str">
            <v>DTVV12057</v>
          </cell>
          <cell r="HR117">
            <v>90.41</v>
          </cell>
          <cell r="HS117">
            <v>5.14</v>
          </cell>
          <cell r="HT117">
            <v>5.9230769230769003</v>
          </cell>
          <cell r="HU117">
            <v>16.55</v>
          </cell>
          <cell r="HV117">
            <v>314.86599999999999</v>
          </cell>
          <cell r="HW117">
            <v>13</v>
          </cell>
          <cell r="HY117" t="str">
            <v>DTVV12057</v>
          </cell>
          <cell r="HZ117">
            <v>90.73</v>
          </cell>
          <cell r="IA117">
            <v>5.14</v>
          </cell>
          <cell r="IB117">
            <v>5.9230769230769003</v>
          </cell>
          <cell r="IC117">
            <v>16.55</v>
          </cell>
          <cell r="ID117">
            <v>323.76600000000002</v>
          </cell>
          <cell r="IE117">
            <v>13</v>
          </cell>
          <cell r="IG117" t="str">
            <v>DTVV12057</v>
          </cell>
          <cell r="IH117">
            <v>91.03</v>
          </cell>
          <cell r="II117">
            <v>5.14</v>
          </cell>
          <cell r="IJ117">
            <v>21</v>
          </cell>
          <cell r="IK117">
            <v>16.55</v>
          </cell>
          <cell r="IL117">
            <v>342.4</v>
          </cell>
          <cell r="IM117">
            <v>13</v>
          </cell>
        </row>
        <row r="118">
          <cell r="A118" t="str">
            <v>DTVV12135</v>
          </cell>
          <cell r="B118">
            <v>100</v>
          </cell>
          <cell r="C118">
            <v>0</v>
          </cell>
          <cell r="D118">
            <v>0</v>
          </cell>
          <cell r="E118">
            <v>0</v>
          </cell>
          <cell r="F118">
            <v>0</v>
          </cell>
          <cell r="G118">
            <v>0</v>
          </cell>
          <cell r="I118" t="str">
            <v>DTVV12135</v>
          </cell>
          <cell r="J118">
            <v>100</v>
          </cell>
          <cell r="K118">
            <v>0</v>
          </cell>
          <cell r="L118">
            <v>0</v>
          </cell>
          <cell r="M118">
            <v>0</v>
          </cell>
          <cell r="N118">
            <v>0</v>
          </cell>
          <cell r="O118">
            <v>0</v>
          </cell>
          <cell r="Q118" t="str">
            <v>DTVV12135</v>
          </cell>
          <cell r="R118">
            <v>100</v>
          </cell>
          <cell r="S118">
            <v>0</v>
          </cell>
          <cell r="T118">
            <v>0</v>
          </cell>
          <cell r="U118">
            <v>0</v>
          </cell>
          <cell r="V118">
            <v>0</v>
          </cell>
          <cell r="W118">
            <v>0</v>
          </cell>
          <cell r="Y118" t="str">
            <v>DTVV12135</v>
          </cell>
          <cell r="Z118">
            <v>100</v>
          </cell>
          <cell r="AA118">
            <v>0</v>
          </cell>
          <cell r="AB118">
            <v>0</v>
          </cell>
          <cell r="AC118">
            <v>0</v>
          </cell>
          <cell r="AD118">
            <v>0</v>
          </cell>
          <cell r="AE118">
            <v>0</v>
          </cell>
          <cell r="AG118" t="str">
            <v>DTVV12135</v>
          </cell>
          <cell r="AH118">
            <v>100</v>
          </cell>
          <cell r="AI118">
            <v>0</v>
          </cell>
          <cell r="AJ118">
            <v>0</v>
          </cell>
          <cell r="AK118">
            <v>0</v>
          </cell>
          <cell r="AL118">
            <v>0</v>
          </cell>
          <cell r="AM118">
            <v>0</v>
          </cell>
          <cell r="AO118" t="str">
            <v>DTVV12135</v>
          </cell>
          <cell r="AP118">
            <v>100</v>
          </cell>
          <cell r="AQ118">
            <v>0</v>
          </cell>
          <cell r="AR118">
            <v>0</v>
          </cell>
          <cell r="AS118">
            <v>0</v>
          </cell>
          <cell r="AT118">
            <v>0</v>
          </cell>
          <cell r="AU118">
            <v>0</v>
          </cell>
          <cell r="AW118" t="str">
            <v>DTVV12135</v>
          </cell>
          <cell r="AX118">
            <v>100</v>
          </cell>
          <cell r="AY118">
            <v>0</v>
          </cell>
          <cell r="AZ118">
            <v>0</v>
          </cell>
          <cell r="BA118">
            <v>0</v>
          </cell>
          <cell r="BB118">
            <v>0</v>
          </cell>
          <cell r="BC118">
            <v>0</v>
          </cell>
          <cell r="BE118" t="str">
            <v>DTVV12135</v>
          </cell>
          <cell r="BF118">
            <v>100</v>
          </cell>
          <cell r="BG118">
            <v>0</v>
          </cell>
          <cell r="BH118">
            <v>0</v>
          </cell>
          <cell r="BI118">
            <v>0</v>
          </cell>
          <cell r="BJ118">
            <v>0</v>
          </cell>
          <cell r="BK118">
            <v>0</v>
          </cell>
          <cell r="BM118" t="str">
            <v>DTVV12135</v>
          </cell>
          <cell r="BN118">
            <v>100</v>
          </cell>
          <cell r="BO118">
            <v>0</v>
          </cell>
          <cell r="BP118">
            <v>0</v>
          </cell>
          <cell r="BQ118">
            <v>0</v>
          </cell>
          <cell r="BR118">
            <v>0</v>
          </cell>
          <cell r="BS118">
            <v>0</v>
          </cell>
          <cell r="BU118" t="str">
            <v>DTVV12135</v>
          </cell>
          <cell r="BV118">
            <v>100</v>
          </cell>
          <cell r="BW118">
            <v>0</v>
          </cell>
          <cell r="BX118">
            <v>0</v>
          </cell>
          <cell r="BY118">
            <v>0</v>
          </cell>
          <cell r="BZ118">
            <v>0</v>
          </cell>
          <cell r="CA118">
            <v>0</v>
          </cell>
          <cell r="CC118" t="str">
            <v>DTVV12135</v>
          </cell>
          <cell r="CD118">
            <v>100</v>
          </cell>
          <cell r="CE118">
            <v>0</v>
          </cell>
          <cell r="CF118">
            <v>0</v>
          </cell>
          <cell r="CG118">
            <v>0</v>
          </cell>
          <cell r="CH118">
            <v>0</v>
          </cell>
          <cell r="CI118">
            <v>0</v>
          </cell>
          <cell r="CK118" t="str">
            <v>DTVV12135</v>
          </cell>
          <cell r="CL118">
            <v>100</v>
          </cell>
          <cell r="CM118">
            <v>0</v>
          </cell>
          <cell r="CN118">
            <v>0</v>
          </cell>
          <cell r="CO118">
            <v>0</v>
          </cell>
          <cell r="CP118">
            <v>0</v>
          </cell>
          <cell r="CQ118">
            <v>0</v>
          </cell>
          <cell r="CS118" t="str">
            <v>DTVV12091</v>
          </cell>
          <cell r="CT118">
            <v>87.66</v>
          </cell>
          <cell r="CU118">
            <v>3.85</v>
          </cell>
          <cell r="CV118">
            <v>9.8000000000000007</v>
          </cell>
          <cell r="CW118">
            <v>16.363</v>
          </cell>
          <cell r="CX118">
            <v>147.251</v>
          </cell>
          <cell r="CY118">
            <v>10</v>
          </cell>
          <cell r="DA118" t="str">
            <v>DTVV12091</v>
          </cell>
          <cell r="DB118">
            <v>86.77</v>
          </cell>
          <cell r="DC118">
            <v>4.04</v>
          </cell>
          <cell r="DD118">
            <v>8.9090909090908994</v>
          </cell>
          <cell r="DE118">
            <v>14.167</v>
          </cell>
          <cell r="DF118">
            <v>156.03399999999999</v>
          </cell>
          <cell r="DG118">
            <v>11</v>
          </cell>
          <cell r="DI118" t="str">
            <v>DTVV12091</v>
          </cell>
          <cell r="DJ118">
            <v>86.87</v>
          </cell>
          <cell r="DK118">
            <v>3.38</v>
          </cell>
          <cell r="DL118">
            <v>7</v>
          </cell>
          <cell r="DM118">
            <v>13.327999999999999</v>
          </cell>
          <cell r="DN118">
            <v>165.56700000000001</v>
          </cell>
          <cell r="DO118">
            <v>14</v>
          </cell>
          <cell r="DQ118" t="str">
            <v>DTVV12091</v>
          </cell>
          <cell r="DR118">
            <v>87.69</v>
          </cell>
          <cell r="DS118">
            <v>3.38</v>
          </cell>
          <cell r="DT118">
            <v>7</v>
          </cell>
          <cell r="DU118">
            <v>13.327999999999999</v>
          </cell>
          <cell r="DV118">
            <v>185.6</v>
          </cell>
          <cell r="DW118">
            <v>14</v>
          </cell>
          <cell r="DY118" t="str">
            <v>DTVV12091</v>
          </cell>
          <cell r="DZ118">
            <v>87.78</v>
          </cell>
          <cell r="EA118">
            <v>3.32</v>
          </cell>
          <cell r="EB118">
            <v>6.5333333333333004</v>
          </cell>
          <cell r="EC118">
            <v>12.632999999999999</v>
          </cell>
          <cell r="ED118">
            <v>202.3</v>
          </cell>
          <cell r="EE118">
            <v>15</v>
          </cell>
          <cell r="EG118" t="str">
            <v>DTVV12091</v>
          </cell>
          <cell r="EH118">
            <v>87.49</v>
          </cell>
          <cell r="EI118">
            <v>3.18</v>
          </cell>
          <cell r="EJ118">
            <v>5.7647058823529003</v>
          </cell>
          <cell r="EK118">
            <v>11.656000000000001</v>
          </cell>
          <cell r="EL118">
            <v>217.917</v>
          </cell>
          <cell r="EM118">
            <v>17</v>
          </cell>
          <cell r="EO118" t="str">
            <v>DTVV12091</v>
          </cell>
          <cell r="EP118">
            <v>86.7</v>
          </cell>
          <cell r="EQ118">
            <v>3.37</v>
          </cell>
          <cell r="ER118">
            <v>5.4444444444444002</v>
          </cell>
          <cell r="ES118">
            <v>10.387</v>
          </cell>
          <cell r="ET118">
            <v>232.73400000000001</v>
          </cell>
          <cell r="EU118">
            <v>18</v>
          </cell>
          <cell r="EW118" t="str">
            <v>DTVV12082</v>
          </cell>
          <cell r="EX118">
            <v>97.08</v>
          </cell>
          <cell r="EY118">
            <v>1.56</v>
          </cell>
          <cell r="EZ118">
            <v>8.3333333333333002</v>
          </cell>
          <cell r="FA118">
            <v>8.9179999999999993</v>
          </cell>
          <cell r="FB118">
            <v>148.94900000000001</v>
          </cell>
          <cell r="FC118">
            <v>9</v>
          </cell>
          <cell r="FE118" t="str">
            <v>DTVV12080</v>
          </cell>
          <cell r="FF118">
            <v>100</v>
          </cell>
          <cell r="FG118">
            <v>0</v>
          </cell>
          <cell r="FH118">
            <v>0</v>
          </cell>
          <cell r="FI118">
            <v>0</v>
          </cell>
          <cell r="FJ118">
            <v>0</v>
          </cell>
          <cell r="FK118">
            <v>0</v>
          </cell>
          <cell r="FM118" t="str">
            <v>DTVV12080</v>
          </cell>
          <cell r="FN118">
            <v>100</v>
          </cell>
          <cell r="FO118">
            <v>0</v>
          </cell>
          <cell r="FP118">
            <v>0</v>
          </cell>
          <cell r="FQ118">
            <v>0</v>
          </cell>
          <cell r="FR118">
            <v>0</v>
          </cell>
          <cell r="FS118">
            <v>0</v>
          </cell>
          <cell r="FU118" t="str">
            <v>DTVV12080</v>
          </cell>
          <cell r="FV118">
            <v>100</v>
          </cell>
          <cell r="FW118">
            <v>0</v>
          </cell>
          <cell r="FX118">
            <v>0</v>
          </cell>
          <cell r="FY118">
            <v>0</v>
          </cell>
          <cell r="FZ118">
            <v>0</v>
          </cell>
          <cell r="GA118">
            <v>0</v>
          </cell>
          <cell r="GC118" t="str">
            <v>DTVV12080</v>
          </cell>
          <cell r="GD118">
            <v>100</v>
          </cell>
          <cell r="GE118">
            <v>0</v>
          </cell>
          <cell r="GF118">
            <v>0</v>
          </cell>
          <cell r="GG118">
            <v>0</v>
          </cell>
          <cell r="GH118">
            <v>0</v>
          </cell>
          <cell r="GI118">
            <v>0</v>
          </cell>
          <cell r="GK118" t="str">
            <v>DTVV12080</v>
          </cell>
          <cell r="GL118">
            <v>100</v>
          </cell>
          <cell r="GM118">
            <v>0</v>
          </cell>
          <cell r="GN118">
            <v>0</v>
          </cell>
          <cell r="GO118">
            <v>0</v>
          </cell>
          <cell r="GP118">
            <v>0</v>
          </cell>
          <cell r="GQ118">
            <v>0</v>
          </cell>
          <cell r="GS118" t="str">
            <v>DTVV12080</v>
          </cell>
          <cell r="GT118">
            <v>100</v>
          </cell>
          <cell r="GU118">
            <v>0</v>
          </cell>
          <cell r="GV118">
            <v>0</v>
          </cell>
          <cell r="GW118">
            <v>0</v>
          </cell>
          <cell r="GX118">
            <v>0</v>
          </cell>
          <cell r="GY118">
            <v>0</v>
          </cell>
          <cell r="HA118" t="str">
            <v>DTVV12080</v>
          </cell>
          <cell r="HB118">
            <v>100</v>
          </cell>
          <cell r="HC118">
            <v>0</v>
          </cell>
          <cell r="HD118">
            <v>0</v>
          </cell>
          <cell r="HE118">
            <v>0</v>
          </cell>
          <cell r="HF118">
            <v>0</v>
          </cell>
          <cell r="HG118">
            <v>0</v>
          </cell>
          <cell r="HI118" t="str">
            <v>DTVV12059</v>
          </cell>
          <cell r="HJ118">
            <v>0</v>
          </cell>
          <cell r="HK118">
            <v>0</v>
          </cell>
          <cell r="HL118">
            <v>0</v>
          </cell>
          <cell r="HM118">
            <v>0</v>
          </cell>
          <cell r="HN118">
            <v>0</v>
          </cell>
          <cell r="HO118">
            <v>0</v>
          </cell>
          <cell r="HQ118" t="str">
            <v>DTVV12059</v>
          </cell>
          <cell r="HR118">
            <v>0</v>
          </cell>
          <cell r="HS118">
            <v>0</v>
          </cell>
          <cell r="HT118">
            <v>0</v>
          </cell>
          <cell r="HU118">
            <v>0</v>
          </cell>
          <cell r="HV118">
            <v>0</v>
          </cell>
          <cell r="HW118">
            <v>0</v>
          </cell>
          <cell r="HY118" t="str">
            <v>DTVV12059</v>
          </cell>
          <cell r="HZ118">
            <v>0</v>
          </cell>
          <cell r="IA118">
            <v>0</v>
          </cell>
          <cell r="IB118">
            <v>0</v>
          </cell>
          <cell r="IC118">
            <v>0</v>
          </cell>
          <cell r="ID118">
            <v>0</v>
          </cell>
          <cell r="IE118">
            <v>0</v>
          </cell>
          <cell r="IG118" t="str">
            <v>DTVV12059</v>
          </cell>
          <cell r="IH118">
            <v>0</v>
          </cell>
          <cell r="II118">
            <v>0</v>
          </cell>
          <cell r="IJ118">
            <v>0</v>
          </cell>
          <cell r="IK118">
            <v>0</v>
          </cell>
          <cell r="IL118">
            <v>0</v>
          </cell>
          <cell r="IM118">
            <v>0</v>
          </cell>
        </row>
        <row r="119">
          <cell r="A119" t="str">
            <v>DTVV12136</v>
          </cell>
          <cell r="B119">
            <v>0</v>
          </cell>
          <cell r="C119">
            <v>24</v>
          </cell>
          <cell r="D119">
            <v>0</v>
          </cell>
          <cell r="E119">
            <v>100</v>
          </cell>
          <cell r="F119">
            <v>0</v>
          </cell>
          <cell r="G119">
            <v>1</v>
          </cell>
          <cell r="I119" t="str">
            <v>DTVV12136</v>
          </cell>
          <cell r="J119">
            <v>0</v>
          </cell>
          <cell r="K119">
            <v>48</v>
          </cell>
          <cell r="L119">
            <v>0</v>
          </cell>
          <cell r="M119">
            <v>100</v>
          </cell>
          <cell r="N119">
            <v>0</v>
          </cell>
          <cell r="O119">
            <v>1</v>
          </cell>
          <cell r="Q119" t="str">
            <v>DTVV12136</v>
          </cell>
          <cell r="R119">
            <v>17.64</v>
          </cell>
          <cell r="S119">
            <v>59.3</v>
          </cell>
          <cell r="T119">
            <v>0</v>
          </cell>
          <cell r="U119">
            <v>100</v>
          </cell>
          <cell r="V119">
            <v>0</v>
          </cell>
          <cell r="W119">
            <v>1</v>
          </cell>
          <cell r="Y119" t="str">
            <v>DTVV12136</v>
          </cell>
          <cell r="Z119">
            <v>37.590000000000003</v>
          </cell>
          <cell r="AA119">
            <v>29.96</v>
          </cell>
          <cell r="AB119">
            <v>0</v>
          </cell>
          <cell r="AC119">
            <v>98.97</v>
          </cell>
          <cell r="AD119">
            <v>1.5840000000000001</v>
          </cell>
          <cell r="AE119">
            <v>2</v>
          </cell>
          <cell r="AG119" t="str">
            <v>DTVV12136</v>
          </cell>
          <cell r="AH119">
            <v>50.07</v>
          </cell>
          <cell r="AI119">
            <v>29.96</v>
          </cell>
          <cell r="AJ119">
            <v>0</v>
          </cell>
          <cell r="AK119">
            <v>98.97</v>
          </cell>
          <cell r="AL119">
            <v>21.334</v>
          </cell>
          <cell r="AM119">
            <v>2</v>
          </cell>
          <cell r="AO119" t="str">
            <v>DTVV12136</v>
          </cell>
          <cell r="AP119">
            <v>53.33</v>
          </cell>
          <cell r="AQ119">
            <v>22.4</v>
          </cell>
          <cell r="AR119">
            <v>0</v>
          </cell>
          <cell r="AS119">
            <v>88.244</v>
          </cell>
          <cell r="AT119">
            <v>33.801000000000002</v>
          </cell>
          <cell r="AU119">
            <v>3</v>
          </cell>
          <cell r="AW119" t="str">
            <v>DTVV12136</v>
          </cell>
          <cell r="AX119">
            <v>60</v>
          </cell>
          <cell r="AY119">
            <v>22.4</v>
          </cell>
          <cell r="AZ119">
            <v>0</v>
          </cell>
          <cell r="BA119">
            <v>88.244</v>
          </cell>
          <cell r="BB119">
            <v>33.801000000000002</v>
          </cell>
          <cell r="BC119">
            <v>3</v>
          </cell>
          <cell r="BE119" t="str">
            <v>DTVV12136</v>
          </cell>
          <cell r="BF119">
            <v>65</v>
          </cell>
          <cell r="BG119">
            <v>22.4</v>
          </cell>
          <cell r="BH119">
            <v>2</v>
          </cell>
          <cell r="BI119">
            <v>88.244</v>
          </cell>
          <cell r="BJ119">
            <v>33.801000000000002</v>
          </cell>
          <cell r="BK119">
            <v>3</v>
          </cell>
          <cell r="BM119" t="str">
            <v>DTVV12136</v>
          </cell>
          <cell r="BN119">
            <v>66.61</v>
          </cell>
          <cell r="BO119">
            <v>18.03</v>
          </cell>
          <cell r="BP119">
            <v>1.5</v>
          </cell>
          <cell r="BQ119">
            <v>82.209000000000003</v>
          </cell>
          <cell r="BR119">
            <v>45.618000000000002</v>
          </cell>
          <cell r="BS119">
            <v>4</v>
          </cell>
          <cell r="BU119" t="str">
            <v>DTVV12136</v>
          </cell>
          <cell r="BV119">
            <v>69.94</v>
          </cell>
          <cell r="BW119">
            <v>18.03</v>
          </cell>
          <cell r="BX119">
            <v>10.5</v>
          </cell>
          <cell r="BY119">
            <v>82.209000000000003</v>
          </cell>
          <cell r="BZ119">
            <v>56.783999999999999</v>
          </cell>
          <cell r="CA119">
            <v>4</v>
          </cell>
          <cell r="CC119" t="str">
            <v>DTVV12136</v>
          </cell>
          <cell r="CD119">
            <v>72.680000000000007</v>
          </cell>
          <cell r="CE119">
            <v>18.03</v>
          </cell>
          <cell r="CF119">
            <v>10.5</v>
          </cell>
          <cell r="CG119">
            <v>82.209000000000003</v>
          </cell>
          <cell r="CH119">
            <v>75.917000000000002</v>
          </cell>
          <cell r="CI119">
            <v>4</v>
          </cell>
          <cell r="CK119" t="str">
            <v>DTVV12136</v>
          </cell>
          <cell r="CL119">
            <v>74.95</v>
          </cell>
          <cell r="CM119">
            <v>18.03</v>
          </cell>
          <cell r="CN119">
            <v>10.5</v>
          </cell>
          <cell r="CO119">
            <v>82.209000000000003</v>
          </cell>
          <cell r="CP119">
            <v>95.716999999999999</v>
          </cell>
          <cell r="CQ119">
            <v>4</v>
          </cell>
          <cell r="CS119" t="str">
            <v>DTVV12116</v>
          </cell>
          <cell r="CT119">
            <v>100</v>
          </cell>
          <cell r="CU119">
            <v>0</v>
          </cell>
          <cell r="CV119">
            <v>0</v>
          </cell>
          <cell r="CW119">
            <v>0</v>
          </cell>
          <cell r="CX119">
            <v>28.632999999999999</v>
          </cell>
          <cell r="CY119">
            <v>0</v>
          </cell>
          <cell r="DA119" t="str">
            <v>DTVV12116</v>
          </cell>
          <cell r="DB119">
            <v>100</v>
          </cell>
          <cell r="DC119">
            <v>0</v>
          </cell>
          <cell r="DD119">
            <v>0</v>
          </cell>
          <cell r="DE119">
            <v>0</v>
          </cell>
          <cell r="DF119">
            <v>28.632999999999999</v>
          </cell>
          <cell r="DG119">
            <v>0</v>
          </cell>
          <cell r="DI119" t="str">
            <v>DTVV12116</v>
          </cell>
          <cell r="DJ119">
            <v>100</v>
          </cell>
          <cell r="DK119">
            <v>0</v>
          </cell>
          <cell r="DL119">
            <v>0</v>
          </cell>
          <cell r="DM119">
            <v>0</v>
          </cell>
          <cell r="DN119">
            <v>28.632999999999999</v>
          </cell>
          <cell r="DO119">
            <v>0</v>
          </cell>
          <cell r="DQ119" t="str">
            <v>DTVV12116</v>
          </cell>
          <cell r="DR119">
            <v>100</v>
          </cell>
          <cell r="DS119">
            <v>0</v>
          </cell>
          <cell r="DT119">
            <v>0</v>
          </cell>
          <cell r="DU119">
            <v>0</v>
          </cell>
          <cell r="DV119">
            <v>28.632999999999999</v>
          </cell>
          <cell r="DW119">
            <v>0</v>
          </cell>
          <cell r="DY119" t="str">
            <v>DTVV12116</v>
          </cell>
          <cell r="DZ119">
            <v>100</v>
          </cell>
          <cell r="EA119">
            <v>0</v>
          </cell>
          <cell r="EB119">
            <v>0</v>
          </cell>
          <cell r="EC119">
            <v>0</v>
          </cell>
          <cell r="ED119">
            <v>37.6</v>
          </cell>
          <cell r="EE119">
            <v>0</v>
          </cell>
          <cell r="EG119" t="str">
            <v>DTVV12116</v>
          </cell>
          <cell r="EH119">
            <v>100</v>
          </cell>
          <cell r="EI119">
            <v>0</v>
          </cell>
          <cell r="EJ119">
            <v>0</v>
          </cell>
          <cell r="EK119">
            <v>0</v>
          </cell>
          <cell r="EL119">
            <v>37.6</v>
          </cell>
          <cell r="EM119">
            <v>0</v>
          </cell>
          <cell r="EO119" t="str">
            <v>DTVV12116</v>
          </cell>
          <cell r="EP119">
            <v>100</v>
          </cell>
          <cell r="EQ119">
            <v>0</v>
          </cell>
          <cell r="ER119">
            <v>0</v>
          </cell>
          <cell r="ES119">
            <v>0</v>
          </cell>
          <cell r="ET119">
            <v>37.6</v>
          </cell>
          <cell r="EU119">
            <v>0</v>
          </cell>
          <cell r="EW119" t="str">
            <v>DTVV12083</v>
          </cell>
          <cell r="EX119">
            <v>100</v>
          </cell>
          <cell r="EY119">
            <v>0</v>
          </cell>
          <cell r="EZ119">
            <v>0</v>
          </cell>
          <cell r="FA119">
            <v>0</v>
          </cell>
          <cell r="FB119">
            <v>0</v>
          </cell>
          <cell r="FC119">
            <v>0</v>
          </cell>
          <cell r="FE119" t="str">
            <v>DTVV12082</v>
          </cell>
          <cell r="FF119">
            <v>97.22</v>
          </cell>
          <cell r="FG119">
            <v>1.56</v>
          </cell>
          <cell r="FH119">
            <v>8.3333333333333002</v>
          </cell>
          <cell r="FI119">
            <v>8.9179999999999993</v>
          </cell>
          <cell r="FJ119">
            <v>164.833</v>
          </cell>
          <cell r="FK119">
            <v>9</v>
          </cell>
          <cell r="FM119" t="str">
            <v>DTVV12082</v>
          </cell>
          <cell r="FN119">
            <v>97.35</v>
          </cell>
          <cell r="FO119">
            <v>1.56</v>
          </cell>
          <cell r="FP119">
            <v>8.3333333333333002</v>
          </cell>
          <cell r="FQ119">
            <v>8.9179999999999993</v>
          </cell>
          <cell r="FR119">
            <v>176.084</v>
          </cell>
          <cell r="FS119">
            <v>9</v>
          </cell>
          <cell r="FU119" t="str">
            <v>DTVV12082</v>
          </cell>
          <cell r="FV119">
            <v>97.46</v>
          </cell>
          <cell r="FW119">
            <v>1.56</v>
          </cell>
          <cell r="FX119">
            <v>8.3333333333333002</v>
          </cell>
          <cell r="FY119">
            <v>8.9179999999999993</v>
          </cell>
          <cell r="FZ119">
            <v>184.95099999999999</v>
          </cell>
          <cell r="GA119">
            <v>9</v>
          </cell>
          <cell r="GC119" t="str">
            <v>DTVV12082</v>
          </cell>
          <cell r="GD119">
            <v>97.57</v>
          </cell>
          <cell r="GE119">
            <v>1.56</v>
          </cell>
          <cell r="GF119">
            <v>8.3333333333333002</v>
          </cell>
          <cell r="GG119">
            <v>8.9179999999999993</v>
          </cell>
          <cell r="GH119">
            <v>201.501</v>
          </cell>
          <cell r="GI119">
            <v>9</v>
          </cell>
          <cell r="GK119" t="str">
            <v>DTVV12082</v>
          </cell>
          <cell r="GL119">
            <v>97.3</v>
          </cell>
          <cell r="GM119">
            <v>1.62</v>
          </cell>
          <cell r="GN119">
            <v>7.5</v>
          </cell>
          <cell r="GO119">
            <v>7.7240000000000002</v>
          </cell>
          <cell r="GP119">
            <v>211.81800000000001</v>
          </cell>
          <cell r="GQ119">
            <v>10</v>
          </cell>
          <cell r="GS119" t="str">
            <v>DTVV12082</v>
          </cell>
          <cell r="GT119">
            <v>97.41</v>
          </cell>
          <cell r="GU119">
            <v>1.62</v>
          </cell>
          <cell r="GV119">
            <v>7.5</v>
          </cell>
          <cell r="GW119">
            <v>7.7240000000000002</v>
          </cell>
          <cell r="GX119">
            <v>231.90199999999999</v>
          </cell>
          <cell r="GY119">
            <v>10</v>
          </cell>
          <cell r="HA119" t="str">
            <v>DTVV12082</v>
          </cell>
          <cell r="HB119">
            <v>97.5</v>
          </cell>
          <cell r="HC119">
            <v>1.62</v>
          </cell>
          <cell r="HD119">
            <v>7.5</v>
          </cell>
          <cell r="HE119">
            <v>7.7240000000000002</v>
          </cell>
          <cell r="HF119">
            <v>249.26900000000001</v>
          </cell>
          <cell r="HG119">
            <v>10</v>
          </cell>
          <cell r="HI119" t="str">
            <v>DTVV12080</v>
          </cell>
          <cell r="HJ119">
            <v>100</v>
          </cell>
          <cell r="HK119">
            <v>0</v>
          </cell>
          <cell r="HL119">
            <v>0</v>
          </cell>
          <cell r="HM119">
            <v>0</v>
          </cell>
          <cell r="HN119">
            <v>0</v>
          </cell>
          <cell r="HO119">
            <v>0</v>
          </cell>
          <cell r="HQ119" t="str">
            <v>DTVV12080</v>
          </cell>
          <cell r="HR119">
            <v>100</v>
          </cell>
          <cell r="HS119">
            <v>0</v>
          </cell>
          <cell r="HT119">
            <v>0</v>
          </cell>
          <cell r="HU119">
            <v>0</v>
          </cell>
          <cell r="HV119">
            <v>0</v>
          </cell>
          <cell r="HW119">
            <v>0</v>
          </cell>
          <cell r="HY119" t="str">
            <v>DTVV12080</v>
          </cell>
          <cell r="HZ119">
            <v>100</v>
          </cell>
          <cell r="IA119">
            <v>0</v>
          </cell>
          <cell r="IB119">
            <v>0</v>
          </cell>
          <cell r="IC119">
            <v>0</v>
          </cell>
          <cell r="ID119">
            <v>0</v>
          </cell>
          <cell r="IE119">
            <v>0</v>
          </cell>
          <cell r="IG119" t="str">
            <v>DTVV12080</v>
          </cell>
          <cell r="IH119">
            <v>100</v>
          </cell>
          <cell r="II119">
            <v>0</v>
          </cell>
          <cell r="IJ119">
            <v>0</v>
          </cell>
          <cell r="IK119">
            <v>0</v>
          </cell>
          <cell r="IL119">
            <v>0</v>
          </cell>
          <cell r="IM119">
            <v>0</v>
          </cell>
        </row>
        <row r="120">
          <cell r="A120" t="str">
            <v>DTVV12137</v>
          </cell>
          <cell r="B120">
            <v>100</v>
          </cell>
          <cell r="C120">
            <v>0</v>
          </cell>
          <cell r="D120">
            <v>0</v>
          </cell>
          <cell r="E120">
            <v>0</v>
          </cell>
          <cell r="F120">
            <v>0</v>
          </cell>
          <cell r="G120">
            <v>0</v>
          </cell>
          <cell r="I120" t="str">
            <v>DTVV12137</v>
          </cell>
          <cell r="J120">
            <v>100</v>
          </cell>
          <cell r="K120">
            <v>0</v>
          </cell>
          <cell r="L120">
            <v>0</v>
          </cell>
          <cell r="M120">
            <v>0</v>
          </cell>
          <cell r="N120">
            <v>0</v>
          </cell>
          <cell r="O120">
            <v>0</v>
          </cell>
          <cell r="Q120" t="str">
            <v>DTVV12137</v>
          </cell>
          <cell r="R120">
            <v>100</v>
          </cell>
          <cell r="S120">
            <v>0</v>
          </cell>
          <cell r="T120">
            <v>0</v>
          </cell>
          <cell r="U120">
            <v>0</v>
          </cell>
          <cell r="V120">
            <v>0</v>
          </cell>
          <cell r="W120">
            <v>0</v>
          </cell>
          <cell r="Y120" t="str">
            <v>DTVV12137</v>
          </cell>
          <cell r="Z120">
            <v>100</v>
          </cell>
          <cell r="AA120">
            <v>0</v>
          </cell>
          <cell r="AB120">
            <v>0</v>
          </cell>
          <cell r="AC120">
            <v>0</v>
          </cell>
          <cell r="AD120">
            <v>0</v>
          </cell>
          <cell r="AE120">
            <v>0</v>
          </cell>
          <cell r="AG120" t="str">
            <v>DTVV12137</v>
          </cell>
          <cell r="AH120">
            <v>100</v>
          </cell>
          <cell r="AI120">
            <v>0</v>
          </cell>
          <cell r="AJ120">
            <v>0</v>
          </cell>
          <cell r="AK120">
            <v>0</v>
          </cell>
          <cell r="AL120">
            <v>0</v>
          </cell>
          <cell r="AM120">
            <v>0</v>
          </cell>
          <cell r="AO120" t="str">
            <v>DTVV12137</v>
          </cell>
          <cell r="AP120">
            <v>100</v>
          </cell>
          <cell r="AQ120">
            <v>0</v>
          </cell>
          <cell r="AR120">
            <v>0</v>
          </cell>
          <cell r="AS120">
            <v>0</v>
          </cell>
          <cell r="AT120">
            <v>0</v>
          </cell>
          <cell r="AU120">
            <v>0</v>
          </cell>
          <cell r="AW120" t="str">
            <v>DTVV12137</v>
          </cell>
          <cell r="AX120">
            <v>100</v>
          </cell>
          <cell r="AY120">
            <v>0</v>
          </cell>
          <cell r="AZ120">
            <v>0</v>
          </cell>
          <cell r="BA120">
            <v>0</v>
          </cell>
          <cell r="BB120">
            <v>0</v>
          </cell>
          <cell r="BC120">
            <v>0</v>
          </cell>
          <cell r="BE120" t="str">
            <v>DTVV12137</v>
          </cell>
          <cell r="BF120">
            <v>100</v>
          </cell>
          <cell r="BG120">
            <v>0</v>
          </cell>
          <cell r="BH120">
            <v>0</v>
          </cell>
          <cell r="BI120">
            <v>0</v>
          </cell>
          <cell r="BJ120">
            <v>0</v>
          </cell>
          <cell r="BK120">
            <v>0</v>
          </cell>
          <cell r="BM120" t="str">
            <v>DTVV12137</v>
          </cell>
          <cell r="BN120">
            <v>100</v>
          </cell>
          <cell r="BO120">
            <v>0</v>
          </cell>
          <cell r="BP120">
            <v>0</v>
          </cell>
          <cell r="BQ120">
            <v>0</v>
          </cell>
          <cell r="BR120">
            <v>0</v>
          </cell>
          <cell r="BS120">
            <v>0</v>
          </cell>
          <cell r="BU120" t="str">
            <v>DTVV12137</v>
          </cell>
          <cell r="BV120">
            <v>100</v>
          </cell>
          <cell r="BW120">
            <v>0</v>
          </cell>
          <cell r="BX120">
            <v>0</v>
          </cell>
          <cell r="BY120">
            <v>0</v>
          </cell>
          <cell r="BZ120">
            <v>0</v>
          </cell>
          <cell r="CA120">
            <v>0</v>
          </cell>
          <cell r="CC120" t="str">
            <v>DTVV12137</v>
          </cell>
          <cell r="CD120">
            <v>100</v>
          </cell>
          <cell r="CE120">
            <v>0</v>
          </cell>
          <cell r="CF120">
            <v>0</v>
          </cell>
          <cell r="CG120">
            <v>0</v>
          </cell>
          <cell r="CH120">
            <v>0</v>
          </cell>
          <cell r="CI120">
            <v>0</v>
          </cell>
          <cell r="CK120" t="str">
            <v>DTVV12137</v>
          </cell>
          <cell r="CL120">
            <v>100</v>
          </cell>
          <cell r="CM120">
            <v>0</v>
          </cell>
          <cell r="CN120">
            <v>0</v>
          </cell>
          <cell r="CO120">
            <v>0</v>
          </cell>
          <cell r="CP120">
            <v>0</v>
          </cell>
          <cell r="CQ120">
            <v>0</v>
          </cell>
          <cell r="CS120" t="str">
            <v>DTVV12133</v>
          </cell>
          <cell r="CT120">
            <v>100</v>
          </cell>
          <cell r="CU120">
            <v>0</v>
          </cell>
          <cell r="CV120">
            <v>0</v>
          </cell>
          <cell r="CW120">
            <v>0</v>
          </cell>
          <cell r="CX120">
            <v>0</v>
          </cell>
          <cell r="CY120">
            <v>0</v>
          </cell>
          <cell r="DA120" t="str">
            <v>DTVV12133</v>
          </cell>
          <cell r="DB120">
            <v>100</v>
          </cell>
          <cell r="DC120">
            <v>0</v>
          </cell>
          <cell r="DD120">
            <v>0</v>
          </cell>
          <cell r="DE120">
            <v>0</v>
          </cell>
          <cell r="DF120">
            <v>0</v>
          </cell>
          <cell r="DG120">
            <v>0</v>
          </cell>
          <cell r="DI120" t="str">
            <v>DTVV12133</v>
          </cell>
          <cell r="DJ120">
            <v>100</v>
          </cell>
          <cell r="DK120">
            <v>0</v>
          </cell>
          <cell r="DL120">
            <v>0</v>
          </cell>
          <cell r="DM120">
            <v>0</v>
          </cell>
          <cell r="DN120">
            <v>0</v>
          </cell>
          <cell r="DO120">
            <v>0</v>
          </cell>
          <cell r="DQ120" t="str">
            <v>DTVV12133</v>
          </cell>
          <cell r="DR120">
            <v>100</v>
          </cell>
          <cell r="DS120">
            <v>0</v>
          </cell>
          <cell r="DT120">
            <v>0</v>
          </cell>
          <cell r="DU120">
            <v>0</v>
          </cell>
          <cell r="DV120">
            <v>0</v>
          </cell>
          <cell r="DW120">
            <v>0</v>
          </cell>
          <cell r="DY120" t="str">
            <v>DTVV12133</v>
          </cell>
          <cell r="DZ120">
            <v>100</v>
          </cell>
          <cell r="EA120">
            <v>0</v>
          </cell>
          <cell r="EB120">
            <v>0</v>
          </cell>
          <cell r="EC120">
            <v>0</v>
          </cell>
          <cell r="ED120">
            <v>0</v>
          </cell>
          <cell r="EE120">
            <v>0</v>
          </cell>
          <cell r="EG120" t="str">
            <v>DTVV12133</v>
          </cell>
          <cell r="EH120">
            <v>100</v>
          </cell>
          <cell r="EI120">
            <v>0</v>
          </cell>
          <cell r="EJ120">
            <v>0</v>
          </cell>
          <cell r="EK120">
            <v>0</v>
          </cell>
          <cell r="EL120">
            <v>0</v>
          </cell>
          <cell r="EM120">
            <v>0</v>
          </cell>
          <cell r="EO120" t="str">
            <v>DTVV12133</v>
          </cell>
          <cell r="EP120">
            <v>100</v>
          </cell>
          <cell r="EQ120">
            <v>0</v>
          </cell>
          <cell r="ER120">
            <v>0</v>
          </cell>
          <cell r="ES120">
            <v>0</v>
          </cell>
          <cell r="ET120">
            <v>0</v>
          </cell>
          <cell r="EU120">
            <v>0</v>
          </cell>
          <cell r="EW120" t="str">
            <v>DTVV12091</v>
          </cell>
          <cell r="EX120">
            <v>86.91</v>
          </cell>
          <cell r="EY120">
            <v>3.31</v>
          </cell>
          <cell r="EZ120">
            <v>8.2631578947367998</v>
          </cell>
          <cell r="FA120">
            <v>10.023999999999999</v>
          </cell>
          <cell r="FB120">
            <v>240.434</v>
          </cell>
          <cell r="FC120">
            <v>19</v>
          </cell>
          <cell r="FE120" t="str">
            <v>DTVV12083</v>
          </cell>
          <cell r="FF120">
            <v>100</v>
          </cell>
          <cell r="FG120">
            <v>0</v>
          </cell>
          <cell r="FH120">
            <v>0</v>
          </cell>
          <cell r="FI120">
            <v>0</v>
          </cell>
          <cell r="FJ120">
            <v>0</v>
          </cell>
          <cell r="FK120">
            <v>0</v>
          </cell>
          <cell r="FM120" t="str">
            <v>DTVV12083</v>
          </cell>
          <cell r="FN120">
            <v>100</v>
          </cell>
          <cell r="FO120">
            <v>0</v>
          </cell>
          <cell r="FP120">
            <v>0</v>
          </cell>
          <cell r="FQ120">
            <v>0</v>
          </cell>
          <cell r="FR120">
            <v>0</v>
          </cell>
          <cell r="FS120">
            <v>0</v>
          </cell>
          <cell r="FU120" t="str">
            <v>DTVV12083</v>
          </cell>
          <cell r="FV120">
            <v>100</v>
          </cell>
          <cell r="FW120">
            <v>0</v>
          </cell>
          <cell r="FX120">
            <v>0</v>
          </cell>
          <cell r="FY120">
            <v>0</v>
          </cell>
          <cell r="FZ120">
            <v>0</v>
          </cell>
          <cell r="GA120">
            <v>0</v>
          </cell>
          <cell r="GC120" t="str">
            <v>DTVV12083</v>
          </cell>
          <cell r="GD120">
            <v>100</v>
          </cell>
          <cell r="GE120">
            <v>0</v>
          </cell>
          <cell r="GF120">
            <v>0</v>
          </cell>
          <cell r="GG120">
            <v>0</v>
          </cell>
          <cell r="GH120">
            <v>0</v>
          </cell>
          <cell r="GI120">
            <v>0</v>
          </cell>
          <cell r="GK120" t="str">
            <v>DTVV12083</v>
          </cell>
          <cell r="GL120">
            <v>100</v>
          </cell>
          <cell r="GM120">
            <v>0</v>
          </cell>
          <cell r="GN120">
            <v>0</v>
          </cell>
          <cell r="GO120">
            <v>0</v>
          </cell>
          <cell r="GP120">
            <v>0</v>
          </cell>
          <cell r="GQ120">
            <v>0</v>
          </cell>
          <cell r="GS120" t="str">
            <v>DTVV12083</v>
          </cell>
          <cell r="GT120">
            <v>100</v>
          </cell>
          <cell r="GU120">
            <v>0</v>
          </cell>
          <cell r="GV120">
            <v>0</v>
          </cell>
          <cell r="GW120">
            <v>0</v>
          </cell>
          <cell r="GX120">
            <v>0</v>
          </cell>
          <cell r="GY120">
            <v>0</v>
          </cell>
          <cell r="HA120" t="str">
            <v>DTVV12083</v>
          </cell>
          <cell r="HB120">
            <v>100</v>
          </cell>
          <cell r="HC120">
            <v>0</v>
          </cell>
          <cell r="HD120">
            <v>0</v>
          </cell>
          <cell r="HE120">
            <v>0</v>
          </cell>
          <cell r="HF120">
            <v>0</v>
          </cell>
          <cell r="HG120">
            <v>0</v>
          </cell>
          <cell r="HI120" t="str">
            <v>DTVV12082</v>
          </cell>
          <cell r="HJ120">
            <v>97.32</v>
          </cell>
          <cell r="HK120">
            <v>1.64</v>
          </cell>
          <cell r="HL120">
            <v>6.8181818181817997</v>
          </cell>
          <cell r="HM120">
            <v>6.9379999999999997</v>
          </cell>
          <cell r="HN120">
            <v>267.536</v>
          </cell>
          <cell r="HO120">
            <v>11</v>
          </cell>
          <cell r="HQ120" t="str">
            <v>DTVV12082</v>
          </cell>
          <cell r="HR120">
            <v>96.39</v>
          </cell>
          <cell r="HS120">
            <v>2.2799999999999998</v>
          </cell>
          <cell r="HT120">
            <v>6.8181818181817997</v>
          </cell>
          <cell r="HU120">
            <v>4.9770000000000003</v>
          </cell>
          <cell r="HV120">
            <v>282.23599999999999</v>
          </cell>
          <cell r="HW120">
            <v>11</v>
          </cell>
          <cell r="HY120" t="str">
            <v>DTVV12082</v>
          </cell>
          <cell r="HZ120">
            <v>96.34</v>
          </cell>
          <cell r="IA120">
            <v>2.2000000000000002</v>
          </cell>
          <cell r="IB120">
            <v>6.25</v>
          </cell>
          <cell r="IC120">
            <v>4.7409999999999997</v>
          </cell>
          <cell r="ID120">
            <v>300.71899999999999</v>
          </cell>
          <cell r="IE120">
            <v>12</v>
          </cell>
          <cell r="IG120" t="str">
            <v>DTVV12082</v>
          </cell>
          <cell r="IH120">
            <v>96.46</v>
          </cell>
          <cell r="II120">
            <v>2.2000000000000002</v>
          </cell>
          <cell r="IJ120">
            <v>19.25</v>
          </cell>
          <cell r="IK120">
            <v>4.7409999999999997</v>
          </cell>
          <cell r="IL120">
            <v>311.01900000000001</v>
          </cell>
          <cell r="IM120">
            <v>12</v>
          </cell>
        </row>
        <row r="121">
          <cell r="A121" t="str">
            <v>DTVV12138</v>
          </cell>
          <cell r="B121">
            <v>100</v>
          </cell>
          <cell r="C121">
            <v>0</v>
          </cell>
          <cell r="D121">
            <v>0</v>
          </cell>
          <cell r="E121">
            <v>0</v>
          </cell>
          <cell r="F121">
            <v>0</v>
          </cell>
          <cell r="G121">
            <v>0</v>
          </cell>
          <cell r="I121" t="str">
            <v>DTVV12138</v>
          </cell>
          <cell r="J121">
            <v>89.79</v>
          </cell>
          <cell r="K121">
            <v>4.9000000000000004</v>
          </cell>
          <cell r="L121">
            <v>1</v>
          </cell>
          <cell r="M121">
            <v>0</v>
          </cell>
          <cell r="N121">
            <v>0.93300000000000005</v>
          </cell>
          <cell r="O121">
            <v>1</v>
          </cell>
          <cell r="Q121" t="str">
            <v>DTVV12138</v>
          </cell>
          <cell r="R121">
            <v>91.04</v>
          </cell>
          <cell r="S121">
            <v>3.23</v>
          </cell>
          <cell r="T121">
            <v>3</v>
          </cell>
          <cell r="U121">
            <v>0</v>
          </cell>
          <cell r="V121">
            <v>3.75</v>
          </cell>
          <cell r="W121">
            <v>2</v>
          </cell>
          <cell r="Y121" t="str">
            <v>DTVV12138</v>
          </cell>
          <cell r="Z121">
            <v>93.28</v>
          </cell>
          <cell r="AA121">
            <v>3.23</v>
          </cell>
          <cell r="AB121">
            <v>7.5</v>
          </cell>
          <cell r="AC121">
            <v>0</v>
          </cell>
          <cell r="AD121">
            <v>16.716999999999999</v>
          </cell>
          <cell r="AE121">
            <v>2</v>
          </cell>
          <cell r="AG121" t="str">
            <v>DTVV12138</v>
          </cell>
          <cell r="AH121">
            <v>93.82</v>
          </cell>
          <cell r="AI121">
            <v>2.4700000000000002</v>
          </cell>
          <cell r="AJ121">
            <v>5</v>
          </cell>
          <cell r="AK121">
            <v>13.038</v>
          </cell>
          <cell r="AL121">
            <v>25.332999999999998</v>
          </cell>
          <cell r="AM121">
            <v>3</v>
          </cell>
          <cell r="AO121" t="str">
            <v>DTVV12138</v>
          </cell>
          <cell r="AP121">
            <v>94.85</v>
          </cell>
          <cell r="AQ121">
            <v>2.4700000000000002</v>
          </cell>
          <cell r="AR121">
            <v>5</v>
          </cell>
          <cell r="AS121">
            <v>13.038</v>
          </cell>
          <cell r="AT121">
            <v>44.582999999999998</v>
          </cell>
          <cell r="AU121">
            <v>3</v>
          </cell>
          <cell r="AW121" t="str">
            <v>DTVV12138</v>
          </cell>
          <cell r="AX121">
            <v>95.59</v>
          </cell>
          <cell r="AY121">
            <v>2.4700000000000002</v>
          </cell>
          <cell r="AZ121">
            <v>5</v>
          </cell>
          <cell r="BA121">
            <v>13.038</v>
          </cell>
          <cell r="BB121">
            <v>44.582999999999998</v>
          </cell>
          <cell r="BC121">
            <v>3</v>
          </cell>
          <cell r="BE121" t="str">
            <v>DTVV12138</v>
          </cell>
          <cell r="BF121">
            <v>95.03</v>
          </cell>
          <cell r="BG121">
            <v>2.39</v>
          </cell>
          <cell r="BH121">
            <v>5.25</v>
          </cell>
          <cell r="BI121">
            <v>32.460999999999999</v>
          </cell>
          <cell r="BJ121">
            <v>44.582999999999998</v>
          </cell>
          <cell r="BK121">
            <v>4</v>
          </cell>
          <cell r="BM121" t="str">
            <v>DTVV12138</v>
          </cell>
          <cell r="BN121">
            <v>95.58</v>
          </cell>
          <cell r="BO121">
            <v>2.39</v>
          </cell>
          <cell r="BP121">
            <v>5.25</v>
          </cell>
          <cell r="BQ121">
            <v>32.460999999999999</v>
          </cell>
          <cell r="BR121">
            <v>60.332999999999998</v>
          </cell>
          <cell r="BS121">
            <v>4</v>
          </cell>
          <cell r="BU121" t="str">
            <v>DTVV12138</v>
          </cell>
          <cell r="BV121">
            <v>96.02</v>
          </cell>
          <cell r="BW121">
            <v>2.39</v>
          </cell>
          <cell r="BX121">
            <v>9.5</v>
          </cell>
          <cell r="BY121">
            <v>32.460999999999999</v>
          </cell>
          <cell r="BZ121">
            <v>76.665999999999997</v>
          </cell>
          <cell r="CA121">
            <v>4</v>
          </cell>
          <cell r="CC121" t="str">
            <v>DTVV12138</v>
          </cell>
          <cell r="CD121">
            <v>96.38</v>
          </cell>
          <cell r="CE121">
            <v>2.39</v>
          </cell>
          <cell r="CF121">
            <v>9.5</v>
          </cell>
          <cell r="CG121">
            <v>32.460999999999999</v>
          </cell>
          <cell r="CH121">
            <v>85.998999999999995</v>
          </cell>
          <cell r="CI121">
            <v>4</v>
          </cell>
          <cell r="CK121" t="str">
            <v>DTVV12138</v>
          </cell>
          <cell r="CL121">
            <v>96.68</v>
          </cell>
          <cell r="CM121">
            <v>2.39</v>
          </cell>
          <cell r="CN121">
            <v>9.5</v>
          </cell>
          <cell r="CO121">
            <v>32.460999999999999</v>
          </cell>
          <cell r="CP121">
            <v>105.79900000000001</v>
          </cell>
          <cell r="CQ121">
            <v>4</v>
          </cell>
          <cell r="CS121" t="str">
            <v>DTVV12134</v>
          </cell>
          <cell r="CT121">
            <v>100</v>
          </cell>
          <cell r="CU121">
            <v>0</v>
          </cell>
          <cell r="CV121">
            <v>0</v>
          </cell>
          <cell r="CW121">
            <v>0</v>
          </cell>
          <cell r="CX121">
            <v>0</v>
          </cell>
          <cell r="CY121">
            <v>0</v>
          </cell>
          <cell r="DA121" t="str">
            <v>DTVV12134</v>
          </cell>
          <cell r="DB121">
            <v>100</v>
          </cell>
          <cell r="DC121">
            <v>0</v>
          </cell>
          <cell r="DD121">
            <v>0</v>
          </cell>
          <cell r="DE121">
            <v>0</v>
          </cell>
          <cell r="DF121">
            <v>0</v>
          </cell>
          <cell r="DG121">
            <v>0</v>
          </cell>
          <cell r="DI121" t="str">
            <v>DTVV12134</v>
          </cell>
          <cell r="DJ121">
            <v>100</v>
          </cell>
          <cell r="DK121">
            <v>0</v>
          </cell>
          <cell r="DL121">
            <v>0</v>
          </cell>
          <cell r="DM121">
            <v>0</v>
          </cell>
          <cell r="DN121">
            <v>0</v>
          </cell>
          <cell r="DO121">
            <v>0</v>
          </cell>
          <cell r="DQ121" t="str">
            <v>DTVV12134</v>
          </cell>
          <cell r="DR121">
            <v>100</v>
          </cell>
          <cell r="DS121">
            <v>0</v>
          </cell>
          <cell r="DT121">
            <v>0</v>
          </cell>
          <cell r="DU121">
            <v>0</v>
          </cell>
          <cell r="DV121">
            <v>0</v>
          </cell>
          <cell r="DW121">
            <v>0</v>
          </cell>
          <cell r="DY121" t="str">
            <v>DTVV12134</v>
          </cell>
          <cell r="DZ121">
            <v>100</v>
          </cell>
          <cell r="EA121">
            <v>0</v>
          </cell>
          <cell r="EB121">
            <v>0</v>
          </cell>
          <cell r="EC121">
            <v>0</v>
          </cell>
          <cell r="ED121">
            <v>0</v>
          </cell>
          <cell r="EE121">
            <v>0</v>
          </cell>
          <cell r="EG121" t="str">
            <v>DTVV12134</v>
          </cell>
          <cell r="EH121">
            <v>100</v>
          </cell>
          <cell r="EI121">
            <v>0</v>
          </cell>
          <cell r="EJ121">
            <v>0</v>
          </cell>
          <cell r="EK121">
            <v>0</v>
          </cell>
          <cell r="EL121">
            <v>0</v>
          </cell>
          <cell r="EM121">
            <v>0</v>
          </cell>
          <cell r="EO121" t="str">
            <v>DTVV12134</v>
          </cell>
          <cell r="EP121">
            <v>100</v>
          </cell>
          <cell r="EQ121">
            <v>0</v>
          </cell>
          <cell r="ER121">
            <v>0</v>
          </cell>
          <cell r="ES121">
            <v>0</v>
          </cell>
          <cell r="ET121">
            <v>0</v>
          </cell>
          <cell r="EU121">
            <v>0</v>
          </cell>
          <cell r="EW121" t="str">
            <v>DTVV12116</v>
          </cell>
          <cell r="EX121">
            <v>100</v>
          </cell>
          <cell r="EY121">
            <v>0</v>
          </cell>
          <cell r="EZ121">
            <v>0</v>
          </cell>
          <cell r="FA121">
            <v>0</v>
          </cell>
          <cell r="FB121">
            <v>46.767000000000003</v>
          </cell>
          <cell r="FC121">
            <v>0</v>
          </cell>
          <cell r="FE121" t="str">
            <v>DTVV12091</v>
          </cell>
          <cell r="FF121">
            <v>86.54</v>
          </cell>
          <cell r="FG121">
            <v>3.39</v>
          </cell>
          <cell r="FH121">
            <v>7.85</v>
          </cell>
          <cell r="FI121">
            <v>9.2850000000000001</v>
          </cell>
          <cell r="FJ121">
            <v>252.90100000000001</v>
          </cell>
          <cell r="FK121">
            <v>20</v>
          </cell>
          <cell r="FM121" t="str">
            <v>DTVV12091</v>
          </cell>
          <cell r="FN121">
            <v>85.51</v>
          </cell>
          <cell r="FO121">
            <v>3.37</v>
          </cell>
          <cell r="FP121">
            <v>7.4761904761905003</v>
          </cell>
          <cell r="FQ121">
            <v>8.9</v>
          </cell>
          <cell r="FR121">
            <v>259.63400000000001</v>
          </cell>
          <cell r="FS121">
            <v>21</v>
          </cell>
          <cell r="FU121" t="str">
            <v>DTVV12091</v>
          </cell>
          <cell r="FV121">
            <v>85.02</v>
          </cell>
          <cell r="FW121">
            <v>3.35</v>
          </cell>
          <cell r="FX121">
            <v>6.8260869565217002</v>
          </cell>
          <cell r="FY121">
            <v>10.5</v>
          </cell>
          <cell r="FZ121">
            <v>268.101</v>
          </cell>
          <cell r="GA121">
            <v>23</v>
          </cell>
          <cell r="GC121" t="str">
            <v>DTVV12091</v>
          </cell>
          <cell r="GD121">
            <v>83.15</v>
          </cell>
          <cell r="GE121">
            <v>3.65</v>
          </cell>
          <cell r="GF121">
            <v>6.56</v>
          </cell>
          <cell r="GG121">
            <v>8.8480000000000008</v>
          </cell>
          <cell r="GH121">
            <v>273.66699999999997</v>
          </cell>
          <cell r="GI121">
            <v>25</v>
          </cell>
          <cell r="GK121" t="str">
            <v>DTVV12091</v>
          </cell>
          <cell r="GL121">
            <v>79.819999999999993</v>
          </cell>
          <cell r="GM121">
            <v>4.6100000000000003</v>
          </cell>
          <cell r="GN121">
            <v>6.56</v>
          </cell>
          <cell r="GO121">
            <v>7.0069999999999997</v>
          </cell>
          <cell r="GP121">
            <v>273.66699999999997</v>
          </cell>
          <cell r="GQ121">
            <v>25</v>
          </cell>
          <cell r="GS121" t="str">
            <v>DTVV12091</v>
          </cell>
          <cell r="GT121">
            <v>76.75</v>
          </cell>
          <cell r="GU121">
            <v>5.57</v>
          </cell>
          <cell r="GV121">
            <v>6.56</v>
          </cell>
          <cell r="GW121">
            <v>5.8</v>
          </cell>
          <cell r="GX121">
            <v>273.66699999999997</v>
          </cell>
          <cell r="GY121">
            <v>25</v>
          </cell>
          <cell r="HA121" t="str">
            <v>DTVV12091</v>
          </cell>
          <cell r="HB121">
            <v>73.91</v>
          </cell>
          <cell r="HC121">
            <v>6.53</v>
          </cell>
          <cell r="HD121">
            <v>6.56</v>
          </cell>
          <cell r="HE121">
            <v>4.9480000000000004</v>
          </cell>
          <cell r="HF121">
            <v>273.66699999999997</v>
          </cell>
          <cell r="HG121">
            <v>25</v>
          </cell>
          <cell r="HI121" t="str">
            <v>DTVV12083</v>
          </cell>
          <cell r="HJ121">
            <v>100</v>
          </cell>
          <cell r="HK121">
            <v>0</v>
          </cell>
          <cell r="HL121">
            <v>0</v>
          </cell>
          <cell r="HM121">
            <v>0</v>
          </cell>
          <cell r="HN121">
            <v>0</v>
          </cell>
          <cell r="HO121">
            <v>0</v>
          </cell>
          <cell r="HQ121" t="str">
            <v>DTVV12083</v>
          </cell>
          <cell r="HR121">
            <v>100</v>
          </cell>
          <cell r="HS121">
            <v>0</v>
          </cell>
          <cell r="HT121">
            <v>0</v>
          </cell>
          <cell r="HU121">
            <v>0</v>
          </cell>
          <cell r="HV121">
            <v>0</v>
          </cell>
          <cell r="HW121">
            <v>0</v>
          </cell>
          <cell r="HY121" t="str">
            <v>DTVV12083</v>
          </cell>
          <cell r="HZ121">
            <v>100</v>
          </cell>
          <cell r="IA121">
            <v>0</v>
          </cell>
          <cell r="IB121">
            <v>0</v>
          </cell>
          <cell r="IC121">
            <v>0</v>
          </cell>
          <cell r="ID121">
            <v>0</v>
          </cell>
          <cell r="IE121">
            <v>0</v>
          </cell>
          <cell r="IG121" t="str">
            <v>DTVV12083</v>
          </cell>
          <cell r="IH121">
            <v>100</v>
          </cell>
          <cell r="II121">
            <v>0</v>
          </cell>
          <cell r="IJ121">
            <v>0</v>
          </cell>
          <cell r="IK121">
            <v>0</v>
          </cell>
          <cell r="IL121">
            <v>0</v>
          </cell>
          <cell r="IM121">
            <v>0</v>
          </cell>
        </row>
        <row r="122">
          <cell r="A122" t="str">
            <v>DTVV12147</v>
          </cell>
          <cell r="B122">
            <v>100</v>
          </cell>
          <cell r="C122">
            <v>0</v>
          </cell>
          <cell r="D122">
            <v>0</v>
          </cell>
          <cell r="E122">
            <v>0</v>
          </cell>
          <cell r="F122">
            <v>0</v>
          </cell>
          <cell r="G122">
            <v>0</v>
          </cell>
          <cell r="I122" t="str">
            <v>DTVV12147</v>
          </cell>
          <cell r="J122">
            <v>100</v>
          </cell>
          <cell r="K122">
            <v>0</v>
          </cell>
          <cell r="L122">
            <v>0</v>
          </cell>
          <cell r="M122">
            <v>0</v>
          </cell>
          <cell r="N122">
            <v>0</v>
          </cell>
          <cell r="O122">
            <v>0</v>
          </cell>
          <cell r="Q122" t="str">
            <v>DTVV12147</v>
          </cell>
          <cell r="R122">
            <v>100</v>
          </cell>
          <cell r="S122">
            <v>0</v>
          </cell>
          <cell r="T122">
            <v>0</v>
          </cell>
          <cell r="U122">
            <v>0</v>
          </cell>
          <cell r="V122">
            <v>0</v>
          </cell>
          <cell r="W122">
            <v>0</v>
          </cell>
          <cell r="Y122" t="str">
            <v>DTVV12147</v>
          </cell>
          <cell r="Z122">
            <v>100</v>
          </cell>
          <cell r="AA122">
            <v>0</v>
          </cell>
          <cell r="AB122">
            <v>0</v>
          </cell>
          <cell r="AC122">
            <v>0</v>
          </cell>
          <cell r="AD122">
            <v>0</v>
          </cell>
          <cell r="AE122">
            <v>0</v>
          </cell>
          <cell r="AG122" t="str">
            <v>DTVV12147</v>
          </cell>
          <cell r="AH122">
            <v>100</v>
          </cell>
          <cell r="AI122">
            <v>0</v>
          </cell>
          <cell r="AJ122">
            <v>0</v>
          </cell>
          <cell r="AK122">
            <v>0</v>
          </cell>
          <cell r="AL122">
            <v>0</v>
          </cell>
          <cell r="AM122">
            <v>0</v>
          </cell>
          <cell r="AO122" t="str">
            <v>DTVV12147</v>
          </cell>
          <cell r="AP122">
            <v>100</v>
          </cell>
          <cell r="AQ122">
            <v>0</v>
          </cell>
          <cell r="AR122">
            <v>0</v>
          </cell>
          <cell r="AS122">
            <v>0</v>
          </cell>
          <cell r="AT122">
            <v>0</v>
          </cell>
          <cell r="AU122">
            <v>0</v>
          </cell>
          <cell r="AW122" t="str">
            <v>DTVV12147</v>
          </cell>
          <cell r="AX122">
            <v>100</v>
          </cell>
          <cell r="AY122">
            <v>0</v>
          </cell>
          <cell r="AZ122">
            <v>0</v>
          </cell>
          <cell r="BA122">
            <v>0</v>
          </cell>
          <cell r="BB122">
            <v>0</v>
          </cell>
          <cell r="BC122">
            <v>0</v>
          </cell>
          <cell r="BE122" t="str">
            <v>DTVV12147</v>
          </cell>
          <cell r="BF122">
            <v>100</v>
          </cell>
          <cell r="BG122">
            <v>0</v>
          </cell>
          <cell r="BH122">
            <v>0</v>
          </cell>
          <cell r="BI122">
            <v>0</v>
          </cell>
          <cell r="BJ122">
            <v>0</v>
          </cell>
          <cell r="BK122">
            <v>0</v>
          </cell>
          <cell r="BM122" t="str">
            <v>DTVV12147</v>
          </cell>
          <cell r="BN122">
            <v>100</v>
          </cell>
          <cell r="BO122">
            <v>0</v>
          </cell>
          <cell r="BP122">
            <v>0</v>
          </cell>
          <cell r="BQ122">
            <v>0</v>
          </cell>
          <cell r="BR122">
            <v>0</v>
          </cell>
          <cell r="BS122">
            <v>0</v>
          </cell>
          <cell r="BU122" t="str">
            <v>DTVV12147</v>
          </cell>
          <cell r="BV122">
            <v>100</v>
          </cell>
          <cell r="BW122">
            <v>0</v>
          </cell>
          <cell r="BX122">
            <v>0</v>
          </cell>
          <cell r="BY122">
            <v>0</v>
          </cell>
          <cell r="BZ122">
            <v>0</v>
          </cell>
          <cell r="CA122">
            <v>0</v>
          </cell>
          <cell r="CC122" t="str">
            <v>DTVV12147</v>
          </cell>
          <cell r="CD122">
            <v>100</v>
          </cell>
          <cell r="CE122">
            <v>0</v>
          </cell>
          <cell r="CF122">
            <v>0</v>
          </cell>
          <cell r="CG122">
            <v>0</v>
          </cell>
          <cell r="CH122">
            <v>0</v>
          </cell>
          <cell r="CI122">
            <v>0</v>
          </cell>
          <cell r="CK122" t="str">
            <v>DTVV12147</v>
          </cell>
          <cell r="CL122">
            <v>100</v>
          </cell>
          <cell r="CM122">
            <v>0</v>
          </cell>
          <cell r="CN122">
            <v>0</v>
          </cell>
          <cell r="CO122">
            <v>0</v>
          </cell>
          <cell r="CP122">
            <v>0</v>
          </cell>
          <cell r="CQ122">
            <v>0</v>
          </cell>
          <cell r="CS122" t="str">
            <v>DTVV12135</v>
          </cell>
          <cell r="CT122">
            <v>100</v>
          </cell>
          <cell r="CU122">
            <v>0</v>
          </cell>
          <cell r="CV122">
            <v>0</v>
          </cell>
          <cell r="CW122">
            <v>0</v>
          </cell>
          <cell r="CX122">
            <v>0</v>
          </cell>
          <cell r="CY122">
            <v>0</v>
          </cell>
          <cell r="DA122" t="str">
            <v>DTVV12135</v>
          </cell>
          <cell r="DB122">
            <v>100</v>
          </cell>
          <cell r="DC122">
            <v>0</v>
          </cell>
          <cell r="DD122">
            <v>0</v>
          </cell>
          <cell r="DE122">
            <v>0</v>
          </cell>
          <cell r="DF122">
            <v>0</v>
          </cell>
          <cell r="DG122">
            <v>0</v>
          </cell>
          <cell r="DI122" t="str">
            <v>DTVV12135</v>
          </cell>
          <cell r="DJ122">
            <v>100</v>
          </cell>
          <cell r="DK122">
            <v>0</v>
          </cell>
          <cell r="DL122">
            <v>0</v>
          </cell>
          <cell r="DM122">
            <v>0</v>
          </cell>
          <cell r="DN122">
            <v>0</v>
          </cell>
          <cell r="DO122">
            <v>0</v>
          </cell>
          <cell r="DQ122" t="str">
            <v>DTVV12135</v>
          </cell>
          <cell r="DR122">
            <v>100</v>
          </cell>
          <cell r="DS122">
            <v>0</v>
          </cell>
          <cell r="DT122">
            <v>0</v>
          </cell>
          <cell r="DU122">
            <v>0</v>
          </cell>
          <cell r="DV122">
            <v>0</v>
          </cell>
          <cell r="DW122">
            <v>0</v>
          </cell>
          <cell r="DY122" t="str">
            <v>DTVV12135</v>
          </cell>
          <cell r="DZ122">
            <v>100</v>
          </cell>
          <cell r="EA122">
            <v>0</v>
          </cell>
          <cell r="EB122">
            <v>0</v>
          </cell>
          <cell r="EC122">
            <v>0</v>
          </cell>
          <cell r="ED122">
            <v>0</v>
          </cell>
          <cell r="EE122">
            <v>0</v>
          </cell>
          <cell r="EG122" t="str">
            <v>DTVV12135</v>
          </cell>
          <cell r="EH122">
            <v>100</v>
          </cell>
          <cell r="EI122">
            <v>0</v>
          </cell>
          <cell r="EJ122">
            <v>0</v>
          </cell>
          <cell r="EK122">
            <v>0</v>
          </cell>
          <cell r="EL122">
            <v>0</v>
          </cell>
          <cell r="EM122">
            <v>0</v>
          </cell>
          <cell r="EO122" t="str">
            <v>DTVV12135</v>
          </cell>
          <cell r="EP122">
            <v>100</v>
          </cell>
          <cell r="EQ122">
            <v>0</v>
          </cell>
          <cell r="ER122">
            <v>0</v>
          </cell>
          <cell r="ES122">
            <v>0</v>
          </cell>
          <cell r="ET122">
            <v>0</v>
          </cell>
          <cell r="EU122">
            <v>0</v>
          </cell>
          <cell r="EW122" t="str">
            <v>DTVV12133</v>
          </cell>
          <cell r="EX122">
            <v>100</v>
          </cell>
          <cell r="EY122">
            <v>0</v>
          </cell>
          <cell r="EZ122">
            <v>0</v>
          </cell>
          <cell r="FA122">
            <v>0</v>
          </cell>
          <cell r="FB122">
            <v>0</v>
          </cell>
          <cell r="FC122">
            <v>0</v>
          </cell>
          <cell r="FE122" t="str">
            <v>DTVV12116</v>
          </cell>
          <cell r="FF122">
            <v>96.96</v>
          </cell>
          <cell r="FG122">
            <v>15.17</v>
          </cell>
          <cell r="FH122">
            <v>0</v>
          </cell>
          <cell r="FI122">
            <v>0</v>
          </cell>
          <cell r="FJ122">
            <v>51.850999999999999</v>
          </cell>
          <cell r="FK122">
            <v>1</v>
          </cell>
          <cell r="FM122" t="str">
            <v>DTVV12116</v>
          </cell>
          <cell r="FN122">
            <v>95.33</v>
          </cell>
          <cell r="FO122">
            <v>12.25</v>
          </cell>
          <cell r="FP122">
            <v>0</v>
          </cell>
          <cell r="FQ122">
            <v>0</v>
          </cell>
          <cell r="FR122">
            <v>57.718000000000004</v>
          </cell>
          <cell r="FS122">
            <v>2</v>
          </cell>
          <cell r="FU122" t="str">
            <v>DTVV12116</v>
          </cell>
          <cell r="FV122">
            <v>95.53</v>
          </cell>
          <cell r="FW122">
            <v>12.25</v>
          </cell>
          <cell r="FX122">
            <v>0</v>
          </cell>
          <cell r="FY122">
            <v>0</v>
          </cell>
          <cell r="FZ122">
            <v>65.367999999999995</v>
          </cell>
          <cell r="GA122">
            <v>2</v>
          </cell>
          <cell r="GC122" t="str">
            <v>DTVV12116</v>
          </cell>
          <cell r="GD122">
            <v>94.43</v>
          </cell>
          <cell r="GE122">
            <v>10.64</v>
          </cell>
          <cell r="GF122">
            <v>0</v>
          </cell>
          <cell r="GG122">
            <v>0</v>
          </cell>
          <cell r="GH122">
            <v>76.534000000000006</v>
          </cell>
          <cell r="GI122">
            <v>3</v>
          </cell>
          <cell r="GK122" t="str">
            <v>DTVV12116</v>
          </cell>
          <cell r="GL122">
            <v>92.07</v>
          </cell>
          <cell r="GM122">
            <v>11.85</v>
          </cell>
          <cell r="GN122">
            <v>0</v>
          </cell>
          <cell r="GO122">
            <v>0</v>
          </cell>
          <cell r="GP122">
            <v>82.55</v>
          </cell>
          <cell r="GQ122">
            <v>4</v>
          </cell>
          <cell r="GS122" t="str">
            <v>DTVV12116</v>
          </cell>
          <cell r="GT122">
            <v>92.38</v>
          </cell>
          <cell r="GU122">
            <v>11.85</v>
          </cell>
          <cell r="GV122">
            <v>0</v>
          </cell>
          <cell r="GW122">
            <v>0</v>
          </cell>
          <cell r="GX122">
            <v>102.634</v>
          </cell>
          <cell r="GY122">
            <v>4</v>
          </cell>
          <cell r="HA122" t="str">
            <v>DTVV12116</v>
          </cell>
          <cell r="HB122">
            <v>92.11</v>
          </cell>
          <cell r="HC122">
            <v>10.199999999999999</v>
          </cell>
          <cell r="HD122">
            <v>0</v>
          </cell>
          <cell r="HE122">
            <v>7.0279999999999996</v>
          </cell>
          <cell r="HF122">
            <v>110.95099999999999</v>
          </cell>
          <cell r="HG122">
            <v>5</v>
          </cell>
          <cell r="HI122" t="str">
            <v>DTVV12091</v>
          </cell>
          <cell r="HJ122">
            <v>71.27</v>
          </cell>
          <cell r="HK122">
            <v>7.49</v>
          </cell>
          <cell r="HL122">
            <v>6.56</v>
          </cell>
          <cell r="HM122">
            <v>4.3140000000000001</v>
          </cell>
          <cell r="HN122">
            <v>273.66699999999997</v>
          </cell>
          <cell r="HO122">
            <v>25</v>
          </cell>
          <cell r="HQ122" t="str">
            <v>DTVV12091</v>
          </cell>
          <cell r="HR122">
            <v>68.81</v>
          </cell>
          <cell r="HS122">
            <v>8.4499999999999993</v>
          </cell>
          <cell r="HT122">
            <v>6.56</v>
          </cell>
          <cell r="HU122">
            <v>3.8239999999999998</v>
          </cell>
          <cell r="HV122">
            <v>273.66699999999997</v>
          </cell>
          <cell r="HW122">
            <v>25</v>
          </cell>
          <cell r="HY122" t="str">
            <v>DTVV12091</v>
          </cell>
          <cell r="HZ122">
            <v>67.67</v>
          </cell>
          <cell r="IA122">
            <v>9.08</v>
          </cell>
          <cell r="IB122">
            <v>6.56</v>
          </cell>
          <cell r="IC122">
            <v>3.56</v>
          </cell>
          <cell r="ID122">
            <v>280.03399999999999</v>
          </cell>
          <cell r="IE122">
            <v>25</v>
          </cell>
          <cell r="IG122" t="str">
            <v>DTVV12091</v>
          </cell>
          <cell r="IH122">
            <v>67.39</v>
          </cell>
          <cell r="II122">
            <v>9.11</v>
          </cell>
          <cell r="IJ122">
            <v>9.0384615384614992</v>
          </cell>
          <cell r="IK122">
            <v>3.4129999999999998</v>
          </cell>
          <cell r="IL122">
            <v>290.40100000000001</v>
          </cell>
          <cell r="IM122">
            <v>26</v>
          </cell>
        </row>
        <row r="123">
          <cell r="A123" t="str">
            <v>DTVV12148</v>
          </cell>
          <cell r="B123">
            <v>100</v>
          </cell>
          <cell r="C123">
            <v>0</v>
          </cell>
          <cell r="D123">
            <v>0</v>
          </cell>
          <cell r="E123">
            <v>0</v>
          </cell>
          <cell r="F123">
            <v>0</v>
          </cell>
          <cell r="G123">
            <v>0</v>
          </cell>
          <cell r="I123" t="str">
            <v>DTVV12148</v>
          </cell>
          <cell r="J123">
            <v>99.24</v>
          </cell>
          <cell r="K123">
            <v>0.37</v>
          </cell>
          <cell r="L123">
            <v>9</v>
          </cell>
          <cell r="M123">
            <v>0</v>
          </cell>
          <cell r="N123">
            <v>13.35</v>
          </cell>
          <cell r="O123">
            <v>1</v>
          </cell>
          <cell r="Q123" t="str">
            <v>DTVV12148</v>
          </cell>
          <cell r="R123">
            <v>98.91</v>
          </cell>
          <cell r="S123">
            <v>0.39</v>
          </cell>
          <cell r="T123">
            <v>12</v>
          </cell>
          <cell r="U123">
            <v>0</v>
          </cell>
          <cell r="V123">
            <v>29.1</v>
          </cell>
          <cell r="W123">
            <v>2</v>
          </cell>
          <cell r="Y123" t="str">
            <v>DTVV12148</v>
          </cell>
          <cell r="Z123">
            <v>99.18</v>
          </cell>
          <cell r="AA123">
            <v>0.39</v>
          </cell>
          <cell r="AB123">
            <v>18</v>
          </cell>
          <cell r="AC123">
            <v>0</v>
          </cell>
          <cell r="AD123">
            <v>42.9</v>
          </cell>
          <cell r="AE123">
            <v>2</v>
          </cell>
          <cell r="AG123" t="str">
            <v>DTVV12148</v>
          </cell>
          <cell r="AH123">
            <v>99.35</v>
          </cell>
          <cell r="AI123">
            <v>0.39</v>
          </cell>
          <cell r="AJ123">
            <v>18</v>
          </cell>
          <cell r="AK123">
            <v>0</v>
          </cell>
          <cell r="AL123">
            <v>62.65</v>
          </cell>
          <cell r="AM123">
            <v>2</v>
          </cell>
          <cell r="AO123" t="str">
            <v>DTVV12148</v>
          </cell>
          <cell r="AP123">
            <v>91.5</v>
          </cell>
          <cell r="AQ123">
            <v>3.06</v>
          </cell>
          <cell r="AR123">
            <v>9</v>
          </cell>
          <cell r="AS123">
            <v>0</v>
          </cell>
          <cell r="AT123">
            <v>70.216999999999999</v>
          </cell>
          <cell r="AU123">
            <v>4</v>
          </cell>
          <cell r="AW123" t="str">
            <v>DTVV12148</v>
          </cell>
          <cell r="AX123">
            <v>92.72</v>
          </cell>
          <cell r="AY123">
            <v>3.06</v>
          </cell>
          <cell r="AZ123">
            <v>9</v>
          </cell>
          <cell r="BA123">
            <v>0</v>
          </cell>
          <cell r="BB123">
            <v>88.718000000000004</v>
          </cell>
          <cell r="BC123">
            <v>4</v>
          </cell>
          <cell r="BE123" t="str">
            <v>DTVV12148</v>
          </cell>
          <cell r="BF123">
            <v>88.2</v>
          </cell>
          <cell r="BG123">
            <v>3.78</v>
          </cell>
          <cell r="BH123">
            <v>7.6666666666666998</v>
          </cell>
          <cell r="BI123">
            <v>3.09</v>
          </cell>
          <cell r="BJ123">
            <v>98.051000000000002</v>
          </cell>
          <cell r="BK123">
            <v>6</v>
          </cell>
          <cell r="BM123" t="str">
            <v>DTVV12148</v>
          </cell>
          <cell r="BN123">
            <v>83.12</v>
          </cell>
          <cell r="BO123">
            <v>6.08</v>
          </cell>
          <cell r="BP123">
            <v>7.6666666666666998</v>
          </cell>
          <cell r="BQ123">
            <v>1.92</v>
          </cell>
          <cell r="BR123">
            <v>106.584</v>
          </cell>
          <cell r="BS123">
            <v>6</v>
          </cell>
          <cell r="BU123" t="str">
            <v>DTVV12148</v>
          </cell>
          <cell r="BV123">
            <v>84.81</v>
          </cell>
          <cell r="BW123">
            <v>6.08</v>
          </cell>
          <cell r="BX123">
            <v>17.833333333333002</v>
          </cell>
          <cell r="BY123">
            <v>1.92</v>
          </cell>
          <cell r="BZ123">
            <v>114.384</v>
          </cell>
          <cell r="CA123">
            <v>6</v>
          </cell>
          <cell r="CC123" t="str">
            <v>DTVV12148</v>
          </cell>
          <cell r="CD123">
            <v>85.49</v>
          </cell>
          <cell r="CE123">
            <v>5.47</v>
          </cell>
          <cell r="CF123">
            <v>15.285714285714</v>
          </cell>
          <cell r="CG123">
            <v>1.827</v>
          </cell>
          <cell r="CH123">
            <v>132.56700000000001</v>
          </cell>
          <cell r="CI123">
            <v>7</v>
          </cell>
          <cell r="CK123" t="str">
            <v>DTVV12148</v>
          </cell>
          <cell r="CL123">
            <v>84.95</v>
          </cell>
          <cell r="CM123">
            <v>4.8099999999999996</v>
          </cell>
          <cell r="CN123">
            <v>11.888888888888999</v>
          </cell>
          <cell r="CO123">
            <v>1.615</v>
          </cell>
          <cell r="CP123">
            <v>148.6</v>
          </cell>
          <cell r="CQ123">
            <v>9</v>
          </cell>
          <cell r="CS123" t="str">
            <v>DTVV12136</v>
          </cell>
          <cell r="CT123">
            <v>75.989999999999995</v>
          </cell>
          <cell r="CU123">
            <v>14.98</v>
          </cell>
          <cell r="CV123">
            <v>8.4</v>
          </cell>
          <cell r="CW123">
            <v>79.171999999999997</v>
          </cell>
          <cell r="CX123">
            <v>113.45</v>
          </cell>
          <cell r="CY123">
            <v>5</v>
          </cell>
          <cell r="DA123" t="str">
            <v>DTVV12136</v>
          </cell>
          <cell r="DB123">
            <v>77.709999999999994</v>
          </cell>
          <cell r="DC123">
            <v>14.98</v>
          </cell>
          <cell r="DD123">
            <v>8.4</v>
          </cell>
          <cell r="DE123">
            <v>79.171999999999997</v>
          </cell>
          <cell r="DF123">
            <v>122.283</v>
          </cell>
          <cell r="DG123">
            <v>5</v>
          </cell>
          <cell r="DI123" t="str">
            <v>DTVV12136</v>
          </cell>
          <cell r="DJ123">
            <v>79.19</v>
          </cell>
          <cell r="DK123">
            <v>14.98</v>
          </cell>
          <cell r="DL123">
            <v>8.4</v>
          </cell>
          <cell r="DM123">
            <v>79.171999999999997</v>
          </cell>
          <cell r="DN123">
            <v>134.36600000000001</v>
          </cell>
          <cell r="DO123">
            <v>5</v>
          </cell>
          <cell r="DQ123" t="str">
            <v>DTVV12136</v>
          </cell>
          <cell r="DR123">
            <v>80.489999999999995</v>
          </cell>
          <cell r="DS123">
            <v>14.98</v>
          </cell>
          <cell r="DT123">
            <v>8.4</v>
          </cell>
          <cell r="DU123">
            <v>79.171999999999997</v>
          </cell>
          <cell r="DV123">
            <v>153.18199999999999</v>
          </cell>
          <cell r="DW123">
            <v>5</v>
          </cell>
          <cell r="DY123" t="str">
            <v>DTVV12136</v>
          </cell>
          <cell r="DZ123">
            <v>79.87</v>
          </cell>
          <cell r="EA123">
            <v>11.73</v>
          </cell>
          <cell r="EB123">
            <v>6</v>
          </cell>
          <cell r="EC123">
            <v>79.647000000000006</v>
          </cell>
          <cell r="ED123">
            <v>167.03299999999999</v>
          </cell>
          <cell r="EE123">
            <v>7</v>
          </cell>
          <cell r="EG123" t="str">
            <v>DTVV12136</v>
          </cell>
          <cell r="EH123">
            <v>79.64</v>
          </cell>
          <cell r="EI123">
            <v>8.8000000000000007</v>
          </cell>
          <cell r="EJ123">
            <v>4.2</v>
          </cell>
          <cell r="EK123">
            <v>74.364999999999995</v>
          </cell>
          <cell r="EL123">
            <v>180.083</v>
          </cell>
          <cell r="EM123">
            <v>10</v>
          </cell>
          <cell r="EO123" t="str">
            <v>DTVV12136</v>
          </cell>
          <cell r="EP123">
            <v>80.63</v>
          </cell>
          <cell r="EQ123">
            <v>8.0299999999999994</v>
          </cell>
          <cell r="ER123">
            <v>3.8181818181818001</v>
          </cell>
          <cell r="ES123">
            <v>74.070999999999998</v>
          </cell>
          <cell r="ET123">
            <v>200.31700000000001</v>
          </cell>
          <cell r="EU123">
            <v>11</v>
          </cell>
          <cell r="EW123" t="str">
            <v>DTVV12134</v>
          </cell>
          <cell r="EX123">
            <v>100</v>
          </cell>
          <cell r="EY123">
            <v>0</v>
          </cell>
          <cell r="EZ123">
            <v>0</v>
          </cell>
          <cell r="FA123">
            <v>0</v>
          </cell>
          <cell r="FB123">
            <v>0</v>
          </cell>
          <cell r="FC123">
            <v>0</v>
          </cell>
          <cell r="FE123" t="str">
            <v>DTVV12133</v>
          </cell>
          <cell r="FF123">
            <v>100</v>
          </cell>
          <cell r="FG123">
            <v>0</v>
          </cell>
          <cell r="FH123">
            <v>0</v>
          </cell>
          <cell r="FI123">
            <v>0</v>
          </cell>
          <cell r="FJ123">
            <v>0</v>
          </cell>
          <cell r="FK123">
            <v>0</v>
          </cell>
          <cell r="FM123" t="str">
            <v>DTVV12133</v>
          </cell>
          <cell r="FN123">
            <v>100</v>
          </cell>
          <cell r="FO123">
            <v>0</v>
          </cell>
          <cell r="FP123">
            <v>0</v>
          </cell>
          <cell r="FQ123">
            <v>0</v>
          </cell>
          <cell r="FR123">
            <v>0</v>
          </cell>
          <cell r="FS123">
            <v>0</v>
          </cell>
          <cell r="FU123" t="str">
            <v>DTVV12133</v>
          </cell>
          <cell r="FV123">
            <v>100</v>
          </cell>
          <cell r="FW123">
            <v>0</v>
          </cell>
          <cell r="FX123">
            <v>0</v>
          </cell>
          <cell r="FY123">
            <v>0</v>
          </cell>
          <cell r="FZ123">
            <v>0</v>
          </cell>
          <cell r="GA123">
            <v>0</v>
          </cell>
          <cell r="GC123" t="str">
            <v>DTVV12133</v>
          </cell>
          <cell r="GD123">
            <v>100</v>
          </cell>
          <cell r="GE123">
            <v>0</v>
          </cell>
          <cell r="GF123">
            <v>0</v>
          </cell>
          <cell r="GG123">
            <v>0</v>
          </cell>
          <cell r="GH123">
            <v>0</v>
          </cell>
          <cell r="GI123">
            <v>0</v>
          </cell>
          <cell r="GK123" t="str">
            <v>DTVV12133</v>
          </cell>
          <cell r="GL123">
            <v>100</v>
          </cell>
          <cell r="GM123">
            <v>0</v>
          </cell>
          <cell r="GN123">
            <v>0</v>
          </cell>
          <cell r="GO123">
            <v>0</v>
          </cell>
          <cell r="GP123">
            <v>0</v>
          </cell>
          <cell r="GQ123">
            <v>0</v>
          </cell>
          <cell r="GS123" t="str">
            <v>DTVV12133</v>
          </cell>
          <cell r="GT123">
            <v>100</v>
          </cell>
          <cell r="GU123">
            <v>0</v>
          </cell>
          <cell r="GV123">
            <v>0</v>
          </cell>
          <cell r="GW123">
            <v>0</v>
          </cell>
          <cell r="GX123">
            <v>0</v>
          </cell>
          <cell r="GY123">
            <v>0</v>
          </cell>
          <cell r="HA123" t="str">
            <v>DTVV12133</v>
          </cell>
          <cell r="HB123">
            <v>100</v>
          </cell>
          <cell r="HC123">
            <v>0</v>
          </cell>
          <cell r="HD123">
            <v>0</v>
          </cell>
          <cell r="HE123">
            <v>0</v>
          </cell>
          <cell r="HF123">
            <v>0</v>
          </cell>
          <cell r="HG123">
            <v>0</v>
          </cell>
          <cell r="HI123" t="str">
            <v>DTVV12116</v>
          </cell>
          <cell r="HJ123">
            <v>89.62</v>
          </cell>
          <cell r="HK123">
            <v>11.6</v>
          </cell>
          <cell r="HL123">
            <v>0</v>
          </cell>
          <cell r="HM123">
            <v>5.149</v>
          </cell>
          <cell r="HN123">
            <v>110.95099999999999</v>
          </cell>
          <cell r="HO123">
            <v>6</v>
          </cell>
          <cell r="HQ123" t="str">
            <v>DTVV12116</v>
          </cell>
          <cell r="HR123">
            <v>88.18</v>
          </cell>
          <cell r="HS123">
            <v>11.72</v>
          </cell>
          <cell r="HT123">
            <v>0</v>
          </cell>
          <cell r="HU123">
            <v>4.3659999999999997</v>
          </cell>
          <cell r="HV123">
            <v>110.95099999999999</v>
          </cell>
          <cell r="HW123">
            <v>7</v>
          </cell>
          <cell r="HY123" t="str">
            <v>DTVV12116</v>
          </cell>
          <cell r="HZ123">
            <v>88.58</v>
          </cell>
          <cell r="IA123">
            <v>11.72</v>
          </cell>
          <cell r="IB123">
            <v>0</v>
          </cell>
          <cell r="IC123">
            <v>4.3659999999999997</v>
          </cell>
          <cell r="ID123">
            <v>130.684</v>
          </cell>
          <cell r="IE123">
            <v>7</v>
          </cell>
          <cell r="IG123" t="str">
            <v>DTVV12116</v>
          </cell>
          <cell r="IH123">
            <v>88.95</v>
          </cell>
          <cell r="II123">
            <v>11.72</v>
          </cell>
          <cell r="IJ123">
            <v>2.7142857142857002</v>
          </cell>
          <cell r="IK123">
            <v>4.3659999999999997</v>
          </cell>
          <cell r="IL123">
            <v>149.31800000000001</v>
          </cell>
          <cell r="IM123">
            <v>7</v>
          </cell>
        </row>
        <row r="124">
          <cell r="A124" t="str">
            <v>DTVV12149</v>
          </cell>
          <cell r="B124">
            <v>100</v>
          </cell>
          <cell r="C124">
            <v>0</v>
          </cell>
          <cell r="D124">
            <v>0</v>
          </cell>
          <cell r="E124">
            <v>0</v>
          </cell>
          <cell r="F124">
            <v>0</v>
          </cell>
          <cell r="G124">
            <v>0</v>
          </cell>
          <cell r="I124" t="str">
            <v>DTVV12149</v>
          </cell>
          <cell r="J124">
            <v>100</v>
          </cell>
          <cell r="K124">
            <v>0</v>
          </cell>
          <cell r="L124">
            <v>0</v>
          </cell>
          <cell r="M124">
            <v>0</v>
          </cell>
          <cell r="N124">
            <v>0</v>
          </cell>
          <cell r="O124">
            <v>0</v>
          </cell>
          <cell r="Q124" t="str">
            <v>DTVV12149</v>
          </cell>
          <cell r="R124">
            <v>100</v>
          </cell>
          <cell r="S124">
            <v>0</v>
          </cell>
          <cell r="T124">
            <v>0</v>
          </cell>
          <cell r="U124">
            <v>0</v>
          </cell>
          <cell r="V124">
            <v>0</v>
          </cell>
          <cell r="W124">
            <v>0</v>
          </cell>
          <cell r="Y124" t="str">
            <v>DTVV12149</v>
          </cell>
          <cell r="Z124">
            <v>100</v>
          </cell>
          <cell r="AA124">
            <v>0</v>
          </cell>
          <cell r="AB124">
            <v>0</v>
          </cell>
          <cell r="AC124">
            <v>0</v>
          </cell>
          <cell r="AD124">
            <v>0</v>
          </cell>
          <cell r="AE124">
            <v>0</v>
          </cell>
          <cell r="AG124" t="str">
            <v>DTVV12149</v>
          </cell>
          <cell r="AH124">
            <v>100</v>
          </cell>
          <cell r="AI124">
            <v>0</v>
          </cell>
          <cell r="AJ124">
            <v>0</v>
          </cell>
          <cell r="AK124">
            <v>0</v>
          </cell>
          <cell r="AL124">
            <v>0</v>
          </cell>
          <cell r="AM124">
            <v>0</v>
          </cell>
          <cell r="AO124" t="str">
            <v>DTVV12149</v>
          </cell>
          <cell r="AP124">
            <v>100</v>
          </cell>
          <cell r="AQ124">
            <v>0</v>
          </cell>
          <cell r="AR124">
            <v>0</v>
          </cell>
          <cell r="AS124">
            <v>0</v>
          </cell>
          <cell r="AT124">
            <v>0</v>
          </cell>
          <cell r="AU124">
            <v>0</v>
          </cell>
          <cell r="AW124" t="str">
            <v>DTVV12149</v>
          </cell>
          <cell r="AX124">
            <v>100</v>
          </cell>
          <cell r="AY124">
            <v>0</v>
          </cell>
          <cell r="AZ124">
            <v>0</v>
          </cell>
          <cell r="BA124">
            <v>0</v>
          </cell>
          <cell r="BB124">
            <v>0</v>
          </cell>
          <cell r="BC124">
            <v>0</v>
          </cell>
          <cell r="BE124" t="str">
            <v>DTVV12149</v>
          </cell>
          <cell r="BF124">
            <v>100</v>
          </cell>
          <cell r="BG124">
            <v>0</v>
          </cell>
          <cell r="BH124">
            <v>0</v>
          </cell>
          <cell r="BI124">
            <v>0</v>
          </cell>
          <cell r="BJ124">
            <v>0</v>
          </cell>
          <cell r="BK124">
            <v>0</v>
          </cell>
          <cell r="BM124" t="str">
            <v>DTVV12149</v>
          </cell>
          <cell r="BN124">
            <v>100</v>
          </cell>
          <cell r="BO124">
            <v>0</v>
          </cell>
          <cell r="BP124">
            <v>0</v>
          </cell>
          <cell r="BQ124">
            <v>0</v>
          </cell>
          <cell r="BR124">
            <v>0</v>
          </cell>
          <cell r="BS124">
            <v>0</v>
          </cell>
          <cell r="BU124" t="str">
            <v>DTVV12149</v>
          </cell>
          <cell r="BV124">
            <v>100</v>
          </cell>
          <cell r="BW124">
            <v>0</v>
          </cell>
          <cell r="BX124">
            <v>0</v>
          </cell>
          <cell r="BY124">
            <v>0</v>
          </cell>
          <cell r="BZ124">
            <v>0</v>
          </cell>
          <cell r="CA124">
            <v>0</v>
          </cell>
          <cell r="CC124" t="str">
            <v>DTVV12149</v>
          </cell>
          <cell r="CD124">
            <v>100</v>
          </cell>
          <cell r="CE124">
            <v>0</v>
          </cell>
          <cell r="CF124">
            <v>0</v>
          </cell>
          <cell r="CG124">
            <v>0</v>
          </cell>
          <cell r="CH124">
            <v>0</v>
          </cell>
          <cell r="CI124">
            <v>0</v>
          </cell>
          <cell r="CK124" t="str">
            <v>DTVV12149</v>
          </cell>
          <cell r="CL124">
            <v>100</v>
          </cell>
          <cell r="CM124">
            <v>0</v>
          </cell>
          <cell r="CN124">
            <v>0</v>
          </cell>
          <cell r="CO124">
            <v>0</v>
          </cell>
          <cell r="CP124">
            <v>0</v>
          </cell>
          <cell r="CQ124">
            <v>0</v>
          </cell>
          <cell r="CS124" t="str">
            <v>DTVV12137</v>
          </cell>
          <cell r="CT124">
            <v>100</v>
          </cell>
          <cell r="CU124">
            <v>0</v>
          </cell>
          <cell r="CV124">
            <v>0</v>
          </cell>
          <cell r="CW124">
            <v>0</v>
          </cell>
          <cell r="CX124">
            <v>0</v>
          </cell>
          <cell r="CY124">
            <v>0</v>
          </cell>
          <cell r="DA124" t="str">
            <v>DTVV12137</v>
          </cell>
          <cell r="DB124">
            <v>100</v>
          </cell>
          <cell r="DC124">
            <v>0</v>
          </cell>
          <cell r="DD124">
            <v>0</v>
          </cell>
          <cell r="DE124">
            <v>0</v>
          </cell>
          <cell r="DF124">
            <v>0</v>
          </cell>
          <cell r="DG124">
            <v>0</v>
          </cell>
          <cell r="DI124" t="str">
            <v>DTVV12137</v>
          </cell>
          <cell r="DJ124">
            <v>100</v>
          </cell>
          <cell r="DK124">
            <v>0</v>
          </cell>
          <cell r="DL124">
            <v>0</v>
          </cell>
          <cell r="DM124">
            <v>0</v>
          </cell>
          <cell r="DN124">
            <v>0</v>
          </cell>
          <cell r="DO124">
            <v>0</v>
          </cell>
          <cell r="DQ124" t="str">
            <v>DTVV12137</v>
          </cell>
          <cell r="DR124">
            <v>100</v>
          </cell>
          <cell r="DS124">
            <v>0</v>
          </cell>
          <cell r="DT124">
            <v>0</v>
          </cell>
          <cell r="DU124">
            <v>0</v>
          </cell>
          <cell r="DV124">
            <v>0</v>
          </cell>
          <cell r="DW124">
            <v>0</v>
          </cell>
          <cell r="DY124" t="str">
            <v>DTVV12137</v>
          </cell>
          <cell r="DZ124">
            <v>100</v>
          </cell>
          <cell r="EA124">
            <v>0</v>
          </cell>
          <cell r="EB124">
            <v>0</v>
          </cell>
          <cell r="EC124">
            <v>0</v>
          </cell>
          <cell r="ED124">
            <v>0</v>
          </cell>
          <cell r="EE124">
            <v>0</v>
          </cell>
          <cell r="EG124" t="str">
            <v>DTVV12137</v>
          </cell>
          <cell r="EH124">
            <v>100</v>
          </cell>
          <cell r="EI124">
            <v>0</v>
          </cell>
          <cell r="EJ124">
            <v>0</v>
          </cell>
          <cell r="EK124">
            <v>0</v>
          </cell>
          <cell r="EL124">
            <v>0</v>
          </cell>
          <cell r="EM124">
            <v>0</v>
          </cell>
          <cell r="EO124" t="str">
            <v>DTVV12137</v>
          </cell>
          <cell r="EP124">
            <v>100</v>
          </cell>
          <cell r="EQ124">
            <v>0</v>
          </cell>
          <cell r="ER124">
            <v>0</v>
          </cell>
          <cell r="ES124">
            <v>0</v>
          </cell>
          <cell r="ET124">
            <v>0</v>
          </cell>
          <cell r="EU124">
            <v>0</v>
          </cell>
          <cell r="EW124" t="str">
            <v>DTVV12135</v>
          </cell>
          <cell r="EX124">
            <v>100</v>
          </cell>
          <cell r="EY124">
            <v>0</v>
          </cell>
          <cell r="EZ124">
            <v>0</v>
          </cell>
          <cell r="FA124">
            <v>0</v>
          </cell>
          <cell r="FB124">
            <v>0</v>
          </cell>
          <cell r="FC124">
            <v>0</v>
          </cell>
          <cell r="FE124" t="str">
            <v>DTVV12134</v>
          </cell>
          <cell r="FF124">
            <v>100</v>
          </cell>
          <cell r="FG124">
            <v>0</v>
          </cell>
          <cell r="FH124">
            <v>0</v>
          </cell>
          <cell r="FI124">
            <v>0</v>
          </cell>
          <cell r="FJ124">
            <v>0</v>
          </cell>
          <cell r="FK124">
            <v>0</v>
          </cell>
          <cell r="FM124" t="str">
            <v>DTVV12134</v>
          </cell>
          <cell r="FN124">
            <v>100</v>
          </cell>
          <cell r="FO124">
            <v>0</v>
          </cell>
          <cell r="FP124">
            <v>0</v>
          </cell>
          <cell r="FQ124">
            <v>0</v>
          </cell>
          <cell r="FR124">
            <v>0</v>
          </cell>
          <cell r="FS124">
            <v>0</v>
          </cell>
          <cell r="FU124" t="str">
            <v>DTVV12134</v>
          </cell>
          <cell r="FV124">
            <v>100</v>
          </cell>
          <cell r="FW124">
            <v>0</v>
          </cell>
          <cell r="FX124">
            <v>0</v>
          </cell>
          <cell r="FY124">
            <v>0</v>
          </cell>
          <cell r="FZ124">
            <v>0</v>
          </cell>
          <cell r="GA124">
            <v>0</v>
          </cell>
          <cell r="GC124" t="str">
            <v>DTVV12134</v>
          </cell>
          <cell r="GD124">
            <v>100</v>
          </cell>
          <cell r="GE124">
            <v>0</v>
          </cell>
          <cell r="GF124">
            <v>0</v>
          </cell>
          <cell r="GG124">
            <v>0</v>
          </cell>
          <cell r="GH124">
            <v>0</v>
          </cell>
          <cell r="GI124">
            <v>0</v>
          </cell>
          <cell r="GK124" t="str">
            <v>DTVV12134</v>
          </cell>
          <cell r="GL124">
            <v>100</v>
          </cell>
          <cell r="GM124">
            <v>0</v>
          </cell>
          <cell r="GN124">
            <v>0</v>
          </cell>
          <cell r="GO124">
            <v>0</v>
          </cell>
          <cell r="GP124">
            <v>0</v>
          </cell>
          <cell r="GQ124">
            <v>0</v>
          </cell>
          <cell r="GS124" t="str">
            <v>DTVV12134</v>
          </cell>
          <cell r="GT124">
            <v>100</v>
          </cell>
          <cell r="GU124">
            <v>0</v>
          </cell>
          <cell r="GV124">
            <v>0</v>
          </cell>
          <cell r="GW124">
            <v>0</v>
          </cell>
          <cell r="GX124">
            <v>0</v>
          </cell>
          <cell r="GY124">
            <v>0</v>
          </cell>
          <cell r="HA124" t="str">
            <v>DTVV12134</v>
          </cell>
          <cell r="HB124">
            <v>100</v>
          </cell>
          <cell r="HC124">
            <v>0</v>
          </cell>
          <cell r="HD124">
            <v>0</v>
          </cell>
          <cell r="HE124">
            <v>0</v>
          </cell>
          <cell r="HF124">
            <v>0</v>
          </cell>
          <cell r="HG124">
            <v>0</v>
          </cell>
          <cell r="HI124" t="str">
            <v>DTVV12133</v>
          </cell>
          <cell r="HJ124">
            <v>100</v>
          </cell>
          <cell r="HK124">
            <v>0</v>
          </cell>
          <cell r="HL124">
            <v>0</v>
          </cell>
          <cell r="HM124">
            <v>0</v>
          </cell>
          <cell r="HN124">
            <v>0</v>
          </cell>
          <cell r="HO124">
            <v>0</v>
          </cell>
          <cell r="HQ124" t="str">
            <v>DTVV12133</v>
          </cell>
          <cell r="HR124">
            <v>100</v>
          </cell>
          <cell r="HS124">
            <v>0</v>
          </cell>
          <cell r="HT124">
            <v>0</v>
          </cell>
          <cell r="HU124">
            <v>0</v>
          </cell>
          <cell r="HV124">
            <v>0</v>
          </cell>
          <cell r="HW124">
            <v>0</v>
          </cell>
          <cell r="HY124" t="str">
            <v>DTVV12133</v>
          </cell>
          <cell r="HZ124">
            <v>100</v>
          </cell>
          <cell r="IA124">
            <v>0</v>
          </cell>
          <cell r="IB124">
            <v>0</v>
          </cell>
          <cell r="IC124">
            <v>0</v>
          </cell>
          <cell r="ID124">
            <v>0</v>
          </cell>
          <cell r="IE124">
            <v>0</v>
          </cell>
          <cell r="IG124" t="str">
            <v>DTVV12133</v>
          </cell>
          <cell r="IH124">
            <v>100</v>
          </cell>
          <cell r="II124">
            <v>0</v>
          </cell>
          <cell r="IJ124">
            <v>0</v>
          </cell>
          <cell r="IK124">
            <v>0</v>
          </cell>
          <cell r="IL124">
            <v>0</v>
          </cell>
          <cell r="IM124">
            <v>0</v>
          </cell>
        </row>
        <row r="125">
          <cell r="A125" t="str">
            <v>DTVV12150</v>
          </cell>
          <cell r="B125">
            <v>100</v>
          </cell>
          <cell r="C125">
            <v>0</v>
          </cell>
          <cell r="D125">
            <v>0</v>
          </cell>
          <cell r="E125">
            <v>0</v>
          </cell>
          <cell r="F125">
            <v>0</v>
          </cell>
          <cell r="G125">
            <v>0</v>
          </cell>
          <cell r="I125" t="str">
            <v>DTVV12150</v>
          </cell>
          <cell r="J125">
            <v>97.85</v>
          </cell>
          <cell r="K125">
            <v>1.03</v>
          </cell>
          <cell r="L125">
            <v>0</v>
          </cell>
          <cell r="M125">
            <v>100</v>
          </cell>
          <cell r="N125">
            <v>0</v>
          </cell>
          <cell r="O125">
            <v>1</v>
          </cell>
          <cell r="Q125" t="str">
            <v>DTVV12150</v>
          </cell>
          <cell r="R125">
            <v>98.57</v>
          </cell>
          <cell r="S125">
            <v>1.03</v>
          </cell>
          <cell r="T125">
            <v>8</v>
          </cell>
          <cell r="U125">
            <v>100</v>
          </cell>
          <cell r="V125">
            <v>16.248999999999999</v>
          </cell>
          <cell r="W125">
            <v>1</v>
          </cell>
          <cell r="Y125" t="str">
            <v>DTVV12150</v>
          </cell>
          <cell r="Z125">
            <v>95.92</v>
          </cell>
          <cell r="AA125">
            <v>1.96</v>
          </cell>
          <cell r="AB125">
            <v>8.5</v>
          </cell>
          <cell r="AC125">
            <v>26.379000000000001</v>
          </cell>
          <cell r="AD125">
            <v>26.798999999999999</v>
          </cell>
          <cell r="AE125">
            <v>2</v>
          </cell>
          <cell r="AG125" t="str">
            <v>DTVV12150</v>
          </cell>
          <cell r="AH125">
            <v>91.72</v>
          </cell>
          <cell r="AI125">
            <v>3.31</v>
          </cell>
          <cell r="AJ125">
            <v>5.6666666666666998</v>
          </cell>
          <cell r="AK125">
            <v>10.4</v>
          </cell>
          <cell r="AL125">
            <v>41.966000000000001</v>
          </cell>
          <cell r="AM125">
            <v>3</v>
          </cell>
          <cell r="AO125" t="str">
            <v>DTVV12150</v>
          </cell>
          <cell r="AP125">
            <v>82.66</v>
          </cell>
          <cell r="AQ125">
            <v>8.32</v>
          </cell>
          <cell r="AR125">
            <v>5.6666666666666998</v>
          </cell>
          <cell r="AS125">
            <v>4.1379999999999999</v>
          </cell>
          <cell r="AT125">
            <v>48.85</v>
          </cell>
          <cell r="AU125">
            <v>3</v>
          </cell>
          <cell r="AW125" t="str">
            <v>DTVV12150</v>
          </cell>
          <cell r="AX125">
            <v>84.58</v>
          </cell>
          <cell r="AY125">
            <v>6.47</v>
          </cell>
          <cell r="AZ125">
            <v>4.25</v>
          </cell>
          <cell r="BA125">
            <v>3.9889999999999999</v>
          </cell>
          <cell r="BB125">
            <v>66.418000000000006</v>
          </cell>
          <cell r="BC125">
            <v>4</v>
          </cell>
          <cell r="BE125" t="str">
            <v>DTVV12150</v>
          </cell>
          <cell r="BF125">
            <v>85.99</v>
          </cell>
          <cell r="BG125">
            <v>5.38</v>
          </cell>
          <cell r="BH125">
            <v>5.2</v>
          </cell>
          <cell r="BI125">
            <v>3.84</v>
          </cell>
          <cell r="BJ125">
            <v>82.185000000000002</v>
          </cell>
          <cell r="BK125">
            <v>5</v>
          </cell>
          <cell r="BM125" t="str">
            <v>DTVV12150</v>
          </cell>
          <cell r="BN125">
            <v>86.48</v>
          </cell>
          <cell r="BO125">
            <v>4.87</v>
          </cell>
          <cell r="BP125">
            <v>4.3333333333333002</v>
          </cell>
          <cell r="BQ125">
            <v>3.5379999999999998</v>
          </cell>
          <cell r="BR125">
            <v>95.885000000000005</v>
          </cell>
          <cell r="BS125">
            <v>6</v>
          </cell>
          <cell r="BU125" t="str">
            <v>DTVV12150</v>
          </cell>
          <cell r="BV125">
            <v>82.05</v>
          </cell>
          <cell r="BW125">
            <v>5.39</v>
          </cell>
          <cell r="BX125">
            <v>9.75</v>
          </cell>
          <cell r="BY125">
            <v>2.3980000000000001</v>
          </cell>
          <cell r="BZ125">
            <v>100.83499999999999</v>
          </cell>
          <cell r="CA125">
            <v>8</v>
          </cell>
          <cell r="CC125" t="str">
            <v>DTVV12150</v>
          </cell>
          <cell r="CD125">
            <v>78.36</v>
          </cell>
          <cell r="CE125">
            <v>7.14</v>
          </cell>
          <cell r="CF125">
            <v>9.75</v>
          </cell>
          <cell r="CG125">
            <v>1.8080000000000001</v>
          </cell>
          <cell r="CH125">
            <v>109.33499999999999</v>
          </cell>
          <cell r="CI125">
            <v>8</v>
          </cell>
          <cell r="CK125" t="str">
            <v>DTVV12150</v>
          </cell>
          <cell r="CL125">
            <v>80.16</v>
          </cell>
          <cell r="CM125">
            <v>7.14</v>
          </cell>
          <cell r="CN125">
            <v>9.75</v>
          </cell>
          <cell r="CO125">
            <v>1.8080000000000001</v>
          </cell>
          <cell r="CP125">
            <v>129.13499999999999</v>
          </cell>
          <cell r="CQ125">
            <v>8</v>
          </cell>
          <cell r="CS125" t="str">
            <v>DTVV12138</v>
          </cell>
          <cell r="CT125">
            <v>93.31</v>
          </cell>
          <cell r="CU125">
            <v>4.17</v>
          </cell>
          <cell r="CV125">
            <v>7.6</v>
          </cell>
          <cell r="CW125">
            <v>14.856</v>
          </cell>
          <cell r="CX125">
            <v>107.499</v>
          </cell>
          <cell r="CY125">
            <v>5</v>
          </cell>
          <cell r="DA125" t="str">
            <v>DTVV12138</v>
          </cell>
          <cell r="DB125">
            <v>92.71</v>
          </cell>
          <cell r="DC125">
            <v>4.9000000000000004</v>
          </cell>
          <cell r="DD125">
            <v>7.6</v>
          </cell>
          <cell r="DE125">
            <v>12.653</v>
          </cell>
          <cell r="DF125">
            <v>119.58199999999999</v>
          </cell>
          <cell r="DG125">
            <v>5</v>
          </cell>
          <cell r="DI125" t="str">
            <v>DTVV12138</v>
          </cell>
          <cell r="DJ125">
            <v>93.19</v>
          </cell>
          <cell r="DK125">
            <v>4.9000000000000004</v>
          </cell>
          <cell r="DL125">
            <v>7.6</v>
          </cell>
          <cell r="DM125">
            <v>12.653</v>
          </cell>
          <cell r="DN125">
            <v>119.58199999999999</v>
          </cell>
          <cell r="DO125">
            <v>5</v>
          </cell>
          <cell r="DQ125" t="str">
            <v>DTVV12138</v>
          </cell>
          <cell r="DR125">
            <v>93.62</v>
          </cell>
          <cell r="DS125">
            <v>4.9000000000000004</v>
          </cell>
          <cell r="DT125">
            <v>7.6</v>
          </cell>
          <cell r="DU125">
            <v>12.653</v>
          </cell>
          <cell r="DV125">
            <v>139.398</v>
          </cell>
          <cell r="DW125">
            <v>5</v>
          </cell>
          <cell r="DY125" t="str">
            <v>DTVV12138</v>
          </cell>
          <cell r="DZ125">
            <v>94</v>
          </cell>
          <cell r="EA125">
            <v>4.9000000000000004</v>
          </cell>
          <cell r="EB125">
            <v>7.6</v>
          </cell>
          <cell r="EC125">
            <v>12.653</v>
          </cell>
          <cell r="ED125">
            <v>158.69800000000001</v>
          </cell>
          <cell r="EE125">
            <v>5</v>
          </cell>
          <cell r="EG125" t="str">
            <v>DTVV12138</v>
          </cell>
          <cell r="EH125">
            <v>94.33</v>
          </cell>
          <cell r="EI125">
            <v>4.9000000000000004</v>
          </cell>
          <cell r="EJ125">
            <v>7.6</v>
          </cell>
          <cell r="EK125">
            <v>12.653</v>
          </cell>
          <cell r="EL125">
            <v>178.16499999999999</v>
          </cell>
          <cell r="EM125">
            <v>5</v>
          </cell>
          <cell r="EO125" t="str">
            <v>DTVV12138</v>
          </cell>
          <cell r="EP125">
            <v>94.63</v>
          </cell>
          <cell r="EQ125">
            <v>4.9000000000000004</v>
          </cell>
          <cell r="ER125">
            <v>7.6</v>
          </cell>
          <cell r="ES125">
            <v>12.653</v>
          </cell>
          <cell r="ET125">
            <v>198.74799999999999</v>
          </cell>
          <cell r="EU125">
            <v>5</v>
          </cell>
          <cell r="EW125" t="str">
            <v>DTVV12136</v>
          </cell>
          <cell r="EX125">
            <v>81.599999999999994</v>
          </cell>
          <cell r="EY125">
            <v>8.0299999999999994</v>
          </cell>
          <cell r="EZ125">
            <v>9.6363636363635994</v>
          </cell>
          <cell r="FA125">
            <v>74.070999999999998</v>
          </cell>
          <cell r="FB125">
            <v>207.73400000000001</v>
          </cell>
          <cell r="FC125">
            <v>11</v>
          </cell>
          <cell r="FE125" t="str">
            <v>DTVV12135</v>
          </cell>
          <cell r="FF125">
            <v>100</v>
          </cell>
          <cell r="FG125">
            <v>0</v>
          </cell>
          <cell r="FH125">
            <v>0</v>
          </cell>
          <cell r="FI125">
            <v>0</v>
          </cell>
          <cell r="FJ125">
            <v>0</v>
          </cell>
          <cell r="FK125">
            <v>0</v>
          </cell>
          <cell r="FM125" t="str">
            <v>DTVV12135</v>
          </cell>
          <cell r="FN125">
            <v>100</v>
          </cell>
          <cell r="FO125">
            <v>0</v>
          </cell>
          <cell r="FP125">
            <v>0</v>
          </cell>
          <cell r="FQ125">
            <v>0</v>
          </cell>
          <cell r="FR125">
            <v>0</v>
          </cell>
          <cell r="FS125">
            <v>0</v>
          </cell>
          <cell r="FU125" t="str">
            <v>DTVV12135</v>
          </cell>
          <cell r="FV125">
            <v>100</v>
          </cell>
          <cell r="FW125">
            <v>0</v>
          </cell>
          <cell r="FX125">
            <v>0</v>
          </cell>
          <cell r="FY125">
            <v>0</v>
          </cell>
          <cell r="FZ125">
            <v>0</v>
          </cell>
          <cell r="GA125">
            <v>0</v>
          </cell>
          <cell r="GC125" t="str">
            <v>DTVV12135</v>
          </cell>
          <cell r="GD125">
            <v>100</v>
          </cell>
          <cell r="GE125">
            <v>0</v>
          </cell>
          <cell r="GF125">
            <v>0</v>
          </cell>
          <cell r="GG125">
            <v>0</v>
          </cell>
          <cell r="GH125">
            <v>0</v>
          </cell>
          <cell r="GI125">
            <v>0</v>
          </cell>
          <cell r="GK125" t="str">
            <v>DTVV12135</v>
          </cell>
          <cell r="GL125">
            <v>100</v>
          </cell>
          <cell r="GM125">
            <v>0</v>
          </cell>
          <cell r="GN125">
            <v>0</v>
          </cell>
          <cell r="GO125">
            <v>0</v>
          </cell>
          <cell r="GP125">
            <v>0</v>
          </cell>
          <cell r="GQ125">
            <v>0</v>
          </cell>
          <cell r="GS125" t="str">
            <v>DTVV12135</v>
          </cell>
          <cell r="GT125">
            <v>100</v>
          </cell>
          <cell r="GU125">
            <v>0</v>
          </cell>
          <cell r="GV125">
            <v>0</v>
          </cell>
          <cell r="GW125">
            <v>0</v>
          </cell>
          <cell r="GX125">
            <v>0</v>
          </cell>
          <cell r="GY125">
            <v>0</v>
          </cell>
          <cell r="HA125" t="str">
            <v>DTVV12135</v>
          </cell>
          <cell r="HB125">
            <v>100</v>
          </cell>
          <cell r="HC125">
            <v>0</v>
          </cell>
          <cell r="HD125">
            <v>0</v>
          </cell>
          <cell r="HE125">
            <v>0</v>
          </cell>
          <cell r="HF125">
            <v>0</v>
          </cell>
          <cell r="HG125">
            <v>0</v>
          </cell>
          <cell r="HI125" t="str">
            <v>DTVV12134</v>
          </cell>
          <cell r="HJ125">
            <v>100</v>
          </cell>
          <cell r="HK125">
            <v>0</v>
          </cell>
          <cell r="HL125">
            <v>0</v>
          </cell>
          <cell r="HM125">
            <v>0</v>
          </cell>
          <cell r="HN125">
            <v>0</v>
          </cell>
          <cell r="HO125">
            <v>0</v>
          </cell>
          <cell r="HQ125" t="str">
            <v>DTVV12134</v>
          </cell>
          <cell r="HR125">
            <v>100</v>
          </cell>
          <cell r="HS125">
            <v>0</v>
          </cell>
          <cell r="HT125">
            <v>0</v>
          </cell>
          <cell r="HU125">
            <v>0</v>
          </cell>
          <cell r="HV125">
            <v>0</v>
          </cell>
          <cell r="HW125">
            <v>0</v>
          </cell>
          <cell r="HY125" t="str">
            <v>DTVV12134</v>
          </cell>
          <cell r="HZ125">
            <v>100</v>
          </cell>
          <cell r="IA125">
            <v>0</v>
          </cell>
          <cell r="IB125">
            <v>0</v>
          </cell>
          <cell r="IC125">
            <v>0</v>
          </cell>
          <cell r="ID125">
            <v>0</v>
          </cell>
          <cell r="IE125">
            <v>0</v>
          </cell>
          <cell r="IG125" t="str">
            <v>DTVV12134</v>
          </cell>
          <cell r="IH125">
            <v>100</v>
          </cell>
          <cell r="II125">
            <v>0</v>
          </cell>
          <cell r="IJ125">
            <v>0</v>
          </cell>
          <cell r="IK125">
            <v>0</v>
          </cell>
          <cell r="IL125">
            <v>0</v>
          </cell>
          <cell r="IM125">
            <v>0</v>
          </cell>
        </row>
        <row r="126">
          <cell r="A126" t="str">
            <v>DTVV12155</v>
          </cell>
          <cell r="B126">
            <v>100</v>
          </cell>
          <cell r="C126">
            <v>0</v>
          </cell>
          <cell r="D126">
            <v>0</v>
          </cell>
          <cell r="E126">
            <v>0</v>
          </cell>
          <cell r="F126">
            <v>0</v>
          </cell>
          <cell r="G126">
            <v>0</v>
          </cell>
          <cell r="I126" t="str">
            <v>DTVV12155</v>
          </cell>
          <cell r="J126">
            <v>100</v>
          </cell>
          <cell r="K126">
            <v>0</v>
          </cell>
          <cell r="L126">
            <v>0</v>
          </cell>
          <cell r="M126">
            <v>0</v>
          </cell>
          <cell r="N126">
            <v>0</v>
          </cell>
          <cell r="O126">
            <v>0</v>
          </cell>
          <cell r="Q126" t="str">
            <v>DTVV12155</v>
          </cell>
          <cell r="R126">
            <v>100</v>
          </cell>
          <cell r="S126">
            <v>0</v>
          </cell>
          <cell r="T126">
            <v>0</v>
          </cell>
          <cell r="U126">
            <v>0</v>
          </cell>
          <cell r="V126">
            <v>0</v>
          </cell>
          <cell r="W126">
            <v>0</v>
          </cell>
          <cell r="Y126" t="str">
            <v>DTVV12155</v>
          </cell>
          <cell r="Z126">
            <v>100</v>
          </cell>
          <cell r="AA126">
            <v>0</v>
          </cell>
          <cell r="AB126">
            <v>0</v>
          </cell>
          <cell r="AC126">
            <v>0</v>
          </cell>
          <cell r="AD126">
            <v>0</v>
          </cell>
          <cell r="AE126">
            <v>0</v>
          </cell>
          <cell r="AG126" t="str">
            <v>DTVV12155</v>
          </cell>
          <cell r="AH126">
            <v>100</v>
          </cell>
          <cell r="AI126">
            <v>0</v>
          </cell>
          <cell r="AJ126">
            <v>0</v>
          </cell>
          <cell r="AK126">
            <v>0</v>
          </cell>
          <cell r="AL126">
            <v>0</v>
          </cell>
          <cell r="AM126">
            <v>0</v>
          </cell>
          <cell r="AO126" t="str">
            <v>DTVV12155</v>
          </cell>
          <cell r="AP126">
            <v>100</v>
          </cell>
          <cell r="AQ126">
            <v>0</v>
          </cell>
          <cell r="AR126">
            <v>0</v>
          </cell>
          <cell r="AS126">
            <v>0</v>
          </cell>
          <cell r="AT126">
            <v>0</v>
          </cell>
          <cell r="AU126">
            <v>0</v>
          </cell>
          <cell r="AW126" t="str">
            <v>DTVV12155</v>
          </cell>
          <cell r="AX126">
            <v>100</v>
          </cell>
          <cell r="AY126">
            <v>0</v>
          </cell>
          <cell r="AZ126">
            <v>0</v>
          </cell>
          <cell r="BA126">
            <v>0</v>
          </cell>
          <cell r="BB126">
            <v>0</v>
          </cell>
          <cell r="BC126">
            <v>0</v>
          </cell>
          <cell r="BE126" t="str">
            <v>DTVV12155</v>
          </cell>
          <cell r="BF126">
            <v>100</v>
          </cell>
          <cell r="BG126">
            <v>0</v>
          </cell>
          <cell r="BH126">
            <v>0</v>
          </cell>
          <cell r="BI126">
            <v>0</v>
          </cell>
          <cell r="BJ126">
            <v>0</v>
          </cell>
          <cell r="BK126">
            <v>0</v>
          </cell>
          <cell r="BM126" t="str">
            <v>DTVV12155</v>
          </cell>
          <cell r="BN126">
            <v>100</v>
          </cell>
          <cell r="BO126">
            <v>0</v>
          </cell>
          <cell r="BP126">
            <v>0</v>
          </cell>
          <cell r="BQ126">
            <v>0</v>
          </cell>
          <cell r="BR126">
            <v>0</v>
          </cell>
          <cell r="BS126">
            <v>0</v>
          </cell>
          <cell r="BU126" t="str">
            <v>DTVV12155</v>
          </cell>
          <cell r="BV126">
            <v>100</v>
          </cell>
          <cell r="BW126">
            <v>0</v>
          </cell>
          <cell r="BX126">
            <v>0</v>
          </cell>
          <cell r="BY126">
            <v>0</v>
          </cell>
          <cell r="BZ126">
            <v>0</v>
          </cell>
          <cell r="CA126">
            <v>0</v>
          </cell>
          <cell r="CC126" t="str">
            <v>DTVV12155</v>
          </cell>
          <cell r="CD126">
            <v>100</v>
          </cell>
          <cell r="CE126">
            <v>0</v>
          </cell>
          <cell r="CF126">
            <v>0</v>
          </cell>
          <cell r="CG126">
            <v>0</v>
          </cell>
          <cell r="CH126">
            <v>0</v>
          </cell>
          <cell r="CI126">
            <v>0</v>
          </cell>
          <cell r="CK126" t="str">
            <v>DTVV12155</v>
          </cell>
          <cell r="CL126">
            <v>100</v>
          </cell>
          <cell r="CM126">
            <v>0</v>
          </cell>
          <cell r="CN126">
            <v>0</v>
          </cell>
          <cell r="CO126">
            <v>0</v>
          </cell>
          <cell r="CP126">
            <v>0</v>
          </cell>
          <cell r="CQ126">
            <v>0</v>
          </cell>
          <cell r="CS126" t="str">
            <v>DTVV12147</v>
          </cell>
          <cell r="CT126">
            <v>100</v>
          </cell>
          <cell r="CU126">
            <v>0</v>
          </cell>
          <cell r="CV126">
            <v>0</v>
          </cell>
          <cell r="CW126">
            <v>0</v>
          </cell>
          <cell r="CX126">
            <v>0</v>
          </cell>
          <cell r="CY126">
            <v>0</v>
          </cell>
          <cell r="DA126" t="str">
            <v>DTVV12147</v>
          </cell>
          <cell r="DB126">
            <v>100</v>
          </cell>
          <cell r="DC126">
            <v>0</v>
          </cell>
          <cell r="DD126">
            <v>0</v>
          </cell>
          <cell r="DE126">
            <v>0</v>
          </cell>
          <cell r="DF126">
            <v>0</v>
          </cell>
          <cell r="DG126">
            <v>0</v>
          </cell>
          <cell r="DI126" t="str">
            <v>DTVV12147</v>
          </cell>
          <cell r="DJ126">
            <v>100</v>
          </cell>
          <cell r="DK126">
            <v>0</v>
          </cell>
          <cell r="DL126">
            <v>0</v>
          </cell>
          <cell r="DM126">
            <v>0</v>
          </cell>
          <cell r="DN126">
            <v>0</v>
          </cell>
          <cell r="DO126">
            <v>0</v>
          </cell>
          <cell r="DQ126" t="str">
            <v>DTVV12147</v>
          </cell>
          <cell r="DR126">
            <v>100</v>
          </cell>
          <cell r="DS126">
            <v>0</v>
          </cell>
          <cell r="DT126">
            <v>0</v>
          </cell>
          <cell r="DU126">
            <v>0</v>
          </cell>
          <cell r="DV126">
            <v>0</v>
          </cell>
          <cell r="DW126">
            <v>0</v>
          </cell>
          <cell r="DY126" t="str">
            <v>DTVV12147</v>
          </cell>
          <cell r="DZ126">
            <v>100</v>
          </cell>
          <cell r="EA126">
            <v>0</v>
          </cell>
          <cell r="EB126">
            <v>0</v>
          </cell>
          <cell r="EC126">
            <v>0</v>
          </cell>
          <cell r="ED126">
            <v>0</v>
          </cell>
          <cell r="EE126">
            <v>0</v>
          </cell>
          <cell r="EG126" t="str">
            <v>DTVV12147</v>
          </cell>
          <cell r="EH126">
            <v>100</v>
          </cell>
          <cell r="EI126">
            <v>0</v>
          </cell>
          <cell r="EJ126">
            <v>0</v>
          </cell>
          <cell r="EK126">
            <v>0</v>
          </cell>
          <cell r="EL126">
            <v>0</v>
          </cell>
          <cell r="EM126">
            <v>0</v>
          </cell>
          <cell r="EO126" t="str">
            <v>DTVV12147</v>
          </cell>
          <cell r="EP126">
            <v>100</v>
          </cell>
          <cell r="EQ126">
            <v>0</v>
          </cell>
          <cell r="ER126">
            <v>0</v>
          </cell>
          <cell r="ES126">
            <v>0</v>
          </cell>
          <cell r="ET126">
            <v>0</v>
          </cell>
          <cell r="EU126">
            <v>0</v>
          </cell>
          <cell r="EW126" t="str">
            <v>DTVV12137</v>
          </cell>
          <cell r="EX126">
            <v>100</v>
          </cell>
          <cell r="EY126">
            <v>0</v>
          </cell>
          <cell r="EZ126">
            <v>0</v>
          </cell>
          <cell r="FA126">
            <v>0</v>
          </cell>
          <cell r="FB126">
            <v>0</v>
          </cell>
          <cell r="FC126">
            <v>0</v>
          </cell>
          <cell r="FE126" t="str">
            <v>DTVV12136</v>
          </cell>
          <cell r="FF126">
            <v>82.48</v>
          </cell>
          <cell r="FG126">
            <v>8.0299999999999994</v>
          </cell>
          <cell r="FH126">
            <v>9.6363636363635994</v>
          </cell>
          <cell r="FI126">
            <v>74.070999999999998</v>
          </cell>
          <cell r="FJ126">
            <v>225.36799999999999</v>
          </cell>
          <cell r="FK126">
            <v>11</v>
          </cell>
          <cell r="FM126" t="str">
            <v>DTVV12136</v>
          </cell>
          <cell r="FN126">
            <v>83.27</v>
          </cell>
          <cell r="FO126">
            <v>8.0299999999999994</v>
          </cell>
          <cell r="FP126">
            <v>9.6363636363635994</v>
          </cell>
          <cell r="FQ126">
            <v>74.070999999999998</v>
          </cell>
          <cell r="FR126">
            <v>236.369</v>
          </cell>
          <cell r="FS126">
            <v>11</v>
          </cell>
          <cell r="FU126" t="str">
            <v>DTVV12136</v>
          </cell>
          <cell r="FV126">
            <v>84</v>
          </cell>
          <cell r="FW126">
            <v>8.0299999999999994</v>
          </cell>
          <cell r="FX126">
            <v>9.6363636363635994</v>
          </cell>
          <cell r="FY126">
            <v>74.070999999999998</v>
          </cell>
          <cell r="FZ126">
            <v>243.869</v>
          </cell>
          <cell r="GA126">
            <v>11</v>
          </cell>
          <cell r="GC126" t="str">
            <v>DTVV12136</v>
          </cell>
          <cell r="GD126">
            <v>84.67</v>
          </cell>
          <cell r="GE126">
            <v>8.0299999999999994</v>
          </cell>
          <cell r="GF126">
            <v>10.272727272727</v>
          </cell>
          <cell r="GG126">
            <v>74.070999999999998</v>
          </cell>
          <cell r="GH126">
            <v>260.33499999999998</v>
          </cell>
          <cell r="GI126">
            <v>11</v>
          </cell>
          <cell r="GK126" t="str">
            <v>DTVV12136</v>
          </cell>
          <cell r="GL126">
            <v>85.28</v>
          </cell>
          <cell r="GM126">
            <v>8.0299999999999994</v>
          </cell>
          <cell r="GN126">
            <v>10.272727272727</v>
          </cell>
          <cell r="GO126">
            <v>74.070999999999998</v>
          </cell>
          <cell r="GP126">
            <v>280.50200000000001</v>
          </cell>
          <cell r="GQ126">
            <v>11</v>
          </cell>
          <cell r="GS126" t="str">
            <v>DTVV12136</v>
          </cell>
          <cell r="GT126">
            <v>85.56</v>
          </cell>
          <cell r="GU126">
            <v>7.51</v>
          </cell>
          <cell r="GV126">
            <v>9.4166666666666998</v>
          </cell>
          <cell r="GW126">
            <v>72.617999999999995</v>
          </cell>
          <cell r="GX126">
            <v>299.61900000000003</v>
          </cell>
          <cell r="GY126">
            <v>12</v>
          </cell>
          <cell r="HA126" t="str">
            <v>DTVV12136</v>
          </cell>
          <cell r="HB126">
            <v>86.1</v>
          </cell>
          <cell r="HC126">
            <v>7.51</v>
          </cell>
          <cell r="HD126">
            <v>9.4166666666666998</v>
          </cell>
          <cell r="HE126">
            <v>72.617999999999995</v>
          </cell>
          <cell r="HF126">
            <v>316.98599999999999</v>
          </cell>
          <cell r="HG126">
            <v>12</v>
          </cell>
          <cell r="HI126" t="str">
            <v>DTVV12135</v>
          </cell>
          <cell r="HJ126">
            <v>100</v>
          </cell>
          <cell r="HK126">
            <v>0</v>
          </cell>
          <cell r="HL126">
            <v>0</v>
          </cell>
          <cell r="HM126">
            <v>0</v>
          </cell>
          <cell r="HN126">
            <v>0</v>
          </cell>
          <cell r="HO126">
            <v>0</v>
          </cell>
          <cell r="HQ126" t="str">
            <v>DTVV12135</v>
          </cell>
          <cell r="HR126">
            <v>100</v>
          </cell>
          <cell r="HS126">
            <v>0</v>
          </cell>
          <cell r="HT126">
            <v>0</v>
          </cell>
          <cell r="HU126">
            <v>0</v>
          </cell>
          <cell r="HV126">
            <v>0</v>
          </cell>
          <cell r="HW126">
            <v>0</v>
          </cell>
          <cell r="HY126" t="str">
            <v>DTVV12135</v>
          </cell>
          <cell r="HZ126">
            <v>100</v>
          </cell>
          <cell r="IA126">
            <v>0</v>
          </cell>
          <cell r="IB126">
            <v>0</v>
          </cell>
          <cell r="IC126">
            <v>0</v>
          </cell>
          <cell r="ID126">
            <v>0</v>
          </cell>
          <cell r="IE126">
            <v>0</v>
          </cell>
          <cell r="IG126" t="str">
            <v>DTVV12135</v>
          </cell>
          <cell r="IH126">
            <v>100</v>
          </cell>
          <cell r="II126">
            <v>0</v>
          </cell>
          <cell r="IJ126">
            <v>0</v>
          </cell>
          <cell r="IK126">
            <v>0</v>
          </cell>
          <cell r="IL126">
            <v>0</v>
          </cell>
          <cell r="IM126">
            <v>0</v>
          </cell>
        </row>
        <row r="127">
          <cell r="A127" t="str">
            <v>DTVV12156</v>
          </cell>
          <cell r="B127">
            <v>100</v>
          </cell>
          <cell r="C127">
            <v>0</v>
          </cell>
          <cell r="D127">
            <v>0</v>
          </cell>
          <cell r="E127">
            <v>0</v>
          </cell>
          <cell r="F127">
            <v>0</v>
          </cell>
          <cell r="G127">
            <v>0</v>
          </cell>
          <cell r="I127" t="str">
            <v>DTVV12156</v>
          </cell>
          <cell r="J127">
            <v>100</v>
          </cell>
          <cell r="K127">
            <v>0</v>
          </cell>
          <cell r="L127">
            <v>0</v>
          </cell>
          <cell r="M127">
            <v>0</v>
          </cell>
          <cell r="N127">
            <v>0</v>
          </cell>
          <cell r="O127">
            <v>0</v>
          </cell>
          <cell r="Q127" t="str">
            <v>DTVV12156</v>
          </cell>
          <cell r="R127">
            <v>97.64</v>
          </cell>
          <cell r="S127">
            <v>1.7</v>
          </cell>
          <cell r="T127">
            <v>11</v>
          </cell>
          <cell r="U127">
            <v>0</v>
          </cell>
          <cell r="V127">
            <v>14.048999999999999</v>
          </cell>
          <cell r="W127">
            <v>1</v>
          </cell>
          <cell r="Y127" t="str">
            <v>DTVV12156</v>
          </cell>
          <cell r="Z127">
            <v>94.39</v>
          </cell>
          <cell r="AA127">
            <v>2.69</v>
          </cell>
          <cell r="AB127">
            <v>12</v>
          </cell>
          <cell r="AC127">
            <v>0</v>
          </cell>
          <cell r="AD127">
            <v>26.4</v>
          </cell>
          <cell r="AE127">
            <v>2</v>
          </cell>
          <cell r="AG127" t="str">
            <v>DTVV12156</v>
          </cell>
          <cell r="AH127">
            <v>92.11</v>
          </cell>
          <cell r="AI127">
            <v>3.16</v>
          </cell>
          <cell r="AJ127">
            <v>8</v>
          </cell>
          <cell r="AK127">
            <v>43.133000000000003</v>
          </cell>
          <cell r="AL127">
            <v>41.984000000000002</v>
          </cell>
          <cell r="AM127">
            <v>3</v>
          </cell>
          <cell r="AO127" t="str">
            <v>DTVV12156</v>
          </cell>
          <cell r="AP127">
            <v>90.29</v>
          </cell>
          <cell r="AQ127">
            <v>3.5</v>
          </cell>
          <cell r="AR127">
            <v>6</v>
          </cell>
          <cell r="AS127">
            <v>29.2</v>
          </cell>
          <cell r="AT127">
            <v>56.651000000000003</v>
          </cell>
          <cell r="AU127">
            <v>4</v>
          </cell>
          <cell r="AW127" t="str">
            <v>DTVV12156</v>
          </cell>
          <cell r="AX127">
            <v>91.68</v>
          </cell>
          <cell r="AY127">
            <v>3.5</v>
          </cell>
          <cell r="AZ127">
            <v>6</v>
          </cell>
          <cell r="BA127">
            <v>29.2</v>
          </cell>
          <cell r="BB127">
            <v>56.651000000000003</v>
          </cell>
          <cell r="BC127">
            <v>4</v>
          </cell>
          <cell r="BE127" t="str">
            <v>DTVV12156</v>
          </cell>
          <cell r="BF127">
            <v>92.72</v>
          </cell>
          <cell r="BG127">
            <v>3.5</v>
          </cell>
          <cell r="BH127">
            <v>8.75</v>
          </cell>
          <cell r="BI127">
            <v>29.2</v>
          </cell>
          <cell r="BJ127">
            <v>64.650999999999996</v>
          </cell>
          <cell r="BK127">
            <v>4</v>
          </cell>
          <cell r="BM127" t="str">
            <v>DTVV12156</v>
          </cell>
          <cell r="BN127">
            <v>93.53</v>
          </cell>
          <cell r="BO127">
            <v>3.5</v>
          </cell>
          <cell r="BP127">
            <v>8.75</v>
          </cell>
          <cell r="BQ127">
            <v>29.2</v>
          </cell>
          <cell r="BR127">
            <v>79.983999999999995</v>
          </cell>
          <cell r="BS127">
            <v>4</v>
          </cell>
          <cell r="BU127" t="str">
            <v>DTVV12156</v>
          </cell>
          <cell r="BV127">
            <v>93.49</v>
          </cell>
          <cell r="BW127">
            <v>3.13</v>
          </cell>
          <cell r="BX127">
            <v>13</v>
          </cell>
          <cell r="BY127">
            <v>26.117999999999999</v>
          </cell>
          <cell r="BZ127">
            <v>89.5</v>
          </cell>
          <cell r="CA127">
            <v>5</v>
          </cell>
          <cell r="CC127" t="str">
            <v>DTVV12156</v>
          </cell>
          <cell r="CD127">
            <v>91.84</v>
          </cell>
          <cell r="CE127">
            <v>3.59</v>
          </cell>
          <cell r="CF127">
            <v>10.833333333333</v>
          </cell>
          <cell r="CG127">
            <v>18.946999999999999</v>
          </cell>
          <cell r="CH127">
            <v>103.56699999999999</v>
          </cell>
          <cell r="CI127">
            <v>6</v>
          </cell>
          <cell r="CK127" t="str">
            <v>DTVV12156</v>
          </cell>
          <cell r="CL127">
            <v>92.52</v>
          </cell>
          <cell r="CM127">
            <v>3.59</v>
          </cell>
          <cell r="CN127">
            <v>10.833333333333</v>
          </cell>
          <cell r="CO127">
            <v>18.946999999999999</v>
          </cell>
          <cell r="CP127">
            <v>123.367</v>
          </cell>
          <cell r="CQ127">
            <v>6</v>
          </cell>
          <cell r="CS127" t="str">
            <v>DTVV12148</v>
          </cell>
          <cell r="CT127">
            <v>81.97</v>
          </cell>
          <cell r="CU127">
            <v>5.63</v>
          </cell>
          <cell r="CV127">
            <v>10.7</v>
          </cell>
          <cell r="CW127">
            <v>1.244</v>
          </cell>
          <cell r="CX127">
            <v>152.18299999999999</v>
          </cell>
          <cell r="CY127">
            <v>10</v>
          </cell>
          <cell r="DA127" t="str">
            <v>DTVV12148</v>
          </cell>
          <cell r="DB127">
            <v>79.69</v>
          </cell>
          <cell r="DC127">
            <v>5.25</v>
          </cell>
          <cell r="DD127">
            <v>8.2307692307691998</v>
          </cell>
          <cell r="DE127">
            <v>1.026</v>
          </cell>
          <cell r="DF127">
            <v>155.19999999999999</v>
          </cell>
          <cell r="DG127">
            <v>13</v>
          </cell>
          <cell r="DI127" t="str">
            <v>DTVV12148</v>
          </cell>
          <cell r="DJ127">
            <v>77.73</v>
          </cell>
          <cell r="DK127">
            <v>5.73</v>
          </cell>
          <cell r="DL127">
            <v>7.6428571428570997</v>
          </cell>
          <cell r="DM127">
            <v>0.873</v>
          </cell>
          <cell r="DN127">
            <v>162.21700000000001</v>
          </cell>
          <cell r="DO127">
            <v>14</v>
          </cell>
          <cell r="DQ127" t="str">
            <v>DTVV12148</v>
          </cell>
          <cell r="DR127">
            <v>76.11</v>
          </cell>
          <cell r="DS127">
            <v>5.73</v>
          </cell>
          <cell r="DT127">
            <v>6.6875</v>
          </cell>
          <cell r="DU127">
            <v>9.1029999999999998</v>
          </cell>
          <cell r="DV127">
            <v>166.8</v>
          </cell>
          <cell r="DW127">
            <v>16</v>
          </cell>
          <cell r="DY127" t="str">
            <v>DTVV12148</v>
          </cell>
          <cell r="DZ127">
            <v>74.58</v>
          </cell>
          <cell r="EA127">
            <v>5.76</v>
          </cell>
          <cell r="EB127">
            <v>5.9444444444444002</v>
          </cell>
          <cell r="EC127">
            <v>8.0510000000000002</v>
          </cell>
          <cell r="ED127">
            <v>170.8</v>
          </cell>
          <cell r="EE127">
            <v>18</v>
          </cell>
          <cell r="EG127" t="str">
            <v>DTVV12148</v>
          </cell>
          <cell r="EH127">
            <v>70.69</v>
          </cell>
          <cell r="EI127">
            <v>6.66</v>
          </cell>
          <cell r="EJ127">
            <v>5.6315789473683999</v>
          </cell>
          <cell r="EK127">
            <v>6.5960000000000001</v>
          </cell>
          <cell r="EL127">
            <v>171.917</v>
          </cell>
          <cell r="EM127">
            <v>19</v>
          </cell>
          <cell r="EO127" t="str">
            <v>DTVV12148</v>
          </cell>
          <cell r="EP127">
            <v>66.97</v>
          </cell>
          <cell r="EQ127">
            <v>7.93</v>
          </cell>
          <cell r="ER127">
            <v>5.6315789473683999</v>
          </cell>
          <cell r="ES127">
            <v>5.5439999999999996</v>
          </cell>
          <cell r="ET127">
            <v>171.917</v>
          </cell>
          <cell r="EU127">
            <v>19</v>
          </cell>
          <cell r="EW127" t="str">
            <v>DTVV12138</v>
          </cell>
          <cell r="EX127">
            <v>65.099999999999994</v>
          </cell>
          <cell r="EY127">
            <v>27.92</v>
          </cell>
          <cell r="EZ127">
            <v>13.166666666667</v>
          </cell>
          <cell r="FA127">
            <v>87.224000000000004</v>
          </cell>
          <cell r="FB127">
            <v>119.58199999999999</v>
          </cell>
          <cell r="FC127">
            <v>6</v>
          </cell>
          <cell r="FE127" t="str">
            <v>DTVV12137</v>
          </cell>
          <cell r="FF127">
            <v>100</v>
          </cell>
          <cell r="FG127">
            <v>0</v>
          </cell>
          <cell r="FH127">
            <v>0</v>
          </cell>
          <cell r="FI127">
            <v>0</v>
          </cell>
          <cell r="FJ127">
            <v>0</v>
          </cell>
          <cell r="FK127">
            <v>0</v>
          </cell>
          <cell r="FM127" t="str">
            <v>DTVV12137</v>
          </cell>
          <cell r="FN127">
            <v>100</v>
          </cell>
          <cell r="FO127">
            <v>0</v>
          </cell>
          <cell r="FP127">
            <v>0</v>
          </cell>
          <cell r="FQ127">
            <v>0</v>
          </cell>
          <cell r="FR127">
            <v>0</v>
          </cell>
          <cell r="FS127">
            <v>0</v>
          </cell>
          <cell r="FU127" t="str">
            <v>DTVV12137</v>
          </cell>
          <cell r="FV127">
            <v>100</v>
          </cell>
          <cell r="FW127">
            <v>0</v>
          </cell>
          <cell r="FX127">
            <v>0</v>
          </cell>
          <cell r="FY127">
            <v>0</v>
          </cell>
          <cell r="FZ127">
            <v>0</v>
          </cell>
          <cell r="GA127">
            <v>0</v>
          </cell>
          <cell r="GC127" t="str">
            <v>DTVV12137</v>
          </cell>
          <cell r="GD127">
            <v>100</v>
          </cell>
          <cell r="GE127">
            <v>0</v>
          </cell>
          <cell r="GF127">
            <v>0</v>
          </cell>
          <cell r="GG127">
            <v>0</v>
          </cell>
          <cell r="GH127">
            <v>0</v>
          </cell>
          <cell r="GI127">
            <v>0</v>
          </cell>
          <cell r="GK127" t="str">
            <v>DTVV12137</v>
          </cell>
          <cell r="GL127">
            <v>100</v>
          </cell>
          <cell r="GM127">
            <v>0</v>
          </cell>
          <cell r="GN127">
            <v>0</v>
          </cell>
          <cell r="GO127">
            <v>0</v>
          </cell>
          <cell r="GP127">
            <v>0</v>
          </cell>
          <cell r="GQ127">
            <v>0</v>
          </cell>
          <cell r="GS127" t="str">
            <v>DTVV12137</v>
          </cell>
          <cell r="GT127">
            <v>100</v>
          </cell>
          <cell r="GU127">
            <v>0</v>
          </cell>
          <cell r="GV127">
            <v>0</v>
          </cell>
          <cell r="GW127">
            <v>0</v>
          </cell>
          <cell r="GX127">
            <v>0</v>
          </cell>
          <cell r="GY127">
            <v>0</v>
          </cell>
          <cell r="HA127" t="str">
            <v>DTVV12137</v>
          </cell>
          <cell r="HB127">
            <v>100</v>
          </cell>
          <cell r="HC127">
            <v>0</v>
          </cell>
          <cell r="HD127">
            <v>0</v>
          </cell>
          <cell r="HE127">
            <v>0</v>
          </cell>
          <cell r="HF127">
            <v>0</v>
          </cell>
          <cell r="HG127">
            <v>0</v>
          </cell>
          <cell r="HI127" t="str">
            <v>DTVV12136</v>
          </cell>
          <cell r="HJ127">
            <v>86.59</v>
          </cell>
          <cell r="HK127">
            <v>7.51</v>
          </cell>
          <cell r="HL127">
            <v>9.4166666666666998</v>
          </cell>
          <cell r="HM127">
            <v>72.617999999999995</v>
          </cell>
          <cell r="HN127">
            <v>336.83600000000001</v>
          </cell>
          <cell r="HO127">
            <v>12</v>
          </cell>
          <cell r="HQ127" t="str">
            <v>DTVV12136</v>
          </cell>
          <cell r="HR127">
            <v>87.06</v>
          </cell>
          <cell r="HS127">
            <v>7.51</v>
          </cell>
          <cell r="HT127">
            <v>9.4166666666666998</v>
          </cell>
          <cell r="HU127">
            <v>72.617999999999995</v>
          </cell>
          <cell r="HV127">
            <v>355.88600000000002</v>
          </cell>
          <cell r="HW127">
            <v>12</v>
          </cell>
          <cell r="HY127" t="str">
            <v>DTVV12136</v>
          </cell>
          <cell r="HZ127">
            <v>87.49</v>
          </cell>
          <cell r="IA127">
            <v>7.51</v>
          </cell>
          <cell r="IB127">
            <v>9.4166666666666998</v>
          </cell>
          <cell r="IC127">
            <v>72.617999999999995</v>
          </cell>
          <cell r="ID127">
            <v>375.61900000000003</v>
          </cell>
          <cell r="IE127">
            <v>12</v>
          </cell>
          <cell r="IG127" t="str">
            <v>DTVV12136</v>
          </cell>
          <cell r="IH127">
            <v>86.52</v>
          </cell>
          <cell r="II127">
            <v>7.72</v>
          </cell>
          <cell r="IJ127">
            <v>16.153846153846001</v>
          </cell>
          <cell r="IK127">
            <v>75.406999999999996</v>
          </cell>
          <cell r="IL127">
            <v>385.702</v>
          </cell>
          <cell r="IM127">
            <v>13</v>
          </cell>
        </row>
        <row r="128">
          <cell r="A128" t="str">
            <v>DTVV44017</v>
          </cell>
          <cell r="B128">
            <v>100</v>
          </cell>
          <cell r="C128">
            <v>0</v>
          </cell>
          <cell r="D128">
            <v>0</v>
          </cell>
          <cell r="E128">
            <v>0</v>
          </cell>
          <cell r="F128">
            <v>0</v>
          </cell>
          <cell r="G128">
            <v>0</v>
          </cell>
          <cell r="I128" t="str">
            <v>DTVV44017</v>
          </cell>
          <cell r="J128">
            <v>100</v>
          </cell>
          <cell r="K128">
            <v>0</v>
          </cell>
          <cell r="L128">
            <v>20</v>
          </cell>
          <cell r="M128">
            <v>0</v>
          </cell>
          <cell r="N128">
            <v>18.132999999999999</v>
          </cell>
          <cell r="O128">
            <v>0</v>
          </cell>
          <cell r="Q128" t="str">
            <v>DTVV44017</v>
          </cell>
          <cell r="R128">
            <v>88.22</v>
          </cell>
          <cell r="S128">
            <v>8.48</v>
          </cell>
          <cell r="T128">
            <v>23</v>
          </cell>
          <cell r="U128">
            <v>100</v>
          </cell>
          <cell r="V128">
            <v>28.699000000000002</v>
          </cell>
          <cell r="W128">
            <v>1</v>
          </cell>
          <cell r="Y128" t="str">
            <v>DTVV44017</v>
          </cell>
          <cell r="Z128">
            <v>91.16</v>
          </cell>
          <cell r="AA128">
            <v>8.48</v>
          </cell>
          <cell r="AB128">
            <v>34</v>
          </cell>
          <cell r="AC128">
            <v>100</v>
          </cell>
          <cell r="AD128">
            <v>38.348999999999997</v>
          </cell>
          <cell r="AE128">
            <v>1</v>
          </cell>
          <cell r="AG128" t="str">
            <v>DTVV44017</v>
          </cell>
          <cell r="AH128">
            <v>92.93</v>
          </cell>
          <cell r="AI128">
            <v>8.48</v>
          </cell>
          <cell r="AJ128">
            <v>34</v>
          </cell>
          <cell r="AK128">
            <v>100</v>
          </cell>
          <cell r="AL128">
            <v>58.098999999999997</v>
          </cell>
          <cell r="AM128">
            <v>1</v>
          </cell>
          <cell r="AO128" t="str">
            <v>DTVV44017</v>
          </cell>
          <cell r="AP128">
            <v>93.26</v>
          </cell>
          <cell r="AQ128">
            <v>4.8499999999999996</v>
          </cell>
          <cell r="AR128">
            <v>17</v>
          </cell>
          <cell r="AS128">
            <v>87.453999999999994</v>
          </cell>
          <cell r="AT128">
            <v>73.182000000000002</v>
          </cell>
          <cell r="AU128">
            <v>2</v>
          </cell>
          <cell r="AW128" t="str">
            <v>DTVV44017</v>
          </cell>
          <cell r="AX128">
            <v>94.23</v>
          </cell>
          <cell r="AY128">
            <v>4.8499999999999996</v>
          </cell>
          <cell r="AZ128">
            <v>17</v>
          </cell>
          <cell r="BA128">
            <v>87.453999999999994</v>
          </cell>
          <cell r="BB128">
            <v>91.683000000000007</v>
          </cell>
          <cell r="BC128">
            <v>2</v>
          </cell>
          <cell r="BE128" t="str">
            <v>DTVV44017</v>
          </cell>
          <cell r="BF128">
            <v>94.95</v>
          </cell>
          <cell r="BG128">
            <v>4.8499999999999996</v>
          </cell>
          <cell r="BH128">
            <v>17</v>
          </cell>
          <cell r="BI128">
            <v>87.453999999999994</v>
          </cell>
          <cell r="BJ128">
            <v>108.283</v>
          </cell>
          <cell r="BK128">
            <v>2</v>
          </cell>
          <cell r="BM128" t="str">
            <v>DTVV44017</v>
          </cell>
          <cell r="BN128">
            <v>95.51</v>
          </cell>
          <cell r="BO128">
            <v>4.8499999999999996</v>
          </cell>
          <cell r="BP128">
            <v>17</v>
          </cell>
          <cell r="BQ128">
            <v>87.453999999999994</v>
          </cell>
          <cell r="BR128">
            <v>123.616</v>
          </cell>
          <cell r="BS128">
            <v>2</v>
          </cell>
          <cell r="BU128" t="str">
            <v>DTVV44002</v>
          </cell>
          <cell r="BV128">
            <v>0</v>
          </cell>
          <cell r="BW128">
            <v>0</v>
          </cell>
          <cell r="BX128">
            <v>0</v>
          </cell>
          <cell r="BY128">
            <v>0</v>
          </cell>
          <cell r="BZ128">
            <v>0</v>
          </cell>
          <cell r="CA128">
            <v>0</v>
          </cell>
          <cell r="CC128" t="str">
            <v>DTVV44002</v>
          </cell>
          <cell r="CD128">
            <v>0</v>
          </cell>
          <cell r="CE128">
            <v>0</v>
          </cell>
          <cell r="CF128">
            <v>0</v>
          </cell>
          <cell r="CG128">
            <v>0</v>
          </cell>
          <cell r="CH128">
            <v>0</v>
          </cell>
          <cell r="CI128">
            <v>0</v>
          </cell>
          <cell r="CK128" t="str">
            <v>DTVV44002</v>
          </cell>
          <cell r="CL128">
            <v>0</v>
          </cell>
          <cell r="CM128">
            <v>0</v>
          </cell>
          <cell r="CN128">
            <v>0</v>
          </cell>
          <cell r="CO128">
            <v>0</v>
          </cell>
          <cell r="CP128">
            <v>0</v>
          </cell>
          <cell r="CQ128">
            <v>0</v>
          </cell>
          <cell r="CS128" t="str">
            <v>DTVV12149</v>
          </cell>
          <cell r="CT128">
            <v>100</v>
          </cell>
          <cell r="CU128">
            <v>0</v>
          </cell>
          <cell r="CV128">
            <v>0</v>
          </cell>
          <cell r="CW128">
            <v>0</v>
          </cell>
          <cell r="CX128">
            <v>0</v>
          </cell>
          <cell r="CY128">
            <v>0</v>
          </cell>
          <cell r="DA128" t="str">
            <v>DTVV12149</v>
          </cell>
          <cell r="DB128">
            <v>100</v>
          </cell>
          <cell r="DC128">
            <v>0</v>
          </cell>
          <cell r="DD128">
            <v>0</v>
          </cell>
          <cell r="DE128">
            <v>0</v>
          </cell>
          <cell r="DF128">
            <v>0</v>
          </cell>
          <cell r="DG128">
            <v>0</v>
          </cell>
          <cell r="DI128" t="str">
            <v>DTVV12149</v>
          </cell>
          <cell r="DJ128">
            <v>100</v>
          </cell>
          <cell r="DK128">
            <v>0</v>
          </cell>
          <cell r="DL128">
            <v>0</v>
          </cell>
          <cell r="DM128">
            <v>0</v>
          </cell>
          <cell r="DN128">
            <v>0</v>
          </cell>
          <cell r="DO128">
            <v>0</v>
          </cell>
          <cell r="DQ128" t="str">
            <v>DTVV12149</v>
          </cell>
          <cell r="DR128">
            <v>100</v>
          </cell>
          <cell r="DS128">
            <v>0</v>
          </cell>
          <cell r="DT128">
            <v>0</v>
          </cell>
          <cell r="DU128">
            <v>0</v>
          </cell>
          <cell r="DV128">
            <v>0</v>
          </cell>
          <cell r="DW128">
            <v>0</v>
          </cell>
          <cell r="DY128" t="str">
            <v>DTVV12149</v>
          </cell>
          <cell r="DZ128">
            <v>100</v>
          </cell>
          <cell r="EA128">
            <v>0</v>
          </cell>
          <cell r="EB128">
            <v>0</v>
          </cell>
          <cell r="EC128">
            <v>0</v>
          </cell>
          <cell r="ED128">
            <v>0</v>
          </cell>
          <cell r="EE128">
            <v>0</v>
          </cell>
          <cell r="EG128" t="str">
            <v>DTVV12149</v>
          </cell>
          <cell r="EH128">
            <v>100</v>
          </cell>
          <cell r="EI128">
            <v>0</v>
          </cell>
          <cell r="EJ128">
            <v>0</v>
          </cell>
          <cell r="EK128">
            <v>0</v>
          </cell>
          <cell r="EL128">
            <v>0</v>
          </cell>
          <cell r="EM128">
            <v>0</v>
          </cell>
          <cell r="EO128" t="str">
            <v>DTVV12149</v>
          </cell>
          <cell r="EP128">
            <v>100</v>
          </cell>
          <cell r="EQ128">
            <v>0</v>
          </cell>
          <cell r="ER128">
            <v>0</v>
          </cell>
          <cell r="ES128">
            <v>0</v>
          </cell>
          <cell r="ET128">
            <v>0</v>
          </cell>
          <cell r="EU128">
            <v>0</v>
          </cell>
          <cell r="EW128" t="str">
            <v>DTVV12147</v>
          </cell>
          <cell r="EX128">
            <v>100</v>
          </cell>
          <cell r="EY128">
            <v>0</v>
          </cell>
          <cell r="EZ128">
            <v>0</v>
          </cell>
          <cell r="FA128">
            <v>0</v>
          </cell>
          <cell r="FB128">
            <v>0</v>
          </cell>
          <cell r="FC128">
            <v>0</v>
          </cell>
          <cell r="FE128" t="str">
            <v>DTVV12138</v>
          </cell>
          <cell r="FF128">
            <v>62</v>
          </cell>
          <cell r="FG128">
            <v>31.92</v>
          </cell>
          <cell r="FH128">
            <v>13.166666666667</v>
          </cell>
          <cell r="FI128">
            <v>88.825000000000003</v>
          </cell>
          <cell r="FJ128">
            <v>119.58199999999999</v>
          </cell>
          <cell r="FK128">
            <v>6</v>
          </cell>
          <cell r="FM128" t="str">
            <v>DTVV12138</v>
          </cell>
          <cell r="FN128">
            <v>59.19</v>
          </cell>
          <cell r="FO128">
            <v>35.92</v>
          </cell>
          <cell r="FP128">
            <v>13.166666666667</v>
          </cell>
          <cell r="FQ128">
            <v>90.07</v>
          </cell>
          <cell r="FR128">
            <v>119.58199999999999</v>
          </cell>
          <cell r="FS128">
            <v>6</v>
          </cell>
          <cell r="FU128" t="str">
            <v>DTVV12138</v>
          </cell>
          <cell r="FV128">
            <v>56.61</v>
          </cell>
          <cell r="FW128">
            <v>39.92</v>
          </cell>
          <cell r="FX128">
            <v>13.166666666667</v>
          </cell>
          <cell r="FY128">
            <v>91.064999999999998</v>
          </cell>
          <cell r="FZ128">
            <v>119.58199999999999</v>
          </cell>
          <cell r="GA128">
            <v>6</v>
          </cell>
          <cell r="GC128" t="str">
            <v>DTVV12138</v>
          </cell>
          <cell r="GD128">
            <v>55.47</v>
          </cell>
          <cell r="GE128">
            <v>42.75</v>
          </cell>
          <cell r="GF128">
            <v>13.166666666667</v>
          </cell>
          <cell r="GG128">
            <v>91.656999999999996</v>
          </cell>
          <cell r="GH128">
            <v>119.58199999999999</v>
          </cell>
          <cell r="GI128">
            <v>6</v>
          </cell>
          <cell r="GK128" t="str">
            <v>DTVV12138</v>
          </cell>
          <cell r="GL128">
            <v>57.25</v>
          </cell>
          <cell r="GM128">
            <v>42.75</v>
          </cell>
          <cell r="GN128">
            <v>13.166666666667</v>
          </cell>
          <cell r="GO128">
            <v>91.656999999999996</v>
          </cell>
          <cell r="GP128">
            <v>131.83099999999999</v>
          </cell>
          <cell r="GQ128">
            <v>6</v>
          </cell>
          <cell r="GS128" t="str">
            <v>DTVV12138</v>
          </cell>
          <cell r="GT128">
            <v>58.89</v>
          </cell>
          <cell r="GU128">
            <v>42.75</v>
          </cell>
          <cell r="GV128">
            <v>13.166666666667</v>
          </cell>
          <cell r="GW128">
            <v>91.656999999999996</v>
          </cell>
          <cell r="GX128">
            <v>151.91499999999999</v>
          </cell>
          <cell r="GY128">
            <v>6</v>
          </cell>
          <cell r="HA128" t="str">
            <v>DTVV12138</v>
          </cell>
          <cell r="HB128">
            <v>60.31</v>
          </cell>
          <cell r="HC128">
            <v>36.74</v>
          </cell>
          <cell r="HD128">
            <v>11.285714285714</v>
          </cell>
          <cell r="HE128">
            <v>91.406999999999996</v>
          </cell>
          <cell r="HF128">
            <v>168.46600000000001</v>
          </cell>
          <cell r="HG128">
            <v>7</v>
          </cell>
          <cell r="HI128" t="str">
            <v>DTVV12137</v>
          </cell>
          <cell r="HJ128">
            <v>100</v>
          </cell>
          <cell r="HK128">
            <v>0</v>
          </cell>
          <cell r="HL128">
            <v>0</v>
          </cell>
          <cell r="HM128">
            <v>0</v>
          </cell>
          <cell r="HN128">
            <v>0</v>
          </cell>
          <cell r="HO128">
            <v>0</v>
          </cell>
          <cell r="HQ128" t="str">
            <v>DTVV12137</v>
          </cell>
          <cell r="HR128">
            <v>100</v>
          </cell>
          <cell r="HS128">
            <v>0</v>
          </cell>
          <cell r="HT128">
            <v>0</v>
          </cell>
          <cell r="HU128">
            <v>0</v>
          </cell>
          <cell r="HV128">
            <v>0</v>
          </cell>
          <cell r="HW128">
            <v>0</v>
          </cell>
          <cell r="HY128" t="str">
            <v>DTVV12137</v>
          </cell>
          <cell r="HZ128">
            <v>100</v>
          </cell>
          <cell r="IA128">
            <v>0</v>
          </cell>
          <cell r="IB128">
            <v>0</v>
          </cell>
          <cell r="IC128">
            <v>0</v>
          </cell>
          <cell r="ID128">
            <v>0</v>
          </cell>
          <cell r="IE128">
            <v>0</v>
          </cell>
          <cell r="IG128" t="str">
            <v>DTVV12137</v>
          </cell>
          <cell r="IH128">
            <v>100</v>
          </cell>
          <cell r="II128">
            <v>0</v>
          </cell>
          <cell r="IJ128">
            <v>0</v>
          </cell>
          <cell r="IK128">
            <v>0</v>
          </cell>
          <cell r="IL128">
            <v>0</v>
          </cell>
          <cell r="IM128">
            <v>0</v>
          </cell>
        </row>
        <row r="129">
          <cell r="A129" t="str">
            <v>DTVV44018</v>
          </cell>
          <cell r="B129">
            <v>100</v>
          </cell>
          <cell r="C129">
            <v>0</v>
          </cell>
          <cell r="D129">
            <v>0</v>
          </cell>
          <cell r="E129">
            <v>0</v>
          </cell>
          <cell r="F129">
            <v>0</v>
          </cell>
          <cell r="G129">
            <v>0</v>
          </cell>
          <cell r="I129" t="str">
            <v>DTVV44018</v>
          </cell>
          <cell r="J129">
            <v>100</v>
          </cell>
          <cell r="K129">
            <v>0</v>
          </cell>
          <cell r="L129">
            <v>0</v>
          </cell>
          <cell r="M129">
            <v>0</v>
          </cell>
          <cell r="N129">
            <v>0</v>
          </cell>
          <cell r="O129">
            <v>0</v>
          </cell>
          <cell r="Q129" t="str">
            <v>DTVV44018</v>
          </cell>
          <cell r="R129">
            <v>100</v>
          </cell>
          <cell r="S129">
            <v>0</v>
          </cell>
          <cell r="T129">
            <v>0</v>
          </cell>
          <cell r="U129">
            <v>0</v>
          </cell>
          <cell r="V129">
            <v>0</v>
          </cell>
          <cell r="W129">
            <v>0</v>
          </cell>
          <cell r="Y129" t="str">
            <v>DTVV44018</v>
          </cell>
          <cell r="Z129">
            <v>100</v>
          </cell>
          <cell r="AA129">
            <v>0</v>
          </cell>
          <cell r="AB129">
            <v>0</v>
          </cell>
          <cell r="AC129">
            <v>0</v>
          </cell>
          <cell r="AD129">
            <v>0</v>
          </cell>
          <cell r="AE129">
            <v>0</v>
          </cell>
          <cell r="AG129" t="str">
            <v>DTVV44018</v>
          </cell>
          <cell r="AH129">
            <v>100</v>
          </cell>
          <cell r="AI129">
            <v>0</v>
          </cell>
          <cell r="AJ129">
            <v>0</v>
          </cell>
          <cell r="AK129">
            <v>0</v>
          </cell>
          <cell r="AL129">
            <v>0</v>
          </cell>
          <cell r="AM129">
            <v>0</v>
          </cell>
          <cell r="AO129" t="str">
            <v>DTVV44018</v>
          </cell>
          <cell r="AP129">
            <v>100</v>
          </cell>
          <cell r="AQ129">
            <v>0</v>
          </cell>
          <cell r="AR129">
            <v>0</v>
          </cell>
          <cell r="AS129">
            <v>0</v>
          </cell>
          <cell r="AT129">
            <v>0</v>
          </cell>
          <cell r="AU129">
            <v>0</v>
          </cell>
          <cell r="AW129" t="str">
            <v>DTVV44018</v>
          </cell>
          <cell r="AX129">
            <v>100</v>
          </cell>
          <cell r="AY129">
            <v>0</v>
          </cell>
          <cell r="AZ129">
            <v>0</v>
          </cell>
          <cell r="BA129">
            <v>0</v>
          </cell>
          <cell r="BB129">
            <v>0</v>
          </cell>
          <cell r="BC129">
            <v>0</v>
          </cell>
          <cell r="BE129" t="str">
            <v>DTVV44018</v>
          </cell>
          <cell r="BF129">
            <v>100</v>
          </cell>
          <cell r="BG129">
            <v>0</v>
          </cell>
          <cell r="BH129">
            <v>0</v>
          </cell>
          <cell r="BI129">
            <v>0</v>
          </cell>
          <cell r="BJ129">
            <v>0</v>
          </cell>
          <cell r="BK129">
            <v>0</v>
          </cell>
          <cell r="BM129" t="str">
            <v>DTVV44018</v>
          </cell>
          <cell r="BN129">
            <v>100</v>
          </cell>
          <cell r="BO129">
            <v>0</v>
          </cell>
          <cell r="BP129">
            <v>0</v>
          </cell>
          <cell r="BQ129">
            <v>0</v>
          </cell>
          <cell r="BR129">
            <v>0</v>
          </cell>
          <cell r="BS129">
            <v>0</v>
          </cell>
          <cell r="BU129" t="str">
            <v>DTVV44004</v>
          </cell>
          <cell r="BV129">
            <v>0</v>
          </cell>
          <cell r="BW129">
            <v>0</v>
          </cell>
          <cell r="BX129">
            <v>0</v>
          </cell>
          <cell r="BY129">
            <v>0</v>
          </cell>
          <cell r="BZ129">
            <v>0</v>
          </cell>
          <cell r="CA129">
            <v>0</v>
          </cell>
          <cell r="CC129" t="str">
            <v>DTVV44004</v>
          </cell>
          <cell r="CD129">
            <v>0</v>
          </cell>
          <cell r="CE129">
            <v>0</v>
          </cell>
          <cell r="CF129">
            <v>0</v>
          </cell>
          <cell r="CG129">
            <v>0</v>
          </cell>
          <cell r="CH129">
            <v>0</v>
          </cell>
          <cell r="CI129">
            <v>0</v>
          </cell>
          <cell r="CK129" t="str">
            <v>DTVV44004</v>
          </cell>
          <cell r="CL129">
            <v>0</v>
          </cell>
          <cell r="CM129">
            <v>0</v>
          </cell>
          <cell r="CN129">
            <v>0</v>
          </cell>
          <cell r="CO129">
            <v>0</v>
          </cell>
          <cell r="CP129">
            <v>0</v>
          </cell>
          <cell r="CQ129">
            <v>0</v>
          </cell>
          <cell r="CS129" t="str">
            <v>DTVV12150</v>
          </cell>
          <cell r="CT129">
            <v>76.47</v>
          </cell>
          <cell r="CU129">
            <v>6.12</v>
          </cell>
          <cell r="CV129">
            <v>6.5</v>
          </cell>
          <cell r="CW129">
            <v>1.407</v>
          </cell>
          <cell r="CX129">
            <v>135.20099999999999</v>
          </cell>
          <cell r="CY129">
            <v>12</v>
          </cell>
          <cell r="DA129" t="str">
            <v>DTVV12150</v>
          </cell>
          <cell r="DB129">
            <v>77.56</v>
          </cell>
          <cell r="DC129">
            <v>6.28</v>
          </cell>
          <cell r="DD129">
            <v>6.5</v>
          </cell>
          <cell r="DE129">
            <v>1.37</v>
          </cell>
          <cell r="DF129">
            <v>148.851</v>
          </cell>
          <cell r="DG129">
            <v>12</v>
          </cell>
          <cell r="DI129" t="str">
            <v>DTVV12150</v>
          </cell>
          <cell r="DJ129">
            <v>78.650000000000006</v>
          </cell>
          <cell r="DK129">
            <v>5.91</v>
          </cell>
          <cell r="DL129">
            <v>6</v>
          </cell>
          <cell r="DM129">
            <v>1.3440000000000001</v>
          </cell>
          <cell r="DN129">
            <v>160.61699999999999</v>
          </cell>
          <cell r="DO129">
            <v>13</v>
          </cell>
          <cell r="DQ129" t="str">
            <v>DTVV12150</v>
          </cell>
          <cell r="DR129">
            <v>79.11</v>
          </cell>
          <cell r="DS129">
            <v>6.17</v>
          </cell>
          <cell r="DT129">
            <v>6</v>
          </cell>
          <cell r="DU129">
            <v>1.288</v>
          </cell>
          <cell r="DV129">
            <v>178.483</v>
          </cell>
          <cell r="DW129">
            <v>13</v>
          </cell>
          <cell r="DY129" t="str">
            <v>DTVV12150</v>
          </cell>
          <cell r="DZ129">
            <v>80.34</v>
          </cell>
          <cell r="EA129">
            <v>6.17</v>
          </cell>
          <cell r="EB129">
            <v>6</v>
          </cell>
          <cell r="EC129">
            <v>1.288</v>
          </cell>
          <cell r="ED129">
            <v>197.78299999999999</v>
          </cell>
          <cell r="EE129">
            <v>13</v>
          </cell>
          <cell r="EG129" t="str">
            <v>DTVV12150</v>
          </cell>
          <cell r="EH129">
            <v>80.959999999999994</v>
          </cell>
          <cell r="EI129">
            <v>6.17</v>
          </cell>
          <cell r="EJ129">
            <v>6</v>
          </cell>
          <cell r="EK129">
            <v>1.288</v>
          </cell>
          <cell r="EL129">
            <v>215.21700000000001</v>
          </cell>
          <cell r="EM129">
            <v>13</v>
          </cell>
          <cell r="EO129" t="str">
            <v>DTVV12150</v>
          </cell>
          <cell r="EP129">
            <v>81.87</v>
          </cell>
          <cell r="EQ129">
            <v>6.17</v>
          </cell>
          <cell r="ER129">
            <v>6</v>
          </cell>
          <cell r="ES129">
            <v>1.288</v>
          </cell>
          <cell r="ET129">
            <v>234.934</v>
          </cell>
          <cell r="EU129">
            <v>13</v>
          </cell>
          <cell r="EW129" t="str">
            <v>DTVV12148</v>
          </cell>
          <cell r="EX129">
            <v>63.62</v>
          </cell>
          <cell r="EY129">
            <v>9.19</v>
          </cell>
          <cell r="EZ129">
            <v>8.4210526315790002</v>
          </cell>
          <cell r="FA129">
            <v>4.782</v>
          </cell>
          <cell r="FB129">
            <v>171.917</v>
          </cell>
          <cell r="FC129">
            <v>19</v>
          </cell>
          <cell r="FE129" t="str">
            <v>DTVV12147</v>
          </cell>
          <cell r="FF129">
            <v>100</v>
          </cell>
          <cell r="FG129">
            <v>0</v>
          </cell>
          <cell r="FH129">
            <v>0</v>
          </cell>
          <cell r="FI129">
            <v>0</v>
          </cell>
          <cell r="FJ129">
            <v>0</v>
          </cell>
          <cell r="FK129">
            <v>0</v>
          </cell>
          <cell r="FM129" t="str">
            <v>DTVV12147</v>
          </cell>
          <cell r="FN129">
            <v>100</v>
          </cell>
          <cell r="FO129">
            <v>0</v>
          </cell>
          <cell r="FP129">
            <v>0</v>
          </cell>
          <cell r="FQ129">
            <v>0</v>
          </cell>
          <cell r="FR129">
            <v>0</v>
          </cell>
          <cell r="FS129">
            <v>0</v>
          </cell>
          <cell r="FU129" t="str">
            <v>DTVV12147</v>
          </cell>
          <cell r="FV129">
            <v>100</v>
          </cell>
          <cell r="FW129">
            <v>0</v>
          </cell>
          <cell r="FX129">
            <v>0</v>
          </cell>
          <cell r="FY129">
            <v>0</v>
          </cell>
          <cell r="FZ129">
            <v>0</v>
          </cell>
          <cell r="GA129">
            <v>0</v>
          </cell>
          <cell r="GC129" t="str">
            <v>DTVV12147</v>
          </cell>
          <cell r="GD129">
            <v>100</v>
          </cell>
          <cell r="GE129">
            <v>0</v>
          </cell>
          <cell r="GF129">
            <v>0</v>
          </cell>
          <cell r="GG129">
            <v>0</v>
          </cell>
          <cell r="GH129">
            <v>0</v>
          </cell>
          <cell r="GI129">
            <v>0</v>
          </cell>
          <cell r="GK129" t="str">
            <v>DTVV12147</v>
          </cell>
          <cell r="GL129">
            <v>100</v>
          </cell>
          <cell r="GM129">
            <v>0</v>
          </cell>
          <cell r="GN129">
            <v>0</v>
          </cell>
          <cell r="GO129">
            <v>0</v>
          </cell>
          <cell r="GP129">
            <v>0</v>
          </cell>
          <cell r="GQ129">
            <v>0</v>
          </cell>
          <cell r="GS129" t="str">
            <v>DTVV12147</v>
          </cell>
          <cell r="GT129">
            <v>100</v>
          </cell>
          <cell r="GU129">
            <v>0</v>
          </cell>
          <cell r="GV129">
            <v>0</v>
          </cell>
          <cell r="GW129">
            <v>0</v>
          </cell>
          <cell r="GX129">
            <v>0</v>
          </cell>
          <cell r="GY129">
            <v>0</v>
          </cell>
          <cell r="HA129" t="str">
            <v>DTVV12147</v>
          </cell>
          <cell r="HB129">
            <v>100</v>
          </cell>
          <cell r="HC129">
            <v>0</v>
          </cell>
          <cell r="HD129">
            <v>0</v>
          </cell>
          <cell r="HE129">
            <v>0</v>
          </cell>
          <cell r="HF129">
            <v>0</v>
          </cell>
          <cell r="HG129">
            <v>0</v>
          </cell>
          <cell r="HI129" t="str">
            <v>DTVV12138</v>
          </cell>
          <cell r="HJ129">
            <v>61.52</v>
          </cell>
          <cell r="HK129">
            <v>32.32</v>
          </cell>
          <cell r="HL129">
            <v>9.875</v>
          </cell>
          <cell r="HM129">
            <v>90.924000000000007</v>
          </cell>
          <cell r="HN129">
            <v>186.93299999999999</v>
          </cell>
          <cell r="HO129">
            <v>8</v>
          </cell>
          <cell r="HQ129" t="str">
            <v>DTVV12138</v>
          </cell>
          <cell r="HR129">
            <v>62.85</v>
          </cell>
          <cell r="HS129">
            <v>32.32</v>
          </cell>
          <cell r="HT129">
            <v>9.875</v>
          </cell>
          <cell r="HU129">
            <v>90.924000000000007</v>
          </cell>
          <cell r="HV129">
            <v>205.983</v>
          </cell>
          <cell r="HW129">
            <v>8</v>
          </cell>
          <cell r="HY129" t="str">
            <v>DTVV12138</v>
          </cell>
          <cell r="HZ129">
            <v>64.09</v>
          </cell>
          <cell r="IA129">
            <v>32.32</v>
          </cell>
          <cell r="IB129">
            <v>9.875</v>
          </cell>
          <cell r="IC129">
            <v>90.924000000000007</v>
          </cell>
          <cell r="ID129">
            <v>225.71600000000001</v>
          </cell>
          <cell r="IE129">
            <v>8</v>
          </cell>
          <cell r="IG129" t="str">
            <v>DTVV12138</v>
          </cell>
          <cell r="IH129">
            <v>63.88</v>
          </cell>
          <cell r="II129">
            <v>29.86</v>
          </cell>
          <cell r="IJ129">
            <v>17.222222222222001</v>
          </cell>
          <cell r="IK129">
            <v>87.49</v>
          </cell>
          <cell r="IL129">
            <v>236.86500000000001</v>
          </cell>
          <cell r="IM129">
            <v>9</v>
          </cell>
        </row>
        <row r="130">
          <cell r="A130" t="str">
            <v>DTVV44019</v>
          </cell>
          <cell r="B130">
            <v>100</v>
          </cell>
          <cell r="C130">
            <v>0</v>
          </cell>
          <cell r="D130">
            <v>0</v>
          </cell>
          <cell r="E130">
            <v>0</v>
          </cell>
          <cell r="F130">
            <v>0</v>
          </cell>
          <cell r="G130">
            <v>0</v>
          </cell>
          <cell r="I130" t="str">
            <v>DTVV44019</v>
          </cell>
          <cell r="J130">
            <v>97.85</v>
          </cell>
          <cell r="K130">
            <v>1.03</v>
          </cell>
          <cell r="L130">
            <v>10</v>
          </cell>
          <cell r="M130">
            <v>0</v>
          </cell>
          <cell r="N130">
            <v>9.0830000000000002</v>
          </cell>
          <cell r="O130">
            <v>1</v>
          </cell>
          <cell r="Q130" t="str">
            <v>DTVV44019</v>
          </cell>
          <cell r="R130">
            <v>98.57</v>
          </cell>
          <cell r="S130">
            <v>1.03</v>
          </cell>
          <cell r="T130">
            <v>10</v>
          </cell>
          <cell r="U130">
            <v>0</v>
          </cell>
          <cell r="V130">
            <v>17.416</v>
          </cell>
          <cell r="W130">
            <v>1</v>
          </cell>
          <cell r="Y130" t="str">
            <v>DTVV44019</v>
          </cell>
          <cell r="Z130">
            <v>96.6</v>
          </cell>
          <cell r="AA130">
            <v>1.63</v>
          </cell>
          <cell r="AB130">
            <v>12.5</v>
          </cell>
          <cell r="AC130">
            <v>68.370999999999995</v>
          </cell>
          <cell r="AD130">
            <v>29</v>
          </cell>
          <cell r="AE130">
            <v>2</v>
          </cell>
          <cell r="AG130" t="str">
            <v>DTVV44019</v>
          </cell>
          <cell r="AH130">
            <v>96.51</v>
          </cell>
          <cell r="AI130">
            <v>1.39</v>
          </cell>
          <cell r="AJ130">
            <v>8.3333333333333002</v>
          </cell>
          <cell r="AK130">
            <v>53.383000000000003</v>
          </cell>
          <cell r="AL130">
            <v>47.915999999999997</v>
          </cell>
          <cell r="AM130">
            <v>3</v>
          </cell>
          <cell r="AO130" t="str">
            <v>DTVV44019</v>
          </cell>
          <cell r="AP130">
            <v>95.61</v>
          </cell>
          <cell r="AQ130">
            <v>1.58</v>
          </cell>
          <cell r="AR130">
            <v>6.25</v>
          </cell>
          <cell r="AS130">
            <v>35.354999999999997</v>
          </cell>
          <cell r="AT130">
            <v>65.033000000000001</v>
          </cell>
          <cell r="AU130">
            <v>4</v>
          </cell>
          <cell r="AW130" t="str">
            <v>DTVV44019</v>
          </cell>
          <cell r="AX130">
            <v>96.24</v>
          </cell>
          <cell r="AY130">
            <v>1.58</v>
          </cell>
          <cell r="AZ130">
            <v>6.25</v>
          </cell>
          <cell r="BA130">
            <v>35.354999999999997</v>
          </cell>
          <cell r="BB130">
            <v>74.617000000000004</v>
          </cell>
          <cell r="BC130">
            <v>4</v>
          </cell>
          <cell r="BE130" t="str">
            <v>DTVV44019</v>
          </cell>
          <cell r="BF130">
            <v>96.71</v>
          </cell>
          <cell r="BG130">
            <v>1.58</v>
          </cell>
          <cell r="BH130">
            <v>8</v>
          </cell>
          <cell r="BI130">
            <v>35.354999999999997</v>
          </cell>
          <cell r="BJ130">
            <v>75.698999999999998</v>
          </cell>
          <cell r="BK130">
            <v>4</v>
          </cell>
          <cell r="BM130" t="str">
            <v>DTVV44019</v>
          </cell>
          <cell r="BN130">
            <v>97.08</v>
          </cell>
          <cell r="BO130">
            <v>1.58</v>
          </cell>
          <cell r="BP130">
            <v>8</v>
          </cell>
          <cell r="BQ130">
            <v>35.354999999999997</v>
          </cell>
          <cell r="BR130">
            <v>91.031999999999996</v>
          </cell>
          <cell r="BS130">
            <v>4</v>
          </cell>
          <cell r="BU130" t="str">
            <v>DTVV44005</v>
          </cell>
          <cell r="BV130">
            <v>0</v>
          </cell>
          <cell r="BW130">
            <v>0</v>
          </cell>
          <cell r="BX130">
            <v>0</v>
          </cell>
          <cell r="BY130">
            <v>0</v>
          </cell>
          <cell r="BZ130">
            <v>0</v>
          </cell>
          <cell r="CA130">
            <v>0</v>
          </cell>
          <cell r="CC130" t="str">
            <v>DTVV44005</v>
          </cell>
          <cell r="CD130">
            <v>0</v>
          </cell>
          <cell r="CE130">
            <v>0</v>
          </cell>
          <cell r="CF130">
            <v>0</v>
          </cell>
          <cell r="CG130">
            <v>0</v>
          </cell>
          <cell r="CH130">
            <v>0</v>
          </cell>
          <cell r="CI130">
            <v>0</v>
          </cell>
          <cell r="CK130" t="str">
            <v>DTVV44005</v>
          </cell>
          <cell r="CL130">
            <v>0</v>
          </cell>
          <cell r="CM130">
            <v>0</v>
          </cell>
          <cell r="CN130">
            <v>0</v>
          </cell>
          <cell r="CO130">
            <v>0</v>
          </cell>
          <cell r="CP130">
            <v>0</v>
          </cell>
          <cell r="CQ130">
            <v>0</v>
          </cell>
          <cell r="CS130" t="str">
            <v>DTVV12155</v>
          </cell>
          <cell r="CT130">
            <v>100</v>
          </cell>
          <cell r="CU130">
            <v>0</v>
          </cell>
          <cell r="CV130">
            <v>0</v>
          </cell>
          <cell r="CW130">
            <v>0</v>
          </cell>
          <cell r="CX130">
            <v>0</v>
          </cell>
          <cell r="CY130">
            <v>0</v>
          </cell>
          <cell r="DA130" t="str">
            <v>DTVV12155</v>
          </cell>
          <cell r="DB130">
            <v>100</v>
          </cell>
          <cell r="DC130">
            <v>0</v>
          </cell>
          <cell r="DD130">
            <v>0</v>
          </cell>
          <cell r="DE130">
            <v>0</v>
          </cell>
          <cell r="DF130">
            <v>0</v>
          </cell>
          <cell r="DG130">
            <v>0</v>
          </cell>
          <cell r="DI130" t="str">
            <v>DTVV12155</v>
          </cell>
          <cell r="DJ130">
            <v>100</v>
          </cell>
          <cell r="DK130">
            <v>0</v>
          </cell>
          <cell r="DL130">
            <v>0</v>
          </cell>
          <cell r="DM130">
            <v>0</v>
          </cell>
          <cell r="DN130">
            <v>0</v>
          </cell>
          <cell r="DO130">
            <v>0</v>
          </cell>
          <cell r="DQ130" t="str">
            <v>DTVV12155</v>
          </cell>
          <cell r="DR130">
            <v>100</v>
          </cell>
          <cell r="DS130">
            <v>0</v>
          </cell>
          <cell r="DT130">
            <v>0</v>
          </cell>
          <cell r="DU130">
            <v>0</v>
          </cell>
          <cell r="DV130">
            <v>0</v>
          </cell>
          <cell r="DW130">
            <v>0</v>
          </cell>
          <cell r="DY130" t="str">
            <v>DTVV12155</v>
          </cell>
          <cell r="DZ130">
            <v>100</v>
          </cell>
          <cell r="EA130">
            <v>0</v>
          </cell>
          <cell r="EB130">
            <v>0</v>
          </cell>
          <cell r="EC130">
            <v>0</v>
          </cell>
          <cell r="ED130">
            <v>0</v>
          </cell>
          <cell r="EE130">
            <v>0</v>
          </cell>
          <cell r="EG130" t="str">
            <v>DTVV12155</v>
          </cell>
          <cell r="EH130">
            <v>100</v>
          </cell>
          <cell r="EI130">
            <v>0</v>
          </cell>
          <cell r="EJ130">
            <v>0</v>
          </cell>
          <cell r="EK130">
            <v>0</v>
          </cell>
          <cell r="EL130">
            <v>0</v>
          </cell>
          <cell r="EM130">
            <v>0</v>
          </cell>
          <cell r="EO130" t="str">
            <v>DTVV12155</v>
          </cell>
          <cell r="EP130">
            <v>100</v>
          </cell>
          <cell r="EQ130">
            <v>0</v>
          </cell>
          <cell r="ER130">
            <v>0</v>
          </cell>
          <cell r="ES130">
            <v>0</v>
          </cell>
          <cell r="ET130">
            <v>0</v>
          </cell>
          <cell r="EU130">
            <v>0</v>
          </cell>
          <cell r="EW130" t="str">
            <v>DTVV12149</v>
          </cell>
          <cell r="EX130">
            <v>100</v>
          </cell>
          <cell r="EY130">
            <v>0</v>
          </cell>
          <cell r="EZ130">
            <v>0</v>
          </cell>
          <cell r="FA130">
            <v>0</v>
          </cell>
          <cell r="FB130">
            <v>0</v>
          </cell>
          <cell r="FC130">
            <v>0</v>
          </cell>
          <cell r="FE130" t="str">
            <v>DTVV12148</v>
          </cell>
          <cell r="FF130">
            <v>60.6</v>
          </cell>
          <cell r="FG130">
            <v>10.45</v>
          </cell>
          <cell r="FH130">
            <v>8.4210526315790002</v>
          </cell>
          <cell r="FI130">
            <v>4.2039999999999997</v>
          </cell>
          <cell r="FJ130">
            <v>171.917</v>
          </cell>
          <cell r="FK130">
            <v>19</v>
          </cell>
          <cell r="FM130" t="str">
            <v>DTVV12148</v>
          </cell>
          <cell r="FN130">
            <v>57.84</v>
          </cell>
          <cell r="FO130">
            <v>11.72</v>
          </cell>
          <cell r="FP130">
            <v>8.4210526315790002</v>
          </cell>
          <cell r="FQ130">
            <v>3.7509999999999999</v>
          </cell>
          <cell r="FR130">
            <v>171.917</v>
          </cell>
          <cell r="FS130">
            <v>19</v>
          </cell>
          <cell r="FU130" t="str">
            <v>DTVV12148</v>
          </cell>
          <cell r="FV130">
            <v>57.59</v>
          </cell>
          <cell r="FW130">
            <v>12.32</v>
          </cell>
          <cell r="FX130">
            <v>8.4210526315790002</v>
          </cell>
          <cell r="FY130">
            <v>3.5670000000000002</v>
          </cell>
          <cell r="FZ130">
            <v>174.584</v>
          </cell>
          <cell r="GA130">
            <v>19</v>
          </cell>
          <cell r="GC130" t="str">
            <v>DTVV12148</v>
          </cell>
          <cell r="GD130">
            <v>58.2</v>
          </cell>
          <cell r="GE130">
            <v>12.04</v>
          </cell>
          <cell r="GF130">
            <v>8.1</v>
          </cell>
          <cell r="GG130">
            <v>3.468</v>
          </cell>
          <cell r="GH130">
            <v>176.03399999999999</v>
          </cell>
          <cell r="GI130">
            <v>20</v>
          </cell>
          <cell r="GK130" t="str">
            <v>DTVV12148</v>
          </cell>
          <cell r="GL130">
            <v>59.88</v>
          </cell>
          <cell r="GM130">
            <v>12.04</v>
          </cell>
          <cell r="GN130">
            <v>8.1</v>
          </cell>
          <cell r="GO130">
            <v>3.468</v>
          </cell>
          <cell r="GP130">
            <v>196.20099999999999</v>
          </cell>
          <cell r="GQ130">
            <v>20</v>
          </cell>
          <cell r="GS130" t="str">
            <v>DTVV12148</v>
          </cell>
          <cell r="GT130">
            <v>59.68</v>
          </cell>
          <cell r="GU130">
            <v>11.98</v>
          </cell>
          <cell r="GV130">
            <v>7.7142857142857002</v>
          </cell>
          <cell r="GW130">
            <v>3.319</v>
          </cell>
          <cell r="GX130">
            <v>207.035</v>
          </cell>
          <cell r="GY130">
            <v>21</v>
          </cell>
          <cell r="HA130" t="str">
            <v>DTVV12148</v>
          </cell>
          <cell r="HB130">
            <v>59.77</v>
          </cell>
          <cell r="HC130">
            <v>12.41</v>
          </cell>
          <cell r="HD130">
            <v>7.7142857142857002</v>
          </cell>
          <cell r="HE130">
            <v>3.2029999999999998</v>
          </cell>
          <cell r="HF130">
            <v>220.00200000000001</v>
          </cell>
          <cell r="HG130">
            <v>21</v>
          </cell>
          <cell r="HI130" t="str">
            <v>DTVV12147</v>
          </cell>
          <cell r="HJ130">
            <v>100</v>
          </cell>
          <cell r="HK130">
            <v>0</v>
          </cell>
          <cell r="HL130">
            <v>0</v>
          </cell>
          <cell r="HM130">
            <v>0</v>
          </cell>
          <cell r="HN130">
            <v>0</v>
          </cell>
          <cell r="HO130">
            <v>0</v>
          </cell>
          <cell r="HQ130" t="str">
            <v>DTVV12147</v>
          </cell>
          <cell r="HR130">
            <v>100</v>
          </cell>
          <cell r="HS130">
            <v>0</v>
          </cell>
          <cell r="HT130">
            <v>0</v>
          </cell>
          <cell r="HU130">
            <v>0</v>
          </cell>
          <cell r="HV130">
            <v>0</v>
          </cell>
          <cell r="HW130">
            <v>0</v>
          </cell>
          <cell r="HY130" t="str">
            <v>DTVV12147</v>
          </cell>
          <cell r="HZ130">
            <v>100</v>
          </cell>
          <cell r="IA130">
            <v>0</v>
          </cell>
          <cell r="IB130">
            <v>0</v>
          </cell>
          <cell r="IC130">
            <v>0</v>
          </cell>
          <cell r="ID130">
            <v>0</v>
          </cell>
          <cell r="IE130">
            <v>0</v>
          </cell>
          <cell r="IG130" t="str">
            <v>DTVV12147</v>
          </cell>
          <cell r="IH130">
            <v>100</v>
          </cell>
          <cell r="II130">
            <v>0</v>
          </cell>
          <cell r="IJ130">
            <v>0</v>
          </cell>
          <cell r="IK130">
            <v>0</v>
          </cell>
          <cell r="IL130">
            <v>0</v>
          </cell>
          <cell r="IM130">
            <v>0</v>
          </cell>
        </row>
        <row r="131">
          <cell r="A131" t="str">
            <v>DTVV44020</v>
          </cell>
          <cell r="B131">
            <v>100</v>
          </cell>
          <cell r="C131">
            <v>0</v>
          </cell>
          <cell r="D131">
            <v>0</v>
          </cell>
          <cell r="E131">
            <v>0</v>
          </cell>
          <cell r="F131">
            <v>0</v>
          </cell>
          <cell r="G131">
            <v>0</v>
          </cell>
          <cell r="I131" t="str">
            <v>DTVV44020</v>
          </cell>
          <cell r="J131">
            <v>68.75</v>
          </cell>
          <cell r="K131">
            <v>15</v>
          </cell>
          <cell r="L131">
            <v>0</v>
          </cell>
          <cell r="M131">
            <v>0</v>
          </cell>
          <cell r="N131">
            <v>0</v>
          </cell>
          <cell r="O131">
            <v>1</v>
          </cell>
          <cell r="Q131" t="str">
            <v>DTVV44020</v>
          </cell>
          <cell r="R131">
            <v>76.040000000000006</v>
          </cell>
          <cell r="S131">
            <v>17.25</v>
          </cell>
          <cell r="T131">
            <v>13</v>
          </cell>
          <cell r="U131">
            <v>0</v>
          </cell>
          <cell r="V131">
            <v>15.333</v>
          </cell>
          <cell r="W131">
            <v>1</v>
          </cell>
          <cell r="Y131" t="str">
            <v>DTVV44020</v>
          </cell>
          <cell r="Z131">
            <v>82.03</v>
          </cell>
          <cell r="AA131">
            <v>17.25</v>
          </cell>
          <cell r="AB131">
            <v>23</v>
          </cell>
          <cell r="AC131">
            <v>0</v>
          </cell>
          <cell r="AD131">
            <v>24.916</v>
          </cell>
          <cell r="AE131">
            <v>1</v>
          </cell>
          <cell r="AG131" t="str">
            <v>DTVV44020</v>
          </cell>
          <cell r="AH131">
            <v>82.29</v>
          </cell>
          <cell r="AI131">
            <v>10.63</v>
          </cell>
          <cell r="AJ131">
            <v>11.5</v>
          </cell>
          <cell r="AK131">
            <v>0</v>
          </cell>
          <cell r="AL131">
            <v>40.915999999999997</v>
          </cell>
          <cell r="AM131">
            <v>2</v>
          </cell>
          <cell r="AO131" t="str">
            <v>DTVV44020</v>
          </cell>
          <cell r="AP131">
            <v>81.599999999999994</v>
          </cell>
          <cell r="AQ131">
            <v>13.25</v>
          </cell>
          <cell r="AR131">
            <v>11.5</v>
          </cell>
          <cell r="AS131">
            <v>0</v>
          </cell>
          <cell r="AT131">
            <v>55.999000000000002</v>
          </cell>
          <cell r="AU131">
            <v>2</v>
          </cell>
          <cell r="AW131" t="str">
            <v>DTVV44020</v>
          </cell>
          <cell r="AX131">
            <v>83.46</v>
          </cell>
          <cell r="AY131">
            <v>9.26</v>
          </cell>
          <cell r="AZ131">
            <v>7.6666666666666998</v>
          </cell>
          <cell r="BA131">
            <v>0</v>
          </cell>
          <cell r="BB131">
            <v>73.216999999999999</v>
          </cell>
          <cell r="BC131">
            <v>3</v>
          </cell>
          <cell r="BE131" t="str">
            <v>DTVV44020</v>
          </cell>
          <cell r="BF131">
            <v>77.91</v>
          </cell>
          <cell r="BG131">
            <v>10.6</v>
          </cell>
          <cell r="BH131">
            <v>7.75</v>
          </cell>
          <cell r="BI131">
            <v>0</v>
          </cell>
          <cell r="BJ131">
            <v>73.867000000000004</v>
          </cell>
          <cell r="BK131">
            <v>4</v>
          </cell>
          <cell r="BM131" t="str">
            <v>DTVV44020</v>
          </cell>
          <cell r="BN131">
            <v>80.36</v>
          </cell>
          <cell r="BO131">
            <v>10.6</v>
          </cell>
          <cell r="BP131">
            <v>7.75</v>
          </cell>
          <cell r="BQ131">
            <v>0</v>
          </cell>
          <cell r="BR131">
            <v>89.2</v>
          </cell>
          <cell r="BS131">
            <v>4</v>
          </cell>
          <cell r="BU131" t="str">
            <v>DTVV44017</v>
          </cell>
          <cell r="BV131">
            <v>95.96</v>
          </cell>
          <cell r="BW131">
            <v>4.8499999999999996</v>
          </cell>
          <cell r="BX131">
            <v>67</v>
          </cell>
          <cell r="BY131">
            <v>87.453999999999994</v>
          </cell>
          <cell r="BZ131">
            <v>139.94900000000001</v>
          </cell>
          <cell r="CA131">
            <v>2</v>
          </cell>
          <cell r="CC131" t="str">
            <v>DTVV44017</v>
          </cell>
          <cell r="CD131">
            <v>96.33</v>
          </cell>
          <cell r="CE131">
            <v>4.8499999999999996</v>
          </cell>
          <cell r="CF131">
            <v>67</v>
          </cell>
          <cell r="CG131">
            <v>87.453999999999994</v>
          </cell>
          <cell r="CH131">
            <v>159.01499999999999</v>
          </cell>
          <cell r="CI131">
            <v>2</v>
          </cell>
          <cell r="CK131" t="str">
            <v>DTVV44017</v>
          </cell>
          <cell r="CL131">
            <v>94.67</v>
          </cell>
          <cell r="CM131">
            <v>5.12</v>
          </cell>
          <cell r="CN131">
            <v>44.666666666666998</v>
          </cell>
          <cell r="CO131">
            <v>92.072000000000003</v>
          </cell>
          <cell r="CP131">
            <v>174.24799999999999</v>
          </cell>
          <cell r="CQ131">
            <v>3</v>
          </cell>
          <cell r="CS131" t="str">
            <v>DTVV12156</v>
          </cell>
          <cell r="CT131">
            <v>93.09</v>
          </cell>
          <cell r="CU131">
            <v>3.59</v>
          </cell>
          <cell r="CV131">
            <v>10.833333333333</v>
          </cell>
          <cell r="CW131">
            <v>18.946999999999999</v>
          </cell>
          <cell r="CX131">
            <v>139.03399999999999</v>
          </cell>
          <cell r="CY131">
            <v>6</v>
          </cell>
          <cell r="DA131" t="str">
            <v>DTVV12156</v>
          </cell>
          <cell r="DB131">
            <v>93.59</v>
          </cell>
          <cell r="DC131">
            <v>3.59</v>
          </cell>
          <cell r="DD131">
            <v>10.833333333333</v>
          </cell>
          <cell r="DE131">
            <v>18.946999999999999</v>
          </cell>
          <cell r="DF131">
            <v>152.85</v>
          </cell>
          <cell r="DG131">
            <v>6</v>
          </cell>
          <cell r="DI131" t="str">
            <v>DTVV12156</v>
          </cell>
          <cell r="DJ131">
            <v>94.01</v>
          </cell>
          <cell r="DK131">
            <v>3.59</v>
          </cell>
          <cell r="DL131">
            <v>10.833333333333</v>
          </cell>
          <cell r="DM131">
            <v>18.946999999999999</v>
          </cell>
          <cell r="DN131">
            <v>157.44999999999999</v>
          </cell>
          <cell r="DO131">
            <v>6</v>
          </cell>
          <cell r="DQ131" t="str">
            <v>DTVV12156</v>
          </cell>
          <cell r="DR131">
            <v>93.97</v>
          </cell>
          <cell r="DS131">
            <v>3.31</v>
          </cell>
          <cell r="DT131">
            <v>9.2857142857143007</v>
          </cell>
          <cell r="DU131">
            <v>17.637</v>
          </cell>
          <cell r="DV131">
            <v>169.7</v>
          </cell>
          <cell r="DW131">
            <v>7</v>
          </cell>
          <cell r="DY131" t="str">
            <v>DTVV12156</v>
          </cell>
          <cell r="DZ131">
            <v>93.67</v>
          </cell>
          <cell r="EA131">
            <v>3.23</v>
          </cell>
          <cell r="EB131">
            <v>8.125</v>
          </cell>
          <cell r="EC131">
            <v>26.146000000000001</v>
          </cell>
          <cell r="ED131">
            <v>186.11699999999999</v>
          </cell>
          <cell r="EE131">
            <v>8</v>
          </cell>
          <cell r="EG131" t="str">
            <v>DTVV12156</v>
          </cell>
          <cell r="EH131">
            <v>94.02</v>
          </cell>
          <cell r="EI131">
            <v>3.23</v>
          </cell>
          <cell r="EJ131">
            <v>8.125</v>
          </cell>
          <cell r="EK131">
            <v>26.146000000000001</v>
          </cell>
          <cell r="EL131">
            <v>205.584</v>
          </cell>
          <cell r="EM131">
            <v>8</v>
          </cell>
          <cell r="EO131" t="str">
            <v>DTVV12156</v>
          </cell>
          <cell r="EP131">
            <v>94.34</v>
          </cell>
          <cell r="EQ131">
            <v>3.23</v>
          </cell>
          <cell r="ER131">
            <v>8.125</v>
          </cell>
          <cell r="ES131">
            <v>26.146000000000001</v>
          </cell>
          <cell r="ET131">
            <v>226.167</v>
          </cell>
          <cell r="EU131">
            <v>8</v>
          </cell>
          <cell r="EW131" t="str">
            <v>DTVV12150</v>
          </cell>
          <cell r="EX131">
            <v>79.86</v>
          </cell>
          <cell r="EY131">
            <v>6.73</v>
          </cell>
          <cell r="EZ131">
            <v>9.3571428571429003</v>
          </cell>
          <cell r="FA131">
            <v>15.959</v>
          </cell>
          <cell r="FB131">
            <v>242.15</v>
          </cell>
          <cell r="FC131">
            <v>14</v>
          </cell>
          <cell r="FE131" t="str">
            <v>DTVV12149</v>
          </cell>
          <cell r="FF131">
            <v>100</v>
          </cell>
          <cell r="FG131">
            <v>0</v>
          </cell>
          <cell r="FH131">
            <v>0</v>
          </cell>
          <cell r="FI131">
            <v>0</v>
          </cell>
          <cell r="FJ131">
            <v>0</v>
          </cell>
          <cell r="FK131">
            <v>0</v>
          </cell>
          <cell r="FM131" t="str">
            <v>DTVV12149</v>
          </cell>
          <cell r="FN131">
            <v>100</v>
          </cell>
          <cell r="FO131">
            <v>0</v>
          </cell>
          <cell r="FP131">
            <v>0</v>
          </cell>
          <cell r="FQ131">
            <v>0</v>
          </cell>
          <cell r="FR131">
            <v>0</v>
          </cell>
          <cell r="FS131">
            <v>0</v>
          </cell>
          <cell r="FU131" t="str">
            <v>DTVV12149</v>
          </cell>
          <cell r="FV131">
            <v>100</v>
          </cell>
          <cell r="FW131">
            <v>0</v>
          </cell>
          <cell r="FX131">
            <v>0</v>
          </cell>
          <cell r="FY131">
            <v>0</v>
          </cell>
          <cell r="FZ131">
            <v>0</v>
          </cell>
          <cell r="GA131">
            <v>0</v>
          </cell>
          <cell r="GC131" t="str">
            <v>DTVV12149</v>
          </cell>
          <cell r="GD131">
            <v>100</v>
          </cell>
          <cell r="GE131">
            <v>0</v>
          </cell>
          <cell r="GF131">
            <v>0</v>
          </cell>
          <cell r="GG131">
            <v>0</v>
          </cell>
          <cell r="GH131">
            <v>0</v>
          </cell>
          <cell r="GI131">
            <v>0</v>
          </cell>
          <cell r="GK131" t="str">
            <v>DTVV12149</v>
          </cell>
          <cell r="GL131">
            <v>100</v>
          </cell>
          <cell r="GM131">
            <v>0</v>
          </cell>
          <cell r="GN131">
            <v>0</v>
          </cell>
          <cell r="GO131">
            <v>0</v>
          </cell>
          <cell r="GP131">
            <v>0</v>
          </cell>
          <cell r="GQ131">
            <v>0</v>
          </cell>
          <cell r="GS131" t="str">
            <v>DTVV12149</v>
          </cell>
          <cell r="GT131">
            <v>100</v>
          </cell>
          <cell r="GU131">
            <v>0</v>
          </cell>
          <cell r="GV131">
            <v>0</v>
          </cell>
          <cell r="GW131">
            <v>0</v>
          </cell>
          <cell r="GX131">
            <v>0</v>
          </cell>
          <cell r="GY131">
            <v>0</v>
          </cell>
          <cell r="HA131" t="str">
            <v>DTVV12149</v>
          </cell>
          <cell r="HB131">
            <v>100</v>
          </cell>
          <cell r="HC131">
            <v>0</v>
          </cell>
          <cell r="HD131">
            <v>0</v>
          </cell>
          <cell r="HE131">
            <v>0</v>
          </cell>
          <cell r="HF131">
            <v>0</v>
          </cell>
          <cell r="HG131">
            <v>0</v>
          </cell>
          <cell r="HI131" t="str">
            <v>DTVV12148</v>
          </cell>
          <cell r="HJ131">
            <v>61.16</v>
          </cell>
          <cell r="HK131">
            <v>11.87</v>
          </cell>
          <cell r="HL131">
            <v>7.3636363636363997</v>
          </cell>
          <cell r="HM131">
            <v>3.1989999999999998</v>
          </cell>
          <cell r="HN131">
            <v>239.48500000000001</v>
          </cell>
          <cell r="HO131">
            <v>22</v>
          </cell>
          <cell r="HQ131" t="str">
            <v>DTVV12148</v>
          </cell>
          <cell r="HR131">
            <v>62.44</v>
          </cell>
          <cell r="HS131">
            <v>11.37</v>
          </cell>
          <cell r="HT131">
            <v>7.0434782608696</v>
          </cell>
          <cell r="HU131">
            <v>3.347</v>
          </cell>
          <cell r="HV131">
            <v>258.13499999999999</v>
          </cell>
          <cell r="HW131">
            <v>23</v>
          </cell>
          <cell r="HY131" t="str">
            <v>DTVV12148</v>
          </cell>
          <cell r="HZ131">
            <v>62.98</v>
          </cell>
          <cell r="IA131">
            <v>10.66</v>
          </cell>
          <cell r="IB131">
            <v>6.48</v>
          </cell>
          <cell r="IC131">
            <v>3.2829999999999999</v>
          </cell>
          <cell r="ID131">
            <v>273.28399999999999</v>
          </cell>
          <cell r="IE131">
            <v>25</v>
          </cell>
          <cell r="IG131" t="str">
            <v>DTVV12148</v>
          </cell>
          <cell r="IH131">
            <v>63.57</v>
          </cell>
          <cell r="II131">
            <v>10.43</v>
          </cell>
          <cell r="IJ131">
            <v>9.3846153846153992</v>
          </cell>
          <cell r="IK131">
            <v>3.2280000000000002</v>
          </cell>
          <cell r="IL131">
            <v>281.61799999999999</v>
          </cell>
          <cell r="IM131">
            <v>26</v>
          </cell>
        </row>
        <row r="132">
          <cell r="A132" t="str">
            <v>DTVV44021</v>
          </cell>
          <cell r="B132">
            <v>100</v>
          </cell>
          <cell r="C132">
            <v>0</v>
          </cell>
          <cell r="D132">
            <v>0</v>
          </cell>
          <cell r="E132">
            <v>0</v>
          </cell>
          <cell r="F132">
            <v>0</v>
          </cell>
          <cell r="G132">
            <v>0</v>
          </cell>
          <cell r="I132" t="str">
            <v>DTVV44021</v>
          </cell>
          <cell r="J132">
            <v>100</v>
          </cell>
          <cell r="K132">
            <v>0</v>
          </cell>
          <cell r="L132">
            <v>0</v>
          </cell>
          <cell r="M132">
            <v>0</v>
          </cell>
          <cell r="N132">
            <v>0</v>
          </cell>
          <cell r="O132">
            <v>0</v>
          </cell>
          <cell r="Q132" t="str">
            <v>DTVV44021</v>
          </cell>
          <cell r="R132">
            <v>88.15</v>
          </cell>
          <cell r="S132">
            <v>4.2699999999999996</v>
          </cell>
          <cell r="T132">
            <v>2</v>
          </cell>
          <cell r="U132">
            <v>0</v>
          </cell>
          <cell r="V132">
            <v>9.8160000000000007</v>
          </cell>
          <cell r="W132">
            <v>2</v>
          </cell>
          <cell r="Y132" t="str">
            <v>DTVV44021</v>
          </cell>
          <cell r="Z132">
            <v>82.26</v>
          </cell>
          <cell r="AA132">
            <v>5.68</v>
          </cell>
          <cell r="AB132">
            <v>4.6666666666666998</v>
          </cell>
          <cell r="AC132">
            <v>49.902999999999999</v>
          </cell>
          <cell r="AD132">
            <v>17.949000000000002</v>
          </cell>
          <cell r="AE132">
            <v>3</v>
          </cell>
          <cell r="AG132" t="str">
            <v>DTVV44021</v>
          </cell>
          <cell r="AH132">
            <v>81.99</v>
          </cell>
          <cell r="AI132">
            <v>7.21</v>
          </cell>
          <cell r="AJ132">
            <v>4.6666666666666998</v>
          </cell>
          <cell r="AK132">
            <v>60.524999999999999</v>
          </cell>
          <cell r="AL132">
            <v>34.616</v>
          </cell>
          <cell r="AM132">
            <v>3</v>
          </cell>
          <cell r="AO132" t="str">
            <v>DTVV44021</v>
          </cell>
          <cell r="AP132">
            <v>84.99</v>
          </cell>
          <cell r="AQ132">
            <v>7.21</v>
          </cell>
          <cell r="AR132">
            <v>4.6666666666666998</v>
          </cell>
          <cell r="AS132">
            <v>60.524999999999999</v>
          </cell>
          <cell r="AT132">
            <v>53.866</v>
          </cell>
          <cell r="AU132">
            <v>3</v>
          </cell>
          <cell r="AW132" t="str">
            <v>DTVV44021</v>
          </cell>
          <cell r="AX132">
            <v>86.4</v>
          </cell>
          <cell r="AY132">
            <v>5.71</v>
          </cell>
          <cell r="AZ132">
            <v>3.5</v>
          </cell>
          <cell r="BA132">
            <v>57.259</v>
          </cell>
          <cell r="BB132">
            <v>69.533000000000001</v>
          </cell>
          <cell r="BC132">
            <v>4</v>
          </cell>
          <cell r="BE132" t="str">
            <v>DTVV44021</v>
          </cell>
          <cell r="BF132">
            <v>88</v>
          </cell>
          <cell r="BG132">
            <v>4.6100000000000003</v>
          </cell>
          <cell r="BH132">
            <v>3.8</v>
          </cell>
          <cell r="BI132">
            <v>56.762</v>
          </cell>
          <cell r="BJ132">
            <v>76.331999999999994</v>
          </cell>
          <cell r="BK132">
            <v>5</v>
          </cell>
          <cell r="BM132" t="str">
            <v>DTVV44021</v>
          </cell>
          <cell r="BN132">
            <v>89.33</v>
          </cell>
          <cell r="BO132">
            <v>4.6100000000000003</v>
          </cell>
          <cell r="BP132">
            <v>3.8</v>
          </cell>
          <cell r="BQ132">
            <v>56.762</v>
          </cell>
          <cell r="BR132">
            <v>91.665000000000006</v>
          </cell>
          <cell r="BS132">
            <v>5</v>
          </cell>
          <cell r="BU132" t="str">
            <v>DTVV44018</v>
          </cell>
          <cell r="BV132">
            <v>100</v>
          </cell>
          <cell r="BW132">
            <v>0</v>
          </cell>
          <cell r="BX132">
            <v>0</v>
          </cell>
          <cell r="BY132">
            <v>0</v>
          </cell>
          <cell r="BZ132">
            <v>0</v>
          </cell>
          <cell r="CA132">
            <v>0</v>
          </cell>
          <cell r="CC132" t="str">
            <v>DTVV44018</v>
          </cell>
          <cell r="CD132">
            <v>100</v>
          </cell>
          <cell r="CE132">
            <v>0</v>
          </cell>
          <cell r="CF132">
            <v>0</v>
          </cell>
          <cell r="CG132">
            <v>0</v>
          </cell>
          <cell r="CH132">
            <v>0</v>
          </cell>
          <cell r="CI132">
            <v>0</v>
          </cell>
          <cell r="CK132" t="str">
            <v>DTVV44018</v>
          </cell>
          <cell r="CL132">
            <v>100</v>
          </cell>
          <cell r="CM132">
            <v>0</v>
          </cell>
          <cell r="CN132">
            <v>0</v>
          </cell>
          <cell r="CO132">
            <v>0</v>
          </cell>
          <cell r="CP132">
            <v>0</v>
          </cell>
          <cell r="CQ132">
            <v>0</v>
          </cell>
          <cell r="CS132" t="str">
            <v>DTVV44002</v>
          </cell>
          <cell r="CT132">
            <v>0</v>
          </cell>
          <cell r="CU132">
            <v>0</v>
          </cell>
          <cell r="CV132">
            <v>0</v>
          </cell>
          <cell r="CW132">
            <v>0</v>
          </cell>
          <cell r="CX132">
            <v>0</v>
          </cell>
          <cell r="CY132">
            <v>0</v>
          </cell>
          <cell r="DA132" t="str">
            <v>DTVV44002</v>
          </cell>
          <cell r="DB132">
            <v>0</v>
          </cell>
          <cell r="DC132">
            <v>0</v>
          </cell>
          <cell r="DD132">
            <v>0</v>
          </cell>
          <cell r="DE132">
            <v>0</v>
          </cell>
          <cell r="DF132">
            <v>0</v>
          </cell>
          <cell r="DG132">
            <v>0</v>
          </cell>
          <cell r="DI132" t="str">
            <v>DTVV44002</v>
          </cell>
          <cell r="DJ132">
            <v>0</v>
          </cell>
          <cell r="DK132">
            <v>0</v>
          </cell>
          <cell r="DL132">
            <v>0</v>
          </cell>
          <cell r="DM132">
            <v>0</v>
          </cell>
          <cell r="DN132">
            <v>0</v>
          </cell>
          <cell r="DO132">
            <v>0</v>
          </cell>
          <cell r="DQ132" t="str">
            <v>DTVV44002</v>
          </cell>
          <cell r="DR132">
            <v>0</v>
          </cell>
          <cell r="DS132">
            <v>0</v>
          </cell>
          <cell r="DT132">
            <v>0</v>
          </cell>
          <cell r="DU132">
            <v>0</v>
          </cell>
          <cell r="DV132">
            <v>0</v>
          </cell>
          <cell r="DW132">
            <v>0</v>
          </cell>
          <cell r="DY132" t="str">
            <v>DTVV44001</v>
          </cell>
          <cell r="DZ132">
            <v>0</v>
          </cell>
          <cell r="EA132">
            <v>0</v>
          </cell>
          <cell r="EB132">
            <v>0</v>
          </cell>
          <cell r="EC132">
            <v>0</v>
          </cell>
          <cell r="ED132">
            <v>0</v>
          </cell>
          <cell r="EE132">
            <v>0</v>
          </cell>
          <cell r="EG132" t="str">
            <v>DTVV44001</v>
          </cell>
          <cell r="EH132">
            <v>0</v>
          </cell>
          <cell r="EI132">
            <v>0</v>
          </cell>
          <cell r="EJ132">
            <v>0</v>
          </cell>
          <cell r="EK132">
            <v>0</v>
          </cell>
          <cell r="EL132">
            <v>0</v>
          </cell>
          <cell r="EM132">
            <v>0</v>
          </cell>
          <cell r="EO132" t="str">
            <v>DTVV44001</v>
          </cell>
          <cell r="EP132">
            <v>0</v>
          </cell>
          <cell r="EQ132">
            <v>0</v>
          </cell>
          <cell r="ER132">
            <v>0</v>
          </cell>
          <cell r="ES132">
            <v>0</v>
          </cell>
          <cell r="ET132">
            <v>0</v>
          </cell>
          <cell r="EU132">
            <v>0</v>
          </cell>
          <cell r="EW132" t="str">
            <v>DTVV12155</v>
          </cell>
          <cell r="EX132">
            <v>100</v>
          </cell>
          <cell r="EY132">
            <v>0</v>
          </cell>
          <cell r="EZ132">
            <v>0</v>
          </cell>
          <cell r="FA132">
            <v>0</v>
          </cell>
          <cell r="FB132">
            <v>0</v>
          </cell>
          <cell r="FC132">
            <v>0</v>
          </cell>
          <cell r="FE132" t="str">
            <v>DTVV12150</v>
          </cell>
          <cell r="FF132">
            <v>80.349999999999994</v>
          </cell>
          <cell r="FG132">
            <v>6.44</v>
          </cell>
          <cell r="FH132">
            <v>8.7333333333333005</v>
          </cell>
          <cell r="FI132">
            <v>15.573</v>
          </cell>
          <cell r="FJ132">
            <v>257.71699999999998</v>
          </cell>
          <cell r="FK132">
            <v>15</v>
          </cell>
          <cell r="FM132" t="str">
            <v>DTVV12150</v>
          </cell>
          <cell r="FN132">
            <v>78.66</v>
          </cell>
          <cell r="FO132">
            <v>6.89</v>
          </cell>
          <cell r="FP132">
            <v>8.1875</v>
          </cell>
          <cell r="FQ132">
            <v>13.64</v>
          </cell>
          <cell r="FR132">
            <v>263.90100000000001</v>
          </cell>
          <cell r="FS132">
            <v>16</v>
          </cell>
          <cell r="FU132" t="str">
            <v>DTVV12150</v>
          </cell>
          <cell r="FV132">
            <v>76.55</v>
          </cell>
          <cell r="FW132">
            <v>7.94</v>
          </cell>
          <cell r="FX132">
            <v>8.1875</v>
          </cell>
          <cell r="FY132">
            <v>11.84</v>
          </cell>
          <cell r="FZ132">
            <v>265.15100000000001</v>
          </cell>
          <cell r="GA132">
            <v>16</v>
          </cell>
          <cell r="GC132" t="str">
            <v>DTVV12150</v>
          </cell>
          <cell r="GD132">
            <v>74.97</v>
          </cell>
          <cell r="GE132">
            <v>8.33</v>
          </cell>
          <cell r="GF132">
            <v>8.0588235294118</v>
          </cell>
          <cell r="GG132">
            <v>10.61</v>
          </cell>
          <cell r="GH132">
            <v>265.86799999999999</v>
          </cell>
          <cell r="GI132">
            <v>17</v>
          </cell>
          <cell r="GK132" t="str">
            <v>DTVV12150</v>
          </cell>
          <cell r="GL132">
            <v>71.97</v>
          </cell>
          <cell r="GM132">
            <v>9.75</v>
          </cell>
          <cell r="GN132">
            <v>8.0588235294118</v>
          </cell>
          <cell r="GO132">
            <v>9.0730000000000004</v>
          </cell>
          <cell r="GP132">
            <v>265.86799999999999</v>
          </cell>
          <cell r="GQ132">
            <v>17</v>
          </cell>
          <cell r="GS132" t="str">
            <v>DTVV12150</v>
          </cell>
          <cell r="GT132">
            <v>69.2</v>
          </cell>
          <cell r="GU132">
            <v>11.16</v>
          </cell>
          <cell r="GV132">
            <v>8.0588235294118</v>
          </cell>
          <cell r="GW132">
            <v>7.9249999999999998</v>
          </cell>
          <cell r="GX132">
            <v>265.86799999999999</v>
          </cell>
          <cell r="GY132">
            <v>17</v>
          </cell>
          <cell r="HA132" t="str">
            <v>DTVV12150</v>
          </cell>
          <cell r="HB132">
            <v>66.64</v>
          </cell>
          <cell r="HC132">
            <v>12.57</v>
          </cell>
          <cell r="HD132">
            <v>8.0588235294118</v>
          </cell>
          <cell r="HE132">
            <v>7.0350000000000001</v>
          </cell>
          <cell r="HF132">
            <v>265.86799999999999</v>
          </cell>
          <cell r="HG132">
            <v>17</v>
          </cell>
          <cell r="HI132" t="str">
            <v>DTVV12149</v>
          </cell>
          <cell r="HJ132">
            <v>100</v>
          </cell>
          <cell r="HK132">
            <v>0</v>
          </cell>
          <cell r="HL132">
            <v>0</v>
          </cell>
          <cell r="HM132">
            <v>0</v>
          </cell>
          <cell r="HN132">
            <v>0</v>
          </cell>
          <cell r="HO132">
            <v>0</v>
          </cell>
          <cell r="HQ132" t="str">
            <v>DTVV12149</v>
          </cell>
          <cell r="HR132">
            <v>100</v>
          </cell>
          <cell r="HS132">
            <v>0</v>
          </cell>
          <cell r="HT132">
            <v>0</v>
          </cell>
          <cell r="HU132">
            <v>0</v>
          </cell>
          <cell r="HV132">
            <v>0</v>
          </cell>
          <cell r="HW132">
            <v>0</v>
          </cell>
          <cell r="HY132" t="str">
            <v>DTVV12149</v>
          </cell>
          <cell r="HZ132">
            <v>100</v>
          </cell>
          <cell r="IA132">
            <v>0</v>
          </cell>
          <cell r="IB132">
            <v>0</v>
          </cell>
          <cell r="IC132">
            <v>0</v>
          </cell>
          <cell r="ID132">
            <v>0</v>
          </cell>
          <cell r="IE132">
            <v>0</v>
          </cell>
          <cell r="IG132" t="str">
            <v>DTVV12149</v>
          </cell>
          <cell r="IH132">
            <v>100</v>
          </cell>
          <cell r="II132">
            <v>0</v>
          </cell>
          <cell r="IJ132">
            <v>0</v>
          </cell>
          <cell r="IK132">
            <v>0</v>
          </cell>
          <cell r="IL132">
            <v>0</v>
          </cell>
          <cell r="IM132">
            <v>0</v>
          </cell>
        </row>
        <row r="133">
          <cell r="A133" t="str">
            <v>DTVV44022</v>
          </cell>
          <cell r="B133">
            <v>100</v>
          </cell>
          <cell r="C133">
            <v>0</v>
          </cell>
          <cell r="D133">
            <v>0</v>
          </cell>
          <cell r="E133">
            <v>0</v>
          </cell>
          <cell r="F133">
            <v>0</v>
          </cell>
          <cell r="G133">
            <v>0</v>
          </cell>
          <cell r="I133" t="str">
            <v>DTVV44022</v>
          </cell>
          <cell r="J133">
            <v>100</v>
          </cell>
          <cell r="K133">
            <v>0</v>
          </cell>
          <cell r="L133">
            <v>0</v>
          </cell>
          <cell r="M133">
            <v>0</v>
          </cell>
          <cell r="N133">
            <v>0</v>
          </cell>
          <cell r="O133">
            <v>0</v>
          </cell>
          <cell r="Q133" t="str">
            <v>DTVV44022</v>
          </cell>
          <cell r="R133">
            <v>100</v>
          </cell>
          <cell r="S133">
            <v>0</v>
          </cell>
          <cell r="T133">
            <v>7</v>
          </cell>
          <cell r="U133">
            <v>0</v>
          </cell>
          <cell r="V133">
            <v>6.4160000000000004</v>
          </cell>
          <cell r="W133">
            <v>0</v>
          </cell>
          <cell r="Y133" t="str">
            <v>DTVV44022</v>
          </cell>
          <cell r="Z133">
            <v>100</v>
          </cell>
          <cell r="AA133">
            <v>0</v>
          </cell>
          <cell r="AB133">
            <v>17</v>
          </cell>
          <cell r="AC133">
            <v>0</v>
          </cell>
          <cell r="AD133">
            <v>6.9829999999999997</v>
          </cell>
          <cell r="AE133">
            <v>0</v>
          </cell>
          <cell r="AG133" t="str">
            <v>DTVV44022</v>
          </cell>
          <cell r="AH133">
            <v>86.44</v>
          </cell>
          <cell r="AI133">
            <v>16.27</v>
          </cell>
          <cell r="AJ133">
            <v>17</v>
          </cell>
          <cell r="AK133">
            <v>0</v>
          </cell>
          <cell r="AL133">
            <v>7.2160000000000002</v>
          </cell>
          <cell r="AM133">
            <v>1</v>
          </cell>
          <cell r="AO133" t="str">
            <v>DTVV44022</v>
          </cell>
          <cell r="AP133">
            <v>88.7</v>
          </cell>
          <cell r="AQ133">
            <v>16.27</v>
          </cell>
          <cell r="AR133">
            <v>17</v>
          </cell>
          <cell r="AS133">
            <v>0</v>
          </cell>
          <cell r="AT133">
            <v>26.466000000000001</v>
          </cell>
          <cell r="AU133">
            <v>1</v>
          </cell>
          <cell r="AW133" t="str">
            <v>DTVV44022</v>
          </cell>
          <cell r="AX133">
            <v>90.32</v>
          </cell>
          <cell r="AY133">
            <v>16.27</v>
          </cell>
          <cell r="AZ133">
            <v>17</v>
          </cell>
          <cell r="BA133">
            <v>0</v>
          </cell>
          <cell r="BB133">
            <v>44.966999999999999</v>
          </cell>
          <cell r="BC133">
            <v>1</v>
          </cell>
          <cell r="BE133" t="str">
            <v>DTVV44022</v>
          </cell>
          <cell r="BF133">
            <v>91.19</v>
          </cell>
          <cell r="BG133">
            <v>8.4600000000000009</v>
          </cell>
          <cell r="BH133">
            <v>8.5</v>
          </cell>
          <cell r="BI133">
            <v>0</v>
          </cell>
          <cell r="BJ133">
            <v>50.584000000000003</v>
          </cell>
          <cell r="BK133">
            <v>2</v>
          </cell>
          <cell r="BM133" t="str">
            <v>DTVV44022</v>
          </cell>
          <cell r="BN133">
            <v>92.02</v>
          </cell>
          <cell r="BO133">
            <v>8.4600000000000009</v>
          </cell>
          <cell r="BP133">
            <v>8.5</v>
          </cell>
          <cell r="BQ133">
            <v>0</v>
          </cell>
          <cell r="BR133">
            <v>65.599999999999994</v>
          </cell>
          <cell r="BS133">
            <v>2</v>
          </cell>
          <cell r="BU133" t="str">
            <v>DTVV44019</v>
          </cell>
          <cell r="BV133">
            <v>97.37</v>
          </cell>
          <cell r="BW133">
            <v>1.58</v>
          </cell>
          <cell r="BX133">
            <v>21.5</v>
          </cell>
          <cell r="BY133">
            <v>35.354999999999997</v>
          </cell>
          <cell r="BZ133">
            <v>97.698999999999998</v>
          </cell>
          <cell r="CA133">
            <v>4</v>
          </cell>
          <cell r="CC133" t="str">
            <v>DTVV44019</v>
          </cell>
          <cell r="CD133">
            <v>97.61</v>
          </cell>
          <cell r="CE133">
            <v>1.58</v>
          </cell>
          <cell r="CF133">
            <v>21.5</v>
          </cell>
          <cell r="CG133">
            <v>35.354999999999997</v>
          </cell>
          <cell r="CH133">
            <v>107.999</v>
          </cell>
          <cell r="CI133">
            <v>4</v>
          </cell>
          <cell r="CK133" t="str">
            <v>DTVV44019</v>
          </cell>
          <cell r="CL133">
            <v>97.62</v>
          </cell>
          <cell r="CM133">
            <v>1.37</v>
          </cell>
          <cell r="CN133">
            <v>17.2</v>
          </cell>
          <cell r="CO133">
            <v>32.603000000000002</v>
          </cell>
          <cell r="CP133">
            <v>117.71599999999999</v>
          </cell>
          <cell r="CQ133">
            <v>5</v>
          </cell>
          <cell r="CS133" t="str">
            <v>DTVV44004</v>
          </cell>
          <cell r="CT133">
            <v>0</v>
          </cell>
          <cell r="CU133">
            <v>0</v>
          </cell>
          <cell r="CV133">
            <v>0</v>
          </cell>
          <cell r="CW133">
            <v>0</v>
          </cell>
          <cell r="CX133">
            <v>0</v>
          </cell>
          <cell r="CY133">
            <v>0</v>
          </cell>
          <cell r="DA133" t="str">
            <v>DTVV44004</v>
          </cell>
          <cell r="DB133">
            <v>0</v>
          </cell>
          <cell r="DC133">
            <v>0</v>
          </cell>
          <cell r="DD133">
            <v>0</v>
          </cell>
          <cell r="DE133">
            <v>0</v>
          </cell>
          <cell r="DF133">
            <v>0</v>
          </cell>
          <cell r="DG133">
            <v>0</v>
          </cell>
          <cell r="DI133" t="str">
            <v>DTVV44004</v>
          </cell>
          <cell r="DJ133">
            <v>0</v>
          </cell>
          <cell r="DK133">
            <v>0</v>
          </cell>
          <cell r="DL133">
            <v>0</v>
          </cell>
          <cell r="DM133">
            <v>0</v>
          </cell>
          <cell r="DN133">
            <v>0</v>
          </cell>
          <cell r="DO133">
            <v>0</v>
          </cell>
          <cell r="DQ133" t="str">
            <v>DTVV44004</v>
          </cell>
          <cell r="DR133">
            <v>0</v>
          </cell>
          <cell r="DS133">
            <v>0</v>
          </cell>
          <cell r="DT133">
            <v>0</v>
          </cell>
          <cell r="DU133">
            <v>0</v>
          </cell>
          <cell r="DV133">
            <v>0</v>
          </cell>
          <cell r="DW133">
            <v>0</v>
          </cell>
          <cell r="DY133" t="str">
            <v>DTVV44002</v>
          </cell>
          <cell r="DZ133">
            <v>0</v>
          </cell>
          <cell r="EA133">
            <v>0</v>
          </cell>
          <cell r="EB133">
            <v>0</v>
          </cell>
          <cell r="EC133">
            <v>0</v>
          </cell>
          <cell r="ED133">
            <v>0</v>
          </cell>
          <cell r="EE133">
            <v>0</v>
          </cell>
          <cell r="EG133" t="str">
            <v>DTVV44002</v>
          </cell>
          <cell r="EH133">
            <v>0</v>
          </cell>
          <cell r="EI133">
            <v>0</v>
          </cell>
          <cell r="EJ133">
            <v>0</v>
          </cell>
          <cell r="EK133">
            <v>0</v>
          </cell>
          <cell r="EL133">
            <v>0</v>
          </cell>
          <cell r="EM133">
            <v>0</v>
          </cell>
          <cell r="EO133" t="str">
            <v>DTVV44002</v>
          </cell>
          <cell r="EP133">
            <v>0</v>
          </cell>
          <cell r="EQ133">
            <v>0</v>
          </cell>
          <cell r="ER133">
            <v>0</v>
          </cell>
          <cell r="ES133">
            <v>0</v>
          </cell>
          <cell r="ET133">
            <v>0</v>
          </cell>
          <cell r="EU133">
            <v>0</v>
          </cell>
          <cell r="EW133" t="str">
            <v>DTVV12156</v>
          </cell>
          <cell r="EX133">
            <v>94.04</v>
          </cell>
          <cell r="EY133">
            <v>3.18</v>
          </cell>
          <cell r="EZ133">
            <v>14.666666666667</v>
          </cell>
          <cell r="FA133">
            <v>23.600999999999999</v>
          </cell>
          <cell r="FB133">
            <v>242.85</v>
          </cell>
          <cell r="FC133">
            <v>9</v>
          </cell>
          <cell r="FE133" t="str">
            <v>DTVV12155</v>
          </cell>
          <cell r="FF133">
            <v>100</v>
          </cell>
          <cell r="FG133">
            <v>0</v>
          </cell>
          <cell r="FH133">
            <v>0</v>
          </cell>
          <cell r="FI133">
            <v>0</v>
          </cell>
          <cell r="FJ133">
            <v>0</v>
          </cell>
          <cell r="FK133">
            <v>0</v>
          </cell>
          <cell r="FM133" t="str">
            <v>DTVV12155</v>
          </cell>
          <cell r="FN133">
            <v>100</v>
          </cell>
          <cell r="FO133">
            <v>0</v>
          </cell>
          <cell r="FP133">
            <v>0</v>
          </cell>
          <cell r="FQ133">
            <v>0</v>
          </cell>
          <cell r="FR133">
            <v>0</v>
          </cell>
          <cell r="FS133">
            <v>0</v>
          </cell>
          <cell r="FU133" t="str">
            <v>DTVV12155</v>
          </cell>
          <cell r="FV133">
            <v>100</v>
          </cell>
          <cell r="FW133">
            <v>0</v>
          </cell>
          <cell r="FX133">
            <v>0</v>
          </cell>
          <cell r="FY133">
            <v>0</v>
          </cell>
          <cell r="FZ133">
            <v>0</v>
          </cell>
          <cell r="GA133">
            <v>0</v>
          </cell>
          <cell r="GC133" t="str">
            <v>DTVV12155</v>
          </cell>
          <cell r="GD133">
            <v>100</v>
          </cell>
          <cell r="GE133">
            <v>0</v>
          </cell>
          <cell r="GF133">
            <v>0</v>
          </cell>
          <cell r="GG133">
            <v>0</v>
          </cell>
          <cell r="GH133">
            <v>0</v>
          </cell>
          <cell r="GI133">
            <v>0</v>
          </cell>
          <cell r="GK133" t="str">
            <v>DTVV12155</v>
          </cell>
          <cell r="GL133">
            <v>100</v>
          </cell>
          <cell r="GM133">
            <v>0</v>
          </cell>
          <cell r="GN133">
            <v>0</v>
          </cell>
          <cell r="GO133">
            <v>0</v>
          </cell>
          <cell r="GP133">
            <v>0</v>
          </cell>
          <cell r="GQ133">
            <v>0</v>
          </cell>
          <cell r="GS133" t="str">
            <v>DTVV12155</v>
          </cell>
          <cell r="GT133">
            <v>100</v>
          </cell>
          <cell r="GU133">
            <v>0</v>
          </cell>
          <cell r="GV133">
            <v>0</v>
          </cell>
          <cell r="GW133">
            <v>0</v>
          </cell>
          <cell r="GX133">
            <v>0</v>
          </cell>
          <cell r="GY133">
            <v>0</v>
          </cell>
          <cell r="HA133" t="str">
            <v>DTVV12155</v>
          </cell>
          <cell r="HB133">
            <v>100</v>
          </cell>
          <cell r="HC133">
            <v>0</v>
          </cell>
          <cell r="HD133">
            <v>0</v>
          </cell>
          <cell r="HE133">
            <v>0</v>
          </cell>
          <cell r="HF133">
            <v>0</v>
          </cell>
          <cell r="HG133">
            <v>0</v>
          </cell>
          <cell r="HI133" t="str">
            <v>DTVV12150</v>
          </cell>
          <cell r="HJ133">
            <v>64.260000000000005</v>
          </cell>
          <cell r="HK133">
            <v>13.98</v>
          </cell>
          <cell r="HL133">
            <v>8.0588235294118</v>
          </cell>
          <cell r="HM133">
            <v>6.3250000000000002</v>
          </cell>
          <cell r="HN133">
            <v>265.86799999999999</v>
          </cell>
          <cell r="HO133">
            <v>17</v>
          </cell>
          <cell r="HQ133" t="str">
            <v>DTVV12150</v>
          </cell>
          <cell r="HR133">
            <v>62.05</v>
          </cell>
          <cell r="HS133">
            <v>15.39</v>
          </cell>
          <cell r="HT133">
            <v>8.0588235294118</v>
          </cell>
          <cell r="HU133">
            <v>5.7450000000000001</v>
          </cell>
          <cell r="HV133">
            <v>265.86799999999999</v>
          </cell>
          <cell r="HW133">
            <v>17</v>
          </cell>
          <cell r="HY133" t="str">
            <v>DTVV12150</v>
          </cell>
          <cell r="HZ133">
            <v>62.13</v>
          </cell>
          <cell r="IA133">
            <v>15.01</v>
          </cell>
          <cell r="IB133">
            <v>7.6111111111111001</v>
          </cell>
          <cell r="IC133">
            <v>6.798</v>
          </cell>
          <cell r="ID133">
            <v>280.06799999999998</v>
          </cell>
          <cell r="IE133">
            <v>18</v>
          </cell>
          <cell r="IG133" t="str">
            <v>DTVV12150</v>
          </cell>
          <cell r="IH133">
            <v>63.36</v>
          </cell>
          <cell r="II133">
            <v>15.01</v>
          </cell>
          <cell r="IJ133">
            <v>12.833333333333</v>
          </cell>
          <cell r="IK133">
            <v>6.798</v>
          </cell>
          <cell r="IL133">
            <v>298.702</v>
          </cell>
          <cell r="IM133">
            <v>18</v>
          </cell>
        </row>
        <row r="134">
          <cell r="A134" t="str">
            <v>DTVV44038</v>
          </cell>
          <cell r="B134">
            <v>100</v>
          </cell>
          <cell r="C134">
            <v>0</v>
          </cell>
          <cell r="D134">
            <v>0</v>
          </cell>
          <cell r="E134">
            <v>0</v>
          </cell>
          <cell r="F134">
            <v>0</v>
          </cell>
          <cell r="G134">
            <v>0</v>
          </cell>
          <cell r="I134" t="str">
            <v>DTVV44038</v>
          </cell>
          <cell r="J134">
            <v>100</v>
          </cell>
          <cell r="K134">
            <v>0</v>
          </cell>
          <cell r="L134">
            <v>6</v>
          </cell>
          <cell r="M134">
            <v>0</v>
          </cell>
          <cell r="N134">
            <v>18.132999999999999</v>
          </cell>
          <cell r="O134">
            <v>0</v>
          </cell>
          <cell r="Q134" t="str">
            <v>DTVV44038</v>
          </cell>
          <cell r="R134">
            <v>100</v>
          </cell>
          <cell r="S134">
            <v>0</v>
          </cell>
          <cell r="T134">
            <v>7</v>
          </cell>
          <cell r="U134">
            <v>0</v>
          </cell>
          <cell r="V134">
            <v>34.381999999999998</v>
          </cell>
          <cell r="W134">
            <v>0</v>
          </cell>
          <cell r="Y134" t="str">
            <v>DTVV44038</v>
          </cell>
          <cell r="Z134">
            <v>100</v>
          </cell>
          <cell r="AA134">
            <v>0</v>
          </cell>
          <cell r="AB134">
            <v>28</v>
          </cell>
          <cell r="AC134">
            <v>0</v>
          </cell>
          <cell r="AD134">
            <v>47.348999999999997</v>
          </cell>
          <cell r="AE134">
            <v>0</v>
          </cell>
          <cell r="AG134" t="str">
            <v>DTVV44038</v>
          </cell>
          <cell r="AH134">
            <v>100</v>
          </cell>
          <cell r="AI134">
            <v>0</v>
          </cell>
          <cell r="AJ134">
            <v>28</v>
          </cell>
          <cell r="AK134">
            <v>0</v>
          </cell>
          <cell r="AL134">
            <v>67.099000000000004</v>
          </cell>
          <cell r="AM134">
            <v>0</v>
          </cell>
          <cell r="AO134" t="str">
            <v>DTVV44032</v>
          </cell>
          <cell r="AP134">
            <v>0</v>
          </cell>
          <cell r="AQ134">
            <v>0</v>
          </cell>
          <cell r="AR134">
            <v>0</v>
          </cell>
          <cell r="AS134">
            <v>0</v>
          </cell>
          <cell r="AT134">
            <v>0</v>
          </cell>
          <cell r="AU134">
            <v>0</v>
          </cell>
          <cell r="AW134" t="str">
            <v>DTVV44032</v>
          </cell>
          <cell r="AX134">
            <v>0</v>
          </cell>
          <cell r="AY134">
            <v>0</v>
          </cell>
          <cell r="AZ134">
            <v>0</v>
          </cell>
          <cell r="BA134">
            <v>0</v>
          </cell>
          <cell r="BB134">
            <v>0</v>
          </cell>
          <cell r="BC134">
            <v>0</v>
          </cell>
          <cell r="BE134" t="str">
            <v>DTVV44032</v>
          </cell>
          <cell r="BF134">
            <v>0</v>
          </cell>
          <cell r="BG134">
            <v>0</v>
          </cell>
          <cell r="BH134">
            <v>0</v>
          </cell>
          <cell r="BI134">
            <v>0</v>
          </cell>
          <cell r="BJ134">
            <v>0</v>
          </cell>
          <cell r="BK134">
            <v>0</v>
          </cell>
          <cell r="BM134" t="str">
            <v>DTVV44032</v>
          </cell>
          <cell r="BN134">
            <v>0</v>
          </cell>
          <cell r="BO134">
            <v>0</v>
          </cell>
          <cell r="BP134">
            <v>0</v>
          </cell>
          <cell r="BQ134">
            <v>0</v>
          </cell>
          <cell r="BR134">
            <v>0</v>
          </cell>
          <cell r="BS134">
            <v>0</v>
          </cell>
          <cell r="BU134" t="str">
            <v>DTVV44020</v>
          </cell>
          <cell r="BV134">
            <v>82.33</v>
          </cell>
          <cell r="BW134">
            <v>10.6</v>
          </cell>
          <cell r="BX134">
            <v>21</v>
          </cell>
          <cell r="BY134">
            <v>0</v>
          </cell>
          <cell r="BZ134">
            <v>100.366</v>
          </cell>
          <cell r="CA134">
            <v>4</v>
          </cell>
          <cell r="CC134" t="str">
            <v>DTVV44020</v>
          </cell>
          <cell r="CD134">
            <v>83.93</v>
          </cell>
          <cell r="CE134">
            <v>10.6</v>
          </cell>
          <cell r="CF134">
            <v>23.5</v>
          </cell>
          <cell r="CG134">
            <v>0</v>
          </cell>
          <cell r="CH134">
            <v>109.732</v>
          </cell>
          <cell r="CI134">
            <v>4</v>
          </cell>
          <cell r="CK134" t="str">
            <v>DTVV44020</v>
          </cell>
          <cell r="CL134">
            <v>84.68</v>
          </cell>
          <cell r="CM134">
            <v>7.36</v>
          </cell>
          <cell r="CN134">
            <v>15.666666666667</v>
          </cell>
          <cell r="CO134">
            <v>0</v>
          </cell>
          <cell r="CP134">
            <v>128.066</v>
          </cell>
          <cell r="CQ134">
            <v>6</v>
          </cell>
          <cell r="CS134" t="str">
            <v>DTVV44005</v>
          </cell>
          <cell r="CT134">
            <v>0</v>
          </cell>
          <cell r="CU134">
            <v>0</v>
          </cell>
          <cell r="CV134">
            <v>0</v>
          </cell>
          <cell r="CW134">
            <v>0</v>
          </cell>
          <cell r="CX134">
            <v>0</v>
          </cell>
          <cell r="CY134">
            <v>0</v>
          </cell>
          <cell r="DA134" t="str">
            <v>DTVV44005</v>
          </cell>
          <cell r="DB134">
            <v>0</v>
          </cell>
          <cell r="DC134">
            <v>0</v>
          </cell>
          <cell r="DD134">
            <v>0</v>
          </cell>
          <cell r="DE134">
            <v>0</v>
          </cell>
          <cell r="DF134">
            <v>0</v>
          </cell>
          <cell r="DG134">
            <v>0</v>
          </cell>
          <cell r="DI134" t="str">
            <v>DTVV44005</v>
          </cell>
          <cell r="DJ134">
            <v>0</v>
          </cell>
          <cell r="DK134">
            <v>0</v>
          </cell>
          <cell r="DL134">
            <v>0</v>
          </cell>
          <cell r="DM134">
            <v>0</v>
          </cell>
          <cell r="DN134">
            <v>0</v>
          </cell>
          <cell r="DO134">
            <v>0</v>
          </cell>
          <cell r="DQ134" t="str">
            <v>DTVV44005</v>
          </cell>
          <cell r="DR134">
            <v>0</v>
          </cell>
          <cell r="DS134">
            <v>0</v>
          </cell>
          <cell r="DT134">
            <v>0</v>
          </cell>
          <cell r="DU134">
            <v>0</v>
          </cell>
          <cell r="DV134">
            <v>0</v>
          </cell>
          <cell r="DW134">
            <v>0</v>
          </cell>
          <cell r="DY134" t="str">
            <v>DTVV44004</v>
          </cell>
          <cell r="DZ134">
            <v>0</v>
          </cell>
          <cell r="EA134">
            <v>0</v>
          </cell>
          <cell r="EB134">
            <v>0</v>
          </cell>
          <cell r="EC134">
            <v>0</v>
          </cell>
          <cell r="ED134">
            <v>0</v>
          </cell>
          <cell r="EE134">
            <v>0</v>
          </cell>
          <cell r="EG134" t="str">
            <v>DTVV44004</v>
          </cell>
          <cell r="EH134">
            <v>0</v>
          </cell>
          <cell r="EI134">
            <v>0</v>
          </cell>
          <cell r="EJ134">
            <v>0</v>
          </cell>
          <cell r="EK134">
            <v>0</v>
          </cell>
          <cell r="EL134">
            <v>0</v>
          </cell>
          <cell r="EM134">
            <v>0</v>
          </cell>
          <cell r="EO134" t="str">
            <v>DTVV44004</v>
          </cell>
          <cell r="EP134">
            <v>0</v>
          </cell>
          <cell r="EQ134">
            <v>0</v>
          </cell>
          <cell r="ER134">
            <v>0</v>
          </cell>
          <cell r="ES134">
            <v>0</v>
          </cell>
          <cell r="ET134">
            <v>0</v>
          </cell>
          <cell r="EU134">
            <v>0</v>
          </cell>
          <cell r="EW134" t="str">
            <v>DTVV44001</v>
          </cell>
          <cell r="EX134">
            <v>0</v>
          </cell>
          <cell r="EY134">
            <v>0</v>
          </cell>
          <cell r="EZ134">
            <v>0</v>
          </cell>
          <cell r="FA134">
            <v>0</v>
          </cell>
          <cell r="FB134">
            <v>0</v>
          </cell>
          <cell r="FC134">
            <v>0</v>
          </cell>
          <cell r="FE134" t="str">
            <v>DTVV12156</v>
          </cell>
          <cell r="FF134">
            <v>93.41</v>
          </cell>
          <cell r="FG134">
            <v>3.32</v>
          </cell>
          <cell r="FH134">
            <v>13.2</v>
          </cell>
          <cell r="FI134">
            <v>20.331</v>
          </cell>
          <cell r="FJ134">
            <v>255.81700000000001</v>
          </cell>
          <cell r="FK134">
            <v>10</v>
          </cell>
          <cell r="FM134" t="str">
            <v>DTVV12156</v>
          </cell>
          <cell r="FN134">
            <v>93.71</v>
          </cell>
          <cell r="FO134">
            <v>3.32</v>
          </cell>
          <cell r="FP134">
            <v>13.2</v>
          </cell>
          <cell r="FQ134">
            <v>20.331</v>
          </cell>
          <cell r="FR134">
            <v>265.06799999999998</v>
          </cell>
          <cell r="FS134">
            <v>10</v>
          </cell>
          <cell r="FU134" t="str">
            <v>DTVV12156</v>
          </cell>
          <cell r="FV134">
            <v>93.99</v>
          </cell>
          <cell r="FW134">
            <v>3.32</v>
          </cell>
          <cell r="FX134">
            <v>13.2</v>
          </cell>
          <cell r="FY134">
            <v>20.331</v>
          </cell>
          <cell r="FZ134">
            <v>278.15100000000001</v>
          </cell>
          <cell r="GA134">
            <v>10</v>
          </cell>
          <cell r="GC134" t="str">
            <v>DTVV12156</v>
          </cell>
          <cell r="GD134">
            <v>94.24</v>
          </cell>
          <cell r="GE134">
            <v>3.32</v>
          </cell>
          <cell r="GF134">
            <v>13.2</v>
          </cell>
          <cell r="GG134">
            <v>20.331</v>
          </cell>
          <cell r="GH134">
            <v>294.70100000000002</v>
          </cell>
          <cell r="GI134">
            <v>10</v>
          </cell>
          <cell r="GK134" t="str">
            <v>DTVV12156</v>
          </cell>
          <cell r="GL134">
            <v>94.42</v>
          </cell>
          <cell r="GM134">
            <v>3.05</v>
          </cell>
          <cell r="GN134">
            <v>12</v>
          </cell>
          <cell r="GO134">
            <v>20.149000000000001</v>
          </cell>
          <cell r="GP134">
            <v>314.56799999999998</v>
          </cell>
          <cell r="GQ134">
            <v>11</v>
          </cell>
          <cell r="GS134" t="str">
            <v>DTVV12156</v>
          </cell>
          <cell r="GT134">
            <v>94.57</v>
          </cell>
          <cell r="GU134">
            <v>2.82</v>
          </cell>
          <cell r="GV134">
            <v>11</v>
          </cell>
          <cell r="GW134">
            <v>19.920999999999999</v>
          </cell>
          <cell r="GX134">
            <v>334.26900000000001</v>
          </cell>
          <cell r="GY134">
            <v>12</v>
          </cell>
          <cell r="HA134" t="str">
            <v>DTVV12156</v>
          </cell>
          <cell r="HB134">
            <v>94.77</v>
          </cell>
          <cell r="HC134">
            <v>2.82</v>
          </cell>
          <cell r="HD134">
            <v>11</v>
          </cell>
          <cell r="HE134">
            <v>19.920999999999999</v>
          </cell>
          <cell r="HF134">
            <v>351.63600000000002</v>
          </cell>
          <cell r="HG134">
            <v>12</v>
          </cell>
          <cell r="HI134" t="str">
            <v>DTVV12155</v>
          </cell>
          <cell r="HJ134">
            <v>100</v>
          </cell>
          <cell r="HK134">
            <v>0</v>
          </cell>
          <cell r="HL134">
            <v>0</v>
          </cell>
          <cell r="HM134">
            <v>0</v>
          </cell>
          <cell r="HN134">
            <v>0</v>
          </cell>
          <cell r="HO134">
            <v>0</v>
          </cell>
          <cell r="HQ134" t="str">
            <v>DTVV12155</v>
          </cell>
          <cell r="HR134">
            <v>100</v>
          </cell>
          <cell r="HS134">
            <v>0</v>
          </cell>
          <cell r="HT134">
            <v>0</v>
          </cell>
          <cell r="HU134">
            <v>0</v>
          </cell>
          <cell r="HV134">
            <v>0</v>
          </cell>
          <cell r="HW134">
            <v>0</v>
          </cell>
          <cell r="HY134" t="str">
            <v>DTVV12155</v>
          </cell>
          <cell r="HZ134">
            <v>100</v>
          </cell>
          <cell r="IA134">
            <v>0</v>
          </cell>
          <cell r="IB134">
            <v>0</v>
          </cell>
          <cell r="IC134">
            <v>0</v>
          </cell>
          <cell r="ID134">
            <v>0</v>
          </cell>
          <cell r="IE134">
            <v>0</v>
          </cell>
          <cell r="IG134" t="str">
            <v>DTVV12155</v>
          </cell>
          <cell r="IH134">
            <v>100</v>
          </cell>
          <cell r="II134">
            <v>0</v>
          </cell>
          <cell r="IJ134">
            <v>0</v>
          </cell>
          <cell r="IK134">
            <v>0</v>
          </cell>
          <cell r="IL134">
            <v>0</v>
          </cell>
          <cell r="IM134">
            <v>0</v>
          </cell>
        </row>
        <row r="135">
          <cell r="A135" t="str">
            <v>DTVV44039</v>
          </cell>
          <cell r="B135">
            <v>100</v>
          </cell>
          <cell r="C135">
            <v>0</v>
          </cell>
          <cell r="D135">
            <v>0</v>
          </cell>
          <cell r="E135">
            <v>0</v>
          </cell>
          <cell r="F135">
            <v>0</v>
          </cell>
          <cell r="G135">
            <v>0</v>
          </cell>
          <cell r="I135" t="str">
            <v>DTVV44039</v>
          </cell>
          <cell r="J135">
            <v>96.94</v>
          </cell>
          <cell r="K135">
            <v>1.47</v>
          </cell>
          <cell r="L135">
            <v>7</v>
          </cell>
          <cell r="M135">
            <v>100</v>
          </cell>
          <cell r="N135">
            <v>17.666</v>
          </cell>
          <cell r="O135">
            <v>1</v>
          </cell>
          <cell r="Q135" t="str">
            <v>DTVV44039</v>
          </cell>
          <cell r="R135">
            <v>97.96</v>
          </cell>
          <cell r="S135">
            <v>1.47</v>
          </cell>
          <cell r="T135">
            <v>25</v>
          </cell>
          <cell r="U135">
            <v>100</v>
          </cell>
          <cell r="V135">
            <v>33.414999999999999</v>
          </cell>
          <cell r="W135">
            <v>1</v>
          </cell>
          <cell r="Y135" t="str">
            <v>DTVV44039</v>
          </cell>
          <cell r="Z135">
            <v>98.47</v>
          </cell>
          <cell r="AA135">
            <v>1.47</v>
          </cell>
          <cell r="AB135">
            <v>42</v>
          </cell>
          <cell r="AC135">
            <v>100</v>
          </cell>
          <cell r="AD135">
            <v>47.215000000000003</v>
          </cell>
          <cell r="AE135">
            <v>1</v>
          </cell>
          <cell r="AG135" t="str">
            <v>DTVV44039</v>
          </cell>
          <cell r="AH135">
            <v>98.78</v>
          </cell>
          <cell r="AI135">
            <v>1.47</v>
          </cell>
          <cell r="AJ135">
            <v>42</v>
          </cell>
          <cell r="AK135">
            <v>100</v>
          </cell>
          <cell r="AL135">
            <v>66.965000000000003</v>
          </cell>
          <cell r="AM135">
            <v>1</v>
          </cell>
          <cell r="AO135" t="str">
            <v>DTVV44033</v>
          </cell>
          <cell r="AP135">
            <v>0</v>
          </cell>
          <cell r="AQ135">
            <v>0</v>
          </cell>
          <cell r="AR135">
            <v>0</v>
          </cell>
          <cell r="AS135">
            <v>0</v>
          </cell>
          <cell r="AT135">
            <v>0</v>
          </cell>
          <cell r="AU135">
            <v>0</v>
          </cell>
          <cell r="AW135" t="str">
            <v>DTVV44033</v>
          </cell>
          <cell r="AX135">
            <v>0</v>
          </cell>
          <cell r="AY135">
            <v>0</v>
          </cell>
          <cell r="AZ135">
            <v>0</v>
          </cell>
          <cell r="BA135">
            <v>0</v>
          </cell>
          <cell r="BB135">
            <v>0</v>
          </cell>
          <cell r="BC135">
            <v>0</v>
          </cell>
          <cell r="BE135" t="str">
            <v>DTVV44033</v>
          </cell>
          <cell r="BF135">
            <v>0</v>
          </cell>
          <cell r="BG135">
            <v>0</v>
          </cell>
          <cell r="BH135">
            <v>0</v>
          </cell>
          <cell r="BI135">
            <v>0</v>
          </cell>
          <cell r="BJ135">
            <v>0</v>
          </cell>
          <cell r="BK135">
            <v>0</v>
          </cell>
          <cell r="BM135" t="str">
            <v>DTVV44033</v>
          </cell>
          <cell r="BN135">
            <v>0</v>
          </cell>
          <cell r="BO135">
            <v>0</v>
          </cell>
          <cell r="BP135">
            <v>0</v>
          </cell>
          <cell r="BQ135">
            <v>0</v>
          </cell>
          <cell r="BR135">
            <v>0</v>
          </cell>
          <cell r="BS135">
            <v>0</v>
          </cell>
          <cell r="BU135" t="str">
            <v>DTVV44021</v>
          </cell>
          <cell r="BV135">
            <v>90.4</v>
          </cell>
          <cell r="BW135">
            <v>4.6100000000000003</v>
          </cell>
          <cell r="BX135">
            <v>13.4</v>
          </cell>
          <cell r="BY135">
            <v>56.762</v>
          </cell>
          <cell r="BZ135">
            <v>101.998</v>
          </cell>
          <cell r="CA135">
            <v>5</v>
          </cell>
          <cell r="CC135" t="str">
            <v>DTVV44021</v>
          </cell>
          <cell r="CD135">
            <v>91.27</v>
          </cell>
          <cell r="CE135">
            <v>4.6100000000000003</v>
          </cell>
          <cell r="CF135">
            <v>16.8</v>
          </cell>
          <cell r="CG135">
            <v>56.762</v>
          </cell>
          <cell r="CH135">
            <v>121.148</v>
          </cell>
          <cell r="CI135">
            <v>5</v>
          </cell>
          <cell r="CK135" t="str">
            <v>DTVV44021</v>
          </cell>
          <cell r="CL135">
            <v>92</v>
          </cell>
          <cell r="CM135">
            <v>4.6100000000000003</v>
          </cell>
          <cell r="CN135">
            <v>16.8</v>
          </cell>
          <cell r="CO135">
            <v>56.762</v>
          </cell>
          <cell r="CP135">
            <v>131.398</v>
          </cell>
          <cell r="CQ135">
            <v>5</v>
          </cell>
          <cell r="CS135" t="str">
            <v>DTVV44017</v>
          </cell>
          <cell r="CT135">
            <v>95.08</v>
          </cell>
          <cell r="CU135">
            <v>5.12</v>
          </cell>
          <cell r="CV135">
            <v>44.666666666666998</v>
          </cell>
          <cell r="CW135">
            <v>92.072000000000003</v>
          </cell>
          <cell r="CX135">
            <v>194.41499999999999</v>
          </cell>
          <cell r="CY135">
            <v>3</v>
          </cell>
          <cell r="DA135" t="str">
            <v>DTVV44017</v>
          </cell>
          <cell r="DB135">
            <v>94.71</v>
          </cell>
          <cell r="DC135">
            <v>3.55</v>
          </cell>
          <cell r="DD135">
            <v>26.8</v>
          </cell>
          <cell r="DE135">
            <v>79.546000000000006</v>
          </cell>
          <cell r="DF135">
            <v>211.91399999999999</v>
          </cell>
          <cell r="DG135">
            <v>5</v>
          </cell>
          <cell r="DI135" t="str">
            <v>DTVV44017</v>
          </cell>
          <cell r="DJ135">
            <v>93.72</v>
          </cell>
          <cell r="DK135">
            <v>3.23</v>
          </cell>
          <cell r="DL135">
            <v>19.142857142857</v>
          </cell>
          <cell r="DM135">
            <v>62.534999999999997</v>
          </cell>
          <cell r="DN135">
            <v>222.24799999999999</v>
          </cell>
          <cell r="DO135">
            <v>7</v>
          </cell>
          <cell r="DQ135" t="str">
            <v>DTVV44017</v>
          </cell>
          <cell r="DR135">
            <v>94.11</v>
          </cell>
          <cell r="DS135">
            <v>3.23</v>
          </cell>
          <cell r="DT135">
            <v>19.142857142857</v>
          </cell>
          <cell r="DU135">
            <v>62.534999999999997</v>
          </cell>
          <cell r="DV135">
            <v>242.06399999999999</v>
          </cell>
          <cell r="DW135">
            <v>7</v>
          </cell>
          <cell r="DY135" t="str">
            <v>DTVV44005</v>
          </cell>
          <cell r="DZ135">
            <v>0</v>
          </cell>
          <cell r="EA135">
            <v>0</v>
          </cell>
          <cell r="EB135">
            <v>0</v>
          </cell>
          <cell r="EC135">
            <v>0</v>
          </cell>
          <cell r="ED135">
            <v>0</v>
          </cell>
          <cell r="EE135">
            <v>0</v>
          </cell>
          <cell r="EG135" t="str">
            <v>DTVV44005</v>
          </cell>
          <cell r="EH135">
            <v>0</v>
          </cell>
          <cell r="EI135">
            <v>0</v>
          </cell>
          <cell r="EJ135">
            <v>0</v>
          </cell>
          <cell r="EK135">
            <v>0</v>
          </cell>
          <cell r="EL135">
            <v>0</v>
          </cell>
          <cell r="EM135">
            <v>0</v>
          </cell>
          <cell r="EO135" t="str">
            <v>DTVV44005</v>
          </cell>
          <cell r="EP135">
            <v>0</v>
          </cell>
          <cell r="EQ135">
            <v>0</v>
          </cell>
          <cell r="ER135">
            <v>0</v>
          </cell>
          <cell r="ES135">
            <v>0</v>
          </cell>
          <cell r="ET135">
            <v>0</v>
          </cell>
          <cell r="EU135">
            <v>0</v>
          </cell>
          <cell r="EW135" t="str">
            <v>DTVV44002</v>
          </cell>
          <cell r="EX135">
            <v>0</v>
          </cell>
          <cell r="EY135">
            <v>0</v>
          </cell>
          <cell r="EZ135">
            <v>0</v>
          </cell>
          <cell r="FA135">
            <v>0</v>
          </cell>
          <cell r="FB135">
            <v>0</v>
          </cell>
          <cell r="FC135">
            <v>0</v>
          </cell>
          <cell r="FE135" t="str">
            <v>DTVV44001</v>
          </cell>
          <cell r="FF135">
            <v>0</v>
          </cell>
          <cell r="FG135">
            <v>0</v>
          </cell>
          <cell r="FH135">
            <v>0</v>
          </cell>
          <cell r="FI135">
            <v>0</v>
          </cell>
          <cell r="FJ135">
            <v>0</v>
          </cell>
          <cell r="FK135">
            <v>0</v>
          </cell>
          <cell r="FM135" t="str">
            <v>DTVV44001</v>
          </cell>
          <cell r="FN135">
            <v>0</v>
          </cell>
          <cell r="FO135">
            <v>0</v>
          </cell>
          <cell r="FP135">
            <v>0</v>
          </cell>
          <cell r="FQ135">
            <v>0</v>
          </cell>
          <cell r="FR135">
            <v>0</v>
          </cell>
          <cell r="FS135">
            <v>0</v>
          </cell>
          <cell r="FU135" t="str">
            <v>DTVV44001</v>
          </cell>
          <cell r="FV135">
            <v>0</v>
          </cell>
          <cell r="FW135">
            <v>0</v>
          </cell>
          <cell r="FX135">
            <v>0</v>
          </cell>
          <cell r="FY135">
            <v>0</v>
          </cell>
          <cell r="FZ135">
            <v>0</v>
          </cell>
          <cell r="GA135">
            <v>0</v>
          </cell>
          <cell r="GC135" t="str">
            <v>DTVV44001</v>
          </cell>
          <cell r="GD135">
            <v>0</v>
          </cell>
          <cell r="GE135">
            <v>0</v>
          </cell>
          <cell r="GF135">
            <v>0</v>
          </cell>
          <cell r="GG135">
            <v>0</v>
          </cell>
          <cell r="GH135">
            <v>0</v>
          </cell>
          <cell r="GI135">
            <v>0</v>
          </cell>
          <cell r="GK135" t="str">
            <v>DTVV44001</v>
          </cell>
          <cell r="GL135">
            <v>0</v>
          </cell>
          <cell r="GM135">
            <v>0</v>
          </cell>
          <cell r="GN135">
            <v>0</v>
          </cell>
          <cell r="GO135">
            <v>0</v>
          </cell>
          <cell r="GP135">
            <v>0</v>
          </cell>
          <cell r="GQ135">
            <v>0</v>
          </cell>
          <cell r="GS135" t="str">
            <v>DTVV44001</v>
          </cell>
          <cell r="GT135">
            <v>0</v>
          </cell>
          <cell r="GU135">
            <v>0</v>
          </cell>
          <cell r="GV135">
            <v>0</v>
          </cell>
          <cell r="GW135">
            <v>0</v>
          </cell>
          <cell r="GX135">
            <v>0</v>
          </cell>
          <cell r="GY135">
            <v>0</v>
          </cell>
          <cell r="HA135" t="str">
            <v>DTVV44001</v>
          </cell>
          <cell r="HB135">
            <v>0</v>
          </cell>
          <cell r="HC135">
            <v>0</v>
          </cell>
          <cell r="HD135">
            <v>0</v>
          </cell>
          <cell r="HE135">
            <v>0</v>
          </cell>
          <cell r="HF135">
            <v>0</v>
          </cell>
          <cell r="HG135">
            <v>0</v>
          </cell>
          <cell r="HI135" t="str">
            <v>DTVV12156</v>
          </cell>
          <cell r="HJ135">
            <v>93.46</v>
          </cell>
          <cell r="HK135">
            <v>3.38</v>
          </cell>
          <cell r="HL135">
            <v>10.153846153846001</v>
          </cell>
          <cell r="HM135">
            <v>15.37</v>
          </cell>
          <cell r="HN135">
            <v>363.036</v>
          </cell>
          <cell r="HO135">
            <v>13</v>
          </cell>
          <cell r="HQ135" t="str">
            <v>DTVV12156</v>
          </cell>
          <cell r="HR135">
            <v>92.24</v>
          </cell>
          <cell r="HS135">
            <v>3.86</v>
          </cell>
          <cell r="HT135">
            <v>9.4285714285714004</v>
          </cell>
          <cell r="HU135">
            <v>12.5</v>
          </cell>
          <cell r="HV135">
            <v>375.41899999999998</v>
          </cell>
          <cell r="HW135">
            <v>14</v>
          </cell>
          <cell r="HY135" t="str">
            <v>DTVV12156</v>
          </cell>
          <cell r="HZ135">
            <v>92.5</v>
          </cell>
          <cell r="IA135">
            <v>3.86</v>
          </cell>
          <cell r="IB135">
            <v>9.4285714285714004</v>
          </cell>
          <cell r="IC135">
            <v>12.5</v>
          </cell>
          <cell r="ID135">
            <v>395.15199999999999</v>
          </cell>
          <cell r="IE135">
            <v>14</v>
          </cell>
          <cell r="IG135" t="str">
            <v>DTVV12156</v>
          </cell>
          <cell r="IH135">
            <v>92.12</v>
          </cell>
          <cell r="II135">
            <v>3.67</v>
          </cell>
          <cell r="IJ135">
            <v>18.25</v>
          </cell>
          <cell r="IK135">
            <v>11.509</v>
          </cell>
          <cell r="IL135">
            <v>409.63499999999999</v>
          </cell>
          <cell r="IM135">
            <v>16</v>
          </cell>
        </row>
        <row r="136">
          <cell r="A136" t="str">
            <v>DTVV44040</v>
          </cell>
          <cell r="B136">
            <v>100</v>
          </cell>
          <cell r="C136">
            <v>0</v>
          </cell>
          <cell r="D136">
            <v>0</v>
          </cell>
          <cell r="E136">
            <v>0</v>
          </cell>
          <cell r="F136">
            <v>0</v>
          </cell>
          <cell r="G136">
            <v>0</v>
          </cell>
          <cell r="I136" t="str">
            <v>DTVV44040</v>
          </cell>
          <cell r="J136">
            <v>93.3</v>
          </cell>
          <cell r="K136">
            <v>1.61</v>
          </cell>
          <cell r="L136">
            <v>6</v>
          </cell>
          <cell r="M136">
            <v>0</v>
          </cell>
          <cell r="N136">
            <v>15.917</v>
          </cell>
          <cell r="O136">
            <v>2</v>
          </cell>
          <cell r="Q136" t="str">
            <v>DTVV44040</v>
          </cell>
          <cell r="R136">
            <v>95.53</v>
          </cell>
          <cell r="S136">
            <v>1.61</v>
          </cell>
          <cell r="T136">
            <v>13.5</v>
          </cell>
          <cell r="U136">
            <v>0</v>
          </cell>
          <cell r="V136">
            <v>31.666</v>
          </cell>
          <cell r="W136">
            <v>2</v>
          </cell>
          <cell r="Y136" t="str">
            <v>DTVV44040</v>
          </cell>
          <cell r="Z136">
            <v>96.65</v>
          </cell>
          <cell r="AA136">
            <v>1.61</v>
          </cell>
          <cell r="AB136">
            <v>19.5</v>
          </cell>
          <cell r="AC136">
            <v>0</v>
          </cell>
          <cell r="AD136">
            <v>44.633000000000003</v>
          </cell>
          <cell r="AE136">
            <v>2</v>
          </cell>
          <cell r="AG136" t="str">
            <v>DTVV44040</v>
          </cell>
          <cell r="AH136">
            <v>97.32</v>
          </cell>
          <cell r="AI136">
            <v>1.61</v>
          </cell>
          <cell r="AJ136">
            <v>19.5</v>
          </cell>
          <cell r="AK136">
            <v>0</v>
          </cell>
          <cell r="AL136">
            <v>54.966000000000001</v>
          </cell>
          <cell r="AM136">
            <v>2</v>
          </cell>
          <cell r="AO136" t="str">
            <v>DTVV44038</v>
          </cell>
          <cell r="AP136">
            <v>100</v>
          </cell>
          <cell r="AQ136">
            <v>0</v>
          </cell>
          <cell r="AR136">
            <v>28</v>
          </cell>
          <cell r="AS136">
            <v>0</v>
          </cell>
          <cell r="AT136">
            <v>86.349000000000004</v>
          </cell>
          <cell r="AU136">
            <v>0</v>
          </cell>
          <cell r="AW136" t="str">
            <v>DTVV44038</v>
          </cell>
          <cell r="AX136">
            <v>100</v>
          </cell>
          <cell r="AY136">
            <v>0</v>
          </cell>
          <cell r="AZ136">
            <v>28</v>
          </cell>
          <cell r="BA136">
            <v>0</v>
          </cell>
          <cell r="BB136">
            <v>96.683000000000007</v>
          </cell>
          <cell r="BC136">
            <v>0</v>
          </cell>
          <cell r="BE136" t="str">
            <v>DTVV44038</v>
          </cell>
          <cell r="BF136">
            <v>100</v>
          </cell>
          <cell r="BG136">
            <v>0</v>
          </cell>
          <cell r="BH136">
            <v>50</v>
          </cell>
          <cell r="BI136">
            <v>0</v>
          </cell>
          <cell r="BJ136">
            <v>113.45</v>
          </cell>
          <cell r="BK136">
            <v>0</v>
          </cell>
          <cell r="BM136" t="str">
            <v>DTVV44038</v>
          </cell>
          <cell r="BN136">
            <v>100</v>
          </cell>
          <cell r="BO136">
            <v>0</v>
          </cell>
          <cell r="BP136">
            <v>50</v>
          </cell>
          <cell r="BQ136">
            <v>0</v>
          </cell>
          <cell r="BR136">
            <v>128.78299999999999</v>
          </cell>
          <cell r="BS136">
            <v>0</v>
          </cell>
          <cell r="BU136" t="str">
            <v>DTVV44022</v>
          </cell>
          <cell r="BV136">
            <v>92.82</v>
          </cell>
          <cell r="BW136">
            <v>8.4600000000000009</v>
          </cell>
          <cell r="BX136">
            <v>41</v>
          </cell>
          <cell r="BY136">
            <v>0</v>
          </cell>
          <cell r="BZ136">
            <v>82.433000000000007</v>
          </cell>
          <cell r="CA136">
            <v>2</v>
          </cell>
          <cell r="CC136" t="str">
            <v>DTVV44022</v>
          </cell>
          <cell r="CD136">
            <v>90.93</v>
          </cell>
          <cell r="CE136">
            <v>5.9</v>
          </cell>
          <cell r="CF136">
            <v>24</v>
          </cell>
          <cell r="CG136">
            <v>25.617000000000001</v>
          </cell>
          <cell r="CH136">
            <v>96.731999999999999</v>
          </cell>
          <cell r="CI136">
            <v>4</v>
          </cell>
          <cell r="CK136" t="str">
            <v>DTVV44022</v>
          </cell>
          <cell r="CL136">
            <v>91.69</v>
          </cell>
          <cell r="CM136">
            <v>5.9</v>
          </cell>
          <cell r="CN136">
            <v>24</v>
          </cell>
          <cell r="CO136">
            <v>25.617000000000001</v>
          </cell>
          <cell r="CP136">
            <v>106.982</v>
          </cell>
          <cell r="CQ136">
            <v>4</v>
          </cell>
          <cell r="CS136" t="str">
            <v>DTVV44018</v>
          </cell>
          <cell r="CT136">
            <v>100</v>
          </cell>
          <cell r="CU136">
            <v>0</v>
          </cell>
          <cell r="CV136">
            <v>0</v>
          </cell>
          <cell r="CW136">
            <v>0</v>
          </cell>
          <cell r="CX136">
            <v>0</v>
          </cell>
          <cell r="CY136">
            <v>0</v>
          </cell>
          <cell r="DA136" t="str">
            <v>DTVV44018</v>
          </cell>
          <cell r="DB136">
            <v>100</v>
          </cell>
          <cell r="DC136">
            <v>0</v>
          </cell>
          <cell r="DD136">
            <v>0</v>
          </cell>
          <cell r="DE136">
            <v>0</v>
          </cell>
          <cell r="DF136">
            <v>0</v>
          </cell>
          <cell r="DG136">
            <v>0</v>
          </cell>
          <cell r="DI136" t="str">
            <v>DTVV44018</v>
          </cell>
          <cell r="DJ136">
            <v>100</v>
          </cell>
          <cell r="DK136">
            <v>0</v>
          </cell>
          <cell r="DL136">
            <v>0</v>
          </cell>
          <cell r="DM136">
            <v>0</v>
          </cell>
          <cell r="DN136">
            <v>0</v>
          </cell>
          <cell r="DO136">
            <v>0</v>
          </cell>
          <cell r="DQ136" t="str">
            <v>DTVV44018</v>
          </cell>
          <cell r="DR136">
            <v>100</v>
          </cell>
          <cell r="DS136">
            <v>0</v>
          </cell>
          <cell r="DT136">
            <v>0</v>
          </cell>
          <cell r="DU136">
            <v>0</v>
          </cell>
          <cell r="DV136">
            <v>0</v>
          </cell>
          <cell r="DW136">
            <v>0</v>
          </cell>
          <cell r="DY136" t="str">
            <v>DTVV44017</v>
          </cell>
          <cell r="DZ136">
            <v>92.51</v>
          </cell>
          <cell r="EA136">
            <v>3.69</v>
          </cell>
          <cell r="EB136">
            <v>16.75</v>
          </cell>
          <cell r="EC136">
            <v>71.281999999999996</v>
          </cell>
          <cell r="ED136">
            <v>254.68</v>
          </cell>
          <cell r="EE136">
            <v>8</v>
          </cell>
          <cell r="EG136" t="str">
            <v>DTVV44017</v>
          </cell>
          <cell r="EH136">
            <v>89.9</v>
          </cell>
          <cell r="EI136">
            <v>4.7300000000000004</v>
          </cell>
          <cell r="EJ136">
            <v>14.888888888888999</v>
          </cell>
          <cell r="EK136">
            <v>68.924999999999997</v>
          </cell>
          <cell r="EL136">
            <v>260.64699999999999</v>
          </cell>
          <cell r="EM136">
            <v>9</v>
          </cell>
          <cell r="EO136" t="str">
            <v>DTVV44017</v>
          </cell>
          <cell r="EP136">
            <v>90.44</v>
          </cell>
          <cell r="EQ136">
            <v>4.7300000000000004</v>
          </cell>
          <cell r="ER136">
            <v>14.888888888888999</v>
          </cell>
          <cell r="ES136">
            <v>68.924999999999997</v>
          </cell>
          <cell r="ET136">
            <v>279.56400000000002</v>
          </cell>
          <cell r="EU136">
            <v>9</v>
          </cell>
          <cell r="EW136" t="str">
            <v>DTVV44004</v>
          </cell>
          <cell r="EX136">
            <v>0</v>
          </cell>
          <cell r="EY136">
            <v>0</v>
          </cell>
          <cell r="EZ136">
            <v>0</v>
          </cell>
          <cell r="FA136">
            <v>0</v>
          </cell>
          <cell r="FB136">
            <v>0</v>
          </cell>
          <cell r="FC136">
            <v>0</v>
          </cell>
          <cell r="FE136" t="str">
            <v>DTVV44002</v>
          </cell>
          <cell r="FF136">
            <v>0</v>
          </cell>
          <cell r="FG136">
            <v>0</v>
          </cell>
          <cell r="FH136">
            <v>0</v>
          </cell>
          <cell r="FI136">
            <v>0</v>
          </cell>
          <cell r="FJ136">
            <v>0</v>
          </cell>
          <cell r="FK136">
            <v>0</v>
          </cell>
          <cell r="FM136" t="str">
            <v>DTVV44002</v>
          </cell>
          <cell r="FN136">
            <v>0</v>
          </cell>
          <cell r="FO136">
            <v>0</v>
          </cell>
          <cell r="FP136">
            <v>0</v>
          </cell>
          <cell r="FQ136">
            <v>0</v>
          </cell>
          <cell r="FR136">
            <v>0</v>
          </cell>
          <cell r="FS136">
            <v>0</v>
          </cell>
          <cell r="FU136" t="str">
            <v>DTVV44002</v>
          </cell>
          <cell r="FV136">
            <v>0</v>
          </cell>
          <cell r="FW136">
            <v>0</v>
          </cell>
          <cell r="FX136">
            <v>0</v>
          </cell>
          <cell r="FY136">
            <v>0</v>
          </cell>
          <cell r="FZ136">
            <v>0</v>
          </cell>
          <cell r="GA136">
            <v>0</v>
          </cell>
          <cell r="GC136" t="str">
            <v>DTVV44002</v>
          </cell>
          <cell r="GD136">
            <v>0</v>
          </cell>
          <cell r="GE136">
            <v>0</v>
          </cell>
          <cell r="GF136">
            <v>0</v>
          </cell>
          <cell r="GG136">
            <v>0</v>
          </cell>
          <cell r="GH136">
            <v>0</v>
          </cell>
          <cell r="GI136">
            <v>0</v>
          </cell>
          <cell r="GK136" t="str">
            <v>DTVV44002</v>
          </cell>
          <cell r="GL136">
            <v>0</v>
          </cell>
          <cell r="GM136">
            <v>0</v>
          </cell>
          <cell r="GN136">
            <v>0</v>
          </cell>
          <cell r="GO136">
            <v>0</v>
          </cell>
          <cell r="GP136">
            <v>0</v>
          </cell>
          <cell r="GQ136">
            <v>0</v>
          </cell>
          <cell r="GS136" t="str">
            <v>DTVV44002</v>
          </cell>
          <cell r="GT136">
            <v>0</v>
          </cell>
          <cell r="GU136">
            <v>0</v>
          </cell>
          <cell r="GV136">
            <v>0</v>
          </cell>
          <cell r="GW136">
            <v>0</v>
          </cell>
          <cell r="GX136">
            <v>0</v>
          </cell>
          <cell r="GY136">
            <v>0</v>
          </cell>
          <cell r="HA136" t="str">
            <v>DTVV44002</v>
          </cell>
          <cell r="HB136">
            <v>0</v>
          </cell>
          <cell r="HC136">
            <v>0</v>
          </cell>
          <cell r="HD136">
            <v>0</v>
          </cell>
          <cell r="HE136">
            <v>0</v>
          </cell>
          <cell r="HF136">
            <v>0</v>
          </cell>
          <cell r="HG136">
            <v>0</v>
          </cell>
          <cell r="HI136" t="str">
            <v>DTVV44001</v>
          </cell>
          <cell r="HJ136">
            <v>0</v>
          </cell>
          <cell r="HK136">
            <v>0</v>
          </cell>
          <cell r="HL136">
            <v>0</v>
          </cell>
          <cell r="HM136">
            <v>0</v>
          </cell>
          <cell r="HN136">
            <v>0</v>
          </cell>
          <cell r="HO136">
            <v>0</v>
          </cell>
          <cell r="HQ136" t="str">
            <v>DTVV44001</v>
          </cell>
          <cell r="HR136">
            <v>0</v>
          </cell>
          <cell r="HS136">
            <v>0</v>
          </cell>
          <cell r="HT136">
            <v>0</v>
          </cell>
          <cell r="HU136">
            <v>0</v>
          </cell>
          <cell r="HV136">
            <v>0</v>
          </cell>
          <cell r="HW136">
            <v>0</v>
          </cell>
          <cell r="HY136" t="str">
            <v>DTVV44001</v>
          </cell>
          <cell r="HZ136">
            <v>0</v>
          </cell>
          <cell r="IA136">
            <v>0</v>
          </cell>
          <cell r="IB136">
            <v>0</v>
          </cell>
          <cell r="IC136">
            <v>0</v>
          </cell>
          <cell r="ID136">
            <v>0</v>
          </cell>
          <cell r="IE136">
            <v>0</v>
          </cell>
          <cell r="IG136" t="str">
            <v>DTVV44001</v>
          </cell>
          <cell r="IH136">
            <v>0</v>
          </cell>
          <cell r="II136">
            <v>0</v>
          </cell>
          <cell r="IJ136">
            <v>0</v>
          </cell>
          <cell r="IK136">
            <v>0</v>
          </cell>
          <cell r="IL136">
            <v>0</v>
          </cell>
          <cell r="IM136">
            <v>0</v>
          </cell>
        </row>
        <row r="137">
          <cell r="A137" t="str">
            <v>DTVV44041</v>
          </cell>
          <cell r="B137">
            <v>100</v>
          </cell>
          <cell r="C137">
            <v>0</v>
          </cell>
          <cell r="D137">
            <v>0</v>
          </cell>
          <cell r="E137">
            <v>0</v>
          </cell>
          <cell r="F137">
            <v>0</v>
          </cell>
          <cell r="G137">
            <v>0</v>
          </cell>
          <cell r="I137" t="str">
            <v>DTVV44041</v>
          </cell>
          <cell r="J137">
            <v>99.1</v>
          </cell>
          <cell r="K137">
            <v>0.43</v>
          </cell>
          <cell r="L137">
            <v>16</v>
          </cell>
          <cell r="M137">
            <v>0</v>
          </cell>
          <cell r="N137">
            <v>18</v>
          </cell>
          <cell r="O137">
            <v>1</v>
          </cell>
          <cell r="Q137" t="str">
            <v>DTVV44041</v>
          </cell>
          <cell r="R137">
            <v>98.43</v>
          </cell>
          <cell r="S137">
            <v>0.56999999999999995</v>
          </cell>
          <cell r="T137">
            <v>15</v>
          </cell>
          <cell r="U137">
            <v>0</v>
          </cell>
          <cell r="V137">
            <v>32.048999999999999</v>
          </cell>
          <cell r="W137">
            <v>2</v>
          </cell>
          <cell r="Y137" t="str">
            <v>DTVV44041</v>
          </cell>
          <cell r="Z137">
            <v>98.82</v>
          </cell>
          <cell r="AA137">
            <v>0.56999999999999995</v>
          </cell>
          <cell r="AB137">
            <v>20.5</v>
          </cell>
          <cell r="AC137">
            <v>0</v>
          </cell>
          <cell r="AD137">
            <v>41.915999999999997</v>
          </cell>
          <cell r="AE137">
            <v>2</v>
          </cell>
          <cell r="AG137" t="str">
            <v>DTVV44041</v>
          </cell>
          <cell r="AH137">
            <v>98.93</v>
          </cell>
          <cell r="AI137">
            <v>0.43</v>
          </cell>
          <cell r="AJ137">
            <v>13.666666666667</v>
          </cell>
          <cell r="AK137">
            <v>0</v>
          </cell>
          <cell r="AL137">
            <v>61.515999999999998</v>
          </cell>
          <cell r="AM137">
            <v>3</v>
          </cell>
          <cell r="AO137" t="str">
            <v>DTVV44039</v>
          </cell>
          <cell r="AP137">
            <v>98.78</v>
          </cell>
          <cell r="AQ137">
            <v>0.88</v>
          </cell>
          <cell r="AR137">
            <v>21</v>
          </cell>
          <cell r="AS137">
            <v>83.828999999999994</v>
          </cell>
          <cell r="AT137">
            <v>85.932000000000002</v>
          </cell>
          <cell r="AU137">
            <v>2</v>
          </cell>
          <cell r="AW137" t="str">
            <v>DTVV44039</v>
          </cell>
          <cell r="AX137">
            <v>98.96</v>
          </cell>
          <cell r="AY137">
            <v>0.88</v>
          </cell>
          <cell r="AZ137">
            <v>21</v>
          </cell>
          <cell r="BA137">
            <v>83.828999999999994</v>
          </cell>
          <cell r="BB137">
            <v>96.266000000000005</v>
          </cell>
          <cell r="BC137">
            <v>2</v>
          </cell>
          <cell r="BE137" t="str">
            <v>DTVV44039</v>
          </cell>
          <cell r="BF137">
            <v>98.58</v>
          </cell>
          <cell r="BG137">
            <v>0.91</v>
          </cell>
          <cell r="BH137">
            <v>16.666666666666998</v>
          </cell>
          <cell r="BI137">
            <v>53.993000000000002</v>
          </cell>
          <cell r="BJ137">
            <v>104.43300000000001</v>
          </cell>
          <cell r="BK137">
            <v>3</v>
          </cell>
          <cell r="BM137" t="str">
            <v>DTVV44039</v>
          </cell>
          <cell r="BN137">
            <v>98.74</v>
          </cell>
          <cell r="BO137">
            <v>0.91</v>
          </cell>
          <cell r="BP137">
            <v>16.666666666666998</v>
          </cell>
          <cell r="BQ137">
            <v>53.993000000000002</v>
          </cell>
          <cell r="BR137">
            <v>120.18300000000001</v>
          </cell>
          <cell r="BS137">
            <v>3</v>
          </cell>
          <cell r="BU137" t="str">
            <v>DTVV44032</v>
          </cell>
          <cell r="BV137">
            <v>0</v>
          </cell>
          <cell r="BW137">
            <v>0</v>
          </cell>
          <cell r="BX137">
            <v>0</v>
          </cell>
          <cell r="BY137">
            <v>0</v>
          </cell>
          <cell r="BZ137">
            <v>0</v>
          </cell>
          <cell r="CA137">
            <v>0</v>
          </cell>
          <cell r="CC137" t="str">
            <v>DTVV44032</v>
          </cell>
          <cell r="CD137">
            <v>100</v>
          </cell>
          <cell r="CE137">
            <v>0</v>
          </cell>
          <cell r="CF137">
            <v>0</v>
          </cell>
          <cell r="CG137">
            <v>0</v>
          </cell>
          <cell r="CH137">
            <v>0</v>
          </cell>
          <cell r="CI137">
            <v>0</v>
          </cell>
          <cell r="CK137" t="str">
            <v>DTVV44032</v>
          </cell>
          <cell r="CL137">
            <v>100</v>
          </cell>
          <cell r="CM137">
            <v>0</v>
          </cell>
          <cell r="CN137">
            <v>0</v>
          </cell>
          <cell r="CO137">
            <v>0</v>
          </cell>
          <cell r="CP137">
            <v>0</v>
          </cell>
          <cell r="CQ137">
            <v>0</v>
          </cell>
          <cell r="CS137" t="str">
            <v>DTVV44019</v>
          </cell>
          <cell r="CT137">
            <v>97.11</v>
          </cell>
          <cell r="CU137">
            <v>1.5</v>
          </cell>
          <cell r="CV137">
            <v>14.333333333333</v>
          </cell>
          <cell r="CW137">
            <v>48.802</v>
          </cell>
          <cell r="CX137">
            <v>135.71600000000001</v>
          </cell>
          <cell r="CY137">
            <v>6</v>
          </cell>
          <cell r="DA137" t="str">
            <v>DTVV44019</v>
          </cell>
          <cell r="DB137">
            <v>97.32</v>
          </cell>
          <cell r="DC137">
            <v>1.5</v>
          </cell>
          <cell r="DD137">
            <v>14.333333333333</v>
          </cell>
          <cell r="DE137">
            <v>48.802</v>
          </cell>
          <cell r="DF137">
            <v>155.36500000000001</v>
          </cell>
          <cell r="DG137">
            <v>6</v>
          </cell>
          <cell r="DI137" t="str">
            <v>DTVV44019</v>
          </cell>
          <cell r="DJ137">
            <v>97.5</v>
          </cell>
          <cell r="DK137">
            <v>1.5</v>
          </cell>
          <cell r="DL137">
            <v>14.333333333333</v>
          </cell>
          <cell r="DM137">
            <v>48.802</v>
          </cell>
          <cell r="DN137">
            <v>164.06399999999999</v>
          </cell>
          <cell r="DO137">
            <v>6</v>
          </cell>
          <cell r="DQ137" t="str">
            <v>DTVV44019</v>
          </cell>
          <cell r="DR137">
            <v>97.55</v>
          </cell>
          <cell r="DS137">
            <v>1.5</v>
          </cell>
          <cell r="DT137">
            <v>14.333333333333</v>
          </cell>
          <cell r="DU137">
            <v>48.802</v>
          </cell>
          <cell r="DV137">
            <v>173.98</v>
          </cell>
          <cell r="DW137">
            <v>6</v>
          </cell>
          <cell r="DY137" t="str">
            <v>DTVV44018</v>
          </cell>
          <cell r="DZ137">
            <v>100</v>
          </cell>
          <cell r="EA137">
            <v>0</v>
          </cell>
          <cell r="EB137">
            <v>0</v>
          </cell>
          <cell r="EC137">
            <v>0</v>
          </cell>
          <cell r="ED137">
            <v>0</v>
          </cell>
          <cell r="EE137">
            <v>0</v>
          </cell>
          <cell r="EG137" t="str">
            <v>DTVV44018</v>
          </cell>
          <cell r="EH137">
            <v>100</v>
          </cell>
          <cell r="EI137">
            <v>0</v>
          </cell>
          <cell r="EJ137">
            <v>0</v>
          </cell>
          <cell r="EK137">
            <v>0</v>
          </cell>
          <cell r="EL137">
            <v>0</v>
          </cell>
          <cell r="EM137">
            <v>0</v>
          </cell>
          <cell r="EO137" t="str">
            <v>DTVV44018</v>
          </cell>
          <cell r="EP137">
            <v>100</v>
          </cell>
          <cell r="EQ137">
            <v>0</v>
          </cell>
          <cell r="ER137">
            <v>0</v>
          </cell>
          <cell r="ES137">
            <v>0</v>
          </cell>
          <cell r="ET137">
            <v>0</v>
          </cell>
          <cell r="EU137">
            <v>0</v>
          </cell>
          <cell r="EW137" t="str">
            <v>DTVV44005</v>
          </cell>
          <cell r="EX137">
            <v>0</v>
          </cell>
          <cell r="EY137">
            <v>0</v>
          </cell>
          <cell r="EZ137">
            <v>0</v>
          </cell>
          <cell r="FA137">
            <v>0</v>
          </cell>
          <cell r="FB137">
            <v>0</v>
          </cell>
          <cell r="FC137">
            <v>0</v>
          </cell>
          <cell r="FE137" t="str">
            <v>DTVV44004</v>
          </cell>
          <cell r="FF137">
            <v>0</v>
          </cell>
          <cell r="FG137">
            <v>0</v>
          </cell>
          <cell r="FH137">
            <v>0</v>
          </cell>
          <cell r="FI137">
            <v>0</v>
          </cell>
          <cell r="FJ137">
            <v>0</v>
          </cell>
          <cell r="FK137">
            <v>0</v>
          </cell>
          <cell r="FM137" t="str">
            <v>DTVV44004</v>
          </cell>
          <cell r="FN137">
            <v>0</v>
          </cell>
          <cell r="FO137">
            <v>0</v>
          </cell>
          <cell r="FP137">
            <v>0</v>
          </cell>
          <cell r="FQ137">
            <v>0</v>
          </cell>
          <cell r="FR137">
            <v>0</v>
          </cell>
          <cell r="FS137">
            <v>0</v>
          </cell>
          <cell r="FU137" t="str">
            <v>DTVV44004</v>
          </cell>
          <cell r="FV137">
            <v>0</v>
          </cell>
          <cell r="FW137">
            <v>0</v>
          </cell>
          <cell r="FX137">
            <v>0</v>
          </cell>
          <cell r="FY137">
            <v>0</v>
          </cell>
          <cell r="FZ137">
            <v>0</v>
          </cell>
          <cell r="GA137">
            <v>0</v>
          </cell>
          <cell r="GC137" t="str">
            <v>DTVV44004</v>
          </cell>
          <cell r="GD137">
            <v>0</v>
          </cell>
          <cell r="GE137">
            <v>0</v>
          </cell>
          <cell r="GF137">
            <v>0</v>
          </cell>
          <cell r="GG137">
            <v>0</v>
          </cell>
          <cell r="GH137">
            <v>0</v>
          </cell>
          <cell r="GI137">
            <v>0</v>
          </cell>
          <cell r="GK137" t="str">
            <v>DTVV44004</v>
          </cell>
          <cell r="GL137">
            <v>0</v>
          </cell>
          <cell r="GM137">
            <v>0</v>
          </cell>
          <cell r="GN137">
            <v>0</v>
          </cell>
          <cell r="GO137">
            <v>0</v>
          </cell>
          <cell r="GP137">
            <v>0</v>
          </cell>
          <cell r="GQ137">
            <v>0</v>
          </cell>
          <cell r="GS137" t="str">
            <v>DTVV44004</v>
          </cell>
          <cell r="GT137">
            <v>0</v>
          </cell>
          <cell r="GU137">
            <v>0</v>
          </cell>
          <cell r="GV137">
            <v>0</v>
          </cell>
          <cell r="GW137">
            <v>0</v>
          </cell>
          <cell r="GX137">
            <v>0</v>
          </cell>
          <cell r="GY137">
            <v>0</v>
          </cell>
          <cell r="HA137" t="str">
            <v>DTVV44004</v>
          </cell>
          <cell r="HB137">
            <v>0</v>
          </cell>
          <cell r="HC137">
            <v>0</v>
          </cell>
          <cell r="HD137">
            <v>0</v>
          </cell>
          <cell r="HE137">
            <v>0</v>
          </cell>
          <cell r="HF137">
            <v>0</v>
          </cell>
          <cell r="HG137">
            <v>0</v>
          </cell>
          <cell r="HI137" t="str">
            <v>DTVV44002</v>
          </cell>
          <cell r="HJ137">
            <v>0</v>
          </cell>
          <cell r="HK137">
            <v>0</v>
          </cell>
          <cell r="HL137">
            <v>0</v>
          </cell>
          <cell r="HM137">
            <v>0</v>
          </cell>
          <cell r="HN137">
            <v>0</v>
          </cell>
          <cell r="HO137">
            <v>0</v>
          </cell>
          <cell r="HQ137" t="str">
            <v>DTVV44002</v>
          </cell>
          <cell r="HR137">
            <v>0</v>
          </cell>
          <cell r="HS137">
            <v>0</v>
          </cell>
          <cell r="HT137">
            <v>0</v>
          </cell>
          <cell r="HU137">
            <v>0</v>
          </cell>
          <cell r="HV137">
            <v>0</v>
          </cell>
          <cell r="HW137">
            <v>0</v>
          </cell>
          <cell r="HY137" t="str">
            <v>DTVV44002</v>
          </cell>
          <cell r="HZ137">
            <v>0</v>
          </cell>
          <cell r="IA137">
            <v>0</v>
          </cell>
          <cell r="IB137">
            <v>0</v>
          </cell>
          <cell r="IC137">
            <v>0</v>
          </cell>
          <cell r="ID137">
            <v>0</v>
          </cell>
          <cell r="IE137">
            <v>0</v>
          </cell>
          <cell r="IG137" t="str">
            <v>DTVV44002</v>
          </cell>
          <cell r="IH137">
            <v>0</v>
          </cell>
          <cell r="II137">
            <v>0</v>
          </cell>
          <cell r="IJ137">
            <v>0</v>
          </cell>
          <cell r="IK137">
            <v>0</v>
          </cell>
          <cell r="IL137">
            <v>0</v>
          </cell>
          <cell r="IM137">
            <v>0</v>
          </cell>
        </row>
        <row r="138">
          <cell r="A138" t="str">
            <v>DTVV44042</v>
          </cell>
          <cell r="B138">
            <v>100</v>
          </cell>
          <cell r="C138">
            <v>0</v>
          </cell>
          <cell r="D138">
            <v>0</v>
          </cell>
          <cell r="E138">
            <v>0</v>
          </cell>
          <cell r="F138">
            <v>0</v>
          </cell>
          <cell r="G138">
            <v>0</v>
          </cell>
          <cell r="I138" t="str">
            <v>DTVV44042</v>
          </cell>
          <cell r="J138">
            <v>100</v>
          </cell>
          <cell r="K138">
            <v>0</v>
          </cell>
          <cell r="L138">
            <v>16</v>
          </cell>
          <cell r="M138">
            <v>0</v>
          </cell>
          <cell r="N138">
            <v>19.55</v>
          </cell>
          <cell r="O138">
            <v>0</v>
          </cell>
          <cell r="Q138" t="str">
            <v>DTVV44042</v>
          </cell>
          <cell r="R138">
            <v>100</v>
          </cell>
          <cell r="S138">
            <v>0</v>
          </cell>
          <cell r="T138">
            <v>24</v>
          </cell>
          <cell r="U138">
            <v>0</v>
          </cell>
          <cell r="V138">
            <v>27.882999999999999</v>
          </cell>
          <cell r="W138">
            <v>0</v>
          </cell>
          <cell r="Y138" t="str">
            <v>DTVV44042</v>
          </cell>
          <cell r="Z138">
            <v>100</v>
          </cell>
          <cell r="AA138">
            <v>0</v>
          </cell>
          <cell r="AB138">
            <v>36</v>
          </cell>
          <cell r="AC138">
            <v>0</v>
          </cell>
          <cell r="AD138">
            <v>41.683</v>
          </cell>
          <cell r="AE138">
            <v>0</v>
          </cell>
          <cell r="AG138" t="str">
            <v>DTVV44042</v>
          </cell>
          <cell r="AH138">
            <v>100</v>
          </cell>
          <cell r="AI138">
            <v>0</v>
          </cell>
          <cell r="AJ138">
            <v>36</v>
          </cell>
          <cell r="AK138">
            <v>0</v>
          </cell>
          <cell r="AL138">
            <v>61.433</v>
          </cell>
          <cell r="AM138">
            <v>0</v>
          </cell>
          <cell r="AO138" t="str">
            <v>DTVV44040</v>
          </cell>
          <cell r="AP138">
            <v>97.3</v>
          </cell>
          <cell r="AQ138">
            <v>1.29</v>
          </cell>
          <cell r="AR138">
            <v>13</v>
          </cell>
          <cell r="AS138">
            <v>0</v>
          </cell>
          <cell r="AT138">
            <v>73.55</v>
          </cell>
          <cell r="AU138">
            <v>3</v>
          </cell>
          <cell r="AW138" t="str">
            <v>DTVV44040</v>
          </cell>
          <cell r="AX138">
            <v>96.55</v>
          </cell>
          <cell r="AY138">
            <v>1.45</v>
          </cell>
          <cell r="AZ138">
            <v>9.75</v>
          </cell>
          <cell r="BA138">
            <v>33.045999999999999</v>
          </cell>
          <cell r="BB138">
            <v>84.551000000000002</v>
          </cell>
          <cell r="BC138">
            <v>4</v>
          </cell>
          <cell r="BE138" t="str">
            <v>DTVV44040</v>
          </cell>
          <cell r="BF138">
            <v>96.98</v>
          </cell>
          <cell r="BG138">
            <v>1.45</v>
          </cell>
          <cell r="BH138">
            <v>9.75</v>
          </cell>
          <cell r="BI138">
            <v>33.045999999999999</v>
          </cell>
          <cell r="BJ138">
            <v>99.400999999999996</v>
          </cell>
          <cell r="BK138">
            <v>4</v>
          </cell>
          <cell r="BM138" t="str">
            <v>DTVV44040</v>
          </cell>
          <cell r="BN138">
            <v>97.31</v>
          </cell>
          <cell r="BO138">
            <v>1.45</v>
          </cell>
          <cell r="BP138">
            <v>9.75</v>
          </cell>
          <cell r="BQ138">
            <v>33.045999999999999</v>
          </cell>
          <cell r="BR138">
            <v>108.718</v>
          </cell>
          <cell r="BS138">
            <v>4</v>
          </cell>
          <cell r="BU138" t="str">
            <v>DTVV44033</v>
          </cell>
          <cell r="BV138">
            <v>0</v>
          </cell>
          <cell r="BW138">
            <v>0</v>
          </cell>
          <cell r="BX138">
            <v>0</v>
          </cell>
          <cell r="BY138">
            <v>0</v>
          </cell>
          <cell r="BZ138">
            <v>0</v>
          </cell>
          <cell r="CA138">
            <v>0</v>
          </cell>
          <cell r="CC138" t="str">
            <v>DTVV44033</v>
          </cell>
          <cell r="CD138">
            <v>100</v>
          </cell>
          <cell r="CE138">
            <v>0</v>
          </cell>
          <cell r="CF138">
            <v>0</v>
          </cell>
          <cell r="CG138">
            <v>0</v>
          </cell>
          <cell r="CH138">
            <v>0</v>
          </cell>
          <cell r="CI138">
            <v>0</v>
          </cell>
          <cell r="CK138" t="str">
            <v>DTVV44033</v>
          </cell>
          <cell r="CL138">
            <v>100</v>
          </cell>
          <cell r="CM138">
            <v>0</v>
          </cell>
          <cell r="CN138">
            <v>0</v>
          </cell>
          <cell r="CO138">
            <v>0</v>
          </cell>
          <cell r="CP138">
            <v>0</v>
          </cell>
          <cell r="CQ138">
            <v>0</v>
          </cell>
          <cell r="CS138" t="str">
            <v>DTVV44020</v>
          </cell>
          <cell r="CT138">
            <v>85.86</v>
          </cell>
          <cell r="CU138">
            <v>7.36</v>
          </cell>
          <cell r="CV138">
            <v>15.666666666667</v>
          </cell>
          <cell r="CW138">
            <v>0</v>
          </cell>
          <cell r="CX138">
            <v>148.233</v>
          </cell>
          <cell r="CY138">
            <v>6</v>
          </cell>
          <cell r="DA138" t="str">
            <v>DTVV44020</v>
          </cell>
          <cell r="DB138">
            <v>86.87</v>
          </cell>
          <cell r="DC138">
            <v>7.36</v>
          </cell>
          <cell r="DD138">
            <v>15.666666666667</v>
          </cell>
          <cell r="DE138">
            <v>0</v>
          </cell>
          <cell r="DF138">
            <v>167.916</v>
          </cell>
          <cell r="DG138">
            <v>6</v>
          </cell>
          <cell r="DI138" t="str">
            <v>DTVV44020</v>
          </cell>
          <cell r="DJ138">
            <v>86.63</v>
          </cell>
          <cell r="DK138">
            <v>6.87</v>
          </cell>
          <cell r="DL138">
            <v>13.428571428571001</v>
          </cell>
          <cell r="DM138">
            <v>0</v>
          </cell>
          <cell r="DN138">
            <v>179.09899999999999</v>
          </cell>
          <cell r="DO138">
            <v>7</v>
          </cell>
          <cell r="DQ138" t="str">
            <v>DTVV44020</v>
          </cell>
          <cell r="DR138">
            <v>86.41</v>
          </cell>
          <cell r="DS138">
            <v>6.52</v>
          </cell>
          <cell r="DT138">
            <v>11.75</v>
          </cell>
          <cell r="DU138">
            <v>7.8220000000000001</v>
          </cell>
          <cell r="DV138">
            <v>188.34899999999999</v>
          </cell>
          <cell r="DW138">
            <v>8</v>
          </cell>
          <cell r="DY138" t="str">
            <v>DTVV44019</v>
          </cell>
          <cell r="DZ138">
            <v>97.69</v>
          </cell>
          <cell r="EA138">
            <v>1.5</v>
          </cell>
          <cell r="EB138">
            <v>14.333333333333</v>
          </cell>
          <cell r="EC138">
            <v>48.802</v>
          </cell>
          <cell r="ED138">
            <v>193.28</v>
          </cell>
          <cell r="EE138">
            <v>6</v>
          </cell>
          <cell r="EG138" t="str">
            <v>DTVV44019</v>
          </cell>
          <cell r="EH138">
            <v>97.33</v>
          </cell>
          <cell r="EI138">
            <v>1.39</v>
          </cell>
          <cell r="EJ138">
            <v>10.75</v>
          </cell>
          <cell r="EK138">
            <v>39.582999999999998</v>
          </cell>
          <cell r="EL138">
            <v>211.81299999999999</v>
          </cell>
          <cell r="EM138">
            <v>8</v>
          </cell>
          <cell r="EO138" t="str">
            <v>DTVV44019</v>
          </cell>
          <cell r="EP138">
            <v>97.47</v>
          </cell>
          <cell r="EQ138">
            <v>1.39</v>
          </cell>
          <cell r="ER138">
            <v>10.75</v>
          </cell>
          <cell r="ES138">
            <v>39.582999999999998</v>
          </cell>
          <cell r="ET138">
            <v>232.39599999999999</v>
          </cell>
          <cell r="EU138">
            <v>8</v>
          </cell>
          <cell r="EW138" t="str">
            <v>DTVV44017</v>
          </cell>
          <cell r="EX138">
            <v>90.91</v>
          </cell>
          <cell r="EY138">
            <v>4.7300000000000004</v>
          </cell>
          <cell r="EZ138">
            <v>23.444444444443999</v>
          </cell>
          <cell r="FA138">
            <v>68.924999999999997</v>
          </cell>
          <cell r="FB138">
            <v>299.03100000000001</v>
          </cell>
          <cell r="FC138">
            <v>9</v>
          </cell>
          <cell r="FE138" t="str">
            <v>DTVV44005</v>
          </cell>
          <cell r="FF138">
            <v>0</v>
          </cell>
          <cell r="FG138">
            <v>0</v>
          </cell>
          <cell r="FH138">
            <v>0</v>
          </cell>
          <cell r="FI138">
            <v>0</v>
          </cell>
          <cell r="FJ138">
            <v>0</v>
          </cell>
          <cell r="FK138">
            <v>0</v>
          </cell>
          <cell r="FM138" t="str">
            <v>DTVV44005</v>
          </cell>
          <cell r="FN138">
            <v>0</v>
          </cell>
          <cell r="FO138">
            <v>0</v>
          </cell>
          <cell r="FP138">
            <v>0</v>
          </cell>
          <cell r="FQ138">
            <v>0</v>
          </cell>
          <cell r="FR138">
            <v>0</v>
          </cell>
          <cell r="FS138">
            <v>0</v>
          </cell>
          <cell r="FU138" t="str">
            <v>DTVV44005</v>
          </cell>
          <cell r="FV138">
            <v>0</v>
          </cell>
          <cell r="FW138">
            <v>0</v>
          </cell>
          <cell r="FX138">
            <v>0</v>
          </cell>
          <cell r="FY138">
            <v>0</v>
          </cell>
          <cell r="FZ138">
            <v>0</v>
          </cell>
          <cell r="GA138">
            <v>0</v>
          </cell>
          <cell r="GC138" t="str">
            <v>DTVV44005</v>
          </cell>
          <cell r="GD138">
            <v>0</v>
          </cell>
          <cell r="GE138">
            <v>0</v>
          </cell>
          <cell r="GF138">
            <v>0</v>
          </cell>
          <cell r="GG138">
            <v>0</v>
          </cell>
          <cell r="GH138">
            <v>0</v>
          </cell>
          <cell r="GI138">
            <v>0</v>
          </cell>
          <cell r="GK138" t="str">
            <v>DTVV44005</v>
          </cell>
          <cell r="GL138">
            <v>0</v>
          </cell>
          <cell r="GM138">
            <v>0</v>
          </cell>
          <cell r="GN138">
            <v>0</v>
          </cell>
          <cell r="GO138">
            <v>0</v>
          </cell>
          <cell r="GP138">
            <v>0</v>
          </cell>
          <cell r="GQ138">
            <v>0</v>
          </cell>
          <cell r="GS138" t="str">
            <v>DTVV44005</v>
          </cell>
          <cell r="GT138">
            <v>0</v>
          </cell>
          <cell r="GU138">
            <v>0</v>
          </cell>
          <cell r="GV138">
            <v>0</v>
          </cell>
          <cell r="GW138">
            <v>0</v>
          </cell>
          <cell r="GX138">
            <v>0</v>
          </cell>
          <cell r="GY138">
            <v>0</v>
          </cell>
          <cell r="HA138" t="str">
            <v>DTVV44005</v>
          </cell>
          <cell r="HB138">
            <v>0</v>
          </cell>
          <cell r="HC138">
            <v>0</v>
          </cell>
          <cell r="HD138">
            <v>0</v>
          </cell>
          <cell r="HE138">
            <v>0</v>
          </cell>
          <cell r="HF138">
            <v>0</v>
          </cell>
          <cell r="HG138">
            <v>0</v>
          </cell>
          <cell r="HI138" t="str">
            <v>DTVV44003</v>
          </cell>
          <cell r="HJ138">
            <v>0</v>
          </cell>
          <cell r="HK138">
            <v>0</v>
          </cell>
          <cell r="HL138">
            <v>0</v>
          </cell>
          <cell r="HM138">
            <v>0</v>
          </cell>
          <cell r="HN138">
            <v>0</v>
          </cell>
          <cell r="HO138">
            <v>0</v>
          </cell>
          <cell r="HQ138" t="str">
            <v>DTVV44003</v>
          </cell>
          <cell r="HR138">
            <v>0</v>
          </cell>
          <cell r="HS138">
            <v>0</v>
          </cell>
          <cell r="HT138">
            <v>0</v>
          </cell>
          <cell r="HU138">
            <v>0</v>
          </cell>
          <cell r="HV138">
            <v>0</v>
          </cell>
          <cell r="HW138">
            <v>0</v>
          </cell>
          <cell r="HY138" t="str">
            <v>DTVV44003</v>
          </cell>
          <cell r="HZ138">
            <v>0</v>
          </cell>
          <cell r="IA138">
            <v>0</v>
          </cell>
          <cell r="IB138">
            <v>0</v>
          </cell>
          <cell r="IC138">
            <v>0</v>
          </cell>
          <cell r="ID138">
            <v>0</v>
          </cell>
          <cell r="IE138">
            <v>0</v>
          </cell>
          <cell r="IG138" t="str">
            <v>DTVV44003</v>
          </cell>
          <cell r="IH138">
            <v>0</v>
          </cell>
          <cell r="II138">
            <v>0</v>
          </cell>
          <cell r="IJ138">
            <v>0</v>
          </cell>
          <cell r="IK138">
            <v>0</v>
          </cell>
          <cell r="IL138">
            <v>0</v>
          </cell>
          <cell r="IM138">
            <v>0</v>
          </cell>
        </row>
        <row r="139">
          <cell r="A139" t="str">
            <v>DTVV44053</v>
          </cell>
          <cell r="B139">
            <v>100</v>
          </cell>
          <cell r="C139">
            <v>0</v>
          </cell>
          <cell r="D139">
            <v>0</v>
          </cell>
          <cell r="E139">
            <v>0</v>
          </cell>
          <cell r="F139">
            <v>0</v>
          </cell>
          <cell r="G139">
            <v>0</v>
          </cell>
          <cell r="I139" t="str">
            <v>DTVV44053</v>
          </cell>
          <cell r="J139">
            <v>100</v>
          </cell>
          <cell r="K139">
            <v>0</v>
          </cell>
          <cell r="L139">
            <v>12</v>
          </cell>
          <cell r="M139">
            <v>0</v>
          </cell>
          <cell r="N139">
            <v>19.132999999999999</v>
          </cell>
          <cell r="O139">
            <v>0</v>
          </cell>
          <cell r="Q139" t="str">
            <v>DTVV44053</v>
          </cell>
          <cell r="R139">
            <v>100</v>
          </cell>
          <cell r="S139">
            <v>0</v>
          </cell>
          <cell r="T139">
            <v>33</v>
          </cell>
          <cell r="U139">
            <v>0</v>
          </cell>
          <cell r="V139">
            <v>32.881999999999998</v>
          </cell>
          <cell r="W139">
            <v>0</v>
          </cell>
          <cell r="Y139" t="str">
            <v>DTVV44053</v>
          </cell>
          <cell r="Z139">
            <v>100</v>
          </cell>
          <cell r="AA139">
            <v>0</v>
          </cell>
          <cell r="AB139">
            <v>44</v>
          </cell>
          <cell r="AC139">
            <v>0</v>
          </cell>
          <cell r="AD139">
            <v>47.698999999999998</v>
          </cell>
          <cell r="AE139">
            <v>0</v>
          </cell>
          <cell r="AG139" t="str">
            <v>DTVV44053</v>
          </cell>
          <cell r="AH139">
            <v>95.57</v>
          </cell>
          <cell r="AI139">
            <v>5.32</v>
          </cell>
          <cell r="AJ139">
            <v>44</v>
          </cell>
          <cell r="AK139">
            <v>0</v>
          </cell>
          <cell r="AL139">
            <v>62.631999999999998</v>
          </cell>
          <cell r="AM139">
            <v>1</v>
          </cell>
          <cell r="AO139" t="str">
            <v>DTVV44041</v>
          </cell>
          <cell r="AP139">
            <v>99.11</v>
          </cell>
          <cell r="AQ139">
            <v>0.43</v>
          </cell>
          <cell r="AR139">
            <v>13.666666666667</v>
          </cell>
          <cell r="AS139">
            <v>0</v>
          </cell>
          <cell r="AT139">
            <v>80.766000000000005</v>
          </cell>
          <cell r="AU139">
            <v>3</v>
          </cell>
          <cell r="AW139" t="str">
            <v>DTVV44041</v>
          </cell>
          <cell r="AX139">
            <v>99.24</v>
          </cell>
          <cell r="AY139">
            <v>0.43</v>
          </cell>
          <cell r="AZ139">
            <v>13.666666666667</v>
          </cell>
          <cell r="BA139">
            <v>0</v>
          </cell>
          <cell r="BB139">
            <v>99.266999999999996</v>
          </cell>
          <cell r="BC139">
            <v>3</v>
          </cell>
          <cell r="BE139" t="str">
            <v>DTVV44041</v>
          </cell>
          <cell r="BF139">
            <v>99.33</v>
          </cell>
          <cell r="BG139">
            <v>0.43</v>
          </cell>
          <cell r="BH139">
            <v>15</v>
          </cell>
          <cell r="BI139">
            <v>0</v>
          </cell>
          <cell r="BJ139">
            <v>115.867</v>
          </cell>
          <cell r="BK139">
            <v>3</v>
          </cell>
          <cell r="BM139" t="str">
            <v>DTVV44041</v>
          </cell>
          <cell r="BN139">
            <v>99.41</v>
          </cell>
          <cell r="BO139">
            <v>0.43</v>
          </cell>
          <cell r="BP139">
            <v>15</v>
          </cell>
          <cell r="BQ139">
            <v>0</v>
          </cell>
          <cell r="BR139">
            <v>131.19999999999999</v>
          </cell>
          <cell r="BS139">
            <v>3</v>
          </cell>
          <cell r="BU139" t="str">
            <v>DTVV44038</v>
          </cell>
          <cell r="BV139">
            <v>98.63</v>
          </cell>
          <cell r="BW139">
            <v>3.3</v>
          </cell>
          <cell r="BX139">
            <v>143</v>
          </cell>
          <cell r="BY139">
            <v>100</v>
          </cell>
          <cell r="BZ139">
            <v>142.316</v>
          </cell>
          <cell r="CA139">
            <v>1</v>
          </cell>
          <cell r="CC139" t="str">
            <v>DTVV44038</v>
          </cell>
          <cell r="CD139">
            <v>98.54</v>
          </cell>
          <cell r="CE139">
            <v>1.93</v>
          </cell>
          <cell r="CF139">
            <v>71.5</v>
          </cell>
          <cell r="CG139">
            <v>85.713999999999999</v>
          </cell>
          <cell r="CH139">
            <v>160.86600000000001</v>
          </cell>
          <cell r="CI139">
            <v>2</v>
          </cell>
          <cell r="CK139" t="str">
            <v>DTVV44038</v>
          </cell>
          <cell r="CL139">
            <v>98.66</v>
          </cell>
          <cell r="CM139">
            <v>1.93</v>
          </cell>
          <cell r="CN139">
            <v>71.5</v>
          </cell>
          <cell r="CO139">
            <v>85.713999999999999</v>
          </cell>
          <cell r="CP139">
            <v>180.666</v>
          </cell>
          <cell r="CQ139">
            <v>2</v>
          </cell>
          <cell r="CS139" t="str">
            <v>DTVV44021</v>
          </cell>
          <cell r="CT139">
            <v>92.14</v>
          </cell>
          <cell r="CU139">
            <v>4.09</v>
          </cell>
          <cell r="CV139">
            <v>14</v>
          </cell>
          <cell r="CW139">
            <v>53.33</v>
          </cell>
          <cell r="CX139">
            <v>150.08199999999999</v>
          </cell>
          <cell r="CY139">
            <v>6</v>
          </cell>
          <cell r="DA139" t="str">
            <v>DTVV44021</v>
          </cell>
          <cell r="DB139">
            <v>91.91</v>
          </cell>
          <cell r="DC139">
            <v>3.88</v>
          </cell>
          <cell r="DD139">
            <v>12</v>
          </cell>
          <cell r="DE139">
            <v>48.131</v>
          </cell>
          <cell r="DF139">
            <v>167.44800000000001</v>
          </cell>
          <cell r="DG139">
            <v>7</v>
          </cell>
          <cell r="DI139" t="str">
            <v>DTVV44021</v>
          </cell>
          <cell r="DJ139">
            <v>91.48</v>
          </cell>
          <cell r="DK139">
            <v>3.83</v>
          </cell>
          <cell r="DL139">
            <v>10.5</v>
          </cell>
          <cell r="DM139">
            <v>54.023000000000003</v>
          </cell>
          <cell r="DN139">
            <v>170.964</v>
          </cell>
          <cell r="DO139">
            <v>8</v>
          </cell>
          <cell r="DQ139" t="str">
            <v>DTVV44021</v>
          </cell>
          <cell r="DR139">
            <v>91.28</v>
          </cell>
          <cell r="DS139">
            <v>3.72</v>
          </cell>
          <cell r="DT139">
            <v>9.3333333333333002</v>
          </cell>
          <cell r="DU139">
            <v>49.476999999999997</v>
          </cell>
          <cell r="DV139">
            <v>189.23</v>
          </cell>
          <cell r="DW139">
            <v>9</v>
          </cell>
          <cell r="DY139" t="str">
            <v>DTVV44020</v>
          </cell>
          <cell r="DZ139">
            <v>87.21</v>
          </cell>
          <cell r="EA139">
            <v>6.52</v>
          </cell>
          <cell r="EB139">
            <v>11.75</v>
          </cell>
          <cell r="EC139">
            <v>7.8220000000000001</v>
          </cell>
          <cell r="ED139">
            <v>207.649</v>
          </cell>
          <cell r="EE139">
            <v>8</v>
          </cell>
          <cell r="EG139" t="str">
            <v>DTVV44020</v>
          </cell>
          <cell r="EH139">
            <v>87.72</v>
          </cell>
          <cell r="EI139">
            <v>5.31</v>
          </cell>
          <cell r="EJ139">
            <v>9.4</v>
          </cell>
          <cell r="EK139">
            <v>7.694</v>
          </cell>
          <cell r="EL139">
            <v>226.46600000000001</v>
          </cell>
          <cell r="EM139">
            <v>10</v>
          </cell>
          <cell r="EO139" t="str">
            <v>DTVV44020</v>
          </cell>
          <cell r="EP139">
            <v>88.36</v>
          </cell>
          <cell r="EQ139">
            <v>5.31</v>
          </cell>
          <cell r="ER139">
            <v>9.4</v>
          </cell>
          <cell r="ES139">
            <v>7.694</v>
          </cell>
          <cell r="ET139">
            <v>247.04900000000001</v>
          </cell>
          <cell r="EU139">
            <v>10</v>
          </cell>
          <cell r="EW139" t="str">
            <v>DTVV44018</v>
          </cell>
          <cell r="EX139">
            <v>100</v>
          </cell>
          <cell r="EY139">
            <v>0</v>
          </cell>
          <cell r="EZ139">
            <v>0</v>
          </cell>
          <cell r="FA139">
            <v>0</v>
          </cell>
          <cell r="FB139">
            <v>0</v>
          </cell>
          <cell r="FC139">
            <v>0</v>
          </cell>
          <cell r="FE139" t="str">
            <v>DTVV44017</v>
          </cell>
          <cell r="FF139">
            <v>91.35</v>
          </cell>
          <cell r="FG139">
            <v>4.7300000000000004</v>
          </cell>
          <cell r="FH139">
            <v>23.444444444443999</v>
          </cell>
          <cell r="FI139">
            <v>68.924999999999997</v>
          </cell>
          <cell r="FJ139">
            <v>316.66500000000002</v>
          </cell>
          <cell r="FK139">
            <v>9</v>
          </cell>
          <cell r="FM139" t="str">
            <v>DTVV44017</v>
          </cell>
          <cell r="FN139">
            <v>91.74</v>
          </cell>
          <cell r="FO139">
            <v>4.7300000000000004</v>
          </cell>
          <cell r="FP139">
            <v>23.444444444443999</v>
          </cell>
          <cell r="FQ139">
            <v>68.924999999999997</v>
          </cell>
          <cell r="FR139">
            <v>326.416</v>
          </cell>
          <cell r="FS139">
            <v>9</v>
          </cell>
          <cell r="FU139" t="str">
            <v>DTVV44017</v>
          </cell>
          <cell r="FV139">
            <v>91.24</v>
          </cell>
          <cell r="FW139">
            <v>4.3</v>
          </cell>
          <cell r="FX139">
            <v>19.181818181817999</v>
          </cell>
          <cell r="FY139">
            <v>62.043999999999997</v>
          </cell>
          <cell r="FZ139">
            <v>331.733</v>
          </cell>
          <cell r="GA139">
            <v>11</v>
          </cell>
          <cell r="GC139" t="str">
            <v>DTVV44017</v>
          </cell>
          <cell r="GD139">
            <v>91.61</v>
          </cell>
          <cell r="GE139">
            <v>4.3</v>
          </cell>
          <cell r="GF139">
            <v>19.909090909090999</v>
          </cell>
          <cell r="GG139">
            <v>62.043999999999997</v>
          </cell>
          <cell r="GH139">
            <v>348.28300000000002</v>
          </cell>
          <cell r="GI139">
            <v>11</v>
          </cell>
          <cell r="GK139" t="str">
            <v>DTVV44017</v>
          </cell>
          <cell r="GL139">
            <v>91.82</v>
          </cell>
          <cell r="GM139">
            <v>4</v>
          </cell>
          <cell r="GN139">
            <v>18.25</v>
          </cell>
          <cell r="GO139">
            <v>61.075000000000003</v>
          </cell>
          <cell r="GP139">
            <v>367.7</v>
          </cell>
          <cell r="GQ139">
            <v>12</v>
          </cell>
          <cell r="GS139" t="str">
            <v>DTVV44017</v>
          </cell>
          <cell r="GT139">
            <v>92.13</v>
          </cell>
          <cell r="GU139">
            <v>4</v>
          </cell>
          <cell r="GV139">
            <v>18.25</v>
          </cell>
          <cell r="GW139">
            <v>61.075000000000003</v>
          </cell>
          <cell r="GX139">
            <v>387.78399999999999</v>
          </cell>
          <cell r="GY139">
            <v>12</v>
          </cell>
          <cell r="HA139" t="str">
            <v>DTVV44017</v>
          </cell>
          <cell r="HB139">
            <v>92.2</v>
          </cell>
          <cell r="HC139">
            <v>4</v>
          </cell>
          <cell r="HD139">
            <v>18.25</v>
          </cell>
          <cell r="HE139">
            <v>61.075000000000003</v>
          </cell>
          <cell r="HF139">
            <v>393.851</v>
          </cell>
          <cell r="HG139">
            <v>12</v>
          </cell>
          <cell r="HI139" t="str">
            <v>DTVV44004</v>
          </cell>
          <cell r="HJ139">
            <v>0</v>
          </cell>
          <cell r="HK139">
            <v>0</v>
          </cell>
          <cell r="HL139">
            <v>0</v>
          </cell>
          <cell r="HM139">
            <v>0</v>
          </cell>
          <cell r="HN139">
            <v>0</v>
          </cell>
          <cell r="HO139">
            <v>0</v>
          </cell>
          <cell r="HQ139" t="str">
            <v>DTVV44004</v>
          </cell>
          <cell r="HR139">
            <v>0</v>
          </cell>
          <cell r="HS139">
            <v>0</v>
          </cell>
          <cell r="HT139">
            <v>0</v>
          </cell>
          <cell r="HU139">
            <v>0</v>
          </cell>
          <cell r="HV139">
            <v>0</v>
          </cell>
          <cell r="HW139">
            <v>0</v>
          </cell>
          <cell r="HY139" t="str">
            <v>DTVV44004</v>
          </cell>
          <cell r="HZ139">
            <v>0</v>
          </cell>
          <cell r="IA139">
            <v>0</v>
          </cell>
          <cell r="IB139">
            <v>0</v>
          </cell>
          <cell r="IC139">
            <v>0</v>
          </cell>
          <cell r="ID139">
            <v>0</v>
          </cell>
          <cell r="IE139">
            <v>0</v>
          </cell>
          <cell r="IG139" t="str">
            <v>DTVV44004</v>
          </cell>
          <cell r="IH139">
            <v>0</v>
          </cell>
          <cell r="II139">
            <v>0</v>
          </cell>
          <cell r="IJ139">
            <v>0</v>
          </cell>
          <cell r="IK139">
            <v>0</v>
          </cell>
          <cell r="IL139">
            <v>0</v>
          </cell>
          <cell r="IM139">
            <v>0</v>
          </cell>
        </row>
        <row r="140">
          <cell r="A140" t="str">
            <v>DTVV44054</v>
          </cell>
          <cell r="B140">
            <v>100</v>
          </cell>
          <cell r="C140">
            <v>0</v>
          </cell>
          <cell r="D140">
            <v>0</v>
          </cell>
          <cell r="E140">
            <v>0</v>
          </cell>
          <cell r="F140">
            <v>0</v>
          </cell>
          <cell r="G140">
            <v>0</v>
          </cell>
          <cell r="I140" t="str">
            <v>DTVV44054</v>
          </cell>
          <cell r="J140">
            <v>98.19</v>
          </cell>
          <cell r="K140">
            <v>0.87</v>
          </cell>
          <cell r="L140">
            <v>18</v>
          </cell>
          <cell r="M140">
            <v>0</v>
          </cell>
          <cell r="N140">
            <v>18.433</v>
          </cell>
          <cell r="O140">
            <v>1</v>
          </cell>
          <cell r="Q140" t="str">
            <v>DTVV44054</v>
          </cell>
          <cell r="R140">
            <v>98.8</v>
          </cell>
          <cell r="S140">
            <v>0.87</v>
          </cell>
          <cell r="T140">
            <v>31</v>
          </cell>
          <cell r="U140">
            <v>0</v>
          </cell>
          <cell r="V140">
            <v>33.182000000000002</v>
          </cell>
          <cell r="W140">
            <v>1</v>
          </cell>
          <cell r="Y140" t="str">
            <v>DTVV44054</v>
          </cell>
          <cell r="Z140">
            <v>99.1</v>
          </cell>
          <cell r="AA140">
            <v>0.87</v>
          </cell>
          <cell r="AB140">
            <v>42</v>
          </cell>
          <cell r="AC140">
            <v>0</v>
          </cell>
          <cell r="AD140">
            <v>46.149000000000001</v>
          </cell>
          <cell r="AE140">
            <v>1</v>
          </cell>
          <cell r="AG140" t="str">
            <v>DTVV44054</v>
          </cell>
          <cell r="AH140">
            <v>93.44</v>
          </cell>
          <cell r="AI140">
            <v>3.93</v>
          </cell>
          <cell r="AJ140">
            <v>21</v>
          </cell>
          <cell r="AK140">
            <v>88.978999999999999</v>
          </cell>
          <cell r="AL140">
            <v>59.899000000000001</v>
          </cell>
          <cell r="AM140">
            <v>2</v>
          </cell>
          <cell r="AO140" t="str">
            <v>DTVV44042</v>
          </cell>
          <cell r="AP140">
            <v>98.63</v>
          </cell>
          <cell r="AQ140">
            <v>1.97</v>
          </cell>
          <cell r="AR140">
            <v>36</v>
          </cell>
          <cell r="AS140">
            <v>100</v>
          </cell>
          <cell r="AT140">
            <v>78.715999999999994</v>
          </cell>
          <cell r="AU140">
            <v>1</v>
          </cell>
          <cell r="AW140" t="str">
            <v>DTVV44042</v>
          </cell>
          <cell r="AX140">
            <v>98.83</v>
          </cell>
          <cell r="AY140">
            <v>1.97</v>
          </cell>
          <cell r="AZ140">
            <v>36</v>
          </cell>
          <cell r="BA140">
            <v>100</v>
          </cell>
          <cell r="BB140">
            <v>97.216999999999999</v>
          </cell>
          <cell r="BC140">
            <v>1</v>
          </cell>
          <cell r="BE140" t="str">
            <v>DTVV44042</v>
          </cell>
          <cell r="BF140">
            <v>98.98</v>
          </cell>
          <cell r="BG140">
            <v>1.97</v>
          </cell>
          <cell r="BH140">
            <v>43</v>
          </cell>
          <cell r="BI140">
            <v>100</v>
          </cell>
          <cell r="BJ140">
            <v>105.217</v>
          </cell>
          <cell r="BK140">
            <v>1</v>
          </cell>
          <cell r="BM140" t="str">
            <v>DTVV44042</v>
          </cell>
          <cell r="BN140">
            <v>99.09</v>
          </cell>
          <cell r="BO140">
            <v>1.97</v>
          </cell>
          <cell r="BP140">
            <v>43</v>
          </cell>
          <cell r="BQ140">
            <v>100</v>
          </cell>
          <cell r="BR140">
            <v>120.55</v>
          </cell>
          <cell r="BS140">
            <v>1</v>
          </cell>
          <cell r="BU140" t="str">
            <v>DTVV44039</v>
          </cell>
          <cell r="BV140">
            <v>98.83</v>
          </cell>
          <cell r="BW140">
            <v>0.7</v>
          </cell>
          <cell r="BX140">
            <v>29.5</v>
          </cell>
          <cell r="BY140">
            <v>52.393000000000001</v>
          </cell>
          <cell r="BZ140">
            <v>136.43299999999999</v>
          </cell>
          <cell r="CA140">
            <v>4</v>
          </cell>
          <cell r="CC140" t="str">
            <v>DTVV44039</v>
          </cell>
          <cell r="CD140">
            <v>98.94</v>
          </cell>
          <cell r="CE140">
            <v>0.7</v>
          </cell>
          <cell r="CF140">
            <v>33.25</v>
          </cell>
          <cell r="CG140">
            <v>52.393000000000001</v>
          </cell>
          <cell r="CH140">
            <v>155.583</v>
          </cell>
          <cell r="CI140">
            <v>4</v>
          </cell>
          <cell r="CK140" t="str">
            <v>DTVV44039</v>
          </cell>
          <cell r="CL140">
            <v>99.03</v>
          </cell>
          <cell r="CM140">
            <v>0.7</v>
          </cell>
          <cell r="CN140">
            <v>33.25</v>
          </cell>
          <cell r="CO140">
            <v>52.393000000000001</v>
          </cell>
          <cell r="CP140">
            <v>175.38300000000001</v>
          </cell>
          <cell r="CQ140">
            <v>4</v>
          </cell>
          <cell r="CS140" t="str">
            <v>DTVV44022</v>
          </cell>
          <cell r="CT140">
            <v>92.33</v>
          </cell>
          <cell r="CU140">
            <v>5.9</v>
          </cell>
          <cell r="CV140">
            <v>24</v>
          </cell>
          <cell r="CW140">
            <v>25.617000000000001</v>
          </cell>
          <cell r="CX140">
            <v>127.233</v>
          </cell>
          <cell r="CY140">
            <v>4</v>
          </cell>
          <cell r="DA140" t="str">
            <v>DTVV44022</v>
          </cell>
          <cell r="DB140">
            <v>92.88</v>
          </cell>
          <cell r="DC140">
            <v>5.9</v>
          </cell>
          <cell r="DD140">
            <v>24</v>
          </cell>
          <cell r="DE140">
            <v>25.617000000000001</v>
          </cell>
          <cell r="DF140">
            <v>147.215</v>
          </cell>
          <cell r="DG140">
            <v>4</v>
          </cell>
          <cell r="DI140" t="str">
            <v>DTVV44022</v>
          </cell>
          <cell r="DJ140">
            <v>93.35</v>
          </cell>
          <cell r="DK140">
            <v>5.9</v>
          </cell>
          <cell r="DL140">
            <v>24</v>
          </cell>
          <cell r="DM140">
            <v>25.617000000000001</v>
          </cell>
          <cell r="DN140">
            <v>150.76499999999999</v>
          </cell>
          <cell r="DO140">
            <v>4</v>
          </cell>
          <cell r="DQ140" t="str">
            <v>DTVV44022</v>
          </cell>
          <cell r="DR140">
            <v>93.77</v>
          </cell>
          <cell r="DS140">
            <v>5.9</v>
          </cell>
          <cell r="DT140">
            <v>24</v>
          </cell>
          <cell r="DU140">
            <v>25.617000000000001</v>
          </cell>
          <cell r="DV140">
            <v>160.99799999999999</v>
          </cell>
          <cell r="DW140">
            <v>4</v>
          </cell>
          <cell r="DY140" t="str">
            <v>DTVV44021</v>
          </cell>
          <cell r="DZ140">
            <v>91.78</v>
          </cell>
          <cell r="EA140">
            <v>3.35</v>
          </cell>
          <cell r="EB140">
            <v>8.4</v>
          </cell>
          <cell r="EC140">
            <v>49.378999999999998</v>
          </cell>
          <cell r="ED140">
            <v>208.24600000000001</v>
          </cell>
          <cell r="EE140">
            <v>10</v>
          </cell>
          <cell r="EG140" t="str">
            <v>DTVV44021</v>
          </cell>
          <cell r="EH140">
            <v>90.65</v>
          </cell>
          <cell r="EI140">
            <v>3.67</v>
          </cell>
          <cell r="EJ140">
            <v>7.6363636363636003</v>
          </cell>
          <cell r="EK140">
            <v>41.006</v>
          </cell>
          <cell r="EL140">
            <v>214.51300000000001</v>
          </cell>
          <cell r="EM140">
            <v>11</v>
          </cell>
          <cell r="EO140" t="str">
            <v>DTVV44021</v>
          </cell>
          <cell r="EP140">
            <v>91.14</v>
          </cell>
          <cell r="EQ140">
            <v>3.67</v>
          </cell>
          <cell r="ER140">
            <v>7.6363636363636003</v>
          </cell>
          <cell r="ES140">
            <v>41.006</v>
          </cell>
          <cell r="ET140">
            <v>235.096</v>
          </cell>
          <cell r="EU140">
            <v>11</v>
          </cell>
          <cell r="EW140" t="str">
            <v>DTVV44019</v>
          </cell>
          <cell r="EX140">
            <v>97.53</v>
          </cell>
          <cell r="EY140">
            <v>1.27</v>
          </cell>
          <cell r="EZ140">
            <v>17</v>
          </cell>
          <cell r="FA140">
            <v>38.374000000000002</v>
          </cell>
          <cell r="FB140">
            <v>251.51300000000001</v>
          </cell>
          <cell r="FC140">
            <v>9</v>
          </cell>
          <cell r="FE140" t="str">
            <v>DTVV44018</v>
          </cell>
          <cell r="FF140">
            <v>100</v>
          </cell>
          <cell r="FG140">
            <v>0</v>
          </cell>
          <cell r="FH140">
            <v>0</v>
          </cell>
          <cell r="FI140">
            <v>0</v>
          </cell>
          <cell r="FJ140">
            <v>0</v>
          </cell>
          <cell r="FK140">
            <v>0</v>
          </cell>
          <cell r="FM140" t="str">
            <v>DTVV44018</v>
          </cell>
          <cell r="FN140">
            <v>100</v>
          </cell>
          <cell r="FO140">
            <v>0</v>
          </cell>
          <cell r="FP140">
            <v>0</v>
          </cell>
          <cell r="FQ140">
            <v>0</v>
          </cell>
          <cell r="FR140">
            <v>0</v>
          </cell>
          <cell r="FS140">
            <v>0</v>
          </cell>
          <cell r="FU140" t="str">
            <v>DTVV44018</v>
          </cell>
          <cell r="FV140">
            <v>100</v>
          </cell>
          <cell r="FW140">
            <v>0</v>
          </cell>
          <cell r="FX140">
            <v>0</v>
          </cell>
          <cell r="FY140">
            <v>0</v>
          </cell>
          <cell r="FZ140">
            <v>0</v>
          </cell>
          <cell r="GA140">
            <v>0</v>
          </cell>
          <cell r="GC140" t="str">
            <v>DTVV44018</v>
          </cell>
          <cell r="GD140">
            <v>100</v>
          </cell>
          <cell r="GE140">
            <v>0</v>
          </cell>
          <cell r="GF140">
            <v>0</v>
          </cell>
          <cell r="GG140">
            <v>0</v>
          </cell>
          <cell r="GH140">
            <v>0</v>
          </cell>
          <cell r="GI140">
            <v>0</v>
          </cell>
          <cell r="GK140" t="str">
            <v>DTVV44018</v>
          </cell>
          <cell r="GL140">
            <v>100</v>
          </cell>
          <cell r="GM140">
            <v>0</v>
          </cell>
          <cell r="GN140">
            <v>0</v>
          </cell>
          <cell r="GO140">
            <v>0</v>
          </cell>
          <cell r="GP140">
            <v>0</v>
          </cell>
          <cell r="GQ140">
            <v>0</v>
          </cell>
          <cell r="GS140" t="str">
            <v>DTVV44018</v>
          </cell>
          <cell r="GT140">
            <v>100</v>
          </cell>
          <cell r="GU140">
            <v>0</v>
          </cell>
          <cell r="GV140">
            <v>0</v>
          </cell>
          <cell r="GW140">
            <v>0</v>
          </cell>
          <cell r="GX140">
            <v>0</v>
          </cell>
          <cell r="GY140">
            <v>0</v>
          </cell>
          <cell r="HA140" t="str">
            <v>DTVV44018</v>
          </cell>
          <cell r="HB140">
            <v>100</v>
          </cell>
          <cell r="HC140">
            <v>0</v>
          </cell>
          <cell r="HD140">
            <v>0</v>
          </cell>
          <cell r="HE140">
            <v>0</v>
          </cell>
          <cell r="HF140">
            <v>0</v>
          </cell>
          <cell r="HG140">
            <v>0</v>
          </cell>
          <cell r="HI140" t="str">
            <v>DTVV44005</v>
          </cell>
          <cell r="HJ140">
            <v>0</v>
          </cell>
          <cell r="HK140">
            <v>0</v>
          </cell>
          <cell r="HL140">
            <v>0</v>
          </cell>
          <cell r="HM140">
            <v>0</v>
          </cell>
          <cell r="HN140">
            <v>0</v>
          </cell>
          <cell r="HO140">
            <v>0</v>
          </cell>
          <cell r="HQ140" t="str">
            <v>DTVV44005</v>
          </cell>
          <cell r="HR140">
            <v>0</v>
          </cell>
          <cell r="HS140">
            <v>0</v>
          </cell>
          <cell r="HT140">
            <v>0</v>
          </cell>
          <cell r="HU140">
            <v>0</v>
          </cell>
          <cell r="HV140">
            <v>0</v>
          </cell>
          <cell r="HW140">
            <v>0</v>
          </cell>
          <cell r="HY140" t="str">
            <v>DTVV44005</v>
          </cell>
          <cell r="HZ140">
            <v>0</v>
          </cell>
          <cell r="IA140">
            <v>0</v>
          </cell>
          <cell r="IB140">
            <v>0</v>
          </cell>
          <cell r="IC140">
            <v>0</v>
          </cell>
          <cell r="ID140">
            <v>0</v>
          </cell>
          <cell r="IE140">
            <v>0</v>
          </cell>
          <cell r="IG140" t="str">
            <v>DTVV44005</v>
          </cell>
          <cell r="IH140">
            <v>0</v>
          </cell>
          <cell r="II140">
            <v>0</v>
          </cell>
          <cell r="IJ140">
            <v>0</v>
          </cell>
          <cell r="IK140">
            <v>0</v>
          </cell>
          <cell r="IL140">
            <v>0</v>
          </cell>
          <cell r="IM140">
            <v>0</v>
          </cell>
        </row>
        <row r="141">
          <cell r="A141" t="str">
            <v>DTVV44055</v>
          </cell>
          <cell r="B141">
            <v>100</v>
          </cell>
          <cell r="C141">
            <v>0</v>
          </cell>
          <cell r="D141">
            <v>0</v>
          </cell>
          <cell r="E141">
            <v>0</v>
          </cell>
          <cell r="F141">
            <v>0</v>
          </cell>
          <cell r="G141">
            <v>0</v>
          </cell>
          <cell r="I141" t="str">
            <v>DTVV44055</v>
          </cell>
          <cell r="J141">
            <v>100</v>
          </cell>
          <cell r="K141">
            <v>0</v>
          </cell>
          <cell r="L141">
            <v>19</v>
          </cell>
          <cell r="M141">
            <v>0</v>
          </cell>
          <cell r="N141">
            <v>19.132999999999999</v>
          </cell>
          <cell r="O141">
            <v>0</v>
          </cell>
          <cell r="Q141" t="str">
            <v>DTVV44055</v>
          </cell>
          <cell r="R141">
            <v>100</v>
          </cell>
          <cell r="S141">
            <v>0</v>
          </cell>
          <cell r="T141">
            <v>19</v>
          </cell>
          <cell r="U141">
            <v>0</v>
          </cell>
          <cell r="V141">
            <v>32.881999999999998</v>
          </cell>
          <cell r="W141">
            <v>0</v>
          </cell>
          <cell r="Y141" t="str">
            <v>DTVV44055</v>
          </cell>
          <cell r="Z141">
            <v>100</v>
          </cell>
          <cell r="AA141">
            <v>0</v>
          </cell>
          <cell r="AB141">
            <v>40</v>
          </cell>
          <cell r="AC141">
            <v>0</v>
          </cell>
          <cell r="AD141">
            <v>39.981999999999999</v>
          </cell>
          <cell r="AE141">
            <v>0</v>
          </cell>
          <cell r="AG141" t="str">
            <v>DTVV44055</v>
          </cell>
          <cell r="AH141">
            <v>99.49</v>
          </cell>
          <cell r="AI141">
            <v>0</v>
          </cell>
          <cell r="AJ141">
            <v>40</v>
          </cell>
          <cell r="AK141">
            <v>0</v>
          </cell>
          <cell r="AL141">
            <v>59.115000000000002</v>
          </cell>
          <cell r="AM141">
            <v>0</v>
          </cell>
          <cell r="AO141" t="str">
            <v>DTVV44053</v>
          </cell>
          <cell r="AP141">
            <v>96.31</v>
          </cell>
          <cell r="AQ141">
            <v>5.32</v>
          </cell>
          <cell r="AR141">
            <v>44</v>
          </cell>
          <cell r="AS141">
            <v>0</v>
          </cell>
          <cell r="AT141">
            <v>81.882000000000005</v>
          </cell>
          <cell r="AU141">
            <v>1</v>
          </cell>
          <cell r="AW141" t="str">
            <v>DTVV44053</v>
          </cell>
          <cell r="AX141">
            <v>96.84</v>
          </cell>
          <cell r="AY141">
            <v>5.32</v>
          </cell>
          <cell r="AZ141">
            <v>44</v>
          </cell>
          <cell r="BA141">
            <v>0</v>
          </cell>
          <cell r="BB141">
            <v>100.383</v>
          </cell>
          <cell r="BC141">
            <v>1</v>
          </cell>
          <cell r="BE141" t="str">
            <v>DTVV44053</v>
          </cell>
          <cell r="BF141">
            <v>97.23</v>
          </cell>
          <cell r="BG141">
            <v>5.32</v>
          </cell>
          <cell r="BH141">
            <v>44</v>
          </cell>
          <cell r="BI141">
            <v>0</v>
          </cell>
          <cell r="BJ141">
            <v>116.983</v>
          </cell>
          <cell r="BK141">
            <v>1</v>
          </cell>
          <cell r="BM141" t="str">
            <v>DTVV44053</v>
          </cell>
          <cell r="BN141">
            <v>97.54</v>
          </cell>
          <cell r="BO141">
            <v>5.32</v>
          </cell>
          <cell r="BP141">
            <v>44</v>
          </cell>
          <cell r="BQ141">
            <v>0</v>
          </cell>
          <cell r="BR141">
            <v>132.733</v>
          </cell>
          <cell r="BS141">
            <v>1</v>
          </cell>
          <cell r="BU141" t="str">
            <v>DTVV44040</v>
          </cell>
          <cell r="BV141">
            <v>97.58</v>
          </cell>
          <cell r="BW141">
            <v>1.45</v>
          </cell>
          <cell r="BX141">
            <v>28</v>
          </cell>
          <cell r="BY141">
            <v>33.045999999999999</v>
          </cell>
          <cell r="BZ141">
            <v>125.051</v>
          </cell>
          <cell r="CA141">
            <v>4</v>
          </cell>
          <cell r="CC141" t="str">
            <v>DTVV44040</v>
          </cell>
          <cell r="CD141">
            <v>97.8</v>
          </cell>
          <cell r="CE141">
            <v>1.45</v>
          </cell>
          <cell r="CF141">
            <v>30.25</v>
          </cell>
          <cell r="CG141">
            <v>33.045999999999999</v>
          </cell>
          <cell r="CH141">
            <v>145.15100000000001</v>
          </cell>
          <cell r="CI141">
            <v>4</v>
          </cell>
          <cell r="CK141" t="str">
            <v>DTVV44040</v>
          </cell>
          <cell r="CL141">
            <v>97.52</v>
          </cell>
          <cell r="CM141">
            <v>1.43</v>
          </cell>
          <cell r="CN141">
            <v>24.2</v>
          </cell>
          <cell r="CO141">
            <v>26.806999999999999</v>
          </cell>
          <cell r="CP141">
            <v>163.518</v>
          </cell>
          <cell r="CQ141">
            <v>5</v>
          </cell>
          <cell r="CS141" t="str">
            <v>DTVV44032</v>
          </cell>
          <cell r="CT141">
            <v>100</v>
          </cell>
          <cell r="CU141">
            <v>0</v>
          </cell>
          <cell r="CV141">
            <v>0</v>
          </cell>
          <cell r="CW141">
            <v>0</v>
          </cell>
          <cell r="CX141">
            <v>0</v>
          </cell>
          <cell r="CY141">
            <v>0</v>
          </cell>
          <cell r="DA141" t="str">
            <v>DTVV44032</v>
          </cell>
          <cell r="DB141">
            <v>100</v>
          </cell>
          <cell r="DC141">
            <v>0</v>
          </cell>
          <cell r="DD141">
            <v>0</v>
          </cell>
          <cell r="DE141">
            <v>0</v>
          </cell>
          <cell r="DF141">
            <v>0</v>
          </cell>
          <cell r="DG141">
            <v>0</v>
          </cell>
          <cell r="DI141" t="str">
            <v>DTVV44032</v>
          </cell>
          <cell r="DJ141">
            <v>100</v>
          </cell>
          <cell r="DK141">
            <v>0</v>
          </cell>
          <cell r="DL141">
            <v>0</v>
          </cell>
          <cell r="DM141">
            <v>0</v>
          </cell>
          <cell r="DN141">
            <v>0</v>
          </cell>
          <cell r="DO141">
            <v>0</v>
          </cell>
          <cell r="DQ141" t="str">
            <v>DTVV44032</v>
          </cell>
          <cell r="DR141">
            <v>100</v>
          </cell>
          <cell r="DS141">
            <v>0</v>
          </cell>
          <cell r="DT141">
            <v>0</v>
          </cell>
          <cell r="DU141">
            <v>0</v>
          </cell>
          <cell r="DV141">
            <v>0</v>
          </cell>
          <cell r="DW141">
            <v>0</v>
          </cell>
          <cell r="DY141" t="str">
            <v>DTVV44022</v>
          </cell>
          <cell r="DZ141">
            <v>94.13</v>
          </cell>
          <cell r="EA141">
            <v>5.9</v>
          </cell>
          <cell r="EB141">
            <v>24</v>
          </cell>
          <cell r="EC141">
            <v>25.617000000000001</v>
          </cell>
          <cell r="ED141">
            <v>180.298</v>
          </cell>
          <cell r="EE141">
            <v>4</v>
          </cell>
          <cell r="EG141" t="str">
            <v>DTVV44022</v>
          </cell>
          <cell r="EH141">
            <v>91.84</v>
          </cell>
          <cell r="EI141">
            <v>6.99</v>
          </cell>
          <cell r="EJ141">
            <v>19.2</v>
          </cell>
          <cell r="EK141">
            <v>17.309999999999999</v>
          </cell>
          <cell r="EL141">
            <v>189.965</v>
          </cell>
          <cell r="EM141">
            <v>5</v>
          </cell>
          <cell r="EO141" t="str">
            <v>DTVV44022</v>
          </cell>
          <cell r="EP141">
            <v>87</v>
          </cell>
          <cell r="EQ141">
            <v>9.83</v>
          </cell>
          <cell r="ER141">
            <v>16</v>
          </cell>
          <cell r="ES141">
            <v>49.279000000000003</v>
          </cell>
          <cell r="ET141">
            <v>189.965</v>
          </cell>
          <cell r="EU141">
            <v>6</v>
          </cell>
          <cell r="EW141" t="str">
            <v>DTVV44020</v>
          </cell>
          <cell r="EX141">
            <v>88.94</v>
          </cell>
          <cell r="EY141">
            <v>5.31</v>
          </cell>
          <cell r="EZ141">
            <v>14.4</v>
          </cell>
          <cell r="FA141">
            <v>7.694</v>
          </cell>
          <cell r="FB141">
            <v>252.63300000000001</v>
          </cell>
          <cell r="FC141">
            <v>10</v>
          </cell>
          <cell r="FE141" t="str">
            <v>DTVV44019</v>
          </cell>
          <cell r="FF141">
            <v>96.93</v>
          </cell>
          <cell r="FG141">
            <v>1.37</v>
          </cell>
          <cell r="FH141">
            <v>13.909090909091001</v>
          </cell>
          <cell r="FI141">
            <v>49.838000000000001</v>
          </cell>
          <cell r="FJ141">
            <v>268.49599999999998</v>
          </cell>
          <cell r="FK141">
            <v>11</v>
          </cell>
          <cell r="FM141" t="str">
            <v>DTVV44019</v>
          </cell>
          <cell r="FN141">
            <v>96.27</v>
          </cell>
          <cell r="FO141">
            <v>1.61</v>
          </cell>
          <cell r="FP141">
            <v>12.75</v>
          </cell>
          <cell r="FQ141">
            <v>38.948</v>
          </cell>
          <cell r="FR141">
            <v>277.113</v>
          </cell>
          <cell r="FS141">
            <v>12</v>
          </cell>
          <cell r="FU141" t="str">
            <v>DTVV44019</v>
          </cell>
          <cell r="FV141">
            <v>96.43</v>
          </cell>
          <cell r="FW141">
            <v>1.61</v>
          </cell>
          <cell r="FX141">
            <v>12.75</v>
          </cell>
          <cell r="FY141">
            <v>38.948</v>
          </cell>
          <cell r="FZ141">
            <v>290.19600000000003</v>
          </cell>
          <cell r="GA141">
            <v>12</v>
          </cell>
          <cell r="GC141" t="str">
            <v>DTVV44019</v>
          </cell>
          <cell r="GD141">
            <v>96.58</v>
          </cell>
          <cell r="GE141">
            <v>1.61</v>
          </cell>
          <cell r="GF141">
            <v>12.75</v>
          </cell>
          <cell r="GG141">
            <v>38.948</v>
          </cell>
          <cell r="GH141">
            <v>306.74599999999998</v>
          </cell>
          <cell r="GI141">
            <v>12</v>
          </cell>
          <cell r="GK141" t="str">
            <v>DTVV44019</v>
          </cell>
          <cell r="GL141">
            <v>96.43</v>
          </cell>
          <cell r="GM141">
            <v>1.62</v>
          </cell>
          <cell r="GN141">
            <v>11.769230769230999</v>
          </cell>
          <cell r="GO141">
            <v>35.795000000000002</v>
          </cell>
          <cell r="GP141">
            <v>325.29599999999999</v>
          </cell>
          <cell r="GQ141">
            <v>13</v>
          </cell>
          <cell r="GS141" t="str">
            <v>DTVV44019</v>
          </cell>
          <cell r="GT141">
            <v>96.12</v>
          </cell>
          <cell r="GU141">
            <v>1.7</v>
          </cell>
          <cell r="GV141">
            <v>10.928571428571001</v>
          </cell>
          <cell r="GW141">
            <v>31.606999999999999</v>
          </cell>
          <cell r="GX141">
            <v>342.51299999999998</v>
          </cell>
          <cell r="GY141">
            <v>14</v>
          </cell>
          <cell r="HA141" t="str">
            <v>DTVV44019</v>
          </cell>
          <cell r="HB141">
            <v>95.83</v>
          </cell>
          <cell r="HC141">
            <v>1.77</v>
          </cell>
          <cell r="HD141">
            <v>10.199999999999999</v>
          </cell>
          <cell r="HE141">
            <v>28.242000000000001</v>
          </cell>
          <cell r="HF141">
            <v>352.54599999999999</v>
          </cell>
          <cell r="HG141">
            <v>15</v>
          </cell>
          <cell r="HI141" t="str">
            <v>DTVV44013</v>
          </cell>
          <cell r="HJ141">
            <v>0</v>
          </cell>
          <cell r="HK141">
            <v>0</v>
          </cell>
          <cell r="HL141">
            <v>0</v>
          </cell>
          <cell r="HM141">
            <v>0</v>
          </cell>
          <cell r="HN141">
            <v>0</v>
          </cell>
          <cell r="HO141">
            <v>0</v>
          </cell>
          <cell r="HQ141" t="str">
            <v>DTVV44013</v>
          </cell>
          <cell r="HR141">
            <v>0</v>
          </cell>
          <cell r="HS141">
            <v>0</v>
          </cell>
          <cell r="HT141">
            <v>0</v>
          </cell>
          <cell r="HU141">
            <v>0</v>
          </cell>
          <cell r="HV141">
            <v>0</v>
          </cell>
          <cell r="HW141">
            <v>0</v>
          </cell>
          <cell r="HY141" t="str">
            <v>DTVV44013</v>
          </cell>
          <cell r="HZ141">
            <v>0</v>
          </cell>
          <cell r="IA141">
            <v>0</v>
          </cell>
          <cell r="IB141">
            <v>0</v>
          </cell>
          <cell r="IC141">
            <v>0</v>
          </cell>
          <cell r="ID141">
            <v>0</v>
          </cell>
          <cell r="IE141">
            <v>0</v>
          </cell>
          <cell r="IG141" t="str">
            <v>DTVV44013</v>
          </cell>
          <cell r="IH141">
            <v>0</v>
          </cell>
          <cell r="II141">
            <v>0</v>
          </cell>
          <cell r="IJ141">
            <v>0</v>
          </cell>
          <cell r="IK141">
            <v>0</v>
          </cell>
          <cell r="IL141">
            <v>0</v>
          </cell>
          <cell r="IM141">
            <v>0</v>
          </cell>
        </row>
        <row r="142">
          <cell r="A142" t="str">
            <v>DTVV44056</v>
          </cell>
          <cell r="B142">
            <v>100</v>
          </cell>
          <cell r="C142">
            <v>0</v>
          </cell>
          <cell r="D142">
            <v>0</v>
          </cell>
          <cell r="E142">
            <v>0</v>
          </cell>
          <cell r="F142">
            <v>0</v>
          </cell>
          <cell r="G142">
            <v>0</v>
          </cell>
          <cell r="I142" t="str">
            <v>DTVV44056</v>
          </cell>
          <cell r="J142">
            <v>97.85</v>
          </cell>
          <cell r="K142">
            <v>1.03</v>
          </cell>
          <cell r="L142">
            <v>16</v>
          </cell>
          <cell r="M142">
            <v>100</v>
          </cell>
          <cell r="N142">
            <v>18.100000000000001</v>
          </cell>
          <cell r="O142">
            <v>1</v>
          </cell>
          <cell r="Q142" t="str">
            <v>DTVV44056</v>
          </cell>
          <cell r="R142">
            <v>98.57</v>
          </cell>
          <cell r="S142">
            <v>1.03</v>
          </cell>
          <cell r="T142">
            <v>32</v>
          </cell>
          <cell r="U142">
            <v>100</v>
          </cell>
          <cell r="V142">
            <v>34.183</v>
          </cell>
          <cell r="W142">
            <v>1</v>
          </cell>
          <cell r="Y142" t="str">
            <v>DTVV44056</v>
          </cell>
          <cell r="Z142">
            <v>98.92</v>
          </cell>
          <cell r="AA142">
            <v>1.03</v>
          </cell>
          <cell r="AB142">
            <v>44</v>
          </cell>
          <cell r="AC142">
            <v>100</v>
          </cell>
          <cell r="AD142">
            <v>47.982999999999997</v>
          </cell>
          <cell r="AE142">
            <v>1</v>
          </cell>
          <cell r="AG142" t="str">
            <v>DTVV44056</v>
          </cell>
          <cell r="AH142">
            <v>99.14</v>
          </cell>
          <cell r="AI142">
            <v>1.03</v>
          </cell>
          <cell r="AJ142">
            <v>44</v>
          </cell>
          <cell r="AK142">
            <v>100</v>
          </cell>
          <cell r="AL142">
            <v>67.733000000000004</v>
          </cell>
          <cell r="AM142">
            <v>1</v>
          </cell>
          <cell r="AO142" t="str">
            <v>DTVV44054</v>
          </cell>
          <cell r="AP142">
            <v>94.54</v>
          </cell>
          <cell r="AQ142">
            <v>3.93</v>
          </cell>
          <cell r="AR142">
            <v>21</v>
          </cell>
          <cell r="AS142">
            <v>88.978999999999999</v>
          </cell>
          <cell r="AT142">
            <v>79.149000000000001</v>
          </cell>
          <cell r="AU142">
            <v>2</v>
          </cell>
          <cell r="AW142" t="str">
            <v>DTVV44054</v>
          </cell>
          <cell r="AX142">
            <v>95.32</v>
          </cell>
          <cell r="AY142">
            <v>3.93</v>
          </cell>
          <cell r="AZ142">
            <v>21</v>
          </cell>
          <cell r="BA142">
            <v>88.978999999999999</v>
          </cell>
          <cell r="BB142">
            <v>97.65</v>
          </cell>
          <cell r="BC142">
            <v>2</v>
          </cell>
          <cell r="BE142" t="str">
            <v>DTVV44054</v>
          </cell>
          <cell r="BF142">
            <v>95.9</v>
          </cell>
          <cell r="BG142">
            <v>3.93</v>
          </cell>
          <cell r="BH142">
            <v>23</v>
          </cell>
          <cell r="BI142">
            <v>88.978999999999999</v>
          </cell>
          <cell r="BJ142">
            <v>114.25</v>
          </cell>
          <cell r="BK142">
            <v>2</v>
          </cell>
          <cell r="BM142" t="str">
            <v>DTVV44054</v>
          </cell>
          <cell r="BN142">
            <v>96.36</v>
          </cell>
          <cell r="BO142">
            <v>3.93</v>
          </cell>
          <cell r="BP142">
            <v>23</v>
          </cell>
          <cell r="BQ142">
            <v>88.978999999999999</v>
          </cell>
          <cell r="BR142">
            <v>130</v>
          </cell>
          <cell r="BS142">
            <v>2</v>
          </cell>
          <cell r="BU142" t="str">
            <v>DTVV44041</v>
          </cell>
          <cell r="BV142">
            <v>99.47</v>
          </cell>
          <cell r="BW142">
            <v>0.43</v>
          </cell>
          <cell r="BX142">
            <v>42.333333333333002</v>
          </cell>
          <cell r="BY142">
            <v>0</v>
          </cell>
          <cell r="BZ142">
            <v>147.53299999999999</v>
          </cell>
          <cell r="CA142">
            <v>3</v>
          </cell>
          <cell r="CC142" t="str">
            <v>DTVV44041</v>
          </cell>
          <cell r="CD142">
            <v>96.58</v>
          </cell>
          <cell r="CE142">
            <v>2.25</v>
          </cell>
          <cell r="CF142">
            <v>31.75</v>
          </cell>
          <cell r="CG142">
            <v>85.77</v>
          </cell>
          <cell r="CH142">
            <v>161.09899999999999</v>
          </cell>
          <cell r="CI142">
            <v>4</v>
          </cell>
          <cell r="CK142" t="str">
            <v>DTVV44041</v>
          </cell>
          <cell r="CL142">
            <v>96.87</v>
          </cell>
          <cell r="CM142">
            <v>2.25</v>
          </cell>
          <cell r="CN142">
            <v>31.75</v>
          </cell>
          <cell r="CO142">
            <v>85.77</v>
          </cell>
          <cell r="CP142">
            <v>180.899</v>
          </cell>
          <cell r="CQ142">
            <v>4</v>
          </cell>
          <cell r="CS142" t="str">
            <v>DTVV44033</v>
          </cell>
          <cell r="CT142">
            <v>100</v>
          </cell>
          <cell r="CU142">
            <v>0</v>
          </cell>
          <cell r="CV142">
            <v>0</v>
          </cell>
          <cell r="CW142">
            <v>0</v>
          </cell>
          <cell r="CX142">
            <v>0</v>
          </cell>
          <cell r="CY142">
            <v>0</v>
          </cell>
          <cell r="DA142" t="str">
            <v>DTVV44033</v>
          </cell>
          <cell r="DB142">
            <v>100</v>
          </cell>
          <cell r="DC142">
            <v>0</v>
          </cell>
          <cell r="DD142">
            <v>0</v>
          </cell>
          <cell r="DE142">
            <v>0</v>
          </cell>
          <cell r="DF142">
            <v>0</v>
          </cell>
          <cell r="DG142">
            <v>0</v>
          </cell>
          <cell r="DI142" t="str">
            <v>DTVV44033</v>
          </cell>
          <cell r="DJ142">
            <v>100</v>
          </cell>
          <cell r="DK142">
            <v>0</v>
          </cell>
          <cell r="DL142">
            <v>0</v>
          </cell>
          <cell r="DM142">
            <v>0</v>
          </cell>
          <cell r="DN142">
            <v>0</v>
          </cell>
          <cell r="DO142">
            <v>0</v>
          </cell>
          <cell r="DQ142" t="str">
            <v>DTVV44033</v>
          </cell>
          <cell r="DR142">
            <v>100</v>
          </cell>
          <cell r="DS142">
            <v>0</v>
          </cell>
          <cell r="DT142">
            <v>0</v>
          </cell>
          <cell r="DU142">
            <v>0</v>
          </cell>
          <cell r="DV142">
            <v>0</v>
          </cell>
          <cell r="DW142">
            <v>0</v>
          </cell>
          <cell r="DY142" t="str">
            <v>DTVV44032</v>
          </cell>
          <cell r="DZ142">
            <v>100</v>
          </cell>
          <cell r="EA142">
            <v>0</v>
          </cell>
          <cell r="EB142">
            <v>0</v>
          </cell>
          <cell r="EC142">
            <v>0</v>
          </cell>
          <cell r="ED142">
            <v>0</v>
          </cell>
          <cell r="EE142">
            <v>0</v>
          </cell>
          <cell r="EG142" t="str">
            <v>DTVV44032</v>
          </cell>
          <cell r="EH142">
            <v>100</v>
          </cell>
          <cell r="EI142">
            <v>0</v>
          </cell>
          <cell r="EJ142">
            <v>0</v>
          </cell>
          <cell r="EK142">
            <v>0</v>
          </cell>
          <cell r="EL142">
            <v>0</v>
          </cell>
          <cell r="EM142">
            <v>0</v>
          </cell>
          <cell r="EO142" t="str">
            <v>DTVV44032</v>
          </cell>
          <cell r="EP142">
            <v>96.37</v>
          </cell>
          <cell r="EQ142">
            <v>3.92</v>
          </cell>
          <cell r="ER142">
            <v>0</v>
          </cell>
          <cell r="ES142">
            <v>0</v>
          </cell>
          <cell r="ET142">
            <v>5.25</v>
          </cell>
          <cell r="EU142">
            <v>2</v>
          </cell>
          <cell r="EW142" t="str">
            <v>DTVV44021</v>
          </cell>
          <cell r="EX142">
            <v>91.58</v>
          </cell>
          <cell r="EY142">
            <v>3.67</v>
          </cell>
          <cell r="EZ142">
            <v>11.909090909091001</v>
          </cell>
          <cell r="FA142">
            <v>41.006</v>
          </cell>
          <cell r="FB142">
            <v>254.56299999999999</v>
          </cell>
          <cell r="FC142">
            <v>11</v>
          </cell>
          <cell r="FE142" t="str">
            <v>DTVV44020</v>
          </cell>
          <cell r="FF142">
            <v>89.47</v>
          </cell>
          <cell r="FG142">
            <v>5.31</v>
          </cell>
          <cell r="FH142">
            <v>14.4</v>
          </cell>
          <cell r="FI142">
            <v>7.694</v>
          </cell>
          <cell r="FJ142">
            <v>270.267</v>
          </cell>
          <cell r="FK142">
            <v>10</v>
          </cell>
          <cell r="FM142" t="str">
            <v>DTVV44020</v>
          </cell>
          <cell r="FN142">
            <v>87.9</v>
          </cell>
          <cell r="FO142">
            <v>5.75</v>
          </cell>
          <cell r="FP142">
            <v>13.090909090908999</v>
          </cell>
          <cell r="FQ142">
            <v>6.4569999999999999</v>
          </cell>
          <cell r="FR142">
            <v>271.90100000000001</v>
          </cell>
          <cell r="FS142">
            <v>11</v>
          </cell>
          <cell r="FU142" t="str">
            <v>DTVV44020</v>
          </cell>
          <cell r="FV142">
            <v>88.43</v>
          </cell>
          <cell r="FW142">
            <v>5.75</v>
          </cell>
          <cell r="FX142">
            <v>13.090909090908999</v>
          </cell>
          <cell r="FY142">
            <v>6.4569999999999999</v>
          </cell>
          <cell r="FZ142">
            <v>284.23399999999998</v>
          </cell>
          <cell r="GA142">
            <v>11</v>
          </cell>
          <cell r="GC142" t="str">
            <v>DTVV44020</v>
          </cell>
          <cell r="GD142">
            <v>88.91</v>
          </cell>
          <cell r="GE142">
            <v>5.75</v>
          </cell>
          <cell r="GF142">
            <v>13.090909090908999</v>
          </cell>
          <cell r="GG142">
            <v>6.4569999999999999</v>
          </cell>
          <cell r="GH142">
            <v>300.78399999999999</v>
          </cell>
          <cell r="GI142">
            <v>11</v>
          </cell>
          <cell r="GK142" t="str">
            <v>DTVV44020</v>
          </cell>
          <cell r="GL142">
            <v>89.35</v>
          </cell>
          <cell r="GM142">
            <v>5.75</v>
          </cell>
          <cell r="GN142">
            <v>13.090909090908999</v>
          </cell>
          <cell r="GO142">
            <v>6.4569999999999999</v>
          </cell>
          <cell r="GP142">
            <v>320.95100000000002</v>
          </cell>
          <cell r="GQ142">
            <v>11</v>
          </cell>
          <cell r="GS142" t="str">
            <v>DTVV44020</v>
          </cell>
          <cell r="GT142">
            <v>88.65</v>
          </cell>
          <cell r="GU142">
            <v>5.4</v>
          </cell>
          <cell r="GV142">
            <v>11.076923076923</v>
          </cell>
          <cell r="GW142">
            <v>5.8179999999999996</v>
          </cell>
          <cell r="GX142">
            <v>334.58499999999998</v>
          </cell>
          <cell r="GY142">
            <v>13</v>
          </cell>
          <cell r="HA142" t="str">
            <v>DTVV44020</v>
          </cell>
          <cell r="HB142">
            <v>87.83</v>
          </cell>
          <cell r="HC142">
            <v>5.58</v>
          </cell>
          <cell r="HD142">
            <v>10.285714285714</v>
          </cell>
          <cell r="HE142">
            <v>15.455</v>
          </cell>
          <cell r="HF142">
            <v>337.31900000000002</v>
          </cell>
          <cell r="HG142">
            <v>14</v>
          </cell>
          <cell r="HI142" t="str">
            <v>DTVV44017</v>
          </cell>
          <cell r="HJ142">
            <v>91.72</v>
          </cell>
          <cell r="HK142">
            <v>4.09</v>
          </cell>
          <cell r="HL142">
            <v>16.846153846153999</v>
          </cell>
          <cell r="HM142">
            <v>64.825000000000003</v>
          </cell>
          <cell r="HN142">
            <v>409.48399999999998</v>
          </cell>
          <cell r="HO142">
            <v>13</v>
          </cell>
          <cell r="HQ142" t="str">
            <v>DTVV44017</v>
          </cell>
          <cell r="HR142">
            <v>92.01</v>
          </cell>
          <cell r="HS142">
            <v>4.09</v>
          </cell>
          <cell r="HT142">
            <v>16.846153846153999</v>
          </cell>
          <cell r="HU142">
            <v>64.825000000000003</v>
          </cell>
          <cell r="HV142">
            <v>428.53399999999999</v>
          </cell>
          <cell r="HW142">
            <v>13</v>
          </cell>
          <cell r="HY142" t="str">
            <v>DTVV44017</v>
          </cell>
          <cell r="HZ142">
            <v>92.27</v>
          </cell>
          <cell r="IA142">
            <v>4.09</v>
          </cell>
          <cell r="IB142">
            <v>16.846153846153999</v>
          </cell>
          <cell r="IC142">
            <v>64.825000000000003</v>
          </cell>
          <cell r="ID142">
            <v>438.43400000000003</v>
          </cell>
          <cell r="IE142">
            <v>13</v>
          </cell>
          <cell r="IG142" t="str">
            <v>DTVV44017</v>
          </cell>
          <cell r="IH142">
            <v>91.27</v>
          </cell>
          <cell r="II142">
            <v>3.98</v>
          </cell>
          <cell r="IJ142">
            <v>27.285714285714</v>
          </cell>
          <cell r="IK142">
            <v>61.725999999999999</v>
          </cell>
          <cell r="IL142">
            <v>449.63400000000001</v>
          </cell>
          <cell r="IM142">
            <v>14</v>
          </cell>
        </row>
        <row r="143">
          <cell r="A143" t="str">
            <v>DTVV44057</v>
          </cell>
          <cell r="B143">
            <v>100</v>
          </cell>
          <cell r="C143">
            <v>0</v>
          </cell>
          <cell r="D143">
            <v>0</v>
          </cell>
          <cell r="E143">
            <v>0</v>
          </cell>
          <cell r="F143">
            <v>0</v>
          </cell>
          <cell r="G143">
            <v>0</v>
          </cell>
          <cell r="I143" t="str">
            <v>DTVV44057</v>
          </cell>
          <cell r="J143">
            <v>99.1</v>
          </cell>
          <cell r="K143">
            <v>0.43</v>
          </cell>
          <cell r="L143">
            <v>9</v>
          </cell>
          <cell r="M143">
            <v>0</v>
          </cell>
          <cell r="N143">
            <v>18.7</v>
          </cell>
          <cell r="O143">
            <v>1</v>
          </cell>
          <cell r="Q143" t="str">
            <v>DTVV44057</v>
          </cell>
          <cell r="R143">
            <v>99.4</v>
          </cell>
          <cell r="S143">
            <v>0.43</v>
          </cell>
          <cell r="T143">
            <v>27</v>
          </cell>
          <cell r="U143">
            <v>0</v>
          </cell>
          <cell r="V143">
            <v>27.033000000000001</v>
          </cell>
          <cell r="W143">
            <v>1</v>
          </cell>
          <cell r="Y143" t="str">
            <v>DTVV44057</v>
          </cell>
          <cell r="Z143">
            <v>99.55</v>
          </cell>
          <cell r="AA143">
            <v>0.43</v>
          </cell>
          <cell r="AB143">
            <v>40</v>
          </cell>
          <cell r="AC143">
            <v>0</v>
          </cell>
          <cell r="AD143">
            <v>40</v>
          </cell>
          <cell r="AE143">
            <v>1</v>
          </cell>
          <cell r="AG143" t="str">
            <v>DTVV44057</v>
          </cell>
          <cell r="AH143">
            <v>99.64</v>
          </cell>
          <cell r="AI143">
            <v>0.43</v>
          </cell>
          <cell r="AJ143">
            <v>40</v>
          </cell>
          <cell r="AK143">
            <v>0</v>
          </cell>
          <cell r="AL143">
            <v>59.75</v>
          </cell>
          <cell r="AM143">
            <v>1</v>
          </cell>
          <cell r="AO143" t="str">
            <v>DTVV44055</v>
          </cell>
          <cell r="AP143">
            <v>99.22</v>
          </cell>
          <cell r="AQ143">
            <v>0.5</v>
          </cell>
          <cell r="AR143">
            <v>40</v>
          </cell>
          <cell r="AS143">
            <v>0</v>
          </cell>
          <cell r="AT143">
            <v>77.864999999999995</v>
          </cell>
          <cell r="AU143">
            <v>1</v>
          </cell>
          <cell r="AW143" t="str">
            <v>DTVV44055</v>
          </cell>
          <cell r="AX143">
            <v>98.02</v>
          </cell>
          <cell r="AY143">
            <v>1.36</v>
          </cell>
          <cell r="AZ143">
            <v>20</v>
          </cell>
          <cell r="BA143">
            <v>81.596999999999994</v>
          </cell>
          <cell r="BB143">
            <v>94.149000000000001</v>
          </cell>
          <cell r="BC143">
            <v>2</v>
          </cell>
          <cell r="BE143" t="str">
            <v>DTVV44055</v>
          </cell>
          <cell r="BF143">
            <v>98.26</v>
          </cell>
          <cell r="BG143">
            <v>1.36</v>
          </cell>
          <cell r="BH143">
            <v>27</v>
          </cell>
          <cell r="BI143">
            <v>81.596999999999994</v>
          </cell>
          <cell r="BJ143">
            <v>108.749</v>
          </cell>
          <cell r="BK143">
            <v>2</v>
          </cell>
          <cell r="BM143" t="str">
            <v>DTVV44055</v>
          </cell>
          <cell r="BN143">
            <v>98.46</v>
          </cell>
          <cell r="BO143">
            <v>1.36</v>
          </cell>
          <cell r="BP143">
            <v>27</v>
          </cell>
          <cell r="BQ143">
            <v>81.596999999999994</v>
          </cell>
          <cell r="BR143">
            <v>124.08199999999999</v>
          </cell>
          <cell r="BS143">
            <v>2</v>
          </cell>
          <cell r="BU143" t="str">
            <v>DTVV44042</v>
          </cell>
          <cell r="BV143">
            <v>98.87</v>
          </cell>
          <cell r="BW143">
            <v>1.36</v>
          </cell>
          <cell r="BX143">
            <v>65.5</v>
          </cell>
          <cell r="BY143">
            <v>72.396000000000001</v>
          </cell>
          <cell r="BZ143">
            <v>136.11600000000001</v>
          </cell>
          <cell r="CA143">
            <v>2</v>
          </cell>
          <cell r="CC143" t="str">
            <v>DTVV44042</v>
          </cell>
          <cell r="CD143">
            <v>98.08</v>
          </cell>
          <cell r="CE143">
            <v>1.69</v>
          </cell>
          <cell r="CF143">
            <v>48.666666666666998</v>
          </cell>
          <cell r="CG143">
            <v>38.82</v>
          </cell>
          <cell r="CH143">
            <v>152.899</v>
          </cell>
          <cell r="CI143">
            <v>3</v>
          </cell>
          <cell r="CK143" t="str">
            <v>DTVV44042</v>
          </cell>
          <cell r="CL143">
            <v>98.18</v>
          </cell>
          <cell r="CM143">
            <v>1.31</v>
          </cell>
          <cell r="CN143">
            <v>36.5</v>
          </cell>
          <cell r="CO143">
            <v>37.581000000000003</v>
          </cell>
          <cell r="CP143">
            <v>172.53200000000001</v>
          </cell>
          <cell r="CQ143">
            <v>4</v>
          </cell>
          <cell r="CS143" t="str">
            <v>DTVV44038</v>
          </cell>
          <cell r="CT143">
            <v>98.77</v>
          </cell>
          <cell r="CU143">
            <v>1.93</v>
          </cell>
          <cell r="CV143">
            <v>71.5</v>
          </cell>
          <cell r="CW143">
            <v>85.713999999999999</v>
          </cell>
          <cell r="CX143">
            <v>200.833</v>
          </cell>
          <cell r="CY143">
            <v>2</v>
          </cell>
          <cell r="DA143" t="str">
            <v>DTVV44038</v>
          </cell>
          <cell r="DB143">
            <v>98.85</v>
          </cell>
          <cell r="DC143">
            <v>1.93</v>
          </cell>
          <cell r="DD143">
            <v>71.5</v>
          </cell>
          <cell r="DE143">
            <v>85.713999999999999</v>
          </cell>
          <cell r="DF143">
            <v>220.46600000000001</v>
          </cell>
          <cell r="DG143">
            <v>2</v>
          </cell>
          <cell r="DI143" t="str">
            <v>DTVV44038</v>
          </cell>
          <cell r="DJ143">
            <v>98.93</v>
          </cell>
          <cell r="DK143">
            <v>1.93</v>
          </cell>
          <cell r="DL143">
            <v>71.5</v>
          </cell>
          <cell r="DM143">
            <v>85.713999999999999</v>
          </cell>
          <cell r="DN143">
            <v>221.29900000000001</v>
          </cell>
          <cell r="DO143">
            <v>2</v>
          </cell>
          <cell r="DQ143" t="str">
            <v>DTVV44038</v>
          </cell>
          <cell r="DR143">
            <v>99</v>
          </cell>
          <cell r="DS143">
            <v>1.93</v>
          </cell>
          <cell r="DT143">
            <v>71.5</v>
          </cell>
          <cell r="DU143">
            <v>85.713999999999999</v>
          </cell>
          <cell r="DV143">
            <v>230.53200000000001</v>
          </cell>
          <cell r="DW143">
            <v>2</v>
          </cell>
          <cell r="DY143" t="str">
            <v>DTVV44033</v>
          </cell>
          <cell r="DZ143">
            <v>100</v>
          </cell>
          <cell r="EA143">
            <v>0</v>
          </cell>
          <cell r="EB143">
            <v>0</v>
          </cell>
          <cell r="EC143">
            <v>0</v>
          </cell>
          <cell r="ED143">
            <v>0</v>
          </cell>
          <cell r="EE143">
            <v>0</v>
          </cell>
          <cell r="EG143" t="str">
            <v>DTVV44033</v>
          </cell>
          <cell r="EH143">
            <v>100</v>
          </cell>
          <cell r="EI143">
            <v>0</v>
          </cell>
          <cell r="EJ143">
            <v>0</v>
          </cell>
          <cell r="EK143">
            <v>0</v>
          </cell>
          <cell r="EL143">
            <v>0</v>
          </cell>
          <cell r="EM143">
            <v>0</v>
          </cell>
          <cell r="EO143" t="str">
            <v>DTVV44033</v>
          </cell>
          <cell r="EP143">
            <v>99.68</v>
          </cell>
          <cell r="EQ143">
            <v>0.7</v>
          </cell>
          <cell r="ER143">
            <v>0</v>
          </cell>
          <cell r="ES143">
            <v>0</v>
          </cell>
          <cell r="ET143">
            <v>10.25</v>
          </cell>
          <cell r="EU143">
            <v>1</v>
          </cell>
          <cell r="EW143" t="str">
            <v>DTVV44022</v>
          </cell>
          <cell r="EX143">
            <v>82.65</v>
          </cell>
          <cell r="EY143">
            <v>13.83</v>
          </cell>
          <cell r="EZ143">
            <v>24.833333333333002</v>
          </cell>
          <cell r="FA143">
            <v>63.954000000000001</v>
          </cell>
          <cell r="FB143">
            <v>189.965</v>
          </cell>
          <cell r="FC143">
            <v>6</v>
          </cell>
          <cell r="FE143" t="str">
            <v>DTVV44021</v>
          </cell>
          <cell r="FF143">
            <v>91.98</v>
          </cell>
          <cell r="FG143">
            <v>3.67</v>
          </cell>
          <cell r="FH143">
            <v>11.909090909091001</v>
          </cell>
          <cell r="FI143">
            <v>41.006</v>
          </cell>
          <cell r="FJ143">
            <v>272.197</v>
          </cell>
          <cell r="FK143">
            <v>11</v>
          </cell>
          <cell r="FM143" t="str">
            <v>DTVV44021</v>
          </cell>
          <cell r="FN143">
            <v>92.35</v>
          </cell>
          <cell r="FO143">
            <v>3.67</v>
          </cell>
          <cell r="FP143">
            <v>11.909090909091001</v>
          </cell>
          <cell r="FQ143">
            <v>41.006</v>
          </cell>
          <cell r="FR143">
            <v>281.53100000000001</v>
          </cell>
          <cell r="FS143">
            <v>11</v>
          </cell>
          <cell r="FU143" t="str">
            <v>DTVV44021</v>
          </cell>
          <cell r="FV143">
            <v>91.64</v>
          </cell>
          <cell r="FW143">
            <v>3.85</v>
          </cell>
          <cell r="FX143">
            <v>10.916666666667</v>
          </cell>
          <cell r="FY143">
            <v>48.356000000000002</v>
          </cell>
          <cell r="FZ143">
            <v>286.19799999999998</v>
          </cell>
          <cell r="GA143">
            <v>12</v>
          </cell>
          <cell r="GC143" t="str">
            <v>DTVV44021</v>
          </cell>
          <cell r="GD143">
            <v>91.99</v>
          </cell>
          <cell r="GE143">
            <v>3.85</v>
          </cell>
          <cell r="GF143">
            <v>11.583333333333</v>
          </cell>
          <cell r="GG143">
            <v>48.356000000000002</v>
          </cell>
          <cell r="GH143">
            <v>302.74799999999999</v>
          </cell>
          <cell r="GI143">
            <v>12</v>
          </cell>
          <cell r="GK143" t="str">
            <v>DTVV44021</v>
          </cell>
          <cell r="GL143">
            <v>92.31</v>
          </cell>
          <cell r="GM143">
            <v>3.85</v>
          </cell>
          <cell r="GN143">
            <v>11.583333333333</v>
          </cell>
          <cell r="GO143">
            <v>48.356000000000002</v>
          </cell>
          <cell r="GP143">
            <v>322.91500000000002</v>
          </cell>
          <cell r="GQ143">
            <v>12</v>
          </cell>
          <cell r="GS143" t="str">
            <v>DTVV44021</v>
          </cell>
          <cell r="GT143">
            <v>92.6</v>
          </cell>
          <cell r="GU143">
            <v>3.85</v>
          </cell>
          <cell r="GV143">
            <v>11.583333333333</v>
          </cell>
          <cell r="GW143">
            <v>48.356000000000002</v>
          </cell>
          <cell r="GX143">
            <v>342.99900000000002</v>
          </cell>
          <cell r="GY143">
            <v>12</v>
          </cell>
          <cell r="HA143" t="str">
            <v>DTVV44021</v>
          </cell>
          <cell r="HB143">
            <v>92.88</v>
          </cell>
          <cell r="HC143">
            <v>3.85</v>
          </cell>
          <cell r="HD143">
            <v>11.583333333333</v>
          </cell>
          <cell r="HE143">
            <v>48.356000000000002</v>
          </cell>
          <cell r="HF143">
            <v>350.11599999999999</v>
          </cell>
          <cell r="HG143">
            <v>12</v>
          </cell>
          <cell r="HI143" t="str">
            <v>DTVV44018</v>
          </cell>
          <cell r="HJ143">
            <v>100</v>
          </cell>
          <cell r="HK143">
            <v>0</v>
          </cell>
          <cell r="HL143">
            <v>0</v>
          </cell>
          <cell r="HM143">
            <v>0</v>
          </cell>
          <cell r="HN143">
            <v>0</v>
          </cell>
          <cell r="HO143">
            <v>0</v>
          </cell>
          <cell r="HQ143" t="str">
            <v>DTVV44018</v>
          </cell>
          <cell r="HR143">
            <v>100</v>
          </cell>
          <cell r="HS143">
            <v>0</v>
          </cell>
          <cell r="HT143">
            <v>0</v>
          </cell>
          <cell r="HU143">
            <v>0</v>
          </cell>
          <cell r="HV143">
            <v>0</v>
          </cell>
          <cell r="HW143">
            <v>0</v>
          </cell>
          <cell r="HY143" t="str">
            <v>DTVV44018</v>
          </cell>
          <cell r="HZ143">
            <v>100</v>
          </cell>
          <cell r="IA143">
            <v>0</v>
          </cell>
          <cell r="IB143">
            <v>0</v>
          </cell>
          <cell r="IC143">
            <v>0</v>
          </cell>
          <cell r="ID143">
            <v>0</v>
          </cell>
          <cell r="IE143">
            <v>0</v>
          </cell>
          <cell r="IG143" t="str">
            <v>DTVV44018</v>
          </cell>
          <cell r="IH143">
            <v>100</v>
          </cell>
          <cell r="II143">
            <v>0</v>
          </cell>
          <cell r="IJ143">
            <v>0</v>
          </cell>
          <cell r="IK143">
            <v>0</v>
          </cell>
          <cell r="IL143">
            <v>0</v>
          </cell>
          <cell r="IM143">
            <v>0</v>
          </cell>
        </row>
        <row r="144">
          <cell r="A144" t="str">
            <v>DTVV44100</v>
          </cell>
          <cell r="B144">
            <v>100</v>
          </cell>
          <cell r="C144">
            <v>0</v>
          </cell>
          <cell r="D144">
            <v>0</v>
          </cell>
          <cell r="E144">
            <v>0</v>
          </cell>
          <cell r="F144">
            <v>0</v>
          </cell>
          <cell r="G144">
            <v>0</v>
          </cell>
          <cell r="I144" t="str">
            <v>DTVV44100</v>
          </cell>
          <cell r="J144">
            <v>100</v>
          </cell>
          <cell r="K144">
            <v>0</v>
          </cell>
          <cell r="L144">
            <v>9</v>
          </cell>
          <cell r="M144">
            <v>0</v>
          </cell>
          <cell r="N144">
            <v>19.132999999999999</v>
          </cell>
          <cell r="O144">
            <v>0</v>
          </cell>
          <cell r="Q144" t="str">
            <v>DTVV44088</v>
          </cell>
          <cell r="R144">
            <v>0</v>
          </cell>
          <cell r="S144">
            <v>0</v>
          </cell>
          <cell r="T144">
            <v>0</v>
          </cell>
          <cell r="U144">
            <v>0</v>
          </cell>
          <cell r="V144">
            <v>0</v>
          </cell>
          <cell r="W144">
            <v>0</v>
          </cell>
          <cell r="Y144" t="str">
            <v>DTVV44088</v>
          </cell>
          <cell r="Z144">
            <v>0</v>
          </cell>
          <cell r="AA144">
            <v>0</v>
          </cell>
          <cell r="AB144">
            <v>0</v>
          </cell>
          <cell r="AC144">
            <v>0</v>
          </cell>
          <cell r="AD144">
            <v>0</v>
          </cell>
          <cell r="AE144">
            <v>0</v>
          </cell>
          <cell r="AG144" t="str">
            <v>DTVV44088</v>
          </cell>
          <cell r="AH144">
            <v>0</v>
          </cell>
          <cell r="AI144">
            <v>0</v>
          </cell>
          <cell r="AJ144">
            <v>0</v>
          </cell>
          <cell r="AK144">
            <v>0</v>
          </cell>
          <cell r="AL144">
            <v>0</v>
          </cell>
          <cell r="AM144">
            <v>0</v>
          </cell>
          <cell r="AO144" t="str">
            <v>DTVV44056</v>
          </cell>
          <cell r="AP144">
            <v>96.68</v>
          </cell>
          <cell r="AQ144">
            <v>1.38</v>
          </cell>
          <cell r="AR144">
            <v>22</v>
          </cell>
          <cell r="AS144">
            <v>37.564</v>
          </cell>
          <cell r="AT144">
            <v>83.266000000000005</v>
          </cell>
          <cell r="AU144">
            <v>2</v>
          </cell>
          <cell r="AW144" t="str">
            <v>DTVV44056</v>
          </cell>
          <cell r="AX144">
            <v>97.15</v>
          </cell>
          <cell r="AY144">
            <v>1.38</v>
          </cell>
          <cell r="AZ144">
            <v>22</v>
          </cell>
          <cell r="BA144">
            <v>37.564</v>
          </cell>
          <cell r="BB144">
            <v>101.767</v>
          </cell>
          <cell r="BC144">
            <v>2</v>
          </cell>
          <cell r="BE144" t="str">
            <v>DTVV44056</v>
          </cell>
          <cell r="BF144">
            <v>96.71</v>
          </cell>
          <cell r="BG144">
            <v>1.43</v>
          </cell>
          <cell r="BH144">
            <v>19.666666666666998</v>
          </cell>
          <cell r="BI144">
            <v>24.119</v>
          </cell>
          <cell r="BJ144">
            <v>117.001</v>
          </cell>
          <cell r="BK144">
            <v>3</v>
          </cell>
          <cell r="BM144" t="str">
            <v>DTVV44056</v>
          </cell>
          <cell r="BN144">
            <v>97.08</v>
          </cell>
          <cell r="BO144">
            <v>1.43</v>
          </cell>
          <cell r="BP144">
            <v>19.666666666666998</v>
          </cell>
          <cell r="BQ144">
            <v>24.119</v>
          </cell>
          <cell r="BR144">
            <v>132.334</v>
          </cell>
          <cell r="BS144">
            <v>3</v>
          </cell>
          <cell r="BU144" t="str">
            <v>DTVV44053</v>
          </cell>
          <cell r="BV144">
            <v>97.78</v>
          </cell>
          <cell r="BW144">
            <v>5.32</v>
          </cell>
          <cell r="BX144">
            <v>134</v>
          </cell>
          <cell r="BY144">
            <v>0</v>
          </cell>
          <cell r="BZ144">
            <v>149.066</v>
          </cell>
          <cell r="CA144">
            <v>1</v>
          </cell>
          <cell r="CC144" t="str">
            <v>DTVV44053</v>
          </cell>
          <cell r="CD144">
            <v>95.39</v>
          </cell>
          <cell r="CE144">
            <v>6.08</v>
          </cell>
          <cell r="CF144">
            <v>67</v>
          </cell>
          <cell r="CG144">
            <v>56.3</v>
          </cell>
          <cell r="CH144">
            <v>157.066</v>
          </cell>
          <cell r="CI144">
            <v>2</v>
          </cell>
          <cell r="CK144" t="str">
            <v>DTVV44053</v>
          </cell>
          <cell r="CL144">
            <v>95.78</v>
          </cell>
          <cell r="CM144">
            <v>6.08</v>
          </cell>
          <cell r="CN144">
            <v>67</v>
          </cell>
          <cell r="CO144">
            <v>56.3</v>
          </cell>
          <cell r="CP144">
            <v>176.86600000000001</v>
          </cell>
          <cell r="CQ144">
            <v>2</v>
          </cell>
          <cell r="CS144" t="str">
            <v>DTVV44039</v>
          </cell>
          <cell r="CT144">
            <v>99.1</v>
          </cell>
          <cell r="CU144">
            <v>0.7</v>
          </cell>
          <cell r="CV144">
            <v>33.25</v>
          </cell>
          <cell r="CW144">
            <v>52.393000000000001</v>
          </cell>
          <cell r="CX144">
            <v>195.55</v>
          </cell>
          <cell r="CY144">
            <v>4</v>
          </cell>
          <cell r="DA144" t="str">
            <v>DTVV44039</v>
          </cell>
          <cell r="DB144">
            <v>99.17</v>
          </cell>
          <cell r="DC144">
            <v>0.7</v>
          </cell>
          <cell r="DD144">
            <v>33.25</v>
          </cell>
          <cell r="DE144">
            <v>52.393000000000001</v>
          </cell>
          <cell r="DF144">
            <v>215.53200000000001</v>
          </cell>
          <cell r="DG144">
            <v>4</v>
          </cell>
          <cell r="DI144" t="str">
            <v>DTVV44039</v>
          </cell>
          <cell r="DJ144">
            <v>99.22</v>
          </cell>
          <cell r="DK144">
            <v>0.7</v>
          </cell>
          <cell r="DL144">
            <v>33.25</v>
          </cell>
          <cell r="DM144">
            <v>52.393000000000001</v>
          </cell>
          <cell r="DN144">
            <v>228.18199999999999</v>
          </cell>
          <cell r="DO144">
            <v>4</v>
          </cell>
          <cell r="DQ144" t="str">
            <v>DTVV44039</v>
          </cell>
          <cell r="DR144">
            <v>99.27</v>
          </cell>
          <cell r="DS144">
            <v>0.7</v>
          </cell>
          <cell r="DT144">
            <v>33.25</v>
          </cell>
          <cell r="DU144">
            <v>52.393000000000001</v>
          </cell>
          <cell r="DV144">
            <v>244.41499999999999</v>
          </cell>
          <cell r="DW144">
            <v>4</v>
          </cell>
          <cell r="DY144" t="str">
            <v>DTVV44038</v>
          </cell>
          <cell r="DZ144">
            <v>97.62</v>
          </cell>
          <cell r="EA144">
            <v>2.4300000000000002</v>
          </cell>
          <cell r="EB144">
            <v>35.75</v>
          </cell>
          <cell r="EC144">
            <v>34.021000000000001</v>
          </cell>
          <cell r="ED144">
            <v>244.84899999999999</v>
          </cell>
          <cell r="EE144">
            <v>4</v>
          </cell>
          <cell r="EG144" t="str">
            <v>DTVV44038</v>
          </cell>
          <cell r="EH144">
            <v>97.75</v>
          </cell>
          <cell r="EI144">
            <v>2.4300000000000002</v>
          </cell>
          <cell r="EJ144">
            <v>35.75</v>
          </cell>
          <cell r="EK144">
            <v>34.021000000000001</v>
          </cell>
          <cell r="EL144">
            <v>264.31599999999997</v>
          </cell>
          <cell r="EM144">
            <v>4</v>
          </cell>
          <cell r="EO144" t="str">
            <v>DTVV44038</v>
          </cell>
          <cell r="EP144">
            <v>97.61</v>
          </cell>
          <cell r="EQ144">
            <v>2.1800000000000002</v>
          </cell>
          <cell r="ER144">
            <v>28.6</v>
          </cell>
          <cell r="ES144">
            <v>30.323</v>
          </cell>
          <cell r="ET144">
            <v>283.71600000000001</v>
          </cell>
          <cell r="EU144">
            <v>5</v>
          </cell>
          <cell r="EW144" t="str">
            <v>DTVV44032</v>
          </cell>
          <cell r="EX144">
            <v>86.74</v>
          </cell>
          <cell r="EY144">
            <v>15.92</v>
          </cell>
          <cell r="EZ144">
            <v>0</v>
          </cell>
          <cell r="FA144">
            <v>0</v>
          </cell>
          <cell r="FB144">
            <v>11.967000000000001</v>
          </cell>
          <cell r="FC144">
            <v>2</v>
          </cell>
          <cell r="FE144" t="str">
            <v>DTVV44022</v>
          </cell>
          <cell r="FF144">
            <v>78.72</v>
          </cell>
          <cell r="FG144">
            <v>17.829999999999998</v>
          </cell>
          <cell r="FH144">
            <v>24.833333333333002</v>
          </cell>
          <cell r="FI144">
            <v>72.043000000000006</v>
          </cell>
          <cell r="FJ144">
            <v>189.965</v>
          </cell>
          <cell r="FK144">
            <v>6</v>
          </cell>
          <cell r="FM144" t="str">
            <v>DTVV44022</v>
          </cell>
          <cell r="FN144">
            <v>75.14</v>
          </cell>
          <cell r="FO144">
            <v>21.83</v>
          </cell>
          <cell r="FP144">
            <v>24.833333333333002</v>
          </cell>
          <cell r="FQ144">
            <v>77.167000000000002</v>
          </cell>
          <cell r="FR144">
            <v>189.965</v>
          </cell>
          <cell r="FS144">
            <v>6</v>
          </cell>
          <cell r="FU144" t="str">
            <v>DTVV44022</v>
          </cell>
          <cell r="FV144">
            <v>71.87</v>
          </cell>
          <cell r="FW144">
            <v>25.83</v>
          </cell>
          <cell r="FX144">
            <v>24.833333333333002</v>
          </cell>
          <cell r="FY144">
            <v>80.703000000000003</v>
          </cell>
          <cell r="FZ144">
            <v>189.965</v>
          </cell>
          <cell r="GA144">
            <v>6</v>
          </cell>
          <cell r="GC144" t="str">
            <v>DTVV44022</v>
          </cell>
          <cell r="GD144">
            <v>68.88</v>
          </cell>
          <cell r="GE144">
            <v>29.83</v>
          </cell>
          <cell r="GF144">
            <v>26.333333333333002</v>
          </cell>
          <cell r="GG144">
            <v>83.290999999999997</v>
          </cell>
          <cell r="GH144">
            <v>189.965</v>
          </cell>
          <cell r="GI144">
            <v>6</v>
          </cell>
          <cell r="GK144" t="str">
            <v>DTVV44022</v>
          </cell>
          <cell r="GL144">
            <v>66.12</v>
          </cell>
          <cell r="GM144">
            <v>33.83</v>
          </cell>
          <cell r="GN144">
            <v>26.333333333333002</v>
          </cell>
          <cell r="GO144">
            <v>85.266999999999996</v>
          </cell>
          <cell r="GP144">
            <v>189.965</v>
          </cell>
          <cell r="GQ144">
            <v>6</v>
          </cell>
          <cell r="GS144" t="str">
            <v>DTVV44022</v>
          </cell>
          <cell r="GT144">
            <v>63.58</v>
          </cell>
          <cell r="GU144">
            <v>37.83</v>
          </cell>
          <cell r="GV144">
            <v>26.333333333333002</v>
          </cell>
          <cell r="GW144">
            <v>86.825000000000003</v>
          </cell>
          <cell r="GX144">
            <v>189.965</v>
          </cell>
          <cell r="GY144">
            <v>6</v>
          </cell>
          <cell r="HA144" t="str">
            <v>DTVV44022</v>
          </cell>
          <cell r="HB144">
            <v>63.59</v>
          </cell>
          <cell r="HC144">
            <v>39.270000000000003</v>
          </cell>
          <cell r="HD144">
            <v>26.333333333333002</v>
          </cell>
          <cell r="HE144">
            <v>87.311000000000007</v>
          </cell>
          <cell r="HF144">
            <v>193.08199999999999</v>
          </cell>
          <cell r="HG144">
            <v>6</v>
          </cell>
          <cell r="HI144" t="str">
            <v>DTVV44019</v>
          </cell>
          <cell r="HJ144">
            <v>95.6</v>
          </cell>
          <cell r="HK144">
            <v>1.82</v>
          </cell>
          <cell r="HL144">
            <v>9.5625</v>
          </cell>
          <cell r="HM144">
            <v>25.757999999999999</v>
          </cell>
          <cell r="HN144">
            <v>369.81299999999999</v>
          </cell>
          <cell r="HO144">
            <v>16</v>
          </cell>
          <cell r="HQ144" t="str">
            <v>DTVV44019</v>
          </cell>
          <cell r="HR144">
            <v>95.75</v>
          </cell>
          <cell r="HS144">
            <v>1.82</v>
          </cell>
          <cell r="HT144">
            <v>9.5625</v>
          </cell>
          <cell r="HU144">
            <v>25.757999999999999</v>
          </cell>
          <cell r="HV144">
            <v>388.863</v>
          </cell>
          <cell r="HW144">
            <v>16</v>
          </cell>
          <cell r="HY144" t="str">
            <v>DTVV44019</v>
          </cell>
          <cell r="HZ144">
            <v>95.65</v>
          </cell>
          <cell r="IA144">
            <v>1.82</v>
          </cell>
          <cell r="IB144">
            <v>9.5625</v>
          </cell>
          <cell r="IC144">
            <v>25.757999999999999</v>
          </cell>
          <cell r="ID144">
            <v>407.66300000000001</v>
          </cell>
          <cell r="IE144">
            <v>16</v>
          </cell>
          <cell r="IG144" t="str">
            <v>DTVV44019</v>
          </cell>
          <cell r="IH144">
            <v>93.31</v>
          </cell>
          <cell r="II144">
            <v>2.65</v>
          </cell>
          <cell r="IJ144">
            <v>18.722222222222001</v>
          </cell>
          <cell r="IK144">
            <v>50.439</v>
          </cell>
          <cell r="IL144">
            <v>409.98</v>
          </cell>
          <cell r="IM144">
            <v>18</v>
          </cell>
        </row>
        <row r="145">
          <cell r="A145" t="str">
            <v>DTVV44101</v>
          </cell>
          <cell r="B145">
            <v>100</v>
          </cell>
          <cell r="C145">
            <v>0</v>
          </cell>
          <cell r="D145">
            <v>0</v>
          </cell>
          <cell r="E145">
            <v>0</v>
          </cell>
          <cell r="F145">
            <v>0</v>
          </cell>
          <cell r="G145">
            <v>0</v>
          </cell>
          <cell r="I145" t="str">
            <v>DTVV44101</v>
          </cell>
          <cell r="J145">
            <v>100</v>
          </cell>
          <cell r="K145">
            <v>0</v>
          </cell>
          <cell r="L145">
            <v>24</v>
          </cell>
          <cell r="M145">
            <v>0</v>
          </cell>
          <cell r="N145">
            <v>19.132999999999999</v>
          </cell>
          <cell r="O145">
            <v>0</v>
          </cell>
          <cell r="Q145" t="str">
            <v>DTVV44089</v>
          </cell>
          <cell r="R145">
            <v>0</v>
          </cell>
          <cell r="S145">
            <v>0</v>
          </cell>
          <cell r="T145">
            <v>0</v>
          </cell>
          <cell r="U145">
            <v>0</v>
          </cell>
          <cell r="V145">
            <v>0</v>
          </cell>
          <cell r="W145">
            <v>0</v>
          </cell>
          <cell r="Y145" t="str">
            <v>DTVV44089</v>
          </cell>
          <cell r="Z145">
            <v>0</v>
          </cell>
          <cell r="AA145">
            <v>0</v>
          </cell>
          <cell r="AB145">
            <v>0</v>
          </cell>
          <cell r="AC145">
            <v>0</v>
          </cell>
          <cell r="AD145">
            <v>0</v>
          </cell>
          <cell r="AE145">
            <v>0</v>
          </cell>
          <cell r="AG145" t="str">
            <v>DTVV44089</v>
          </cell>
          <cell r="AH145">
            <v>0</v>
          </cell>
          <cell r="AI145">
            <v>0</v>
          </cell>
          <cell r="AJ145">
            <v>0</v>
          </cell>
          <cell r="AK145">
            <v>0</v>
          </cell>
          <cell r="AL145">
            <v>0</v>
          </cell>
          <cell r="AM145">
            <v>0</v>
          </cell>
          <cell r="AO145" t="str">
            <v>DTVV44057</v>
          </cell>
          <cell r="AP145">
            <v>99.7</v>
          </cell>
          <cell r="AQ145">
            <v>0.43</v>
          </cell>
          <cell r="AR145">
            <v>40</v>
          </cell>
          <cell r="AS145">
            <v>0</v>
          </cell>
          <cell r="AT145">
            <v>79</v>
          </cell>
          <cell r="AU145">
            <v>1</v>
          </cell>
          <cell r="AW145" t="str">
            <v>DTVV44057</v>
          </cell>
          <cell r="AX145">
            <v>96.02</v>
          </cell>
          <cell r="AY145">
            <v>3.34</v>
          </cell>
          <cell r="AZ145">
            <v>20</v>
          </cell>
          <cell r="BA145">
            <v>93.521000000000001</v>
          </cell>
          <cell r="BB145">
            <v>92.25</v>
          </cell>
          <cell r="BC145">
            <v>2</v>
          </cell>
          <cell r="BE145" t="str">
            <v>DTVV44057</v>
          </cell>
          <cell r="BF145">
            <v>94.91</v>
          </cell>
          <cell r="BG145">
            <v>3.26</v>
          </cell>
          <cell r="BH145">
            <v>20</v>
          </cell>
          <cell r="BI145">
            <v>63.997999999999998</v>
          </cell>
          <cell r="BJ145">
            <v>106.517</v>
          </cell>
          <cell r="BK145">
            <v>3</v>
          </cell>
          <cell r="BM145" t="str">
            <v>DTVV44057</v>
          </cell>
          <cell r="BN145">
            <v>95.48</v>
          </cell>
          <cell r="BO145">
            <v>3.26</v>
          </cell>
          <cell r="BP145">
            <v>20</v>
          </cell>
          <cell r="BQ145">
            <v>63.997999999999998</v>
          </cell>
          <cell r="BR145">
            <v>121.85</v>
          </cell>
          <cell r="BS145">
            <v>3</v>
          </cell>
          <cell r="BU145" t="str">
            <v>DTVV44054</v>
          </cell>
          <cell r="BV145">
            <v>96.72</v>
          </cell>
          <cell r="BW145">
            <v>3.93</v>
          </cell>
          <cell r="BX145">
            <v>68.5</v>
          </cell>
          <cell r="BY145">
            <v>88.978999999999999</v>
          </cell>
          <cell r="BZ145">
            <v>146.833</v>
          </cell>
          <cell r="CA145">
            <v>2</v>
          </cell>
          <cell r="CC145" t="str">
            <v>DTVV44054</v>
          </cell>
          <cell r="CD145">
            <v>96.9</v>
          </cell>
          <cell r="CE145">
            <v>2.73</v>
          </cell>
          <cell r="CF145">
            <v>45.666666666666998</v>
          </cell>
          <cell r="CG145">
            <v>85.533000000000001</v>
          </cell>
          <cell r="CH145">
            <v>165.65</v>
          </cell>
          <cell r="CI145">
            <v>3</v>
          </cell>
          <cell r="CK145" t="str">
            <v>DTVV44054</v>
          </cell>
          <cell r="CL145">
            <v>97.16</v>
          </cell>
          <cell r="CM145">
            <v>2.73</v>
          </cell>
          <cell r="CN145">
            <v>45.666666666666998</v>
          </cell>
          <cell r="CO145">
            <v>85.533000000000001</v>
          </cell>
          <cell r="CP145">
            <v>185.45</v>
          </cell>
          <cell r="CQ145">
            <v>3</v>
          </cell>
          <cell r="CS145" t="str">
            <v>DTVV44040</v>
          </cell>
          <cell r="CT145">
            <v>97.71</v>
          </cell>
          <cell r="CU145">
            <v>1.43</v>
          </cell>
          <cell r="CV145">
            <v>24.2</v>
          </cell>
          <cell r="CW145">
            <v>26.806999999999999</v>
          </cell>
          <cell r="CX145">
            <v>179.38499999999999</v>
          </cell>
          <cell r="CY145">
            <v>5</v>
          </cell>
          <cell r="DA145" t="str">
            <v>DTVV44040</v>
          </cell>
          <cell r="DB145">
            <v>97.87</v>
          </cell>
          <cell r="DC145">
            <v>1.43</v>
          </cell>
          <cell r="DD145">
            <v>24.2</v>
          </cell>
          <cell r="DE145">
            <v>26.806999999999999</v>
          </cell>
          <cell r="DF145">
            <v>199.13499999999999</v>
          </cell>
          <cell r="DG145">
            <v>5</v>
          </cell>
          <cell r="DI145" t="str">
            <v>DTVV44040</v>
          </cell>
          <cell r="DJ145">
            <v>98.01</v>
          </cell>
          <cell r="DK145">
            <v>1.43</v>
          </cell>
          <cell r="DL145">
            <v>24.2</v>
          </cell>
          <cell r="DM145">
            <v>26.806999999999999</v>
          </cell>
          <cell r="DN145">
            <v>209.16800000000001</v>
          </cell>
          <cell r="DO145">
            <v>5</v>
          </cell>
          <cell r="DQ145" t="str">
            <v>DTVV44040</v>
          </cell>
          <cell r="DR145">
            <v>98.14</v>
          </cell>
          <cell r="DS145">
            <v>1.43</v>
          </cell>
          <cell r="DT145">
            <v>24.2</v>
          </cell>
          <cell r="DU145">
            <v>26.806999999999999</v>
          </cell>
          <cell r="DV145">
            <v>227.98400000000001</v>
          </cell>
          <cell r="DW145">
            <v>5</v>
          </cell>
          <cell r="DY145" t="str">
            <v>DTVV44039</v>
          </cell>
          <cell r="DZ145">
            <v>99.31</v>
          </cell>
          <cell r="EA145">
            <v>0.7</v>
          </cell>
          <cell r="EB145">
            <v>33.25</v>
          </cell>
          <cell r="EC145">
            <v>52.393000000000001</v>
          </cell>
          <cell r="ED145">
            <v>263.71499999999997</v>
          </cell>
          <cell r="EE145">
            <v>4</v>
          </cell>
          <cell r="EG145" t="str">
            <v>DTVV44039</v>
          </cell>
          <cell r="EH145">
            <v>98.97</v>
          </cell>
          <cell r="EI145">
            <v>0.89</v>
          </cell>
          <cell r="EJ145">
            <v>26.6</v>
          </cell>
          <cell r="EK145">
            <v>32.966000000000001</v>
          </cell>
          <cell r="EL145">
            <v>281.53199999999998</v>
          </cell>
          <cell r="EM145">
            <v>5</v>
          </cell>
          <cell r="EO145" t="str">
            <v>DTVV44039</v>
          </cell>
          <cell r="EP145">
            <v>97.97</v>
          </cell>
          <cell r="EQ145">
            <v>1.54</v>
          </cell>
          <cell r="ER145">
            <v>22.166666666666998</v>
          </cell>
          <cell r="ES145">
            <v>67.811000000000007</v>
          </cell>
          <cell r="ET145">
            <v>297.88099999999997</v>
          </cell>
          <cell r="EU145">
            <v>6</v>
          </cell>
          <cell r="EW145" t="str">
            <v>DTVV44033</v>
          </cell>
          <cell r="EX145">
            <v>99.58</v>
          </cell>
          <cell r="EY145">
            <v>0.5</v>
          </cell>
          <cell r="EZ145">
            <v>0</v>
          </cell>
          <cell r="FA145">
            <v>0</v>
          </cell>
          <cell r="FB145">
            <v>29.417999999999999</v>
          </cell>
          <cell r="FC145">
            <v>2</v>
          </cell>
          <cell r="FE145" t="str">
            <v>DTVV44032</v>
          </cell>
          <cell r="FF145">
            <v>84.42</v>
          </cell>
          <cell r="FG145">
            <v>13.71</v>
          </cell>
          <cell r="FH145">
            <v>0</v>
          </cell>
          <cell r="FI145">
            <v>0</v>
          </cell>
          <cell r="FJ145">
            <v>15.084</v>
          </cell>
          <cell r="FK145">
            <v>3</v>
          </cell>
          <cell r="FM145" t="str">
            <v>DTVV44032</v>
          </cell>
          <cell r="FN145">
            <v>85.37</v>
          </cell>
          <cell r="FO145">
            <v>10.53</v>
          </cell>
          <cell r="FP145">
            <v>0</v>
          </cell>
          <cell r="FQ145">
            <v>0</v>
          </cell>
          <cell r="FR145">
            <v>24.300999999999998</v>
          </cell>
          <cell r="FS145">
            <v>4</v>
          </cell>
          <cell r="FU145" t="str">
            <v>DTVV44032</v>
          </cell>
          <cell r="FV145">
            <v>86.5</v>
          </cell>
          <cell r="FW145">
            <v>10.53</v>
          </cell>
          <cell r="FX145">
            <v>0</v>
          </cell>
          <cell r="FY145">
            <v>0</v>
          </cell>
          <cell r="FZ145">
            <v>32.551000000000002</v>
          </cell>
          <cell r="GA145">
            <v>4</v>
          </cell>
          <cell r="GC145" t="str">
            <v>DTVV44032</v>
          </cell>
          <cell r="GD145">
            <v>85.37</v>
          </cell>
          <cell r="GE145">
            <v>9.83</v>
          </cell>
          <cell r="GF145">
            <v>0</v>
          </cell>
          <cell r="GG145">
            <v>14.276999999999999</v>
          </cell>
          <cell r="GH145">
            <v>42.466999999999999</v>
          </cell>
          <cell r="GI145">
            <v>5</v>
          </cell>
          <cell r="GK145" t="str">
            <v>DTVV44032</v>
          </cell>
          <cell r="GL145">
            <v>85.43</v>
          </cell>
          <cell r="GM145">
            <v>7.49</v>
          </cell>
          <cell r="GN145">
            <v>0</v>
          </cell>
          <cell r="GO145">
            <v>13.378</v>
          </cell>
          <cell r="GP145">
            <v>59.000999999999998</v>
          </cell>
          <cell r="GQ145">
            <v>7</v>
          </cell>
          <cell r="GS145" t="str">
            <v>DTVV44032</v>
          </cell>
          <cell r="GT145">
            <v>86.34</v>
          </cell>
          <cell r="GU145">
            <v>7.49</v>
          </cell>
          <cell r="GV145">
            <v>0</v>
          </cell>
          <cell r="GW145">
            <v>13.378</v>
          </cell>
          <cell r="GX145">
            <v>67.834999999999994</v>
          </cell>
          <cell r="GY145">
            <v>7</v>
          </cell>
          <cell r="HA145" t="str">
            <v>DTVV44032</v>
          </cell>
          <cell r="HB145">
            <v>87.14</v>
          </cell>
          <cell r="HC145">
            <v>7.49</v>
          </cell>
          <cell r="HD145">
            <v>0</v>
          </cell>
          <cell r="HE145">
            <v>13.378</v>
          </cell>
          <cell r="HF145">
            <v>85.201999999999998</v>
          </cell>
          <cell r="HG145">
            <v>7</v>
          </cell>
          <cell r="HI145" t="str">
            <v>DTVV44020</v>
          </cell>
          <cell r="HJ145">
            <v>87.56</v>
          </cell>
          <cell r="HK145">
            <v>5.53</v>
          </cell>
          <cell r="HL145">
            <v>9.6</v>
          </cell>
          <cell r="HM145">
            <v>14.561</v>
          </cell>
          <cell r="HN145">
            <v>353.10199999999998</v>
          </cell>
          <cell r="HO145">
            <v>15</v>
          </cell>
          <cell r="HQ145" t="str">
            <v>DTVV44020</v>
          </cell>
          <cell r="HR145">
            <v>87.98</v>
          </cell>
          <cell r="HS145">
            <v>5.53</v>
          </cell>
          <cell r="HT145">
            <v>9.6</v>
          </cell>
          <cell r="HU145">
            <v>14.561</v>
          </cell>
          <cell r="HV145">
            <v>372.15199999999999</v>
          </cell>
          <cell r="HW145">
            <v>15</v>
          </cell>
          <cell r="HY145" t="str">
            <v>DTVV44020</v>
          </cell>
          <cell r="HZ145">
            <v>88.38</v>
          </cell>
          <cell r="IA145">
            <v>5.53</v>
          </cell>
          <cell r="IB145">
            <v>9.6</v>
          </cell>
          <cell r="IC145">
            <v>14.561</v>
          </cell>
          <cell r="ID145">
            <v>391.88499999999999</v>
          </cell>
          <cell r="IE145">
            <v>15</v>
          </cell>
          <cell r="IG145" t="str">
            <v>DTVV44020</v>
          </cell>
          <cell r="IH145">
            <v>87.24</v>
          </cell>
          <cell r="II145">
            <v>5.53</v>
          </cell>
          <cell r="IJ145">
            <v>20.933333333333</v>
          </cell>
          <cell r="IK145">
            <v>14.561</v>
          </cell>
          <cell r="IL145">
            <v>400.21899999999999</v>
          </cell>
          <cell r="IM145">
            <v>15</v>
          </cell>
        </row>
        <row r="146">
          <cell r="A146" t="str">
            <v>DTVV44102</v>
          </cell>
          <cell r="B146">
            <v>100</v>
          </cell>
          <cell r="C146">
            <v>0</v>
          </cell>
          <cell r="D146">
            <v>0</v>
          </cell>
          <cell r="E146">
            <v>0</v>
          </cell>
          <cell r="F146">
            <v>0</v>
          </cell>
          <cell r="G146">
            <v>0</v>
          </cell>
          <cell r="I146" t="str">
            <v>DTVV44102</v>
          </cell>
          <cell r="J146">
            <v>100</v>
          </cell>
          <cell r="K146">
            <v>0</v>
          </cell>
          <cell r="L146">
            <v>2</v>
          </cell>
          <cell r="M146">
            <v>0</v>
          </cell>
          <cell r="N146">
            <v>19.132999999999999</v>
          </cell>
          <cell r="O146">
            <v>0</v>
          </cell>
          <cell r="Q146" t="str">
            <v>DTVV44090</v>
          </cell>
          <cell r="R146">
            <v>0</v>
          </cell>
          <cell r="S146">
            <v>0</v>
          </cell>
          <cell r="T146">
            <v>0</v>
          </cell>
          <cell r="U146">
            <v>0</v>
          </cell>
          <cell r="V146">
            <v>0</v>
          </cell>
          <cell r="W146">
            <v>0</v>
          </cell>
          <cell r="Y146" t="str">
            <v>DTVV44090</v>
          </cell>
          <cell r="Z146">
            <v>0</v>
          </cell>
          <cell r="AA146">
            <v>0</v>
          </cell>
          <cell r="AB146">
            <v>0</v>
          </cell>
          <cell r="AC146">
            <v>0</v>
          </cell>
          <cell r="AD146">
            <v>0</v>
          </cell>
          <cell r="AE146">
            <v>0</v>
          </cell>
          <cell r="AG146" t="str">
            <v>DTVV44090</v>
          </cell>
          <cell r="AH146">
            <v>0</v>
          </cell>
          <cell r="AI146">
            <v>0</v>
          </cell>
          <cell r="AJ146">
            <v>0</v>
          </cell>
          <cell r="AK146">
            <v>0</v>
          </cell>
          <cell r="AL146">
            <v>0</v>
          </cell>
          <cell r="AM146">
            <v>0</v>
          </cell>
          <cell r="AO146" t="str">
            <v>DTVV44088</v>
          </cell>
          <cell r="AP146">
            <v>0</v>
          </cell>
          <cell r="AQ146">
            <v>0</v>
          </cell>
          <cell r="AR146">
            <v>0</v>
          </cell>
          <cell r="AS146">
            <v>0</v>
          </cell>
          <cell r="AT146">
            <v>0</v>
          </cell>
          <cell r="AU146">
            <v>0</v>
          </cell>
          <cell r="AW146" t="str">
            <v>DTVV44088</v>
          </cell>
          <cell r="AX146">
            <v>0</v>
          </cell>
          <cell r="AY146">
            <v>0</v>
          </cell>
          <cell r="AZ146">
            <v>0</v>
          </cell>
          <cell r="BA146">
            <v>0</v>
          </cell>
          <cell r="BB146">
            <v>0</v>
          </cell>
          <cell r="BC146">
            <v>0</v>
          </cell>
          <cell r="BE146" t="str">
            <v>DTVV44088</v>
          </cell>
          <cell r="BF146">
            <v>0</v>
          </cell>
          <cell r="BG146">
            <v>0</v>
          </cell>
          <cell r="BH146">
            <v>0</v>
          </cell>
          <cell r="BI146">
            <v>0</v>
          </cell>
          <cell r="BJ146">
            <v>0</v>
          </cell>
          <cell r="BK146">
            <v>0</v>
          </cell>
          <cell r="BM146" t="str">
            <v>DTVV44088</v>
          </cell>
          <cell r="BN146">
            <v>0</v>
          </cell>
          <cell r="BO146">
            <v>0</v>
          </cell>
          <cell r="BP146">
            <v>0</v>
          </cell>
          <cell r="BQ146">
            <v>0</v>
          </cell>
          <cell r="BR146">
            <v>0</v>
          </cell>
          <cell r="BS146">
            <v>0</v>
          </cell>
          <cell r="BU146" t="str">
            <v>DTVV44055</v>
          </cell>
          <cell r="BV146">
            <v>98.61</v>
          </cell>
          <cell r="BW146">
            <v>1.36</v>
          </cell>
          <cell r="BX146">
            <v>68</v>
          </cell>
          <cell r="BY146">
            <v>81.596999999999994</v>
          </cell>
          <cell r="BZ146">
            <v>140.41499999999999</v>
          </cell>
          <cell r="CA146">
            <v>2</v>
          </cell>
          <cell r="CC146" t="str">
            <v>DTVV44055</v>
          </cell>
          <cell r="CD146">
            <v>98.74</v>
          </cell>
          <cell r="CE146">
            <v>1.36</v>
          </cell>
          <cell r="CF146">
            <v>77</v>
          </cell>
          <cell r="CG146">
            <v>81.596999999999994</v>
          </cell>
          <cell r="CH146">
            <v>159.482</v>
          </cell>
          <cell r="CI146">
            <v>2</v>
          </cell>
          <cell r="CK146" t="str">
            <v>DTVV44055</v>
          </cell>
          <cell r="CL146">
            <v>98.84</v>
          </cell>
          <cell r="CM146">
            <v>1.36</v>
          </cell>
          <cell r="CN146">
            <v>77</v>
          </cell>
          <cell r="CO146">
            <v>81.596999999999994</v>
          </cell>
          <cell r="CP146">
            <v>179.28200000000001</v>
          </cell>
          <cell r="CQ146">
            <v>2</v>
          </cell>
          <cell r="CS146" t="str">
            <v>DTVV44041</v>
          </cell>
          <cell r="CT146">
            <v>97.11</v>
          </cell>
          <cell r="CU146">
            <v>2.25</v>
          </cell>
          <cell r="CV146">
            <v>31.75</v>
          </cell>
          <cell r="CW146">
            <v>85.77</v>
          </cell>
          <cell r="CX146">
            <v>201.066</v>
          </cell>
          <cell r="CY146">
            <v>4</v>
          </cell>
          <cell r="DA146" t="str">
            <v>DTVV44041</v>
          </cell>
          <cell r="DB146">
            <v>97.32</v>
          </cell>
          <cell r="DC146">
            <v>2.25</v>
          </cell>
          <cell r="DD146">
            <v>31.75</v>
          </cell>
          <cell r="DE146">
            <v>85.77</v>
          </cell>
          <cell r="DF146">
            <v>219.965</v>
          </cell>
          <cell r="DG146">
            <v>4</v>
          </cell>
          <cell r="DI146" t="str">
            <v>DTVV44041</v>
          </cell>
          <cell r="DJ146">
            <v>97.5</v>
          </cell>
          <cell r="DK146">
            <v>2.25</v>
          </cell>
          <cell r="DL146">
            <v>31.75</v>
          </cell>
          <cell r="DM146">
            <v>85.77</v>
          </cell>
          <cell r="DN146">
            <v>230.09800000000001</v>
          </cell>
          <cell r="DO146">
            <v>4</v>
          </cell>
          <cell r="DQ146" t="str">
            <v>DTVV44041</v>
          </cell>
          <cell r="DR146">
            <v>97.65</v>
          </cell>
          <cell r="DS146">
            <v>2.25</v>
          </cell>
          <cell r="DT146">
            <v>31.75</v>
          </cell>
          <cell r="DU146">
            <v>85.77</v>
          </cell>
          <cell r="DV146">
            <v>246.33099999999999</v>
          </cell>
          <cell r="DW146">
            <v>4</v>
          </cell>
          <cell r="DY146" t="str">
            <v>DTVV44040</v>
          </cell>
          <cell r="DZ146">
            <v>96.09</v>
          </cell>
          <cell r="EA146">
            <v>2.66</v>
          </cell>
          <cell r="EB146">
            <v>20.166666666666998</v>
          </cell>
          <cell r="EC146">
            <v>12.018000000000001</v>
          </cell>
          <cell r="ED146">
            <v>240.267</v>
          </cell>
          <cell r="EE146">
            <v>6</v>
          </cell>
          <cell r="EG146" t="str">
            <v>DTVV44040</v>
          </cell>
          <cell r="EH146">
            <v>96.31</v>
          </cell>
          <cell r="EI146">
            <v>2.66</v>
          </cell>
          <cell r="EJ146">
            <v>20.166666666666998</v>
          </cell>
          <cell r="EK146">
            <v>12.018000000000001</v>
          </cell>
          <cell r="EL146">
            <v>259.73399999999998</v>
          </cell>
          <cell r="EM146">
            <v>6</v>
          </cell>
          <cell r="EO146" t="str">
            <v>DTVV44040</v>
          </cell>
          <cell r="EP146">
            <v>96.5</v>
          </cell>
          <cell r="EQ146">
            <v>2.66</v>
          </cell>
          <cell r="ER146">
            <v>20.166666666666998</v>
          </cell>
          <cell r="ES146">
            <v>12.018000000000001</v>
          </cell>
          <cell r="ET146">
            <v>280.31700000000001</v>
          </cell>
          <cell r="EU146">
            <v>6</v>
          </cell>
          <cell r="EW146" t="str">
            <v>DTVV44038</v>
          </cell>
          <cell r="EX146">
            <v>97.73</v>
          </cell>
          <cell r="EY146">
            <v>2.1800000000000002</v>
          </cell>
          <cell r="EZ146">
            <v>41.2</v>
          </cell>
          <cell r="FA146">
            <v>30.323</v>
          </cell>
          <cell r="FB146">
            <v>303.18299999999999</v>
          </cell>
          <cell r="FC146">
            <v>5</v>
          </cell>
          <cell r="FE146" t="str">
            <v>DTVV44033</v>
          </cell>
          <cell r="FF146">
            <v>99.62</v>
          </cell>
          <cell r="FG146">
            <v>0.5</v>
          </cell>
          <cell r="FH146">
            <v>0</v>
          </cell>
          <cell r="FI146">
            <v>0</v>
          </cell>
          <cell r="FJ146">
            <v>47.052</v>
          </cell>
          <cell r="FK146">
            <v>2</v>
          </cell>
          <cell r="FM146" t="str">
            <v>DTVV44033</v>
          </cell>
          <cell r="FN146">
            <v>99.65</v>
          </cell>
          <cell r="FO146">
            <v>0.5</v>
          </cell>
          <cell r="FP146">
            <v>0</v>
          </cell>
          <cell r="FQ146">
            <v>0</v>
          </cell>
          <cell r="FR146">
            <v>56.386000000000003</v>
          </cell>
          <cell r="FS146">
            <v>2</v>
          </cell>
          <cell r="FU146" t="str">
            <v>DTVV44033</v>
          </cell>
          <cell r="FV146">
            <v>99.2</v>
          </cell>
          <cell r="FW146">
            <v>0.62</v>
          </cell>
          <cell r="FX146">
            <v>0</v>
          </cell>
          <cell r="FY146">
            <v>0</v>
          </cell>
          <cell r="FZ146">
            <v>67.534999999999997</v>
          </cell>
          <cell r="GA146">
            <v>4</v>
          </cell>
          <cell r="GC146" t="str">
            <v>DTVV44033</v>
          </cell>
          <cell r="GD146">
            <v>98.72</v>
          </cell>
          <cell r="GE146">
            <v>0.86</v>
          </cell>
          <cell r="GF146">
            <v>0</v>
          </cell>
          <cell r="GG146">
            <v>0</v>
          </cell>
          <cell r="GH146">
            <v>82.317999999999998</v>
          </cell>
          <cell r="GI146">
            <v>5</v>
          </cell>
          <cell r="GK146" t="str">
            <v>DTVV44033</v>
          </cell>
          <cell r="GL146">
            <v>96.56</v>
          </cell>
          <cell r="GM146">
            <v>1.77</v>
          </cell>
          <cell r="GN146">
            <v>0</v>
          </cell>
          <cell r="GO146">
            <v>0</v>
          </cell>
          <cell r="GP146">
            <v>94.918000000000006</v>
          </cell>
          <cell r="GQ146">
            <v>7</v>
          </cell>
          <cell r="GS146" t="str">
            <v>DTVV44033</v>
          </cell>
          <cell r="GT146">
            <v>96.78</v>
          </cell>
          <cell r="GU146">
            <v>1.77</v>
          </cell>
          <cell r="GV146">
            <v>0</v>
          </cell>
          <cell r="GW146">
            <v>0</v>
          </cell>
          <cell r="GX146">
            <v>115.002</v>
          </cell>
          <cell r="GY146">
            <v>7</v>
          </cell>
          <cell r="HA146" t="str">
            <v>DTVV44033</v>
          </cell>
          <cell r="HB146">
            <v>96.97</v>
          </cell>
          <cell r="HC146">
            <v>1.77</v>
          </cell>
          <cell r="HD146">
            <v>0</v>
          </cell>
          <cell r="HE146">
            <v>0</v>
          </cell>
          <cell r="HF146">
            <v>132.369</v>
          </cell>
          <cell r="HG146">
            <v>7</v>
          </cell>
          <cell r="HI146" t="str">
            <v>DTVV44021</v>
          </cell>
          <cell r="HJ146">
            <v>93.13</v>
          </cell>
          <cell r="HK146">
            <v>3.85</v>
          </cell>
          <cell r="HL146">
            <v>11.583333333333</v>
          </cell>
          <cell r="HM146">
            <v>48.356000000000002</v>
          </cell>
          <cell r="HN146">
            <v>369.96600000000001</v>
          </cell>
          <cell r="HO146">
            <v>12</v>
          </cell>
          <cell r="HQ146" t="str">
            <v>DTVV44021</v>
          </cell>
          <cell r="HR146">
            <v>93.37</v>
          </cell>
          <cell r="HS146">
            <v>3.85</v>
          </cell>
          <cell r="HT146">
            <v>11.583333333333</v>
          </cell>
          <cell r="HU146">
            <v>48.356000000000002</v>
          </cell>
          <cell r="HV146">
            <v>389.6</v>
          </cell>
          <cell r="HW146">
            <v>12</v>
          </cell>
          <cell r="HY146" t="str">
            <v>DTVV44021</v>
          </cell>
          <cell r="HZ146">
            <v>93.59</v>
          </cell>
          <cell r="IA146">
            <v>3.85</v>
          </cell>
          <cell r="IB146">
            <v>11.583333333333</v>
          </cell>
          <cell r="IC146">
            <v>48.356000000000002</v>
          </cell>
          <cell r="ID146">
            <v>409.33300000000003</v>
          </cell>
          <cell r="IE146">
            <v>12</v>
          </cell>
          <cell r="IG146" t="str">
            <v>DTVV44021</v>
          </cell>
          <cell r="IH146">
            <v>93.55</v>
          </cell>
          <cell r="II146">
            <v>3.69</v>
          </cell>
          <cell r="IJ146">
            <v>24.076923076922998</v>
          </cell>
          <cell r="IK146">
            <v>46.493000000000002</v>
          </cell>
          <cell r="IL146">
            <v>426.11700000000002</v>
          </cell>
          <cell r="IM146">
            <v>13</v>
          </cell>
        </row>
        <row r="147">
          <cell r="A147" t="str">
            <v>DTVV44103</v>
          </cell>
          <cell r="B147">
            <v>100</v>
          </cell>
          <cell r="C147">
            <v>0</v>
          </cell>
          <cell r="D147">
            <v>0</v>
          </cell>
          <cell r="E147">
            <v>0</v>
          </cell>
          <cell r="F147">
            <v>0</v>
          </cell>
          <cell r="G147">
            <v>0</v>
          </cell>
          <cell r="I147" t="str">
            <v>DTVV44103</v>
          </cell>
          <cell r="J147">
            <v>100</v>
          </cell>
          <cell r="K147">
            <v>0</v>
          </cell>
          <cell r="L147">
            <v>23</v>
          </cell>
          <cell r="M147">
            <v>0</v>
          </cell>
          <cell r="N147">
            <v>19.132999999999999</v>
          </cell>
          <cell r="O147">
            <v>0</v>
          </cell>
          <cell r="Q147" t="str">
            <v>DTVV44100</v>
          </cell>
          <cell r="R147">
            <v>100</v>
          </cell>
          <cell r="S147">
            <v>0</v>
          </cell>
          <cell r="T147">
            <v>31</v>
          </cell>
          <cell r="U147">
            <v>0</v>
          </cell>
          <cell r="V147">
            <v>34.881999999999998</v>
          </cell>
          <cell r="W147">
            <v>0</v>
          </cell>
          <cell r="Y147" t="str">
            <v>DTVV44100</v>
          </cell>
          <cell r="Z147">
            <v>100</v>
          </cell>
          <cell r="AA147">
            <v>0</v>
          </cell>
          <cell r="AB147">
            <v>50</v>
          </cell>
          <cell r="AC147">
            <v>0</v>
          </cell>
          <cell r="AD147">
            <v>49.182000000000002</v>
          </cell>
          <cell r="AE147">
            <v>0</v>
          </cell>
          <cell r="AG147" t="str">
            <v>DTVV44100</v>
          </cell>
          <cell r="AH147">
            <v>97.71</v>
          </cell>
          <cell r="AI147">
            <v>2.75</v>
          </cell>
          <cell r="AJ147">
            <v>50</v>
          </cell>
          <cell r="AK147">
            <v>100</v>
          </cell>
          <cell r="AL147">
            <v>66.097999999999999</v>
          </cell>
          <cell r="AM147">
            <v>1</v>
          </cell>
          <cell r="AO147" t="str">
            <v>DTVV44089</v>
          </cell>
          <cell r="AP147">
            <v>0</v>
          </cell>
          <cell r="AQ147">
            <v>0</v>
          </cell>
          <cell r="AR147">
            <v>0</v>
          </cell>
          <cell r="AS147">
            <v>0</v>
          </cell>
          <cell r="AT147">
            <v>0</v>
          </cell>
          <cell r="AU147">
            <v>0</v>
          </cell>
          <cell r="AW147" t="str">
            <v>DTVV44089</v>
          </cell>
          <cell r="AX147">
            <v>0</v>
          </cell>
          <cell r="AY147">
            <v>0</v>
          </cell>
          <cell r="AZ147">
            <v>0</v>
          </cell>
          <cell r="BA147">
            <v>0</v>
          </cell>
          <cell r="BB147">
            <v>0</v>
          </cell>
          <cell r="BC147">
            <v>0</v>
          </cell>
          <cell r="BE147" t="str">
            <v>DTVV44089</v>
          </cell>
          <cell r="BF147">
            <v>0</v>
          </cell>
          <cell r="BG147">
            <v>0</v>
          </cell>
          <cell r="BH147">
            <v>0</v>
          </cell>
          <cell r="BI147">
            <v>0</v>
          </cell>
          <cell r="BJ147">
            <v>0</v>
          </cell>
          <cell r="BK147">
            <v>0</v>
          </cell>
          <cell r="BM147" t="str">
            <v>DTVV44089</v>
          </cell>
          <cell r="BN147">
            <v>0</v>
          </cell>
          <cell r="BO147">
            <v>0</v>
          </cell>
          <cell r="BP147">
            <v>0</v>
          </cell>
          <cell r="BQ147">
            <v>0</v>
          </cell>
          <cell r="BR147">
            <v>0</v>
          </cell>
          <cell r="BS147">
            <v>0</v>
          </cell>
          <cell r="BU147" t="str">
            <v>DTVV44056</v>
          </cell>
          <cell r="BV147">
            <v>97.37</v>
          </cell>
          <cell r="BW147">
            <v>1.43</v>
          </cell>
          <cell r="BX147">
            <v>43</v>
          </cell>
          <cell r="BY147">
            <v>24.119</v>
          </cell>
          <cell r="BZ147">
            <v>148.667</v>
          </cell>
          <cell r="CA147">
            <v>3</v>
          </cell>
          <cell r="CC147" t="str">
            <v>DTVV44056</v>
          </cell>
          <cell r="CD147">
            <v>97.61</v>
          </cell>
          <cell r="CE147">
            <v>1.43</v>
          </cell>
          <cell r="CF147">
            <v>46.333333333333002</v>
          </cell>
          <cell r="CG147">
            <v>24.119</v>
          </cell>
          <cell r="CH147">
            <v>167.85</v>
          </cell>
          <cell r="CI147">
            <v>3</v>
          </cell>
          <cell r="CK147" t="str">
            <v>DTVV44056</v>
          </cell>
          <cell r="CL147">
            <v>96.8</v>
          </cell>
          <cell r="CM147">
            <v>1.64</v>
          </cell>
          <cell r="CN147">
            <v>34.75</v>
          </cell>
          <cell r="CO147">
            <v>15.771000000000001</v>
          </cell>
          <cell r="CP147">
            <v>184.583</v>
          </cell>
          <cell r="CQ147">
            <v>4</v>
          </cell>
          <cell r="CS147" t="str">
            <v>DTVV44042</v>
          </cell>
          <cell r="CT147">
            <v>98.32</v>
          </cell>
          <cell r="CU147">
            <v>1.31</v>
          </cell>
          <cell r="CV147">
            <v>36.5</v>
          </cell>
          <cell r="CW147">
            <v>37.581000000000003</v>
          </cell>
          <cell r="CX147">
            <v>192.69900000000001</v>
          </cell>
          <cell r="CY147">
            <v>4</v>
          </cell>
          <cell r="DA147" t="str">
            <v>DTVV44042</v>
          </cell>
          <cell r="DB147">
            <v>98.44</v>
          </cell>
          <cell r="DC147">
            <v>1.31</v>
          </cell>
          <cell r="DD147">
            <v>36.5</v>
          </cell>
          <cell r="DE147">
            <v>37.581000000000003</v>
          </cell>
          <cell r="DF147">
            <v>198.16499999999999</v>
          </cell>
          <cell r="DG147">
            <v>4</v>
          </cell>
          <cell r="DI147" t="str">
            <v>DTVV44042</v>
          </cell>
          <cell r="DJ147">
            <v>98.14</v>
          </cell>
          <cell r="DK147">
            <v>1.34</v>
          </cell>
          <cell r="DL147">
            <v>29.2</v>
          </cell>
          <cell r="DM147">
            <v>29.353999999999999</v>
          </cell>
          <cell r="DN147">
            <v>208.131</v>
          </cell>
          <cell r="DO147">
            <v>5</v>
          </cell>
          <cell r="DQ147" t="str">
            <v>DTVV44042</v>
          </cell>
          <cell r="DR147">
            <v>98.25</v>
          </cell>
          <cell r="DS147">
            <v>1.34</v>
          </cell>
          <cell r="DT147">
            <v>29.2</v>
          </cell>
          <cell r="DU147">
            <v>29.353999999999999</v>
          </cell>
          <cell r="DV147">
            <v>227.947</v>
          </cell>
          <cell r="DW147">
            <v>5</v>
          </cell>
          <cell r="DY147" t="str">
            <v>DTVV44041</v>
          </cell>
          <cell r="DZ147">
            <v>97.79</v>
          </cell>
          <cell r="EA147">
            <v>2.25</v>
          </cell>
          <cell r="EB147">
            <v>31.75</v>
          </cell>
          <cell r="EC147">
            <v>85.77</v>
          </cell>
          <cell r="ED147">
            <v>265.63099999999997</v>
          </cell>
          <cell r="EE147">
            <v>4</v>
          </cell>
          <cell r="EG147" t="str">
            <v>DTVV44041</v>
          </cell>
          <cell r="EH147">
            <v>97.75</v>
          </cell>
          <cell r="EI147">
            <v>1.95</v>
          </cell>
          <cell r="EJ147">
            <v>25.4</v>
          </cell>
          <cell r="EK147">
            <v>79.450999999999993</v>
          </cell>
          <cell r="EL147">
            <v>284.565</v>
          </cell>
          <cell r="EM147">
            <v>5</v>
          </cell>
          <cell r="EO147" t="str">
            <v>DTVV44041</v>
          </cell>
          <cell r="EP147">
            <v>97.23</v>
          </cell>
          <cell r="EQ147">
            <v>2.11</v>
          </cell>
          <cell r="ER147">
            <v>21.166666666666998</v>
          </cell>
          <cell r="ES147">
            <v>84.19</v>
          </cell>
          <cell r="ET147">
            <v>302.14800000000002</v>
          </cell>
          <cell r="EU147">
            <v>6</v>
          </cell>
          <cell r="EW147" t="str">
            <v>DTVV44039</v>
          </cell>
          <cell r="EX147">
            <v>97.94</v>
          </cell>
          <cell r="EY147">
            <v>1.54</v>
          </cell>
          <cell r="EZ147">
            <v>33.333333333333002</v>
          </cell>
          <cell r="FA147">
            <v>67.811000000000007</v>
          </cell>
          <cell r="FB147">
            <v>316.73200000000003</v>
          </cell>
          <cell r="FC147">
            <v>6</v>
          </cell>
          <cell r="FE147" t="str">
            <v>DTVV44038</v>
          </cell>
          <cell r="FF147">
            <v>97.54</v>
          </cell>
          <cell r="FG147">
            <v>2.0699999999999998</v>
          </cell>
          <cell r="FH147">
            <v>34.333333333333002</v>
          </cell>
          <cell r="FI147">
            <v>38.847000000000001</v>
          </cell>
          <cell r="FJ147">
            <v>319.3</v>
          </cell>
          <cell r="FK147">
            <v>6</v>
          </cell>
          <cell r="FM147" t="str">
            <v>DTVV44038</v>
          </cell>
          <cell r="FN147">
            <v>97.65</v>
          </cell>
          <cell r="FO147">
            <v>2.0699999999999998</v>
          </cell>
          <cell r="FP147">
            <v>34.333333333333002</v>
          </cell>
          <cell r="FQ147">
            <v>38.847000000000001</v>
          </cell>
          <cell r="FR147">
            <v>327.63400000000001</v>
          </cell>
          <cell r="FS147">
            <v>6</v>
          </cell>
          <cell r="FU147" t="str">
            <v>DTVV44038</v>
          </cell>
          <cell r="FV147">
            <v>97.75</v>
          </cell>
          <cell r="FW147">
            <v>2.0699999999999998</v>
          </cell>
          <cell r="FX147">
            <v>34.333333333333002</v>
          </cell>
          <cell r="FY147">
            <v>38.847000000000001</v>
          </cell>
          <cell r="FZ147">
            <v>339.96699999999998</v>
          </cell>
          <cell r="GA147">
            <v>6</v>
          </cell>
          <cell r="GC147" t="str">
            <v>DTVV44038</v>
          </cell>
          <cell r="GD147">
            <v>97.85</v>
          </cell>
          <cell r="GE147">
            <v>2.0699999999999998</v>
          </cell>
          <cell r="GF147">
            <v>34.333333333333002</v>
          </cell>
          <cell r="GG147">
            <v>38.847000000000001</v>
          </cell>
          <cell r="GH147">
            <v>356.517</v>
          </cell>
          <cell r="GI147">
            <v>6</v>
          </cell>
          <cell r="GK147" t="str">
            <v>DTVV44038</v>
          </cell>
          <cell r="GL147">
            <v>97.79</v>
          </cell>
          <cell r="GM147">
            <v>1.89</v>
          </cell>
          <cell r="GN147">
            <v>29.428571428571001</v>
          </cell>
          <cell r="GO147">
            <v>36.401000000000003</v>
          </cell>
          <cell r="GP147">
            <v>375.851</v>
          </cell>
          <cell r="GQ147">
            <v>7</v>
          </cell>
          <cell r="GS147" t="str">
            <v>DTVV44038</v>
          </cell>
          <cell r="GT147">
            <v>97.88</v>
          </cell>
          <cell r="GU147">
            <v>1.89</v>
          </cell>
          <cell r="GV147">
            <v>29.428571428571001</v>
          </cell>
          <cell r="GW147">
            <v>36.401000000000003</v>
          </cell>
          <cell r="GX147">
            <v>395.935</v>
          </cell>
          <cell r="GY147">
            <v>7</v>
          </cell>
          <cell r="HA147" t="str">
            <v>DTVV44038</v>
          </cell>
          <cell r="HB147">
            <v>97.96</v>
          </cell>
          <cell r="HC147">
            <v>1.89</v>
          </cell>
          <cell r="HD147">
            <v>29.428571428571001</v>
          </cell>
          <cell r="HE147">
            <v>36.401000000000003</v>
          </cell>
          <cell r="HF147">
            <v>413.30200000000002</v>
          </cell>
          <cell r="HG147">
            <v>7</v>
          </cell>
          <cell r="HI147" t="str">
            <v>DTVV44022</v>
          </cell>
          <cell r="HJ147">
            <v>64.73</v>
          </cell>
          <cell r="HK147">
            <v>33.82</v>
          </cell>
          <cell r="HL147">
            <v>22.571428571428999</v>
          </cell>
          <cell r="HM147">
            <v>86.911000000000001</v>
          </cell>
          <cell r="HN147">
            <v>211.93100000000001</v>
          </cell>
          <cell r="HO147">
            <v>7</v>
          </cell>
          <cell r="HQ147" t="str">
            <v>DTVV44022</v>
          </cell>
          <cell r="HR147">
            <v>64.39</v>
          </cell>
          <cell r="HS147">
            <v>30.86</v>
          </cell>
          <cell r="HT147">
            <v>19.75</v>
          </cell>
          <cell r="HU147">
            <v>83.320999999999998</v>
          </cell>
          <cell r="HV147">
            <v>222.315</v>
          </cell>
          <cell r="HW147">
            <v>8</v>
          </cell>
          <cell r="HY147" t="str">
            <v>DTVV44022</v>
          </cell>
          <cell r="HZ147">
            <v>64.16</v>
          </cell>
          <cell r="IA147">
            <v>33.82</v>
          </cell>
          <cell r="IB147">
            <v>22.571428571428999</v>
          </cell>
          <cell r="IC147">
            <v>86.911000000000001</v>
          </cell>
          <cell r="ID147">
            <v>233.715</v>
          </cell>
          <cell r="IE147">
            <v>7</v>
          </cell>
          <cell r="IG147" t="str">
            <v>DTVV44022</v>
          </cell>
          <cell r="IH147">
            <v>65.31</v>
          </cell>
          <cell r="II147">
            <v>33.82</v>
          </cell>
          <cell r="IJ147">
            <v>28.142857142857</v>
          </cell>
          <cell r="IK147">
            <v>86.911000000000001</v>
          </cell>
          <cell r="IL147">
            <v>244.01499999999999</v>
          </cell>
          <cell r="IM147">
            <v>7</v>
          </cell>
        </row>
        <row r="148">
          <cell r="A148" t="str">
            <v>DTVV44104</v>
          </cell>
          <cell r="B148">
            <v>100</v>
          </cell>
          <cell r="C148">
            <v>0</v>
          </cell>
          <cell r="D148">
            <v>0</v>
          </cell>
          <cell r="E148">
            <v>0</v>
          </cell>
          <cell r="F148">
            <v>0</v>
          </cell>
          <cell r="G148">
            <v>0</v>
          </cell>
          <cell r="I148" t="str">
            <v>DTVV44104</v>
          </cell>
          <cell r="J148">
            <v>100</v>
          </cell>
          <cell r="K148">
            <v>0</v>
          </cell>
          <cell r="L148">
            <v>24</v>
          </cell>
          <cell r="M148">
            <v>0</v>
          </cell>
          <cell r="N148">
            <v>19.132999999999999</v>
          </cell>
          <cell r="O148">
            <v>0</v>
          </cell>
          <cell r="Q148" t="str">
            <v>DTVV44101</v>
          </cell>
          <cell r="R148">
            <v>100</v>
          </cell>
          <cell r="S148">
            <v>0</v>
          </cell>
          <cell r="T148">
            <v>38</v>
          </cell>
          <cell r="U148">
            <v>0</v>
          </cell>
          <cell r="V148">
            <v>34.881999999999998</v>
          </cell>
          <cell r="W148">
            <v>0</v>
          </cell>
          <cell r="Y148" t="str">
            <v>DTVV44101</v>
          </cell>
          <cell r="Z148">
            <v>100</v>
          </cell>
          <cell r="AA148">
            <v>0</v>
          </cell>
          <cell r="AB148">
            <v>62</v>
          </cell>
          <cell r="AC148">
            <v>0</v>
          </cell>
          <cell r="AD148">
            <v>48.348999999999997</v>
          </cell>
          <cell r="AE148">
            <v>0</v>
          </cell>
          <cell r="AG148" t="str">
            <v>DTVV44101</v>
          </cell>
          <cell r="AH148">
            <v>95.37</v>
          </cell>
          <cell r="AI148">
            <v>5.55</v>
          </cell>
          <cell r="AJ148">
            <v>62</v>
          </cell>
          <cell r="AK148">
            <v>0</v>
          </cell>
          <cell r="AL148">
            <v>63.048000000000002</v>
          </cell>
          <cell r="AM148">
            <v>1</v>
          </cell>
          <cell r="AO148" t="str">
            <v>DTVV44090</v>
          </cell>
          <cell r="AP148">
            <v>0</v>
          </cell>
          <cell r="AQ148">
            <v>0</v>
          </cell>
          <cell r="AR148">
            <v>0</v>
          </cell>
          <cell r="AS148">
            <v>0</v>
          </cell>
          <cell r="AT148">
            <v>0</v>
          </cell>
          <cell r="AU148">
            <v>0</v>
          </cell>
          <cell r="AW148" t="str">
            <v>DTVV44090</v>
          </cell>
          <cell r="AX148">
            <v>0</v>
          </cell>
          <cell r="AY148">
            <v>0</v>
          </cell>
          <cell r="AZ148">
            <v>0</v>
          </cell>
          <cell r="BA148">
            <v>0</v>
          </cell>
          <cell r="BB148">
            <v>0</v>
          </cell>
          <cell r="BC148">
            <v>0</v>
          </cell>
          <cell r="BE148" t="str">
            <v>DTVV44090</v>
          </cell>
          <cell r="BF148">
            <v>0</v>
          </cell>
          <cell r="BG148">
            <v>0</v>
          </cell>
          <cell r="BH148">
            <v>0</v>
          </cell>
          <cell r="BI148">
            <v>0</v>
          </cell>
          <cell r="BJ148">
            <v>0</v>
          </cell>
          <cell r="BK148">
            <v>0</v>
          </cell>
          <cell r="BM148" t="str">
            <v>DTVV44090</v>
          </cell>
          <cell r="BN148">
            <v>0</v>
          </cell>
          <cell r="BO148">
            <v>0</v>
          </cell>
          <cell r="BP148">
            <v>0</v>
          </cell>
          <cell r="BQ148">
            <v>0</v>
          </cell>
          <cell r="BR148">
            <v>0</v>
          </cell>
          <cell r="BS148">
            <v>0</v>
          </cell>
          <cell r="BU148" t="str">
            <v>DTVV44057</v>
          </cell>
          <cell r="BV148">
            <v>95.93</v>
          </cell>
          <cell r="BW148">
            <v>3.26</v>
          </cell>
          <cell r="BX148">
            <v>43.666666666666998</v>
          </cell>
          <cell r="BY148">
            <v>63.997999999999998</v>
          </cell>
          <cell r="BZ148">
            <v>138.18299999999999</v>
          </cell>
          <cell r="CA148">
            <v>3</v>
          </cell>
          <cell r="CC148" t="str">
            <v>DTVV44057</v>
          </cell>
          <cell r="CD148">
            <v>96.3</v>
          </cell>
          <cell r="CE148">
            <v>3.26</v>
          </cell>
          <cell r="CF148">
            <v>46.333333333333002</v>
          </cell>
          <cell r="CG148">
            <v>63.997999999999998</v>
          </cell>
          <cell r="CH148">
            <v>157.28299999999999</v>
          </cell>
          <cell r="CI148">
            <v>3</v>
          </cell>
          <cell r="CK148" t="str">
            <v>DTVV44057</v>
          </cell>
          <cell r="CL148">
            <v>96.61</v>
          </cell>
          <cell r="CM148">
            <v>3.26</v>
          </cell>
          <cell r="CN148">
            <v>46.333333333333002</v>
          </cell>
          <cell r="CO148">
            <v>63.997999999999998</v>
          </cell>
          <cell r="CP148">
            <v>177.083</v>
          </cell>
          <cell r="CQ148">
            <v>3</v>
          </cell>
          <cell r="CS148" t="str">
            <v>DTVV44053</v>
          </cell>
          <cell r="CT148">
            <v>95.98</v>
          </cell>
          <cell r="CU148">
            <v>4.18</v>
          </cell>
          <cell r="CV148">
            <v>44.666666666666998</v>
          </cell>
          <cell r="CW148">
            <v>54.651000000000003</v>
          </cell>
          <cell r="CX148">
            <v>189.95</v>
          </cell>
          <cell r="CY148">
            <v>3</v>
          </cell>
          <cell r="DA148" t="str">
            <v>DTVV44053</v>
          </cell>
          <cell r="DB148">
            <v>96.19</v>
          </cell>
          <cell r="DC148">
            <v>4.18</v>
          </cell>
          <cell r="DD148">
            <v>44.666666666666998</v>
          </cell>
          <cell r="DE148">
            <v>54.651000000000003</v>
          </cell>
          <cell r="DF148">
            <v>209.16499999999999</v>
          </cell>
          <cell r="DG148">
            <v>3</v>
          </cell>
          <cell r="DI148" t="str">
            <v>DTVV44053</v>
          </cell>
          <cell r="DJ148">
            <v>96.44</v>
          </cell>
          <cell r="DK148">
            <v>4.18</v>
          </cell>
          <cell r="DL148">
            <v>44.666666666666998</v>
          </cell>
          <cell r="DM148">
            <v>54.651000000000003</v>
          </cell>
          <cell r="DN148">
            <v>221.41499999999999</v>
          </cell>
          <cell r="DO148">
            <v>3</v>
          </cell>
          <cell r="DQ148" t="str">
            <v>DTVV44053</v>
          </cell>
          <cell r="DR148">
            <v>96.67</v>
          </cell>
          <cell r="DS148">
            <v>4.18</v>
          </cell>
          <cell r="DT148">
            <v>44.666666666666998</v>
          </cell>
          <cell r="DU148">
            <v>54.651000000000003</v>
          </cell>
          <cell r="DV148">
            <v>241.23099999999999</v>
          </cell>
          <cell r="DW148">
            <v>3</v>
          </cell>
          <cell r="DY148" t="str">
            <v>DTVV44042</v>
          </cell>
          <cell r="DZ148">
            <v>98.36</v>
          </cell>
          <cell r="EA148">
            <v>1.34</v>
          </cell>
          <cell r="EB148">
            <v>29.2</v>
          </cell>
          <cell r="EC148">
            <v>29.353999999999999</v>
          </cell>
          <cell r="ED148">
            <v>247.24700000000001</v>
          </cell>
          <cell r="EE148">
            <v>5</v>
          </cell>
          <cell r="EG148" t="str">
            <v>DTVV44042</v>
          </cell>
          <cell r="EH148">
            <v>98.45</v>
          </cell>
          <cell r="EI148">
            <v>1.34</v>
          </cell>
          <cell r="EJ148">
            <v>29.2</v>
          </cell>
          <cell r="EK148">
            <v>29.353999999999999</v>
          </cell>
          <cell r="EL148">
            <v>266.714</v>
          </cell>
          <cell r="EM148">
            <v>5</v>
          </cell>
          <cell r="EO148" t="str">
            <v>DTVV44042</v>
          </cell>
          <cell r="EP148">
            <v>98.53</v>
          </cell>
          <cell r="EQ148">
            <v>1.34</v>
          </cell>
          <cell r="ER148">
            <v>29.2</v>
          </cell>
          <cell r="ES148">
            <v>29.353999999999999</v>
          </cell>
          <cell r="ET148">
            <v>287.29700000000003</v>
          </cell>
          <cell r="EU148">
            <v>5</v>
          </cell>
          <cell r="EW148" t="str">
            <v>DTVV44040</v>
          </cell>
          <cell r="EX148">
            <v>95.73</v>
          </cell>
          <cell r="EY148">
            <v>2.93</v>
          </cell>
          <cell r="EZ148">
            <v>23.714285714286</v>
          </cell>
          <cell r="FA148">
            <v>9.359</v>
          </cell>
          <cell r="FB148">
            <v>295.15100000000001</v>
          </cell>
          <cell r="FC148">
            <v>7</v>
          </cell>
          <cell r="FE148" t="str">
            <v>DTVV44039</v>
          </cell>
          <cell r="FF148">
            <v>98.04</v>
          </cell>
          <cell r="FG148">
            <v>1.54</v>
          </cell>
          <cell r="FH148">
            <v>33.333333333333002</v>
          </cell>
          <cell r="FI148">
            <v>67.811000000000007</v>
          </cell>
          <cell r="FJ148">
            <v>334.36599999999999</v>
          </cell>
          <cell r="FK148">
            <v>6</v>
          </cell>
          <cell r="FM148" t="str">
            <v>DTVV44039</v>
          </cell>
          <cell r="FN148">
            <v>98.13</v>
          </cell>
          <cell r="FO148">
            <v>1.54</v>
          </cell>
          <cell r="FP148">
            <v>33.333333333333002</v>
          </cell>
          <cell r="FQ148">
            <v>67.811000000000007</v>
          </cell>
          <cell r="FR148">
            <v>343.7</v>
          </cell>
          <cell r="FS148">
            <v>6</v>
          </cell>
          <cell r="FU148" t="str">
            <v>DTVV44039</v>
          </cell>
          <cell r="FV148">
            <v>97.45</v>
          </cell>
          <cell r="FW148">
            <v>1.93</v>
          </cell>
          <cell r="FX148">
            <v>28.571428571428999</v>
          </cell>
          <cell r="FY148">
            <v>46.603000000000002</v>
          </cell>
          <cell r="FZ148">
            <v>351.95</v>
          </cell>
          <cell r="GA148">
            <v>7</v>
          </cell>
          <cell r="GC148" t="str">
            <v>DTVV44039</v>
          </cell>
          <cell r="GD148">
            <v>97.49</v>
          </cell>
          <cell r="GE148">
            <v>1.93</v>
          </cell>
          <cell r="GF148">
            <v>29.714285714286</v>
          </cell>
          <cell r="GG148">
            <v>46.603000000000002</v>
          </cell>
          <cell r="GH148">
            <v>368.31799999999998</v>
          </cell>
          <cell r="GI148">
            <v>7</v>
          </cell>
          <cell r="GK148" t="str">
            <v>DTVV44039</v>
          </cell>
          <cell r="GL148">
            <v>97.59</v>
          </cell>
          <cell r="GM148">
            <v>1.93</v>
          </cell>
          <cell r="GN148">
            <v>29.714285714286</v>
          </cell>
          <cell r="GO148">
            <v>46.603000000000002</v>
          </cell>
          <cell r="GP148">
            <v>388.48500000000001</v>
          </cell>
          <cell r="GQ148">
            <v>7</v>
          </cell>
          <cell r="GS148" t="str">
            <v>DTVV44039</v>
          </cell>
          <cell r="GT148">
            <v>97.69</v>
          </cell>
          <cell r="GU148">
            <v>1.93</v>
          </cell>
          <cell r="GV148">
            <v>29.714285714286</v>
          </cell>
          <cell r="GW148">
            <v>46.603000000000002</v>
          </cell>
          <cell r="GX148">
            <v>408.56900000000002</v>
          </cell>
          <cell r="GY148">
            <v>7</v>
          </cell>
          <cell r="HA148" t="str">
            <v>DTVV44039</v>
          </cell>
          <cell r="HB148">
            <v>97.77</v>
          </cell>
          <cell r="HC148">
            <v>1.93</v>
          </cell>
          <cell r="HD148">
            <v>29.714285714286</v>
          </cell>
          <cell r="HE148">
            <v>46.603000000000002</v>
          </cell>
          <cell r="HF148">
            <v>425.93599999999998</v>
          </cell>
          <cell r="HG148">
            <v>7</v>
          </cell>
          <cell r="HI148" t="str">
            <v>DTVV44032</v>
          </cell>
          <cell r="HJ148">
            <v>87.86</v>
          </cell>
          <cell r="HK148">
            <v>7.49</v>
          </cell>
          <cell r="HL148">
            <v>0</v>
          </cell>
          <cell r="HM148">
            <v>13.378</v>
          </cell>
          <cell r="HN148">
            <v>105.05200000000001</v>
          </cell>
          <cell r="HO148">
            <v>7</v>
          </cell>
          <cell r="HQ148" t="str">
            <v>DTVV44032</v>
          </cell>
          <cell r="HR148">
            <v>86.98</v>
          </cell>
          <cell r="HS148">
            <v>7.42</v>
          </cell>
          <cell r="HT148">
            <v>0</v>
          </cell>
          <cell r="HU148">
            <v>11.82</v>
          </cell>
          <cell r="HV148">
            <v>119.303</v>
          </cell>
          <cell r="HW148">
            <v>8</v>
          </cell>
          <cell r="HY148" t="str">
            <v>DTVV44032</v>
          </cell>
          <cell r="HZ148">
            <v>86.12</v>
          </cell>
          <cell r="IA148">
            <v>8.33</v>
          </cell>
          <cell r="IB148">
            <v>0</v>
          </cell>
          <cell r="IC148">
            <v>10.532999999999999</v>
          </cell>
          <cell r="ID148">
            <v>133.703</v>
          </cell>
          <cell r="IE148">
            <v>8</v>
          </cell>
          <cell r="IG148" t="str">
            <v>DTVV44032</v>
          </cell>
          <cell r="IH148">
            <v>86.78</v>
          </cell>
          <cell r="II148">
            <v>8.33</v>
          </cell>
          <cell r="IJ148">
            <v>12.75</v>
          </cell>
          <cell r="IK148">
            <v>10.532999999999999</v>
          </cell>
          <cell r="IL148">
            <v>152.33699999999999</v>
          </cell>
          <cell r="IM148">
            <v>8</v>
          </cell>
        </row>
        <row r="149">
          <cell r="A149" t="str">
            <v>DTVV44109</v>
          </cell>
          <cell r="B149">
            <v>100</v>
          </cell>
          <cell r="C149">
            <v>0</v>
          </cell>
          <cell r="D149">
            <v>0</v>
          </cell>
          <cell r="E149">
            <v>0</v>
          </cell>
          <cell r="F149">
            <v>0</v>
          </cell>
          <cell r="G149">
            <v>0</v>
          </cell>
          <cell r="I149" t="str">
            <v>DTVV44109</v>
          </cell>
          <cell r="J149">
            <v>98.79</v>
          </cell>
          <cell r="K149">
            <v>0</v>
          </cell>
          <cell r="L149">
            <v>7</v>
          </cell>
          <cell r="M149">
            <v>0</v>
          </cell>
          <cell r="N149">
            <v>18.632999999999999</v>
          </cell>
          <cell r="O149">
            <v>0</v>
          </cell>
          <cell r="Q149" t="str">
            <v>DTVV44102</v>
          </cell>
          <cell r="R149">
            <v>100</v>
          </cell>
          <cell r="S149">
            <v>0</v>
          </cell>
          <cell r="T149">
            <v>3</v>
          </cell>
          <cell r="U149">
            <v>0</v>
          </cell>
          <cell r="V149">
            <v>35.381999999999998</v>
          </cell>
          <cell r="W149">
            <v>0</v>
          </cell>
          <cell r="Y149" t="str">
            <v>DTVV44102</v>
          </cell>
          <cell r="Z149">
            <v>100</v>
          </cell>
          <cell r="AA149">
            <v>0</v>
          </cell>
          <cell r="AB149">
            <v>25</v>
          </cell>
          <cell r="AC149">
            <v>0</v>
          </cell>
          <cell r="AD149">
            <v>48.848999999999997</v>
          </cell>
          <cell r="AE149">
            <v>0</v>
          </cell>
          <cell r="AG149" t="str">
            <v>DTVV44102</v>
          </cell>
          <cell r="AH149">
            <v>100</v>
          </cell>
          <cell r="AI149">
            <v>0</v>
          </cell>
          <cell r="AJ149">
            <v>25</v>
          </cell>
          <cell r="AK149">
            <v>0</v>
          </cell>
          <cell r="AL149">
            <v>68.599000000000004</v>
          </cell>
          <cell r="AM149">
            <v>0</v>
          </cell>
          <cell r="AO149" t="str">
            <v>DTVV44100</v>
          </cell>
          <cell r="AP149">
            <v>98.09</v>
          </cell>
          <cell r="AQ149">
            <v>2.75</v>
          </cell>
          <cell r="AR149">
            <v>50</v>
          </cell>
          <cell r="AS149">
            <v>100</v>
          </cell>
          <cell r="AT149">
            <v>85.347999999999999</v>
          </cell>
          <cell r="AU149">
            <v>1</v>
          </cell>
          <cell r="AW149" t="str">
            <v>DTVV44100</v>
          </cell>
          <cell r="AX149">
            <v>98.1</v>
          </cell>
          <cell r="AY149">
            <v>2.75</v>
          </cell>
          <cell r="AZ149">
            <v>50</v>
          </cell>
          <cell r="BA149">
            <v>100</v>
          </cell>
          <cell r="BB149">
            <v>103.399</v>
          </cell>
          <cell r="BC149">
            <v>1</v>
          </cell>
          <cell r="BE149" t="str">
            <v>DTVV44100</v>
          </cell>
          <cell r="BF149">
            <v>98.33</v>
          </cell>
          <cell r="BG149">
            <v>2.75</v>
          </cell>
          <cell r="BH149">
            <v>59</v>
          </cell>
          <cell r="BI149">
            <v>100</v>
          </cell>
          <cell r="BJ149">
            <v>119.999</v>
          </cell>
          <cell r="BK149">
            <v>1</v>
          </cell>
          <cell r="BM149" t="str">
            <v>DTVV44100</v>
          </cell>
          <cell r="BN149">
            <v>98.52</v>
          </cell>
          <cell r="BO149">
            <v>2.75</v>
          </cell>
          <cell r="BP149">
            <v>59</v>
          </cell>
          <cell r="BQ149">
            <v>100</v>
          </cell>
          <cell r="BR149">
            <v>135.749</v>
          </cell>
          <cell r="BS149">
            <v>1</v>
          </cell>
          <cell r="BU149" t="str">
            <v>DTVV44088</v>
          </cell>
          <cell r="BV149">
            <v>0</v>
          </cell>
          <cell r="BW149">
            <v>0</v>
          </cell>
          <cell r="BX149">
            <v>0</v>
          </cell>
          <cell r="BY149">
            <v>0</v>
          </cell>
          <cell r="BZ149">
            <v>0</v>
          </cell>
          <cell r="CA149">
            <v>0</v>
          </cell>
          <cell r="CC149" t="str">
            <v>DTVV44088</v>
          </cell>
          <cell r="CD149">
            <v>100</v>
          </cell>
          <cell r="CE149">
            <v>0</v>
          </cell>
          <cell r="CF149">
            <v>0</v>
          </cell>
          <cell r="CG149">
            <v>0</v>
          </cell>
          <cell r="CH149">
            <v>0</v>
          </cell>
          <cell r="CI149">
            <v>0</v>
          </cell>
          <cell r="CK149" t="str">
            <v>DTVV44088</v>
          </cell>
          <cell r="CL149">
            <v>100</v>
          </cell>
          <cell r="CM149">
            <v>0</v>
          </cell>
          <cell r="CN149">
            <v>0</v>
          </cell>
          <cell r="CO149">
            <v>0</v>
          </cell>
          <cell r="CP149">
            <v>0</v>
          </cell>
          <cell r="CQ149">
            <v>0</v>
          </cell>
          <cell r="CS149" t="str">
            <v>DTVV44054</v>
          </cell>
          <cell r="CT149">
            <v>97.38</v>
          </cell>
          <cell r="CU149">
            <v>2.73</v>
          </cell>
          <cell r="CV149">
            <v>45.666666666666998</v>
          </cell>
          <cell r="CW149">
            <v>85.533000000000001</v>
          </cell>
          <cell r="CX149">
            <v>205.61699999999999</v>
          </cell>
          <cell r="CY149">
            <v>3</v>
          </cell>
          <cell r="DA149" t="str">
            <v>DTVV44054</v>
          </cell>
          <cell r="DB149">
            <v>97.56</v>
          </cell>
          <cell r="DC149">
            <v>2.73</v>
          </cell>
          <cell r="DD149">
            <v>45.666666666666998</v>
          </cell>
          <cell r="DE149">
            <v>85.533000000000001</v>
          </cell>
          <cell r="DF149">
            <v>225.59899999999999</v>
          </cell>
          <cell r="DG149">
            <v>3</v>
          </cell>
          <cell r="DI149" t="str">
            <v>DTVV44054</v>
          </cell>
          <cell r="DJ149">
            <v>97.73</v>
          </cell>
          <cell r="DK149">
            <v>2.73</v>
          </cell>
          <cell r="DL149">
            <v>45.666666666666998</v>
          </cell>
          <cell r="DM149">
            <v>85.533000000000001</v>
          </cell>
          <cell r="DN149">
            <v>237.749</v>
          </cell>
          <cell r="DO149">
            <v>3</v>
          </cell>
          <cell r="DQ149" t="str">
            <v>DTVV44054</v>
          </cell>
          <cell r="DR149">
            <v>95.92</v>
          </cell>
          <cell r="DS149">
            <v>3.92</v>
          </cell>
          <cell r="DT149">
            <v>34.25</v>
          </cell>
          <cell r="DU149">
            <v>92.442999999999998</v>
          </cell>
          <cell r="DV149">
            <v>250.91499999999999</v>
          </cell>
          <cell r="DW149">
            <v>4</v>
          </cell>
          <cell r="DY149" t="str">
            <v>DTVV44053</v>
          </cell>
          <cell r="DZ149">
            <v>96.86</v>
          </cell>
          <cell r="EA149">
            <v>4.18</v>
          </cell>
          <cell r="EB149">
            <v>44.666666666666998</v>
          </cell>
          <cell r="EC149">
            <v>54.651000000000003</v>
          </cell>
          <cell r="ED149">
            <v>260.53100000000001</v>
          </cell>
          <cell r="EE149">
            <v>3</v>
          </cell>
          <cell r="EG149" t="str">
            <v>DTVV44053</v>
          </cell>
          <cell r="EH149">
            <v>96.59</v>
          </cell>
          <cell r="EI149">
            <v>3.61</v>
          </cell>
          <cell r="EJ149">
            <v>33.5</v>
          </cell>
          <cell r="EK149">
            <v>60.667000000000002</v>
          </cell>
          <cell r="EL149">
            <v>278.19799999999998</v>
          </cell>
          <cell r="EM149">
            <v>4</v>
          </cell>
          <cell r="EO149" t="str">
            <v>DTVV44053</v>
          </cell>
          <cell r="EP149">
            <v>96.43</v>
          </cell>
          <cell r="EQ149">
            <v>3.21</v>
          </cell>
          <cell r="ER149">
            <v>26.8</v>
          </cell>
          <cell r="ES149">
            <v>54.677999999999997</v>
          </cell>
          <cell r="ET149">
            <v>298.44799999999998</v>
          </cell>
          <cell r="EU149">
            <v>5</v>
          </cell>
          <cell r="EW149" t="str">
            <v>DTVV44041</v>
          </cell>
          <cell r="EX149">
            <v>97.36</v>
          </cell>
          <cell r="EY149">
            <v>2.11</v>
          </cell>
          <cell r="EZ149">
            <v>33.333333333333002</v>
          </cell>
          <cell r="FA149">
            <v>84.19</v>
          </cell>
          <cell r="FB149">
            <v>321.61500000000001</v>
          </cell>
          <cell r="FC149">
            <v>6</v>
          </cell>
          <cell r="FE149" t="str">
            <v>DTVV44040</v>
          </cell>
          <cell r="FF149">
            <v>94.2</v>
          </cell>
          <cell r="FG149">
            <v>4.17</v>
          </cell>
          <cell r="FH149">
            <v>23.714285714286</v>
          </cell>
          <cell r="FI149">
            <v>6.5609999999999999</v>
          </cell>
          <cell r="FJ149">
            <v>305.96800000000002</v>
          </cell>
          <cell r="FK149">
            <v>7</v>
          </cell>
          <cell r="FM149" t="str">
            <v>DTVV44040</v>
          </cell>
          <cell r="FN149">
            <v>94.47</v>
          </cell>
          <cell r="FO149">
            <v>4.17</v>
          </cell>
          <cell r="FP149">
            <v>23.714285714286</v>
          </cell>
          <cell r="FQ149">
            <v>6.5609999999999999</v>
          </cell>
          <cell r="FR149">
            <v>315.21899999999999</v>
          </cell>
          <cell r="FS149">
            <v>7</v>
          </cell>
          <cell r="FU149" t="str">
            <v>DTVV44040</v>
          </cell>
          <cell r="FV149">
            <v>93.14</v>
          </cell>
          <cell r="FW149">
            <v>3.79</v>
          </cell>
          <cell r="FX149">
            <v>16.600000000000001</v>
          </cell>
          <cell r="FY149">
            <v>17.774999999999999</v>
          </cell>
          <cell r="FZ149">
            <v>318.61900000000003</v>
          </cell>
          <cell r="GA149">
            <v>10</v>
          </cell>
          <cell r="GC149" t="str">
            <v>DTVV44040</v>
          </cell>
          <cell r="GD149">
            <v>93.42</v>
          </cell>
          <cell r="GE149">
            <v>3.79</v>
          </cell>
          <cell r="GF149">
            <v>16.600000000000001</v>
          </cell>
          <cell r="GG149">
            <v>17.774999999999999</v>
          </cell>
          <cell r="GH149">
            <v>335.16899999999998</v>
          </cell>
          <cell r="GI149">
            <v>10</v>
          </cell>
          <cell r="GK149" t="str">
            <v>DTVV44040</v>
          </cell>
          <cell r="GL149">
            <v>93.69</v>
          </cell>
          <cell r="GM149">
            <v>3.79</v>
          </cell>
          <cell r="GN149">
            <v>16.600000000000001</v>
          </cell>
          <cell r="GO149">
            <v>17.774999999999999</v>
          </cell>
          <cell r="GP149">
            <v>355.33600000000001</v>
          </cell>
          <cell r="GQ149">
            <v>10</v>
          </cell>
          <cell r="GS149" t="str">
            <v>DTVV44040</v>
          </cell>
          <cell r="GT149">
            <v>93.93</v>
          </cell>
          <cell r="GU149">
            <v>3.79</v>
          </cell>
          <cell r="GV149">
            <v>16.600000000000001</v>
          </cell>
          <cell r="GW149">
            <v>17.774999999999999</v>
          </cell>
          <cell r="GX149">
            <v>375.42</v>
          </cell>
          <cell r="GY149">
            <v>10</v>
          </cell>
          <cell r="HA149" t="str">
            <v>DTVV44040</v>
          </cell>
          <cell r="HB149">
            <v>94.15</v>
          </cell>
          <cell r="HC149">
            <v>3.79</v>
          </cell>
          <cell r="HD149">
            <v>16.600000000000001</v>
          </cell>
          <cell r="HE149">
            <v>17.774999999999999</v>
          </cell>
          <cell r="HF149">
            <v>392.78699999999998</v>
          </cell>
          <cell r="HG149">
            <v>10</v>
          </cell>
          <cell r="HI149" t="str">
            <v>DTVV44033</v>
          </cell>
          <cell r="HJ149">
            <v>97.14</v>
          </cell>
          <cell r="HK149">
            <v>1.77</v>
          </cell>
          <cell r="HL149">
            <v>0</v>
          </cell>
          <cell r="HM149">
            <v>0</v>
          </cell>
          <cell r="HN149">
            <v>152.21899999999999</v>
          </cell>
          <cell r="HO149">
            <v>7</v>
          </cell>
          <cell r="HQ149" t="str">
            <v>DTVV44033</v>
          </cell>
          <cell r="HR149">
            <v>96.98</v>
          </cell>
          <cell r="HS149">
            <v>1.72</v>
          </cell>
          <cell r="HT149">
            <v>0</v>
          </cell>
          <cell r="HU149">
            <v>10.169</v>
          </cell>
          <cell r="HV149">
            <v>170.453</v>
          </cell>
          <cell r="HW149">
            <v>8</v>
          </cell>
          <cell r="HY149" t="str">
            <v>DTVV44033</v>
          </cell>
          <cell r="HZ149">
            <v>97.11</v>
          </cell>
          <cell r="IA149">
            <v>1.54</v>
          </cell>
          <cell r="IB149">
            <v>0</v>
          </cell>
          <cell r="IC149">
            <v>10.084</v>
          </cell>
          <cell r="ID149">
            <v>180.23599999999999</v>
          </cell>
          <cell r="IE149">
            <v>9</v>
          </cell>
          <cell r="IG149" t="str">
            <v>DTVV44033</v>
          </cell>
          <cell r="IH149">
            <v>92.93</v>
          </cell>
          <cell r="II149">
            <v>3.24</v>
          </cell>
          <cell r="IJ149">
            <v>13.272727272727</v>
          </cell>
          <cell r="IK149">
            <v>3.9289999999999998</v>
          </cell>
          <cell r="IL149">
            <v>181.32</v>
          </cell>
          <cell r="IM149">
            <v>11</v>
          </cell>
        </row>
        <row r="150">
          <cell r="A150" t="str">
            <v>DTVV44110</v>
          </cell>
          <cell r="B150">
            <v>100</v>
          </cell>
          <cell r="C150">
            <v>0</v>
          </cell>
          <cell r="D150">
            <v>0</v>
          </cell>
          <cell r="E150">
            <v>0</v>
          </cell>
          <cell r="F150">
            <v>0</v>
          </cell>
          <cell r="G150">
            <v>0</v>
          </cell>
          <cell r="I150" t="str">
            <v>DTVV44110</v>
          </cell>
          <cell r="J150">
            <v>98.4</v>
          </cell>
          <cell r="K150">
            <v>0.38</v>
          </cell>
          <cell r="L150">
            <v>6.5</v>
          </cell>
          <cell r="M150">
            <v>0</v>
          </cell>
          <cell r="N150">
            <v>18.366</v>
          </cell>
          <cell r="O150">
            <v>2</v>
          </cell>
          <cell r="Q150" t="str">
            <v>DTVV44103</v>
          </cell>
          <cell r="R150">
            <v>100</v>
          </cell>
          <cell r="S150">
            <v>0</v>
          </cell>
          <cell r="T150">
            <v>47</v>
          </cell>
          <cell r="U150">
            <v>0</v>
          </cell>
          <cell r="V150">
            <v>35.381999999999998</v>
          </cell>
          <cell r="W150">
            <v>0</v>
          </cell>
          <cell r="Y150" t="str">
            <v>DTVV44103</v>
          </cell>
          <cell r="Z150">
            <v>98.92</v>
          </cell>
          <cell r="AA150">
            <v>1.03</v>
          </cell>
          <cell r="AB150">
            <v>57</v>
          </cell>
          <cell r="AC150">
            <v>0</v>
          </cell>
          <cell r="AD150">
            <v>47.281999999999996</v>
          </cell>
          <cell r="AE150">
            <v>1</v>
          </cell>
          <cell r="AG150" t="str">
            <v>DTVV44103</v>
          </cell>
          <cell r="AH150">
            <v>99.14</v>
          </cell>
          <cell r="AI150">
            <v>1.03</v>
          </cell>
          <cell r="AJ150">
            <v>57</v>
          </cell>
          <cell r="AK150">
            <v>0</v>
          </cell>
          <cell r="AL150">
            <v>67.031999999999996</v>
          </cell>
          <cell r="AM150">
            <v>1</v>
          </cell>
          <cell r="AO150" t="str">
            <v>DTVV44101</v>
          </cell>
          <cell r="AP150">
            <v>96.15</v>
          </cell>
          <cell r="AQ150">
            <v>5.55</v>
          </cell>
          <cell r="AR150">
            <v>62</v>
          </cell>
          <cell r="AS150">
            <v>0</v>
          </cell>
          <cell r="AT150">
            <v>82.298000000000002</v>
          </cell>
          <cell r="AU150">
            <v>1</v>
          </cell>
          <cell r="AW150" t="str">
            <v>DTVV44101</v>
          </cell>
          <cell r="AX150">
            <v>96.7</v>
          </cell>
          <cell r="AY150">
            <v>5.55</v>
          </cell>
          <cell r="AZ150">
            <v>62</v>
          </cell>
          <cell r="BA150">
            <v>0</v>
          </cell>
          <cell r="BB150">
            <v>100.79900000000001</v>
          </cell>
          <cell r="BC150">
            <v>1</v>
          </cell>
          <cell r="BE150" t="str">
            <v>DTVV44101</v>
          </cell>
          <cell r="BF150">
            <v>97.11</v>
          </cell>
          <cell r="BG150">
            <v>5.55</v>
          </cell>
          <cell r="BH150">
            <v>62</v>
          </cell>
          <cell r="BI150">
            <v>0</v>
          </cell>
          <cell r="BJ150">
            <v>113.649</v>
          </cell>
          <cell r="BK150">
            <v>1</v>
          </cell>
          <cell r="BM150" t="str">
            <v>DTVV44101</v>
          </cell>
          <cell r="BN150">
            <v>91.2</v>
          </cell>
          <cell r="BO150">
            <v>5.55</v>
          </cell>
          <cell r="BP150">
            <v>62</v>
          </cell>
          <cell r="BQ150">
            <v>0</v>
          </cell>
          <cell r="BR150">
            <v>121.532</v>
          </cell>
          <cell r="BS150">
            <v>1</v>
          </cell>
          <cell r="BU150" t="str">
            <v>DTVV44089</v>
          </cell>
          <cell r="BV150">
            <v>0</v>
          </cell>
          <cell r="BW150">
            <v>0</v>
          </cell>
          <cell r="BX150">
            <v>0</v>
          </cell>
          <cell r="BY150">
            <v>0</v>
          </cell>
          <cell r="BZ150">
            <v>0</v>
          </cell>
          <cell r="CA150">
            <v>0</v>
          </cell>
          <cell r="CC150" t="str">
            <v>DTVV44089</v>
          </cell>
          <cell r="CD150">
            <v>100</v>
          </cell>
          <cell r="CE150">
            <v>0</v>
          </cell>
          <cell r="CF150">
            <v>0</v>
          </cell>
          <cell r="CG150">
            <v>0</v>
          </cell>
          <cell r="CH150">
            <v>0</v>
          </cell>
          <cell r="CI150">
            <v>0</v>
          </cell>
          <cell r="CK150" t="str">
            <v>DTVV44089</v>
          </cell>
          <cell r="CL150">
            <v>100</v>
          </cell>
          <cell r="CM150">
            <v>0</v>
          </cell>
          <cell r="CN150">
            <v>0</v>
          </cell>
          <cell r="CO150">
            <v>0</v>
          </cell>
          <cell r="CP150">
            <v>0</v>
          </cell>
          <cell r="CQ150">
            <v>0</v>
          </cell>
          <cell r="CS150" t="str">
            <v>DTVV44055</v>
          </cell>
          <cell r="CT150">
            <v>98.93</v>
          </cell>
          <cell r="CU150">
            <v>1.36</v>
          </cell>
          <cell r="CV150">
            <v>77</v>
          </cell>
          <cell r="CW150">
            <v>81.596999999999994</v>
          </cell>
          <cell r="CX150">
            <v>197.36600000000001</v>
          </cell>
          <cell r="CY150">
            <v>2</v>
          </cell>
          <cell r="DA150" t="str">
            <v>DTVV44055</v>
          </cell>
          <cell r="DB150">
            <v>98.28</v>
          </cell>
          <cell r="DC150">
            <v>1.72</v>
          </cell>
          <cell r="DD150">
            <v>51.333333333333002</v>
          </cell>
          <cell r="DE150">
            <v>90.322999999999993</v>
          </cell>
          <cell r="DF150">
            <v>214.51599999999999</v>
          </cell>
          <cell r="DG150">
            <v>3</v>
          </cell>
          <cell r="DI150" t="str">
            <v>DTVV44055</v>
          </cell>
          <cell r="DJ150">
            <v>98.39</v>
          </cell>
          <cell r="DK150">
            <v>1.72</v>
          </cell>
          <cell r="DL150">
            <v>51.333333333333002</v>
          </cell>
          <cell r="DM150">
            <v>90.322999999999993</v>
          </cell>
          <cell r="DN150">
            <v>225.51599999999999</v>
          </cell>
          <cell r="DO150">
            <v>3</v>
          </cell>
          <cell r="DQ150" t="str">
            <v>DTVV44055</v>
          </cell>
          <cell r="DR150">
            <v>98.49</v>
          </cell>
          <cell r="DS150">
            <v>1.72</v>
          </cell>
          <cell r="DT150">
            <v>51.333333333333002</v>
          </cell>
          <cell r="DU150">
            <v>90.322999999999993</v>
          </cell>
          <cell r="DV150">
            <v>245.33199999999999</v>
          </cell>
          <cell r="DW150">
            <v>3</v>
          </cell>
          <cell r="DY150" t="str">
            <v>DTVV44054</v>
          </cell>
          <cell r="DZ150">
            <v>94.93</v>
          </cell>
          <cell r="EA150">
            <v>3.44</v>
          </cell>
          <cell r="EB150">
            <v>22.833333333333002</v>
          </cell>
          <cell r="EC150">
            <v>70.078000000000003</v>
          </cell>
          <cell r="ED150">
            <v>266.99799999999999</v>
          </cell>
          <cell r="EE150">
            <v>6</v>
          </cell>
          <cell r="EG150" t="str">
            <v>DTVV44054</v>
          </cell>
          <cell r="EH150">
            <v>94.73</v>
          </cell>
          <cell r="EI150">
            <v>3.25</v>
          </cell>
          <cell r="EJ150">
            <v>19.571428571428999</v>
          </cell>
          <cell r="EK150">
            <v>63.567</v>
          </cell>
          <cell r="EL150">
            <v>285.68200000000002</v>
          </cell>
          <cell r="EM150">
            <v>7</v>
          </cell>
          <cell r="EO150" t="str">
            <v>DTVV44054</v>
          </cell>
          <cell r="EP150">
            <v>95</v>
          </cell>
          <cell r="EQ150">
            <v>3.25</v>
          </cell>
          <cell r="ER150">
            <v>19.571428571428999</v>
          </cell>
          <cell r="ES150">
            <v>63.567</v>
          </cell>
          <cell r="ET150">
            <v>306.26499999999999</v>
          </cell>
          <cell r="EU150">
            <v>7</v>
          </cell>
          <cell r="EW150" t="str">
            <v>DTVV44042</v>
          </cell>
          <cell r="EX150">
            <v>98.6</v>
          </cell>
          <cell r="EY150">
            <v>1.34</v>
          </cell>
          <cell r="EZ150">
            <v>40.6</v>
          </cell>
          <cell r="FA150">
            <v>29.353999999999999</v>
          </cell>
          <cell r="FB150">
            <v>306.76400000000001</v>
          </cell>
          <cell r="FC150">
            <v>5</v>
          </cell>
          <cell r="FE150" t="str">
            <v>DTVV44041</v>
          </cell>
          <cell r="FF150">
            <v>97.49</v>
          </cell>
          <cell r="FG150">
            <v>2.11</v>
          </cell>
          <cell r="FH150">
            <v>33.333333333333002</v>
          </cell>
          <cell r="FI150">
            <v>84.19</v>
          </cell>
          <cell r="FJ150">
            <v>339.24900000000002</v>
          </cell>
          <cell r="FK150">
            <v>6</v>
          </cell>
          <cell r="FM150" t="str">
            <v>DTVV44041</v>
          </cell>
          <cell r="FN150">
            <v>97.55</v>
          </cell>
          <cell r="FO150">
            <v>1.85</v>
          </cell>
          <cell r="FP150">
            <v>28.571428571428999</v>
          </cell>
          <cell r="FQ150">
            <v>82.346999999999994</v>
          </cell>
          <cell r="FR150">
            <v>348.29899999999998</v>
          </cell>
          <cell r="FS150">
            <v>7</v>
          </cell>
          <cell r="FU150" t="str">
            <v>DTVV44041</v>
          </cell>
          <cell r="FV150">
            <v>95.95</v>
          </cell>
          <cell r="FW150">
            <v>2.48</v>
          </cell>
          <cell r="FX150">
            <v>22.222222222222001</v>
          </cell>
          <cell r="FY150">
            <v>47.686999999999998</v>
          </cell>
          <cell r="FZ150">
            <v>354.81599999999997</v>
          </cell>
          <cell r="GA150">
            <v>9</v>
          </cell>
          <cell r="GC150" t="str">
            <v>DTVV44041</v>
          </cell>
          <cell r="GD150">
            <v>91.96</v>
          </cell>
          <cell r="GE150">
            <v>5.15</v>
          </cell>
          <cell r="GF150">
            <v>22.222222222222001</v>
          </cell>
          <cell r="GG150">
            <v>22.986000000000001</v>
          </cell>
          <cell r="GH150">
            <v>354.81599999999997</v>
          </cell>
          <cell r="GI150">
            <v>9</v>
          </cell>
          <cell r="GK150" t="str">
            <v>DTVV44041</v>
          </cell>
          <cell r="GL150">
            <v>89.05</v>
          </cell>
          <cell r="GM150">
            <v>7.3</v>
          </cell>
          <cell r="GN150">
            <v>22.222222222222001</v>
          </cell>
          <cell r="GO150">
            <v>16.21</v>
          </cell>
          <cell r="GP150">
            <v>359.19900000000001</v>
          </cell>
          <cell r="GQ150">
            <v>9</v>
          </cell>
          <cell r="GS150" t="str">
            <v>DTVV44041</v>
          </cell>
          <cell r="GT150">
            <v>88.96</v>
          </cell>
          <cell r="GU150">
            <v>6.27</v>
          </cell>
          <cell r="GV150">
            <v>18.181818181817999</v>
          </cell>
          <cell r="GW150">
            <v>15.452999999999999</v>
          </cell>
          <cell r="GX150">
            <v>375.46600000000001</v>
          </cell>
          <cell r="GY150">
            <v>11</v>
          </cell>
          <cell r="HA150" t="str">
            <v>DTVV44041</v>
          </cell>
          <cell r="HB150">
            <v>89.32</v>
          </cell>
          <cell r="HC150">
            <v>5.77</v>
          </cell>
          <cell r="HD150">
            <v>16.666666666666998</v>
          </cell>
          <cell r="HE150">
            <v>15.385999999999999</v>
          </cell>
          <cell r="HF150">
            <v>392.53300000000002</v>
          </cell>
          <cell r="HG150">
            <v>12</v>
          </cell>
          <cell r="HI150" t="str">
            <v>DTVV44035</v>
          </cell>
          <cell r="HJ150">
            <v>0</v>
          </cell>
          <cell r="HK150">
            <v>0</v>
          </cell>
          <cell r="HL150">
            <v>0</v>
          </cell>
          <cell r="HM150">
            <v>0</v>
          </cell>
          <cell r="HN150">
            <v>0</v>
          </cell>
          <cell r="HO150">
            <v>0</v>
          </cell>
          <cell r="HQ150" t="str">
            <v>DTVV44035</v>
          </cell>
          <cell r="HR150">
            <v>0</v>
          </cell>
          <cell r="HS150">
            <v>0</v>
          </cell>
          <cell r="HT150">
            <v>0</v>
          </cell>
          <cell r="HU150">
            <v>0</v>
          </cell>
          <cell r="HV150">
            <v>0</v>
          </cell>
          <cell r="HW150">
            <v>0</v>
          </cell>
          <cell r="HY150" t="str">
            <v>DTVV44035</v>
          </cell>
          <cell r="HZ150">
            <v>0</v>
          </cell>
          <cell r="IA150">
            <v>0</v>
          </cell>
          <cell r="IB150">
            <v>0</v>
          </cell>
          <cell r="IC150">
            <v>0</v>
          </cell>
          <cell r="ID150">
            <v>0</v>
          </cell>
          <cell r="IE150">
            <v>0</v>
          </cell>
          <cell r="IG150" t="str">
            <v>DTVV44035</v>
          </cell>
          <cell r="IH150">
            <v>0</v>
          </cell>
          <cell r="II150">
            <v>0</v>
          </cell>
          <cell r="IJ150">
            <v>0</v>
          </cell>
          <cell r="IK150">
            <v>0</v>
          </cell>
          <cell r="IL150">
            <v>0</v>
          </cell>
          <cell r="IM150">
            <v>0</v>
          </cell>
        </row>
        <row r="151">
          <cell r="A151" t="str">
            <v>DTVV44111</v>
          </cell>
          <cell r="B151">
            <v>100</v>
          </cell>
          <cell r="C151">
            <v>0</v>
          </cell>
          <cell r="D151">
            <v>0</v>
          </cell>
          <cell r="E151">
            <v>0</v>
          </cell>
          <cell r="F151">
            <v>0</v>
          </cell>
          <cell r="G151">
            <v>0</v>
          </cell>
          <cell r="I151" t="str">
            <v>DTVV44111</v>
          </cell>
          <cell r="J151">
            <v>100</v>
          </cell>
          <cell r="K151">
            <v>0</v>
          </cell>
          <cell r="L151">
            <v>9</v>
          </cell>
          <cell r="M151">
            <v>0</v>
          </cell>
          <cell r="N151">
            <v>8.8330000000000002</v>
          </cell>
          <cell r="O151">
            <v>0</v>
          </cell>
          <cell r="Q151" t="str">
            <v>DTVV44104</v>
          </cell>
          <cell r="R151">
            <v>100</v>
          </cell>
          <cell r="S151">
            <v>0</v>
          </cell>
          <cell r="T151">
            <v>44</v>
          </cell>
          <cell r="U151">
            <v>0</v>
          </cell>
          <cell r="V151">
            <v>35.381999999999998</v>
          </cell>
          <cell r="W151">
            <v>0</v>
          </cell>
          <cell r="Y151" t="str">
            <v>DTVV44104</v>
          </cell>
          <cell r="Z151">
            <v>100</v>
          </cell>
          <cell r="AA151">
            <v>0</v>
          </cell>
          <cell r="AB151">
            <v>56</v>
          </cell>
          <cell r="AC151">
            <v>0</v>
          </cell>
          <cell r="AD151">
            <v>49.182000000000002</v>
          </cell>
          <cell r="AE151">
            <v>0</v>
          </cell>
          <cell r="AG151" t="str">
            <v>DTVV44104</v>
          </cell>
          <cell r="AH151">
            <v>88.83</v>
          </cell>
          <cell r="AI151">
            <v>6.7</v>
          </cell>
          <cell r="AJ151">
            <v>28</v>
          </cell>
          <cell r="AK151">
            <v>97.634</v>
          </cell>
          <cell r="AL151">
            <v>56.948</v>
          </cell>
          <cell r="AM151">
            <v>2</v>
          </cell>
          <cell r="AO151" t="str">
            <v>DTVV44102</v>
          </cell>
          <cell r="AP151">
            <v>100</v>
          </cell>
          <cell r="AQ151">
            <v>0</v>
          </cell>
          <cell r="AR151">
            <v>25</v>
          </cell>
          <cell r="AS151">
            <v>0</v>
          </cell>
          <cell r="AT151">
            <v>87.849000000000004</v>
          </cell>
          <cell r="AU151">
            <v>0</v>
          </cell>
          <cell r="AW151" t="str">
            <v>DTVV44102</v>
          </cell>
          <cell r="AX151">
            <v>100</v>
          </cell>
          <cell r="AY151">
            <v>0</v>
          </cell>
          <cell r="AZ151">
            <v>25</v>
          </cell>
          <cell r="BA151">
            <v>0</v>
          </cell>
          <cell r="BB151">
            <v>106.35</v>
          </cell>
          <cell r="BC151">
            <v>0</v>
          </cell>
          <cell r="BE151" t="str">
            <v>DTVV44102</v>
          </cell>
          <cell r="BF151">
            <v>99.58</v>
          </cell>
          <cell r="BG151">
            <v>0.02</v>
          </cell>
          <cell r="BH151">
            <v>46</v>
          </cell>
          <cell r="BI151">
            <v>0</v>
          </cell>
          <cell r="BJ151">
            <v>122.383</v>
          </cell>
          <cell r="BK151">
            <v>1</v>
          </cell>
          <cell r="BM151" t="str">
            <v>DTVV44102</v>
          </cell>
          <cell r="BN151">
            <v>94.19</v>
          </cell>
          <cell r="BO151">
            <v>5.88</v>
          </cell>
          <cell r="BP151">
            <v>23</v>
          </cell>
          <cell r="BQ151">
            <v>99.855999999999995</v>
          </cell>
          <cell r="BR151">
            <v>130.76599999999999</v>
          </cell>
          <cell r="BS151">
            <v>2</v>
          </cell>
          <cell r="BU151" t="str">
            <v>DTVV44090</v>
          </cell>
          <cell r="BV151">
            <v>0</v>
          </cell>
          <cell r="BW151">
            <v>0</v>
          </cell>
          <cell r="BX151">
            <v>0</v>
          </cell>
          <cell r="BY151">
            <v>0</v>
          </cell>
          <cell r="BZ151">
            <v>0</v>
          </cell>
          <cell r="CA151">
            <v>0</v>
          </cell>
          <cell r="CC151" t="str">
            <v>DTVV44090</v>
          </cell>
          <cell r="CD151">
            <v>100</v>
          </cell>
          <cell r="CE151">
            <v>0</v>
          </cell>
          <cell r="CF151">
            <v>0</v>
          </cell>
          <cell r="CG151">
            <v>0</v>
          </cell>
          <cell r="CH151">
            <v>0</v>
          </cell>
          <cell r="CI151">
            <v>0</v>
          </cell>
          <cell r="CK151" t="str">
            <v>DTVV44090</v>
          </cell>
          <cell r="CL151">
            <v>100</v>
          </cell>
          <cell r="CM151">
            <v>0</v>
          </cell>
          <cell r="CN151">
            <v>0</v>
          </cell>
          <cell r="CO151">
            <v>0</v>
          </cell>
          <cell r="CP151">
            <v>0</v>
          </cell>
          <cell r="CQ151">
            <v>0</v>
          </cell>
          <cell r="CS151" t="str">
            <v>DTVV44056</v>
          </cell>
          <cell r="CT151">
            <v>97.05</v>
          </cell>
          <cell r="CU151">
            <v>1.64</v>
          </cell>
          <cell r="CV151">
            <v>34.75</v>
          </cell>
          <cell r="CW151">
            <v>15.771000000000001</v>
          </cell>
          <cell r="CX151">
            <v>202.65</v>
          </cell>
          <cell r="CY151">
            <v>4</v>
          </cell>
          <cell r="DA151" t="str">
            <v>DTVV44056</v>
          </cell>
          <cell r="DB151">
            <v>97.26</v>
          </cell>
          <cell r="DC151">
            <v>1.64</v>
          </cell>
          <cell r="DD151">
            <v>34.75</v>
          </cell>
          <cell r="DE151">
            <v>15.771000000000001</v>
          </cell>
          <cell r="DF151">
            <v>221.63200000000001</v>
          </cell>
          <cell r="DG151">
            <v>4</v>
          </cell>
          <cell r="DI151" t="str">
            <v>DTVV44056</v>
          </cell>
          <cell r="DJ151">
            <v>96.24</v>
          </cell>
          <cell r="DK151">
            <v>2.17</v>
          </cell>
          <cell r="DL151">
            <v>27.8</v>
          </cell>
          <cell r="DM151">
            <v>49.231999999999999</v>
          </cell>
          <cell r="DN151">
            <v>226.71600000000001</v>
          </cell>
          <cell r="DO151">
            <v>5</v>
          </cell>
          <cell r="DQ151" t="str">
            <v>DTVV44056</v>
          </cell>
          <cell r="DR151">
            <v>96.48</v>
          </cell>
          <cell r="DS151">
            <v>2.17</v>
          </cell>
          <cell r="DT151">
            <v>27.8</v>
          </cell>
          <cell r="DU151">
            <v>49.231999999999999</v>
          </cell>
          <cell r="DV151">
            <v>245.749</v>
          </cell>
          <cell r="DW151">
            <v>5</v>
          </cell>
          <cell r="DY151" t="str">
            <v>DTVV44055</v>
          </cell>
          <cell r="DZ151">
            <v>98.13</v>
          </cell>
          <cell r="EA151">
            <v>1.4</v>
          </cell>
          <cell r="EB151">
            <v>30.8</v>
          </cell>
          <cell r="EC151">
            <v>66.662000000000006</v>
          </cell>
          <cell r="ED151">
            <v>262.58199999999999</v>
          </cell>
          <cell r="EE151">
            <v>5</v>
          </cell>
          <cell r="EG151" t="str">
            <v>DTVV44055</v>
          </cell>
          <cell r="EH151">
            <v>98.24</v>
          </cell>
          <cell r="EI151">
            <v>1.4</v>
          </cell>
          <cell r="EJ151">
            <v>30.8</v>
          </cell>
          <cell r="EK151">
            <v>66.662000000000006</v>
          </cell>
          <cell r="EL151">
            <v>282.04899999999998</v>
          </cell>
          <cell r="EM151">
            <v>5</v>
          </cell>
          <cell r="EO151" t="str">
            <v>DTVV44055</v>
          </cell>
          <cell r="EP151">
            <v>98.16</v>
          </cell>
          <cell r="EQ151">
            <v>1.29</v>
          </cell>
          <cell r="ER151">
            <v>25.666666666666998</v>
          </cell>
          <cell r="ES151">
            <v>60.08</v>
          </cell>
          <cell r="ET151">
            <v>301.86599999999999</v>
          </cell>
          <cell r="EU151">
            <v>6</v>
          </cell>
          <cell r="EW151" t="str">
            <v>DTVV44053</v>
          </cell>
          <cell r="EX151">
            <v>96.6</v>
          </cell>
          <cell r="EY151">
            <v>3.21</v>
          </cell>
          <cell r="EZ151">
            <v>37.799999999999997</v>
          </cell>
          <cell r="FA151">
            <v>54.677999999999997</v>
          </cell>
          <cell r="FB151">
            <v>317.91500000000002</v>
          </cell>
          <cell r="FC151">
            <v>5</v>
          </cell>
          <cell r="FE151" t="str">
            <v>DTVV44042</v>
          </cell>
          <cell r="FF151">
            <v>98.67</v>
          </cell>
          <cell r="FG151">
            <v>1.34</v>
          </cell>
          <cell r="FH151">
            <v>40.6</v>
          </cell>
          <cell r="FI151">
            <v>29.353999999999999</v>
          </cell>
          <cell r="FJ151">
            <v>324.39800000000002</v>
          </cell>
          <cell r="FK151">
            <v>5</v>
          </cell>
          <cell r="FM151" t="str">
            <v>DTVV44042</v>
          </cell>
          <cell r="FN151">
            <v>98.73</v>
          </cell>
          <cell r="FO151">
            <v>1.34</v>
          </cell>
          <cell r="FP151">
            <v>40.6</v>
          </cell>
          <cell r="FQ151">
            <v>29.353999999999999</v>
          </cell>
          <cell r="FR151">
            <v>332.73200000000003</v>
          </cell>
          <cell r="FS151">
            <v>5</v>
          </cell>
          <cell r="FU151" t="str">
            <v>DTVV44042</v>
          </cell>
          <cell r="FV151">
            <v>98.79</v>
          </cell>
          <cell r="FW151">
            <v>1.34</v>
          </cell>
          <cell r="FX151">
            <v>40.6</v>
          </cell>
          <cell r="FY151">
            <v>29.353999999999999</v>
          </cell>
          <cell r="FZ151">
            <v>345.98200000000003</v>
          </cell>
          <cell r="GA151">
            <v>5</v>
          </cell>
          <cell r="GC151" t="str">
            <v>DTVV44042</v>
          </cell>
          <cell r="GD151">
            <v>97.87</v>
          </cell>
          <cell r="GE151">
            <v>2.0499999999999998</v>
          </cell>
          <cell r="GF151">
            <v>35.166666666666998</v>
          </cell>
          <cell r="GG151">
            <v>61.462000000000003</v>
          </cell>
          <cell r="GH151">
            <v>359.19799999999998</v>
          </cell>
          <cell r="GI151">
            <v>6</v>
          </cell>
          <cell r="GK151" t="str">
            <v>DTVV44042</v>
          </cell>
          <cell r="GL151">
            <v>97.13</v>
          </cell>
          <cell r="GM151">
            <v>2.46</v>
          </cell>
          <cell r="GN151">
            <v>30.142857142857</v>
          </cell>
          <cell r="GO151">
            <v>43.851999999999997</v>
          </cell>
          <cell r="GP151">
            <v>374.93099999999998</v>
          </cell>
          <cell r="GQ151">
            <v>7</v>
          </cell>
          <cell r="GS151" t="str">
            <v>DTVV44042</v>
          </cell>
          <cell r="GT151">
            <v>97.24</v>
          </cell>
          <cell r="GU151">
            <v>2.46</v>
          </cell>
          <cell r="GV151">
            <v>30.142857142857</v>
          </cell>
          <cell r="GW151">
            <v>43.851999999999997</v>
          </cell>
          <cell r="GX151">
            <v>385.59800000000001</v>
          </cell>
          <cell r="GY151">
            <v>7</v>
          </cell>
          <cell r="HA151" t="str">
            <v>DTVV44042</v>
          </cell>
          <cell r="HB151">
            <v>97.34</v>
          </cell>
          <cell r="HC151">
            <v>2.46</v>
          </cell>
          <cell r="HD151">
            <v>30.142857142857</v>
          </cell>
          <cell r="HE151">
            <v>43.851999999999997</v>
          </cell>
          <cell r="HF151">
            <v>393.548</v>
          </cell>
          <cell r="HG151">
            <v>7</v>
          </cell>
          <cell r="HI151" t="str">
            <v>DTVV44036</v>
          </cell>
          <cell r="HJ151">
            <v>0</v>
          </cell>
          <cell r="HK151">
            <v>0</v>
          </cell>
          <cell r="HL151">
            <v>0</v>
          </cell>
          <cell r="HM151">
            <v>0</v>
          </cell>
          <cell r="HN151">
            <v>0</v>
          </cell>
          <cell r="HO151">
            <v>0</v>
          </cell>
          <cell r="HQ151" t="str">
            <v>DTVV44036</v>
          </cell>
          <cell r="HR151">
            <v>0</v>
          </cell>
          <cell r="HS151">
            <v>0</v>
          </cell>
          <cell r="HT151">
            <v>0</v>
          </cell>
          <cell r="HU151">
            <v>0</v>
          </cell>
          <cell r="HV151">
            <v>0</v>
          </cell>
          <cell r="HW151">
            <v>0</v>
          </cell>
          <cell r="HY151" t="str">
            <v>DTVV44036</v>
          </cell>
          <cell r="HZ151">
            <v>0</v>
          </cell>
          <cell r="IA151">
            <v>0</v>
          </cell>
          <cell r="IB151">
            <v>0</v>
          </cell>
          <cell r="IC151">
            <v>0</v>
          </cell>
          <cell r="ID151">
            <v>0</v>
          </cell>
          <cell r="IE151">
            <v>0</v>
          </cell>
          <cell r="IG151" t="str">
            <v>DTVV44036</v>
          </cell>
          <cell r="IH151">
            <v>0</v>
          </cell>
          <cell r="II151">
            <v>0</v>
          </cell>
          <cell r="IJ151">
            <v>0</v>
          </cell>
          <cell r="IK151">
            <v>0</v>
          </cell>
          <cell r="IL151">
            <v>0</v>
          </cell>
          <cell r="IM151">
            <v>0</v>
          </cell>
        </row>
        <row r="152">
          <cell r="A152" t="str">
            <v>DTVV44112</v>
          </cell>
          <cell r="B152">
            <v>100</v>
          </cell>
          <cell r="C152">
            <v>0</v>
          </cell>
          <cell r="D152">
            <v>0</v>
          </cell>
          <cell r="E152">
            <v>0</v>
          </cell>
          <cell r="F152">
            <v>0</v>
          </cell>
          <cell r="G152">
            <v>0</v>
          </cell>
          <cell r="I152" t="str">
            <v>DTVV44112</v>
          </cell>
          <cell r="J152">
            <v>100</v>
          </cell>
          <cell r="K152">
            <v>0</v>
          </cell>
          <cell r="L152">
            <v>23</v>
          </cell>
          <cell r="M152">
            <v>0</v>
          </cell>
          <cell r="N152">
            <v>19.132999999999999</v>
          </cell>
          <cell r="O152">
            <v>0</v>
          </cell>
          <cell r="Q152" t="str">
            <v>DTVV44109</v>
          </cell>
          <cell r="R152">
            <v>99.19</v>
          </cell>
          <cell r="S152">
            <v>0</v>
          </cell>
          <cell r="T152">
            <v>31</v>
          </cell>
          <cell r="U152">
            <v>0</v>
          </cell>
          <cell r="V152">
            <v>34.381999999999998</v>
          </cell>
          <cell r="W152">
            <v>0</v>
          </cell>
          <cell r="Y152" t="str">
            <v>DTVV44109</v>
          </cell>
          <cell r="Z152">
            <v>97.69</v>
          </cell>
          <cell r="AA152">
            <v>1.63</v>
          </cell>
          <cell r="AB152">
            <v>43</v>
          </cell>
          <cell r="AC152">
            <v>0</v>
          </cell>
          <cell r="AD152">
            <v>48.231999999999999</v>
          </cell>
          <cell r="AE152">
            <v>1</v>
          </cell>
          <cell r="AG152" t="str">
            <v>DTVV44109</v>
          </cell>
          <cell r="AH152">
            <v>98.15</v>
          </cell>
          <cell r="AI152">
            <v>1.63</v>
          </cell>
          <cell r="AJ152">
            <v>43</v>
          </cell>
          <cell r="AK152">
            <v>0</v>
          </cell>
          <cell r="AL152">
            <v>67.981999999999999</v>
          </cell>
          <cell r="AM152">
            <v>1</v>
          </cell>
          <cell r="AO152" t="str">
            <v>DTVV44103</v>
          </cell>
          <cell r="AP152">
            <v>99.28</v>
          </cell>
          <cell r="AQ152">
            <v>1.03</v>
          </cell>
          <cell r="AR152">
            <v>57</v>
          </cell>
          <cell r="AS152">
            <v>0</v>
          </cell>
          <cell r="AT152">
            <v>86.281999999999996</v>
          </cell>
          <cell r="AU152">
            <v>1</v>
          </cell>
          <cell r="AW152" t="str">
            <v>DTVV44103</v>
          </cell>
          <cell r="AX152">
            <v>98.81</v>
          </cell>
          <cell r="AY152">
            <v>1.03</v>
          </cell>
          <cell r="AZ152">
            <v>57</v>
          </cell>
          <cell r="BA152">
            <v>0</v>
          </cell>
          <cell r="BB152">
            <v>103.71599999999999</v>
          </cell>
          <cell r="BC152">
            <v>1</v>
          </cell>
          <cell r="BE152" t="str">
            <v>DTVV44103</v>
          </cell>
          <cell r="BF152">
            <v>98.52</v>
          </cell>
          <cell r="BG152">
            <v>0.93</v>
          </cell>
          <cell r="BH152">
            <v>38</v>
          </cell>
          <cell r="BI152">
            <v>0</v>
          </cell>
          <cell r="BJ152">
            <v>119.65</v>
          </cell>
          <cell r="BK152">
            <v>2</v>
          </cell>
          <cell r="BM152" t="str">
            <v>DTVV44103</v>
          </cell>
          <cell r="BN152">
            <v>93.8</v>
          </cell>
          <cell r="BO152">
            <v>3.1</v>
          </cell>
          <cell r="BP152">
            <v>19</v>
          </cell>
          <cell r="BQ152">
            <v>68.596999999999994</v>
          </cell>
          <cell r="BR152">
            <v>126.517</v>
          </cell>
          <cell r="BS152">
            <v>4</v>
          </cell>
          <cell r="BU152" t="str">
            <v>DTVV44100</v>
          </cell>
          <cell r="BV152">
            <v>98.67</v>
          </cell>
          <cell r="BW152">
            <v>2.75</v>
          </cell>
          <cell r="BX152">
            <v>150</v>
          </cell>
          <cell r="BY152">
            <v>100</v>
          </cell>
          <cell r="BZ152">
            <v>152.08199999999999</v>
          </cell>
          <cell r="CA152">
            <v>1</v>
          </cell>
          <cell r="CC152" t="str">
            <v>DTVV44100</v>
          </cell>
          <cell r="CD152">
            <v>98.08</v>
          </cell>
          <cell r="CE152">
            <v>2.31</v>
          </cell>
          <cell r="CF152">
            <v>79.5</v>
          </cell>
          <cell r="CG152">
            <v>59.561999999999998</v>
          </cell>
          <cell r="CH152">
            <v>170.28200000000001</v>
          </cell>
          <cell r="CI152">
            <v>2</v>
          </cell>
          <cell r="CK152" t="str">
            <v>DTVV44100</v>
          </cell>
          <cell r="CL152">
            <v>96.5</v>
          </cell>
          <cell r="CM152">
            <v>3.21</v>
          </cell>
          <cell r="CN152">
            <v>53</v>
          </cell>
          <cell r="CO152">
            <v>80.620999999999995</v>
          </cell>
          <cell r="CP152">
            <v>186.148</v>
          </cell>
          <cell r="CQ152">
            <v>3</v>
          </cell>
          <cell r="CS152" t="str">
            <v>DTVV44057</v>
          </cell>
          <cell r="CT152">
            <v>96.87</v>
          </cell>
          <cell r="CU152">
            <v>3.26</v>
          </cell>
          <cell r="CV152">
            <v>46.333333333333002</v>
          </cell>
          <cell r="CW152">
            <v>63.997999999999998</v>
          </cell>
          <cell r="CX152">
            <v>197.25</v>
          </cell>
          <cell r="CY152">
            <v>3</v>
          </cell>
          <cell r="DA152" t="str">
            <v>DTVV44057</v>
          </cell>
          <cell r="DB152">
            <v>97.09</v>
          </cell>
          <cell r="DC152">
            <v>3.26</v>
          </cell>
          <cell r="DD152">
            <v>46.333333333333002</v>
          </cell>
          <cell r="DE152">
            <v>63.997999999999998</v>
          </cell>
          <cell r="DF152">
            <v>217.26599999999999</v>
          </cell>
          <cell r="DG152">
            <v>3</v>
          </cell>
          <cell r="DI152" t="str">
            <v>DTVV44057</v>
          </cell>
          <cell r="DJ152">
            <v>97.29</v>
          </cell>
          <cell r="DK152">
            <v>3.26</v>
          </cell>
          <cell r="DL152">
            <v>46.333333333333002</v>
          </cell>
          <cell r="DM152">
            <v>63.997999999999998</v>
          </cell>
          <cell r="DN152">
            <v>229.249</v>
          </cell>
          <cell r="DO152">
            <v>3</v>
          </cell>
          <cell r="DQ152" t="str">
            <v>DTVV44057</v>
          </cell>
          <cell r="DR152">
            <v>97.46</v>
          </cell>
          <cell r="DS152">
            <v>3.26</v>
          </cell>
          <cell r="DT152">
            <v>46.333333333333002</v>
          </cell>
          <cell r="DU152">
            <v>63.997999999999998</v>
          </cell>
          <cell r="DV152">
            <v>239.482</v>
          </cell>
          <cell r="DW152">
            <v>3</v>
          </cell>
          <cell r="DY152" t="str">
            <v>DTVV44056</v>
          </cell>
          <cell r="DZ152">
            <v>96.68</v>
          </cell>
          <cell r="EA152">
            <v>2.17</v>
          </cell>
          <cell r="EB152">
            <v>27.8</v>
          </cell>
          <cell r="EC152">
            <v>49.231999999999999</v>
          </cell>
          <cell r="ED152">
            <v>265.04899999999998</v>
          </cell>
          <cell r="EE152">
            <v>5</v>
          </cell>
          <cell r="EG152" t="str">
            <v>DTVV44056</v>
          </cell>
          <cell r="EH152">
            <v>96.28</v>
          </cell>
          <cell r="EI152">
            <v>2.23</v>
          </cell>
          <cell r="EJ152">
            <v>23.166666666666998</v>
          </cell>
          <cell r="EK152">
            <v>39.924999999999997</v>
          </cell>
          <cell r="EL152">
            <v>282.23200000000003</v>
          </cell>
          <cell r="EM152">
            <v>6</v>
          </cell>
          <cell r="EO152" t="str">
            <v>DTVV44056</v>
          </cell>
          <cell r="EP152">
            <v>96.48</v>
          </cell>
          <cell r="EQ152">
            <v>2.23</v>
          </cell>
          <cell r="ER152">
            <v>23.166666666666998</v>
          </cell>
          <cell r="ES152">
            <v>39.924999999999997</v>
          </cell>
          <cell r="ET152">
            <v>302.815</v>
          </cell>
          <cell r="EU152">
            <v>6</v>
          </cell>
          <cell r="EW152" t="str">
            <v>DTVV44054</v>
          </cell>
          <cell r="EX152">
            <v>95.25</v>
          </cell>
          <cell r="EY152">
            <v>3.25</v>
          </cell>
          <cell r="EZ152">
            <v>30.142857142857</v>
          </cell>
          <cell r="FA152">
            <v>63.567</v>
          </cell>
          <cell r="FB152">
            <v>325.73200000000003</v>
          </cell>
          <cell r="FC152">
            <v>7</v>
          </cell>
          <cell r="FE152" t="str">
            <v>DTVV44053</v>
          </cell>
          <cell r="FF152">
            <v>96.44</v>
          </cell>
          <cell r="FG152">
            <v>2.86</v>
          </cell>
          <cell r="FH152">
            <v>31.5</v>
          </cell>
          <cell r="FI152">
            <v>51.018000000000001</v>
          </cell>
          <cell r="FJ152">
            <v>332.416</v>
          </cell>
          <cell r="FK152">
            <v>6</v>
          </cell>
          <cell r="FM152" t="str">
            <v>DTVV44053</v>
          </cell>
          <cell r="FN152">
            <v>96.02</v>
          </cell>
          <cell r="FO152">
            <v>3.37</v>
          </cell>
          <cell r="FP152">
            <v>31.5</v>
          </cell>
          <cell r="FQ152">
            <v>43.328000000000003</v>
          </cell>
          <cell r="FR152">
            <v>340.75</v>
          </cell>
          <cell r="FS152">
            <v>6</v>
          </cell>
          <cell r="FU152" t="str">
            <v>DTVV44053</v>
          </cell>
          <cell r="FV152">
            <v>96.01</v>
          </cell>
          <cell r="FW152">
            <v>3.02</v>
          </cell>
          <cell r="FX152">
            <v>27</v>
          </cell>
          <cell r="FY152">
            <v>41.417999999999999</v>
          </cell>
          <cell r="FZ152">
            <v>353.21699999999998</v>
          </cell>
          <cell r="GA152">
            <v>7</v>
          </cell>
          <cell r="GC152" t="str">
            <v>DTVV44053</v>
          </cell>
          <cell r="GD152">
            <v>96.17</v>
          </cell>
          <cell r="GE152">
            <v>3.02</v>
          </cell>
          <cell r="GF152">
            <v>27</v>
          </cell>
          <cell r="GG152">
            <v>41.417999999999999</v>
          </cell>
          <cell r="GH152">
            <v>369.767</v>
          </cell>
          <cell r="GI152">
            <v>7</v>
          </cell>
          <cell r="GK152" t="str">
            <v>DTVV44053</v>
          </cell>
          <cell r="GL152">
            <v>96.33</v>
          </cell>
          <cell r="GM152">
            <v>3.02</v>
          </cell>
          <cell r="GN152">
            <v>27</v>
          </cell>
          <cell r="GO152">
            <v>41.417999999999999</v>
          </cell>
          <cell r="GP152">
            <v>389.93400000000003</v>
          </cell>
          <cell r="GQ152">
            <v>7</v>
          </cell>
          <cell r="GS152" t="str">
            <v>DTVV44053</v>
          </cell>
          <cell r="GT152">
            <v>96.11</v>
          </cell>
          <cell r="GU152">
            <v>2.78</v>
          </cell>
          <cell r="GV152">
            <v>23.625</v>
          </cell>
          <cell r="GW152">
            <v>39.460999999999999</v>
          </cell>
          <cell r="GX152">
            <v>407.66699999999997</v>
          </cell>
          <cell r="GY152">
            <v>8</v>
          </cell>
          <cell r="HA152" t="str">
            <v>DTVV44053</v>
          </cell>
          <cell r="HB152">
            <v>95.32</v>
          </cell>
          <cell r="HC152">
            <v>3.14</v>
          </cell>
          <cell r="HD152">
            <v>21</v>
          </cell>
          <cell r="HE152">
            <v>48.88</v>
          </cell>
          <cell r="HF152">
            <v>423.5</v>
          </cell>
          <cell r="HG152">
            <v>9</v>
          </cell>
          <cell r="HI152" t="str">
            <v>DTVV44038</v>
          </cell>
          <cell r="HJ152">
            <v>97.39</v>
          </cell>
          <cell r="HK152">
            <v>2.19</v>
          </cell>
          <cell r="HL152">
            <v>25.75</v>
          </cell>
          <cell r="HM152">
            <v>27.474</v>
          </cell>
          <cell r="HN152">
            <v>429.66899999999998</v>
          </cell>
          <cell r="HO152">
            <v>8</v>
          </cell>
          <cell r="HQ152" t="str">
            <v>DTVV44038</v>
          </cell>
          <cell r="HR152">
            <v>96.29</v>
          </cell>
          <cell r="HS152">
            <v>2.87</v>
          </cell>
          <cell r="HT152">
            <v>22.888888888888999</v>
          </cell>
          <cell r="HU152">
            <v>50.776000000000003</v>
          </cell>
          <cell r="HV152">
            <v>441.75200000000001</v>
          </cell>
          <cell r="HW152">
            <v>9</v>
          </cell>
          <cell r="HY152" t="str">
            <v>DTVV44038</v>
          </cell>
          <cell r="HZ152">
            <v>96.41</v>
          </cell>
          <cell r="IA152">
            <v>2.87</v>
          </cell>
          <cell r="IB152">
            <v>22.888888888888999</v>
          </cell>
          <cell r="IC152">
            <v>50.776000000000003</v>
          </cell>
          <cell r="ID152">
            <v>461.48500000000001</v>
          </cell>
          <cell r="IE152">
            <v>9</v>
          </cell>
          <cell r="IG152" t="str">
            <v>DTVV44038</v>
          </cell>
          <cell r="IH152">
            <v>94.7</v>
          </cell>
          <cell r="II152">
            <v>3.94</v>
          </cell>
          <cell r="IJ152">
            <v>39.9</v>
          </cell>
          <cell r="IK152">
            <v>33.277999999999999</v>
          </cell>
          <cell r="IL152">
            <v>468.40199999999999</v>
          </cell>
          <cell r="IM152">
            <v>10</v>
          </cell>
        </row>
        <row r="153">
          <cell r="A153" t="str">
            <v>DTVV44113</v>
          </cell>
          <cell r="B153">
            <v>100</v>
          </cell>
          <cell r="C153">
            <v>0</v>
          </cell>
          <cell r="D153">
            <v>0</v>
          </cell>
          <cell r="E153">
            <v>0</v>
          </cell>
          <cell r="F153">
            <v>0</v>
          </cell>
          <cell r="G153">
            <v>0</v>
          </cell>
          <cell r="I153" t="str">
            <v>DTVV44113</v>
          </cell>
          <cell r="J153">
            <v>89.1</v>
          </cell>
          <cell r="K153">
            <v>2.62</v>
          </cell>
          <cell r="L153">
            <v>4</v>
          </cell>
          <cell r="M153">
            <v>0</v>
          </cell>
          <cell r="N153">
            <v>12.95</v>
          </cell>
          <cell r="O153">
            <v>2</v>
          </cell>
          <cell r="Q153" t="str">
            <v>DTVV44110</v>
          </cell>
          <cell r="R153">
            <v>98.93</v>
          </cell>
          <cell r="S153">
            <v>0.38</v>
          </cell>
          <cell r="T153">
            <v>14.5</v>
          </cell>
          <cell r="U153">
            <v>0</v>
          </cell>
          <cell r="V153">
            <v>34.615000000000002</v>
          </cell>
          <cell r="W153">
            <v>2</v>
          </cell>
          <cell r="Y153" t="str">
            <v>DTVV44110</v>
          </cell>
          <cell r="Z153">
            <v>99.2</v>
          </cell>
          <cell r="AA153">
            <v>0.38</v>
          </cell>
          <cell r="AB153">
            <v>18.5</v>
          </cell>
          <cell r="AC153">
            <v>0</v>
          </cell>
          <cell r="AD153">
            <v>47.582000000000001</v>
          </cell>
          <cell r="AE153">
            <v>2</v>
          </cell>
          <cell r="AG153" t="str">
            <v>DTVV44110</v>
          </cell>
          <cell r="AH153">
            <v>97.9</v>
          </cell>
          <cell r="AI153">
            <v>0.45</v>
          </cell>
          <cell r="AJ153">
            <v>12.333333333333</v>
          </cell>
          <cell r="AK153">
            <v>0</v>
          </cell>
          <cell r="AL153">
            <v>65.531999999999996</v>
          </cell>
          <cell r="AM153">
            <v>3</v>
          </cell>
          <cell r="AO153" t="str">
            <v>DTVV44104</v>
          </cell>
          <cell r="AP153">
            <v>90.69</v>
          </cell>
          <cell r="AQ153">
            <v>6.7</v>
          </cell>
          <cell r="AR153">
            <v>28</v>
          </cell>
          <cell r="AS153">
            <v>97.634</v>
          </cell>
          <cell r="AT153">
            <v>76.197999999999993</v>
          </cell>
          <cell r="AU153">
            <v>2</v>
          </cell>
          <cell r="AW153" t="str">
            <v>DTVV44104</v>
          </cell>
          <cell r="AX153">
            <v>92.02</v>
          </cell>
          <cell r="AY153">
            <v>6.7</v>
          </cell>
          <cell r="AZ153">
            <v>28</v>
          </cell>
          <cell r="BA153">
            <v>97.634</v>
          </cell>
          <cell r="BB153">
            <v>94.698999999999998</v>
          </cell>
          <cell r="BC153">
            <v>2</v>
          </cell>
          <cell r="BE153" t="str">
            <v>DTVV44104</v>
          </cell>
          <cell r="BF153">
            <v>91.55</v>
          </cell>
          <cell r="BG153">
            <v>5.13</v>
          </cell>
          <cell r="BH153">
            <v>21.333333333333002</v>
          </cell>
          <cell r="BI153">
            <v>84.954999999999998</v>
          </cell>
          <cell r="BJ153">
            <v>106.63200000000001</v>
          </cell>
          <cell r="BK153">
            <v>3</v>
          </cell>
          <cell r="BM153" t="str">
            <v>DTVV44104</v>
          </cell>
          <cell r="BN153">
            <v>92.49</v>
          </cell>
          <cell r="BO153">
            <v>5.13</v>
          </cell>
          <cell r="BP153">
            <v>21.333333333333002</v>
          </cell>
          <cell r="BQ153">
            <v>84.954999999999998</v>
          </cell>
          <cell r="BR153">
            <v>122.38200000000001</v>
          </cell>
          <cell r="BS153">
            <v>3</v>
          </cell>
          <cell r="BU153" t="str">
            <v>DTVV44101</v>
          </cell>
          <cell r="BV153">
            <v>90.27</v>
          </cell>
          <cell r="BW153">
            <v>4.95</v>
          </cell>
          <cell r="BX153">
            <v>55</v>
          </cell>
          <cell r="BY153">
            <v>43.939</v>
          </cell>
          <cell r="BZ153">
            <v>116.01600000000001</v>
          </cell>
          <cell r="CA153">
            <v>2</v>
          </cell>
          <cell r="CC153" t="str">
            <v>DTVV44101</v>
          </cell>
          <cell r="CD153">
            <v>91.16</v>
          </cell>
          <cell r="CE153">
            <v>4.95</v>
          </cell>
          <cell r="CF153">
            <v>57.5</v>
          </cell>
          <cell r="CG153">
            <v>43.939</v>
          </cell>
          <cell r="CH153">
            <v>135.19900000000001</v>
          </cell>
          <cell r="CI153">
            <v>2</v>
          </cell>
          <cell r="CK153" t="str">
            <v>DTVV44101</v>
          </cell>
          <cell r="CL153">
            <v>91.89</v>
          </cell>
          <cell r="CM153">
            <v>4.95</v>
          </cell>
          <cell r="CN153">
            <v>57.5</v>
          </cell>
          <cell r="CO153">
            <v>43.939</v>
          </cell>
          <cell r="CP153">
            <v>154.999</v>
          </cell>
          <cell r="CQ153">
            <v>2</v>
          </cell>
          <cell r="CS153" t="str">
            <v>DTVV44088</v>
          </cell>
          <cell r="CT153">
            <v>100</v>
          </cell>
          <cell r="CU153">
            <v>0</v>
          </cell>
          <cell r="CV153">
            <v>0</v>
          </cell>
          <cell r="CW153">
            <v>0</v>
          </cell>
          <cell r="CX153">
            <v>0</v>
          </cell>
          <cell r="CY153">
            <v>0</v>
          </cell>
          <cell r="DA153" t="str">
            <v>DTVV44088</v>
          </cell>
          <cell r="DB153">
            <v>100</v>
          </cell>
          <cell r="DC153">
            <v>0</v>
          </cell>
          <cell r="DD153">
            <v>0</v>
          </cell>
          <cell r="DE153">
            <v>0</v>
          </cell>
          <cell r="DF153">
            <v>0</v>
          </cell>
          <cell r="DG153">
            <v>0</v>
          </cell>
          <cell r="DI153" t="str">
            <v>DTVV44088</v>
          </cell>
          <cell r="DJ153">
            <v>100</v>
          </cell>
          <cell r="DK153">
            <v>0</v>
          </cell>
          <cell r="DL153">
            <v>0</v>
          </cell>
          <cell r="DM153">
            <v>0</v>
          </cell>
          <cell r="DN153">
            <v>0</v>
          </cell>
          <cell r="DO153">
            <v>0</v>
          </cell>
          <cell r="DQ153" t="str">
            <v>DTVV44088</v>
          </cell>
          <cell r="DR153">
            <v>100</v>
          </cell>
          <cell r="DS153">
            <v>0</v>
          </cell>
          <cell r="DT153">
            <v>0</v>
          </cell>
          <cell r="DU153">
            <v>0</v>
          </cell>
          <cell r="DV153">
            <v>0</v>
          </cell>
          <cell r="DW153">
            <v>0</v>
          </cell>
          <cell r="DY153" t="str">
            <v>DTVV44057</v>
          </cell>
          <cell r="DZ153">
            <v>97.61</v>
          </cell>
          <cell r="EA153">
            <v>3.26</v>
          </cell>
          <cell r="EB153">
            <v>46.333333333333002</v>
          </cell>
          <cell r="EC153">
            <v>63.997999999999998</v>
          </cell>
          <cell r="ED153">
            <v>259.21499999999997</v>
          </cell>
          <cell r="EE153">
            <v>3</v>
          </cell>
          <cell r="EG153" t="str">
            <v>DTVV44057</v>
          </cell>
          <cell r="EH153">
            <v>96.58</v>
          </cell>
          <cell r="EI153">
            <v>3.69</v>
          </cell>
          <cell r="EJ153">
            <v>34.75</v>
          </cell>
          <cell r="EK153">
            <v>76.188999999999993</v>
          </cell>
          <cell r="EL153">
            <v>274.84800000000001</v>
          </cell>
          <cell r="EM153">
            <v>4</v>
          </cell>
          <cell r="EO153" t="str">
            <v>DTVV44057</v>
          </cell>
          <cell r="EP153">
            <v>96.76</v>
          </cell>
          <cell r="EQ153">
            <v>3.69</v>
          </cell>
          <cell r="ER153">
            <v>34.75</v>
          </cell>
          <cell r="ES153">
            <v>76.188999999999993</v>
          </cell>
          <cell r="ET153">
            <v>294.93099999999998</v>
          </cell>
          <cell r="EU153">
            <v>4</v>
          </cell>
          <cell r="EW153" t="str">
            <v>DTVV44055</v>
          </cell>
          <cell r="EX153">
            <v>98.25</v>
          </cell>
          <cell r="EY153">
            <v>1.29</v>
          </cell>
          <cell r="EZ153">
            <v>28.833333333333002</v>
          </cell>
          <cell r="FA153">
            <v>60.08</v>
          </cell>
          <cell r="FB153">
            <v>321.33300000000003</v>
          </cell>
          <cell r="FC153">
            <v>6</v>
          </cell>
          <cell r="FE153" t="str">
            <v>DTVV44054</v>
          </cell>
          <cell r="FF153">
            <v>94.91</v>
          </cell>
          <cell r="FG153">
            <v>3.21</v>
          </cell>
          <cell r="FH153">
            <v>26.375</v>
          </cell>
          <cell r="FI153">
            <v>67.659000000000006</v>
          </cell>
          <cell r="FJ153">
            <v>340.61599999999999</v>
          </cell>
          <cell r="FK153">
            <v>8</v>
          </cell>
          <cell r="FM153" t="str">
            <v>DTVV44054</v>
          </cell>
          <cell r="FN153">
            <v>95.14</v>
          </cell>
          <cell r="FO153">
            <v>3.21</v>
          </cell>
          <cell r="FP153">
            <v>26.375</v>
          </cell>
          <cell r="FQ153">
            <v>67.659000000000006</v>
          </cell>
          <cell r="FR153">
            <v>349.95</v>
          </cell>
          <cell r="FS153">
            <v>8</v>
          </cell>
          <cell r="FU153" t="str">
            <v>DTVV44054</v>
          </cell>
          <cell r="FV153">
            <v>95.35</v>
          </cell>
          <cell r="FW153">
            <v>3.21</v>
          </cell>
          <cell r="FX153">
            <v>26.375</v>
          </cell>
          <cell r="FY153">
            <v>67.659000000000006</v>
          </cell>
          <cell r="FZ153">
            <v>363.2</v>
          </cell>
          <cell r="GA153">
            <v>8</v>
          </cell>
          <cell r="GC153" t="str">
            <v>DTVV44054</v>
          </cell>
          <cell r="GD153">
            <v>95.54</v>
          </cell>
          <cell r="GE153">
            <v>3.21</v>
          </cell>
          <cell r="GF153">
            <v>26.625</v>
          </cell>
          <cell r="GG153">
            <v>67.659000000000006</v>
          </cell>
          <cell r="GH153">
            <v>379.75</v>
          </cell>
          <cell r="GI153">
            <v>8</v>
          </cell>
          <cell r="GK153" t="str">
            <v>DTVV44054</v>
          </cell>
          <cell r="GL153">
            <v>95.72</v>
          </cell>
          <cell r="GM153">
            <v>3.21</v>
          </cell>
          <cell r="GN153">
            <v>26.625</v>
          </cell>
          <cell r="GO153">
            <v>67.659000000000006</v>
          </cell>
          <cell r="GP153">
            <v>399.91699999999997</v>
          </cell>
          <cell r="GQ153">
            <v>8</v>
          </cell>
          <cell r="GS153" t="str">
            <v>DTVV44054</v>
          </cell>
          <cell r="GT153">
            <v>95.89</v>
          </cell>
          <cell r="GU153">
            <v>3.21</v>
          </cell>
          <cell r="GV153">
            <v>26.625</v>
          </cell>
          <cell r="GW153">
            <v>67.659000000000006</v>
          </cell>
          <cell r="GX153">
            <v>420.00099999999998</v>
          </cell>
          <cell r="GY153">
            <v>8</v>
          </cell>
          <cell r="HA153" t="str">
            <v>DTVV44054</v>
          </cell>
          <cell r="HB153">
            <v>96.04</v>
          </cell>
          <cell r="HC153">
            <v>3.21</v>
          </cell>
          <cell r="HD153">
            <v>26.625</v>
          </cell>
          <cell r="HE153">
            <v>67.659000000000006</v>
          </cell>
          <cell r="HF153">
            <v>437.36799999999999</v>
          </cell>
          <cell r="HG153">
            <v>8</v>
          </cell>
          <cell r="HI153" t="str">
            <v>DTVV44039</v>
          </cell>
          <cell r="HJ153">
            <v>97.1</v>
          </cell>
          <cell r="HK153">
            <v>2.3199999999999998</v>
          </cell>
          <cell r="HL153">
            <v>26</v>
          </cell>
          <cell r="HM153">
            <v>61.188000000000002</v>
          </cell>
          <cell r="HN153">
            <v>441.46899999999999</v>
          </cell>
          <cell r="HO153">
            <v>8</v>
          </cell>
          <cell r="HQ153" t="str">
            <v>DTVV44039</v>
          </cell>
          <cell r="HR153">
            <v>97.2</v>
          </cell>
          <cell r="HS153">
            <v>2.3199999999999998</v>
          </cell>
          <cell r="HT153">
            <v>26</v>
          </cell>
          <cell r="HU153">
            <v>61.188000000000002</v>
          </cell>
          <cell r="HV153">
            <v>460.51900000000001</v>
          </cell>
          <cell r="HW153">
            <v>8</v>
          </cell>
          <cell r="HY153" t="str">
            <v>DTVV44039</v>
          </cell>
          <cell r="HZ153">
            <v>96.8</v>
          </cell>
          <cell r="IA153">
            <v>2.21</v>
          </cell>
          <cell r="IB153">
            <v>20.8</v>
          </cell>
          <cell r="IC153">
            <v>51.399000000000001</v>
          </cell>
          <cell r="ID153">
            <v>477.47</v>
          </cell>
          <cell r="IE153">
            <v>10</v>
          </cell>
          <cell r="IG153" t="str">
            <v>DTVV44039</v>
          </cell>
          <cell r="IH153">
            <v>96.9</v>
          </cell>
          <cell r="II153">
            <v>2.21</v>
          </cell>
          <cell r="IJ153">
            <v>39.9</v>
          </cell>
          <cell r="IK153">
            <v>51.399000000000001</v>
          </cell>
          <cell r="IL153">
            <v>496.10399999999998</v>
          </cell>
          <cell r="IM153">
            <v>10</v>
          </cell>
        </row>
        <row r="154">
          <cell r="A154" t="str">
            <v>EWHY20001</v>
          </cell>
          <cell r="B154">
            <v>100</v>
          </cell>
          <cell r="C154">
            <v>0</v>
          </cell>
          <cell r="D154">
            <v>0</v>
          </cell>
          <cell r="E154">
            <v>0</v>
          </cell>
          <cell r="F154">
            <v>0</v>
          </cell>
          <cell r="G154">
            <v>0</v>
          </cell>
          <cell r="I154" t="str">
            <v>EWHY20001</v>
          </cell>
          <cell r="J154">
            <v>100</v>
          </cell>
          <cell r="K154">
            <v>0</v>
          </cell>
          <cell r="L154">
            <v>0</v>
          </cell>
          <cell r="M154">
            <v>0</v>
          </cell>
          <cell r="N154">
            <v>0</v>
          </cell>
          <cell r="O154">
            <v>0</v>
          </cell>
          <cell r="Q154" t="str">
            <v>DTVV44111</v>
          </cell>
          <cell r="R154">
            <v>100</v>
          </cell>
          <cell r="S154">
            <v>0</v>
          </cell>
          <cell r="T154">
            <v>18</v>
          </cell>
          <cell r="U154">
            <v>0</v>
          </cell>
          <cell r="V154">
            <v>23.582000000000001</v>
          </cell>
          <cell r="W154">
            <v>0</v>
          </cell>
          <cell r="Y154" t="str">
            <v>DTVV44111</v>
          </cell>
          <cell r="Z154">
            <v>100</v>
          </cell>
          <cell r="AA154">
            <v>0</v>
          </cell>
          <cell r="AB154">
            <v>39</v>
          </cell>
          <cell r="AC154">
            <v>0</v>
          </cell>
          <cell r="AD154">
            <v>36.548999999999999</v>
          </cell>
          <cell r="AE154">
            <v>0</v>
          </cell>
          <cell r="AG154" t="str">
            <v>DTVV44111</v>
          </cell>
          <cell r="AH154">
            <v>100</v>
          </cell>
          <cell r="AI154">
            <v>0</v>
          </cell>
          <cell r="AJ154">
            <v>39</v>
          </cell>
          <cell r="AK154">
            <v>0</v>
          </cell>
          <cell r="AL154">
            <v>56.298999999999999</v>
          </cell>
          <cell r="AM154">
            <v>0</v>
          </cell>
          <cell r="AO154" t="str">
            <v>DTVV44109</v>
          </cell>
          <cell r="AP154">
            <v>98.46</v>
          </cell>
          <cell r="AQ154">
            <v>1.63</v>
          </cell>
          <cell r="AR154">
            <v>43</v>
          </cell>
          <cell r="AS154">
            <v>0</v>
          </cell>
          <cell r="AT154">
            <v>87.231999999999999</v>
          </cell>
          <cell r="AU154">
            <v>1</v>
          </cell>
          <cell r="AW154" t="str">
            <v>DTVV44109</v>
          </cell>
          <cell r="AX154">
            <v>98.68</v>
          </cell>
          <cell r="AY154">
            <v>1.63</v>
          </cell>
          <cell r="AZ154">
            <v>43</v>
          </cell>
          <cell r="BA154">
            <v>0</v>
          </cell>
          <cell r="BB154">
            <v>105.733</v>
          </cell>
          <cell r="BC154">
            <v>1</v>
          </cell>
          <cell r="BE154" t="str">
            <v>DTVV44109</v>
          </cell>
          <cell r="BF154">
            <v>98.85</v>
          </cell>
          <cell r="BG154">
            <v>1.63</v>
          </cell>
          <cell r="BH154">
            <v>52</v>
          </cell>
          <cell r="BI154">
            <v>0</v>
          </cell>
          <cell r="BJ154">
            <v>115.866</v>
          </cell>
          <cell r="BK154">
            <v>1</v>
          </cell>
          <cell r="BM154" t="str">
            <v>DTVV44109</v>
          </cell>
          <cell r="BN154">
            <v>88.33</v>
          </cell>
          <cell r="BO154">
            <v>1.63</v>
          </cell>
          <cell r="BP154">
            <v>52</v>
          </cell>
          <cell r="BQ154">
            <v>0</v>
          </cell>
          <cell r="BR154">
            <v>115.866</v>
          </cell>
          <cell r="BS154">
            <v>1</v>
          </cell>
          <cell r="BU154" t="str">
            <v>DTVV44102</v>
          </cell>
          <cell r="BV154">
            <v>94.77</v>
          </cell>
          <cell r="BW154">
            <v>5.88</v>
          </cell>
          <cell r="BX154">
            <v>62.5</v>
          </cell>
          <cell r="BY154">
            <v>99.855999999999995</v>
          </cell>
          <cell r="BZ154">
            <v>147.09899999999999</v>
          </cell>
          <cell r="CA154">
            <v>2</v>
          </cell>
          <cell r="CC154" t="str">
            <v>DTVV44102</v>
          </cell>
          <cell r="CD154">
            <v>95.25</v>
          </cell>
          <cell r="CE154">
            <v>5.88</v>
          </cell>
          <cell r="CF154">
            <v>62.5</v>
          </cell>
          <cell r="CG154">
            <v>99.855999999999995</v>
          </cell>
          <cell r="CH154">
            <v>166.316</v>
          </cell>
          <cell r="CI154">
            <v>2</v>
          </cell>
          <cell r="CK154" t="str">
            <v>DTVV44102</v>
          </cell>
          <cell r="CL154">
            <v>91.64</v>
          </cell>
          <cell r="CM154">
            <v>5.82</v>
          </cell>
          <cell r="CN154">
            <v>31.25</v>
          </cell>
          <cell r="CO154">
            <v>50.463999999999999</v>
          </cell>
          <cell r="CP154">
            <v>176.38200000000001</v>
          </cell>
          <cell r="CQ154">
            <v>4</v>
          </cell>
          <cell r="CS154" t="str">
            <v>DTVV44089</v>
          </cell>
          <cell r="CT154">
            <v>100</v>
          </cell>
          <cell r="CU154">
            <v>0</v>
          </cell>
          <cell r="CV154">
            <v>0</v>
          </cell>
          <cell r="CW154">
            <v>0</v>
          </cell>
          <cell r="CX154">
            <v>0</v>
          </cell>
          <cell r="CY154">
            <v>0</v>
          </cell>
          <cell r="DA154" t="str">
            <v>DTVV44089</v>
          </cell>
          <cell r="DB154">
            <v>100</v>
          </cell>
          <cell r="DC154">
            <v>0</v>
          </cell>
          <cell r="DD154">
            <v>0</v>
          </cell>
          <cell r="DE154">
            <v>0</v>
          </cell>
          <cell r="DF154">
            <v>0</v>
          </cell>
          <cell r="DG154">
            <v>0</v>
          </cell>
          <cell r="DI154" t="str">
            <v>DTVV44089</v>
          </cell>
          <cell r="DJ154">
            <v>100</v>
          </cell>
          <cell r="DK154">
            <v>0</v>
          </cell>
          <cell r="DL154">
            <v>0</v>
          </cell>
          <cell r="DM154">
            <v>0</v>
          </cell>
          <cell r="DN154">
            <v>0</v>
          </cell>
          <cell r="DO154">
            <v>0</v>
          </cell>
          <cell r="DQ154" t="str">
            <v>DTVV44089</v>
          </cell>
          <cell r="DR154">
            <v>100</v>
          </cell>
          <cell r="DS154">
            <v>0</v>
          </cell>
          <cell r="DT154">
            <v>0</v>
          </cell>
          <cell r="DU154">
            <v>0</v>
          </cell>
          <cell r="DV154">
            <v>0</v>
          </cell>
          <cell r="DW154">
            <v>0</v>
          </cell>
          <cell r="DY154" t="str">
            <v>DTVV44088</v>
          </cell>
          <cell r="DZ154">
            <v>100</v>
          </cell>
          <cell r="EA154">
            <v>0</v>
          </cell>
          <cell r="EB154">
            <v>0</v>
          </cell>
          <cell r="EC154">
            <v>0</v>
          </cell>
          <cell r="ED154">
            <v>0</v>
          </cell>
          <cell r="EE154">
            <v>0</v>
          </cell>
          <cell r="EG154" t="str">
            <v>DTVV44088</v>
          </cell>
          <cell r="EH154">
            <v>100</v>
          </cell>
          <cell r="EI154">
            <v>0</v>
          </cell>
          <cell r="EJ154">
            <v>0</v>
          </cell>
          <cell r="EK154">
            <v>0</v>
          </cell>
          <cell r="EL154">
            <v>0</v>
          </cell>
          <cell r="EM154">
            <v>0</v>
          </cell>
          <cell r="EO154" t="str">
            <v>DTVV44088</v>
          </cell>
          <cell r="EP154">
            <v>100</v>
          </cell>
          <cell r="EQ154">
            <v>0</v>
          </cell>
          <cell r="ER154">
            <v>0</v>
          </cell>
          <cell r="ES154">
            <v>0</v>
          </cell>
          <cell r="ET154">
            <v>0</v>
          </cell>
          <cell r="EU154">
            <v>0</v>
          </cell>
          <cell r="EW154" t="str">
            <v>DTVV44056</v>
          </cell>
          <cell r="EX154">
            <v>96.65</v>
          </cell>
          <cell r="EY154">
            <v>2.23</v>
          </cell>
          <cell r="EZ154">
            <v>27.333333333333002</v>
          </cell>
          <cell r="FA154">
            <v>39.924999999999997</v>
          </cell>
          <cell r="FB154">
            <v>322.28199999999998</v>
          </cell>
          <cell r="FC154">
            <v>6</v>
          </cell>
          <cell r="FE154" t="str">
            <v>DTVV44055</v>
          </cell>
          <cell r="FF154">
            <v>98.34</v>
          </cell>
          <cell r="FG154">
            <v>1.29</v>
          </cell>
          <cell r="FH154">
            <v>28.833333333333002</v>
          </cell>
          <cell r="FI154">
            <v>60.08</v>
          </cell>
          <cell r="FJ154">
            <v>338.96699999999998</v>
          </cell>
          <cell r="FK154">
            <v>6</v>
          </cell>
          <cell r="FM154" t="str">
            <v>DTVV44055</v>
          </cell>
          <cell r="FN154">
            <v>96.27</v>
          </cell>
          <cell r="FO154">
            <v>2.73</v>
          </cell>
          <cell r="FP154">
            <v>24.714285714286</v>
          </cell>
          <cell r="FQ154">
            <v>83.765000000000001</v>
          </cell>
          <cell r="FR154">
            <v>341.36700000000002</v>
          </cell>
          <cell r="FS154">
            <v>7</v>
          </cell>
          <cell r="FU154" t="str">
            <v>DTVV44055</v>
          </cell>
          <cell r="FV154">
            <v>96.43</v>
          </cell>
          <cell r="FW154">
            <v>2.73</v>
          </cell>
          <cell r="FX154">
            <v>24.714285714286</v>
          </cell>
          <cell r="FY154">
            <v>83.765000000000001</v>
          </cell>
          <cell r="FZ154">
            <v>354.98399999999998</v>
          </cell>
          <cell r="GA154">
            <v>7</v>
          </cell>
          <cell r="GC154" t="str">
            <v>DTVV44055</v>
          </cell>
          <cell r="GD154">
            <v>96.58</v>
          </cell>
          <cell r="GE154">
            <v>2.73</v>
          </cell>
          <cell r="GF154">
            <v>24.714285714286</v>
          </cell>
          <cell r="GG154">
            <v>83.765000000000001</v>
          </cell>
          <cell r="GH154">
            <v>371.53399999999999</v>
          </cell>
          <cell r="GI154">
            <v>7</v>
          </cell>
          <cell r="GK154" t="str">
            <v>DTVV44055</v>
          </cell>
          <cell r="GL154">
            <v>96.24</v>
          </cell>
          <cell r="GM154">
            <v>2.74</v>
          </cell>
          <cell r="GN154">
            <v>21.625</v>
          </cell>
          <cell r="GO154">
            <v>85.861999999999995</v>
          </cell>
          <cell r="GP154">
            <v>388.95100000000002</v>
          </cell>
          <cell r="GQ154">
            <v>8</v>
          </cell>
          <cell r="GS154" t="str">
            <v>DTVV44055</v>
          </cell>
          <cell r="GT154">
            <v>96.39</v>
          </cell>
          <cell r="GU154">
            <v>2.74</v>
          </cell>
          <cell r="GV154">
            <v>21.625</v>
          </cell>
          <cell r="GW154">
            <v>85.861999999999995</v>
          </cell>
          <cell r="GX154">
            <v>409.03500000000003</v>
          </cell>
          <cell r="GY154">
            <v>8</v>
          </cell>
          <cell r="HA154" t="str">
            <v>DTVV44055</v>
          </cell>
          <cell r="HB154">
            <v>96.52</v>
          </cell>
          <cell r="HC154">
            <v>2.74</v>
          </cell>
          <cell r="HD154">
            <v>21.625</v>
          </cell>
          <cell r="HE154">
            <v>85.861999999999995</v>
          </cell>
          <cell r="HF154">
            <v>426.40199999999999</v>
          </cell>
          <cell r="HG154">
            <v>8</v>
          </cell>
          <cell r="HI154" t="str">
            <v>DTVV44040</v>
          </cell>
          <cell r="HJ154">
            <v>94.36</v>
          </cell>
          <cell r="HK154">
            <v>3.79</v>
          </cell>
          <cell r="HL154">
            <v>16.600000000000001</v>
          </cell>
          <cell r="HM154">
            <v>17.774999999999999</v>
          </cell>
          <cell r="HN154">
            <v>412.637</v>
          </cell>
          <cell r="HO154">
            <v>10</v>
          </cell>
          <cell r="HQ154" t="str">
            <v>DTVV44040</v>
          </cell>
          <cell r="HR154">
            <v>92.85</v>
          </cell>
          <cell r="HS154">
            <v>4.5199999999999996</v>
          </cell>
          <cell r="HT154">
            <v>15.090909090908999</v>
          </cell>
          <cell r="HU154">
            <v>13.531000000000001</v>
          </cell>
          <cell r="HV154">
            <v>421.971</v>
          </cell>
          <cell r="HW154">
            <v>11</v>
          </cell>
          <cell r="HY154" t="str">
            <v>DTVV44040</v>
          </cell>
          <cell r="HZ154">
            <v>91.91</v>
          </cell>
          <cell r="IA154">
            <v>5.29</v>
          </cell>
          <cell r="IB154">
            <v>15.090909090908999</v>
          </cell>
          <cell r="IC154">
            <v>11.567</v>
          </cell>
          <cell r="ID154">
            <v>430.721</v>
          </cell>
          <cell r="IE154">
            <v>11</v>
          </cell>
          <cell r="IG154" t="str">
            <v>DTVV44040</v>
          </cell>
          <cell r="IH154">
            <v>92.18</v>
          </cell>
          <cell r="II154">
            <v>5.29</v>
          </cell>
          <cell r="IJ154">
            <v>31.909090909090999</v>
          </cell>
          <cell r="IK154">
            <v>11.567</v>
          </cell>
          <cell r="IL154">
            <v>449.57100000000003</v>
          </cell>
          <cell r="IM154">
            <v>11</v>
          </cell>
        </row>
        <row r="155">
          <cell r="A155" t="str">
            <v>EXDS50035</v>
          </cell>
          <cell r="B155">
            <v>0</v>
          </cell>
          <cell r="C155">
            <v>0</v>
          </cell>
          <cell r="D155">
            <v>0</v>
          </cell>
          <cell r="E155">
            <v>0</v>
          </cell>
          <cell r="F155">
            <v>0</v>
          </cell>
          <cell r="G155">
            <v>0</v>
          </cell>
          <cell r="I155" t="str">
            <v>EXDS50035</v>
          </cell>
          <cell r="J155">
            <v>0</v>
          </cell>
          <cell r="K155">
            <v>0</v>
          </cell>
          <cell r="L155">
            <v>0</v>
          </cell>
          <cell r="M155">
            <v>0</v>
          </cell>
          <cell r="N155">
            <v>0</v>
          </cell>
          <cell r="O155">
            <v>0</v>
          </cell>
          <cell r="Q155" t="str">
            <v>DTVV44112</v>
          </cell>
          <cell r="R155">
            <v>100</v>
          </cell>
          <cell r="S155">
            <v>0</v>
          </cell>
          <cell r="T155">
            <v>40</v>
          </cell>
          <cell r="U155">
            <v>0</v>
          </cell>
          <cell r="V155">
            <v>35.381999999999998</v>
          </cell>
          <cell r="W155">
            <v>0</v>
          </cell>
          <cell r="Y155" t="str">
            <v>DTVV44112</v>
          </cell>
          <cell r="Z155">
            <v>100</v>
          </cell>
          <cell r="AA155">
            <v>0</v>
          </cell>
          <cell r="AB155">
            <v>50</v>
          </cell>
          <cell r="AC155">
            <v>0</v>
          </cell>
          <cell r="AD155">
            <v>48.348999999999997</v>
          </cell>
          <cell r="AE155">
            <v>0</v>
          </cell>
          <cell r="AG155" t="str">
            <v>DTVV44112</v>
          </cell>
          <cell r="AH155">
            <v>94.58</v>
          </cell>
          <cell r="AI155">
            <v>3.25</v>
          </cell>
          <cell r="AJ155">
            <v>25</v>
          </cell>
          <cell r="AK155">
            <v>0</v>
          </cell>
          <cell r="AL155">
            <v>59.231999999999999</v>
          </cell>
          <cell r="AM155">
            <v>2</v>
          </cell>
          <cell r="AO155" t="str">
            <v>DTVV44110</v>
          </cell>
          <cell r="AP155">
            <v>98.25</v>
          </cell>
          <cell r="AQ155">
            <v>0.45</v>
          </cell>
          <cell r="AR155">
            <v>12.333333333333</v>
          </cell>
          <cell r="AS155">
            <v>0</v>
          </cell>
          <cell r="AT155">
            <v>84.781999999999996</v>
          </cell>
          <cell r="AU155">
            <v>3</v>
          </cell>
          <cell r="AW155" t="str">
            <v>DTVV44110</v>
          </cell>
          <cell r="AX155">
            <v>97.92</v>
          </cell>
          <cell r="AY155">
            <v>0.45</v>
          </cell>
          <cell r="AZ155">
            <v>12.333333333333</v>
          </cell>
          <cell r="BA155">
            <v>0</v>
          </cell>
          <cell r="BB155">
            <v>102.29900000000001</v>
          </cell>
          <cell r="BC155">
            <v>3</v>
          </cell>
          <cell r="BE155" t="str">
            <v>DTVV44110</v>
          </cell>
          <cell r="BF155">
            <v>96.37</v>
          </cell>
          <cell r="BG155">
            <v>1.2</v>
          </cell>
          <cell r="BH155">
            <v>13.25</v>
          </cell>
          <cell r="BI155">
            <v>71.974000000000004</v>
          </cell>
          <cell r="BJ155">
            <v>110.349</v>
          </cell>
          <cell r="BK155">
            <v>4</v>
          </cell>
          <cell r="BM155" t="str">
            <v>DTVV44110</v>
          </cell>
          <cell r="BN155">
            <v>96.77</v>
          </cell>
          <cell r="BO155">
            <v>1.2</v>
          </cell>
          <cell r="BP155">
            <v>13.25</v>
          </cell>
          <cell r="BQ155">
            <v>71.974000000000004</v>
          </cell>
          <cell r="BR155">
            <v>125.682</v>
          </cell>
          <cell r="BS155">
            <v>4</v>
          </cell>
          <cell r="BU155" t="str">
            <v>DTVV44103</v>
          </cell>
          <cell r="BV155">
            <v>88.54</v>
          </cell>
          <cell r="BW155">
            <v>6.63</v>
          </cell>
          <cell r="BX155">
            <v>35.5</v>
          </cell>
          <cell r="BY155">
            <v>85.305000000000007</v>
          </cell>
          <cell r="BZ155">
            <v>134.95099999999999</v>
          </cell>
          <cell r="CA155">
            <v>4</v>
          </cell>
          <cell r="CC155" t="str">
            <v>DTVV44103</v>
          </cell>
          <cell r="CD155">
            <v>89.31</v>
          </cell>
          <cell r="CE155">
            <v>6.63</v>
          </cell>
          <cell r="CF155">
            <v>35.5</v>
          </cell>
          <cell r="CG155">
            <v>85.305000000000007</v>
          </cell>
          <cell r="CH155">
            <v>154.36699999999999</v>
          </cell>
          <cell r="CI155">
            <v>4</v>
          </cell>
          <cell r="CK155" t="str">
            <v>DTVV44103</v>
          </cell>
          <cell r="CL155">
            <v>90.2</v>
          </cell>
          <cell r="CM155">
            <v>6.63</v>
          </cell>
          <cell r="CN155">
            <v>35.5</v>
          </cell>
          <cell r="CO155">
            <v>85.305000000000007</v>
          </cell>
          <cell r="CP155">
            <v>174.167</v>
          </cell>
          <cell r="CQ155">
            <v>4</v>
          </cell>
          <cell r="CS155" t="str">
            <v>DTVV44090</v>
          </cell>
          <cell r="CT155">
            <v>100</v>
          </cell>
          <cell r="CU155">
            <v>0</v>
          </cell>
          <cell r="CV155">
            <v>0</v>
          </cell>
          <cell r="CW155">
            <v>0</v>
          </cell>
          <cell r="CX155">
            <v>0</v>
          </cell>
          <cell r="CY155">
            <v>0</v>
          </cell>
          <cell r="DA155" t="str">
            <v>DTVV44090</v>
          </cell>
          <cell r="DB155">
            <v>100</v>
          </cell>
          <cell r="DC155">
            <v>0</v>
          </cell>
          <cell r="DD155">
            <v>0</v>
          </cell>
          <cell r="DE155">
            <v>0</v>
          </cell>
          <cell r="DF155">
            <v>0</v>
          </cell>
          <cell r="DG155">
            <v>0</v>
          </cell>
          <cell r="DI155" t="str">
            <v>DTVV44090</v>
          </cell>
          <cell r="DJ155">
            <v>100</v>
          </cell>
          <cell r="DK155">
            <v>0</v>
          </cell>
          <cell r="DL155">
            <v>0</v>
          </cell>
          <cell r="DM155">
            <v>0</v>
          </cell>
          <cell r="DN155">
            <v>0</v>
          </cell>
          <cell r="DO155">
            <v>0</v>
          </cell>
          <cell r="DQ155" t="str">
            <v>DTVV44090</v>
          </cell>
          <cell r="DR155">
            <v>100</v>
          </cell>
          <cell r="DS155">
            <v>0</v>
          </cell>
          <cell r="DT155">
            <v>0</v>
          </cell>
          <cell r="DU155">
            <v>0</v>
          </cell>
          <cell r="DV155">
            <v>0</v>
          </cell>
          <cell r="DW155">
            <v>0</v>
          </cell>
          <cell r="DY155" t="str">
            <v>DTVV44089</v>
          </cell>
          <cell r="DZ155">
            <v>100</v>
          </cell>
          <cell r="EA155">
            <v>0</v>
          </cell>
          <cell r="EB155">
            <v>0</v>
          </cell>
          <cell r="EC155">
            <v>0</v>
          </cell>
          <cell r="ED155">
            <v>0</v>
          </cell>
          <cell r="EE155">
            <v>0</v>
          </cell>
          <cell r="EG155" t="str">
            <v>DTVV44089</v>
          </cell>
          <cell r="EH155">
            <v>100</v>
          </cell>
          <cell r="EI155">
            <v>0</v>
          </cell>
          <cell r="EJ155">
            <v>0</v>
          </cell>
          <cell r="EK155">
            <v>0</v>
          </cell>
          <cell r="EL155">
            <v>0</v>
          </cell>
          <cell r="EM155">
            <v>0</v>
          </cell>
          <cell r="EO155" t="str">
            <v>DTVV44089</v>
          </cell>
          <cell r="EP155">
            <v>100</v>
          </cell>
          <cell r="EQ155">
            <v>0</v>
          </cell>
          <cell r="ER155">
            <v>0</v>
          </cell>
          <cell r="ES155">
            <v>0</v>
          </cell>
          <cell r="ET155">
            <v>0</v>
          </cell>
          <cell r="EU155">
            <v>0</v>
          </cell>
          <cell r="EW155" t="str">
            <v>DTVV44057</v>
          </cell>
          <cell r="EX155">
            <v>96.92</v>
          </cell>
          <cell r="EY155">
            <v>3.69</v>
          </cell>
          <cell r="EZ155">
            <v>41</v>
          </cell>
          <cell r="FA155">
            <v>76.188999999999993</v>
          </cell>
          <cell r="FB155">
            <v>314.39800000000002</v>
          </cell>
          <cell r="FC155">
            <v>4</v>
          </cell>
          <cell r="FE155" t="str">
            <v>DTVV44056</v>
          </cell>
          <cell r="FF155">
            <v>96.81</v>
          </cell>
          <cell r="FG155">
            <v>2.23</v>
          </cell>
          <cell r="FH155">
            <v>27.333333333333002</v>
          </cell>
          <cell r="FI155">
            <v>39.924999999999997</v>
          </cell>
          <cell r="FJ155">
            <v>339.916</v>
          </cell>
          <cell r="FK155">
            <v>6</v>
          </cell>
          <cell r="FM155" t="str">
            <v>DTVV44056</v>
          </cell>
          <cell r="FN155">
            <v>96.96</v>
          </cell>
          <cell r="FO155">
            <v>2.23</v>
          </cell>
          <cell r="FP155">
            <v>27.333333333333002</v>
          </cell>
          <cell r="FQ155">
            <v>39.924999999999997</v>
          </cell>
          <cell r="FR155">
            <v>348.25</v>
          </cell>
          <cell r="FS155">
            <v>6</v>
          </cell>
          <cell r="FU155" t="str">
            <v>DTVV44056</v>
          </cell>
          <cell r="FV155">
            <v>95.55</v>
          </cell>
          <cell r="FW155">
            <v>3.13</v>
          </cell>
          <cell r="FX155">
            <v>23.428571428571001</v>
          </cell>
          <cell r="FY155">
            <v>24.41</v>
          </cell>
          <cell r="FZ155">
            <v>357.983</v>
          </cell>
          <cell r="GA155">
            <v>7</v>
          </cell>
          <cell r="GC155" t="str">
            <v>DTVV44056</v>
          </cell>
          <cell r="GD155">
            <v>95.56</v>
          </cell>
          <cell r="GE155">
            <v>3.27</v>
          </cell>
          <cell r="GF155">
            <v>29.142857142857</v>
          </cell>
          <cell r="GG155">
            <v>23.344999999999999</v>
          </cell>
          <cell r="GH155">
            <v>375.53199999999998</v>
          </cell>
          <cell r="GI155">
            <v>7</v>
          </cell>
          <cell r="GK155" t="str">
            <v>DTVV44056</v>
          </cell>
          <cell r="GL155">
            <v>95.74</v>
          </cell>
          <cell r="GM155">
            <v>3.27</v>
          </cell>
          <cell r="GN155">
            <v>29.142857142857</v>
          </cell>
          <cell r="GO155">
            <v>23.344999999999999</v>
          </cell>
          <cell r="GP155">
            <v>395.69900000000001</v>
          </cell>
          <cell r="GQ155">
            <v>7</v>
          </cell>
          <cell r="GS155" t="str">
            <v>DTVV44056</v>
          </cell>
          <cell r="GT155">
            <v>95.9</v>
          </cell>
          <cell r="GU155">
            <v>3.27</v>
          </cell>
          <cell r="GV155">
            <v>29.142857142857</v>
          </cell>
          <cell r="GW155">
            <v>23.344999999999999</v>
          </cell>
          <cell r="GX155">
            <v>415.78300000000002</v>
          </cell>
          <cell r="GY155">
            <v>7</v>
          </cell>
          <cell r="HA155" t="str">
            <v>DTVV44056</v>
          </cell>
          <cell r="HB155">
            <v>96.05</v>
          </cell>
          <cell r="HC155">
            <v>3.27</v>
          </cell>
          <cell r="HD155">
            <v>29.142857142857</v>
          </cell>
          <cell r="HE155">
            <v>23.344999999999999</v>
          </cell>
          <cell r="HF155">
            <v>433.15</v>
          </cell>
          <cell r="HG155">
            <v>7</v>
          </cell>
          <cell r="HI155" t="str">
            <v>DTVV44041</v>
          </cell>
          <cell r="HJ155">
            <v>87.85</v>
          </cell>
          <cell r="HK155">
            <v>6.28</v>
          </cell>
          <cell r="HL155">
            <v>15.384615384615</v>
          </cell>
          <cell r="HM155">
            <v>28.257000000000001</v>
          </cell>
          <cell r="HN155">
            <v>401.44900000000001</v>
          </cell>
          <cell r="HO155">
            <v>13</v>
          </cell>
          <cell r="HQ155" t="str">
            <v>DTVV44041</v>
          </cell>
          <cell r="HR155">
            <v>88.27</v>
          </cell>
          <cell r="HS155">
            <v>6.28</v>
          </cell>
          <cell r="HT155">
            <v>15.384615384615</v>
          </cell>
          <cell r="HU155">
            <v>28.257000000000001</v>
          </cell>
          <cell r="HV155">
            <v>414.66699999999997</v>
          </cell>
          <cell r="HW155">
            <v>13</v>
          </cell>
          <cell r="HY155" t="str">
            <v>DTVV44041</v>
          </cell>
          <cell r="HZ155">
            <v>88.66</v>
          </cell>
          <cell r="IA155">
            <v>6.28</v>
          </cell>
          <cell r="IB155">
            <v>15.384615384615</v>
          </cell>
          <cell r="IC155">
            <v>28.257000000000001</v>
          </cell>
          <cell r="ID155">
            <v>434.4</v>
          </cell>
          <cell r="IE155">
            <v>13</v>
          </cell>
          <cell r="IG155" t="str">
            <v>DTVV44041</v>
          </cell>
          <cell r="IH155">
            <v>89.03</v>
          </cell>
          <cell r="II155">
            <v>6.28</v>
          </cell>
          <cell r="IJ155">
            <v>27.615384615385</v>
          </cell>
          <cell r="IK155">
            <v>28.257000000000001</v>
          </cell>
          <cell r="IL155">
            <v>453.03399999999999</v>
          </cell>
          <cell r="IM155">
            <v>13</v>
          </cell>
        </row>
        <row r="156">
          <cell r="A156" t="str">
            <v>EXDS50039</v>
          </cell>
          <cell r="B156">
            <v>0</v>
          </cell>
          <cell r="C156">
            <v>0</v>
          </cell>
          <cell r="D156">
            <v>0</v>
          </cell>
          <cell r="E156">
            <v>0</v>
          </cell>
          <cell r="F156">
            <v>0</v>
          </cell>
          <cell r="G156">
            <v>0</v>
          </cell>
          <cell r="I156" t="str">
            <v>EXDS50039</v>
          </cell>
          <cell r="J156">
            <v>0</v>
          </cell>
          <cell r="K156">
            <v>0</v>
          </cell>
          <cell r="L156">
            <v>0</v>
          </cell>
          <cell r="M156">
            <v>0</v>
          </cell>
          <cell r="N156">
            <v>0</v>
          </cell>
          <cell r="O156">
            <v>0</v>
          </cell>
          <cell r="Q156" t="str">
            <v>DTVV44113</v>
          </cell>
          <cell r="R156">
            <v>92.73</v>
          </cell>
          <cell r="S156">
            <v>2.62</v>
          </cell>
          <cell r="T156">
            <v>8</v>
          </cell>
          <cell r="U156">
            <v>0</v>
          </cell>
          <cell r="V156">
            <v>25.033000000000001</v>
          </cell>
          <cell r="W156">
            <v>2</v>
          </cell>
          <cell r="Y156" t="str">
            <v>DTVV44113</v>
          </cell>
          <cell r="Z156">
            <v>94.55</v>
          </cell>
          <cell r="AA156">
            <v>2.62</v>
          </cell>
          <cell r="AB156">
            <v>19</v>
          </cell>
          <cell r="AC156">
            <v>0</v>
          </cell>
          <cell r="AD156">
            <v>38</v>
          </cell>
          <cell r="AE156">
            <v>2</v>
          </cell>
          <cell r="AG156" t="str">
            <v>DTVV44113</v>
          </cell>
          <cell r="AH156">
            <v>95.64</v>
          </cell>
          <cell r="AI156">
            <v>2.62</v>
          </cell>
          <cell r="AJ156">
            <v>19</v>
          </cell>
          <cell r="AK156">
            <v>0</v>
          </cell>
          <cell r="AL156">
            <v>57.75</v>
          </cell>
          <cell r="AM156">
            <v>2</v>
          </cell>
          <cell r="AO156" t="str">
            <v>DTVV44111</v>
          </cell>
          <cell r="AP156">
            <v>100</v>
          </cell>
          <cell r="AQ156">
            <v>0</v>
          </cell>
          <cell r="AR156">
            <v>39</v>
          </cell>
          <cell r="AS156">
            <v>0</v>
          </cell>
          <cell r="AT156">
            <v>75.549000000000007</v>
          </cell>
          <cell r="AU156">
            <v>0</v>
          </cell>
          <cell r="AW156" t="str">
            <v>DTVV44111</v>
          </cell>
          <cell r="AX156">
            <v>100</v>
          </cell>
          <cell r="AY156">
            <v>0</v>
          </cell>
          <cell r="AZ156">
            <v>39</v>
          </cell>
          <cell r="BA156">
            <v>0</v>
          </cell>
          <cell r="BB156">
            <v>94.05</v>
          </cell>
          <cell r="BC156">
            <v>0</v>
          </cell>
          <cell r="BE156" t="str">
            <v>DTVV44111</v>
          </cell>
          <cell r="BF156">
            <v>94.31</v>
          </cell>
          <cell r="BG156">
            <v>5.46</v>
          </cell>
          <cell r="BH156">
            <v>27.5</v>
          </cell>
          <cell r="BI156">
            <v>18.623999999999999</v>
          </cell>
          <cell r="BJ156">
            <v>100.833</v>
          </cell>
          <cell r="BK156">
            <v>2</v>
          </cell>
          <cell r="BM156" t="str">
            <v>DTVV44111</v>
          </cell>
          <cell r="BN156">
            <v>94.57</v>
          </cell>
          <cell r="BO156">
            <v>3.91</v>
          </cell>
          <cell r="BP156">
            <v>18.333333333333002</v>
          </cell>
          <cell r="BQ156">
            <v>17.327000000000002</v>
          </cell>
          <cell r="BR156">
            <v>115.349</v>
          </cell>
          <cell r="BS156">
            <v>3</v>
          </cell>
          <cell r="BU156" t="str">
            <v>DTVV44104</v>
          </cell>
          <cell r="BV156">
            <v>93.24</v>
          </cell>
          <cell r="BW156">
            <v>5.13</v>
          </cell>
          <cell r="BX156">
            <v>43.333333333333002</v>
          </cell>
          <cell r="BY156">
            <v>84.954999999999998</v>
          </cell>
          <cell r="BZ156">
            <v>131.68199999999999</v>
          </cell>
          <cell r="CA156">
            <v>3</v>
          </cell>
          <cell r="CC156" t="str">
            <v>DTVV44104</v>
          </cell>
          <cell r="CD156">
            <v>93.86</v>
          </cell>
          <cell r="CE156">
            <v>5.13</v>
          </cell>
          <cell r="CF156">
            <v>44.666666666666998</v>
          </cell>
          <cell r="CG156">
            <v>84.954999999999998</v>
          </cell>
          <cell r="CH156">
            <v>141.048</v>
          </cell>
          <cell r="CI156">
            <v>3</v>
          </cell>
          <cell r="CK156" t="str">
            <v>DTVV44104</v>
          </cell>
          <cell r="CL156">
            <v>94.37</v>
          </cell>
          <cell r="CM156">
            <v>5.13</v>
          </cell>
          <cell r="CN156">
            <v>44.666666666666998</v>
          </cell>
          <cell r="CO156">
            <v>84.954999999999998</v>
          </cell>
          <cell r="CP156">
            <v>160.84800000000001</v>
          </cell>
          <cell r="CQ156">
            <v>3</v>
          </cell>
          <cell r="CS156" t="str">
            <v>DTVV44100</v>
          </cell>
          <cell r="CT156">
            <v>95.85</v>
          </cell>
          <cell r="CU156">
            <v>3.13</v>
          </cell>
          <cell r="CV156">
            <v>39.75</v>
          </cell>
          <cell r="CW156">
            <v>62.131</v>
          </cell>
          <cell r="CX156">
            <v>203.44900000000001</v>
          </cell>
          <cell r="CY156">
            <v>4</v>
          </cell>
          <cell r="DA156" t="str">
            <v>DTVV44100</v>
          </cell>
          <cell r="DB156">
            <v>95.65</v>
          </cell>
          <cell r="DC156">
            <v>2.83</v>
          </cell>
          <cell r="DD156">
            <v>31.8</v>
          </cell>
          <cell r="DE156">
            <v>54.820999999999998</v>
          </cell>
          <cell r="DF156">
            <v>221.19900000000001</v>
          </cell>
          <cell r="DG156">
            <v>5</v>
          </cell>
          <cell r="DI156" t="str">
            <v>DTVV44100</v>
          </cell>
          <cell r="DJ156">
            <v>95.94</v>
          </cell>
          <cell r="DK156">
            <v>2.83</v>
          </cell>
          <cell r="DL156">
            <v>31.8</v>
          </cell>
          <cell r="DM156">
            <v>54.820999999999998</v>
          </cell>
          <cell r="DN156">
            <v>232.34899999999999</v>
          </cell>
          <cell r="DO156">
            <v>5</v>
          </cell>
          <cell r="DQ156" t="str">
            <v>DTVV44100</v>
          </cell>
          <cell r="DR156">
            <v>96.19</v>
          </cell>
          <cell r="DS156">
            <v>2.83</v>
          </cell>
          <cell r="DT156">
            <v>31.8</v>
          </cell>
          <cell r="DU156">
            <v>54.820999999999998</v>
          </cell>
          <cell r="DV156">
            <v>248.58199999999999</v>
          </cell>
          <cell r="DW156">
            <v>5</v>
          </cell>
          <cell r="DY156" t="str">
            <v>DTVV44090</v>
          </cell>
          <cell r="DZ156">
            <v>100</v>
          </cell>
          <cell r="EA156">
            <v>0</v>
          </cell>
          <cell r="EB156">
            <v>0</v>
          </cell>
          <cell r="EC156">
            <v>0</v>
          </cell>
          <cell r="ED156">
            <v>0</v>
          </cell>
          <cell r="EE156">
            <v>0</v>
          </cell>
          <cell r="EG156" t="str">
            <v>DTVV44090</v>
          </cell>
          <cell r="EH156">
            <v>100</v>
          </cell>
          <cell r="EI156">
            <v>0</v>
          </cell>
          <cell r="EJ156">
            <v>0</v>
          </cell>
          <cell r="EK156">
            <v>0</v>
          </cell>
          <cell r="EL156">
            <v>0</v>
          </cell>
          <cell r="EM156">
            <v>0</v>
          </cell>
          <cell r="EO156" t="str">
            <v>DTVV44090</v>
          </cell>
          <cell r="EP156">
            <v>100</v>
          </cell>
          <cell r="EQ156">
            <v>0</v>
          </cell>
          <cell r="ER156">
            <v>0</v>
          </cell>
          <cell r="ES156">
            <v>0</v>
          </cell>
          <cell r="ET156">
            <v>0</v>
          </cell>
          <cell r="EU156">
            <v>0</v>
          </cell>
          <cell r="EW156" t="str">
            <v>DTVV44088</v>
          </cell>
          <cell r="EX156">
            <v>100</v>
          </cell>
          <cell r="EY156">
            <v>0</v>
          </cell>
          <cell r="EZ156">
            <v>0</v>
          </cell>
          <cell r="FA156">
            <v>0</v>
          </cell>
          <cell r="FB156">
            <v>19.466999999999999</v>
          </cell>
          <cell r="FC156">
            <v>0</v>
          </cell>
          <cell r="FE156" t="str">
            <v>DTVV44057</v>
          </cell>
          <cell r="FF156">
            <v>97.07</v>
          </cell>
          <cell r="FG156">
            <v>3.69</v>
          </cell>
          <cell r="FH156">
            <v>41</v>
          </cell>
          <cell r="FI156">
            <v>76.188999999999993</v>
          </cell>
          <cell r="FJ156">
            <v>332.03199999999998</v>
          </cell>
          <cell r="FK156">
            <v>4</v>
          </cell>
          <cell r="FM156" t="str">
            <v>DTVV44057</v>
          </cell>
          <cell r="FN156">
            <v>97.2</v>
          </cell>
          <cell r="FO156">
            <v>3.69</v>
          </cell>
          <cell r="FP156">
            <v>41</v>
          </cell>
          <cell r="FQ156">
            <v>76.188999999999993</v>
          </cell>
          <cell r="FR156">
            <v>342.78300000000002</v>
          </cell>
          <cell r="FS156">
            <v>4</v>
          </cell>
          <cell r="FU156" t="str">
            <v>DTVV44057</v>
          </cell>
          <cell r="FV156">
            <v>96.08</v>
          </cell>
          <cell r="FW156">
            <v>4.33</v>
          </cell>
          <cell r="FX156">
            <v>32.799999999999997</v>
          </cell>
          <cell r="FY156">
            <v>83.747</v>
          </cell>
          <cell r="FZ156">
            <v>348.5</v>
          </cell>
          <cell r="GA156">
            <v>5</v>
          </cell>
          <cell r="GC156" t="str">
            <v>DTVV44057</v>
          </cell>
          <cell r="GD156">
            <v>95.91</v>
          </cell>
          <cell r="GE156">
            <v>3.92</v>
          </cell>
          <cell r="GF156">
            <v>32.833333333333002</v>
          </cell>
          <cell r="GG156">
            <v>76.986000000000004</v>
          </cell>
          <cell r="GH156">
            <v>363.233</v>
          </cell>
          <cell r="GI156">
            <v>6</v>
          </cell>
          <cell r="GK156" t="str">
            <v>DTVV44057</v>
          </cell>
          <cell r="GL156">
            <v>96.08</v>
          </cell>
          <cell r="GM156">
            <v>3.92</v>
          </cell>
          <cell r="GN156">
            <v>32.833333333333002</v>
          </cell>
          <cell r="GO156">
            <v>76.986000000000004</v>
          </cell>
          <cell r="GP156">
            <v>383.4</v>
          </cell>
          <cell r="GQ156">
            <v>6</v>
          </cell>
          <cell r="GS156" t="str">
            <v>DTVV44057</v>
          </cell>
          <cell r="GT156">
            <v>96.23</v>
          </cell>
          <cell r="GU156">
            <v>3.92</v>
          </cell>
          <cell r="GV156">
            <v>32.833333333333002</v>
          </cell>
          <cell r="GW156">
            <v>76.986000000000004</v>
          </cell>
          <cell r="GX156">
            <v>403.48399999999998</v>
          </cell>
          <cell r="GY156">
            <v>6</v>
          </cell>
          <cell r="HA156" t="str">
            <v>DTVV44057</v>
          </cell>
          <cell r="HB156">
            <v>96.37</v>
          </cell>
          <cell r="HC156">
            <v>3.92</v>
          </cell>
          <cell r="HD156">
            <v>32.833333333333002</v>
          </cell>
          <cell r="HE156">
            <v>76.986000000000004</v>
          </cell>
          <cell r="HF156">
            <v>420.851</v>
          </cell>
          <cell r="HG156">
            <v>6</v>
          </cell>
          <cell r="HI156" t="str">
            <v>DTVV44042</v>
          </cell>
          <cell r="HJ156">
            <v>97.31</v>
          </cell>
          <cell r="HK156">
            <v>2.2599999999999998</v>
          </cell>
          <cell r="HL156">
            <v>26.375</v>
          </cell>
          <cell r="HM156">
            <v>41.75</v>
          </cell>
          <cell r="HN156">
            <v>412.61399999999998</v>
          </cell>
          <cell r="HO156">
            <v>8</v>
          </cell>
          <cell r="HQ156" t="str">
            <v>DTVV44042</v>
          </cell>
          <cell r="HR156">
            <v>97.28</v>
          </cell>
          <cell r="HS156">
            <v>2.0499999999999998</v>
          </cell>
          <cell r="HT156">
            <v>23.444444444443999</v>
          </cell>
          <cell r="HU156">
            <v>40.957000000000001</v>
          </cell>
          <cell r="HV156">
            <v>430.46499999999997</v>
          </cell>
          <cell r="HW156">
            <v>9</v>
          </cell>
          <cell r="HY156" t="str">
            <v>DTVV44042</v>
          </cell>
          <cell r="HZ156">
            <v>95.87</v>
          </cell>
          <cell r="IA156">
            <v>2.92</v>
          </cell>
          <cell r="IB156">
            <v>21.1</v>
          </cell>
          <cell r="IC156">
            <v>62.747999999999998</v>
          </cell>
          <cell r="ID156">
            <v>441.34800000000001</v>
          </cell>
          <cell r="IE156">
            <v>10</v>
          </cell>
          <cell r="IG156" t="str">
            <v>DTVV44042</v>
          </cell>
          <cell r="IH156">
            <v>95.42</v>
          </cell>
          <cell r="II156">
            <v>3.36</v>
          </cell>
          <cell r="IJ156">
            <v>39.700000000000003</v>
          </cell>
          <cell r="IK156">
            <v>67.575000000000003</v>
          </cell>
          <cell r="IL156">
            <v>456.96499999999997</v>
          </cell>
          <cell r="IM156">
            <v>10</v>
          </cell>
        </row>
        <row r="157">
          <cell r="A157" t="str">
            <v>EXDS50040</v>
          </cell>
          <cell r="B157">
            <v>100</v>
          </cell>
          <cell r="C157">
            <v>0</v>
          </cell>
          <cell r="D157">
            <v>0</v>
          </cell>
          <cell r="E157">
            <v>0</v>
          </cell>
          <cell r="F157">
            <v>0</v>
          </cell>
          <cell r="G157">
            <v>0</v>
          </cell>
          <cell r="I157" t="str">
            <v>EXDS50040</v>
          </cell>
          <cell r="J157">
            <v>100</v>
          </cell>
          <cell r="K157">
            <v>0</v>
          </cell>
          <cell r="L157">
            <v>2</v>
          </cell>
          <cell r="M157">
            <v>0</v>
          </cell>
          <cell r="N157">
            <v>10.25</v>
          </cell>
          <cell r="O157">
            <v>0</v>
          </cell>
          <cell r="Q157" t="str">
            <v>EWHY20001</v>
          </cell>
          <cell r="R157">
            <v>100</v>
          </cell>
          <cell r="S157">
            <v>0</v>
          </cell>
          <cell r="T157">
            <v>0</v>
          </cell>
          <cell r="U157">
            <v>0</v>
          </cell>
          <cell r="V157">
            <v>0</v>
          </cell>
          <cell r="W157">
            <v>0</v>
          </cell>
          <cell r="Y157" t="str">
            <v>EWHY20001</v>
          </cell>
          <cell r="Z157">
            <v>100</v>
          </cell>
          <cell r="AA157">
            <v>0</v>
          </cell>
          <cell r="AB157">
            <v>0</v>
          </cell>
          <cell r="AC157">
            <v>0</v>
          </cell>
          <cell r="AD157">
            <v>0</v>
          </cell>
          <cell r="AE157">
            <v>0</v>
          </cell>
          <cell r="AG157" t="str">
            <v>EWHY20001</v>
          </cell>
          <cell r="AH157">
            <v>100</v>
          </cell>
          <cell r="AI157">
            <v>0</v>
          </cell>
          <cell r="AJ157">
            <v>0</v>
          </cell>
          <cell r="AK157">
            <v>0</v>
          </cell>
          <cell r="AL157">
            <v>0</v>
          </cell>
          <cell r="AM157">
            <v>0</v>
          </cell>
          <cell r="AO157" t="str">
            <v>DTVV44112</v>
          </cell>
          <cell r="AP157">
            <v>95.49</v>
          </cell>
          <cell r="AQ157">
            <v>3.25</v>
          </cell>
          <cell r="AR157">
            <v>25</v>
          </cell>
          <cell r="AS157">
            <v>0</v>
          </cell>
          <cell r="AT157">
            <v>78.481999999999999</v>
          </cell>
          <cell r="AU157">
            <v>2</v>
          </cell>
          <cell r="AW157" t="str">
            <v>DTVV44112</v>
          </cell>
          <cell r="AX157">
            <v>96.13</v>
          </cell>
          <cell r="AY157">
            <v>3.25</v>
          </cell>
          <cell r="AZ157">
            <v>25</v>
          </cell>
          <cell r="BA157">
            <v>0</v>
          </cell>
          <cell r="BB157">
            <v>96.983000000000004</v>
          </cell>
          <cell r="BC157">
            <v>2</v>
          </cell>
          <cell r="BE157" t="str">
            <v>DTVV44112</v>
          </cell>
          <cell r="BF157">
            <v>96.61</v>
          </cell>
          <cell r="BG157">
            <v>3.25</v>
          </cell>
          <cell r="BH157">
            <v>32</v>
          </cell>
          <cell r="BI157">
            <v>0</v>
          </cell>
          <cell r="BJ157">
            <v>113.583</v>
          </cell>
          <cell r="BK157">
            <v>2</v>
          </cell>
          <cell r="BM157" t="str">
            <v>DTVV44112</v>
          </cell>
          <cell r="BN157">
            <v>95.89</v>
          </cell>
          <cell r="BO157">
            <v>2.96</v>
          </cell>
          <cell r="BP157">
            <v>21.333333333333002</v>
          </cell>
          <cell r="BQ157">
            <v>26.827000000000002</v>
          </cell>
          <cell r="BR157">
            <v>126.533</v>
          </cell>
          <cell r="BS157">
            <v>3</v>
          </cell>
          <cell r="BU157" t="str">
            <v>DTVV44109</v>
          </cell>
          <cell r="BV157">
            <v>84.67</v>
          </cell>
          <cell r="BW157">
            <v>1.1100000000000001</v>
          </cell>
          <cell r="BX157">
            <v>56</v>
          </cell>
          <cell r="BY157">
            <v>0</v>
          </cell>
          <cell r="BZ157">
            <v>125.617</v>
          </cell>
          <cell r="CA157">
            <v>2</v>
          </cell>
          <cell r="CC157" t="str">
            <v>DTVV44109</v>
          </cell>
          <cell r="CD157">
            <v>85.45</v>
          </cell>
          <cell r="CE157">
            <v>1.1100000000000001</v>
          </cell>
          <cell r="CF157">
            <v>56</v>
          </cell>
          <cell r="CG157">
            <v>0</v>
          </cell>
          <cell r="CH157">
            <v>144.05099999999999</v>
          </cell>
          <cell r="CI157">
            <v>2</v>
          </cell>
          <cell r="CK157" t="str">
            <v>DTVV44109</v>
          </cell>
          <cell r="CL157">
            <v>86.66</v>
          </cell>
          <cell r="CM157">
            <v>1.1100000000000001</v>
          </cell>
          <cell r="CN157">
            <v>56</v>
          </cell>
          <cell r="CO157">
            <v>0</v>
          </cell>
          <cell r="CP157">
            <v>163.851</v>
          </cell>
          <cell r="CQ157">
            <v>2</v>
          </cell>
          <cell r="CS157" t="str">
            <v>DTVV44101</v>
          </cell>
          <cell r="CT157">
            <v>92.52</v>
          </cell>
          <cell r="CU157">
            <v>4.95</v>
          </cell>
          <cell r="CV157">
            <v>57.5</v>
          </cell>
          <cell r="CW157">
            <v>43.939</v>
          </cell>
          <cell r="CX157">
            <v>175.166</v>
          </cell>
          <cell r="CY157">
            <v>2</v>
          </cell>
          <cell r="DA157" t="str">
            <v>DTVV44101</v>
          </cell>
          <cell r="DB157">
            <v>93.05</v>
          </cell>
          <cell r="DC157">
            <v>4.95</v>
          </cell>
          <cell r="DD157">
            <v>57.5</v>
          </cell>
          <cell r="DE157">
            <v>43.939</v>
          </cell>
          <cell r="DF157">
            <v>195.065</v>
          </cell>
          <cell r="DG157">
            <v>2</v>
          </cell>
          <cell r="DI157" t="str">
            <v>DTVV44101</v>
          </cell>
          <cell r="DJ157">
            <v>93.51</v>
          </cell>
          <cell r="DK157">
            <v>4.95</v>
          </cell>
          <cell r="DL157">
            <v>57.5</v>
          </cell>
          <cell r="DM157">
            <v>43.939</v>
          </cell>
          <cell r="DN157">
            <v>206.18100000000001</v>
          </cell>
          <cell r="DO157">
            <v>2</v>
          </cell>
          <cell r="DQ157" t="str">
            <v>DTVV44101</v>
          </cell>
          <cell r="DR157">
            <v>93.92</v>
          </cell>
          <cell r="DS157">
            <v>4.95</v>
          </cell>
          <cell r="DT157">
            <v>57.5</v>
          </cell>
          <cell r="DU157">
            <v>43.939</v>
          </cell>
          <cell r="DV157">
            <v>225.99700000000001</v>
          </cell>
          <cell r="DW157">
            <v>2</v>
          </cell>
          <cell r="DY157" t="str">
            <v>DTVV44100</v>
          </cell>
          <cell r="DZ157">
            <v>96.35</v>
          </cell>
          <cell r="EA157">
            <v>2.41</v>
          </cell>
          <cell r="EB157">
            <v>26.5</v>
          </cell>
          <cell r="EC157">
            <v>53.807000000000002</v>
          </cell>
          <cell r="ED157">
            <v>267.61500000000001</v>
          </cell>
          <cell r="EE157">
            <v>6</v>
          </cell>
          <cell r="EG157" t="str">
            <v>DTVV44100</v>
          </cell>
          <cell r="EH157">
            <v>96.55</v>
          </cell>
          <cell r="EI157">
            <v>2.41</v>
          </cell>
          <cell r="EJ157">
            <v>26.5</v>
          </cell>
          <cell r="EK157">
            <v>53.807000000000002</v>
          </cell>
          <cell r="EL157">
            <v>287.08199999999999</v>
          </cell>
          <cell r="EM157">
            <v>6</v>
          </cell>
          <cell r="EO157" t="str">
            <v>DTVV44100</v>
          </cell>
          <cell r="EP157">
            <v>96.74</v>
          </cell>
          <cell r="EQ157">
            <v>2.41</v>
          </cell>
          <cell r="ER157">
            <v>26.5</v>
          </cell>
          <cell r="ES157">
            <v>53.807000000000002</v>
          </cell>
          <cell r="ET157">
            <v>307.16500000000002</v>
          </cell>
          <cell r="EU157">
            <v>6</v>
          </cell>
          <cell r="EW157" t="str">
            <v>DTVV44089</v>
          </cell>
          <cell r="EX157">
            <v>99.94</v>
          </cell>
          <cell r="EY157">
            <v>0.15</v>
          </cell>
          <cell r="EZ157">
            <v>0</v>
          </cell>
          <cell r="FA157">
            <v>0</v>
          </cell>
          <cell r="FB157">
            <v>19.318000000000001</v>
          </cell>
          <cell r="FC157">
            <v>1</v>
          </cell>
          <cell r="FE157" t="str">
            <v>DTVV44088</v>
          </cell>
          <cell r="FF157">
            <v>100</v>
          </cell>
          <cell r="FG157">
            <v>0</v>
          </cell>
          <cell r="FH157">
            <v>0</v>
          </cell>
          <cell r="FI157">
            <v>0</v>
          </cell>
          <cell r="FJ157">
            <v>37.201000000000001</v>
          </cell>
          <cell r="FK157">
            <v>0</v>
          </cell>
          <cell r="FM157" t="str">
            <v>DTVV44088</v>
          </cell>
          <cell r="FN157">
            <v>100</v>
          </cell>
          <cell r="FO157">
            <v>0</v>
          </cell>
          <cell r="FP157">
            <v>0</v>
          </cell>
          <cell r="FQ157">
            <v>0</v>
          </cell>
          <cell r="FR157">
            <v>47.451999999999998</v>
          </cell>
          <cell r="FS157">
            <v>0</v>
          </cell>
          <cell r="FU157" t="str">
            <v>DTVV44088</v>
          </cell>
          <cell r="FV157">
            <v>95.37</v>
          </cell>
          <cell r="FW157">
            <v>14.45</v>
          </cell>
          <cell r="FX157">
            <v>0</v>
          </cell>
          <cell r="FY157">
            <v>0</v>
          </cell>
          <cell r="FZ157">
            <v>48.451999999999998</v>
          </cell>
          <cell r="GA157">
            <v>1</v>
          </cell>
          <cell r="GC157" t="str">
            <v>DTVV44088</v>
          </cell>
          <cell r="GD157">
            <v>95.7</v>
          </cell>
          <cell r="GE157">
            <v>14.45</v>
          </cell>
          <cell r="GF157">
            <v>0</v>
          </cell>
          <cell r="GG157">
            <v>0</v>
          </cell>
          <cell r="GH157">
            <v>65.084999999999994</v>
          </cell>
          <cell r="GI157">
            <v>1</v>
          </cell>
          <cell r="GK157" t="str">
            <v>DTVV44088</v>
          </cell>
          <cell r="GL157">
            <v>95.28</v>
          </cell>
          <cell r="GM157">
            <v>8.49</v>
          </cell>
          <cell r="GN157">
            <v>0</v>
          </cell>
          <cell r="GO157">
            <v>0</v>
          </cell>
          <cell r="GP157">
            <v>83.685000000000002</v>
          </cell>
          <cell r="GQ157">
            <v>2</v>
          </cell>
          <cell r="GS157" t="str">
            <v>DTVV44088</v>
          </cell>
          <cell r="GT157">
            <v>95.58</v>
          </cell>
          <cell r="GU157">
            <v>8.49</v>
          </cell>
          <cell r="GV157">
            <v>0</v>
          </cell>
          <cell r="GW157">
            <v>0</v>
          </cell>
          <cell r="GX157">
            <v>96.352000000000004</v>
          </cell>
          <cell r="GY157">
            <v>2</v>
          </cell>
          <cell r="HA157" t="str">
            <v>DTVV44088</v>
          </cell>
          <cell r="HB157">
            <v>95.84</v>
          </cell>
          <cell r="HC157">
            <v>8.49</v>
          </cell>
          <cell r="HD157">
            <v>0</v>
          </cell>
          <cell r="HE157">
            <v>0</v>
          </cell>
          <cell r="HF157">
            <v>113.71899999999999</v>
          </cell>
          <cell r="HG157">
            <v>2</v>
          </cell>
          <cell r="HI157" t="str">
            <v>DTVV44047</v>
          </cell>
          <cell r="HJ157">
            <v>0</v>
          </cell>
          <cell r="HK157">
            <v>0</v>
          </cell>
          <cell r="HL157">
            <v>0</v>
          </cell>
          <cell r="HM157">
            <v>0</v>
          </cell>
          <cell r="HN157">
            <v>0</v>
          </cell>
          <cell r="HO157">
            <v>0</v>
          </cell>
          <cell r="HQ157" t="str">
            <v>DTVV44047</v>
          </cell>
          <cell r="HR157">
            <v>0</v>
          </cell>
          <cell r="HS157">
            <v>0</v>
          </cell>
          <cell r="HT157">
            <v>0</v>
          </cell>
          <cell r="HU157">
            <v>0</v>
          </cell>
          <cell r="HV157">
            <v>0</v>
          </cell>
          <cell r="HW157">
            <v>0</v>
          </cell>
          <cell r="HY157" t="str">
            <v>DTVV44047</v>
          </cell>
          <cell r="HZ157">
            <v>0</v>
          </cell>
          <cell r="IA157">
            <v>0</v>
          </cell>
          <cell r="IB157">
            <v>0</v>
          </cell>
          <cell r="IC157">
            <v>0</v>
          </cell>
          <cell r="ID157">
            <v>0</v>
          </cell>
          <cell r="IE157">
            <v>0</v>
          </cell>
          <cell r="IG157" t="str">
            <v>DTVV44047</v>
          </cell>
          <cell r="IH157">
            <v>0</v>
          </cell>
          <cell r="II157">
            <v>0</v>
          </cell>
          <cell r="IJ157">
            <v>0</v>
          </cell>
          <cell r="IK157">
            <v>0</v>
          </cell>
          <cell r="IL157">
            <v>0</v>
          </cell>
          <cell r="IM157">
            <v>0</v>
          </cell>
        </row>
        <row r="158">
          <cell r="A158" t="str">
            <v>EXDS50048</v>
          </cell>
          <cell r="B158">
            <v>100</v>
          </cell>
          <cell r="C158">
            <v>0</v>
          </cell>
          <cell r="D158">
            <v>0</v>
          </cell>
          <cell r="E158">
            <v>0</v>
          </cell>
          <cell r="F158">
            <v>0</v>
          </cell>
          <cell r="G158">
            <v>0</v>
          </cell>
          <cell r="I158" t="str">
            <v>EXDS50048</v>
          </cell>
          <cell r="J158">
            <v>98.51</v>
          </cell>
          <cell r="K158">
            <v>0.72</v>
          </cell>
          <cell r="L158">
            <v>7</v>
          </cell>
          <cell r="M158">
            <v>100</v>
          </cell>
          <cell r="N158">
            <v>10.3</v>
          </cell>
          <cell r="O158">
            <v>1</v>
          </cell>
          <cell r="Q158" t="str">
            <v>EXDS50035</v>
          </cell>
          <cell r="R158">
            <v>0</v>
          </cell>
          <cell r="S158">
            <v>0</v>
          </cell>
          <cell r="T158">
            <v>0</v>
          </cell>
          <cell r="U158">
            <v>0</v>
          </cell>
          <cell r="V158">
            <v>0</v>
          </cell>
          <cell r="W158">
            <v>0</v>
          </cell>
          <cell r="Y158" t="str">
            <v>EXDS50035</v>
          </cell>
          <cell r="Z158">
            <v>0</v>
          </cell>
          <cell r="AA158">
            <v>0</v>
          </cell>
          <cell r="AB158">
            <v>0</v>
          </cell>
          <cell r="AC158">
            <v>0</v>
          </cell>
          <cell r="AD158">
            <v>0</v>
          </cell>
          <cell r="AE158">
            <v>0</v>
          </cell>
          <cell r="AG158" t="str">
            <v>EXDS50035</v>
          </cell>
          <cell r="AH158">
            <v>0</v>
          </cell>
          <cell r="AI158">
            <v>0</v>
          </cell>
          <cell r="AJ158">
            <v>0</v>
          </cell>
          <cell r="AK158">
            <v>0</v>
          </cell>
          <cell r="AL158">
            <v>0</v>
          </cell>
          <cell r="AM158">
            <v>0</v>
          </cell>
          <cell r="AO158" t="str">
            <v>DTVV44113</v>
          </cell>
          <cell r="AP158">
            <v>92.6</v>
          </cell>
          <cell r="AQ158">
            <v>3.55</v>
          </cell>
          <cell r="AR158">
            <v>12.666666666667</v>
          </cell>
          <cell r="AS158">
            <v>50.863999999999997</v>
          </cell>
          <cell r="AT158">
            <v>72.5</v>
          </cell>
          <cell r="AU158">
            <v>3</v>
          </cell>
          <cell r="AW158" t="str">
            <v>DTVV44113</v>
          </cell>
          <cell r="AX158">
            <v>93.66</v>
          </cell>
          <cell r="AY158">
            <v>3.55</v>
          </cell>
          <cell r="AZ158">
            <v>5.3333333333333002</v>
          </cell>
          <cell r="BA158">
            <v>50.863999999999997</v>
          </cell>
          <cell r="BB158">
            <v>91.001000000000005</v>
          </cell>
          <cell r="BC158">
            <v>3</v>
          </cell>
          <cell r="BE158" t="str">
            <v>DTVV44113</v>
          </cell>
          <cell r="BF158">
            <v>94.45</v>
          </cell>
          <cell r="BG158">
            <v>3.55</v>
          </cell>
          <cell r="BH158">
            <v>17</v>
          </cell>
          <cell r="BI158">
            <v>50.863999999999997</v>
          </cell>
          <cell r="BJ158">
            <v>107.601</v>
          </cell>
          <cell r="BK158">
            <v>3</v>
          </cell>
          <cell r="BM158" t="str">
            <v>DTVV44113</v>
          </cell>
          <cell r="BN158">
            <v>94.81</v>
          </cell>
          <cell r="BO158">
            <v>2.8</v>
          </cell>
          <cell r="BP158">
            <v>12.75</v>
          </cell>
          <cell r="BQ158">
            <v>48.292999999999999</v>
          </cell>
          <cell r="BR158">
            <v>122.36799999999999</v>
          </cell>
          <cell r="BS158">
            <v>4</v>
          </cell>
          <cell r="BU158" t="str">
            <v>DTVV44110</v>
          </cell>
          <cell r="BV158">
            <v>97.1</v>
          </cell>
          <cell r="BW158">
            <v>1.2</v>
          </cell>
          <cell r="BX158">
            <v>34.25</v>
          </cell>
          <cell r="BY158">
            <v>71.974000000000004</v>
          </cell>
          <cell r="BZ158">
            <v>142.01499999999999</v>
          </cell>
          <cell r="CA158">
            <v>4</v>
          </cell>
          <cell r="CC158" t="str">
            <v>DTVV44110</v>
          </cell>
          <cell r="CD158">
            <v>97.36</v>
          </cell>
          <cell r="CE158">
            <v>1.2</v>
          </cell>
          <cell r="CF158">
            <v>34.25</v>
          </cell>
          <cell r="CG158">
            <v>71.974000000000004</v>
          </cell>
          <cell r="CH158">
            <v>161.215</v>
          </cell>
          <cell r="CI158">
            <v>4</v>
          </cell>
          <cell r="CK158" t="str">
            <v>DTVV44110</v>
          </cell>
          <cell r="CL158">
            <v>97.58</v>
          </cell>
          <cell r="CM158">
            <v>1.2</v>
          </cell>
          <cell r="CN158">
            <v>34.25</v>
          </cell>
          <cell r="CO158">
            <v>71.974000000000004</v>
          </cell>
          <cell r="CP158">
            <v>181.01499999999999</v>
          </cell>
          <cell r="CQ158">
            <v>4</v>
          </cell>
          <cell r="CS158" t="str">
            <v>DTVV44102</v>
          </cell>
          <cell r="CT158">
            <v>91</v>
          </cell>
          <cell r="CU158">
            <v>5.46</v>
          </cell>
          <cell r="CV158">
            <v>25</v>
          </cell>
          <cell r="CW158">
            <v>43.066000000000003</v>
          </cell>
          <cell r="CX158">
            <v>185.63300000000001</v>
          </cell>
          <cell r="CY158">
            <v>5</v>
          </cell>
          <cell r="DA158" t="str">
            <v>DTVV44102</v>
          </cell>
          <cell r="DB158">
            <v>91.65</v>
          </cell>
          <cell r="DC158">
            <v>5.46</v>
          </cell>
          <cell r="DD158">
            <v>25</v>
          </cell>
          <cell r="DE158">
            <v>43.066000000000003</v>
          </cell>
          <cell r="DF158">
            <v>205.53200000000001</v>
          </cell>
          <cell r="DG158">
            <v>5</v>
          </cell>
          <cell r="DI158" t="str">
            <v>DTVV44102</v>
          </cell>
          <cell r="DJ158">
            <v>92.2</v>
          </cell>
          <cell r="DK158">
            <v>5.46</v>
          </cell>
          <cell r="DL158">
            <v>25</v>
          </cell>
          <cell r="DM158">
            <v>43.066000000000003</v>
          </cell>
          <cell r="DN158">
            <v>217.048</v>
          </cell>
          <cell r="DO158">
            <v>5</v>
          </cell>
          <cell r="DQ158" t="str">
            <v>DTVV44102</v>
          </cell>
          <cell r="DR158">
            <v>92.01</v>
          </cell>
          <cell r="DS158">
            <v>4.99</v>
          </cell>
          <cell r="DT158">
            <v>20.833333333333002</v>
          </cell>
          <cell r="DU158">
            <v>39.274999999999999</v>
          </cell>
          <cell r="DV158">
            <v>230.31399999999999</v>
          </cell>
          <cell r="DW158">
            <v>6</v>
          </cell>
          <cell r="DY158" t="str">
            <v>DTVV44101</v>
          </cell>
          <cell r="DZ158">
            <v>94.28</v>
          </cell>
          <cell r="EA158">
            <v>4.95</v>
          </cell>
          <cell r="EB158">
            <v>57.5</v>
          </cell>
          <cell r="EC158">
            <v>43.939</v>
          </cell>
          <cell r="ED158">
            <v>245.297</v>
          </cell>
          <cell r="EE158">
            <v>2</v>
          </cell>
          <cell r="EG158" t="str">
            <v>DTVV44101</v>
          </cell>
          <cell r="EH158">
            <v>94.59</v>
          </cell>
          <cell r="EI158">
            <v>4.95</v>
          </cell>
          <cell r="EJ158">
            <v>57.5</v>
          </cell>
          <cell r="EK158">
            <v>43.939</v>
          </cell>
          <cell r="EL158">
            <v>264.76400000000001</v>
          </cell>
          <cell r="EM158">
            <v>2</v>
          </cell>
          <cell r="EO158" t="str">
            <v>DTVV44101</v>
          </cell>
          <cell r="EP158">
            <v>94.88</v>
          </cell>
          <cell r="EQ158">
            <v>4.95</v>
          </cell>
          <cell r="ER158">
            <v>57.5</v>
          </cell>
          <cell r="ES158">
            <v>43.939</v>
          </cell>
          <cell r="ET158">
            <v>284.84699999999998</v>
          </cell>
          <cell r="EU158">
            <v>2</v>
          </cell>
          <cell r="EW158" t="str">
            <v>DTVV44090</v>
          </cell>
          <cell r="EX158">
            <v>99.81</v>
          </cell>
          <cell r="EY158">
            <v>0.45</v>
          </cell>
          <cell r="EZ158">
            <v>0</v>
          </cell>
          <cell r="FA158">
            <v>0</v>
          </cell>
          <cell r="FB158">
            <v>19.533000000000001</v>
          </cell>
          <cell r="FC158">
            <v>1</v>
          </cell>
          <cell r="FE158" t="str">
            <v>DTVV44089</v>
          </cell>
          <cell r="FF158">
            <v>99.94</v>
          </cell>
          <cell r="FG158">
            <v>0.15</v>
          </cell>
          <cell r="FH158">
            <v>0</v>
          </cell>
          <cell r="FI158">
            <v>0</v>
          </cell>
          <cell r="FJ158">
            <v>37.052</v>
          </cell>
          <cell r="FK158">
            <v>1</v>
          </cell>
          <cell r="FM158" t="str">
            <v>DTVV44089</v>
          </cell>
          <cell r="FN158">
            <v>99.78</v>
          </cell>
          <cell r="FO158">
            <v>0.15</v>
          </cell>
          <cell r="FP158">
            <v>0</v>
          </cell>
          <cell r="FQ158">
            <v>0</v>
          </cell>
          <cell r="FR158">
            <v>46.319000000000003</v>
          </cell>
          <cell r="FS158">
            <v>1</v>
          </cell>
          <cell r="FU158" t="str">
            <v>DTVV44089</v>
          </cell>
          <cell r="FV158">
            <v>99.8</v>
          </cell>
          <cell r="FW158">
            <v>0.15</v>
          </cell>
          <cell r="FX158">
            <v>0</v>
          </cell>
          <cell r="FY158">
            <v>0</v>
          </cell>
          <cell r="FZ158">
            <v>59.402000000000001</v>
          </cell>
          <cell r="GA158">
            <v>1</v>
          </cell>
          <cell r="GC158" t="str">
            <v>DTVV44089</v>
          </cell>
          <cell r="GD158">
            <v>99.81</v>
          </cell>
          <cell r="GE158">
            <v>0.15</v>
          </cell>
          <cell r="GF158">
            <v>0</v>
          </cell>
          <cell r="GG158">
            <v>0</v>
          </cell>
          <cell r="GH158">
            <v>76.034999999999997</v>
          </cell>
          <cell r="GI158">
            <v>1</v>
          </cell>
          <cell r="GK158" t="str">
            <v>DTVV44089</v>
          </cell>
          <cell r="GL158">
            <v>99.82</v>
          </cell>
          <cell r="GM158">
            <v>0.15</v>
          </cell>
          <cell r="GN158">
            <v>0</v>
          </cell>
          <cell r="GO158">
            <v>0</v>
          </cell>
          <cell r="GP158">
            <v>96.284999999999997</v>
          </cell>
          <cell r="GQ158">
            <v>1</v>
          </cell>
          <cell r="GS158" t="str">
            <v>DTVV44089</v>
          </cell>
          <cell r="GT158">
            <v>99.31</v>
          </cell>
          <cell r="GU158">
            <v>1.0900000000000001</v>
          </cell>
          <cell r="GV158">
            <v>0</v>
          </cell>
          <cell r="GW158">
            <v>0</v>
          </cell>
          <cell r="GX158">
            <v>114.16800000000001</v>
          </cell>
          <cell r="GY158">
            <v>2</v>
          </cell>
          <cell r="HA158" t="str">
            <v>DTVV44089</v>
          </cell>
          <cell r="HB158">
            <v>99.35</v>
          </cell>
          <cell r="HC158">
            <v>1.0900000000000001</v>
          </cell>
          <cell r="HD158">
            <v>0</v>
          </cell>
          <cell r="HE158">
            <v>0</v>
          </cell>
          <cell r="HF158">
            <v>122.11799999999999</v>
          </cell>
          <cell r="HG158">
            <v>2</v>
          </cell>
          <cell r="HI158" t="str">
            <v>DTVV44053</v>
          </cell>
          <cell r="HJ158">
            <v>93.03</v>
          </cell>
          <cell r="HK158">
            <v>4.4800000000000004</v>
          </cell>
          <cell r="HL158">
            <v>18.899999999999999</v>
          </cell>
          <cell r="HM158">
            <v>30.864000000000001</v>
          </cell>
          <cell r="HN158">
            <v>429.58300000000003</v>
          </cell>
          <cell r="HO158">
            <v>10</v>
          </cell>
          <cell r="HQ158" t="str">
            <v>DTVV44053</v>
          </cell>
          <cell r="HR158">
            <v>93.27</v>
          </cell>
          <cell r="HS158">
            <v>4.4800000000000004</v>
          </cell>
          <cell r="HT158">
            <v>18.899999999999999</v>
          </cell>
          <cell r="HU158">
            <v>30.864000000000001</v>
          </cell>
          <cell r="HV158">
            <v>446.53300000000002</v>
          </cell>
          <cell r="HW158">
            <v>10</v>
          </cell>
          <cell r="HY158" t="str">
            <v>DTVV44053</v>
          </cell>
          <cell r="HZ158">
            <v>93.49</v>
          </cell>
          <cell r="IA158">
            <v>4.4800000000000004</v>
          </cell>
          <cell r="IB158">
            <v>18.899999999999999</v>
          </cell>
          <cell r="IC158">
            <v>30.864000000000001</v>
          </cell>
          <cell r="ID158">
            <v>466.26600000000002</v>
          </cell>
          <cell r="IE158">
            <v>10</v>
          </cell>
          <cell r="IG158" t="str">
            <v>DTVV44053</v>
          </cell>
          <cell r="IH158">
            <v>93.7</v>
          </cell>
          <cell r="II158">
            <v>4.4800000000000004</v>
          </cell>
          <cell r="IJ158">
            <v>37.9</v>
          </cell>
          <cell r="IK158">
            <v>30.864000000000001</v>
          </cell>
          <cell r="IL158">
            <v>484.9</v>
          </cell>
          <cell r="IM158">
            <v>10</v>
          </cell>
        </row>
        <row r="159">
          <cell r="A159" t="str">
            <v>EXDS50049</v>
          </cell>
          <cell r="B159">
            <v>100</v>
          </cell>
          <cell r="C159">
            <v>0</v>
          </cell>
          <cell r="D159">
            <v>0</v>
          </cell>
          <cell r="E159">
            <v>0</v>
          </cell>
          <cell r="F159">
            <v>0</v>
          </cell>
          <cell r="G159">
            <v>0</v>
          </cell>
          <cell r="I159" t="str">
            <v>EXDS50049</v>
          </cell>
          <cell r="J159">
            <v>100</v>
          </cell>
          <cell r="K159">
            <v>0</v>
          </cell>
          <cell r="L159">
            <v>0</v>
          </cell>
          <cell r="M159">
            <v>0</v>
          </cell>
          <cell r="N159">
            <v>0</v>
          </cell>
          <cell r="O159">
            <v>0</v>
          </cell>
          <cell r="Q159" t="str">
            <v>EXDS50039</v>
          </cell>
          <cell r="R159">
            <v>0</v>
          </cell>
          <cell r="S159">
            <v>0</v>
          </cell>
          <cell r="T159">
            <v>0</v>
          </cell>
          <cell r="U159">
            <v>0</v>
          </cell>
          <cell r="V159">
            <v>0</v>
          </cell>
          <cell r="W159">
            <v>0</v>
          </cell>
          <cell r="Y159" t="str">
            <v>EXDS50039</v>
          </cell>
          <cell r="Z159">
            <v>0</v>
          </cell>
          <cell r="AA159">
            <v>0</v>
          </cell>
          <cell r="AB159">
            <v>0</v>
          </cell>
          <cell r="AC159">
            <v>0</v>
          </cell>
          <cell r="AD159">
            <v>0</v>
          </cell>
          <cell r="AE159">
            <v>0</v>
          </cell>
          <cell r="AG159" t="str">
            <v>EXDS50039</v>
          </cell>
          <cell r="AH159">
            <v>0</v>
          </cell>
          <cell r="AI159">
            <v>0</v>
          </cell>
          <cell r="AJ159">
            <v>0</v>
          </cell>
          <cell r="AK159">
            <v>0</v>
          </cell>
          <cell r="AL159">
            <v>0</v>
          </cell>
          <cell r="AM159">
            <v>0</v>
          </cell>
          <cell r="AO159" t="str">
            <v>EWHY20001</v>
          </cell>
          <cell r="AP159">
            <v>100</v>
          </cell>
          <cell r="AQ159">
            <v>0</v>
          </cell>
          <cell r="AR159">
            <v>0</v>
          </cell>
          <cell r="AS159">
            <v>0</v>
          </cell>
          <cell r="AT159">
            <v>0</v>
          </cell>
          <cell r="AU159">
            <v>0</v>
          </cell>
          <cell r="AW159" t="str">
            <v>EWHY20001</v>
          </cell>
          <cell r="AX159">
            <v>100</v>
          </cell>
          <cell r="AY159">
            <v>0</v>
          </cell>
          <cell r="AZ159">
            <v>0</v>
          </cell>
          <cell r="BA159">
            <v>0</v>
          </cell>
          <cell r="BB159">
            <v>0</v>
          </cell>
          <cell r="BC159">
            <v>0</v>
          </cell>
          <cell r="BE159" t="str">
            <v>EWHY20001</v>
          </cell>
          <cell r="BF159">
            <v>100</v>
          </cell>
          <cell r="BG159">
            <v>0</v>
          </cell>
          <cell r="BH159">
            <v>0</v>
          </cell>
          <cell r="BI159">
            <v>0</v>
          </cell>
          <cell r="BJ159">
            <v>0</v>
          </cell>
          <cell r="BK159">
            <v>0</v>
          </cell>
          <cell r="BM159" t="str">
            <v>EWHY20001</v>
          </cell>
          <cell r="BN159">
            <v>100</v>
          </cell>
          <cell r="BO159">
            <v>0</v>
          </cell>
          <cell r="BP159">
            <v>0</v>
          </cell>
          <cell r="BQ159">
            <v>0</v>
          </cell>
          <cell r="BR159">
            <v>0</v>
          </cell>
          <cell r="BS159">
            <v>0</v>
          </cell>
          <cell r="BU159" t="str">
            <v>DTVV44111</v>
          </cell>
          <cell r="BV159">
            <v>95.11</v>
          </cell>
          <cell r="BW159">
            <v>3.91</v>
          </cell>
          <cell r="BX159">
            <v>40</v>
          </cell>
          <cell r="BY159">
            <v>17.327000000000002</v>
          </cell>
          <cell r="BZ159">
            <v>131.68199999999999</v>
          </cell>
          <cell r="CA159">
            <v>3</v>
          </cell>
          <cell r="CC159" t="str">
            <v>DTVV44111</v>
          </cell>
          <cell r="CD159">
            <v>95.56</v>
          </cell>
          <cell r="CE159">
            <v>3.91</v>
          </cell>
          <cell r="CF159">
            <v>44.666666666666998</v>
          </cell>
          <cell r="CG159">
            <v>17.327000000000002</v>
          </cell>
          <cell r="CH159">
            <v>150.83199999999999</v>
          </cell>
          <cell r="CI159">
            <v>3</v>
          </cell>
          <cell r="CK159" t="str">
            <v>DTVV44111</v>
          </cell>
          <cell r="CL159">
            <v>95.93</v>
          </cell>
          <cell r="CM159">
            <v>3.91</v>
          </cell>
          <cell r="CN159">
            <v>44.666666666666998</v>
          </cell>
          <cell r="CO159">
            <v>17.327000000000002</v>
          </cell>
          <cell r="CP159">
            <v>170.63200000000001</v>
          </cell>
          <cell r="CQ159">
            <v>3</v>
          </cell>
          <cell r="CS159" t="str">
            <v>DTVV44103</v>
          </cell>
          <cell r="CT159">
            <v>90.96</v>
          </cell>
          <cell r="CU159">
            <v>6.63</v>
          </cell>
          <cell r="CV159">
            <v>35.5</v>
          </cell>
          <cell r="CW159">
            <v>85.305000000000007</v>
          </cell>
          <cell r="CX159">
            <v>194.251</v>
          </cell>
          <cell r="CY159">
            <v>4</v>
          </cell>
          <cell r="DA159" t="str">
            <v>DTVV44103</v>
          </cell>
          <cell r="DB159">
            <v>91.37</v>
          </cell>
          <cell r="DC159">
            <v>6.63</v>
          </cell>
          <cell r="DD159">
            <v>35.5</v>
          </cell>
          <cell r="DE159">
            <v>85.305000000000007</v>
          </cell>
          <cell r="DF159">
            <v>212.05</v>
          </cell>
          <cell r="DG159">
            <v>4</v>
          </cell>
          <cell r="DI159" t="str">
            <v>DTVV44103</v>
          </cell>
          <cell r="DJ159">
            <v>91.95</v>
          </cell>
          <cell r="DK159">
            <v>6.63</v>
          </cell>
          <cell r="DL159">
            <v>35.5</v>
          </cell>
          <cell r="DM159">
            <v>85.305000000000007</v>
          </cell>
          <cell r="DN159">
            <v>223.066</v>
          </cell>
          <cell r="DO159">
            <v>4</v>
          </cell>
          <cell r="DQ159" t="str">
            <v>DTVV44103</v>
          </cell>
          <cell r="DR159">
            <v>92.45</v>
          </cell>
          <cell r="DS159">
            <v>6.63</v>
          </cell>
          <cell r="DT159">
            <v>35.5</v>
          </cell>
          <cell r="DU159">
            <v>85.305000000000007</v>
          </cell>
          <cell r="DV159">
            <v>238.29900000000001</v>
          </cell>
          <cell r="DW159">
            <v>4</v>
          </cell>
          <cell r="DY159" t="str">
            <v>DTVV44102</v>
          </cell>
          <cell r="DZ159">
            <v>92.48</v>
          </cell>
          <cell r="EA159">
            <v>4.99</v>
          </cell>
          <cell r="EB159">
            <v>20.833333333333002</v>
          </cell>
          <cell r="EC159">
            <v>39.274999999999999</v>
          </cell>
          <cell r="ED159">
            <v>249.614</v>
          </cell>
          <cell r="EE159">
            <v>6</v>
          </cell>
          <cell r="EG159" t="str">
            <v>DTVV44102</v>
          </cell>
          <cell r="EH159">
            <v>92.89</v>
          </cell>
          <cell r="EI159">
            <v>4.99</v>
          </cell>
          <cell r="EJ159">
            <v>20.833333333333002</v>
          </cell>
          <cell r="EK159">
            <v>39.274999999999999</v>
          </cell>
          <cell r="EL159">
            <v>269.08100000000002</v>
          </cell>
          <cell r="EM159">
            <v>6</v>
          </cell>
          <cell r="EO159" t="str">
            <v>DTVV44102</v>
          </cell>
          <cell r="EP159">
            <v>90.78</v>
          </cell>
          <cell r="EQ159">
            <v>5.89</v>
          </cell>
          <cell r="ER159">
            <v>17.857142857143</v>
          </cell>
          <cell r="ES159">
            <v>28.484999999999999</v>
          </cell>
          <cell r="ET159">
            <v>279.33100000000002</v>
          </cell>
          <cell r="EU159">
            <v>7</v>
          </cell>
          <cell r="EW159" t="str">
            <v>DTVV44100</v>
          </cell>
          <cell r="EX159">
            <v>95.68</v>
          </cell>
          <cell r="EY159">
            <v>2.8</v>
          </cell>
          <cell r="EZ159">
            <v>26.714285714286</v>
          </cell>
          <cell r="FA159">
            <v>65.953999999999994</v>
          </cell>
          <cell r="FB159">
            <v>321.11500000000001</v>
          </cell>
          <cell r="FC159">
            <v>7</v>
          </cell>
          <cell r="FE159" t="str">
            <v>DTVV44090</v>
          </cell>
          <cell r="FF159">
            <v>98.96</v>
          </cell>
          <cell r="FG159">
            <v>1.37</v>
          </cell>
          <cell r="FH159">
            <v>0</v>
          </cell>
          <cell r="FI159">
            <v>0</v>
          </cell>
          <cell r="FJ159">
            <v>34.883000000000003</v>
          </cell>
          <cell r="FK159">
            <v>2</v>
          </cell>
          <cell r="FM159" t="str">
            <v>DTVV44090</v>
          </cell>
          <cell r="FN159">
            <v>97.63</v>
          </cell>
          <cell r="FO159">
            <v>2.27</v>
          </cell>
          <cell r="FP159">
            <v>0</v>
          </cell>
          <cell r="FQ159">
            <v>0</v>
          </cell>
          <cell r="FR159">
            <v>41.55</v>
          </cell>
          <cell r="FS159">
            <v>3</v>
          </cell>
          <cell r="FU159" t="str">
            <v>DTVV44090</v>
          </cell>
          <cell r="FV159">
            <v>97.82</v>
          </cell>
          <cell r="FW159">
            <v>2.27</v>
          </cell>
          <cell r="FX159">
            <v>0</v>
          </cell>
          <cell r="FY159">
            <v>0</v>
          </cell>
          <cell r="FZ159">
            <v>49.05</v>
          </cell>
          <cell r="GA159">
            <v>3</v>
          </cell>
          <cell r="GC159" t="str">
            <v>DTVV44090</v>
          </cell>
          <cell r="GD159">
            <v>97.97</v>
          </cell>
          <cell r="GE159">
            <v>2.27</v>
          </cell>
          <cell r="GF159">
            <v>0</v>
          </cell>
          <cell r="GG159">
            <v>0</v>
          </cell>
          <cell r="GH159">
            <v>65.683000000000007</v>
          </cell>
          <cell r="GI159">
            <v>3</v>
          </cell>
          <cell r="GK159" t="str">
            <v>DTVV44090</v>
          </cell>
          <cell r="GL159">
            <v>97.52</v>
          </cell>
          <cell r="GM159">
            <v>2.23</v>
          </cell>
          <cell r="GN159">
            <v>0</v>
          </cell>
          <cell r="GO159">
            <v>0</v>
          </cell>
          <cell r="GP159">
            <v>83.665999999999997</v>
          </cell>
          <cell r="GQ159">
            <v>4</v>
          </cell>
          <cell r="GS159" t="str">
            <v>DTVV44090</v>
          </cell>
          <cell r="GT159">
            <v>96.7</v>
          </cell>
          <cell r="GU159">
            <v>2.5299999999999998</v>
          </cell>
          <cell r="GV159">
            <v>0</v>
          </cell>
          <cell r="GW159">
            <v>29.606999999999999</v>
          </cell>
          <cell r="GX159">
            <v>99.832999999999998</v>
          </cell>
          <cell r="GY159">
            <v>5</v>
          </cell>
          <cell r="HA159" t="str">
            <v>DTVV44090</v>
          </cell>
          <cell r="HB159">
            <v>96.81</v>
          </cell>
          <cell r="HC159">
            <v>2.17</v>
          </cell>
          <cell r="HD159">
            <v>0</v>
          </cell>
          <cell r="HE159">
            <v>28.811</v>
          </cell>
          <cell r="HF159">
            <v>116.85</v>
          </cell>
          <cell r="HG159">
            <v>6</v>
          </cell>
          <cell r="HI159" t="str">
            <v>DTVV44054</v>
          </cell>
          <cell r="HJ159">
            <v>96.18</v>
          </cell>
          <cell r="HK159">
            <v>3.21</v>
          </cell>
          <cell r="HL159">
            <v>26.625</v>
          </cell>
          <cell r="HM159">
            <v>67.659000000000006</v>
          </cell>
          <cell r="HN159">
            <v>457.21800000000002</v>
          </cell>
          <cell r="HO159">
            <v>8</v>
          </cell>
          <cell r="HQ159" t="str">
            <v>DTVV44054</v>
          </cell>
          <cell r="HR159">
            <v>96.31</v>
          </cell>
          <cell r="HS159">
            <v>3.21</v>
          </cell>
          <cell r="HT159">
            <v>26.625</v>
          </cell>
          <cell r="HU159">
            <v>67.659000000000006</v>
          </cell>
          <cell r="HV159">
            <v>476.85199999999998</v>
          </cell>
          <cell r="HW159">
            <v>8</v>
          </cell>
          <cell r="HY159" t="str">
            <v>DTVV44054</v>
          </cell>
          <cell r="HZ159">
            <v>96.4</v>
          </cell>
          <cell r="IA159">
            <v>2.88</v>
          </cell>
          <cell r="IB159">
            <v>23.666666666666998</v>
          </cell>
          <cell r="IC159">
            <v>68.012</v>
          </cell>
          <cell r="ID159">
            <v>496.21800000000002</v>
          </cell>
          <cell r="IE159">
            <v>9</v>
          </cell>
          <cell r="IG159" t="str">
            <v>DTVV44054</v>
          </cell>
          <cell r="IH159">
            <v>96.51</v>
          </cell>
          <cell r="II159">
            <v>2.88</v>
          </cell>
          <cell r="IJ159">
            <v>46.666666666666998</v>
          </cell>
          <cell r="IK159">
            <v>68.012</v>
          </cell>
          <cell r="IL159">
            <v>514.85199999999998</v>
          </cell>
          <cell r="IM159">
            <v>9</v>
          </cell>
        </row>
        <row r="160">
          <cell r="A160" t="str">
            <v>EXHY21006</v>
          </cell>
          <cell r="B160">
            <v>100</v>
          </cell>
          <cell r="C160">
            <v>0</v>
          </cell>
          <cell r="D160">
            <v>0</v>
          </cell>
          <cell r="E160">
            <v>0</v>
          </cell>
          <cell r="F160">
            <v>0</v>
          </cell>
          <cell r="G160">
            <v>0</v>
          </cell>
          <cell r="I160" t="str">
            <v>EXHY21006</v>
          </cell>
          <cell r="J160">
            <v>100</v>
          </cell>
          <cell r="K160">
            <v>0</v>
          </cell>
          <cell r="L160">
            <v>0</v>
          </cell>
          <cell r="M160">
            <v>0</v>
          </cell>
          <cell r="N160">
            <v>0</v>
          </cell>
          <cell r="O160">
            <v>0</v>
          </cell>
          <cell r="Q160" t="str">
            <v>EXDS50040</v>
          </cell>
          <cell r="R160">
            <v>100</v>
          </cell>
          <cell r="S160">
            <v>0</v>
          </cell>
          <cell r="T160">
            <v>3</v>
          </cell>
          <cell r="U160">
            <v>0</v>
          </cell>
          <cell r="V160">
            <v>22.366</v>
          </cell>
          <cell r="W160">
            <v>0</v>
          </cell>
          <cell r="Y160" t="str">
            <v>EXDS50040</v>
          </cell>
          <cell r="Z160">
            <v>96.11</v>
          </cell>
          <cell r="AA160">
            <v>3.73</v>
          </cell>
          <cell r="AB160">
            <v>3</v>
          </cell>
          <cell r="AC160">
            <v>0</v>
          </cell>
          <cell r="AD160">
            <v>37.033000000000001</v>
          </cell>
          <cell r="AE160">
            <v>1</v>
          </cell>
          <cell r="AG160" t="str">
            <v>EXDS50040</v>
          </cell>
          <cell r="AH160">
            <v>94.89</v>
          </cell>
          <cell r="AI160">
            <v>3.07</v>
          </cell>
          <cell r="AJ160">
            <v>1.5</v>
          </cell>
          <cell r="AK160">
            <v>0</v>
          </cell>
          <cell r="AL160">
            <v>54.4</v>
          </cell>
          <cell r="AM160">
            <v>2</v>
          </cell>
          <cell r="AO160" t="str">
            <v>EXDS50035</v>
          </cell>
          <cell r="AP160">
            <v>0</v>
          </cell>
          <cell r="AQ160">
            <v>0</v>
          </cell>
          <cell r="AR160">
            <v>0</v>
          </cell>
          <cell r="AS160">
            <v>0</v>
          </cell>
          <cell r="AT160">
            <v>0</v>
          </cell>
          <cell r="AU160">
            <v>0</v>
          </cell>
          <cell r="AW160" t="str">
            <v>EXDS50035</v>
          </cell>
          <cell r="AX160">
            <v>0</v>
          </cell>
          <cell r="AY160">
            <v>0</v>
          </cell>
          <cell r="AZ160">
            <v>0</v>
          </cell>
          <cell r="BA160">
            <v>0</v>
          </cell>
          <cell r="BB160">
            <v>0</v>
          </cell>
          <cell r="BC160">
            <v>0</v>
          </cell>
          <cell r="BE160" t="str">
            <v>EXDS50035</v>
          </cell>
          <cell r="BF160">
            <v>0</v>
          </cell>
          <cell r="BG160">
            <v>0</v>
          </cell>
          <cell r="BH160">
            <v>0</v>
          </cell>
          <cell r="BI160">
            <v>0</v>
          </cell>
          <cell r="BJ160">
            <v>0</v>
          </cell>
          <cell r="BK160">
            <v>0</v>
          </cell>
          <cell r="BM160" t="str">
            <v>EXDS50035</v>
          </cell>
          <cell r="BN160">
            <v>0</v>
          </cell>
          <cell r="BO160">
            <v>0</v>
          </cell>
          <cell r="BP160">
            <v>0</v>
          </cell>
          <cell r="BQ160">
            <v>0</v>
          </cell>
          <cell r="BR160">
            <v>0</v>
          </cell>
          <cell r="BS160">
            <v>0</v>
          </cell>
          <cell r="BU160" t="str">
            <v>DTVV44112</v>
          </cell>
          <cell r="BV160">
            <v>96.3</v>
          </cell>
          <cell r="BW160">
            <v>2.96</v>
          </cell>
          <cell r="BX160">
            <v>46.333333333333002</v>
          </cell>
          <cell r="BY160">
            <v>26.827000000000002</v>
          </cell>
          <cell r="BZ160">
            <v>136.86600000000001</v>
          </cell>
          <cell r="CA160">
            <v>3</v>
          </cell>
          <cell r="CC160" t="str">
            <v>DTVV44112</v>
          </cell>
          <cell r="CD160">
            <v>96.64</v>
          </cell>
          <cell r="CE160">
            <v>2.96</v>
          </cell>
          <cell r="CF160">
            <v>46.333333333333002</v>
          </cell>
          <cell r="CG160">
            <v>26.827000000000002</v>
          </cell>
          <cell r="CH160">
            <v>156.03299999999999</v>
          </cell>
          <cell r="CI160">
            <v>3</v>
          </cell>
          <cell r="CK160" t="str">
            <v>DTVV44112</v>
          </cell>
          <cell r="CL160">
            <v>96.92</v>
          </cell>
          <cell r="CM160">
            <v>2.96</v>
          </cell>
          <cell r="CN160">
            <v>46.333333333333002</v>
          </cell>
          <cell r="CO160">
            <v>26.827000000000002</v>
          </cell>
          <cell r="CP160">
            <v>175.833</v>
          </cell>
          <cell r="CQ160">
            <v>3</v>
          </cell>
          <cell r="CS160" t="str">
            <v>DTVV44104</v>
          </cell>
          <cell r="CT160">
            <v>94.72</v>
          </cell>
          <cell r="CU160">
            <v>3.92</v>
          </cell>
          <cell r="CV160">
            <v>33.5</v>
          </cell>
          <cell r="CW160">
            <v>85.210999999999999</v>
          </cell>
          <cell r="CX160">
            <v>180.66499999999999</v>
          </cell>
          <cell r="CY160">
            <v>4</v>
          </cell>
          <cell r="DA160" t="str">
            <v>DTVV44104</v>
          </cell>
          <cell r="DB160">
            <v>94.82</v>
          </cell>
          <cell r="DC160">
            <v>3.32</v>
          </cell>
          <cell r="DD160">
            <v>26.8</v>
          </cell>
          <cell r="DE160">
            <v>80.421999999999997</v>
          </cell>
          <cell r="DF160">
            <v>197.364</v>
          </cell>
          <cell r="DG160">
            <v>5</v>
          </cell>
          <cell r="DI160" t="str">
            <v>DTVV44104</v>
          </cell>
          <cell r="DJ160">
            <v>95.16</v>
          </cell>
          <cell r="DK160">
            <v>3.32</v>
          </cell>
          <cell r="DL160">
            <v>26.8</v>
          </cell>
          <cell r="DM160">
            <v>80.421999999999997</v>
          </cell>
          <cell r="DN160">
            <v>207.714</v>
          </cell>
          <cell r="DO160">
            <v>5</v>
          </cell>
          <cell r="DQ160" t="str">
            <v>DTVV44104</v>
          </cell>
          <cell r="DR160">
            <v>95.46</v>
          </cell>
          <cell r="DS160">
            <v>3.32</v>
          </cell>
          <cell r="DT160">
            <v>26.8</v>
          </cell>
          <cell r="DU160">
            <v>80.421999999999997</v>
          </cell>
          <cell r="DV160">
            <v>227.53</v>
          </cell>
          <cell r="DW160">
            <v>5</v>
          </cell>
          <cell r="DY160" t="str">
            <v>DTVV44103</v>
          </cell>
          <cell r="DZ160">
            <v>91.28</v>
          </cell>
          <cell r="EA160">
            <v>6.63</v>
          </cell>
          <cell r="EB160">
            <v>28.4</v>
          </cell>
          <cell r="EC160">
            <v>88.231999999999999</v>
          </cell>
          <cell r="ED160">
            <v>252.99799999999999</v>
          </cell>
          <cell r="EE160">
            <v>5</v>
          </cell>
          <cell r="EG160" t="str">
            <v>DTVV44103</v>
          </cell>
          <cell r="EH160">
            <v>91.39</v>
          </cell>
          <cell r="EI160">
            <v>5.79</v>
          </cell>
          <cell r="EJ160">
            <v>23.666666666666998</v>
          </cell>
          <cell r="EK160">
            <v>84.168000000000006</v>
          </cell>
          <cell r="EL160">
            <v>271.11500000000001</v>
          </cell>
          <cell r="EM160">
            <v>6</v>
          </cell>
          <cell r="EO160" t="str">
            <v>DTVV44103</v>
          </cell>
          <cell r="EP160">
            <v>91.85</v>
          </cell>
          <cell r="EQ160">
            <v>5.79</v>
          </cell>
          <cell r="ER160">
            <v>23.666666666666998</v>
          </cell>
          <cell r="ES160">
            <v>84.168000000000006</v>
          </cell>
          <cell r="ET160">
            <v>291.19799999999998</v>
          </cell>
          <cell r="EU160">
            <v>6</v>
          </cell>
          <cell r="EW160" t="str">
            <v>DTVV44101</v>
          </cell>
          <cell r="EX160">
            <v>95.14</v>
          </cell>
          <cell r="EY160">
            <v>4.95</v>
          </cell>
          <cell r="EZ160">
            <v>67.5</v>
          </cell>
          <cell r="FA160">
            <v>43.939</v>
          </cell>
          <cell r="FB160">
            <v>304.31400000000002</v>
          </cell>
          <cell r="FC160">
            <v>2</v>
          </cell>
          <cell r="FE160" t="str">
            <v>DTVV44100</v>
          </cell>
          <cell r="FF160">
            <v>95.89</v>
          </cell>
          <cell r="FG160">
            <v>2.8</v>
          </cell>
          <cell r="FH160">
            <v>26.714285714286</v>
          </cell>
          <cell r="FI160">
            <v>65.953999999999994</v>
          </cell>
          <cell r="FJ160">
            <v>338.74900000000002</v>
          </cell>
          <cell r="FK160">
            <v>7</v>
          </cell>
          <cell r="FM160" t="str">
            <v>DTVV44100</v>
          </cell>
          <cell r="FN160">
            <v>96.07</v>
          </cell>
          <cell r="FO160">
            <v>2.8</v>
          </cell>
          <cell r="FP160">
            <v>26.714285714286</v>
          </cell>
          <cell r="FQ160">
            <v>65.953999999999994</v>
          </cell>
          <cell r="FR160">
            <v>349</v>
          </cell>
          <cell r="FS160">
            <v>7</v>
          </cell>
          <cell r="FU160" t="str">
            <v>DTVV44100</v>
          </cell>
          <cell r="FV160">
            <v>96.24</v>
          </cell>
          <cell r="FW160">
            <v>2.8</v>
          </cell>
          <cell r="FX160">
            <v>26.714285714286</v>
          </cell>
          <cell r="FY160">
            <v>65.953999999999994</v>
          </cell>
          <cell r="FZ160">
            <v>361.33300000000003</v>
          </cell>
          <cell r="GA160">
            <v>7</v>
          </cell>
          <cell r="GC160" t="str">
            <v>DTVV44100</v>
          </cell>
          <cell r="GD160">
            <v>96.4</v>
          </cell>
          <cell r="GE160">
            <v>2.8</v>
          </cell>
          <cell r="GF160">
            <v>35</v>
          </cell>
          <cell r="GG160">
            <v>65.953999999999994</v>
          </cell>
          <cell r="GH160">
            <v>377.88299999999998</v>
          </cell>
          <cell r="GI160">
            <v>7</v>
          </cell>
          <cell r="GK160" t="str">
            <v>DTVV44100</v>
          </cell>
          <cell r="GL160">
            <v>96.54</v>
          </cell>
          <cell r="GM160">
            <v>2.8</v>
          </cell>
          <cell r="GN160">
            <v>35</v>
          </cell>
          <cell r="GO160">
            <v>65.953999999999994</v>
          </cell>
          <cell r="GP160">
            <v>398.05</v>
          </cell>
          <cell r="GQ160">
            <v>7</v>
          </cell>
          <cell r="GS160" t="str">
            <v>DTVV44100</v>
          </cell>
          <cell r="GT160">
            <v>95.45</v>
          </cell>
          <cell r="GU160">
            <v>3.41</v>
          </cell>
          <cell r="GV160">
            <v>30.625</v>
          </cell>
          <cell r="GW160">
            <v>47.398000000000003</v>
          </cell>
          <cell r="GX160">
            <v>411.05</v>
          </cell>
          <cell r="GY160">
            <v>8</v>
          </cell>
          <cell r="HA160" t="str">
            <v>DTVV44100</v>
          </cell>
          <cell r="HB160">
            <v>95.07</v>
          </cell>
          <cell r="HC160">
            <v>3.42</v>
          </cell>
          <cell r="HD160">
            <v>27.222222222222001</v>
          </cell>
          <cell r="HE160">
            <v>53.435000000000002</v>
          </cell>
          <cell r="HF160">
            <v>424.96699999999998</v>
          </cell>
          <cell r="HG160">
            <v>9</v>
          </cell>
          <cell r="HI160" t="str">
            <v>DTVV44055</v>
          </cell>
          <cell r="HJ160">
            <v>96.64</v>
          </cell>
          <cell r="HK160">
            <v>2.74</v>
          </cell>
          <cell r="HL160">
            <v>21.625</v>
          </cell>
          <cell r="HM160">
            <v>85.861999999999995</v>
          </cell>
          <cell r="HN160">
            <v>446.25200000000001</v>
          </cell>
          <cell r="HO160">
            <v>8</v>
          </cell>
          <cell r="HQ160" t="str">
            <v>DTVV44055</v>
          </cell>
          <cell r="HR160">
            <v>96.76</v>
          </cell>
          <cell r="HS160">
            <v>2.74</v>
          </cell>
          <cell r="HT160">
            <v>21.625</v>
          </cell>
          <cell r="HU160">
            <v>85.861999999999995</v>
          </cell>
          <cell r="HV160">
            <v>465.30200000000002</v>
          </cell>
          <cell r="HW160">
            <v>8</v>
          </cell>
          <cell r="HY160" t="str">
            <v>DTVV44055</v>
          </cell>
          <cell r="HZ160">
            <v>96.41</v>
          </cell>
          <cell r="IA160">
            <v>2.81</v>
          </cell>
          <cell r="IB160">
            <v>19.222222222222001</v>
          </cell>
          <cell r="IC160">
            <v>87.727000000000004</v>
          </cell>
          <cell r="ID160">
            <v>473.48399999999998</v>
          </cell>
          <cell r="IE160">
            <v>9</v>
          </cell>
          <cell r="IG160" t="str">
            <v>DTVV44055</v>
          </cell>
          <cell r="IH160">
            <v>96.52</v>
          </cell>
          <cell r="II160">
            <v>2.81</v>
          </cell>
          <cell r="IJ160">
            <v>45.333333333333002</v>
          </cell>
          <cell r="IK160">
            <v>87.727000000000004</v>
          </cell>
          <cell r="IL160">
            <v>492.11799999999999</v>
          </cell>
          <cell r="IM160">
            <v>9</v>
          </cell>
        </row>
        <row r="161">
          <cell r="A161" t="str">
            <v>EXHY21007</v>
          </cell>
          <cell r="B161">
            <v>100</v>
          </cell>
          <cell r="C161">
            <v>0</v>
          </cell>
          <cell r="D161">
            <v>0</v>
          </cell>
          <cell r="E161">
            <v>0</v>
          </cell>
          <cell r="F161">
            <v>0</v>
          </cell>
          <cell r="G161">
            <v>0</v>
          </cell>
          <cell r="I161" t="str">
            <v>EXHY21007</v>
          </cell>
          <cell r="J161">
            <v>100</v>
          </cell>
          <cell r="K161">
            <v>0</v>
          </cell>
          <cell r="L161">
            <v>0</v>
          </cell>
          <cell r="M161">
            <v>0</v>
          </cell>
          <cell r="N161">
            <v>0</v>
          </cell>
          <cell r="O161">
            <v>0</v>
          </cell>
          <cell r="Q161" t="str">
            <v>EXDS50048</v>
          </cell>
          <cell r="R161">
            <v>99</v>
          </cell>
          <cell r="S161">
            <v>0.72</v>
          </cell>
          <cell r="T161">
            <v>7</v>
          </cell>
          <cell r="U161">
            <v>100</v>
          </cell>
          <cell r="V161">
            <v>10.3</v>
          </cell>
          <cell r="W161">
            <v>1</v>
          </cell>
          <cell r="Y161" t="str">
            <v>EXDS50048</v>
          </cell>
          <cell r="Z161">
            <v>97.62</v>
          </cell>
          <cell r="AA161">
            <v>1.1399999999999999</v>
          </cell>
          <cell r="AB161">
            <v>4</v>
          </cell>
          <cell r="AC161">
            <v>31.391999999999999</v>
          </cell>
          <cell r="AD161">
            <v>10.3</v>
          </cell>
          <cell r="AE161">
            <v>2</v>
          </cell>
          <cell r="AG161" t="str">
            <v>EXDS50048</v>
          </cell>
          <cell r="AH161">
            <v>98.1</v>
          </cell>
          <cell r="AI161">
            <v>1.1399999999999999</v>
          </cell>
          <cell r="AJ161">
            <v>4</v>
          </cell>
          <cell r="AK161">
            <v>31.391999999999999</v>
          </cell>
          <cell r="AL161">
            <v>30.067</v>
          </cell>
          <cell r="AM161">
            <v>2</v>
          </cell>
          <cell r="AO161" t="str">
            <v>EXDS50039</v>
          </cell>
          <cell r="AP161">
            <v>0</v>
          </cell>
          <cell r="AQ161">
            <v>0</v>
          </cell>
          <cell r="AR161">
            <v>0</v>
          </cell>
          <cell r="AS161">
            <v>0</v>
          </cell>
          <cell r="AT161">
            <v>0</v>
          </cell>
          <cell r="AU161">
            <v>0</v>
          </cell>
          <cell r="AW161" t="str">
            <v>EXDS50039</v>
          </cell>
          <cell r="AX161">
            <v>0</v>
          </cell>
          <cell r="AY161">
            <v>0</v>
          </cell>
          <cell r="AZ161">
            <v>0</v>
          </cell>
          <cell r="BA161">
            <v>0</v>
          </cell>
          <cell r="BB161">
            <v>0</v>
          </cell>
          <cell r="BC161">
            <v>0</v>
          </cell>
          <cell r="BE161" t="str">
            <v>EXDS50039</v>
          </cell>
          <cell r="BF161">
            <v>0</v>
          </cell>
          <cell r="BG161">
            <v>0</v>
          </cell>
          <cell r="BH161">
            <v>0</v>
          </cell>
          <cell r="BI161">
            <v>0</v>
          </cell>
          <cell r="BJ161">
            <v>0</v>
          </cell>
          <cell r="BK161">
            <v>0</v>
          </cell>
          <cell r="BM161" t="str">
            <v>EXDS50039</v>
          </cell>
          <cell r="BN161">
            <v>0</v>
          </cell>
          <cell r="BO161">
            <v>0</v>
          </cell>
          <cell r="BP161">
            <v>0</v>
          </cell>
          <cell r="BQ161">
            <v>0</v>
          </cell>
          <cell r="BR161">
            <v>0</v>
          </cell>
          <cell r="BS161">
            <v>0</v>
          </cell>
          <cell r="BU161" t="str">
            <v>DTVV44113</v>
          </cell>
          <cell r="BV161">
            <v>95.33</v>
          </cell>
          <cell r="BW161">
            <v>2.8</v>
          </cell>
          <cell r="BX161">
            <v>32.25</v>
          </cell>
          <cell r="BY161">
            <v>48.292999999999999</v>
          </cell>
          <cell r="BZ161">
            <v>138.70099999999999</v>
          </cell>
          <cell r="CA161">
            <v>4</v>
          </cell>
          <cell r="CC161" t="str">
            <v>DTVV44113</v>
          </cell>
          <cell r="CD161">
            <v>95.75</v>
          </cell>
          <cell r="CE161">
            <v>2.8</v>
          </cell>
          <cell r="CF161">
            <v>34.75</v>
          </cell>
          <cell r="CG161">
            <v>48.292999999999999</v>
          </cell>
          <cell r="CH161">
            <v>157.851</v>
          </cell>
          <cell r="CI161">
            <v>4</v>
          </cell>
          <cell r="CK161" t="str">
            <v>DTVV44113</v>
          </cell>
          <cell r="CL161">
            <v>96.11</v>
          </cell>
          <cell r="CM161">
            <v>2.8</v>
          </cell>
          <cell r="CN161">
            <v>34.75</v>
          </cell>
          <cell r="CO161">
            <v>48.292999999999999</v>
          </cell>
          <cell r="CP161">
            <v>177.65100000000001</v>
          </cell>
          <cell r="CQ161">
            <v>4</v>
          </cell>
          <cell r="CS161" t="str">
            <v>DTVV44109</v>
          </cell>
          <cell r="CT161">
            <v>85.68</v>
          </cell>
          <cell r="CU161">
            <v>2.33</v>
          </cell>
          <cell r="CV161">
            <v>37.333333333333002</v>
          </cell>
          <cell r="CW161">
            <v>68.266000000000005</v>
          </cell>
          <cell r="CX161">
            <v>178.518</v>
          </cell>
          <cell r="CY161">
            <v>3</v>
          </cell>
          <cell r="DA161" t="str">
            <v>DTVV44109</v>
          </cell>
          <cell r="DB161">
            <v>86.71</v>
          </cell>
          <cell r="DC161">
            <v>2.33</v>
          </cell>
          <cell r="DD161">
            <v>37.333333333333002</v>
          </cell>
          <cell r="DE161">
            <v>68.266000000000005</v>
          </cell>
          <cell r="DF161">
            <v>198.084</v>
          </cell>
          <cell r="DG161">
            <v>3</v>
          </cell>
          <cell r="DI161" t="str">
            <v>DTVV44109</v>
          </cell>
          <cell r="DJ161">
            <v>87.59</v>
          </cell>
          <cell r="DK161">
            <v>2.33</v>
          </cell>
          <cell r="DL161">
            <v>37.333333333333002</v>
          </cell>
          <cell r="DM161">
            <v>68.266000000000005</v>
          </cell>
          <cell r="DN161">
            <v>210.684</v>
          </cell>
          <cell r="DO161">
            <v>3</v>
          </cell>
          <cell r="DQ161" t="str">
            <v>DTVV44109</v>
          </cell>
          <cell r="DR161">
            <v>88.37</v>
          </cell>
          <cell r="DS161">
            <v>2.33</v>
          </cell>
          <cell r="DT161">
            <v>37.333333333333002</v>
          </cell>
          <cell r="DU161">
            <v>68.266000000000005</v>
          </cell>
          <cell r="DV161">
            <v>225.917</v>
          </cell>
          <cell r="DW161">
            <v>3</v>
          </cell>
          <cell r="DY161" t="str">
            <v>DTVV44104</v>
          </cell>
          <cell r="DZ161">
            <v>94.62</v>
          </cell>
          <cell r="EA161">
            <v>3.53</v>
          </cell>
          <cell r="EB161">
            <v>22.333333333333002</v>
          </cell>
          <cell r="EC161">
            <v>84.634</v>
          </cell>
          <cell r="ED161">
            <v>243.53</v>
          </cell>
          <cell r="EE161">
            <v>6</v>
          </cell>
          <cell r="EG161" t="str">
            <v>DTVV44104</v>
          </cell>
          <cell r="EH161">
            <v>94.92</v>
          </cell>
          <cell r="EI161">
            <v>3.53</v>
          </cell>
          <cell r="EJ161">
            <v>22.333333333333002</v>
          </cell>
          <cell r="EK161">
            <v>84.634</v>
          </cell>
          <cell r="EL161">
            <v>262.99700000000001</v>
          </cell>
          <cell r="EM161">
            <v>6</v>
          </cell>
          <cell r="EO161" t="str">
            <v>DTVV44104</v>
          </cell>
          <cell r="EP161">
            <v>95.18</v>
          </cell>
          <cell r="EQ161">
            <v>3.53</v>
          </cell>
          <cell r="ER161">
            <v>22.333333333333002</v>
          </cell>
          <cell r="ES161">
            <v>84.634</v>
          </cell>
          <cell r="ET161">
            <v>283.08</v>
          </cell>
          <cell r="EU161">
            <v>6</v>
          </cell>
          <cell r="EW161" t="str">
            <v>DTVV44102</v>
          </cell>
          <cell r="EX161">
            <v>86.24</v>
          </cell>
          <cell r="EY161">
            <v>8.16</v>
          </cell>
          <cell r="EZ161">
            <v>19.5</v>
          </cell>
          <cell r="FA161">
            <v>50.088999999999999</v>
          </cell>
          <cell r="FB161">
            <v>279.33100000000002</v>
          </cell>
          <cell r="FC161">
            <v>8</v>
          </cell>
          <cell r="FE161" t="str">
            <v>DTVV44101</v>
          </cell>
          <cell r="FF161">
            <v>95.37</v>
          </cell>
          <cell r="FG161">
            <v>4.95</v>
          </cell>
          <cell r="FH161">
            <v>67.5</v>
          </cell>
          <cell r="FI161">
            <v>43.939</v>
          </cell>
          <cell r="FJ161">
            <v>321.94799999999998</v>
          </cell>
          <cell r="FK161">
            <v>2</v>
          </cell>
          <cell r="FM161" t="str">
            <v>DTVV44101</v>
          </cell>
          <cell r="FN161">
            <v>94.93</v>
          </cell>
          <cell r="FO161">
            <v>4.4400000000000004</v>
          </cell>
          <cell r="FP161">
            <v>45</v>
          </cell>
          <cell r="FQ161">
            <v>58.323999999999998</v>
          </cell>
          <cell r="FR161">
            <v>331.28199999999998</v>
          </cell>
          <cell r="FS161">
            <v>3</v>
          </cell>
          <cell r="FU161" t="str">
            <v>DTVV44101</v>
          </cell>
          <cell r="FV161">
            <v>95.15</v>
          </cell>
          <cell r="FW161">
            <v>4.4400000000000004</v>
          </cell>
          <cell r="FX161">
            <v>45</v>
          </cell>
          <cell r="FY161">
            <v>58.323999999999998</v>
          </cell>
          <cell r="FZ161">
            <v>344.86500000000001</v>
          </cell>
          <cell r="GA161">
            <v>3</v>
          </cell>
          <cell r="GC161" t="str">
            <v>DTVV44101</v>
          </cell>
          <cell r="GD161">
            <v>95.32</v>
          </cell>
          <cell r="GE161">
            <v>4.4400000000000004</v>
          </cell>
          <cell r="GF161">
            <v>69</v>
          </cell>
          <cell r="GG161">
            <v>58.323999999999998</v>
          </cell>
          <cell r="GH161">
            <v>361.29700000000003</v>
          </cell>
          <cell r="GI161">
            <v>3</v>
          </cell>
          <cell r="GK161" t="str">
            <v>DTVV44101</v>
          </cell>
          <cell r="GL161">
            <v>95.51</v>
          </cell>
          <cell r="GM161">
            <v>4.4400000000000004</v>
          </cell>
          <cell r="GN161">
            <v>69</v>
          </cell>
          <cell r="GO161">
            <v>58.323999999999998</v>
          </cell>
          <cell r="GP161">
            <v>381.464</v>
          </cell>
          <cell r="GQ161">
            <v>3</v>
          </cell>
          <cell r="GS161" t="str">
            <v>DTVV44101</v>
          </cell>
          <cell r="GT161">
            <v>95.68</v>
          </cell>
          <cell r="GU161">
            <v>4.4400000000000004</v>
          </cell>
          <cell r="GV161">
            <v>69</v>
          </cell>
          <cell r="GW161">
            <v>58.323999999999998</v>
          </cell>
          <cell r="GX161">
            <v>401.548</v>
          </cell>
          <cell r="GY161">
            <v>3</v>
          </cell>
          <cell r="HA161" t="str">
            <v>DTVV44101</v>
          </cell>
          <cell r="HB161">
            <v>95.84</v>
          </cell>
          <cell r="HC161">
            <v>4.4400000000000004</v>
          </cell>
          <cell r="HD161">
            <v>69</v>
          </cell>
          <cell r="HE161">
            <v>58.323999999999998</v>
          </cell>
          <cell r="HF161">
            <v>418.91500000000002</v>
          </cell>
          <cell r="HG161">
            <v>3</v>
          </cell>
          <cell r="HI161" t="str">
            <v>DTVV44056</v>
          </cell>
          <cell r="HJ161">
            <v>95.91</v>
          </cell>
          <cell r="HK161">
            <v>3.11</v>
          </cell>
          <cell r="HL161">
            <v>25.5</v>
          </cell>
          <cell r="HM161">
            <v>21.529</v>
          </cell>
          <cell r="HN161">
            <v>451.233</v>
          </cell>
          <cell r="HO161">
            <v>8</v>
          </cell>
          <cell r="HQ161" t="str">
            <v>DTVV44056</v>
          </cell>
          <cell r="HR161">
            <v>96.05</v>
          </cell>
          <cell r="HS161">
            <v>3.11</v>
          </cell>
          <cell r="HT161">
            <v>25.5</v>
          </cell>
          <cell r="HU161">
            <v>21.529</v>
          </cell>
          <cell r="HV161">
            <v>470.28300000000002</v>
          </cell>
          <cell r="HW161">
            <v>8</v>
          </cell>
          <cell r="HY161" t="str">
            <v>DTVV44056</v>
          </cell>
          <cell r="HZ161">
            <v>96.18</v>
          </cell>
          <cell r="IA161">
            <v>3.11</v>
          </cell>
          <cell r="IB161">
            <v>25.5</v>
          </cell>
          <cell r="IC161">
            <v>21.529</v>
          </cell>
          <cell r="ID161">
            <v>490.01600000000002</v>
          </cell>
          <cell r="IE161">
            <v>8</v>
          </cell>
          <cell r="IG161" t="str">
            <v>DTVV44056</v>
          </cell>
          <cell r="IH161">
            <v>96.3</v>
          </cell>
          <cell r="II161">
            <v>3.11</v>
          </cell>
          <cell r="IJ161">
            <v>48</v>
          </cell>
          <cell r="IK161">
            <v>21.529</v>
          </cell>
          <cell r="IL161">
            <v>508.65</v>
          </cell>
          <cell r="IM161">
            <v>8</v>
          </cell>
        </row>
        <row r="162">
          <cell r="A162" t="str">
            <v>EXKM12004</v>
          </cell>
          <cell r="B162">
            <v>100</v>
          </cell>
          <cell r="C162">
            <v>0</v>
          </cell>
          <cell r="D162">
            <v>0</v>
          </cell>
          <cell r="E162">
            <v>0</v>
          </cell>
          <cell r="F162">
            <v>0</v>
          </cell>
          <cell r="G162">
            <v>0</v>
          </cell>
          <cell r="I162" t="str">
            <v>EXKM12004</v>
          </cell>
          <cell r="J162">
            <v>100</v>
          </cell>
          <cell r="K162">
            <v>0</v>
          </cell>
          <cell r="L162">
            <v>0</v>
          </cell>
          <cell r="M162">
            <v>0</v>
          </cell>
          <cell r="N162">
            <v>0</v>
          </cell>
          <cell r="O162">
            <v>0</v>
          </cell>
          <cell r="Q162" t="str">
            <v>EXDS50049</v>
          </cell>
          <cell r="R162">
            <v>100</v>
          </cell>
          <cell r="S162">
            <v>0</v>
          </cell>
          <cell r="T162">
            <v>0</v>
          </cell>
          <cell r="U162">
            <v>0</v>
          </cell>
          <cell r="V162">
            <v>0</v>
          </cell>
          <cell r="W162">
            <v>0</v>
          </cell>
          <cell r="Y162" t="str">
            <v>EXDS50049</v>
          </cell>
          <cell r="Z162">
            <v>90.26</v>
          </cell>
          <cell r="AA162">
            <v>9.35</v>
          </cell>
          <cell r="AB162">
            <v>0</v>
          </cell>
          <cell r="AC162">
            <v>100</v>
          </cell>
          <cell r="AD162">
            <v>0</v>
          </cell>
          <cell r="AE162">
            <v>1</v>
          </cell>
          <cell r="AG162" t="str">
            <v>EXDS50049</v>
          </cell>
          <cell r="AH162">
            <v>92.21</v>
          </cell>
          <cell r="AI162">
            <v>9.35</v>
          </cell>
          <cell r="AJ162">
            <v>0</v>
          </cell>
          <cell r="AK162">
            <v>100</v>
          </cell>
          <cell r="AL162">
            <v>10.25</v>
          </cell>
          <cell r="AM162">
            <v>1</v>
          </cell>
          <cell r="AO162" t="str">
            <v>EXDS50040</v>
          </cell>
          <cell r="AP162">
            <v>85.61</v>
          </cell>
          <cell r="AQ162">
            <v>5.18</v>
          </cell>
          <cell r="AR162">
            <v>0.75</v>
          </cell>
          <cell r="AS162">
            <v>0</v>
          </cell>
          <cell r="AT162">
            <v>60.65</v>
          </cell>
          <cell r="AU162">
            <v>4</v>
          </cell>
          <cell r="AW162" t="str">
            <v>EXDS50040</v>
          </cell>
          <cell r="AX162">
            <v>80.62</v>
          </cell>
          <cell r="AY162">
            <v>3.69</v>
          </cell>
          <cell r="AZ162">
            <v>0.42857142857140001</v>
          </cell>
          <cell r="BA162">
            <v>6.4489999999999998</v>
          </cell>
          <cell r="BB162">
            <v>65.05</v>
          </cell>
          <cell r="BC162">
            <v>7</v>
          </cell>
          <cell r="BE162" t="str">
            <v>EXDS50040</v>
          </cell>
          <cell r="BF162">
            <v>83.04</v>
          </cell>
          <cell r="BG162">
            <v>3.69</v>
          </cell>
          <cell r="BH162">
            <v>0.42857142857140001</v>
          </cell>
          <cell r="BI162">
            <v>6.4489999999999998</v>
          </cell>
          <cell r="BJ162">
            <v>67.683000000000007</v>
          </cell>
          <cell r="BK162">
            <v>7</v>
          </cell>
          <cell r="BM162" t="str">
            <v>EXDS50040</v>
          </cell>
          <cell r="BN162">
            <v>82.86</v>
          </cell>
          <cell r="BO162">
            <v>3.37</v>
          </cell>
          <cell r="BP162">
            <v>0.33333333333330001</v>
          </cell>
          <cell r="BQ162">
            <v>5.4989999999999997</v>
          </cell>
          <cell r="BR162">
            <v>75.516999999999996</v>
          </cell>
          <cell r="BS162">
            <v>9</v>
          </cell>
          <cell r="BU162" t="str">
            <v>EWHY20001</v>
          </cell>
          <cell r="BV162">
            <v>100</v>
          </cell>
          <cell r="BW162">
            <v>0</v>
          </cell>
          <cell r="BX162">
            <v>0</v>
          </cell>
          <cell r="BY162">
            <v>0</v>
          </cell>
          <cell r="BZ162">
            <v>0</v>
          </cell>
          <cell r="CA162">
            <v>0</v>
          </cell>
          <cell r="CC162" t="str">
            <v>EWHY20001</v>
          </cell>
          <cell r="CD162">
            <v>100</v>
          </cell>
          <cell r="CE162">
            <v>0</v>
          </cell>
          <cell r="CF162">
            <v>0</v>
          </cell>
          <cell r="CG162">
            <v>0</v>
          </cell>
          <cell r="CH162">
            <v>0</v>
          </cell>
          <cell r="CI162">
            <v>0</v>
          </cell>
          <cell r="CK162" t="str">
            <v>EWHY20001</v>
          </cell>
          <cell r="CL162">
            <v>100</v>
          </cell>
          <cell r="CM162">
            <v>0</v>
          </cell>
          <cell r="CN162">
            <v>0</v>
          </cell>
          <cell r="CO162">
            <v>0</v>
          </cell>
          <cell r="CP162">
            <v>0</v>
          </cell>
          <cell r="CQ162">
            <v>0</v>
          </cell>
          <cell r="CS162" t="str">
            <v>DTVV44110</v>
          </cell>
          <cell r="CT162">
            <v>97.77</v>
          </cell>
          <cell r="CU162">
            <v>1.2</v>
          </cell>
          <cell r="CV162">
            <v>34.25</v>
          </cell>
          <cell r="CW162">
            <v>71.974000000000004</v>
          </cell>
          <cell r="CX162">
            <v>201.18199999999999</v>
          </cell>
          <cell r="CY162">
            <v>4</v>
          </cell>
          <cell r="DA162" t="str">
            <v>DTVV44110</v>
          </cell>
          <cell r="DB162">
            <v>97.93</v>
          </cell>
          <cell r="DC162">
            <v>1.2</v>
          </cell>
          <cell r="DD162">
            <v>34.25</v>
          </cell>
          <cell r="DE162">
            <v>71.974000000000004</v>
          </cell>
          <cell r="DF162">
            <v>219.41499999999999</v>
          </cell>
          <cell r="DG162">
            <v>4</v>
          </cell>
          <cell r="DI162" t="str">
            <v>DTVV44110</v>
          </cell>
          <cell r="DJ162">
            <v>98.06</v>
          </cell>
          <cell r="DK162">
            <v>1.2</v>
          </cell>
          <cell r="DL162">
            <v>34.25</v>
          </cell>
          <cell r="DM162">
            <v>71.974000000000004</v>
          </cell>
          <cell r="DN162">
            <v>232.01499999999999</v>
          </cell>
          <cell r="DO162">
            <v>4</v>
          </cell>
          <cell r="DQ162" t="str">
            <v>DTVV44110</v>
          </cell>
          <cell r="DR162">
            <v>97.24</v>
          </cell>
          <cell r="DS162">
            <v>1.41</v>
          </cell>
          <cell r="DT162">
            <v>22.833333333333002</v>
          </cell>
          <cell r="DU162">
            <v>41.03</v>
          </cell>
          <cell r="DV162">
            <v>244.44800000000001</v>
          </cell>
          <cell r="DW162">
            <v>6</v>
          </cell>
          <cell r="DY162" t="str">
            <v>DTVV44109</v>
          </cell>
          <cell r="DZ162">
            <v>88.44</v>
          </cell>
          <cell r="EA162">
            <v>2.37</v>
          </cell>
          <cell r="EB162">
            <v>28</v>
          </cell>
          <cell r="EC162">
            <v>50.359000000000002</v>
          </cell>
          <cell r="ED162">
            <v>242.73400000000001</v>
          </cell>
          <cell r="EE162">
            <v>4</v>
          </cell>
          <cell r="EG162" t="str">
            <v>DTVV44109</v>
          </cell>
          <cell r="EH162">
            <v>89.09</v>
          </cell>
          <cell r="EI162">
            <v>2.37</v>
          </cell>
          <cell r="EJ162">
            <v>28</v>
          </cell>
          <cell r="EK162">
            <v>50.359000000000002</v>
          </cell>
          <cell r="EL162">
            <v>262.20100000000002</v>
          </cell>
          <cell r="EM162">
            <v>4</v>
          </cell>
          <cell r="EO162" t="str">
            <v>DTVV44109</v>
          </cell>
          <cell r="EP162">
            <v>88.71</v>
          </cell>
          <cell r="EQ162">
            <v>2.2000000000000002</v>
          </cell>
          <cell r="ER162">
            <v>22.4</v>
          </cell>
          <cell r="ES162">
            <v>57.277999999999999</v>
          </cell>
          <cell r="ET162">
            <v>278.45</v>
          </cell>
          <cell r="EU162">
            <v>5</v>
          </cell>
          <cell r="EW162" t="str">
            <v>DTVV44103</v>
          </cell>
          <cell r="EX162">
            <v>92.25</v>
          </cell>
          <cell r="EY162">
            <v>5.79</v>
          </cell>
          <cell r="EZ162">
            <v>29.333333333333002</v>
          </cell>
          <cell r="FA162">
            <v>84.168000000000006</v>
          </cell>
          <cell r="FB162">
            <v>310.66500000000002</v>
          </cell>
          <cell r="FC162">
            <v>6</v>
          </cell>
          <cell r="FE162" t="str">
            <v>DTVV44102</v>
          </cell>
          <cell r="FF162">
            <v>85.73</v>
          </cell>
          <cell r="FG162">
            <v>7.91</v>
          </cell>
          <cell r="FH162">
            <v>17.333333333333002</v>
          </cell>
          <cell r="FI162">
            <v>53.570999999999998</v>
          </cell>
          <cell r="FJ162">
            <v>292.399</v>
          </cell>
          <cell r="FK162">
            <v>9</v>
          </cell>
          <cell r="FM162" t="str">
            <v>DTVV44102</v>
          </cell>
          <cell r="FN162">
            <v>86.38</v>
          </cell>
          <cell r="FO162">
            <v>7.91</v>
          </cell>
          <cell r="FP162">
            <v>17.333333333333002</v>
          </cell>
          <cell r="FQ162">
            <v>53.570999999999998</v>
          </cell>
          <cell r="FR162">
            <v>303.64999999999998</v>
          </cell>
          <cell r="FS162">
            <v>9</v>
          </cell>
          <cell r="FU162" t="str">
            <v>DTVV44102</v>
          </cell>
          <cell r="FV162">
            <v>86.97</v>
          </cell>
          <cell r="FW162">
            <v>7.91</v>
          </cell>
          <cell r="FX162">
            <v>17.333333333333002</v>
          </cell>
          <cell r="FY162">
            <v>53.570999999999998</v>
          </cell>
          <cell r="FZ162">
            <v>315.983</v>
          </cell>
          <cell r="GA162">
            <v>9</v>
          </cell>
          <cell r="GC162" t="str">
            <v>DTVV44102</v>
          </cell>
          <cell r="GD162">
            <v>87.51</v>
          </cell>
          <cell r="GE162">
            <v>7.91</v>
          </cell>
          <cell r="GF162">
            <v>20.444444444443999</v>
          </cell>
          <cell r="GG162">
            <v>53.570999999999998</v>
          </cell>
          <cell r="GH162">
            <v>332.53199999999998</v>
          </cell>
          <cell r="GI162">
            <v>9</v>
          </cell>
          <cell r="GK162" t="str">
            <v>DTVV44102</v>
          </cell>
          <cell r="GL162">
            <v>88.01</v>
          </cell>
          <cell r="GM162">
            <v>7.91</v>
          </cell>
          <cell r="GN162">
            <v>20.444444444443999</v>
          </cell>
          <cell r="GO162">
            <v>53.570999999999998</v>
          </cell>
          <cell r="GP162">
            <v>352.69900000000001</v>
          </cell>
          <cell r="GQ162">
            <v>9</v>
          </cell>
          <cell r="GS162" t="str">
            <v>DTVV44102</v>
          </cell>
          <cell r="GT162">
            <v>88.47</v>
          </cell>
          <cell r="GU162">
            <v>7.91</v>
          </cell>
          <cell r="GV162">
            <v>20.444444444443999</v>
          </cell>
          <cell r="GW162">
            <v>53.570999999999998</v>
          </cell>
          <cell r="GX162">
            <v>372.78300000000002</v>
          </cell>
          <cell r="GY162">
            <v>9</v>
          </cell>
          <cell r="HA162" t="str">
            <v>DTVV44102</v>
          </cell>
          <cell r="HB162">
            <v>88.9</v>
          </cell>
          <cell r="HC162">
            <v>7.91</v>
          </cell>
          <cell r="HD162">
            <v>20.444444444443999</v>
          </cell>
          <cell r="HE162">
            <v>53.570999999999998</v>
          </cell>
          <cell r="HF162">
            <v>390.15</v>
          </cell>
          <cell r="HG162">
            <v>9</v>
          </cell>
          <cell r="HI162" t="str">
            <v>DTVV44057</v>
          </cell>
          <cell r="HJ162">
            <v>96.5</v>
          </cell>
          <cell r="HK162">
            <v>3.92</v>
          </cell>
          <cell r="HL162">
            <v>32.833333333333002</v>
          </cell>
          <cell r="HM162">
            <v>76.986000000000004</v>
          </cell>
          <cell r="HN162">
            <v>440.70100000000002</v>
          </cell>
          <cell r="HO162">
            <v>6</v>
          </cell>
          <cell r="HQ162" t="str">
            <v>DTVV44057</v>
          </cell>
          <cell r="HR162">
            <v>96.62</v>
          </cell>
          <cell r="HS162">
            <v>3.92</v>
          </cell>
          <cell r="HT162">
            <v>32.833333333333002</v>
          </cell>
          <cell r="HU162">
            <v>76.986000000000004</v>
          </cell>
          <cell r="HV162">
            <v>459.75099999999998</v>
          </cell>
          <cell r="HW162">
            <v>6</v>
          </cell>
          <cell r="HY162" t="str">
            <v>DTVV44057</v>
          </cell>
          <cell r="HZ162">
            <v>96.43</v>
          </cell>
          <cell r="IA162">
            <v>3.68</v>
          </cell>
          <cell r="IB162">
            <v>28.142857142857</v>
          </cell>
          <cell r="IC162">
            <v>70.403999999999996</v>
          </cell>
          <cell r="ID162">
            <v>477.55099999999999</v>
          </cell>
          <cell r="IE162">
            <v>7</v>
          </cell>
          <cell r="IG162" t="str">
            <v>DTVV44057</v>
          </cell>
          <cell r="IH162">
            <v>96.16</v>
          </cell>
          <cell r="II162">
            <v>4.08</v>
          </cell>
          <cell r="IJ162">
            <v>60.285714285714</v>
          </cell>
          <cell r="IK162">
            <v>63.457000000000001</v>
          </cell>
          <cell r="IL162">
            <v>494.53500000000003</v>
          </cell>
          <cell r="IM162">
            <v>7</v>
          </cell>
        </row>
        <row r="163">
          <cell r="A163" t="str">
            <v>EXKM12011</v>
          </cell>
          <cell r="B163">
            <v>100</v>
          </cell>
          <cell r="C163">
            <v>0</v>
          </cell>
          <cell r="D163">
            <v>0</v>
          </cell>
          <cell r="E163">
            <v>0</v>
          </cell>
          <cell r="F163">
            <v>0</v>
          </cell>
          <cell r="G163">
            <v>0</v>
          </cell>
          <cell r="I163" t="str">
            <v>EXKM12011</v>
          </cell>
          <cell r="J163">
            <v>100</v>
          </cell>
          <cell r="K163">
            <v>0</v>
          </cell>
          <cell r="L163">
            <v>0</v>
          </cell>
          <cell r="M163">
            <v>0</v>
          </cell>
          <cell r="N163">
            <v>0</v>
          </cell>
          <cell r="O163">
            <v>0</v>
          </cell>
          <cell r="Q163" t="str">
            <v>EXHY21006</v>
          </cell>
          <cell r="R163">
            <v>100</v>
          </cell>
          <cell r="S163">
            <v>0</v>
          </cell>
          <cell r="T163">
            <v>0</v>
          </cell>
          <cell r="U163">
            <v>0</v>
          </cell>
          <cell r="V163">
            <v>0</v>
          </cell>
          <cell r="W163">
            <v>0</v>
          </cell>
          <cell r="Y163" t="str">
            <v>EXHY21006</v>
          </cell>
          <cell r="Z163">
            <v>100</v>
          </cell>
          <cell r="AA163">
            <v>0</v>
          </cell>
          <cell r="AB163">
            <v>0</v>
          </cell>
          <cell r="AC163">
            <v>0</v>
          </cell>
          <cell r="AD163">
            <v>0</v>
          </cell>
          <cell r="AE163">
            <v>0</v>
          </cell>
          <cell r="AG163" t="str">
            <v>EXHY21006</v>
          </cell>
          <cell r="AH163">
            <v>100</v>
          </cell>
          <cell r="AI163">
            <v>0</v>
          </cell>
          <cell r="AJ163">
            <v>0</v>
          </cell>
          <cell r="AK163">
            <v>0</v>
          </cell>
          <cell r="AL163">
            <v>0</v>
          </cell>
          <cell r="AM163">
            <v>0</v>
          </cell>
          <cell r="AO163" t="str">
            <v>EXDS50048</v>
          </cell>
          <cell r="AP163">
            <v>98.41</v>
          </cell>
          <cell r="AQ163">
            <v>1.1399999999999999</v>
          </cell>
          <cell r="AR163">
            <v>4</v>
          </cell>
          <cell r="AS163">
            <v>31.391999999999999</v>
          </cell>
          <cell r="AT163">
            <v>48.816000000000003</v>
          </cell>
          <cell r="AU163">
            <v>2</v>
          </cell>
          <cell r="AW163" t="str">
            <v>EXDS50048</v>
          </cell>
          <cell r="AX163">
            <v>98.64</v>
          </cell>
          <cell r="AY163">
            <v>1.1399999999999999</v>
          </cell>
          <cell r="AZ163">
            <v>3.5</v>
          </cell>
          <cell r="BA163">
            <v>31.391999999999999</v>
          </cell>
          <cell r="BB163">
            <v>62.482999999999997</v>
          </cell>
          <cell r="BC163">
            <v>2</v>
          </cell>
          <cell r="BE163" t="str">
            <v>EXDS50048</v>
          </cell>
          <cell r="BF163">
            <v>98.81</v>
          </cell>
          <cell r="BG163">
            <v>1.1399999999999999</v>
          </cell>
          <cell r="BH163">
            <v>4.5</v>
          </cell>
          <cell r="BI163">
            <v>31.391999999999999</v>
          </cell>
          <cell r="BJ163">
            <v>75.483000000000004</v>
          </cell>
          <cell r="BK163">
            <v>2</v>
          </cell>
          <cell r="BM163" t="str">
            <v>EXDS50048</v>
          </cell>
          <cell r="BN163">
            <v>98.94</v>
          </cell>
          <cell r="BO163">
            <v>1.1399999999999999</v>
          </cell>
          <cell r="BP163">
            <v>4.5</v>
          </cell>
          <cell r="BQ163">
            <v>31.391999999999999</v>
          </cell>
          <cell r="BR163">
            <v>85.649000000000001</v>
          </cell>
          <cell r="BS163">
            <v>2</v>
          </cell>
          <cell r="BU163" t="str">
            <v>EXDS50035</v>
          </cell>
          <cell r="BV163">
            <v>0</v>
          </cell>
          <cell r="BW163">
            <v>0</v>
          </cell>
          <cell r="BX163">
            <v>0</v>
          </cell>
          <cell r="BY163">
            <v>0</v>
          </cell>
          <cell r="BZ163">
            <v>0</v>
          </cell>
          <cell r="CA163">
            <v>0</v>
          </cell>
          <cell r="CC163" t="str">
            <v>EXDS50035</v>
          </cell>
          <cell r="CD163">
            <v>0</v>
          </cell>
          <cell r="CE163">
            <v>0</v>
          </cell>
          <cell r="CF163">
            <v>0</v>
          </cell>
          <cell r="CG163">
            <v>0</v>
          </cell>
          <cell r="CH163">
            <v>0</v>
          </cell>
          <cell r="CI163">
            <v>0</v>
          </cell>
          <cell r="CK163" t="str">
            <v>EXDS50035</v>
          </cell>
          <cell r="CL163">
            <v>0</v>
          </cell>
          <cell r="CM163">
            <v>0</v>
          </cell>
          <cell r="CN163">
            <v>0</v>
          </cell>
          <cell r="CO163">
            <v>0</v>
          </cell>
          <cell r="CP163">
            <v>0</v>
          </cell>
          <cell r="CQ163">
            <v>0</v>
          </cell>
          <cell r="CS163" t="str">
            <v>DTVV44111</v>
          </cell>
          <cell r="CT163">
            <v>96.24</v>
          </cell>
          <cell r="CU163">
            <v>3.91</v>
          </cell>
          <cell r="CV163">
            <v>44.666666666666998</v>
          </cell>
          <cell r="CW163">
            <v>17.327000000000002</v>
          </cell>
          <cell r="CX163">
            <v>190.79900000000001</v>
          </cell>
          <cell r="CY163">
            <v>3</v>
          </cell>
          <cell r="DA163" t="str">
            <v>DTVV44111</v>
          </cell>
          <cell r="DB163">
            <v>96.51</v>
          </cell>
          <cell r="DC163">
            <v>3.91</v>
          </cell>
          <cell r="DD163">
            <v>44.666666666666998</v>
          </cell>
          <cell r="DE163">
            <v>17.327000000000002</v>
          </cell>
          <cell r="DF163">
            <v>210.78100000000001</v>
          </cell>
          <cell r="DG163">
            <v>3</v>
          </cell>
          <cell r="DI163" t="str">
            <v>DTVV44111</v>
          </cell>
          <cell r="DJ163">
            <v>96.74</v>
          </cell>
          <cell r="DK163">
            <v>3.91</v>
          </cell>
          <cell r="DL163">
            <v>44.666666666666998</v>
          </cell>
          <cell r="DM163">
            <v>17.327000000000002</v>
          </cell>
          <cell r="DN163">
            <v>221.33099999999999</v>
          </cell>
          <cell r="DO163">
            <v>3</v>
          </cell>
          <cell r="DQ163" t="str">
            <v>DTVV44111</v>
          </cell>
          <cell r="DR163">
            <v>96.94</v>
          </cell>
          <cell r="DS163">
            <v>3.91</v>
          </cell>
          <cell r="DT163">
            <v>44.666666666666998</v>
          </cell>
          <cell r="DU163">
            <v>17.327000000000002</v>
          </cell>
          <cell r="DV163">
            <v>241.14699999999999</v>
          </cell>
          <cell r="DW163">
            <v>3</v>
          </cell>
          <cell r="DY163" t="str">
            <v>DTVV44110</v>
          </cell>
          <cell r="DZ163">
            <v>97.4</v>
          </cell>
          <cell r="EA163">
            <v>1.41</v>
          </cell>
          <cell r="EB163">
            <v>22.833333333333002</v>
          </cell>
          <cell r="EC163">
            <v>41.03</v>
          </cell>
          <cell r="ED163">
            <v>263.74799999999999</v>
          </cell>
          <cell r="EE163">
            <v>6</v>
          </cell>
          <cell r="EG163" t="str">
            <v>DTVV44110</v>
          </cell>
          <cell r="EH163">
            <v>97.55</v>
          </cell>
          <cell r="EI163">
            <v>1.41</v>
          </cell>
          <cell r="EJ163">
            <v>22.833333333333002</v>
          </cell>
          <cell r="EK163">
            <v>41.03</v>
          </cell>
          <cell r="EL163">
            <v>283.21499999999997</v>
          </cell>
          <cell r="EM163">
            <v>6</v>
          </cell>
          <cell r="EO163" t="str">
            <v>DTVV44110</v>
          </cell>
          <cell r="EP163">
            <v>97.68</v>
          </cell>
          <cell r="EQ163">
            <v>1.41</v>
          </cell>
          <cell r="ER163">
            <v>22.833333333333002</v>
          </cell>
          <cell r="ES163">
            <v>41.03</v>
          </cell>
          <cell r="ET163">
            <v>303.298</v>
          </cell>
          <cell r="EU163">
            <v>6</v>
          </cell>
          <cell r="EW163" t="str">
            <v>DTVV44104</v>
          </cell>
          <cell r="EX163">
            <v>95.42</v>
          </cell>
          <cell r="EY163">
            <v>3.53</v>
          </cell>
          <cell r="EZ163">
            <v>26.333333333333002</v>
          </cell>
          <cell r="FA163">
            <v>84.634</v>
          </cell>
          <cell r="FB163">
            <v>302.54700000000003</v>
          </cell>
          <cell r="FC163">
            <v>6</v>
          </cell>
          <cell r="FE163" t="str">
            <v>DTVV44103</v>
          </cell>
          <cell r="FF163">
            <v>92.62</v>
          </cell>
          <cell r="FG163">
            <v>5.79</v>
          </cell>
          <cell r="FH163">
            <v>29.333333333333002</v>
          </cell>
          <cell r="FI163">
            <v>84.168000000000006</v>
          </cell>
          <cell r="FJ163">
            <v>328.29899999999998</v>
          </cell>
          <cell r="FK163">
            <v>6</v>
          </cell>
          <cell r="FM163" t="str">
            <v>DTVV44103</v>
          </cell>
          <cell r="FN163">
            <v>92.96</v>
          </cell>
          <cell r="FO163">
            <v>5.79</v>
          </cell>
          <cell r="FP163">
            <v>29.333333333333002</v>
          </cell>
          <cell r="FQ163">
            <v>84.168000000000006</v>
          </cell>
          <cell r="FR163">
            <v>337.63299999999998</v>
          </cell>
          <cell r="FS163">
            <v>6</v>
          </cell>
          <cell r="FU163" t="str">
            <v>DTVV44103</v>
          </cell>
          <cell r="FV163">
            <v>93.26</v>
          </cell>
          <cell r="FW163">
            <v>5.79</v>
          </cell>
          <cell r="FX163">
            <v>29.333333333333002</v>
          </cell>
          <cell r="FY163">
            <v>84.168000000000006</v>
          </cell>
          <cell r="FZ163">
            <v>350.88299999999998</v>
          </cell>
          <cell r="GA163">
            <v>6</v>
          </cell>
          <cell r="GC163" t="str">
            <v>DTVV44103</v>
          </cell>
          <cell r="GD163">
            <v>93.54</v>
          </cell>
          <cell r="GE163">
            <v>5.79</v>
          </cell>
          <cell r="GF163">
            <v>34.833333333333002</v>
          </cell>
          <cell r="GG163">
            <v>84.168000000000006</v>
          </cell>
          <cell r="GH163">
            <v>367.43299999999999</v>
          </cell>
          <cell r="GI163">
            <v>6</v>
          </cell>
          <cell r="GK163" t="str">
            <v>DTVV44103</v>
          </cell>
          <cell r="GL163">
            <v>93.8</v>
          </cell>
          <cell r="GM163">
            <v>5.79</v>
          </cell>
          <cell r="GN163">
            <v>34.833333333333002</v>
          </cell>
          <cell r="GO163">
            <v>84.168000000000006</v>
          </cell>
          <cell r="GP163">
            <v>387.6</v>
          </cell>
          <cell r="GQ163">
            <v>6</v>
          </cell>
          <cell r="GS163" t="str">
            <v>DTVV44103</v>
          </cell>
          <cell r="GT163">
            <v>93.47</v>
          </cell>
          <cell r="GU163">
            <v>5.47</v>
          </cell>
          <cell r="GV163">
            <v>29.857142857143</v>
          </cell>
          <cell r="GW163">
            <v>85.63</v>
          </cell>
          <cell r="GX163">
            <v>404.9</v>
          </cell>
          <cell r="GY163">
            <v>7</v>
          </cell>
          <cell r="HA163" t="str">
            <v>DTVV44103</v>
          </cell>
          <cell r="HB163">
            <v>93.72</v>
          </cell>
          <cell r="HC163">
            <v>5.47</v>
          </cell>
          <cell r="HD163">
            <v>29.857142857143</v>
          </cell>
          <cell r="HE163">
            <v>85.63</v>
          </cell>
          <cell r="HF163">
            <v>422.267</v>
          </cell>
          <cell r="HG163">
            <v>7</v>
          </cell>
          <cell r="HI163" t="str">
            <v>DTVV44081</v>
          </cell>
          <cell r="HJ163">
            <v>0</v>
          </cell>
          <cell r="HK163">
            <v>0</v>
          </cell>
          <cell r="HL163">
            <v>0</v>
          </cell>
          <cell r="HM163">
            <v>0</v>
          </cell>
          <cell r="HN163">
            <v>0</v>
          </cell>
          <cell r="HO163">
            <v>0</v>
          </cell>
          <cell r="HQ163" t="str">
            <v>DTVV44081</v>
          </cell>
          <cell r="HR163">
            <v>0</v>
          </cell>
          <cell r="HS163">
            <v>0</v>
          </cell>
          <cell r="HT163">
            <v>0</v>
          </cell>
          <cell r="HU163">
            <v>0</v>
          </cell>
          <cell r="HV163">
            <v>0</v>
          </cell>
          <cell r="HW163">
            <v>0</v>
          </cell>
          <cell r="HY163" t="str">
            <v>DTVV44081</v>
          </cell>
          <cell r="HZ163">
            <v>0</v>
          </cell>
          <cell r="IA163">
            <v>0</v>
          </cell>
          <cell r="IB163">
            <v>0</v>
          </cell>
          <cell r="IC163">
            <v>0</v>
          </cell>
          <cell r="ID163">
            <v>0</v>
          </cell>
          <cell r="IE163">
            <v>0</v>
          </cell>
          <cell r="IG163" t="str">
            <v>DTVV44081</v>
          </cell>
          <cell r="IH163">
            <v>0</v>
          </cell>
          <cell r="II163">
            <v>0</v>
          </cell>
          <cell r="IJ163">
            <v>0</v>
          </cell>
          <cell r="IK163">
            <v>0</v>
          </cell>
          <cell r="IL163">
            <v>0</v>
          </cell>
          <cell r="IM163">
            <v>0</v>
          </cell>
        </row>
        <row r="164">
          <cell r="A164" t="str">
            <v>EXKM12015</v>
          </cell>
          <cell r="B164">
            <v>100</v>
          </cell>
          <cell r="C164">
            <v>0</v>
          </cell>
          <cell r="D164">
            <v>0</v>
          </cell>
          <cell r="E164">
            <v>0</v>
          </cell>
          <cell r="F164">
            <v>0</v>
          </cell>
          <cell r="G164">
            <v>0</v>
          </cell>
          <cell r="I164" t="str">
            <v>EXKM12015</v>
          </cell>
          <cell r="J164">
            <v>100</v>
          </cell>
          <cell r="K164">
            <v>0</v>
          </cell>
          <cell r="L164">
            <v>0</v>
          </cell>
          <cell r="M164">
            <v>0</v>
          </cell>
          <cell r="N164">
            <v>0.41699999999999998</v>
          </cell>
          <cell r="O164">
            <v>0</v>
          </cell>
          <cell r="Q164" t="str">
            <v>EXHY21007</v>
          </cell>
          <cell r="R164">
            <v>100</v>
          </cell>
          <cell r="S164">
            <v>0</v>
          </cell>
          <cell r="T164">
            <v>0</v>
          </cell>
          <cell r="U164">
            <v>0</v>
          </cell>
          <cell r="V164">
            <v>0</v>
          </cell>
          <cell r="W164">
            <v>0</v>
          </cell>
          <cell r="Y164" t="str">
            <v>EXHY21007</v>
          </cell>
          <cell r="Z164">
            <v>100</v>
          </cell>
          <cell r="AA164">
            <v>0</v>
          </cell>
          <cell r="AB164">
            <v>0</v>
          </cell>
          <cell r="AC164">
            <v>0</v>
          </cell>
          <cell r="AD164">
            <v>0</v>
          </cell>
          <cell r="AE164">
            <v>0</v>
          </cell>
          <cell r="AG164" t="str">
            <v>EXHY21007</v>
          </cell>
          <cell r="AH164">
            <v>100</v>
          </cell>
          <cell r="AI164">
            <v>0</v>
          </cell>
          <cell r="AJ164">
            <v>0</v>
          </cell>
          <cell r="AK164">
            <v>0</v>
          </cell>
          <cell r="AL164">
            <v>0</v>
          </cell>
          <cell r="AM164">
            <v>0</v>
          </cell>
          <cell r="AO164" t="str">
            <v>EXDS50049</v>
          </cell>
          <cell r="AP164">
            <v>89.11</v>
          </cell>
          <cell r="AQ164">
            <v>7.84</v>
          </cell>
          <cell r="AR164">
            <v>0</v>
          </cell>
          <cell r="AS164">
            <v>59.619</v>
          </cell>
          <cell r="AT164">
            <v>19.082999999999998</v>
          </cell>
          <cell r="AU164">
            <v>2</v>
          </cell>
          <cell r="AW164" t="str">
            <v>EXDS50049</v>
          </cell>
          <cell r="AX164">
            <v>90.66</v>
          </cell>
          <cell r="AY164">
            <v>7.84</v>
          </cell>
          <cell r="AZ164">
            <v>0</v>
          </cell>
          <cell r="BA164">
            <v>59.619</v>
          </cell>
          <cell r="BB164">
            <v>32.415999999999997</v>
          </cell>
          <cell r="BC164">
            <v>2</v>
          </cell>
          <cell r="BE164" t="str">
            <v>EXDS50049</v>
          </cell>
          <cell r="BF164">
            <v>87.95</v>
          </cell>
          <cell r="BG164">
            <v>7.71</v>
          </cell>
          <cell r="BH164">
            <v>0</v>
          </cell>
          <cell r="BI164">
            <v>40.417999999999999</v>
          </cell>
          <cell r="BJ164">
            <v>40.798999999999999</v>
          </cell>
          <cell r="BK164">
            <v>3</v>
          </cell>
          <cell r="BM164" t="str">
            <v>EXDS50049</v>
          </cell>
          <cell r="BN164">
            <v>88.98</v>
          </cell>
          <cell r="BO164">
            <v>5.95</v>
          </cell>
          <cell r="BP164">
            <v>0</v>
          </cell>
          <cell r="BQ164">
            <v>42.088000000000001</v>
          </cell>
          <cell r="BR164">
            <v>41.798999999999999</v>
          </cell>
          <cell r="BS164">
            <v>4</v>
          </cell>
          <cell r="BU164" t="str">
            <v>EXDS50039</v>
          </cell>
          <cell r="BV164">
            <v>0</v>
          </cell>
          <cell r="BW164">
            <v>0</v>
          </cell>
          <cell r="BX164">
            <v>0</v>
          </cell>
          <cell r="BY164">
            <v>0</v>
          </cell>
          <cell r="BZ164">
            <v>0</v>
          </cell>
          <cell r="CA164">
            <v>0</v>
          </cell>
          <cell r="CC164" t="str">
            <v>EXDS50039</v>
          </cell>
          <cell r="CD164">
            <v>0</v>
          </cell>
          <cell r="CE164">
            <v>0</v>
          </cell>
          <cell r="CF164">
            <v>0</v>
          </cell>
          <cell r="CG164">
            <v>0</v>
          </cell>
          <cell r="CH164">
            <v>0</v>
          </cell>
          <cell r="CI164">
            <v>0</v>
          </cell>
          <cell r="CK164" t="str">
            <v>EXDS50039</v>
          </cell>
          <cell r="CL164">
            <v>0</v>
          </cell>
          <cell r="CM164">
            <v>0</v>
          </cell>
          <cell r="CN164">
            <v>0</v>
          </cell>
          <cell r="CO164">
            <v>0</v>
          </cell>
          <cell r="CP164">
            <v>0</v>
          </cell>
          <cell r="CQ164">
            <v>0</v>
          </cell>
          <cell r="CS164" t="str">
            <v>DTVV44112</v>
          </cell>
          <cell r="CT164">
            <v>97.15</v>
          </cell>
          <cell r="CU164">
            <v>2.96</v>
          </cell>
          <cell r="CV164">
            <v>46.333333333333002</v>
          </cell>
          <cell r="CW164">
            <v>26.827000000000002</v>
          </cell>
          <cell r="CX164">
            <v>196</v>
          </cell>
          <cell r="CY164">
            <v>3</v>
          </cell>
          <cell r="DA164" t="str">
            <v>DTVV44112</v>
          </cell>
          <cell r="DB164">
            <v>97.36</v>
          </cell>
          <cell r="DC164">
            <v>2.96</v>
          </cell>
          <cell r="DD164">
            <v>46.333333333333002</v>
          </cell>
          <cell r="DE164">
            <v>26.827000000000002</v>
          </cell>
          <cell r="DF164">
            <v>215.899</v>
          </cell>
          <cell r="DG164">
            <v>3</v>
          </cell>
          <cell r="DI164" t="str">
            <v>DTVV44112</v>
          </cell>
          <cell r="DJ164">
            <v>93.17</v>
          </cell>
          <cell r="DK164">
            <v>6.15</v>
          </cell>
          <cell r="DL164">
            <v>34.75</v>
          </cell>
          <cell r="DM164">
            <v>73.558999999999997</v>
          </cell>
          <cell r="DN164">
            <v>219.53200000000001</v>
          </cell>
          <cell r="DO164">
            <v>4</v>
          </cell>
          <cell r="DQ164" t="str">
            <v>DTVV44112</v>
          </cell>
          <cell r="DR164">
            <v>93.34</v>
          </cell>
          <cell r="DS164">
            <v>6.4</v>
          </cell>
          <cell r="DT164">
            <v>34.75</v>
          </cell>
          <cell r="DU164">
            <v>74.593000000000004</v>
          </cell>
          <cell r="DV164">
            <v>235.148</v>
          </cell>
          <cell r="DW164">
            <v>4</v>
          </cell>
          <cell r="DY164" t="str">
            <v>DTVV44111</v>
          </cell>
          <cell r="DZ164">
            <v>96.21</v>
          </cell>
          <cell r="EA164">
            <v>3.09</v>
          </cell>
          <cell r="EB164">
            <v>26.8</v>
          </cell>
          <cell r="EC164">
            <v>13.159000000000001</v>
          </cell>
          <cell r="ED164">
            <v>256.68</v>
          </cell>
          <cell r="EE164">
            <v>5</v>
          </cell>
          <cell r="EG164" t="str">
            <v>DTVV44111</v>
          </cell>
          <cell r="EH164">
            <v>95.5</v>
          </cell>
          <cell r="EI164">
            <v>3.24</v>
          </cell>
          <cell r="EJ164">
            <v>22.333333333333002</v>
          </cell>
          <cell r="EK164">
            <v>10.452</v>
          </cell>
          <cell r="EL164">
            <v>272.34699999999998</v>
          </cell>
          <cell r="EM164">
            <v>6</v>
          </cell>
          <cell r="EO164" t="str">
            <v>DTVV44111</v>
          </cell>
          <cell r="EP164">
            <v>95.23</v>
          </cell>
          <cell r="EQ164">
            <v>3.63</v>
          </cell>
          <cell r="ER164">
            <v>22.333333333333002</v>
          </cell>
          <cell r="ES164">
            <v>9.3469999999999995</v>
          </cell>
          <cell r="ET164">
            <v>291.38</v>
          </cell>
          <cell r="EU164">
            <v>6</v>
          </cell>
          <cell r="EW164" t="str">
            <v>DTVV44109</v>
          </cell>
          <cell r="EX164">
            <v>89.27</v>
          </cell>
          <cell r="EY164">
            <v>2.2000000000000002</v>
          </cell>
          <cell r="EZ164">
            <v>29.2</v>
          </cell>
          <cell r="FA164">
            <v>57.277999999999999</v>
          </cell>
          <cell r="FB164">
            <v>297.91699999999997</v>
          </cell>
          <cell r="FC164">
            <v>5</v>
          </cell>
          <cell r="FE164" t="str">
            <v>DTVV44104</v>
          </cell>
          <cell r="FF164">
            <v>95.64</v>
          </cell>
          <cell r="FG164">
            <v>3.53</v>
          </cell>
          <cell r="FH164">
            <v>26.333333333333002</v>
          </cell>
          <cell r="FI164">
            <v>84.634</v>
          </cell>
          <cell r="FJ164">
            <v>320.18099999999998</v>
          </cell>
          <cell r="FK164">
            <v>6</v>
          </cell>
          <cell r="FM164" t="str">
            <v>DTVV44104</v>
          </cell>
          <cell r="FN164">
            <v>95.84</v>
          </cell>
          <cell r="FO164">
            <v>3.53</v>
          </cell>
          <cell r="FP164">
            <v>26.333333333333002</v>
          </cell>
          <cell r="FQ164">
            <v>84.634</v>
          </cell>
          <cell r="FR164">
            <v>330.93200000000002</v>
          </cell>
          <cell r="FS164">
            <v>6</v>
          </cell>
          <cell r="FU164" t="str">
            <v>DTVV44104</v>
          </cell>
          <cell r="FV164">
            <v>95.93</v>
          </cell>
          <cell r="FW164">
            <v>3.53</v>
          </cell>
          <cell r="FX164">
            <v>26.333333333333002</v>
          </cell>
          <cell r="FY164">
            <v>84.634</v>
          </cell>
          <cell r="FZ164">
            <v>343.11599999999999</v>
          </cell>
          <cell r="GA164">
            <v>6</v>
          </cell>
          <cell r="GC164" t="str">
            <v>DTVV44104</v>
          </cell>
          <cell r="GD164">
            <v>96.1</v>
          </cell>
          <cell r="GE164">
            <v>3.53</v>
          </cell>
          <cell r="GF164">
            <v>36.833333333333002</v>
          </cell>
          <cell r="GG164">
            <v>84.634</v>
          </cell>
          <cell r="GH164">
            <v>359.66500000000002</v>
          </cell>
          <cell r="GI164">
            <v>6</v>
          </cell>
          <cell r="GK164" t="str">
            <v>DTVV44104</v>
          </cell>
          <cell r="GL164">
            <v>96.26</v>
          </cell>
          <cell r="GM164">
            <v>3.53</v>
          </cell>
          <cell r="GN164">
            <v>36.833333333333002</v>
          </cell>
          <cell r="GO164">
            <v>84.634</v>
          </cell>
          <cell r="GP164">
            <v>379.83199999999999</v>
          </cell>
          <cell r="GQ164">
            <v>6</v>
          </cell>
          <cell r="GS164" t="str">
            <v>DTVV44104</v>
          </cell>
          <cell r="GT164">
            <v>96.4</v>
          </cell>
          <cell r="GU164">
            <v>3.53</v>
          </cell>
          <cell r="GV164">
            <v>36.833333333333002</v>
          </cell>
          <cell r="GW164">
            <v>84.634</v>
          </cell>
          <cell r="GX164">
            <v>399.916</v>
          </cell>
          <cell r="GY164">
            <v>6</v>
          </cell>
          <cell r="HA164" t="str">
            <v>DTVV44104</v>
          </cell>
          <cell r="HB164">
            <v>96.54</v>
          </cell>
          <cell r="HC164">
            <v>3.53</v>
          </cell>
          <cell r="HD164">
            <v>36.833333333333002</v>
          </cell>
          <cell r="HE164">
            <v>84.634</v>
          </cell>
          <cell r="HF164">
            <v>417.28300000000002</v>
          </cell>
          <cell r="HG164">
            <v>6</v>
          </cell>
          <cell r="HI164" t="str">
            <v>DTVV44088</v>
          </cell>
          <cell r="HJ164">
            <v>95.28</v>
          </cell>
          <cell r="HK164">
            <v>6.79</v>
          </cell>
          <cell r="HL164">
            <v>0</v>
          </cell>
          <cell r="HM164">
            <v>0</v>
          </cell>
          <cell r="HN164">
            <v>130.25200000000001</v>
          </cell>
          <cell r="HO164">
            <v>3</v>
          </cell>
          <cell r="HQ164" t="str">
            <v>DTVV44088</v>
          </cell>
          <cell r="HR164">
            <v>95.53</v>
          </cell>
          <cell r="HS164">
            <v>6.79</v>
          </cell>
          <cell r="HT164">
            <v>0</v>
          </cell>
          <cell r="HU164">
            <v>0</v>
          </cell>
          <cell r="HV164">
            <v>150.21899999999999</v>
          </cell>
          <cell r="HW164">
            <v>3</v>
          </cell>
          <cell r="HY164" t="str">
            <v>DTVV44088</v>
          </cell>
          <cell r="HZ164">
            <v>95.31</v>
          </cell>
          <cell r="IA164">
            <v>4.5</v>
          </cell>
          <cell r="IB164">
            <v>0</v>
          </cell>
          <cell r="IC164">
            <v>0</v>
          </cell>
          <cell r="ID164">
            <v>167.77</v>
          </cell>
          <cell r="IE164">
            <v>5</v>
          </cell>
          <cell r="IG164" t="str">
            <v>DTVV44088</v>
          </cell>
          <cell r="IH164">
            <v>95.54</v>
          </cell>
          <cell r="II164">
            <v>4.5</v>
          </cell>
          <cell r="IJ164">
            <v>33.200000000000003</v>
          </cell>
          <cell r="IK164">
            <v>0</v>
          </cell>
          <cell r="IL164">
            <v>186.404</v>
          </cell>
          <cell r="IM164">
            <v>5</v>
          </cell>
        </row>
        <row r="165">
          <cell r="A165" t="str">
            <v>EXKM12018</v>
          </cell>
          <cell r="B165">
            <v>0</v>
          </cell>
          <cell r="C165">
            <v>0</v>
          </cell>
          <cell r="D165">
            <v>0</v>
          </cell>
          <cell r="E165">
            <v>0</v>
          </cell>
          <cell r="F165">
            <v>0</v>
          </cell>
          <cell r="G165">
            <v>0</v>
          </cell>
          <cell r="I165" t="str">
            <v>EXKM12018</v>
          </cell>
          <cell r="J165">
            <v>0</v>
          </cell>
          <cell r="K165">
            <v>0</v>
          </cell>
          <cell r="L165">
            <v>0</v>
          </cell>
          <cell r="M165">
            <v>0</v>
          </cell>
          <cell r="N165">
            <v>0</v>
          </cell>
          <cell r="O165">
            <v>0</v>
          </cell>
          <cell r="Q165" t="str">
            <v>EXKM12004</v>
          </cell>
          <cell r="R165">
            <v>100</v>
          </cell>
          <cell r="S165">
            <v>0</v>
          </cell>
          <cell r="T165">
            <v>0</v>
          </cell>
          <cell r="U165">
            <v>0</v>
          </cell>
          <cell r="V165">
            <v>0</v>
          </cell>
          <cell r="W165">
            <v>0</v>
          </cell>
          <cell r="Y165" t="str">
            <v>EXKM12004</v>
          </cell>
          <cell r="Z165">
            <v>100</v>
          </cell>
          <cell r="AA165">
            <v>0</v>
          </cell>
          <cell r="AB165">
            <v>0</v>
          </cell>
          <cell r="AC165">
            <v>0</v>
          </cell>
          <cell r="AD165">
            <v>0</v>
          </cell>
          <cell r="AE165">
            <v>0</v>
          </cell>
          <cell r="AG165" t="str">
            <v>EXKM12004</v>
          </cell>
          <cell r="AH165">
            <v>100</v>
          </cell>
          <cell r="AI165">
            <v>0</v>
          </cell>
          <cell r="AJ165">
            <v>0</v>
          </cell>
          <cell r="AK165">
            <v>0</v>
          </cell>
          <cell r="AL165">
            <v>0</v>
          </cell>
          <cell r="AM165">
            <v>0</v>
          </cell>
          <cell r="AO165" t="str">
            <v>EXHY21006</v>
          </cell>
          <cell r="AP165">
            <v>100</v>
          </cell>
          <cell r="AQ165">
            <v>0</v>
          </cell>
          <cell r="AR165">
            <v>0</v>
          </cell>
          <cell r="AS165">
            <v>0</v>
          </cell>
          <cell r="AT165">
            <v>0</v>
          </cell>
          <cell r="AU165">
            <v>0</v>
          </cell>
          <cell r="AW165" t="str">
            <v>EXHY21006</v>
          </cell>
          <cell r="AX165">
            <v>100</v>
          </cell>
          <cell r="AY165">
            <v>0</v>
          </cell>
          <cell r="AZ165">
            <v>0</v>
          </cell>
          <cell r="BA165">
            <v>0</v>
          </cell>
          <cell r="BB165">
            <v>0</v>
          </cell>
          <cell r="BC165">
            <v>0</v>
          </cell>
          <cell r="BE165" t="str">
            <v>EXHY21006</v>
          </cell>
          <cell r="BF165">
            <v>100</v>
          </cell>
          <cell r="BG165">
            <v>0</v>
          </cell>
          <cell r="BH165">
            <v>0</v>
          </cell>
          <cell r="BI165">
            <v>0</v>
          </cell>
          <cell r="BJ165">
            <v>0</v>
          </cell>
          <cell r="BK165">
            <v>0</v>
          </cell>
          <cell r="BM165" t="str">
            <v>EXHY21006</v>
          </cell>
          <cell r="BN165">
            <v>100</v>
          </cell>
          <cell r="BO165">
            <v>0</v>
          </cell>
          <cell r="BP165">
            <v>0</v>
          </cell>
          <cell r="BQ165">
            <v>0</v>
          </cell>
          <cell r="BR165">
            <v>0</v>
          </cell>
          <cell r="BS165">
            <v>0</v>
          </cell>
          <cell r="BU165" t="str">
            <v>EXDS50040</v>
          </cell>
          <cell r="BV165">
            <v>84.34</v>
          </cell>
          <cell r="BW165">
            <v>3.08</v>
          </cell>
          <cell r="BX165">
            <v>7.8</v>
          </cell>
          <cell r="BY165">
            <v>7.1829999999999998</v>
          </cell>
          <cell r="BZ165">
            <v>82.05</v>
          </cell>
          <cell r="CA165">
            <v>10</v>
          </cell>
          <cell r="CC165" t="str">
            <v>EXDS50040</v>
          </cell>
          <cell r="CD165">
            <v>84.7</v>
          </cell>
          <cell r="CE165">
            <v>3.06</v>
          </cell>
          <cell r="CF165">
            <v>8.9090909090908994</v>
          </cell>
          <cell r="CG165">
            <v>6.5860000000000003</v>
          </cell>
          <cell r="CH165">
            <v>85.716999999999999</v>
          </cell>
          <cell r="CI165">
            <v>11</v>
          </cell>
          <cell r="CK165" t="str">
            <v>EXDS50040</v>
          </cell>
          <cell r="CL165">
            <v>84.49</v>
          </cell>
          <cell r="CM165">
            <v>2.71</v>
          </cell>
          <cell r="CN165">
            <v>7</v>
          </cell>
          <cell r="CO165">
            <v>6.633</v>
          </cell>
          <cell r="CP165">
            <v>90.367000000000004</v>
          </cell>
          <cell r="CQ165">
            <v>14</v>
          </cell>
          <cell r="CS165" t="str">
            <v>DTVV44113</v>
          </cell>
          <cell r="CT165">
            <v>96.4</v>
          </cell>
          <cell r="CU165">
            <v>2.8</v>
          </cell>
          <cell r="CV165">
            <v>34.75</v>
          </cell>
          <cell r="CW165">
            <v>48.292999999999999</v>
          </cell>
          <cell r="CX165">
            <v>197.81800000000001</v>
          </cell>
          <cell r="CY165">
            <v>4</v>
          </cell>
          <cell r="DA165" t="str">
            <v>DTVV44113</v>
          </cell>
          <cell r="DB165">
            <v>94.58</v>
          </cell>
          <cell r="DC165">
            <v>3.64</v>
          </cell>
          <cell r="DD165">
            <v>27.8</v>
          </cell>
          <cell r="DE165">
            <v>29.736000000000001</v>
          </cell>
          <cell r="DF165">
            <v>212.38399999999999</v>
          </cell>
          <cell r="DG165">
            <v>5</v>
          </cell>
          <cell r="DI165" t="str">
            <v>DTVV44113</v>
          </cell>
          <cell r="DJ165">
            <v>94.94</v>
          </cell>
          <cell r="DK165">
            <v>3.64</v>
          </cell>
          <cell r="DL165">
            <v>27.8</v>
          </cell>
          <cell r="DM165">
            <v>29.736000000000001</v>
          </cell>
          <cell r="DN165">
            <v>220.80099999999999</v>
          </cell>
          <cell r="DO165">
            <v>5</v>
          </cell>
          <cell r="DQ165" t="str">
            <v>DTVV44113</v>
          </cell>
          <cell r="DR165">
            <v>95.26</v>
          </cell>
          <cell r="DS165">
            <v>3.64</v>
          </cell>
          <cell r="DT165">
            <v>27.8</v>
          </cell>
          <cell r="DU165">
            <v>29.736000000000001</v>
          </cell>
          <cell r="DV165">
            <v>240.61699999999999</v>
          </cell>
          <cell r="DW165">
            <v>5</v>
          </cell>
          <cell r="DY165" t="str">
            <v>DTVV44112</v>
          </cell>
          <cell r="DZ165">
            <v>93.73</v>
          </cell>
          <cell r="EA165">
            <v>6.4</v>
          </cell>
          <cell r="EB165">
            <v>34.75</v>
          </cell>
          <cell r="EC165">
            <v>74.593000000000004</v>
          </cell>
          <cell r="ED165">
            <v>254.44800000000001</v>
          </cell>
          <cell r="EE165">
            <v>4</v>
          </cell>
          <cell r="EG165" t="str">
            <v>DTVV44112</v>
          </cell>
          <cell r="EH165">
            <v>94.08</v>
          </cell>
          <cell r="EI165">
            <v>6.4</v>
          </cell>
          <cell r="EJ165">
            <v>34.75</v>
          </cell>
          <cell r="EK165">
            <v>74.593000000000004</v>
          </cell>
          <cell r="EL165">
            <v>273.91500000000002</v>
          </cell>
          <cell r="EM165">
            <v>4</v>
          </cell>
          <cell r="EO165" t="str">
            <v>DTVV44112</v>
          </cell>
          <cell r="EP165">
            <v>94.39</v>
          </cell>
          <cell r="EQ165">
            <v>6.4</v>
          </cell>
          <cell r="ER165">
            <v>34.75</v>
          </cell>
          <cell r="ES165">
            <v>74.593000000000004</v>
          </cell>
          <cell r="ET165">
            <v>293.99799999999999</v>
          </cell>
          <cell r="EU165">
            <v>4</v>
          </cell>
          <cell r="EW165" t="str">
            <v>DTVV44110</v>
          </cell>
          <cell r="EX165">
            <v>97.69</v>
          </cell>
          <cell r="EY165">
            <v>1.28</v>
          </cell>
          <cell r="EZ165">
            <v>24.428571428571001</v>
          </cell>
          <cell r="FA165">
            <v>38.737000000000002</v>
          </cell>
          <cell r="FB165">
            <v>321.86500000000001</v>
          </cell>
          <cell r="FC165">
            <v>7</v>
          </cell>
          <cell r="FE165" t="str">
            <v>DTVV44109</v>
          </cell>
          <cell r="FF165">
            <v>89.79</v>
          </cell>
          <cell r="FG165">
            <v>2.2000000000000002</v>
          </cell>
          <cell r="FH165">
            <v>29.2</v>
          </cell>
          <cell r="FI165">
            <v>57.277999999999999</v>
          </cell>
          <cell r="FJ165">
            <v>315.55099999999999</v>
          </cell>
          <cell r="FK165">
            <v>5</v>
          </cell>
          <cell r="FM165" t="str">
            <v>DTVV44109</v>
          </cell>
          <cell r="FN165">
            <v>89.8</v>
          </cell>
          <cell r="FO165">
            <v>2.23</v>
          </cell>
          <cell r="FP165">
            <v>24.333333333333002</v>
          </cell>
          <cell r="FQ165">
            <v>47.018000000000001</v>
          </cell>
          <cell r="FR165">
            <v>321.63499999999999</v>
          </cell>
          <cell r="FS165">
            <v>6</v>
          </cell>
          <cell r="FU165" t="str">
            <v>DTVV44109</v>
          </cell>
          <cell r="FV165">
            <v>90.24</v>
          </cell>
          <cell r="FW165">
            <v>2.23</v>
          </cell>
          <cell r="FX165">
            <v>24.333333333333002</v>
          </cell>
          <cell r="FY165">
            <v>47.018000000000001</v>
          </cell>
          <cell r="FZ165">
            <v>334.63499999999999</v>
          </cell>
          <cell r="GA165">
            <v>6</v>
          </cell>
          <cell r="GC165" t="str">
            <v>DTVV44109</v>
          </cell>
          <cell r="GD165">
            <v>90.53</v>
          </cell>
          <cell r="GE165">
            <v>2.23</v>
          </cell>
          <cell r="GF165">
            <v>33.5</v>
          </cell>
          <cell r="GG165">
            <v>47.018000000000001</v>
          </cell>
          <cell r="GH165">
            <v>350.601</v>
          </cell>
          <cell r="GI165">
            <v>6</v>
          </cell>
          <cell r="GK165" t="str">
            <v>DTVV44109</v>
          </cell>
          <cell r="GL165">
            <v>90.91</v>
          </cell>
          <cell r="GM165">
            <v>2.23</v>
          </cell>
          <cell r="GN165">
            <v>33.5</v>
          </cell>
          <cell r="GO165">
            <v>47.018000000000001</v>
          </cell>
          <cell r="GP165">
            <v>370.76799999999997</v>
          </cell>
          <cell r="GQ165">
            <v>6</v>
          </cell>
          <cell r="GS165" t="str">
            <v>DTVV44109</v>
          </cell>
          <cell r="GT165">
            <v>91.26</v>
          </cell>
          <cell r="GU165">
            <v>2.23</v>
          </cell>
          <cell r="GV165">
            <v>33.5</v>
          </cell>
          <cell r="GW165">
            <v>47.018000000000001</v>
          </cell>
          <cell r="GX165">
            <v>390.85199999999998</v>
          </cell>
          <cell r="GY165">
            <v>6</v>
          </cell>
          <cell r="HA165" t="str">
            <v>DTVV44109</v>
          </cell>
          <cell r="HB165">
            <v>91.58</v>
          </cell>
          <cell r="HC165">
            <v>2.23</v>
          </cell>
          <cell r="HD165">
            <v>33.5</v>
          </cell>
          <cell r="HE165">
            <v>47.018000000000001</v>
          </cell>
          <cell r="HF165">
            <v>408.21899999999999</v>
          </cell>
          <cell r="HG165">
            <v>6</v>
          </cell>
          <cell r="HI165" t="str">
            <v>DTVV44089</v>
          </cell>
          <cell r="HJ165">
            <v>97.75</v>
          </cell>
          <cell r="HK165">
            <v>3.08</v>
          </cell>
          <cell r="HL165">
            <v>0</v>
          </cell>
          <cell r="HM165">
            <v>76.356999999999999</v>
          </cell>
          <cell r="HN165">
            <v>135.73500000000001</v>
          </cell>
          <cell r="HO165">
            <v>3</v>
          </cell>
          <cell r="HQ165" t="str">
            <v>DTVV44089</v>
          </cell>
          <cell r="HR165">
            <v>97.87</v>
          </cell>
          <cell r="HS165">
            <v>3.08</v>
          </cell>
          <cell r="HT165">
            <v>0</v>
          </cell>
          <cell r="HU165">
            <v>76.356999999999999</v>
          </cell>
          <cell r="HV165">
            <v>155.369</v>
          </cell>
          <cell r="HW165">
            <v>3</v>
          </cell>
          <cell r="HY165" t="str">
            <v>DTVV44089</v>
          </cell>
          <cell r="HZ165">
            <v>97.98</v>
          </cell>
          <cell r="IA165">
            <v>3.08</v>
          </cell>
          <cell r="IB165">
            <v>0</v>
          </cell>
          <cell r="IC165">
            <v>76.356999999999999</v>
          </cell>
          <cell r="ID165">
            <v>175.102</v>
          </cell>
          <cell r="IE165">
            <v>3</v>
          </cell>
          <cell r="IG165" t="str">
            <v>DTVV44089</v>
          </cell>
          <cell r="IH165">
            <v>98.07</v>
          </cell>
          <cell r="II165">
            <v>3.08</v>
          </cell>
          <cell r="IJ165">
            <v>18.333333333333002</v>
          </cell>
          <cell r="IK165">
            <v>76.356999999999999</v>
          </cell>
          <cell r="IL165">
            <v>193.73599999999999</v>
          </cell>
          <cell r="IM165">
            <v>3</v>
          </cell>
        </row>
        <row r="166">
          <cell r="A166" t="str">
            <v>EXKM12028</v>
          </cell>
          <cell r="B166">
            <v>0</v>
          </cell>
          <cell r="C166">
            <v>0</v>
          </cell>
          <cell r="D166">
            <v>0</v>
          </cell>
          <cell r="E166">
            <v>0</v>
          </cell>
          <cell r="F166">
            <v>0</v>
          </cell>
          <cell r="G166">
            <v>0</v>
          </cell>
          <cell r="I166" t="str">
            <v>EXKM12028</v>
          </cell>
          <cell r="J166">
            <v>0</v>
          </cell>
          <cell r="K166">
            <v>0</v>
          </cell>
          <cell r="L166">
            <v>0</v>
          </cell>
          <cell r="M166">
            <v>0</v>
          </cell>
          <cell r="N166">
            <v>0</v>
          </cell>
          <cell r="O166">
            <v>0</v>
          </cell>
          <cell r="Q166" t="str">
            <v>EXKM12011</v>
          </cell>
          <cell r="R166">
            <v>100</v>
          </cell>
          <cell r="S166">
            <v>0</v>
          </cell>
          <cell r="T166">
            <v>0</v>
          </cell>
          <cell r="U166">
            <v>0</v>
          </cell>
          <cell r="V166">
            <v>0</v>
          </cell>
          <cell r="W166">
            <v>0</v>
          </cell>
          <cell r="Y166" t="str">
            <v>EXKM12011</v>
          </cell>
          <cell r="Z166">
            <v>100</v>
          </cell>
          <cell r="AA166">
            <v>0</v>
          </cell>
          <cell r="AB166">
            <v>0</v>
          </cell>
          <cell r="AC166">
            <v>0</v>
          </cell>
          <cell r="AD166">
            <v>0</v>
          </cell>
          <cell r="AE166">
            <v>0</v>
          </cell>
          <cell r="AG166" t="str">
            <v>EXKM12011</v>
          </cell>
          <cell r="AH166">
            <v>100</v>
          </cell>
          <cell r="AI166">
            <v>0</v>
          </cell>
          <cell r="AJ166">
            <v>0</v>
          </cell>
          <cell r="AK166">
            <v>0</v>
          </cell>
          <cell r="AL166">
            <v>0</v>
          </cell>
          <cell r="AM166">
            <v>0</v>
          </cell>
          <cell r="AO166" t="str">
            <v>EXHY21007</v>
          </cell>
          <cell r="AP166">
            <v>100</v>
          </cell>
          <cell r="AQ166">
            <v>0</v>
          </cell>
          <cell r="AR166">
            <v>0</v>
          </cell>
          <cell r="AS166">
            <v>0</v>
          </cell>
          <cell r="AT166">
            <v>0</v>
          </cell>
          <cell r="AU166">
            <v>0</v>
          </cell>
          <cell r="AW166" t="str">
            <v>EXHY21007</v>
          </cell>
          <cell r="AX166">
            <v>100</v>
          </cell>
          <cell r="AY166">
            <v>0</v>
          </cell>
          <cell r="AZ166">
            <v>0</v>
          </cell>
          <cell r="BA166">
            <v>0</v>
          </cell>
          <cell r="BB166">
            <v>0</v>
          </cell>
          <cell r="BC166">
            <v>0</v>
          </cell>
          <cell r="BE166" t="str">
            <v>EXHY21007</v>
          </cell>
          <cell r="BF166">
            <v>100</v>
          </cell>
          <cell r="BG166">
            <v>0</v>
          </cell>
          <cell r="BH166">
            <v>1</v>
          </cell>
          <cell r="BI166">
            <v>0</v>
          </cell>
          <cell r="BJ166">
            <v>0</v>
          </cell>
          <cell r="BK166">
            <v>0</v>
          </cell>
          <cell r="BM166" t="str">
            <v>EXHY21007</v>
          </cell>
          <cell r="BN166">
            <v>100</v>
          </cell>
          <cell r="BO166">
            <v>0</v>
          </cell>
          <cell r="BP166">
            <v>1</v>
          </cell>
          <cell r="BQ166">
            <v>0</v>
          </cell>
          <cell r="BR166">
            <v>0</v>
          </cell>
          <cell r="BS166">
            <v>0</v>
          </cell>
          <cell r="BU166" t="str">
            <v>EXDS50048</v>
          </cell>
          <cell r="BV166">
            <v>99.05</v>
          </cell>
          <cell r="BW166">
            <v>1.1399999999999999</v>
          </cell>
          <cell r="BX166">
            <v>49</v>
          </cell>
          <cell r="BY166">
            <v>31.391999999999999</v>
          </cell>
          <cell r="BZ166">
            <v>102.282</v>
          </cell>
          <cell r="CA166">
            <v>2</v>
          </cell>
          <cell r="CC166" t="str">
            <v>EXDS50048</v>
          </cell>
          <cell r="CD166">
            <v>98.65</v>
          </cell>
          <cell r="CE166">
            <v>1.18</v>
          </cell>
          <cell r="CF166">
            <v>32.666666666666998</v>
          </cell>
          <cell r="CG166">
            <v>55.872</v>
          </cell>
          <cell r="CH166">
            <v>117.931</v>
          </cell>
          <cell r="CI166">
            <v>3</v>
          </cell>
          <cell r="CK166" t="str">
            <v>EXDS50048</v>
          </cell>
          <cell r="CL166">
            <v>98.77</v>
          </cell>
          <cell r="CM166">
            <v>1.18</v>
          </cell>
          <cell r="CN166">
            <v>32.666666666666998</v>
          </cell>
          <cell r="CO166">
            <v>55.872</v>
          </cell>
          <cell r="CP166">
            <v>136.84800000000001</v>
          </cell>
          <cell r="CQ166">
            <v>3</v>
          </cell>
          <cell r="CS166" t="str">
            <v>EWHY20001</v>
          </cell>
          <cell r="CT166">
            <v>100</v>
          </cell>
          <cell r="CU166">
            <v>0</v>
          </cell>
          <cell r="CV166">
            <v>0</v>
          </cell>
          <cell r="CW166">
            <v>0</v>
          </cell>
          <cell r="CX166">
            <v>0</v>
          </cell>
          <cell r="CY166">
            <v>0</v>
          </cell>
          <cell r="DA166" t="str">
            <v>EWHY20001</v>
          </cell>
          <cell r="DB166">
            <v>100</v>
          </cell>
          <cell r="DC166">
            <v>0</v>
          </cell>
          <cell r="DD166">
            <v>0</v>
          </cell>
          <cell r="DE166">
            <v>0</v>
          </cell>
          <cell r="DF166">
            <v>0</v>
          </cell>
          <cell r="DG166">
            <v>0</v>
          </cell>
          <cell r="DI166" t="str">
            <v>EWHY20001</v>
          </cell>
          <cell r="DJ166">
            <v>100</v>
          </cell>
          <cell r="DK166">
            <v>0</v>
          </cell>
          <cell r="DL166">
            <v>0</v>
          </cell>
          <cell r="DM166">
            <v>0</v>
          </cell>
          <cell r="DN166">
            <v>0</v>
          </cell>
          <cell r="DO166">
            <v>0</v>
          </cell>
          <cell r="DQ166" t="str">
            <v>EWHY20001</v>
          </cell>
          <cell r="DR166">
            <v>100</v>
          </cell>
          <cell r="DS166">
            <v>0</v>
          </cell>
          <cell r="DT166">
            <v>0</v>
          </cell>
          <cell r="DU166">
            <v>0</v>
          </cell>
          <cell r="DV166">
            <v>0</v>
          </cell>
          <cell r="DW166">
            <v>0</v>
          </cell>
          <cell r="DY166" t="str">
            <v>DTVV44113</v>
          </cell>
          <cell r="DZ166">
            <v>95.54</v>
          </cell>
          <cell r="EA166">
            <v>3.64</v>
          </cell>
          <cell r="EB166">
            <v>27.8</v>
          </cell>
          <cell r="EC166">
            <v>29.736000000000001</v>
          </cell>
          <cell r="ED166">
            <v>259.91699999999997</v>
          </cell>
          <cell r="EE166">
            <v>5</v>
          </cell>
          <cell r="EG166" t="str">
            <v>DTVV44113</v>
          </cell>
          <cell r="EH166">
            <v>95.69</v>
          </cell>
          <cell r="EI166">
            <v>3.1</v>
          </cell>
          <cell r="EJ166">
            <v>23.166666666666998</v>
          </cell>
          <cell r="EK166">
            <v>31.183</v>
          </cell>
          <cell r="EL166">
            <v>279.00099999999998</v>
          </cell>
          <cell r="EM166">
            <v>6</v>
          </cell>
          <cell r="EO166" t="str">
            <v>DTVV44113</v>
          </cell>
          <cell r="EP166">
            <v>95.92</v>
          </cell>
          <cell r="EQ166">
            <v>3.1</v>
          </cell>
          <cell r="ER166">
            <v>23.166666666666998</v>
          </cell>
          <cell r="ES166">
            <v>31.183</v>
          </cell>
          <cell r="ET166">
            <v>299.084</v>
          </cell>
          <cell r="EU166">
            <v>6</v>
          </cell>
          <cell r="EW166" t="str">
            <v>DTVV44111</v>
          </cell>
          <cell r="EX166">
            <v>95.47</v>
          </cell>
          <cell r="EY166">
            <v>3.63</v>
          </cell>
          <cell r="EZ166">
            <v>27.666666666666998</v>
          </cell>
          <cell r="FA166">
            <v>9.3469999999999995</v>
          </cell>
          <cell r="FB166">
            <v>310.84699999999998</v>
          </cell>
          <cell r="FC166">
            <v>6</v>
          </cell>
          <cell r="FE166" t="str">
            <v>DTVV44110</v>
          </cell>
          <cell r="FF166">
            <v>97.8</v>
          </cell>
          <cell r="FG166">
            <v>1.28</v>
          </cell>
          <cell r="FH166">
            <v>24.428571428571001</v>
          </cell>
          <cell r="FI166">
            <v>38.737000000000002</v>
          </cell>
          <cell r="FJ166">
            <v>339.49900000000002</v>
          </cell>
          <cell r="FK166">
            <v>7</v>
          </cell>
          <cell r="FM166" t="str">
            <v>DTVV44110</v>
          </cell>
          <cell r="FN166">
            <v>97.9</v>
          </cell>
          <cell r="FO166">
            <v>1.28</v>
          </cell>
          <cell r="FP166">
            <v>24.428571428571001</v>
          </cell>
          <cell r="FQ166">
            <v>38.737000000000002</v>
          </cell>
          <cell r="FR166">
            <v>349.75</v>
          </cell>
          <cell r="FS166">
            <v>7</v>
          </cell>
          <cell r="FU166" t="str">
            <v>DTVV44110</v>
          </cell>
          <cell r="FV166">
            <v>97.99</v>
          </cell>
          <cell r="FW166">
            <v>1.28</v>
          </cell>
          <cell r="FX166">
            <v>24.428571428571001</v>
          </cell>
          <cell r="FY166">
            <v>38.737000000000002</v>
          </cell>
          <cell r="FZ166">
            <v>363.33300000000003</v>
          </cell>
          <cell r="GA166">
            <v>7</v>
          </cell>
          <cell r="GC166" t="str">
            <v>DTVV44110</v>
          </cell>
          <cell r="GD166">
            <v>98.07</v>
          </cell>
          <cell r="GE166">
            <v>1.28</v>
          </cell>
          <cell r="GF166">
            <v>29.428571428571001</v>
          </cell>
          <cell r="GG166">
            <v>38.737000000000002</v>
          </cell>
          <cell r="GH166">
            <v>379.88299999999998</v>
          </cell>
          <cell r="GI166">
            <v>7</v>
          </cell>
          <cell r="GK166" t="str">
            <v>DTVV44110</v>
          </cell>
          <cell r="GL166">
            <v>98.15</v>
          </cell>
          <cell r="GM166">
            <v>1.28</v>
          </cell>
          <cell r="GN166">
            <v>29.428571428571001</v>
          </cell>
          <cell r="GO166">
            <v>38.737000000000002</v>
          </cell>
          <cell r="GP166">
            <v>400.05</v>
          </cell>
          <cell r="GQ166">
            <v>7</v>
          </cell>
          <cell r="GS166" t="str">
            <v>DTVV44110</v>
          </cell>
          <cell r="GT166">
            <v>97.94</v>
          </cell>
          <cell r="GU166">
            <v>1.28</v>
          </cell>
          <cell r="GV166">
            <v>29.428571428571001</v>
          </cell>
          <cell r="GW166">
            <v>38.737000000000002</v>
          </cell>
          <cell r="GX166">
            <v>418.56700000000001</v>
          </cell>
          <cell r="GY166">
            <v>7</v>
          </cell>
          <cell r="HA166" t="str">
            <v>DTVV44110</v>
          </cell>
          <cell r="HB166">
            <v>98.02</v>
          </cell>
          <cell r="HC166">
            <v>1.28</v>
          </cell>
          <cell r="HD166">
            <v>29.428571428571001</v>
          </cell>
          <cell r="HE166">
            <v>38.737000000000002</v>
          </cell>
          <cell r="HF166">
            <v>435.93400000000003</v>
          </cell>
          <cell r="HG166">
            <v>7</v>
          </cell>
          <cell r="HI166" t="str">
            <v>DTVV44090</v>
          </cell>
          <cell r="HJ166">
            <v>94.6</v>
          </cell>
          <cell r="HK166">
            <v>3.34</v>
          </cell>
          <cell r="HL166">
            <v>0</v>
          </cell>
          <cell r="HM166">
            <v>16.061</v>
          </cell>
          <cell r="HN166">
            <v>127.95</v>
          </cell>
          <cell r="HO166">
            <v>7</v>
          </cell>
          <cell r="HQ166" t="str">
            <v>DTVV44090</v>
          </cell>
          <cell r="HR166">
            <v>93.03</v>
          </cell>
          <cell r="HS166">
            <v>3.97</v>
          </cell>
          <cell r="HT166">
            <v>0</v>
          </cell>
          <cell r="HU166">
            <v>11.792999999999999</v>
          </cell>
          <cell r="HV166">
            <v>141.30000000000001</v>
          </cell>
          <cell r="HW166">
            <v>8</v>
          </cell>
          <cell r="HY166" t="str">
            <v>DTVV44090</v>
          </cell>
          <cell r="HZ166">
            <v>93.38</v>
          </cell>
          <cell r="IA166">
            <v>3.97</v>
          </cell>
          <cell r="IB166">
            <v>0</v>
          </cell>
          <cell r="IC166">
            <v>11.792999999999999</v>
          </cell>
          <cell r="ID166">
            <v>161.03299999999999</v>
          </cell>
          <cell r="IE166">
            <v>8</v>
          </cell>
          <cell r="IG166" t="str">
            <v>DTVV44090</v>
          </cell>
          <cell r="IH166">
            <v>93.48</v>
          </cell>
          <cell r="II166">
            <v>3.65</v>
          </cell>
          <cell r="IJ166">
            <v>5.7777777777777999</v>
          </cell>
          <cell r="IK166">
            <v>11.41</v>
          </cell>
          <cell r="IL166">
            <v>178.6</v>
          </cell>
          <cell r="IM166">
            <v>9</v>
          </cell>
        </row>
        <row r="167">
          <cell r="A167" t="str">
            <v>EXKM12032</v>
          </cell>
          <cell r="B167">
            <v>0</v>
          </cell>
          <cell r="C167">
            <v>0</v>
          </cell>
          <cell r="D167">
            <v>0</v>
          </cell>
          <cell r="E167">
            <v>0</v>
          </cell>
          <cell r="F167">
            <v>0</v>
          </cell>
          <cell r="G167">
            <v>0</v>
          </cell>
          <cell r="I167" t="str">
            <v>EXKM12032</v>
          </cell>
          <cell r="J167">
            <v>0</v>
          </cell>
          <cell r="K167">
            <v>0</v>
          </cell>
          <cell r="L167">
            <v>0</v>
          </cell>
          <cell r="M167">
            <v>0</v>
          </cell>
          <cell r="N167">
            <v>0</v>
          </cell>
          <cell r="O167">
            <v>0</v>
          </cell>
          <cell r="Q167" t="str">
            <v>EXKM12015</v>
          </cell>
          <cell r="R167">
            <v>100</v>
          </cell>
          <cell r="S167">
            <v>0</v>
          </cell>
          <cell r="T167">
            <v>1</v>
          </cell>
          <cell r="U167">
            <v>0</v>
          </cell>
          <cell r="V167">
            <v>6.9669999999999996</v>
          </cell>
          <cell r="W167">
            <v>0</v>
          </cell>
          <cell r="Y167" t="str">
            <v>EXKM12015</v>
          </cell>
          <cell r="Z167">
            <v>100</v>
          </cell>
          <cell r="AA167">
            <v>0</v>
          </cell>
          <cell r="AB167">
            <v>22</v>
          </cell>
          <cell r="AC167">
            <v>0</v>
          </cell>
          <cell r="AD167">
            <v>16.817</v>
          </cell>
          <cell r="AE167">
            <v>0</v>
          </cell>
          <cell r="AG167" t="str">
            <v>EXKM12015</v>
          </cell>
          <cell r="AH167">
            <v>100</v>
          </cell>
          <cell r="AI167">
            <v>0</v>
          </cell>
          <cell r="AJ167">
            <v>22</v>
          </cell>
          <cell r="AK167">
            <v>0</v>
          </cell>
          <cell r="AL167">
            <v>35.984000000000002</v>
          </cell>
          <cell r="AM167">
            <v>0</v>
          </cell>
          <cell r="AO167" t="str">
            <v>EXKM12004</v>
          </cell>
          <cell r="AP167">
            <v>100</v>
          </cell>
          <cell r="AQ167">
            <v>0</v>
          </cell>
          <cell r="AR167">
            <v>0</v>
          </cell>
          <cell r="AS167">
            <v>0</v>
          </cell>
          <cell r="AT167">
            <v>0</v>
          </cell>
          <cell r="AU167">
            <v>0</v>
          </cell>
          <cell r="AW167" t="str">
            <v>EXKM12004</v>
          </cell>
          <cell r="AX167">
            <v>100</v>
          </cell>
          <cell r="AY167">
            <v>0</v>
          </cell>
          <cell r="AZ167">
            <v>0</v>
          </cell>
          <cell r="BA167">
            <v>0</v>
          </cell>
          <cell r="BB167">
            <v>0</v>
          </cell>
          <cell r="BC167">
            <v>0</v>
          </cell>
          <cell r="BE167" t="str">
            <v>EXKM12004</v>
          </cell>
          <cell r="BF167">
            <v>100</v>
          </cell>
          <cell r="BG167">
            <v>0</v>
          </cell>
          <cell r="BH167">
            <v>0</v>
          </cell>
          <cell r="BI167">
            <v>0</v>
          </cell>
          <cell r="BJ167">
            <v>0</v>
          </cell>
          <cell r="BK167">
            <v>0</v>
          </cell>
          <cell r="BM167" t="str">
            <v>EXKM12004</v>
          </cell>
          <cell r="BN167">
            <v>100</v>
          </cell>
          <cell r="BO167">
            <v>0</v>
          </cell>
          <cell r="BP167">
            <v>0</v>
          </cell>
          <cell r="BQ167">
            <v>0</v>
          </cell>
          <cell r="BR167">
            <v>0</v>
          </cell>
          <cell r="BS167">
            <v>0</v>
          </cell>
          <cell r="BU167" t="str">
            <v>EXDS50049</v>
          </cell>
          <cell r="BV167">
            <v>90.08</v>
          </cell>
          <cell r="BW167">
            <v>5.95</v>
          </cell>
          <cell r="BX167">
            <v>15</v>
          </cell>
          <cell r="BY167">
            <v>42.088000000000001</v>
          </cell>
          <cell r="BZ167">
            <v>51.866</v>
          </cell>
          <cell r="CA167">
            <v>4</v>
          </cell>
          <cell r="CC167" t="str">
            <v>EXDS50049</v>
          </cell>
          <cell r="CD167">
            <v>90.98</v>
          </cell>
          <cell r="CE167">
            <v>5.95</v>
          </cell>
          <cell r="CF167">
            <v>18.25</v>
          </cell>
          <cell r="CG167">
            <v>42.088000000000001</v>
          </cell>
          <cell r="CH167">
            <v>71.281000000000006</v>
          </cell>
          <cell r="CI167">
            <v>4</v>
          </cell>
          <cell r="CK167" t="str">
            <v>EXDS50049</v>
          </cell>
          <cell r="CL167">
            <v>91.74</v>
          </cell>
          <cell r="CM167">
            <v>5.95</v>
          </cell>
          <cell r="CN167">
            <v>18.25</v>
          </cell>
          <cell r="CO167">
            <v>42.088000000000001</v>
          </cell>
          <cell r="CP167">
            <v>91.331000000000003</v>
          </cell>
          <cell r="CQ167">
            <v>4</v>
          </cell>
          <cell r="CS167" t="str">
            <v>EXDS50035</v>
          </cell>
          <cell r="CT167">
            <v>0</v>
          </cell>
          <cell r="CU167">
            <v>0</v>
          </cell>
          <cell r="CV167">
            <v>0</v>
          </cell>
          <cell r="CW167">
            <v>0</v>
          </cell>
          <cell r="CX167">
            <v>0</v>
          </cell>
          <cell r="CY167">
            <v>0</v>
          </cell>
          <cell r="DA167" t="str">
            <v>EXDS50035</v>
          </cell>
          <cell r="DB167">
            <v>0</v>
          </cell>
          <cell r="DC167">
            <v>0</v>
          </cell>
          <cell r="DD167">
            <v>0</v>
          </cell>
          <cell r="DE167">
            <v>0</v>
          </cell>
          <cell r="DF167">
            <v>0</v>
          </cell>
          <cell r="DG167">
            <v>0</v>
          </cell>
          <cell r="DI167" t="str">
            <v>EXDS50035</v>
          </cell>
          <cell r="DJ167">
            <v>0</v>
          </cell>
          <cell r="DK167">
            <v>0</v>
          </cell>
          <cell r="DL167">
            <v>0</v>
          </cell>
          <cell r="DM167">
            <v>0</v>
          </cell>
          <cell r="DN167">
            <v>0</v>
          </cell>
          <cell r="DO167">
            <v>0</v>
          </cell>
          <cell r="DQ167" t="str">
            <v>EXDS50035</v>
          </cell>
          <cell r="DR167">
            <v>0</v>
          </cell>
          <cell r="DS167">
            <v>0</v>
          </cell>
          <cell r="DT167">
            <v>0</v>
          </cell>
          <cell r="DU167">
            <v>0</v>
          </cell>
          <cell r="DV167">
            <v>0</v>
          </cell>
          <cell r="DW167">
            <v>0</v>
          </cell>
          <cell r="DY167" t="str">
            <v>EWHY20001</v>
          </cell>
          <cell r="DZ167">
            <v>100</v>
          </cell>
          <cell r="EA167">
            <v>0</v>
          </cell>
          <cell r="EB167">
            <v>0</v>
          </cell>
          <cell r="EC167">
            <v>0</v>
          </cell>
          <cell r="ED167">
            <v>0</v>
          </cell>
          <cell r="EE167">
            <v>0</v>
          </cell>
          <cell r="EG167" t="str">
            <v>EWHY20001</v>
          </cell>
          <cell r="EH167">
            <v>100</v>
          </cell>
          <cell r="EI167">
            <v>0</v>
          </cell>
          <cell r="EJ167">
            <v>0</v>
          </cell>
          <cell r="EK167">
            <v>0</v>
          </cell>
          <cell r="EL167">
            <v>0</v>
          </cell>
          <cell r="EM167">
            <v>0</v>
          </cell>
          <cell r="EO167" t="str">
            <v>EWHY20001</v>
          </cell>
          <cell r="EP167">
            <v>100</v>
          </cell>
          <cell r="EQ167">
            <v>0</v>
          </cell>
          <cell r="ER167">
            <v>0</v>
          </cell>
          <cell r="ES167">
            <v>0</v>
          </cell>
          <cell r="ET167">
            <v>0</v>
          </cell>
          <cell r="EU167">
            <v>0</v>
          </cell>
          <cell r="EW167" t="str">
            <v>DTVV44112</v>
          </cell>
          <cell r="EX167">
            <v>94.67</v>
          </cell>
          <cell r="EY167">
            <v>6.4</v>
          </cell>
          <cell r="EZ167">
            <v>44.75</v>
          </cell>
          <cell r="FA167">
            <v>74.593000000000004</v>
          </cell>
          <cell r="FB167">
            <v>313.46499999999997</v>
          </cell>
          <cell r="FC167">
            <v>4</v>
          </cell>
          <cell r="FE167" t="str">
            <v>DTVV44111</v>
          </cell>
          <cell r="FF167">
            <v>93.84</v>
          </cell>
          <cell r="FG167">
            <v>4.4400000000000004</v>
          </cell>
          <cell r="FH167">
            <v>23.714285714286</v>
          </cell>
          <cell r="FI167">
            <v>6.5439999999999996</v>
          </cell>
          <cell r="FJ167">
            <v>321.13</v>
          </cell>
          <cell r="FK167">
            <v>7</v>
          </cell>
          <cell r="FM167" t="str">
            <v>DTVV44111</v>
          </cell>
          <cell r="FN167">
            <v>93.01</v>
          </cell>
          <cell r="FO167">
            <v>4.6100000000000003</v>
          </cell>
          <cell r="FP167">
            <v>20.75</v>
          </cell>
          <cell r="FQ167">
            <v>5.5069999999999997</v>
          </cell>
          <cell r="FR167">
            <v>328.214</v>
          </cell>
          <cell r="FS167">
            <v>8</v>
          </cell>
          <cell r="FU167" t="str">
            <v>DTVV44111</v>
          </cell>
          <cell r="FV167">
            <v>92.42</v>
          </cell>
          <cell r="FW167">
            <v>4.55</v>
          </cell>
          <cell r="FX167">
            <v>18.444444444443999</v>
          </cell>
          <cell r="FY167">
            <v>14.813000000000001</v>
          </cell>
          <cell r="FZ167">
            <v>333.16500000000002</v>
          </cell>
          <cell r="GA167">
            <v>9</v>
          </cell>
          <cell r="GC167" t="str">
            <v>DTVV44111</v>
          </cell>
          <cell r="GD167">
            <v>92.74</v>
          </cell>
          <cell r="GE167">
            <v>4.55</v>
          </cell>
          <cell r="GF167">
            <v>25.666666666666998</v>
          </cell>
          <cell r="GG167">
            <v>14.813000000000001</v>
          </cell>
          <cell r="GH167">
            <v>349.714</v>
          </cell>
          <cell r="GI167">
            <v>9</v>
          </cell>
          <cell r="GK167" t="str">
            <v>DTVV44111</v>
          </cell>
          <cell r="GL167">
            <v>92.94</v>
          </cell>
          <cell r="GM167">
            <v>4.55</v>
          </cell>
          <cell r="GN167">
            <v>25.666666666666998</v>
          </cell>
          <cell r="GO167">
            <v>14.813000000000001</v>
          </cell>
          <cell r="GP167">
            <v>369.36399999999998</v>
          </cell>
          <cell r="GQ167">
            <v>9</v>
          </cell>
          <cell r="GS167" t="str">
            <v>DTVV44111</v>
          </cell>
          <cell r="GT167">
            <v>93.21</v>
          </cell>
          <cell r="GU167">
            <v>4.55</v>
          </cell>
          <cell r="GV167">
            <v>25.666666666666998</v>
          </cell>
          <cell r="GW167">
            <v>14.813000000000001</v>
          </cell>
          <cell r="GX167">
            <v>389.44799999999998</v>
          </cell>
          <cell r="GY167">
            <v>9</v>
          </cell>
          <cell r="HA167" t="str">
            <v>DTVV44111</v>
          </cell>
          <cell r="HB167">
            <v>93.36</v>
          </cell>
          <cell r="HC167">
            <v>4.55</v>
          </cell>
          <cell r="HD167">
            <v>25.666666666666998</v>
          </cell>
          <cell r="HE167">
            <v>14.813000000000001</v>
          </cell>
          <cell r="HF167">
            <v>405.59699999999998</v>
          </cell>
          <cell r="HG167">
            <v>9</v>
          </cell>
          <cell r="HI167" t="str">
            <v>DTVV44100</v>
          </cell>
          <cell r="HJ167">
            <v>95.25</v>
          </cell>
          <cell r="HK167">
            <v>3.42</v>
          </cell>
          <cell r="HL167">
            <v>27.222222222222001</v>
          </cell>
          <cell r="HM167">
            <v>53.435000000000002</v>
          </cell>
          <cell r="HN167">
            <v>444.81700000000001</v>
          </cell>
          <cell r="HO167">
            <v>9</v>
          </cell>
          <cell r="HQ167" t="str">
            <v>DTVV44100</v>
          </cell>
          <cell r="HR167">
            <v>95.41</v>
          </cell>
          <cell r="HS167">
            <v>3.42</v>
          </cell>
          <cell r="HT167">
            <v>27.222222222222001</v>
          </cell>
          <cell r="HU167">
            <v>53.435000000000002</v>
          </cell>
          <cell r="HV167">
            <v>463.86700000000002</v>
          </cell>
          <cell r="HW167">
            <v>9</v>
          </cell>
          <cell r="HY167" t="str">
            <v>DTVV44100</v>
          </cell>
          <cell r="HZ167">
            <v>95.56</v>
          </cell>
          <cell r="IA167">
            <v>3.42</v>
          </cell>
          <cell r="IB167">
            <v>27.222222222222001</v>
          </cell>
          <cell r="IC167">
            <v>53.435000000000002</v>
          </cell>
          <cell r="ID167">
            <v>483.6</v>
          </cell>
          <cell r="IE167">
            <v>9</v>
          </cell>
          <cell r="IG167" t="str">
            <v>DTVV44100</v>
          </cell>
          <cell r="IH167">
            <v>94.73</v>
          </cell>
          <cell r="II167">
            <v>3.42</v>
          </cell>
          <cell r="IJ167">
            <v>48.222222222222001</v>
          </cell>
          <cell r="IK167">
            <v>53.435000000000002</v>
          </cell>
          <cell r="IL167">
            <v>496.48399999999998</v>
          </cell>
          <cell r="IM167">
            <v>9</v>
          </cell>
        </row>
        <row r="168">
          <cell r="A168" t="str">
            <v>EXKM12057</v>
          </cell>
          <cell r="B168">
            <v>0</v>
          </cell>
          <cell r="C168">
            <v>0</v>
          </cell>
          <cell r="D168">
            <v>0</v>
          </cell>
          <cell r="E168">
            <v>0</v>
          </cell>
          <cell r="F168">
            <v>0</v>
          </cell>
          <cell r="G168">
            <v>0</v>
          </cell>
          <cell r="I168" t="str">
            <v>EXKM12057</v>
          </cell>
          <cell r="J168">
            <v>0</v>
          </cell>
          <cell r="K168">
            <v>0</v>
          </cell>
          <cell r="L168">
            <v>0</v>
          </cell>
          <cell r="M168">
            <v>0</v>
          </cell>
          <cell r="N168">
            <v>0</v>
          </cell>
          <cell r="O168">
            <v>0</v>
          </cell>
          <cell r="Q168" t="str">
            <v>EXKM12018</v>
          </cell>
          <cell r="R168">
            <v>0</v>
          </cell>
          <cell r="S168">
            <v>0</v>
          </cell>
          <cell r="T168">
            <v>0</v>
          </cell>
          <cell r="U168">
            <v>0</v>
          </cell>
          <cell r="V168">
            <v>0</v>
          </cell>
          <cell r="W168">
            <v>0</v>
          </cell>
          <cell r="Y168" t="str">
            <v>EXKM12018</v>
          </cell>
          <cell r="Z168">
            <v>0</v>
          </cell>
          <cell r="AA168">
            <v>0</v>
          </cell>
          <cell r="AB168">
            <v>0</v>
          </cell>
          <cell r="AC168">
            <v>0</v>
          </cell>
          <cell r="AD168">
            <v>0</v>
          </cell>
          <cell r="AE168">
            <v>0</v>
          </cell>
          <cell r="AG168" t="str">
            <v>EXKM12018</v>
          </cell>
          <cell r="AH168">
            <v>0</v>
          </cell>
          <cell r="AI168">
            <v>0</v>
          </cell>
          <cell r="AJ168">
            <v>0</v>
          </cell>
          <cell r="AK168">
            <v>0</v>
          </cell>
          <cell r="AL168">
            <v>0</v>
          </cell>
          <cell r="AM168">
            <v>0</v>
          </cell>
          <cell r="AO168" t="str">
            <v>EXKM12011</v>
          </cell>
          <cell r="AP168">
            <v>100</v>
          </cell>
          <cell r="AQ168">
            <v>0</v>
          </cell>
          <cell r="AR168">
            <v>0</v>
          </cell>
          <cell r="AS168">
            <v>0</v>
          </cell>
          <cell r="AT168">
            <v>0</v>
          </cell>
          <cell r="AU168">
            <v>0</v>
          </cell>
          <cell r="AW168" t="str">
            <v>EXKM12011</v>
          </cell>
          <cell r="AX168">
            <v>100</v>
          </cell>
          <cell r="AY168">
            <v>0</v>
          </cell>
          <cell r="AZ168">
            <v>0</v>
          </cell>
          <cell r="BA168">
            <v>0</v>
          </cell>
          <cell r="BB168">
            <v>0</v>
          </cell>
          <cell r="BC168">
            <v>0</v>
          </cell>
          <cell r="BE168" t="str">
            <v>EXKM12011</v>
          </cell>
          <cell r="BF168">
            <v>100</v>
          </cell>
          <cell r="BG168">
            <v>0</v>
          </cell>
          <cell r="BH168">
            <v>0</v>
          </cell>
          <cell r="BI168">
            <v>0</v>
          </cell>
          <cell r="BJ168">
            <v>0</v>
          </cell>
          <cell r="BK168">
            <v>0</v>
          </cell>
          <cell r="BM168" t="str">
            <v>EXKM12011</v>
          </cell>
          <cell r="BN168">
            <v>100</v>
          </cell>
          <cell r="BO168">
            <v>0</v>
          </cell>
          <cell r="BP168">
            <v>0</v>
          </cell>
          <cell r="BQ168">
            <v>0</v>
          </cell>
          <cell r="BR168">
            <v>0</v>
          </cell>
          <cell r="BS168">
            <v>0</v>
          </cell>
          <cell r="BU168" t="str">
            <v>EXHY21006</v>
          </cell>
          <cell r="BV168">
            <v>100</v>
          </cell>
          <cell r="BW168">
            <v>0</v>
          </cell>
          <cell r="BX168">
            <v>0</v>
          </cell>
          <cell r="BY168">
            <v>0</v>
          </cell>
          <cell r="BZ168">
            <v>0</v>
          </cell>
          <cell r="CA168">
            <v>0</v>
          </cell>
          <cell r="CC168" t="str">
            <v>EXHY21006</v>
          </cell>
          <cell r="CD168">
            <v>100</v>
          </cell>
          <cell r="CE168">
            <v>0</v>
          </cell>
          <cell r="CF168">
            <v>0</v>
          </cell>
          <cell r="CG168">
            <v>0</v>
          </cell>
          <cell r="CH168">
            <v>0</v>
          </cell>
          <cell r="CI168">
            <v>0</v>
          </cell>
          <cell r="CK168" t="str">
            <v>EXHY21006</v>
          </cell>
          <cell r="CL168">
            <v>100</v>
          </cell>
          <cell r="CM168">
            <v>0</v>
          </cell>
          <cell r="CN168">
            <v>0</v>
          </cell>
          <cell r="CO168">
            <v>0</v>
          </cell>
          <cell r="CP168">
            <v>0</v>
          </cell>
          <cell r="CQ168">
            <v>0</v>
          </cell>
          <cell r="CS168" t="str">
            <v>EXDS50039</v>
          </cell>
          <cell r="CT168">
            <v>0</v>
          </cell>
          <cell r="CU168">
            <v>0</v>
          </cell>
          <cell r="CV168">
            <v>0</v>
          </cell>
          <cell r="CW168">
            <v>0</v>
          </cell>
          <cell r="CX168">
            <v>0</v>
          </cell>
          <cell r="CY168">
            <v>0</v>
          </cell>
          <cell r="DA168" t="str">
            <v>EXDS50039</v>
          </cell>
          <cell r="DB168">
            <v>0</v>
          </cell>
          <cell r="DC168">
            <v>0</v>
          </cell>
          <cell r="DD168">
            <v>0</v>
          </cell>
          <cell r="DE168">
            <v>0</v>
          </cell>
          <cell r="DF168">
            <v>0</v>
          </cell>
          <cell r="DG168">
            <v>0</v>
          </cell>
          <cell r="DI168" t="str">
            <v>EXDS50039</v>
          </cell>
          <cell r="DJ168">
            <v>0</v>
          </cell>
          <cell r="DK168">
            <v>0</v>
          </cell>
          <cell r="DL168">
            <v>0</v>
          </cell>
          <cell r="DM168">
            <v>0</v>
          </cell>
          <cell r="DN168">
            <v>0</v>
          </cell>
          <cell r="DO168">
            <v>0</v>
          </cell>
          <cell r="DQ168" t="str">
            <v>EXDS50039</v>
          </cell>
          <cell r="DR168">
            <v>0</v>
          </cell>
          <cell r="DS168">
            <v>0</v>
          </cell>
          <cell r="DT168">
            <v>0</v>
          </cell>
          <cell r="DU168">
            <v>0</v>
          </cell>
          <cell r="DV168">
            <v>0</v>
          </cell>
          <cell r="DW168">
            <v>0</v>
          </cell>
          <cell r="DY168" t="str">
            <v>EXDS50035</v>
          </cell>
          <cell r="DZ168">
            <v>0</v>
          </cell>
          <cell r="EA168">
            <v>0</v>
          </cell>
          <cell r="EB168">
            <v>0</v>
          </cell>
          <cell r="EC168">
            <v>0</v>
          </cell>
          <cell r="ED168">
            <v>0</v>
          </cell>
          <cell r="EE168">
            <v>0</v>
          </cell>
          <cell r="EG168" t="str">
            <v>EXDS50035</v>
          </cell>
          <cell r="EH168">
            <v>0</v>
          </cell>
          <cell r="EI168">
            <v>0</v>
          </cell>
          <cell r="EJ168">
            <v>0</v>
          </cell>
          <cell r="EK168">
            <v>0</v>
          </cell>
          <cell r="EL168">
            <v>0</v>
          </cell>
          <cell r="EM168">
            <v>0</v>
          </cell>
          <cell r="EO168" t="str">
            <v>EXDS50035</v>
          </cell>
          <cell r="EP168">
            <v>0</v>
          </cell>
          <cell r="EQ168">
            <v>0</v>
          </cell>
          <cell r="ER168">
            <v>0</v>
          </cell>
          <cell r="ES168">
            <v>0</v>
          </cell>
          <cell r="ET168">
            <v>0</v>
          </cell>
          <cell r="EU168">
            <v>0</v>
          </cell>
          <cell r="EW168" t="str">
            <v>DTVV44113</v>
          </cell>
          <cell r="EX168">
            <v>96.13</v>
          </cell>
          <cell r="EY168">
            <v>3.1</v>
          </cell>
          <cell r="EZ168">
            <v>28.166666666666998</v>
          </cell>
          <cell r="FA168">
            <v>31.183</v>
          </cell>
          <cell r="FB168">
            <v>318.55099999999999</v>
          </cell>
          <cell r="FC168">
            <v>6</v>
          </cell>
          <cell r="FE168" t="str">
            <v>DTVV44112</v>
          </cell>
          <cell r="FF168">
            <v>94.92</v>
          </cell>
          <cell r="FG168">
            <v>6.4</v>
          </cell>
          <cell r="FH168">
            <v>44.75</v>
          </cell>
          <cell r="FI168">
            <v>74.593000000000004</v>
          </cell>
          <cell r="FJ168">
            <v>331.09899999999999</v>
          </cell>
          <cell r="FK168">
            <v>4</v>
          </cell>
          <cell r="FM168" t="str">
            <v>DTVV44112</v>
          </cell>
          <cell r="FN168">
            <v>95.15</v>
          </cell>
          <cell r="FO168">
            <v>6.4</v>
          </cell>
          <cell r="FP168">
            <v>44.75</v>
          </cell>
          <cell r="FQ168">
            <v>74.593000000000004</v>
          </cell>
          <cell r="FR168">
            <v>341.35</v>
          </cell>
          <cell r="FS168">
            <v>4</v>
          </cell>
          <cell r="FU168" t="str">
            <v>DTVV44112</v>
          </cell>
          <cell r="FV168">
            <v>95.25</v>
          </cell>
          <cell r="FW168">
            <v>6.4</v>
          </cell>
          <cell r="FX168">
            <v>44.75</v>
          </cell>
          <cell r="FY168">
            <v>74.593000000000004</v>
          </cell>
          <cell r="FZ168">
            <v>349.13400000000001</v>
          </cell>
          <cell r="GA168">
            <v>4</v>
          </cell>
          <cell r="GC168" t="str">
            <v>DTVV44112</v>
          </cell>
          <cell r="GD168">
            <v>95.45</v>
          </cell>
          <cell r="GE168">
            <v>6.4</v>
          </cell>
          <cell r="GF168">
            <v>56.75</v>
          </cell>
          <cell r="GG168">
            <v>74.593000000000004</v>
          </cell>
          <cell r="GH168">
            <v>365.68400000000003</v>
          </cell>
          <cell r="GI168">
            <v>4</v>
          </cell>
          <cell r="GK168" t="str">
            <v>DTVV44112</v>
          </cell>
          <cell r="GL168">
            <v>95.63</v>
          </cell>
          <cell r="GM168">
            <v>6.4</v>
          </cell>
          <cell r="GN168">
            <v>56.75</v>
          </cell>
          <cell r="GO168">
            <v>74.593000000000004</v>
          </cell>
          <cell r="GP168">
            <v>385.851</v>
          </cell>
          <cell r="GQ168">
            <v>4</v>
          </cell>
          <cell r="GS168" t="str">
            <v>DTVV44112</v>
          </cell>
          <cell r="GT168">
            <v>95.6</v>
          </cell>
          <cell r="GU168">
            <v>5.37</v>
          </cell>
          <cell r="GV168">
            <v>45.4</v>
          </cell>
          <cell r="GW168">
            <v>71.117999999999995</v>
          </cell>
          <cell r="GX168">
            <v>404.435</v>
          </cell>
          <cell r="GY168">
            <v>5</v>
          </cell>
          <cell r="HA168" t="str">
            <v>DTVV44112</v>
          </cell>
          <cell r="HB168">
            <v>95.76</v>
          </cell>
          <cell r="HC168">
            <v>5.37</v>
          </cell>
          <cell r="HD168">
            <v>45.4</v>
          </cell>
          <cell r="HE168">
            <v>71.117999999999995</v>
          </cell>
          <cell r="HF168">
            <v>421.80200000000002</v>
          </cell>
          <cell r="HG168">
            <v>5</v>
          </cell>
          <cell r="HI168" t="str">
            <v>DTVV44101</v>
          </cell>
          <cell r="HJ168">
            <v>95.99</v>
          </cell>
          <cell r="HK168">
            <v>4.4400000000000004</v>
          </cell>
          <cell r="HL168">
            <v>69</v>
          </cell>
          <cell r="HM168">
            <v>58.323999999999998</v>
          </cell>
          <cell r="HN168">
            <v>438.76499999999999</v>
          </cell>
          <cell r="HO168">
            <v>3</v>
          </cell>
          <cell r="HQ168" t="str">
            <v>DTVV44101</v>
          </cell>
          <cell r="HR168">
            <v>96.13</v>
          </cell>
          <cell r="HS168">
            <v>4.4400000000000004</v>
          </cell>
          <cell r="HT168">
            <v>69</v>
          </cell>
          <cell r="HU168">
            <v>58.323999999999998</v>
          </cell>
          <cell r="HV168">
            <v>457.815</v>
          </cell>
          <cell r="HW168">
            <v>3</v>
          </cell>
          <cell r="HY168" t="str">
            <v>DTVV44101</v>
          </cell>
          <cell r="HZ168">
            <v>96.25</v>
          </cell>
          <cell r="IA168">
            <v>4.4400000000000004</v>
          </cell>
          <cell r="IB168">
            <v>69</v>
          </cell>
          <cell r="IC168">
            <v>58.323999999999998</v>
          </cell>
          <cell r="ID168">
            <v>477.548</v>
          </cell>
          <cell r="IE168">
            <v>3</v>
          </cell>
          <cell r="IG168" t="str">
            <v>DTVV44101</v>
          </cell>
          <cell r="IH168">
            <v>96.22</v>
          </cell>
          <cell r="II168">
            <v>4.4400000000000004</v>
          </cell>
          <cell r="IJ168">
            <v>136.66666666667001</v>
          </cell>
          <cell r="IK168">
            <v>58.323999999999998</v>
          </cell>
          <cell r="IL168">
            <v>495.19799999999998</v>
          </cell>
          <cell r="IM168">
            <v>3</v>
          </cell>
        </row>
        <row r="169">
          <cell r="A169" t="str">
            <v>EXKM20029</v>
          </cell>
          <cell r="B169">
            <v>100</v>
          </cell>
          <cell r="C169">
            <v>0</v>
          </cell>
          <cell r="D169">
            <v>0</v>
          </cell>
          <cell r="E169">
            <v>0</v>
          </cell>
          <cell r="F169">
            <v>0</v>
          </cell>
          <cell r="G169">
            <v>0</v>
          </cell>
          <cell r="I169" t="str">
            <v>EXKM20029</v>
          </cell>
          <cell r="J169">
            <v>100</v>
          </cell>
          <cell r="K169">
            <v>0</v>
          </cell>
          <cell r="L169">
            <v>0</v>
          </cell>
          <cell r="M169">
            <v>0</v>
          </cell>
          <cell r="N169">
            <v>0</v>
          </cell>
          <cell r="O169">
            <v>0</v>
          </cell>
          <cell r="Q169" t="str">
            <v>EXKM12028</v>
          </cell>
          <cell r="R169">
            <v>0</v>
          </cell>
          <cell r="S169">
            <v>0</v>
          </cell>
          <cell r="T169">
            <v>0</v>
          </cell>
          <cell r="U169">
            <v>0</v>
          </cell>
          <cell r="V169">
            <v>0</v>
          </cell>
          <cell r="W169">
            <v>0</v>
          </cell>
          <cell r="Y169" t="str">
            <v>EXKM12028</v>
          </cell>
          <cell r="Z169">
            <v>0</v>
          </cell>
          <cell r="AA169">
            <v>0</v>
          </cell>
          <cell r="AB169">
            <v>0</v>
          </cell>
          <cell r="AC169">
            <v>0</v>
          </cell>
          <cell r="AD169">
            <v>0</v>
          </cell>
          <cell r="AE169">
            <v>0</v>
          </cell>
          <cell r="AG169" t="str">
            <v>EXKM12028</v>
          </cell>
          <cell r="AH169">
            <v>0</v>
          </cell>
          <cell r="AI169">
            <v>0</v>
          </cell>
          <cell r="AJ169">
            <v>0</v>
          </cell>
          <cell r="AK169">
            <v>0</v>
          </cell>
          <cell r="AL169">
            <v>0</v>
          </cell>
          <cell r="AM169">
            <v>0</v>
          </cell>
          <cell r="AO169" t="str">
            <v>EXKM12015</v>
          </cell>
          <cell r="AP169">
            <v>94.36</v>
          </cell>
          <cell r="AQ169">
            <v>8.1199999999999992</v>
          </cell>
          <cell r="AR169">
            <v>22</v>
          </cell>
          <cell r="AS169">
            <v>100</v>
          </cell>
          <cell r="AT169">
            <v>36.067</v>
          </cell>
          <cell r="AU169">
            <v>1</v>
          </cell>
          <cell r="AW169" t="str">
            <v>EXKM12015</v>
          </cell>
          <cell r="AX169">
            <v>95.17</v>
          </cell>
          <cell r="AY169">
            <v>8.1199999999999992</v>
          </cell>
          <cell r="AZ169">
            <v>1</v>
          </cell>
          <cell r="BA169">
            <v>100</v>
          </cell>
          <cell r="BB169">
            <v>45.732999999999997</v>
          </cell>
          <cell r="BC169">
            <v>1</v>
          </cell>
          <cell r="BE169" t="str">
            <v>EXKM12015</v>
          </cell>
          <cell r="BF169">
            <v>95.77</v>
          </cell>
          <cell r="BG169">
            <v>8.1199999999999992</v>
          </cell>
          <cell r="BH169">
            <v>38</v>
          </cell>
          <cell r="BI169">
            <v>100</v>
          </cell>
          <cell r="BJ169">
            <v>62.55</v>
          </cell>
          <cell r="BK169">
            <v>1</v>
          </cell>
          <cell r="BM169" t="str">
            <v>EXKM12015</v>
          </cell>
          <cell r="BN169">
            <v>95.93</v>
          </cell>
          <cell r="BO169">
            <v>4.3899999999999997</v>
          </cell>
          <cell r="BP169">
            <v>19</v>
          </cell>
          <cell r="BQ169">
            <v>100</v>
          </cell>
          <cell r="BR169">
            <v>76.632999999999996</v>
          </cell>
          <cell r="BS169">
            <v>2</v>
          </cell>
          <cell r="BU169" t="str">
            <v>EXHY21007</v>
          </cell>
          <cell r="BV169">
            <v>100</v>
          </cell>
          <cell r="BW169">
            <v>0</v>
          </cell>
          <cell r="BX169">
            <v>1</v>
          </cell>
          <cell r="BY169">
            <v>0</v>
          </cell>
          <cell r="BZ169">
            <v>0</v>
          </cell>
          <cell r="CA169">
            <v>0</v>
          </cell>
          <cell r="CC169" t="str">
            <v>EXHY21007</v>
          </cell>
          <cell r="CD169">
            <v>100</v>
          </cell>
          <cell r="CE169">
            <v>0</v>
          </cell>
          <cell r="CF169">
            <v>1</v>
          </cell>
          <cell r="CG169">
            <v>0</v>
          </cell>
          <cell r="CH169">
            <v>0</v>
          </cell>
          <cell r="CI169">
            <v>0</v>
          </cell>
          <cell r="CK169" t="str">
            <v>EXHY21007</v>
          </cell>
          <cell r="CL169">
            <v>100</v>
          </cell>
          <cell r="CM169">
            <v>0</v>
          </cell>
          <cell r="CN169">
            <v>1</v>
          </cell>
          <cell r="CO169">
            <v>0</v>
          </cell>
          <cell r="CP169">
            <v>0</v>
          </cell>
          <cell r="CQ169">
            <v>0</v>
          </cell>
          <cell r="CS169" t="str">
            <v>EXDS50040</v>
          </cell>
          <cell r="CT169">
            <v>85.09</v>
          </cell>
          <cell r="CU169">
            <v>2.65</v>
          </cell>
          <cell r="CV169">
            <v>6.5333333333333004</v>
          </cell>
          <cell r="CW169">
            <v>6.3220000000000001</v>
          </cell>
          <cell r="CX169">
            <v>96.501000000000005</v>
          </cell>
          <cell r="CY169">
            <v>15</v>
          </cell>
          <cell r="DA169" t="str">
            <v>EXDS50040</v>
          </cell>
          <cell r="DB169">
            <v>86.15</v>
          </cell>
          <cell r="DC169">
            <v>2.65</v>
          </cell>
          <cell r="DD169">
            <v>6.5333333333333004</v>
          </cell>
          <cell r="DE169">
            <v>6.3220000000000001</v>
          </cell>
          <cell r="DF169">
            <v>116.001</v>
          </cell>
          <cell r="DG169">
            <v>15</v>
          </cell>
          <cell r="DI169" t="str">
            <v>EXDS50040</v>
          </cell>
          <cell r="DJ169">
            <v>85.67</v>
          </cell>
          <cell r="DK169">
            <v>2.64</v>
          </cell>
          <cell r="DL169">
            <v>5.7647058823529003</v>
          </cell>
          <cell r="DM169">
            <v>5.61</v>
          </cell>
          <cell r="DN169">
            <v>130</v>
          </cell>
          <cell r="DO169">
            <v>17</v>
          </cell>
          <cell r="DQ169" t="str">
            <v>EXDS50040</v>
          </cell>
          <cell r="DR169">
            <v>86.57</v>
          </cell>
          <cell r="DS169">
            <v>2.64</v>
          </cell>
          <cell r="DT169">
            <v>5.7647058823529003</v>
          </cell>
          <cell r="DU169">
            <v>5.61</v>
          </cell>
          <cell r="DV169">
            <v>148.34899999999999</v>
          </cell>
          <cell r="DW169">
            <v>17</v>
          </cell>
          <cell r="DY169" t="str">
            <v>EXDS50039</v>
          </cell>
          <cell r="DZ169">
            <v>0</v>
          </cell>
          <cell r="EA169">
            <v>0</v>
          </cell>
          <cell r="EB169">
            <v>0</v>
          </cell>
          <cell r="EC169">
            <v>0</v>
          </cell>
          <cell r="ED169">
            <v>0</v>
          </cell>
          <cell r="EE169">
            <v>0</v>
          </cell>
          <cell r="EG169" t="str">
            <v>EXDS50039</v>
          </cell>
          <cell r="EH169">
            <v>0</v>
          </cell>
          <cell r="EI169">
            <v>0</v>
          </cell>
          <cell r="EJ169">
            <v>0</v>
          </cell>
          <cell r="EK169">
            <v>0</v>
          </cell>
          <cell r="EL169">
            <v>0</v>
          </cell>
          <cell r="EM169">
            <v>0</v>
          </cell>
          <cell r="EO169" t="str">
            <v>EXDS50039</v>
          </cell>
          <cell r="EP169">
            <v>0</v>
          </cell>
          <cell r="EQ169">
            <v>0</v>
          </cell>
          <cell r="ER169">
            <v>0</v>
          </cell>
          <cell r="ES169">
            <v>0</v>
          </cell>
          <cell r="ET169">
            <v>0</v>
          </cell>
          <cell r="EU169">
            <v>0</v>
          </cell>
          <cell r="EW169" t="str">
            <v>EWHY20001</v>
          </cell>
          <cell r="EX169">
            <v>100</v>
          </cell>
          <cell r="EY169">
            <v>0</v>
          </cell>
          <cell r="EZ169">
            <v>0</v>
          </cell>
          <cell r="FA169">
            <v>0</v>
          </cell>
          <cell r="FB169">
            <v>0</v>
          </cell>
          <cell r="FC169">
            <v>0</v>
          </cell>
          <cell r="FE169" t="str">
            <v>DTVV44113</v>
          </cell>
          <cell r="FF169">
            <v>96.31</v>
          </cell>
          <cell r="FG169">
            <v>3.1</v>
          </cell>
          <cell r="FH169">
            <v>28.166666666666998</v>
          </cell>
          <cell r="FI169">
            <v>31.183</v>
          </cell>
          <cell r="FJ169">
            <v>336.185</v>
          </cell>
          <cell r="FK169">
            <v>6</v>
          </cell>
          <cell r="FM169" t="str">
            <v>DTVV44113</v>
          </cell>
          <cell r="FN169">
            <v>95.21</v>
          </cell>
          <cell r="FO169">
            <v>3.61</v>
          </cell>
          <cell r="FP169">
            <v>24.142857142857</v>
          </cell>
          <cell r="FQ169">
            <v>49.406999999999996</v>
          </cell>
          <cell r="FR169">
            <v>342.81900000000002</v>
          </cell>
          <cell r="FS169">
            <v>7</v>
          </cell>
          <cell r="FU169" t="str">
            <v>DTVV44113</v>
          </cell>
          <cell r="FV169">
            <v>95.42</v>
          </cell>
          <cell r="FW169">
            <v>3.61</v>
          </cell>
          <cell r="FX169">
            <v>24.142857142857</v>
          </cell>
          <cell r="FY169">
            <v>49.406999999999996</v>
          </cell>
          <cell r="FZ169">
            <v>356.06900000000002</v>
          </cell>
          <cell r="GA169">
            <v>7</v>
          </cell>
          <cell r="GC169" t="str">
            <v>DTVV44113</v>
          </cell>
          <cell r="GD169">
            <v>95.57</v>
          </cell>
          <cell r="GE169">
            <v>3.61</v>
          </cell>
          <cell r="GF169">
            <v>30.857142857143</v>
          </cell>
          <cell r="GG169">
            <v>49.406999999999996</v>
          </cell>
          <cell r="GH169">
            <v>372.40100000000001</v>
          </cell>
          <cell r="GI169">
            <v>7</v>
          </cell>
          <cell r="GK169" t="str">
            <v>DTVV44113</v>
          </cell>
          <cell r="GL169">
            <v>95.75</v>
          </cell>
          <cell r="GM169">
            <v>3.61</v>
          </cell>
          <cell r="GN169">
            <v>30.857142857143</v>
          </cell>
          <cell r="GO169">
            <v>49.406999999999996</v>
          </cell>
          <cell r="GP169">
            <v>392.56799999999998</v>
          </cell>
          <cell r="GQ169">
            <v>7</v>
          </cell>
          <cell r="GS169" t="str">
            <v>DTVV44113</v>
          </cell>
          <cell r="GT169">
            <v>95.91</v>
          </cell>
          <cell r="GU169">
            <v>3.61</v>
          </cell>
          <cell r="GV169">
            <v>30.857142857143</v>
          </cell>
          <cell r="GW169">
            <v>49.406999999999996</v>
          </cell>
          <cell r="GX169">
            <v>412.65199999999999</v>
          </cell>
          <cell r="GY169">
            <v>7</v>
          </cell>
          <cell r="HA169" t="str">
            <v>DTVV44113</v>
          </cell>
          <cell r="HB169">
            <v>96.06</v>
          </cell>
          <cell r="HC169">
            <v>3.61</v>
          </cell>
          <cell r="HD169">
            <v>30.857142857143</v>
          </cell>
          <cell r="HE169">
            <v>49.406999999999996</v>
          </cell>
          <cell r="HF169">
            <v>430.01900000000001</v>
          </cell>
          <cell r="HG169">
            <v>7</v>
          </cell>
          <cell r="HI169" t="str">
            <v>DTVV44102</v>
          </cell>
          <cell r="HJ169">
            <v>88.84</v>
          </cell>
          <cell r="HK169">
            <v>7.42</v>
          </cell>
          <cell r="HL169">
            <v>18.399999999999999</v>
          </cell>
          <cell r="HM169">
            <v>55.48</v>
          </cell>
          <cell r="HN169">
            <v>408.28300000000002</v>
          </cell>
          <cell r="HO169">
            <v>10</v>
          </cell>
          <cell r="HQ169" t="str">
            <v>DTVV44102</v>
          </cell>
          <cell r="HR169">
            <v>89.23</v>
          </cell>
          <cell r="HS169">
            <v>7.42</v>
          </cell>
          <cell r="HT169">
            <v>18.399999999999999</v>
          </cell>
          <cell r="HU169">
            <v>55.48</v>
          </cell>
          <cell r="HV169">
            <v>427.33300000000003</v>
          </cell>
          <cell r="HW169">
            <v>10</v>
          </cell>
          <cell r="HY169" t="str">
            <v>DTVV44102</v>
          </cell>
          <cell r="HZ169">
            <v>89.59</v>
          </cell>
          <cell r="IA169">
            <v>7.42</v>
          </cell>
          <cell r="IB169">
            <v>18.399999999999999</v>
          </cell>
          <cell r="IC169">
            <v>55.48</v>
          </cell>
          <cell r="ID169">
            <v>447.06599999999997</v>
          </cell>
          <cell r="IE169">
            <v>10</v>
          </cell>
          <cell r="IG169" t="str">
            <v>DTVV44102</v>
          </cell>
          <cell r="IH169">
            <v>89.92</v>
          </cell>
          <cell r="II169">
            <v>7.42</v>
          </cell>
          <cell r="IJ169">
            <v>36.799999999999997</v>
          </cell>
          <cell r="IK169">
            <v>55.48</v>
          </cell>
          <cell r="IL169">
            <v>465.7</v>
          </cell>
          <cell r="IM169">
            <v>10</v>
          </cell>
        </row>
        <row r="170">
          <cell r="A170" t="str">
            <v>EXKM20058</v>
          </cell>
          <cell r="B170">
            <v>100</v>
          </cell>
          <cell r="C170">
            <v>0</v>
          </cell>
          <cell r="D170">
            <v>0</v>
          </cell>
          <cell r="E170">
            <v>0</v>
          </cell>
          <cell r="F170">
            <v>0</v>
          </cell>
          <cell r="G170">
            <v>0</v>
          </cell>
          <cell r="I170" t="str">
            <v>EXKM20058</v>
          </cell>
          <cell r="J170">
            <v>100</v>
          </cell>
          <cell r="K170">
            <v>0</v>
          </cell>
          <cell r="L170">
            <v>7</v>
          </cell>
          <cell r="M170">
            <v>0</v>
          </cell>
          <cell r="N170">
            <v>9.5830000000000002</v>
          </cell>
          <cell r="O170">
            <v>0</v>
          </cell>
          <cell r="Q170" t="str">
            <v>EXKM12032</v>
          </cell>
          <cell r="R170">
            <v>0</v>
          </cell>
          <cell r="S170">
            <v>0</v>
          </cell>
          <cell r="T170">
            <v>0</v>
          </cell>
          <cell r="U170">
            <v>0</v>
          </cell>
          <cell r="V170">
            <v>0</v>
          </cell>
          <cell r="W170">
            <v>0</v>
          </cell>
          <cell r="Y170" t="str">
            <v>EXKM12032</v>
          </cell>
          <cell r="Z170">
            <v>0</v>
          </cell>
          <cell r="AA170">
            <v>0</v>
          </cell>
          <cell r="AB170">
            <v>0</v>
          </cell>
          <cell r="AC170">
            <v>0</v>
          </cell>
          <cell r="AD170">
            <v>0</v>
          </cell>
          <cell r="AE170">
            <v>0</v>
          </cell>
          <cell r="AG170" t="str">
            <v>EXKM12032</v>
          </cell>
          <cell r="AH170">
            <v>0</v>
          </cell>
          <cell r="AI170">
            <v>0</v>
          </cell>
          <cell r="AJ170">
            <v>0</v>
          </cell>
          <cell r="AK170">
            <v>0</v>
          </cell>
          <cell r="AL170">
            <v>0</v>
          </cell>
          <cell r="AM170">
            <v>0</v>
          </cell>
          <cell r="AO170" t="str">
            <v>EXKM12018</v>
          </cell>
          <cell r="AP170">
            <v>0</v>
          </cell>
          <cell r="AQ170">
            <v>0</v>
          </cell>
          <cell r="AR170">
            <v>0</v>
          </cell>
          <cell r="AS170">
            <v>0</v>
          </cell>
          <cell r="AT170">
            <v>0</v>
          </cell>
          <cell r="AU170">
            <v>0</v>
          </cell>
          <cell r="AW170" t="str">
            <v>EXKM12018</v>
          </cell>
          <cell r="AX170">
            <v>0</v>
          </cell>
          <cell r="AY170">
            <v>0</v>
          </cell>
          <cell r="AZ170">
            <v>0</v>
          </cell>
          <cell r="BA170">
            <v>0</v>
          </cell>
          <cell r="BB170">
            <v>0</v>
          </cell>
          <cell r="BC170">
            <v>0</v>
          </cell>
          <cell r="BE170" t="str">
            <v>EXKM12018</v>
          </cell>
          <cell r="BF170">
            <v>0</v>
          </cell>
          <cell r="BG170">
            <v>0</v>
          </cell>
          <cell r="BH170">
            <v>0</v>
          </cell>
          <cell r="BI170">
            <v>0</v>
          </cell>
          <cell r="BJ170">
            <v>0</v>
          </cell>
          <cell r="BK170">
            <v>0</v>
          </cell>
          <cell r="BM170" t="str">
            <v>EXKM12018</v>
          </cell>
          <cell r="BN170">
            <v>0</v>
          </cell>
          <cell r="BO170">
            <v>0</v>
          </cell>
          <cell r="BP170">
            <v>0</v>
          </cell>
          <cell r="BQ170">
            <v>0</v>
          </cell>
          <cell r="BR170">
            <v>0</v>
          </cell>
          <cell r="BS170">
            <v>0</v>
          </cell>
          <cell r="BU170" t="str">
            <v>EXKM12004</v>
          </cell>
          <cell r="BV170">
            <v>100</v>
          </cell>
          <cell r="BW170">
            <v>0</v>
          </cell>
          <cell r="BX170">
            <v>0</v>
          </cell>
          <cell r="BY170">
            <v>0</v>
          </cell>
          <cell r="BZ170">
            <v>0</v>
          </cell>
          <cell r="CA170">
            <v>0</v>
          </cell>
          <cell r="CC170" t="str">
            <v>EXKM12004</v>
          </cell>
          <cell r="CD170">
            <v>100</v>
          </cell>
          <cell r="CE170">
            <v>0</v>
          </cell>
          <cell r="CF170">
            <v>0</v>
          </cell>
          <cell r="CG170">
            <v>0</v>
          </cell>
          <cell r="CH170">
            <v>0</v>
          </cell>
          <cell r="CI170">
            <v>0</v>
          </cell>
          <cell r="CK170" t="str">
            <v>EXKM12004</v>
          </cell>
          <cell r="CL170">
            <v>100</v>
          </cell>
          <cell r="CM170">
            <v>0</v>
          </cell>
          <cell r="CN170">
            <v>0</v>
          </cell>
          <cell r="CO170">
            <v>0</v>
          </cell>
          <cell r="CP170">
            <v>0</v>
          </cell>
          <cell r="CQ170">
            <v>0</v>
          </cell>
          <cell r="CS170" t="str">
            <v>EXDS50048</v>
          </cell>
          <cell r="CT170">
            <v>98.86</v>
          </cell>
          <cell r="CU170">
            <v>1.18</v>
          </cell>
          <cell r="CV170">
            <v>32.666666666666998</v>
          </cell>
          <cell r="CW170">
            <v>55.872</v>
          </cell>
          <cell r="CX170">
            <v>154.71600000000001</v>
          </cell>
          <cell r="CY170">
            <v>3</v>
          </cell>
          <cell r="DA170" t="str">
            <v>EXDS50048</v>
          </cell>
          <cell r="DB170">
            <v>98.94</v>
          </cell>
          <cell r="DC170">
            <v>1.18</v>
          </cell>
          <cell r="DD170">
            <v>32.666666666666998</v>
          </cell>
          <cell r="DE170">
            <v>55.872</v>
          </cell>
          <cell r="DF170">
            <v>175.38300000000001</v>
          </cell>
          <cell r="DG170">
            <v>3</v>
          </cell>
          <cell r="DI170" t="str">
            <v>EXDS50048</v>
          </cell>
          <cell r="DJ170">
            <v>99.01</v>
          </cell>
          <cell r="DK170">
            <v>1.18</v>
          </cell>
          <cell r="DL170">
            <v>32.666666666666998</v>
          </cell>
          <cell r="DM170">
            <v>55.872</v>
          </cell>
          <cell r="DN170">
            <v>184.01599999999999</v>
          </cell>
          <cell r="DO170">
            <v>3</v>
          </cell>
          <cell r="DQ170" t="str">
            <v>EXDS50048</v>
          </cell>
          <cell r="DR170">
            <v>99.08</v>
          </cell>
          <cell r="DS170">
            <v>1.18</v>
          </cell>
          <cell r="DT170">
            <v>32.666666666666998</v>
          </cell>
          <cell r="DU170">
            <v>55.872</v>
          </cell>
          <cell r="DV170">
            <v>199.249</v>
          </cell>
          <cell r="DW170">
            <v>3</v>
          </cell>
          <cell r="DY170" t="str">
            <v>EXDS50040</v>
          </cell>
          <cell r="DZ170">
            <v>87.23</v>
          </cell>
          <cell r="EA170">
            <v>2.52</v>
          </cell>
          <cell r="EB170">
            <v>5.4444444444444002</v>
          </cell>
          <cell r="EC170">
            <v>5.5439999999999996</v>
          </cell>
          <cell r="ED170">
            <v>166.232</v>
          </cell>
          <cell r="EE170">
            <v>18</v>
          </cell>
          <cell r="EG170" t="str">
            <v>EXDS50040</v>
          </cell>
          <cell r="EH170">
            <v>87.06</v>
          </cell>
          <cell r="EI170">
            <v>2.46</v>
          </cell>
          <cell r="EJ170">
            <v>4.9000000000000004</v>
          </cell>
          <cell r="EK170">
            <v>5.1159999999999997</v>
          </cell>
          <cell r="EL170">
            <v>182.88200000000001</v>
          </cell>
          <cell r="EM170">
            <v>20</v>
          </cell>
          <cell r="EO170" t="str">
            <v>EXDS50040</v>
          </cell>
          <cell r="EP170">
            <v>86.97</v>
          </cell>
          <cell r="EQ170">
            <v>2.39</v>
          </cell>
          <cell r="ER170">
            <v>4.4545454545455003</v>
          </cell>
          <cell r="ES170">
            <v>4.7759999999999998</v>
          </cell>
          <cell r="ET170">
            <v>200.63200000000001</v>
          </cell>
          <cell r="EU170">
            <v>22</v>
          </cell>
          <cell r="EW170" t="str">
            <v>EXDS50035</v>
          </cell>
          <cell r="EX170">
            <v>0</v>
          </cell>
          <cell r="EY170">
            <v>0</v>
          </cell>
          <cell r="EZ170">
            <v>0</v>
          </cell>
          <cell r="FA170">
            <v>0</v>
          </cell>
          <cell r="FB170">
            <v>0</v>
          </cell>
          <cell r="FC170">
            <v>0</v>
          </cell>
          <cell r="FE170" t="str">
            <v>EWHY20001</v>
          </cell>
          <cell r="FF170">
            <v>100</v>
          </cell>
          <cell r="FG170">
            <v>0</v>
          </cell>
          <cell r="FH170">
            <v>0</v>
          </cell>
          <cell r="FI170">
            <v>0</v>
          </cell>
          <cell r="FJ170">
            <v>0</v>
          </cell>
          <cell r="FK170">
            <v>0</v>
          </cell>
          <cell r="FM170" t="str">
            <v>EWHY20001</v>
          </cell>
          <cell r="FN170">
            <v>100</v>
          </cell>
          <cell r="FO170">
            <v>0</v>
          </cell>
          <cell r="FP170">
            <v>0</v>
          </cell>
          <cell r="FQ170">
            <v>0</v>
          </cell>
          <cell r="FR170">
            <v>0</v>
          </cell>
          <cell r="FS170">
            <v>0</v>
          </cell>
          <cell r="FU170" t="str">
            <v>EWHY20001</v>
          </cell>
          <cell r="FV170">
            <v>100</v>
          </cell>
          <cell r="FW170">
            <v>0</v>
          </cell>
          <cell r="FX170">
            <v>0</v>
          </cell>
          <cell r="FY170">
            <v>0</v>
          </cell>
          <cell r="FZ170">
            <v>0</v>
          </cell>
          <cell r="GA170">
            <v>0</v>
          </cell>
          <cell r="GC170" t="str">
            <v>EWHY20001</v>
          </cell>
          <cell r="GD170">
            <v>100</v>
          </cell>
          <cell r="GE170">
            <v>0</v>
          </cell>
          <cell r="GF170">
            <v>0</v>
          </cell>
          <cell r="GG170">
            <v>0</v>
          </cell>
          <cell r="GH170">
            <v>0</v>
          </cell>
          <cell r="GI170">
            <v>0</v>
          </cell>
          <cell r="GK170" t="str">
            <v>EWHY20001</v>
          </cell>
          <cell r="GL170">
            <v>100</v>
          </cell>
          <cell r="GM170">
            <v>0</v>
          </cell>
          <cell r="GN170">
            <v>0</v>
          </cell>
          <cell r="GO170">
            <v>0</v>
          </cell>
          <cell r="GP170">
            <v>0</v>
          </cell>
          <cell r="GQ170">
            <v>0</v>
          </cell>
          <cell r="GS170" t="str">
            <v>EWHY20001</v>
          </cell>
          <cell r="GT170">
            <v>100</v>
          </cell>
          <cell r="GU170">
            <v>0</v>
          </cell>
          <cell r="GV170">
            <v>0</v>
          </cell>
          <cell r="GW170">
            <v>0</v>
          </cell>
          <cell r="GX170">
            <v>0</v>
          </cell>
          <cell r="GY170">
            <v>0</v>
          </cell>
          <cell r="HA170" t="str">
            <v>EWHY20001</v>
          </cell>
          <cell r="HB170">
            <v>100</v>
          </cell>
          <cell r="HC170">
            <v>0</v>
          </cell>
          <cell r="HD170">
            <v>0</v>
          </cell>
          <cell r="HE170">
            <v>0</v>
          </cell>
          <cell r="HF170">
            <v>0</v>
          </cell>
          <cell r="HG170">
            <v>0</v>
          </cell>
          <cell r="HI170" t="str">
            <v>DTVV44103</v>
          </cell>
          <cell r="HJ170">
            <v>93.94</v>
          </cell>
          <cell r="HK170">
            <v>5.47</v>
          </cell>
          <cell r="HL170">
            <v>29.857142857143</v>
          </cell>
          <cell r="HM170">
            <v>85.63</v>
          </cell>
          <cell r="HN170">
            <v>442.11700000000002</v>
          </cell>
          <cell r="HO170">
            <v>7</v>
          </cell>
          <cell r="HQ170" t="str">
            <v>DTVV44103</v>
          </cell>
          <cell r="HR170">
            <v>94.15</v>
          </cell>
          <cell r="HS170">
            <v>5.47</v>
          </cell>
          <cell r="HT170">
            <v>29.857142857143</v>
          </cell>
          <cell r="HU170">
            <v>85.63</v>
          </cell>
          <cell r="HV170">
            <v>461.75099999999998</v>
          </cell>
          <cell r="HW170">
            <v>7</v>
          </cell>
          <cell r="HY170" t="str">
            <v>DTVV44103</v>
          </cell>
          <cell r="HZ170">
            <v>94.34</v>
          </cell>
          <cell r="IA170">
            <v>5.47</v>
          </cell>
          <cell r="IB170">
            <v>29.857142857143</v>
          </cell>
          <cell r="IC170">
            <v>85.63</v>
          </cell>
          <cell r="ID170">
            <v>481.48399999999998</v>
          </cell>
          <cell r="IE170">
            <v>7</v>
          </cell>
          <cell r="IG170" t="str">
            <v>DTVV44103</v>
          </cell>
          <cell r="IH170">
            <v>94.53</v>
          </cell>
          <cell r="II170">
            <v>5.47</v>
          </cell>
          <cell r="IJ170">
            <v>61.714285714286</v>
          </cell>
          <cell r="IK170">
            <v>85.63</v>
          </cell>
          <cell r="IL170">
            <v>500.11799999999999</v>
          </cell>
          <cell r="IM170">
            <v>7</v>
          </cell>
        </row>
        <row r="171">
          <cell r="A171" t="str">
            <v>EXKM20067</v>
          </cell>
          <cell r="B171">
            <v>100</v>
          </cell>
          <cell r="C171">
            <v>0</v>
          </cell>
          <cell r="D171">
            <v>0</v>
          </cell>
          <cell r="E171">
            <v>0</v>
          </cell>
          <cell r="F171">
            <v>0</v>
          </cell>
          <cell r="G171">
            <v>0</v>
          </cell>
          <cell r="I171" t="str">
            <v>EXKM20067</v>
          </cell>
          <cell r="J171">
            <v>100</v>
          </cell>
          <cell r="K171">
            <v>0</v>
          </cell>
          <cell r="L171">
            <v>0</v>
          </cell>
          <cell r="M171">
            <v>0</v>
          </cell>
          <cell r="N171">
            <v>0</v>
          </cell>
          <cell r="O171">
            <v>0</v>
          </cell>
          <cell r="Q171" t="str">
            <v>EXKM12057</v>
          </cell>
          <cell r="R171">
            <v>0</v>
          </cell>
          <cell r="S171">
            <v>0</v>
          </cell>
          <cell r="T171">
            <v>0</v>
          </cell>
          <cell r="U171">
            <v>0</v>
          </cell>
          <cell r="V171">
            <v>0</v>
          </cell>
          <cell r="W171">
            <v>0</v>
          </cell>
          <cell r="Y171" t="str">
            <v>EXKM12057</v>
          </cell>
          <cell r="Z171">
            <v>0</v>
          </cell>
          <cell r="AA171">
            <v>0</v>
          </cell>
          <cell r="AB171">
            <v>0</v>
          </cell>
          <cell r="AC171">
            <v>0</v>
          </cell>
          <cell r="AD171">
            <v>0</v>
          </cell>
          <cell r="AE171">
            <v>0</v>
          </cell>
          <cell r="AG171" t="str">
            <v>EXKM12057</v>
          </cell>
          <cell r="AH171">
            <v>0</v>
          </cell>
          <cell r="AI171">
            <v>0</v>
          </cell>
          <cell r="AJ171">
            <v>0</v>
          </cell>
          <cell r="AK171">
            <v>0</v>
          </cell>
          <cell r="AL171">
            <v>0</v>
          </cell>
          <cell r="AM171">
            <v>0</v>
          </cell>
          <cell r="AO171" t="str">
            <v>EXKM12028</v>
          </cell>
          <cell r="AP171">
            <v>0</v>
          </cell>
          <cell r="AQ171">
            <v>0</v>
          </cell>
          <cell r="AR171">
            <v>0</v>
          </cell>
          <cell r="AS171">
            <v>0</v>
          </cell>
          <cell r="AT171">
            <v>0</v>
          </cell>
          <cell r="AU171">
            <v>0</v>
          </cell>
          <cell r="AW171" t="str">
            <v>EXKM12028</v>
          </cell>
          <cell r="AX171">
            <v>0</v>
          </cell>
          <cell r="AY171">
            <v>0</v>
          </cell>
          <cell r="AZ171">
            <v>0</v>
          </cell>
          <cell r="BA171">
            <v>0</v>
          </cell>
          <cell r="BB171">
            <v>0</v>
          </cell>
          <cell r="BC171">
            <v>0</v>
          </cell>
          <cell r="BE171" t="str">
            <v>EXKM12028</v>
          </cell>
          <cell r="BF171">
            <v>0</v>
          </cell>
          <cell r="BG171">
            <v>0</v>
          </cell>
          <cell r="BH171">
            <v>0</v>
          </cell>
          <cell r="BI171">
            <v>0</v>
          </cell>
          <cell r="BJ171">
            <v>0</v>
          </cell>
          <cell r="BK171">
            <v>0</v>
          </cell>
          <cell r="BM171" t="str">
            <v>EXKM12028</v>
          </cell>
          <cell r="BN171">
            <v>0</v>
          </cell>
          <cell r="BO171">
            <v>0</v>
          </cell>
          <cell r="BP171">
            <v>0</v>
          </cell>
          <cell r="BQ171">
            <v>0</v>
          </cell>
          <cell r="BR171">
            <v>0</v>
          </cell>
          <cell r="BS171">
            <v>0</v>
          </cell>
          <cell r="BU171" t="str">
            <v>EXKM12011</v>
          </cell>
          <cell r="BV171">
            <v>100</v>
          </cell>
          <cell r="BW171">
            <v>0</v>
          </cell>
          <cell r="BX171">
            <v>0</v>
          </cell>
          <cell r="BY171">
            <v>0</v>
          </cell>
          <cell r="BZ171">
            <v>0</v>
          </cell>
          <cell r="CA171">
            <v>0</v>
          </cell>
          <cell r="CC171" t="str">
            <v>EXKM12011</v>
          </cell>
          <cell r="CD171">
            <v>100</v>
          </cell>
          <cell r="CE171">
            <v>0</v>
          </cell>
          <cell r="CF171">
            <v>0</v>
          </cell>
          <cell r="CG171">
            <v>0</v>
          </cell>
          <cell r="CH171">
            <v>0</v>
          </cell>
          <cell r="CI171">
            <v>0</v>
          </cell>
          <cell r="CK171" t="str">
            <v>EXKM12011</v>
          </cell>
          <cell r="CL171">
            <v>100</v>
          </cell>
          <cell r="CM171">
            <v>0</v>
          </cell>
          <cell r="CN171">
            <v>0</v>
          </cell>
          <cell r="CO171">
            <v>0</v>
          </cell>
          <cell r="CP171">
            <v>0</v>
          </cell>
          <cell r="CQ171">
            <v>0</v>
          </cell>
          <cell r="CS171" t="str">
            <v>EXDS50049</v>
          </cell>
          <cell r="CT171">
            <v>88.69</v>
          </cell>
          <cell r="CU171">
            <v>7.06</v>
          </cell>
          <cell r="CV171">
            <v>14.6</v>
          </cell>
          <cell r="CW171">
            <v>28.39</v>
          </cell>
          <cell r="CX171">
            <v>101.515</v>
          </cell>
          <cell r="CY171">
            <v>5</v>
          </cell>
          <cell r="DA171" t="str">
            <v>EXDS50049</v>
          </cell>
          <cell r="DB171">
            <v>88.86</v>
          </cell>
          <cell r="DC171">
            <v>6.24</v>
          </cell>
          <cell r="DD171">
            <v>12.166666666667</v>
          </cell>
          <cell r="DE171">
            <v>26.771999999999998</v>
          </cell>
          <cell r="DF171">
            <v>121.298</v>
          </cell>
          <cell r="DG171">
            <v>6</v>
          </cell>
          <cell r="DI171" t="str">
            <v>EXDS50049</v>
          </cell>
          <cell r="DJ171">
            <v>87.63</v>
          </cell>
          <cell r="DK171">
            <v>6.36</v>
          </cell>
          <cell r="DL171">
            <v>10.428571428571001</v>
          </cell>
          <cell r="DM171">
            <v>34.456000000000003</v>
          </cell>
          <cell r="DN171">
            <v>130.58199999999999</v>
          </cell>
          <cell r="DO171">
            <v>7</v>
          </cell>
          <cell r="DQ171" t="str">
            <v>EXDS50049</v>
          </cell>
          <cell r="DR171">
            <v>88.4</v>
          </cell>
          <cell r="DS171">
            <v>6.36</v>
          </cell>
          <cell r="DT171">
            <v>10.428571428571001</v>
          </cell>
          <cell r="DU171">
            <v>34.456000000000003</v>
          </cell>
          <cell r="DV171">
            <v>149.83199999999999</v>
          </cell>
          <cell r="DW171">
            <v>7</v>
          </cell>
          <cell r="DY171" t="str">
            <v>EXDS50048</v>
          </cell>
          <cell r="DZ171">
            <v>97.91</v>
          </cell>
          <cell r="EA171">
            <v>2.13</v>
          </cell>
          <cell r="EB171">
            <v>24.5</v>
          </cell>
          <cell r="EC171">
            <v>23.248000000000001</v>
          </cell>
          <cell r="ED171">
            <v>214.18199999999999</v>
          </cell>
          <cell r="EE171">
            <v>4</v>
          </cell>
          <cell r="EG171" t="str">
            <v>EXDS50048</v>
          </cell>
          <cell r="EH171">
            <v>98.02</v>
          </cell>
          <cell r="EI171">
            <v>2.13</v>
          </cell>
          <cell r="EJ171">
            <v>24.5</v>
          </cell>
          <cell r="EK171">
            <v>23.248000000000001</v>
          </cell>
          <cell r="EL171">
            <v>233.84899999999999</v>
          </cell>
          <cell r="EM171">
            <v>4</v>
          </cell>
          <cell r="EO171" t="str">
            <v>EXDS50048</v>
          </cell>
          <cell r="EP171">
            <v>98.13</v>
          </cell>
          <cell r="EQ171">
            <v>2.13</v>
          </cell>
          <cell r="ER171">
            <v>24.5</v>
          </cell>
          <cell r="ES171">
            <v>23.248000000000001</v>
          </cell>
          <cell r="ET171">
            <v>253.982</v>
          </cell>
          <cell r="EU171">
            <v>4</v>
          </cell>
          <cell r="EW171" t="str">
            <v>EXDS50039</v>
          </cell>
          <cell r="EX171">
            <v>0</v>
          </cell>
          <cell r="EY171">
            <v>0</v>
          </cell>
          <cell r="EZ171">
            <v>0</v>
          </cell>
          <cell r="FA171">
            <v>0</v>
          </cell>
          <cell r="FB171">
            <v>0</v>
          </cell>
          <cell r="FC171">
            <v>0</v>
          </cell>
          <cell r="FE171" t="str">
            <v>EXDS50035</v>
          </cell>
          <cell r="FF171">
            <v>0</v>
          </cell>
          <cell r="FG171">
            <v>0</v>
          </cell>
          <cell r="FH171">
            <v>0</v>
          </cell>
          <cell r="FI171">
            <v>0</v>
          </cell>
          <cell r="FJ171">
            <v>0</v>
          </cell>
          <cell r="FK171">
            <v>0</v>
          </cell>
          <cell r="FM171" t="str">
            <v>EXDS50035</v>
          </cell>
          <cell r="FN171">
            <v>0</v>
          </cell>
          <cell r="FO171">
            <v>0</v>
          </cell>
          <cell r="FP171">
            <v>0</v>
          </cell>
          <cell r="FQ171">
            <v>0</v>
          </cell>
          <cell r="FR171">
            <v>0</v>
          </cell>
          <cell r="FS171">
            <v>0</v>
          </cell>
          <cell r="FU171" t="str">
            <v>EXDS50035</v>
          </cell>
          <cell r="FV171">
            <v>0</v>
          </cell>
          <cell r="FW171">
            <v>0</v>
          </cell>
          <cell r="FX171">
            <v>0</v>
          </cell>
          <cell r="FY171">
            <v>0</v>
          </cell>
          <cell r="FZ171">
            <v>0</v>
          </cell>
          <cell r="GA171">
            <v>0</v>
          </cell>
          <cell r="GC171" t="str">
            <v>EXDS50035</v>
          </cell>
          <cell r="GD171">
            <v>0</v>
          </cell>
          <cell r="GE171">
            <v>0</v>
          </cell>
          <cell r="GF171">
            <v>0</v>
          </cell>
          <cell r="GG171">
            <v>0</v>
          </cell>
          <cell r="GH171">
            <v>0</v>
          </cell>
          <cell r="GI171">
            <v>0</v>
          </cell>
          <cell r="GK171" t="str">
            <v>EXDS50035</v>
          </cell>
          <cell r="GL171">
            <v>0</v>
          </cell>
          <cell r="GM171">
            <v>0</v>
          </cell>
          <cell r="GN171">
            <v>0</v>
          </cell>
          <cell r="GO171">
            <v>0</v>
          </cell>
          <cell r="GP171">
            <v>0</v>
          </cell>
          <cell r="GQ171">
            <v>0</v>
          </cell>
          <cell r="GS171" t="str">
            <v>EXDS50035</v>
          </cell>
          <cell r="GT171">
            <v>0</v>
          </cell>
          <cell r="GU171">
            <v>0</v>
          </cell>
          <cell r="GV171">
            <v>0</v>
          </cell>
          <cell r="GW171">
            <v>0</v>
          </cell>
          <cell r="GX171">
            <v>0</v>
          </cell>
          <cell r="GY171">
            <v>0</v>
          </cell>
          <cell r="HA171" t="str">
            <v>EXDS50035</v>
          </cell>
          <cell r="HB171">
            <v>0</v>
          </cell>
          <cell r="HC171">
            <v>0</v>
          </cell>
          <cell r="HD171">
            <v>0</v>
          </cell>
          <cell r="HE171">
            <v>0</v>
          </cell>
          <cell r="HF171">
            <v>0</v>
          </cell>
          <cell r="HG171">
            <v>0</v>
          </cell>
          <cell r="HI171" t="str">
            <v>DTVV44104</v>
          </cell>
          <cell r="HJ171">
            <v>96.56</v>
          </cell>
          <cell r="HK171">
            <v>3.53</v>
          </cell>
          <cell r="HL171">
            <v>36.833333333333002</v>
          </cell>
          <cell r="HM171">
            <v>84.634</v>
          </cell>
          <cell r="HN171">
            <v>436.43299999999999</v>
          </cell>
          <cell r="HO171">
            <v>6</v>
          </cell>
          <cell r="HQ171" t="str">
            <v>DTVV44104</v>
          </cell>
          <cell r="HR171">
            <v>96.67</v>
          </cell>
          <cell r="HS171">
            <v>3.53</v>
          </cell>
          <cell r="HT171">
            <v>36.833333333333002</v>
          </cell>
          <cell r="HU171">
            <v>84.634</v>
          </cell>
          <cell r="HV171">
            <v>455.483</v>
          </cell>
          <cell r="HW171">
            <v>6</v>
          </cell>
          <cell r="HY171" t="str">
            <v>DTVV44104</v>
          </cell>
          <cell r="HZ171">
            <v>96.78</v>
          </cell>
          <cell r="IA171">
            <v>3.53</v>
          </cell>
          <cell r="IB171">
            <v>36.833333333333002</v>
          </cell>
          <cell r="IC171">
            <v>84.634</v>
          </cell>
          <cell r="ID171">
            <v>475.21600000000001</v>
          </cell>
          <cell r="IE171">
            <v>6</v>
          </cell>
          <cell r="IG171" t="str">
            <v>DTVV44104</v>
          </cell>
          <cell r="IH171">
            <v>96.89</v>
          </cell>
          <cell r="II171">
            <v>3.53</v>
          </cell>
          <cell r="IJ171">
            <v>67.333333333333002</v>
          </cell>
          <cell r="IK171">
            <v>84.634</v>
          </cell>
          <cell r="IL171">
            <v>493.85</v>
          </cell>
          <cell r="IM171">
            <v>6</v>
          </cell>
        </row>
        <row r="172">
          <cell r="A172" t="str">
            <v>EXKM20081</v>
          </cell>
          <cell r="B172">
            <v>100</v>
          </cell>
          <cell r="C172">
            <v>0</v>
          </cell>
          <cell r="D172">
            <v>0</v>
          </cell>
          <cell r="E172">
            <v>0</v>
          </cell>
          <cell r="F172">
            <v>0</v>
          </cell>
          <cell r="G172">
            <v>0</v>
          </cell>
          <cell r="I172" t="str">
            <v>EXKM20081</v>
          </cell>
          <cell r="J172">
            <v>100</v>
          </cell>
          <cell r="K172">
            <v>0</v>
          </cell>
          <cell r="L172">
            <v>0</v>
          </cell>
          <cell r="M172">
            <v>0</v>
          </cell>
          <cell r="N172">
            <v>0</v>
          </cell>
          <cell r="O172">
            <v>0</v>
          </cell>
          <cell r="Q172" t="str">
            <v>EXKM20029</v>
          </cell>
          <cell r="R172">
            <v>100</v>
          </cell>
          <cell r="S172">
            <v>0</v>
          </cell>
          <cell r="T172">
            <v>0</v>
          </cell>
          <cell r="U172">
            <v>0</v>
          </cell>
          <cell r="V172">
            <v>0</v>
          </cell>
          <cell r="W172">
            <v>0</v>
          </cell>
          <cell r="Y172" t="str">
            <v>EXKM20029</v>
          </cell>
          <cell r="Z172">
            <v>100</v>
          </cell>
          <cell r="AA172">
            <v>0</v>
          </cell>
          <cell r="AB172">
            <v>0</v>
          </cell>
          <cell r="AC172">
            <v>0</v>
          </cell>
          <cell r="AD172">
            <v>0</v>
          </cell>
          <cell r="AE172">
            <v>0</v>
          </cell>
          <cell r="AG172" t="str">
            <v>EXKM20029</v>
          </cell>
          <cell r="AH172">
            <v>100</v>
          </cell>
          <cell r="AI172">
            <v>0</v>
          </cell>
          <cell r="AJ172">
            <v>0</v>
          </cell>
          <cell r="AK172">
            <v>0</v>
          </cell>
          <cell r="AL172">
            <v>0</v>
          </cell>
          <cell r="AM172">
            <v>0</v>
          </cell>
          <cell r="AO172" t="str">
            <v>EXKM12032</v>
          </cell>
          <cell r="AP172">
            <v>0</v>
          </cell>
          <cell r="AQ172">
            <v>0</v>
          </cell>
          <cell r="AR172">
            <v>0</v>
          </cell>
          <cell r="AS172">
            <v>0</v>
          </cell>
          <cell r="AT172">
            <v>0</v>
          </cell>
          <cell r="AU172">
            <v>0</v>
          </cell>
          <cell r="AW172" t="str">
            <v>EXKM12032</v>
          </cell>
          <cell r="AX172">
            <v>0</v>
          </cell>
          <cell r="AY172">
            <v>0</v>
          </cell>
          <cell r="AZ172">
            <v>0</v>
          </cell>
          <cell r="BA172">
            <v>0</v>
          </cell>
          <cell r="BB172">
            <v>0</v>
          </cell>
          <cell r="BC172">
            <v>0</v>
          </cell>
          <cell r="BE172" t="str">
            <v>EXKM12032</v>
          </cell>
          <cell r="BF172">
            <v>0</v>
          </cell>
          <cell r="BG172">
            <v>0</v>
          </cell>
          <cell r="BH172">
            <v>0</v>
          </cell>
          <cell r="BI172">
            <v>0</v>
          </cell>
          <cell r="BJ172">
            <v>0</v>
          </cell>
          <cell r="BK172">
            <v>0</v>
          </cell>
          <cell r="BM172" t="str">
            <v>EXKM12032</v>
          </cell>
          <cell r="BN172">
            <v>0</v>
          </cell>
          <cell r="BO172">
            <v>0</v>
          </cell>
          <cell r="BP172">
            <v>0</v>
          </cell>
          <cell r="BQ172">
            <v>0</v>
          </cell>
          <cell r="BR172">
            <v>0</v>
          </cell>
          <cell r="BS172">
            <v>0</v>
          </cell>
          <cell r="BU172" t="str">
            <v>EXKM12015</v>
          </cell>
          <cell r="BV172">
            <v>96.34</v>
          </cell>
          <cell r="BW172">
            <v>4.3899999999999997</v>
          </cell>
          <cell r="BX172">
            <v>48</v>
          </cell>
          <cell r="BY172">
            <v>100</v>
          </cell>
          <cell r="BZ172">
            <v>91.283000000000001</v>
          </cell>
          <cell r="CA172">
            <v>2</v>
          </cell>
          <cell r="CC172" t="str">
            <v>EXKM12015</v>
          </cell>
          <cell r="CD172">
            <v>96.67</v>
          </cell>
          <cell r="CE172">
            <v>4.3899999999999997</v>
          </cell>
          <cell r="CF172">
            <v>52.5</v>
          </cell>
          <cell r="CG172">
            <v>100</v>
          </cell>
          <cell r="CH172">
            <v>99.566000000000003</v>
          </cell>
          <cell r="CI172">
            <v>2</v>
          </cell>
          <cell r="CK172" t="str">
            <v>EXKM12015</v>
          </cell>
          <cell r="CL172">
            <v>94.22</v>
          </cell>
          <cell r="CM172">
            <v>5.54</v>
          </cell>
          <cell r="CN172">
            <v>35</v>
          </cell>
          <cell r="CO172">
            <v>52.808</v>
          </cell>
          <cell r="CP172">
            <v>111.29900000000001</v>
          </cell>
          <cell r="CQ172">
            <v>3</v>
          </cell>
          <cell r="CS172" t="str">
            <v>EXHY21006</v>
          </cell>
          <cell r="CT172">
            <v>100</v>
          </cell>
          <cell r="CU172">
            <v>0</v>
          </cell>
          <cell r="CV172">
            <v>0</v>
          </cell>
          <cell r="CW172">
            <v>0</v>
          </cell>
          <cell r="CX172">
            <v>0</v>
          </cell>
          <cell r="CY172">
            <v>0</v>
          </cell>
          <cell r="DA172" t="str">
            <v>EXHY21006</v>
          </cell>
          <cell r="DB172">
            <v>100</v>
          </cell>
          <cell r="DC172">
            <v>0</v>
          </cell>
          <cell r="DD172">
            <v>0</v>
          </cell>
          <cell r="DE172">
            <v>0</v>
          </cell>
          <cell r="DF172">
            <v>0</v>
          </cell>
          <cell r="DG172">
            <v>0</v>
          </cell>
          <cell r="DI172" t="str">
            <v>EXHY21006</v>
          </cell>
          <cell r="DJ172">
            <v>100</v>
          </cell>
          <cell r="DK172">
            <v>0</v>
          </cell>
          <cell r="DL172">
            <v>0</v>
          </cell>
          <cell r="DM172">
            <v>0</v>
          </cell>
          <cell r="DN172">
            <v>0</v>
          </cell>
          <cell r="DO172">
            <v>0</v>
          </cell>
          <cell r="DQ172" t="str">
            <v>EXHY21006</v>
          </cell>
          <cell r="DR172">
            <v>100</v>
          </cell>
          <cell r="DS172">
            <v>0</v>
          </cell>
          <cell r="DT172">
            <v>0</v>
          </cell>
          <cell r="DU172">
            <v>0</v>
          </cell>
          <cell r="DV172">
            <v>0</v>
          </cell>
          <cell r="DW172">
            <v>0</v>
          </cell>
          <cell r="DY172" t="str">
            <v>EXDS50049</v>
          </cell>
          <cell r="DZ172">
            <v>87.33</v>
          </cell>
          <cell r="EA172">
            <v>5.74</v>
          </cell>
          <cell r="EB172">
            <v>8.1111111111111001</v>
          </cell>
          <cell r="EC172">
            <v>31.271000000000001</v>
          </cell>
          <cell r="ED172">
            <v>163.76499999999999</v>
          </cell>
          <cell r="EE172">
            <v>9</v>
          </cell>
          <cell r="EG172" t="str">
            <v>EXDS50049</v>
          </cell>
          <cell r="EH172">
            <v>88.03</v>
          </cell>
          <cell r="EI172">
            <v>5.74</v>
          </cell>
          <cell r="EJ172">
            <v>8.1111111111111001</v>
          </cell>
          <cell r="EK172">
            <v>31.271000000000001</v>
          </cell>
          <cell r="EL172">
            <v>183.48</v>
          </cell>
          <cell r="EM172">
            <v>9</v>
          </cell>
          <cell r="EO172" t="str">
            <v>EXDS50049</v>
          </cell>
          <cell r="EP172">
            <v>88.6</v>
          </cell>
          <cell r="EQ172">
            <v>5.2</v>
          </cell>
          <cell r="ER172">
            <v>7.3</v>
          </cell>
          <cell r="ES172">
            <v>31.100999999999999</v>
          </cell>
          <cell r="ET172">
            <v>203.08</v>
          </cell>
          <cell r="EU172">
            <v>10</v>
          </cell>
          <cell r="EW172" t="str">
            <v>EXDS50040</v>
          </cell>
          <cell r="EX172">
            <v>85.75</v>
          </cell>
          <cell r="EY172">
            <v>2.37</v>
          </cell>
          <cell r="EZ172">
            <v>3.7692307692307998</v>
          </cell>
          <cell r="FA172">
            <v>4.0789999999999997</v>
          </cell>
          <cell r="FB172">
            <v>210.715</v>
          </cell>
          <cell r="FC172">
            <v>26</v>
          </cell>
          <cell r="FE172" t="str">
            <v>EXDS50039</v>
          </cell>
          <cell r="FF172">
            <v>0</v>
          </cell>
          <cell r="FG172">
            <v>0</v>
          </cell>
          <cell r="FH172">
            <v>0</v>
          </cell>
          <cell r="FI172">
            <v>0</v>
          </cell>
          <cell r="FJ172">
            <v>0</v>
          </cell>
          <cell r="FK172">
            <v>0</v>
          </cell>
          <cell r="FM172" t="str">
            <v>EXDS50039</v>
          </cell>
          <cell r="FN172">
            <v>0</v>
          </cell>
          <cell r="FO172">
            <v>0</v>
          </cell>
          <cell r="FP172">
            <v>0</v>
          </cell>
          <cell r="FQ172">
            <v>0</v>
          </cell>
          <cell r="FR172">
            <v>0</v>
          </cell>
          <cell r="FS172">
            <v>0</v>
          </cell>
          <cell r="FU172" t="str">
            <v>EXDS50039</v>
          </cell>
          <cell r="FV172">
            <v>0</v>
          </cell>
          <cell r="FW172">
            <v>0</v>
          </cell>
          <cell r="FX172">
            <v>0</v>
          </cell>
          <cell r="FY172">
            <v>0</v>
          </cell>
          <cell r="FZ172">
            <v>0</v>
          </cell>
          <cell r="GA172">
            <v>0</v>
          </cell>
          <cell r="GC172" t="str">
            <v>EXDS50039</v>
          </cell>
          <cell r="GD172">
            <v>0</v>
          </cell>
          <cell r="GE172">
            <v>0</v>
          </cell>
          <cell r="GF172">
            <v>0</v>
          </cell>
          <cell r="GG172">
            <v>0</v>
          </cell>
          <cell r="GH172">
            <v>0</v>
          </cell>
          <cell r="GI172">
            <v>0</v>
          </cell>
          <cell r="GK172" t="str">
            <v>EXDS50039</v>
          </cell>
          <cell r="GL172">
            <v>0</v>
          </cell>
          <cell r="GM172">
            <v>0</v>
          </cell>
          <cell r="GN172">
            <v>0</v>
          </cell>
          <cell r="GO172">
            <v>0</v>
          </cell>
          <cell r="GP172">
            <v>0</v>
          </cell>
          <cell r="GQ172">
            <v>0</v>
          </cell>
          <cell r="GS172" t="str">
            <v>EXDS50039</v>
          </cell>
          <cell r="GT172">
            <v>0</v>
          </cell>
          <cell r="GU172">
            <v>0</v>
          </cell>
          <cell r="GV172">
            <v>0</v>
          </cell>
          <cell r="GW172">
            <v>0</v>
          </cell>
          <cell r="GX172">
            <v>0</v>
          </cell>
          <cell r="GY172">
            <v>0</v>
          </cell>
          <cell r="HA172" t="str">
            <v>EXDS50039</v>
          </cell>
          <cell r="HB172">
            <v>0</v>
          </cell>
          <cell r="HC172">
            <v>0</v>
          </cell>
          <cell r="HD172">
            <v>0</v>
          </cell>
          <cell r="HE172">
            <v>0</v>
          </cell>
          <cell r="HF172">
            <v>0</v>
          </cell>
          <cell r="HG172">
            <v>0</v>
          </cell>
          <cell r="HI172" t="str">
            <v>DTVV44109</v>
          </cell>
          <cell r="HJ172">
            <v>91.38</v>
          </cell>
          <cell r="HK172">
            <v>2.09</v>
          </cell>
          <cell r="HL172">
            <v>25.125</v>
          </cell>
          <cell r="HM172">
            <v>37.613999999999997</v>
          </cell>
          <cell r="HN172">
            <v>424.80200000000002</v>
          </cell>
          <cell r="HO172">
            <v>8</v>
          </cell>
          <cell r="HQ172" t="str">
            <v>DTVV44109</v>
          </cell>
          <cell r="HR172">
            <v>91.35</v>
          </cell>
          <cell r="HS172">
            <v>2.11</v>
          </cell>
          <cell r="HT172">
            <v>22.333333333333002</v>
          </cell>
          <cell r="HU172">
            <v>33.101999999999997</v>
          </cell>
          <cell r="HV172">
            <v>442.452</v>
          </cell>
          <cell r="HW172">
            <v>9</v>
          </cell>
          <cell r="HY172" t="str">
            <v>DTVV44109</v>
          </cell>
          <cell r="HZ172">
            <v>90.88</v>
          </cell>
          <cell r="IA172">
            <v>2.4500000000000002</v>
          </cell>
          <cell r="IB172">
            <v>20.100000000000001</v>
          </cell>
          <cell r="IC172">
            <v>48.030999999999999</v>
          </cell>
          <cell r="ID172">
            <v>457.55200000000002</v>
          </cell>
          <cell r="IE172">
            <v>10</v>
          </cell>
          <cell r="IG172" t="str">
            <v>DTVV44109</v>
          </cell>
          <cell r="IH172">
            <v>91.18</v>
          </cell>
          <cell r="II172">
            <v>2.4500000000000002</v>
          </cell>
          <cell r="IJ172">
            <v>37.700000000000003</v>
          </cell>
          <cell r="IK172">
            <v>48.030999999999999</v>
          </cell>
          <cell r="IL172">
            <v>476.18599999999998</v>
          </cell>
          <cell r="IM172">
            <v>10</v>
          </cell>
        </row>
        <row r="173">
          <cell r="A173" t="str">
            <v>EXKM20092</v>
          </cell>
          <cell r="B173">
            <v>100</v>
          </cell>
          <cell r="C173">
            <v>0</v>
          </cell>
          <cell r="D173">
            <v>0</v>
          </cell>
          <cell r="E173">
            <v>0</v>
          </cell>
          <cell r="F173">
            <v>0</v>
          </cell>
          <cell r="G173">
            <v>0</v>
          </cell>
          <cell r="I173" t="str">
            <v>EXKM20092</v>
          </cell>
          <cell r="J173">
            <v>100</v>
          </cell>
          <cell r="K173">
            <v>0</v>
          </cell>
          <cell r="L173">
            <v>0</v>
          </cell>
          <cell r="M173">
            <v>0</v>
          </cell>
          <cell r="N173">
            <v>0</v>
          </cell>
          <cell r="O173">
            <v>0</v>
          </cell>
          <cell r="Q173" t="str">
            <v>EXKM20058</v>
          </cell>
          <cell r="R173">
            <v>100</v>
          </cell>
          <cell r="S173">
            <v>0</v>
          </cell>
          <cell r="T173">
            <v>7</v>
          </cell>
          <cell r="U173">
            <v>0</v>
          </cell>
          <cell r="V173">
            <v>9.5830000000000002</v>
          </cell>
          <cell r="W173">
            <v>0</v>
          </cell>
          <cell r="Y173" t="str">
            <v>EXKM20058</v>
          </cell>
          <cell r="Z173">
            <v>100</v>
          </cell>
          <cell r="AA173">
            <v>0</v>
          </cell>
          <cell r="AB173">
            <v>12</v>
          </cell>
          <cell r="AC173">
            <v>0</v>
          </cell>
          <cell r="AD173">
            <v>9.5830000000000002</v>
          </cell>
          <cell r="AE173">
            <v>0</v>
          </cell>
          <cell r="AG173" t="str">
            <v>EXKM20058</v>
          </cell>
          <cell r="AH173">
            <v>100</v>
          </cell>
          <cell r="AI173">
            <v>0</v>
          </cell>
          <cell r="AJ173">
            <v>17</v>
          </cell>
          <cell r="AK173">
            <v>0</v>
          </cell>
          <cell r="AL173">
            <v>18.783000000000001</v>
          </cell>
          <cell r="AM173">
            <v>0</v>
          </cell>
          <cell r="AO173" t="str">
            <v>EXKM12057</v>
          </cell>
          <cell r="AP173">
            <v>0</v>
          </cell>
          <cell r="AQ173">
            <v>0</v>
          </cell>
          <cell r="AR173">
            <v>0</v>
          </cell>
          <cell r="AS173">
            <v>0</v>
          </cell>
          <cell r="AT173">
            <v>0</v>
          </cell>
          <cell r="AU173">
            <v>0</v>
          </cell>
          <cell r="AW173" t="str">
            <v>EXKM12057</v>
          </cell>
          <cell r="AX173">
            <v>0</v>
          </cell>
          <cell r="AY173">
            <v>0</v>
          </cell>
          <cell r="AZ173">
            <v>0</v>
          </cell>
          <cell r="BA173">
            <v>0</v>
          </cell>
          <cell r="BB173">
            <v>0</v>
          </cell>
          <cell r="BC173">
            <v>0</v>
          </cell>
          <cell r="BE173" t="str">
            <v>EXKM12057</v>
          </cell>
          <cell r="BF173">
            <v>0</v>
          </cell>
          <cell r="BG173">
            <v>0</v>
          </cell>
          <cell r="BH173">
            <v>0</v>
          </cell>
          <cell r="BI173">
            <v>0</v>
          </cell>
          <cell r="BJ173">
            <v>0</v>
          </cell>
          <cell r="BK173">
            <v>0</v>
          </cell>
          <cell r="BM173" t="str">
            <v>EXKM12057</v>
          </cell>
          <cell r="BN173">
            <v>0</v>
          </cell>
          <cell r="BO173">
            <v>0</v>
          </cell>
          <cell r="BP173">
            <v>0</v>
          </cell>
          <cell r="BQ173">
            <v>0</v>
          </cell>
          <cell r="BR173">
            <v>0</v>
          </cell>
          <cell r="BS173">
            <v>0</v>
          </cell>
          <cell r="BU173" t="str">
            <v>EXKM12018</v>
          </cell>
          <cell r="BV173">
            <v>0</v>
          </cell>
          <cell r="BW173">
            <v>0</v>
          </cell>
          <cell r="BX173">
            <v>0</v>
          </cell>
          <cell r="BY173">
            <v>0</v>
          </cell>
          <cell r="BZ173">
            <v>0</v>
          </cell>
          <cell r="CA173">
            <v>0</v>
          </cell>
          <cell r="CC173" t="str">
            <v>EXKM12018</v>
          </cell>
          <cell r="CD173">
            <v>0</v>
          </cell>
          <cell r="CE173">
            <v>0</v>
          </cell>
          <cell r="CF173">
            <v>0</v>
          </cell>
          <cell r="CG173">
            <v>0</v>
          </cell>
          <cell r="CH173">
            <v>0</v>
          </cell>
          <cell r="CI173">
            <v>0</v>
          </cell>
          <cell r="CK173" t="str">
            <v>EXKM12018</v>
          </cell>
          <cell r="CL173">
            <v>0</v>
          </cell>
          <cell r="CM173">
            <v>0</v>
          </cell>
          <cell r="CN173">
            <v>0</v>
          </cell>
          <cell r="CO173">
            <v>0</v>
          </cell>
          <cell r="CP173">
            <v>0</v>
          </cell>
          <cell r="CQ173">
            <v>0</v>
          </cell>
          <cell r="CS173" t="str">
            <v>EXHY21007</v>
          </cell>
          <cell r="CT173">
            <v>100</v>
          </cell>
          <cell r="CU173">
            <v>0</v>
          </cell>
          <cell r="CV173">
            <v>1</v>
          </cell>
          <cell r="CW173">
            <v>0</v>
          </cell>
          <cell r="CX173">
            <v>0</v>
          </cell>
          <cell r="CY173">
            <v>0</v>
          </cell>
          <cell r="DA173" t="str">
            <v>EXHY21007</v>
          </cell>
          <cell r="DB173">
            <v>100</v>
          </cell>
          <cell r="DC173">
            <v>0</v>
          </cell>
          <cell r="DD173">
            <v>1</v>
          </cell>
          <cell r="DE173">
            <v>0</v>
          </cell>
          <cell r="DF173">
            <v>0</v>
          </cell>
          <cell r="DG173">
            <v>0</v>
          </cell>
          <cell r="DI173" t="str">
            <v>EXHY21007</v>
          </cell>
          <cell r="DJ173">
            <v>100</v>
          </cell>
          <cell r="DK173">
            <v>0</v>
          </cell>
          <cell r="DL173">
            <v>1</v>
          </cell>
          <cell r="DM173">
            <v>0</v>
          </cell>
          <cell r="DN173">
            <v>0</v>
          </cell>
          <cell r="DO173">
            <v>0</v>
          </cell>
          <cell r="DQ173" t="str">
            <v>EXHY21007</v>
          </cell>
          <cell r="DR173">
            <v>100</v>
          </cell>
          <cell r="DS173">
            <v>0</v>
          </cell>
          <cell r="DT173">
            <v>1</v>
          </cell>
          <cell r="DU173">
            <v>0</v>
          </cell>
          <cell r="DV173">
            <v>0</v>
          </cell>
          <cell r="DW173">
            <v>0</v>
          </cell>
          <cell r="DY173" t="str">
            <v>EXHY21006</v>
          </cell>
          <cell r="DZ173">
            <v>100</v>
          </cell>
          <cell r="EA173">
            <v>0</v>
          </cell>
          <cell r="EB173">
            <v>0</v>
          </cell>
          <cell r="EC173">
            <v>0</v>
          </cell>
          <cell r="ED173">
            <v>0</v>
          </cell>
          <cell r="EE173">
            <v>0</v>
          </cell>
          <cell r="EG173" t="str">
            <v>EXHY21006</v>
          </cell>
          <cell r="EH173">
            <v>100</v>
          </cell>
          <cell r="EI173">
            <v>0</v>
          </cell>
          <cell r="EJ173">
            <v>0</v>
          </cell>
          <cell r="EK173">
            <v>0</v>
          </cell>
          <cell r="EL173">
            <v>0</v>
          </cell>
          <cell r="EM173">
            <v>0</v>
          </cell>
          <cell r="EO173" t="str">
            <v>EXHY21006</v>
          </cell>
          <cell r="EP173">
            <v>100</v>
          </cell>
          <cell r="EQ173">
            <v>0</v>
          </cell>
          <cell r="ER173">
            <v>0</v>
          </cell>
          <cell r="ES173">
            <v>0</v>
          </cell>
          <cell r="ET173">
            <v>0</v>
          </cell>
          <cell r="EU173">
            <v>0</v>
          </cell>
          <cell r="EW173" t="str">
            <v>EXDS50048</v>
          </cell>
          <cell r="EX173">
            <v>98.22</v>
          </cell>
          <cell r="EY173">
            <v>2.13</v>
          </cell>
          <cell r="EZ173">
            <v>35</v>
          </cell>
          <cell r="FA173">
            <v>23.248000000000001</v>
          </cell>
          <cell r="FB173">
            <v>273.61599999999999</v>
          </cell>
          <cell r="FC173">
            <v>4</v>
          </cell>
          <cell r="FE173" t="str">
            <v>EXDS50040</v>
          </cell>
          <cell r="FF173">
            <v>83.89</v>
          </cell>
          <cell r="FG173">
            <v>2.76</v>
          </cell>
          <cell r="FH173">
            <v>3.6296296296296</v>
          </cell>
          <cell r="FI173">
            <v>3.3780000000000001</v>
          </cell>
          <cell r="FJ173">
            <v>219.74799999999999</v>
          </cell>
          <cell r="FK173">
            <v>27</v>
          </cell>
          <cell r="FM173" t="str">
            <v>EXDS50040</v>
          </cell>
          <cell r="FN173">
            <v>80.64</v>
          </cell>
          <cell r="FO173">
            <v>3.29</v>
          </cell>
          <cell r="FP173">
            <v>3.3793103448276001</v>
          </cell>
          <cell r="FQ173">
            <v>16.774000000000001</v>
          </cell>
          <cell r="FR173">
            <v>221.08099999999999</v>
          </cell>
          <cell r="FS173">
            <v>29</v>
          </cell>
          <cell r="FU173" t="str">
            <v>EXDS50040</v>
          </cell>
          <cell r="FV173">
            <v>80.05</v>
          </cell>
          <cell r="FW173">
            <v>3.45</v>
          </cell>
          <cell r="FX173">
            <v>3.2666666666666999</v>
          </cell>
          <cell r="FY173">
            <v>19.242000000000001</v>
          </cell>
          <cell r="FZ173">
            <v>230.23099999999999</v>
          </cell>
          <cell r="GA173">
            <v>30</v>
          </cell>
          <cell r="GC173" t="str">
            <v>EXDS50040</v>
          </cell>
          <cell r="GD173">
            <v>80.52</v>
          </cell>
          <cell r="GE173">
            <v>3.4</v>
          </cell>
          <cell r="GF173">
            <v>3.1612903225807001</v>
          </cell>
          <cell r="GG173">
            <v>18.870999999999999</v>
          </cell>
          <cell r="GH173">
            <v>245.58199999999999</v>
          </cell>
          <cell r="GI173">
            <v>31</v>
          </cell>
          <cell r="GK173" t="str">
            <v>EXDS50040</v>
          </cell>
          <cell r="GL173">
            <v>80.28</v>
          </cell>
          <cell r="GM173">
            <v>3.1</v>
          </cell>
          <cell r="GN173">
            <v>2.7222222222222001</v>
          </cell>
          <cell r="GO173">
            <v>18.187000000000001</v>
          </cell>
          <cell r="GP173">
            <v>259.68099999999998</v>
          </cell>
          <cell r="GQ173">
            <v>36</v>
          </cell>
          <cell r="GS173" t="str">
            <v>EXDS50040</v>
          </cell>
          <cell r="GT173">
            <v>80.44</v>
          </cell>
          <cell r="GU173">
            <v>2.96</v>
          </cell>
          <cell r="GV173">
            <v>2.5128205128204999</v>
          </cell>
          <cell r="GW173">
            <v>17.603000000000002</v>
          </cell>
          <cell r="GX173">
            <v>276.58100000000002</v>
          </cell>
          <cell r="GY173">
            <v>39</v>
          </cell>
          <cell r="HA173" t="str">
            <v>EXDS50040</v>
          </cell>
          <cell r="HB173">
            <v>79.67</v>
          </cell>
          <cell r="HC173">
            <v>3.13</v>
          </cell>
          <cell r="HD173">
            <v>2.4500000000000002</v>
          </cell>
          <cell r="HE173">
            <v>16.234999999999999</v>
          </cell>
          <cell r="HF173">
            <v>288.99700000000001</v>
          </cell>
          <cell r="HG173">
            <v>40</v>
          </cell>
          <cell r="HI173" t="str">
            <v>DTVV44110</v>
          </cell>
          <cell r="HJ173">
            <v>98.09</v>
          </cell>
          <cell r="HK173">
            <v>1.28</v>
          </cell>
          <cell r="HL173">
            <v>29.428571428571001</v>
          </cell>
          <cell r="HM173">
            <v>38.737000000000002</v>
          </cell>
          <cell r="HN173">
            <v>455.78399999999999</v>
          </cell>
          <cell r="HO173">
            <v>7</v>
          </cell>
          <cell r="HQ173" t="str">
            <v>DTVV44110</v>
          </cell>
          <cell r="HR173">
            <v>96.22</v>
          </cell>
          <cell r="HS173">
            <v>2.8</v>
          </cell>
          <cell r="HT173">
            <v>25.75</v>
          </cell>
          <cell r="HU173">
            <v>75.522000000000006</v>
          </cell>
          <cell r="HV173">
            <v>463.95100000000002</v>
          </cell>
          <cell r="HW173">
            <v>8</v>
          </cell>
          <cell r="HY173" t="str">
            <v>DTVV44110</v>
          </cell>
          <cell r="HZ173">
            <v>96.32</v>
          </cell>
          <cell r="IA173">
            <v>2.5099999999999998</v>
          </cell>
          <cell r="IB173">
            <v>22.888888888888999</v>
          </cell>
          <cell r="IC173">
            <v>74.745000000000005</v>
          </cell>
          <cell r="ID173">
            <v>483.46699999999998</v>
          </cell>
          <cell r="IE173">
            <v>9</v>
          </cell>
          <cell r="IG173" t="str">
            <v>DTVV44110</v>
          </cell>
          <cell r="IH173">
            <v>95.15</v>
          </cell>
          <cell r="II173">
            <v>3.22</v>
          </cell>
          <cell r="IJ173">
            <v>42</v>
          </cell>
          <cell r="IK173">
            <v>52.564999999999998</v>
          </cell>
          <cell r="IL173">
            <v>494.084</v>
          </cell>
          <cell r="IM173">
            <v>10</v>
          </cell>
        </row>
        <row r="174">
          <cell r="A174" t="str">
            <v>EXKM20096</v>
          </cell>
          <cell r="B174">
            <v>100</v>
          </cell>
          <cell r="C174">
            <v>0</v>
          </cell>
          <cell r="D174">
            <v>0</v>
          </cell>
          <cell r="E174">
            <v>0</v>
          </cell>
          <cell r="F174">
            <v>0</v>
          </cell>
          <cell r="G174">
            <v>0</v>
          </cell>
          <cell r="I174" t="str">
            <v>EXKM20096</v>
          </cell>
          <cell r="J174">
            <v>100</v>
          </cell>
          <cell r="K174">
            <v>0</v>
          </cell>
          <cell r="L174">
            <v>0</v>
          </cell>
          <cell r="M174">
            <v>0</v>
          </cell>
          <cell r="N174">
            <v>0</v>
          </cell>
          <cell r="O174">
            <v>0</v>
          </cell>
          <cell r="Q174" t="str">
            <v>EXKM20067</v>
          </cell>
          <cell r="R174">
            <v>100</v>
          </cell>
          <cell r="S174">
            <v>0</v>
          </cell>
          <cell r="T174">
            <v>0</v>
          </cell>
          <cell r="U174">
            <v>0</v>
          </cell>
          <cell r="V174">
            <v>0</v>
          </cell>
          <cell r="W174">
            <v>0</v>
          </cell>
          <cell r="Y174" t="str">
            <v>EXKM20067</v>
          </cell>
          <cell r="Z174">
            <v>100</v>
          </cell>
          <cell r="AA174">
            <v>0</v>
          </cell>
          <cell r="AB174">
            <v>0</v>
          </cell>
          <cell r="AC174">
            <v>0</v>
          </cell>
          <cell r="AD174">
            <v>0</v>
          </cell>
          <cell r="AE174">
            <v>0</v>
          </cell>
          <cell r="AG174" t="str">
            <v>EXKM20067</v>
          </cell>
          <cell r="AH174">
            <v>100</v>
          </cell>
          <cell r="AI174">
            <v>0</v>
          </cell>
          <cell r="AJ174">
            <v>0</v>
          </cell>
          <cell r="AK174">
            <v>0</v>
          </cell>
          <cell r="AL174">
            <v>0</v>
          </cell>
          <cell r="AM174">
            <v>0</v>
          </cell>
          <cell r="AO174" t="str">
            <v>EXKM20029</v>
          </cell>
          <cell r="AP174">
            <v>100</v>
          </cell>
          <cell r="AQ174">
            <v>0</v>
          </cell>
          <cell r="AR174">
            <v>0</v>
          </cell>
          <cell r="AS174">
            <v>0</v>
          </cell>
          <cell r="AT174">
            <v>0</v>
          </cell>
          <cell r="AU174">
            <v>0</v>
          </cell>
          <cell r="AW174" t="str">
            <v>EXKM20029</v>
          </cell>
          <cell r="AX174">
            <v>100</v>
          </cell>
          <cell r="AY174">
            <v>0</v>
          </cell>
          <cell r="AZ174">
            <v>0</v>
          </cell>
          <cell r="BA174">
            <v>0</v>
          </cell>
          <cell r="BB174">
            <v>0</v>
          </cell>
          <cell r="BC174">
            <v>0</v>
          </cell>
          <cell r="BE174" t="str">
            <v>EXKM20029</v>
          </cell>
          <cell r="BF174">
            <v>100</v>
          </cell>
          <cell r="BG174">
            <v>0</v>
          </cell>
          <cell r="BH174">
            <v>0</v>
          </cell>
          <cell r="BI174">
            <v>0</v>
          </cell>
          <cell r="BJ174">
            <v>0</v>
          </cell>
          <cell r="BK174">
            <v>0</v>
          </cell>
          <cell r="BM174" t="str">
            <v>EXKM20029</v>
          </cell>
          <cell r="BN174">
            <v>100</v>
          </cell>
          <cell r="BO174">
            <v>0</v>
          </cell>
          <cell r="BP174">
            <v>0</v>
          </cell>
          <cell r="BQ174">
            <v>0</v>
          </cell>
          <cell r="BR174">
            <v>0</v>
          </cell>
          <cell r="BS174">
            <v>0</v>
          </cell>
          <cell r="BU174" t="str">
            <v>EXKM12028</v>
          </cell>
          <cell r="BV174">
            <v>0</v>
          </cell>
          <cell r="BW174">
            <v>0</v>
          </cell>
          <cell r="BX174">
            <v>0</v>
          </cell>
          <cell r="BY174">
            <v>0</v>
          </cell>
          <cell r="BZ174">
            <v>0</v>
          </cell>
          <cell r="CA174">
            <v>0</v>
          </cell>
          <cell r="CC174" t="str">
            <v>EXKM12028</v>
          </cell>
          <cell r="CD174">
            <v>0</v>
          </cell>
          <cell r="CE174">
            <v>0</v>
          </cell>
          <cell r="CF174">
            <v>0</v>
          </cell>
          <cell r="CG174">
            <v>0</v>
          </cell>
          <cell r="CH174">
            <v>0</v>
          </cell>
          <cell r="CI174">
            <v>0</v>
          </cell>
          <cell r="CK174" t="str">
            <v>EXKM12028</v>
          </cell>
          <cell r="CL174">
            <v>0</v>
          </cell>
          <cell r="CM174">
            <v>0</v>
          </cell>
          <cell r="CN174">
            <v>0</v>
          </cell>
          <cell r="CO174">
            <v>0</v>
          </cell>
          <cell r="CP174">
            <v>0</v>
          </cell>
          <cell r="CQ174">
            <v>0</v>
          </cell>
          <cell r="CS174" t="str">
            <v>EXKM12004</v>
          </cell>
          <cell r="CT174">
            <v>100</v>
          </cell>
          <cell r="CU174">
            <v>0</v>
          </cell>
          <cell r="CV174">
            <v>0</v>
          </cell>
          <cell r="CW174">
            <v>0</v>
          </cell>
          <cell r="CX174">
            <v>0</v>
          </cell>
          <cell r="CY174">
            <v>0</v>
          </cell>
          <cell r="DA174" t="str">
            <v>EXKM12004</v>
          </cell>
          <cell r="DB174">
            <v>100</v>
          </cell>
          <cell r="DC174">
            <v>0</v>
          </cell>
          <cell r="DD174">
            <v>0</v>
          </cell>
          <cell r="DE174">
            <v>0</v>
          </cell>
          <cell r="DF174">
            <v>0</v>
          </cell>
          <cell r="DG174">
            <v>0</v>
          </cell>
          <cell r="DI174" t="str">
            <v>EXKM12004</v>
          </cell>
          <cell r="DJ174">
            <v>100</v>
          </cell>
          <cell r="DK174">
            <v>0</v>
          </cell>
          <cell r="DL174">
            <v>0</v>
          </cell>
          <cell r="DM174">
            <v>0</v>
          </cell>
          <cell r="DN174">
            <v>0</v>
          </cell>
          <cell r="DO174">
            <v>0</v>
          </cell>
          <cell r="DQ174" t="str">
            <v>EXKM12004</v>
          </cell>
          <cell r="DR174">
            <v>100</v>
          </cell>
          <cell r="DS174">
            <v>0</v>
          </cell>
          <cell r="DT174">
            <v>0</v>
          </cell>
          <cell r="DU174">
            <v>0</v>
          </cell>
          <cell r="DV174">
            <v>0</v>
          </cell>
          <cell r="DW174">
            <v>0</v>
          </cell>
          <cell r="DY174" t="str">
            <v>EXHY21007</v>
          </cell>
          <cell r="DZ174">
            <v>100</v>
          </cell>
          <cell r="EA174">
            <v>0</v>
          </cell>
          <cell r="EB174">
            <v>1</v>
          </cell>
          <cell r="EC174">
            <v>0</v>
          </cell>
          <cell r="ED174">
            <v>0</v>
          </cell>
          <cell r="EE174">
            <v>0</v>
          </cell>
          <cell r="EG174" t="str">
            <v>EXHY21007</v>
          </cell>
          <cell r="EH174">
            <v>100</v>
          </cell>
          <cell r="EI174">
            <v>0</v>
          </cell>
          <cell r="EJ174">
            <v>1</v>
          </cell>
          <cell r="EK174">
            <v>0</v>
          </cell>
          <cell r="EL174">
            <v>0</v>
          </cell>
          <cell r="EM174">
            <v>0</v>
          </cell>
          <cell r="EO174" t="str">
            <v>EXHY21007</v>
          </cell>
          <cell r="EP174">
            <v>100</v>
          </cell>
          <cell r="EQ174">
            <v>0</v>
          </cell>
          <cell r="ER174">
            <v>1</v>
          </cell>
          <cell r="ES174">
            <v>0</v>
          </cell>
          <cell r="ET174">
            <v>0</v>
          </cell>
          <cell r="EU174">
            <v>0</v>
          </cell>
          <cell r="EW174" t="str">
            <v>EXDS50049</v>
          </cell>
          <cell r="EX174">
            <v>89.17</v>
          </cell>
          <cell r="EY174">
            <v>5.2</v>
          </cell>
          <cell r="EZ174">
            <v>9.4</v>
          </cell>
          <cell r="FA174">
            <v>31.100999999999999</v>
          </cell>
          <cell r="FB174">
            <v>222.99799999999999</v>
          </cell>
          <cell r="FC174">
            <v>10</v>
          </cell>
          <cell r="FE174" t="str">
            <v>EXDS50048</v>
          </cell>
          <cell r="FF174">
            <v>97.69</v>
          </cell>
          <cell r="FG174">
            <v>2.33</v>
          </cell>
          <cell r="FH174">
            <v>28</v>
          </cell>
          <cell r="FI174">
            <v>17.029</v>
          </cell>
          <cell r="FJ174">
            <v>288.24900000000002</v>
          </cell>
          <cell r="FK174">
            <v>5</v>
          </cell>
          <cell r="FM174" t="str">
            <v>EXDS50048</v>
          </cell>
          <cell r="FN174">
            <v>97.61</v>
          </cell>
          <cell r="FO174">
            <v>2.1</v>
          </cell>
          <cell r="FP174">
            <v>23.333333333333002</v>
          </cell>
          <cell r="FQ174">
            <v>15.744999999999999</v>
          </cell>
          <cell r="FR174">
            <v>300.94900000000001</v>
          </cell>
          <cell r="FS174">
            <v>6</v>
          </cell>
          <cell r="FU174" t="str">
            <v>EXDS50048</v>
          </cell>
          <cell r="FV174">
            <v>97.45</v>
          </cell>
          <cell r="FW174">
            <v>1.56</v>
          </cell>
          <cell r="FX174">
            <v>15.555555555555999</v>
          </cell>
          <cell r="FY174">
            <v>20.620999999999999</v>
          </cell>
          <cell r="FZ174">
            <v>314.416</v>
          </cell>
          <cell r="GA174">
            <v>9</v>
          </cell>
          <cell r="GC174" t="str">
            <v>EXDS50048</v>
          </cell>
          <cell r="GD174">
            <v>97.56</v>
          </cell>
          <cell r="GE174">
            <v>1.56</v>
          </cell>
          <cell r="GF174">
            <v>18</v>
          </cell>
          <cell r="GG174">
            <v>20.620999999999999</v>
          </cell>
          <cell r="GH174">
            <v>332.55</v>
          </cell>
          <cell r="GI174">
            <v>9</v>
          </cell>
          <cell r="GK174" t="str">
            <v>EXDS50048</v>
          </cell>
          <cell r="GL174">
            <v>97.13</v>
          </cell>
          <cell r="GM174">
            <v>1.72</v>
          </cell>
          <cell r="GN174">
            <v>16.2</v>
          </cell>
          <cell r="GO174">
            <v>16.849</v>
          </cell>
          <cell r="GP174">
            <v>349.98399999999998</v>
          </cell>
          <cell r="GQ174">
            <v>10</v>
          </cell>
          <cell r="GS174" t="str">
            <v>EXDS50048</v>
          </cell>
          <cell r="GT174">
            <v>97.24</v>
          </cell>
          <cell r="GU174">
            <v>1.72</v>
          </cell>
          <cell r="GV174">
            <v>16.2</v>
          </cell>
          <cell r="GW174">
            <v>16.849</v>
          </cell>
          <cell r="GX174">
            <v>369.851</v>
          </cell>
          <cell r="GY174">
            <v>10</v>
          </cell>
          <cell r="HA174" t="str">
            <v>EXDS50048</v>
          </cell>
          <cell r="HB174">
            <v>97.34</v>
          </cell>
          <cell r="HC174">
            <v>1.72</v>
          </cell>
          <cell r="HD174">
            <v>16.2</v>
          </cell>
          <cell r="HE174">
            <v>16.849</v>
          </cell>
          <cell r="HF174">
            <v>389.9</v>
          </cell>
          <cell r="HG174">
            <v>10</v>
          </cell>
          <cell r="HI174" t="str">
            <v>DTVV44111</v>
          </cell>
          <cell r="HJ174">
            <v>93.47</v>
          </cell>
          <cell r="HK174">
            <v>4.55</v>
          </cell>
          <cell r="HL174">
            <v>25.666666666666998</v>
          </cell>
          <cell r="HM174">
            <v>14.813000000000001</v>
          </cell>
          <cell r="HN174">
            <v>424.26400000000001</v>
          </cell>
          <cell r="HO174">
            <v>9</v>
          </cell>
          <cell r="HQ174" t="str">
            <v>DTVV44111</v>
          </cell>
          <cell r="HR174">
            <v>93.56</v>
          </cell>
          <cell r="HS174">
            <v>4.55</v>
          </cell>
          <cell r="HT174">
            <v>25.666666666666998</v>
          </cell>
          <cell r="HU174">
            <v>14.813000000000001</v>
          </cell>
          <cell r="HV174">
            <v>442.34800000000001</v>
          </cell>
          <cell r="HW174">
            <v>9</v>
          </cell>
          <cell r="HY174" t="str">
            <v>DTVV44111</v>
          </cell>
          <cell r="HZ174">
            <v>93.77</v>
          </cell>
          <cell r="IA174">
            <v>4.55</v>
          </cell>
          <cell r="IB174">
            <v>25.666666666666998</v>
          </cell>
          <cell r="IC174">
            <v>14.813000000000001</v>
          </cell>
          <cell r="ID174">
            <v>462.08100000000002</v>
          </cell>
          <cell r="IE174">
            <v>9</v>
          </cell>
          <cell r="IG174" t="str">
            <v>DTVV44111</v>
          </cell>
          <cell r="IH174">
            <v>93.57</v>
          </cell>
          <cell r="II174">
            <v>4.29</v>
          </cell>
          <cell r="IJ174">
            <v>41.1</v>
          </cell>
          <cell r="IK174">
            <v>14.14</v>
          </cell>
          <cell r="IL174">
            <v>477.63099999999997</v>
          </cell>
          <cell r="IM174">
            <v>10</v>
          </cell>
        </row>
        <row r="175">
          <cell r="A175" t="str">
            <v>EXKM20097</v>
          </cell>
          <cell r="B175">
            <v>100</v>
          </cell>
          <cell r="C175">
            <v>0</v>
          </cell>
          <cell r="D175">
            <v>0</v>
          </cell>
          <cell r="E175">
            <v>0</v>
          </cell>
          <cell r="F175">
            <v>0</v>
          </cell>
          <cell r="G175">
            <v>0</v>
          </cell>
          <cell r="I175" t="str">
            <v>EXKM20097</v>
          </cell>
          <cell r="J175">
            <v>100</v>
          </cell>
          <cell r="K175">
            <v>0</v>
          </cell>
          <cell r="L175">
            <v>0</v>
          </cell>
          <cell r="M175">
            <v>0</v>
          </cell>
          <cell r="N175">
            <v>0</v>
          </cell>
          <cell r="O175">
            <v>0</v>
          </cell>
          <cell r="Q175" t="str">
            <v>EXKM20081</v>
          </cell>
          <cell r="R175">
            <v>100</v>
          </cell>
          <cell r="S175">
            <v>0</v>
          </cell>
          <cell r="T175">
            <v>0</v>
          </cell>
          <cell r="U175">
            <v>0</v>
          </cell>
          <cell r="V175">
            <v>0</v>
          </cell>
          <cell r="W175">
            <v>0</v>
          </cell>
          <cell r="Y175" t="str">
            <v>EXKM20081</v>
          </cell>
          <cell r="Z175">
            <v>100</v>
          </cell>
          <cell r="AA175">
            <v>0</v>
          </cell>
          <cell r="AB175">
            <v>0</v>
          </cell>
          <cell r="AC175">
            <v>0</v>
          </cell>
          <cell r="AD175">
            <v>0</v>
          </cell>
          <cell r="AE175">
            <v>0</v>
          </cell>
          <cell r="AG175" t="str">
            <v>EXKM20081</v>
          </cell>
          <cell r="AH175">
            <v>100</v>
          </cell>
          <cell r="AI175">
            <v>0</v>
          </cell>
          <cell r="AJ175">
            <v>0</v>
          </cell>
          <cell r="AK175">
            <v>0</v>
          </cell>
          <cell r="AL175">
            <v>0</v>
          </cell>
          <cell r="AM175">
            <v>0</v>
          </cell>
          <cell r="AO175" t="str">
            <v>EXKM20058</v>
          </cell>
          <cell r="AP175">
            <v>100</v>
          </cell>
          <cell r="AQ175">
            <v>0</v>
          </cell>
          <cell r="AR175">
            <v>17</v>
          </cell>
          <cell r="AS175">
            <v>0</v>
          </cell>
          <cell r="AT175">
            <v>18.783000000000001</v>
          </cell>
          <cell r="AU175">
            <v>0</v>
          </cell>
          <cell r="AW175" t="str">
            <v>EXKM20058</v>
          </cell>
          <cell r="AX175">
            <v>100</v>
          </cell>
          <cell r="AY175">
            <v>0</v>
          </cell>
          <cell r="AZ175">
            <v>24</v>
          </cell>
          <cell r="BA175">
            <v>0</v>
          </cell>
          <cell r="BB175">
            <v>27.917000000000002</v>
          </cell>
          <cell r="BC175">
            <v>0</v>
          </cell>
          <cell r="BE175" t="str">
            <v>EXKM20058</v>
          </cell>
          <cell r="BF175">
            <v>100</v>
          </cell>
          <cell r="BG175">
            <v>0</v>
          </cell>
          <cell r="BH175">
            <v>24</v>
          </cell>
          <cell r="BI175">
            <v>0</v>
          </cell>
          <cell r="BJ175">
            <v>37.051000000000002</v>
          </cell>
          <cell r="BK175">
            <v>0</v>
          </cell>
          <cell r="BM175" t="str">
            <v>EXKM20058</v>
          </cell>
          <cell r="BN175">
            <v>100</v>
          </cell>
          <cell r="BO175">
            <v>0</v>
          </cell>
          <cell r="BP175">
            <v>24</v>
          </cell>
          <cell r="BQ175">
            <v>0</v>
          </cell>
          <cell r="BR175">
            <v>46.201000000000001</v>
          </cell>
          <cell r="BS175">
            <v>0</v>
          </cell>
          <cell r="BU175" t="str">
            <v>EXKM12032</v>
          </cell>
          <cell r="BV175">
            <v>0</v>
          </cell>
          <cell r="BW175">
            <v>0</v>
          </cell>
          <cell r="BX175">
            <v>0</v>
          </cell>
          <cell r="BY175">
            <v>0</v>
          </cell>
          <cell r="BZ175">
            <v>0</v>
          </cell>
          <cell r="CA175">
            <v>0</v>
          </cell>
          <cell r="CC175" t="str">
            <v>EXKM12032</v>
          </cell>
          <cell r="CD175">
            <v>0</v>
          </cell>
          <cell r="CE175">
            <v>0</v>
          </cell>
          <cell r="CF175">
            <v>0</v>
          </cell>
          <cell r="CG175">
            <v>0</v>
          </cell>
          <cell r="CH175">
            <v>0</v>
          </cell>
          <cell r="CI175">
            <v>0</v>
          </cell>
          <cell r="CK175" t="str">
            <v>EXKM12032</v>
          </cell>
          <cell r="CL175">
            <v>0</v>
          </cell>
          <cell r="CM175">
            <v>0</v>
          </cell>
          <cell r="CN175">
            <v>0</v>
          </cell>
          <cell r="CO175">
            <v>0</v>
          </cell>
          <cell r="CP175">
            <v>0</v>
          </cell>
          <cell r="CQ175">
            <v>0</v>
          </cell>
          <cell r="CS175" t="str">
            <v>EXKM12011</v>
          </cell>
          <cell r="CT175">
            <v>100</v>
          </cell>
          <cell r="CU175">
            <v>0</v>
          </cell>
          <cell r="CV175">
            <v>0</v>
          </cell>
          <cell r="CW175">
            <v>0</v>
          </cell>
          <cell r="CX175">
            <v>0</v>
          </cell>
          <cell r="CY175">
            <v>0</v>
          </cell>
          <cell r="DA175" t="str">
            <v>EXKM12011</v>
          </cell>
          <cell r="DB175">
            <v>100</v>
          </cell>
          <cell r="DC175">
            <v>0</v>
          </cell>
          <cell r="DD175">
            <v>0</v>
          </cell>
          <cell r="DE175">
            <v>0</v>
          </cell>
          <cell r="DF175">
            <v>0</v>
          </cell>
          <cell r="DG175">
            <v>0</v>
          </cell>
          <cell r="DI175" t="str">
            <v>EXKM12011</v>
          </cell>
          <cell r="DJ175">
            <v>100</v>
          </cell>
          <cell r="DK175">
            <v>0</v>
          </cell>
          <cell r="DL175">
            <v>0</v>
          </cell>
          <cell r="DM175">
            <v>0</v>
          </cell>
          <cell r="DN175">
            <v>0</v>
          </cell>
          <cell r="DO175">
            <v>0</v>
          </cell>
          <cell r="DQ175" t="str">
            <v>EXKM12011</v>
          </cell>
          <cell r="DR175">
            <v>100</v>
          </cell>
          <cell r="DS175">
            <v>0</v>
          </cell>
          <cell r="DT175">
            <v>0</v>
          </cell>
          <cell r="DU175">
            <v>0</v>
          </cell>
          <cell r="DV175">
            <v>0</v>
          </cell>
          <cell r="DW175">
            <v>0</v>
          </cell>
          <cell r="DY175" t="str">
            <v>EXKM12004</v>
          </cell>
          <cell r="DZ175">
            <v>100</v>
          </cell>
          <cell r="EA175">
            <v>0</v>
          </cell>
          <cell r="EB175">
            <v>0</v>
          </cell>
          <cell r="EC175">
            <v>0</v>
          </cell>
          <cell r="ED175">
            <v>0</v>
          </cell>
          <cell r="EE175">
            <v>0</v>
          </cell>
          <cell r="EG175" t="str">
            <v>EXKM12004</v>
          </cell>
          <cell r="EH175">
            <v>100</v>
          </cell>
          <cell r="EI175">
            <v>0</v>
          </cell>
          <cell r="EJ175">
            <v>0</v>
          </cell>
          <cell r="EK175">
            <v>0</v>
          </cell>
          <cell r="EL175">
            <v>0</v>
          </cell>
          <cell r="EM175">
            <v>0</v>
          </cell>
          <cell r="EO175" t="str">
            <v>EXKM12004</v>
          </cell>
          <cell r="EP175">
            <v>100</v>
          </cell>
          <cell r="EQ175">
            <v>0</v>
          </cell>
          <cell r="ER175">
            <v>0</v>
          </cell>
          <cell r="ES175">
            <v>0</v>
          </cell>
          <cell r="ET175">
            <v>0</v>
          </cell>
          <cell r="EU175">
            <v>0</v>
          </cell>
          <cell r="EW175" t="str">
            <v>EXHY21006</v>
          </cell>
          <cell r="EX175">
            <v>100</v>
          </cell>
          <cell r="EY175">
            <v>0</v>
          </cell>
          <cell r="EZ175">
            <v>0</v>
          </cell>
          <cell r="FA175">
            <v>0</v>
          </cell>
          <cell r="FB175">
            <v>0</v>
          </cell>
          <cell r="FC175">
            <v>0</v>
          </cell>
          <cell r="FE175" t="str">
            <v>EXDS50049</v>
          </cell>
          <cell r="FF175">
            <v>89.01</v>
          </cell>
          <cell r="FG175">
            <v>4.62</v>
          </cell>
          <cell r="FH175">
            <v>7.8333333333333002</v>
          </cell>
          <cell r="FI175">
            <v>29.192</v>
          </cell>
          <cell r="FJ175">
            <v>238.34800000000001</v>
          </cell>
          <cell r="FK175">
            <v>12</v>
          </cell>
          <cell r="FM175" t="str">
            <v>EXDS50049</v>
          </cell>
          <cell r="FN175">
            <v>89.32</v>
          </cell>
          <cell r="FO175">
            <v>4.7</v>
          </cell>
          <cell r="FP175">
            <v>7.8333333333333002</v>
          </cell>
          <cell r="FQ175">
            <v>28.673999999999999</v>
          </cell>
          <cell r="FR175">
            <v>251.18100000000001</v>
          </cell>
          <cell r="FS175">
            <v>12</v>
          </cell>
          <cell r="FU175" t="str">
            <v>EXDS50049</v>
          </cell>
          <cell r="FV175">
            <v>89.79</v>
          </cell>
          <cell r="FW175">
            <v>4.7</v>
          </cell>
          <cell r="FX175">
            <v>7.8333333333333002</v>
          </cell>
          <cell r="FY175">
            <v>28.673999999999999</v>
          </cell>
          <cell r="FZ175">
            <v>265.43</v>
          </cell>
          <cell r="GA175">
            <v>12</v>
          </cell>
          <cell r="GC175" t="str">
            <v>EXDS50049</v>
          </cell>
          <cell r="GD175">
            <v>88.74</v>
          </cell>
          <cell r="GE175">
            <v>4.99</v>
          </cell>
          <cell r="GF175">
            <v>10.615384615385</v>
          </cell>
          <cell r="GG175">
            <v>38.018000000000001</v>
          </cell>
          <cell r="GH175">
            <v>277.596</v>
          </cell>
          <cell r="GI175">
            <v>13</v>
          </cell>
          <cell r="GK175" t="str">
            <v>EXDS50049</v>
          </cell>
          <cell r="GL175">
            <v>88.01</v>
          </cell>
          <cell r="GM175">
            <v>4.79</v>
          </cell>
          <cell r="GN175">
            <v>9.1999999999999993</v>
          </cell>
          <cell r="GO175">
            <v>34.299999999999997</v>
          </cell>
          <cell r="GP175">
            <v>285.47899999999998</v>
          </cell>
          <cell r="GQ175">
            <v>15</v>
          </cell>
          <cell r="GS175" t="str">
            <v>EXDS50049</v>
          </cell>
          <cell r="GT175">
            <v>88.48</v>
          </cell>
          <cell r="GU175">
            <v>4.79</v>
          </cell>
          <cell r="GV175">
            <v>9.1999999999999993</v>
          </cell>
          <cell r="GW175">
            <v>34.299999999999997</v>
          </cell>
          <cell r="GX175">
            <v>303.863</v>
          </cell>
          <cell r="GY175">
            <v>15</v>
          </cell>
          <cell r="HA175" t="str">
            <v>EXDS50049</v>
          </cell>
          <cell r="HB175">
            <v>88.9</v>
          </cell>
          <cell r="HC175">
            <v>4.79</v>
          </cell>
          <cell r="HD175">
            <v>9.1999999999999993</v>
          </cell>
          <cell r="HE175">
            <v>34.299999999999997</v>
          </cell>
          <cell r="HF175">
            <v>323.512</v>
          </cell>
          <cell r="HG175">
            <v>15</v>
          </cell>
          <cell r="HI175" t="str">
            <v>DTVV44112</v>
          </cell>
          <cell r="HJ175">
            <v>95.92</v>
          </cell>
          <cell r="HK175">
            <v>5.37</v>
          </cell>
          <cell r="HL175">
            <v>45.4</v>
          </cell>
          <cell r="HM175">
            <v>71.117999999999995</v>
          </cell>
          <cell r="HN175">
            <v>441.65199999999999</v>
          </cell>
          <cell r="HO175">
            <v>5</v>
          </cell>
          <cell r="HQ175" t="str">
            <v>DTVV44112</v>
          </cell>
          <cell r="HR175">
            <v>96.06</v>
          </cell>
          <cell r="HS175">
            <v>5.37</v>
          </cell>
          <cell r="HT175">
            <v>45.4</v>
          </cell>
          <cell r="HU175">
            <v>71.117999999999995</v>
          </cell>
          <cell r="HV175">
            <v>461.286</v>
          </cell>
          <cell r="HW175">
            <v>5</v>
          </cell>
          <cell r="HY175" t="str">
            <v>DTVV44112</v>
          </cell>
          <cell r="HZ175">
            <v>96.19</v>
          </cell>
          <cell r="IA175">
            <v>5.37</v>
          </cell>
          <cell r="IB175">
            <v>45.4</v>
          </cell>
          <cell r="IC175">
            <v>71.117999999999995</v>
          </cell>
          <cell r="ID175">
            <v>481.01900000000001</v>
          </cell>
          <cell r="IE175">
            <v>5</v>
          </cell>
          <cell r="IG175" t="str">
            <v>DTVV44112</v>
          </cell>
          <cell r="IH175">
            <v>95.7</v>
          </cell>
          <cell r="II175">
            <v>5.23</v>
          </cell>
          <cell r="IJ175">
            <v>74.166666666666998</v>
          </cell>
          <cell r="IK175">
            <v>75.305000000000007</v>
          </cell>
          <cell r="IL175">
            <v>497.43599999999998</v>
          </cell>
          <cell r="IM175">
            <v>6</v>
          </cell>
        </row>
        <row r="176">
          <cell r="A176" t="str">
            <v>EXKM20127</v>
          </cell>
          <cell r="B176">
            <v>100</v>
          </cell>
          <cell r="C176">
            <v>0</v>
          </cell>
          <cell r="D176">
            <v>0</v>
          </cell>
          <cell r="E176">
            <v>0</v>
          </cell>
          <cell r="F176">
            <v>0</v>
          </cell>
          <cell r="G176">
            <v>0</v>
          </cell>
          <cell r="I176" t="str">
            <v>EXKM20127</v>
          </cell>
          <cell r="J176">
            <v>100</v>
          </cell>
          <cell r="K176">
            <v>0</v>
          </cell>
          <cell r="L176">
            <v>0</v>
          </cell>
          <cell r="M176">
            <v>0</v>
          </cell>
          <cell r="N176">
            <v>0</v>
          </cell>
          <cell r="O176">
            <v>0</v>
          </cell>
          <cell r="Q176" t="str">
            <v>EXKM20092</v>
          </cell>
          <cell r="R176">
            <v>100</v>
          </cell>
          <cell r="S176">
            <v>0</v>
          </cell>
          <cell r="T176">
            <v>0</v>
          </cell>
          <cell r="U176">
            <v>0</v>
          </cell>
          <cell r="V176">
            <v>0</v>
          </cell>
          <cell r="W176">
            <v>0</v>
          </cell>
          <cell r="Y176" t="str">
            <v>EXKM20092</v>
          </cell>
          <cell r="Z176">
            <v>100</v>
          </cell>
          <cell r="AA176">
            <v>0</v>
          </cell>
          <cell r="AB176">
            <v>0</v>
          </cell>
          <cell r="AC176">
            <v>0</v>
          </cell>
          <cell r="AD176">
            <v>0</v>
          </cell>
          <cell r="AE176">
            <v>0</v>
          </cell>
          <cell r="AG176" t="str">
            <v>EXKM20092</v>
          </cell>
          <cell r="AH176">
            <v>100</v>
          </cell>
          <cell r="AI176">
            <v>0</v>
          </cell>
          <cell r="AJ176">
            <v>0</v>
          </cell>
          <cell r="AK176">
            <v>0</v>
          </cell>
          <cell r="AL176">
            <v>0</v>
          </cell>
          <cell r="AM176">
            <v>0</v>
          </cell>
          <cell r="AO176" t="str">
            <v>EXKM20067</v>
          </cell>
          <cell r="AP176">
            <v>100</v>
          </cell>
          <cell r="AQ176">
            <v>0</v>
          </cell>
          <cell r="AR176">
            <v>0</v>
          </cell>
          <cell r="AS176">
            <v>0</v>
          </cell>
          <cell r="AT176">
            <v>0</v>
          </cell>
          <cell r="AU176">
            <v>0</v>
          </cell>
          <cell r="AW176" t="str">
            <v>EXKM20067</v>
          </cell>
          <cell r="AX176">
            <v>100</v>
          </cell>
          <cell r="AY176">
            <v>0</v>
          </cell>
          <cell r="AZ176">
            <v>0</v>
          </cell>
          <cell r="BA176">
            <v>0</v>
          </cell>
          <cell r="BB176">
            <v>0</v>
          </cell>
          <cell r="BC176">
            <v>0</v>
          </cell>
          <cell r="BE176" t="str">
            <v>EXKM20067</v>
          </cell>
          <cell r="BF176">
            <v>100</v>
          </cell>
          <cell r="BG176">
            <v>0</v>
          </cell>
          <cell r="BH176">
            <v>0</v>
          </cell>
          <cell r="BI176">
            <v>0</v>
          </cell>
          <cell r="BJ176">
            <v>0</v>
          </cell>
          <cell r="BK176">
            <v>0</v>
          </cell>
          <cell r="BM176" t="str">
            <v>EXKM20067</v>
          </cell>
          <cell r="BN176">
            <v>100</v>
          </cell>
          <cell r="BO176">
            <v>0</v>
          </cell>
          <cell r="BP176">
            <v>0</v>
          </cell>
          <cell r="BQ176">
            <v>0</v>
          </cell>
          <cell r="BR176">
            <v>0</v>
          </cell>
          <cell r="BS176">
            <v>0</v>
          </cell>
          <cell r="BU176" t="str">
            <v>EXKM12057</v>
          </cell>
          <cell r="BV176">
            <v>0</v>
          </cell>
          <cell r="BW176">
            <v>0</v>
          </cell>
          <cell r="BX176">
            <v>0</v>
          </cell>
          <cell r="BY176">
            <v>0</v>
          </cell>
          <cell r="BZ176">
            <v>0</v>
          </cell>
          <cell r="CA176">
            <v>0</v>
          </cell>
          <cell r="CC176" t="str">
            <v>EXKM12057</v>
          </cell>
          <cell r="CD176">
            <v>0</v>
          </cell>
          <cell r="CE176">
            <v>0</v>
          </cell>
          <cell r="CF176">
            <v>0</v>
          </cell>
          <cell r="CG176">
            <v>0</v>
          </cell>
          <cell r="CH176">
            <v>0</v>
          </cell>
          <cell r="CI176">
            <v>0</v>
          </cell>
          <cell r="CK176" t="str">
            <v>EXKM12057</v>
          </cell>
          <cell r="CL176">
            <v>0</v>
          </cell>
          <cell r="CM176">
            <v>0</v>
          </cell>
          <cell r="CN176">
            <v>0</v>
          </cell>
          <cell r="CO176">
            <v>0</v>
          </cell>
          <cell r="CP176">
            <v>0</v>
          </cell>
          <cell r="CQ176">
            <v>0</v>
          </cell>
          <cell r="CS176" t="str">
            <v>EXKM12015</v>
          </cell>
          <cell r="CT176">
            <v>94.67</v>
          </cell>
          <cell r="CU176">
            <v>5.54</v>
          </cell>
          <cell r="CV176">
            <v>35</v>
          </cell>
          <cell r="CW176">
            <v>52.808</v>
          </cell>
          <cell r="CX176">
            <v>130.55000000000001</v>
          </cell>
          <cell r="CY176">
            <v>3</v>
          </cell>
          <cell r="DA176" t="str">
            <v>EXKM12015</v>
          </cell>
          <cell r="DB176">
            <v>92.83</v>
          </cell>
          <cell r="DC176">
            <v>4.82</v>
          </cell>
          <cell r="DD176">
            <v>21</v>
          </cell>
          <cell r="DE176">
            <v>36.472000000000001</v>
          </cell>
          <cell r="DF176">
            <v>144.51599999999999</v>
          </cell>
          <cell r="DG176">
            <v>5</v>
          </cell>
          <cell r="DI176" t="str">
            <v>EXKM12015</v>
          </cell>
          <cell r="DJ176">
            <v>93.1</v>
          </cell>
          <cell r="DK176">
            <v>4.1399999999999997</v>
          </cell>
          <cell r="DL176">
            <v>17.5</v>
          </cell>
          <cell r="DM176">
            <v>35.371000000000002</v>
          </cell>
          <cell r="DN176">
            <v>147.59899999999999</v>
          </cell>
          <cell r="DO176">
            <v>6</v>
          </cell>
          <cell r="DQ176" t="str">
            <v>EXKM12015</v>
          </cell>
          <cell r="DR176">
            <v>93.53</v>
          </cell>
          <cell r="DS176">
            <v>4.1399999999999997</v>
          </cell>
          <cell r="DT176">
            <v>17.5</v>
          </cell>
          <cell r="DU176">
            <v>35.371000000000002</v>
          </cell>
          <cell r="DV176">
            <v>167.316</v>
          </cell>
          <cell r="DW176">
            <v>6</v>
          </cell>
          <cell r="DY176" t="str">
            <v>EXKM12011</v>
          </cell>
          <cell r="DZ176">
            <v>100</v>
          </cell>
          <cell r="EA176">
            <v>0</v>
          </cell>
          <cell r="EB176">
            <v>0</v>
          </cell>
          <cell r="EC176">
            <v>0</v>
          </cell>
          <cell r="ED176">
            <v>0</v>
          </cell>
          <cell r="EE176">
            <v>0</v>
          </cell>
          <cell r="EG176" t="str">
            <v>EXKM12011</v>
          </cell>
          <cell r="EH176">
            <v>100</v>
          </cell>
          <cell r="EI176">
            <v>0</v>
          </cell>
          <cell r="EJ176">
            <v>0</v>
          </cell>
          <cell r="EK176">
            <v>0</v>
          </cell>
          <cell r="EL176">
            <v>0</v>
          </cell>
          <cell r="EM176">
            <v>0</v>
          </cell>
          <cell r="EO176" t="str">
            <v>EXKM12011</v>
          </cell>
          <cell r="EP176">
            <v>100</v>
          </cell>
          <cell r="EQ176">
            <v>0</v>
          </cell>
          <cell r="ER176">
            <v>0</v>
          </cell>
          <cell r="ES176">
            <v>0</v>
          </cell>
          <cell r="ET176">
            <v>0</v>
          </cell>
          <cell r="EU176">
            <v>0</v>
          </cell>
          <cell r="EW176" t="str">
            <v>EXHY21007</v>
          </cell>
          <cell r="EX176">
            <v>100</v>
          </cell>
          <cell r="EY176">
            <v>0</v>
          </cell>
          <cell r="EZ176">
            <v>1</v>
          </cell>
          <cell r="FA176">
            <v>0</v>
          </cell>
          <cell r="FB176">
            <v>0</v>
          </cell>
          <cell r="FC176">
            <v>0</v>
          </cell>
          <cell r="FE176" t="str">
            <v>EXHY21006</v>
          </cell>
          <cell r="FF176">
            <v>100</v>
          </cell>
          <cell r="FG176">
            <v>0</v>
          </cell>
          <cell r="FH176">
            <v>0</v>
          </cell>
          <cell r="FI176">
            <v>0</v>
          </cell>
          <cell r="FJ176">
            <v>0</v>
          </cell>
          <cell r="FK176">
            <v>0</v>
          </cell>
          <cell r="FM176" t="str">
            <v>EXHY21006</v>
          </cell>
          <cell r="FN176">
            <v>100</v>
          </cell>
          <cell r="FO176">
            <v>0</v>
          </cell>
          <cell r="FP176">
            <v>0</v>
          </cell>
          <cell r="FQ176">
            <v>0</v>
          </cell>
          <cell r="FR176">
            <v>0</v>
          </cell>
          <cell r="FS176">
            <v>0</v>
          </cell>
          <cell r="FU176" t="str">
            <v>EXHY21006</v>
          </cell>
          <cell r="FV176">
            <v>100</v>
          </cell>
          <cell r="FW176">
            <v>0</v>
          </cell>
          <cell r="FX176">
            <v>0</v>
          </cell>
          <cell r="FY176">
            <v>0</v>
          </cell>
          <cell r="FZ176">
            <v>0</v>
          </cell>
          <cell r="GA176">
            <v>0</v>
          </cell>
          <cell r="GC176" t="str">
            <v>EXHY21006</v>
          </cell>
          <cell r="GD176">
            <v>100</v>
          </cell>
          <cell r="GE176">
            <v>0</v>
          </cell>
          <cell r="GF176">
            <v>0</v>
          </cell>
          <cell r="GG176">
            <v>0</v>
          </cell>
          <cell r="GH176">
            <v>0</v>
          </cell>
          <cell r="GI176">
            <v>0</v>
          </cell>
          <cell r="GK176" t="str">
            <v>EXHY21006</v>
          </cell>
          <cell r="GL176">
            <v>100</v>
          </cell>
          <cell r="GM176">
            <v>0</v>
          </cell>
          <cell r="GN176">
            <v>0</v>
          </cell>
          <cell r="GO176">
            <v>0</v>
          </cell>
          <cell r="GP176">
            <v>0</v>
          </cell>
          <cell r="GQ176">
            <v>0</v>
          </cell>
          <cell r="GS176" t="str">
            <v>EXHY21006</v>
          </cell>
          <cell r="GT176">
            <v>100</v>
          </cell>
          <cell r="GU176">
            <v>0</v>
          </cell>
          <cell r="GV176">
            <v>0</v>
          </cell>
          <cell r="GW176">
            <v>0</v>
          </cell>
          <cell r="GX176">
            <v>0</v>
          </cell>
          <cell r="GY176">
            <v>0</v>
          </cell>
          <cell r="HA176" t="str">
            <v>EXHY21006</v>
          </cell>
          <cell r="HB176">
            <v>100</v>
          </cell>
          <cell r="HC176">
            <v>0</v>
          </cell>
          <cell r="HD176">
            <v>0</v>
          </cell>
          <cell r="HE176">
            <v>0</v>
          </cell>
          <cell r="HF176">
            <v>0</v>
          </cell>
          <cell r="HG176">
            <v>0</v>
          </cell>
          <cell r="HI176" t="str">
            <v>DTVV44113</v>
          </cell>
          <cell r="HJ176">
            <v>96.13</v>
          </cell>
          <cell r="HK176">
            <v>3.61</v>
          </cell>
          <cell r="HL176">
            <v>30.857142857143</v>
          </cell>
          <cell r="HM176">
            <v>49.406999999999996</v>
          </cell>
          <cell r="HN176">
            <v>449.053</v>
          </cell>
          <cell r="HO176">
            <v>7</v>
          </cell>
          <cell r="HQ176" t="str">
            <v>DTVV44113</v>
          </cell>
          <cell r="HR176">
            <v>96.27</v>
          </cell>
          <cell r="HS176">
            <v>3.61</v>
          </cell>
          <cell r="HT176">
            <v>30.857142857143</v>
          </cell>
          <cell r="HU176">
            <v>49.406999999999996</v>
          </cell>
          <cell r="HV176">
            <v>468.68700000000001</v>
          </cell>
          <cell r="HW176">
            <v>7</v>
          </cell>
          <cell r="HY176" t="str">
            <v>DTVV44113</v>
          </cell>
          <cell r="HZ176">
            <v>96.39</v>
          </cell>
          <cell r="IA176">
            <v>3.61</v>
          </cell>
          <cell r="IB176">
            <v>30.857142857143</v>
          </cell>
          <cell r="IC176">
            <v>49.406999999999996</v>
          </cell>
          <cell r="ID176">
            <v>488.47</v>
          </cell>
          <cell r="IE176">
            <v>7</v>
          </cell>
          <cell r="IG176" t="str">
            <v>DTVV44113</v>
          </cell>
          <cell r="IH176">
            <v>96.51</v>
          </cell>
          <cell r="II176">
            <v>3.61</v>
          </cell>
          <cell r="IJ176">
            <v>61</v>
          </cell>
          <cell r="IK176">
            <v>49.406999999999996</v>
          </cell>
          <cell r="IL176">
            <v>507.10399999999998</v>
          </cell>
          <cell r="IM176">
            <v>7</v>
          </cell>
        </row>
        <row r="177">
          <cell r="A177" t="str">
            <v>EXKM20128</v>
          </cell>
          <cell r="B177">
            <v>100</v>
          </cell>
          <cell r="C177">
            <v>0</v>
          </cell>
          <cell r="D177">
            <v>0</v>
          </cell>
          <cell r="E177">
            <v>0</v>
          </cell>
          <cell r="F177">
            <v>0</v>
          </cell>
          <cell r="G177">
            <v>0</v>
          </cell>
          <cell r="I177" t="str">
            <v>EXKM20128</v>
          </cell>
          <cell r="J177">
            <v>100</v>
          </cell>
          <cell r="K177">
            <v>0</v>
          </cell>
          <cell r="L177">
            <v>0</v>
          </cell>
          <cell r="M177">
            <v>0</v>
          </cell>
          <cell r="N177">
            <v>0</v>
          </cell>
          <cell r="O177">
            <v>0</v>
          </cell>
          <cell r="Q177" t="str">
            <v>EXKM20096</v>
          </cell>
          <cell r="R177">
            <v>100</v>
          </cell>
          <cell r="S177">
            <v>0</v>
          </cell>
          <cell r="T177">
            <v>0</v>
          </cell>
          <cell r="U177">
            <v>0</v>
          </cell>
          <cell r="V177">
            <v>0</v>
          </cell>
          <cell r="W177">
            <v>0</v>
          </cell>
          <cell r="Y177" t="str">
            <v>EXKM20096</v>
          </cell>
          <cell r="Z177">
            <v>100</v>
          </cell>
          <cell r="AA177">
            <v>0</v>
          </cell>
          <cell r="AB177">
            <v>0</v>
          </cell>
          <cell r="AC177">
            <v>0</v>
          </cell>
          <cell r="AD177">
            <v>0</v>
          </cell>
          <cell r="AE177">
            <v>0</v>
          </cell>
          <cell r="AG177" t="str">
            <v>EXKM20096</v>
          </cell>
          <cell r="AH177">
            <v>100</v>
          </cell>
          <cell r="AI177">
            <v>0</v>
          </cell>
          <cell r="AJ177">
            <v>0</v>
          </cell>
          <cell r="AK177">
            <v>0</v>
          </cell>
          <cell r="AL177">
            <v>0</v>
          </cell>
          <cell r="AM177">
            <v>0</v>
          </cell>
          <cell r="AO177" t="str">
            <v>EXKM20081</v>
          </cell>
          <cell r="AP177">
            <v>100</v>
          </cell>
          <cell r="AQ177">
            <v>0</v>
          </cell>
          <cell r="AR177">
            <v>0</v>
          </cell>
          <cell r="AS177">
            <v>0</v>
          </cell>
          <cell r="AT177">
            <v>0</v>
          </cell>
          <cell r="AU177">
            <v>0</v>
          </cell>
          <cell r="AW177" t="str">
            <v>EXKM20081</v>
          </cell>
          <cell r="AX177">
            <v>100</v>
          </cell>
          <cell r="AY177">
            <v>0</v>
          </cell>
          <cell r="AZ177">
            <v>0</v>
          </cell>
          <cell r="BA177">
            <v>0</v>
          </cell>
          <cell r="BB177">
            <v>0</v>
          </cell>
          <cell r="BC177">
            <v>0</v>
          </cell>
          <cell r="BE177" t="str">
            <v>EXKM20081</v>
          </cell>
          <cell r="BF177">
            <v>100</v>
          </cell>
          <cell r="BG177">
            <v>0</v>
          </cell>
          <cell r="BH177">
            <v>0</v>
          </cell>
          <cell r="BI177">
            <v>0</v>
          </cell>
          <cell r="BJ177">
            <v>0</v>
          </cell>
          <cell r="BK177">
            <v>0</v>
          </cell>
          <cell r="BM177" t="str">
            <v>EXKM20081</v>
          </cell>
          <cell r="BN177">
            <v>100</v>
          </cell>
          <cell r="BO177">
            <v>0</v>
          </cell>
          <cell r="BP177">
            <v>0</v>
          </cell>
          <cell r="BQ177">
            <v>0</v>
          </cell>
          <cell r="BR177">
            <v>0</v>
          </cell>
          <cell r="BS177">
            <v>0</v>
          </cell>
          <cell r="BU177" t="str">
            <v>EXKM20029</v>
          </cell>
          <cell r="BV177">
            <v>100</v>
          </cell>
          <cell r="BW177">
            <v>0</v>
          </cell>
          <cell r="BX177">
            <v>0</v>
          </cell>
          <cell r="BY177">
            <v>0</v>
          </cell>
          <cell r="BZ177">
            <v>0</v>
          </cell>
          <cell r="CA177">
            <v>0</v>
          </cell>
          <cell r="CC177" t="str">
            <v>EXKM20029</v>
          </cell>
          <cell r="CD177">
            <v>100</v>
          </cell>
          <cell r="CE177">
            <v>0</v>
          </cell>
          <cell r="CF177">
            <v>0</v>
          </cell>
          <cell r="CG177">
            <v>0</v>
          </cell>
          <cell r="CH177">
            <v>0</v>
          </cell>
          <cell r="CI177">
            <v>0</v>
          </cell>
          <cell r="CK177" t="str">
            <v>EXKM20029</v>
          </cell>
          <cell r="CL177">
            <v>100</v>
          </cell>
          <cell r="CM177">
            <v>0</v>
          </cell>
          <cell r="CN177">
            <v>0</v>
          </cell>
          <cell r="CO177">
            <v>0</v>
          </cell>
          <cell r="CP177">
            <v>0</v>
          </cell>
          <cell r="CQ177">
            <v>0</v>
          </cell>
          <cell r="CS177" t="str">
            <v>EXKM12018</v>
          </cell>
          <cell r="CT177">
            <v>0</v>
          </cell>
          <cell r="CU177">
            <v>0</v>
          </cell>
          <cell r="CV177">
            <v>0</v>
          </cell>
          <cell r="CW177">
            <v>0</v>
          </cell>
          <cell r="CX177">
            <v>0</v>
          </cell>
          <cell r="CY177">
            <v>0</v>
          </cell>
          <cell r="DA177" t="str">
            <v>EXKM12018</v>
          </cell>
          <cell r="DB177">
            <v>0</v>
          </cell>
          <cell r="DC177">
            <v>0</v>
          </cell>
          <cell r="DD177">
            <v>0</v>
          </cell>
          <cell r="DE177">
            <v>0</v>
          </cell>
          <cell r="DF177">
            <v>0</v>
          </cell>
          <cell r="DG177">
            <v>0</v>
          </cell>
          <cell r="DI177" t="str">
            <v>EXKM12018</v>
          </cell>
          <cell r="DJ177">
            <v>0</v>
          </cell>
          <cell r="DK177">
            <v>0</v>
          </cell>
          <cell r="DL177">
            <v>0</v>
          </cell>
          <cell r="DM177">
            <v>0</v>
          </cell>
          <cell r="DN177">
            <v>0</v>
          </cell>
          <cell r="DO177">
            <v>0</v>
          </cell>
          <cell r="DQ177" t="str">
            <v>EXKM12018</v>
          </cell>
          <cell r="DR177">
            <v>0</v>
          </cell>
          <cell r="DS177">
            <v>0</v>
          </cell>
          <cell r="DT177">
            <v>0</v>
          </cell>
          <cell r="DU177">
            <v>0</v>
          </cell>
          <cell r="DV177">
            <v>0</v>
          </cell>
          <cell r="DW177">
            <v>0</v>
          </cell>
          <cell r="DY177" t="str">
            <v>EXKM12015</v>
          </cell>
          <cell r="DZ177">
            <v>93.91</v>
          </cell>
          <cell r="EA177">
            <v>4.1399999999999997</v>
          </cell>
          <cell r="EB177">
            <v>17.5</v>
          </cell>
          <cell r="EC177">
            <v>35.371000000000002</v>
          </cell>
          <cell r="ED177">
            <v>183.715</v>
          </cell>
          <cell r="EE177">
            <v>6</v>
          </cell>
          <cell r="EG177" t="str">
            <v>EXKM12015</v>
          </cell>
          <cell r="EH177">
            <v>94.22</v>
          </cell>
          <cell r="EI177">
            <v>3.57</v>
          </cell>
          <cell r="EJ177">
            <v>15</v>
          </cell>
          <cell r="EK177">
            <v>35.759</v>
          </cell>
          <cell r="EL177">
            <v>203.19800000000001</v>
          </cell>
          <cell r="EM177">
            <v>7</v>
          </cell>
          <cell r="EO177" t="str">
            <v>EXKM12015</v>
          </cell>
          <cell r="EP177">
            <v>94.21</v>
          </cell>
          <cell r="EQ177">
            <v>3.3</v>
          </cell>
          <cell r="ER177">
            <v>13.125</v>
          </cell>
          <cell r="ES177">
            <v>33.819000000000003</v>
          </cell>
          <cell r="ET177">
            <v>222.09700000000001</v>
          </cell>
          <cell r="EU177">
            <v>8</v>
          </cell>
          <cell r="EW177" t="str">
            <v>EXKM12004</v>
          </cell>
          <cell r="EX177">
            <v>100</v>
          </cell>
          <cell r="EY177">
            <v>0</v>
          </cell>
          <cell r="EZ177">
            <v>0</v>
          </cell>
          <cell r="FA177">
            <v>0</v>
          </cell>
          <cell r="FB177">
            <v>0</v>
          </cell>
          <cell r="FC177">
            <v>0</v>
          </cell>
          <cell r="FE177" t="str">
            <v>EXHY21007</v>
          </cell>
          <cell r="FF177">
            <v>100</v>
          </cell>
          <cell r="FG177">
            <v>0</v>
          </cell>
          <cell r="FH177">
            <v>1</v>
          </cell>
          <cell r="FI177">
            <v>0</v>
          </cell>
          <cell r="FJ177">
            <v>0</v>
          </cell>
          <cell r="FK177">
            <v>0</v>
          </cell>
          <cell r="FM177" t="str">
            <v>EXHY21007</v>
          </cell>
          <cell r="FN177">
            <v>100</v>
          </cell>
          <cell r="FO177">
            <v>0</v>
          </cell>
          <cell r="FP177">
            <v>1</v>
          </cell>
          <cell r="FQ177">
            <v>0</v>
          </cell>
          <cell r="FR177">
            <v>0</v>
          </cell>
          <cell r="FS177">
            <v>0</v>
          </cell>
          <cell r="FU177" t="str">
            <v>EXHY21007</v>
          </cell>
          <cell r="FV177">
            <v>100</v>
          </cell>
          <cell r="FW177">
            <v>0</v>
          </cell>
          <cell r="FX177">
            <v>1</v>
          </cell>
          <cell r="FY177">
            <v>0</v>
          </cell>
          <cell r="FZ177">
            <v>0</v>
          </cell>
          <cell r="GA177">
            <v>0</v>
          </cell>
          <cell r="GC177" t="str">
            <v>EXHY21007</v>
          </cell>
          <cell r="GD177">
            <v>100</v>
          </cell>
          <cell r="GE177">
            <v>0</v>
          </cell>
          <cell r="GF177">
            <v>1</v>
          </cell>
          <cell r="GG177">
            <v>0</v>
          </cell>
          <cell r="GH177">
            <v>0</v>
          </cell>
          <cell r="GI177">
            <v>0</v>
          </cell>
          <cell r="GK177" t="str">
            <v>EXHY21007</v>
          </cell>
          <cell r="GL177">
            <v>100</v>
          </cell>
          <cell r="GM177">
            <v>0</v>
          </cell>
          <cell r="GN177">
            <v>1</v>
          </cell>
          <cell r="GO177">
            <v>0</v>
          </cell>
          <cell r="GP177">
            <v>0</v>
          </cell>
          <cell r="GQ177">
            <v>0</v>
          </cell>
          <cell r="GS177" t="str">
            <v>EXHY21007</v>
          </cell>
          <cell r="GT177">
            <v>100</v>
          </cell>
          <cell r="GU177">
            <v>0</v>
          </cell>
          <cell r="GV177">
            <v>1</v>
          </cell>
          <cell r="GW177">
            <v>0</v>
          </cell>
          <cell r="GX177">
            <v>0</v>
          </cell>
          <cell r="GY177">
            <v>0</v>
          </cell>
          <cell r="HA177" t="str">
            <v>EXHY21007</v>
          </cell>
          <cell r="HB177">
            <v>100</v>
          </cell>
          <cell r="HC177">
            <v>0</v>
          </cell>
          <cell r="HD177">
            <v>1</v>
          </cell>
          <cell r="HE177">
            <v>0</v>
          </cell>
          <cell r="HF177">
            <v>0</v>
          </cell>
          <cell r="HG177">
            <v>0</v>
          </cell>
          <cell r="HI177" t="str">
            <v>EWHY20001</v>
          </cell>
          <cell r="HJ177">
            <v>100</v>
          </cell>
          <cell r="HK177">
            <v>0</v>
          </cell>
          <cell r="HL177">
            <v>0</v>
          </cell>
          <cell r="HM177">
            <v>0</v>
          </cell>
          <cell r="HN177">
            <v>0</v>
          </cell>
          <cell r="HO177">
            <v>0</v>
          </cell>
          <cell r="HQ177" t="str">
            <v>EWHY20001</v>
          </cell>
          <cell r="HR177">
            <v>100</v>
          </cell>
          <cell r="HS177">
            <v>0</v>
          </cell>
          <cell r="HT177">
            <v>0</v>
          </cell>
          <cell r="HU177">
            <v>0</v>
          </cell>
          <cell r="HV177">
            <v>0</v>
          </cell>
          <cell r="HW177">
            <v>0</v>
          </cell>
          <cell r="HY177" t="str">
            <v>EWHY20001</v>
          </cell>
          <cell r="HZ177">
            <v>100</v>
          </cell>
          <cell r="IA177">
            <v>0</v>
          </cell>
          <cell r="IB177">
            <v>0</v>
          </cell>
          <cell r="IC177">
            <v>0</v>
          </cell>
          <cell r="ID177">
            <v>0</v>
          </cell>
          <cell r="IE177">
            <v>0</v>
          </cell>
          <cell r="IG177" t="str">
            <v>EWHY20001</v>
          </cell>
          <cell r="IH177">
            <v>100</v>
          </cell>
          <cell r="II177">
            <v>0</v>
          </cell>
          <cell r="IJ177">
            <v>0</v>
          </cell>
          <cell r="IK177">
            <v>0</v>
          </cell>
          <cell r="IL177">
            <v>0</v>
          </cell>
          <cell r="IM177">
            <v>0</v>
          </cell>
        </row>
        <row r="178">
          <cell r="A178" t="str">
            <v>EXKM21001</v>
          </cell>
          <cell r="B178">
            <v>100</v>
          </cell>
          <cell r="C178">
            <v>0</v>
          </cell>
          <cell r="D178">
            <v>0</v>
          </cell>
          <cell r="E178">
            <v>0</v>
          </cell>
          <cell r="F178">
            <v>0</v>
          </cell>
          <cell r="G178">
            <v>0</v>
          </cell>
          <cell r="I178" t="str">
            <v>EXKM21001</v>
          </cell>
          <cell r="J178">
            <v>58.58</v>
          </cell>
          <cell r="K178">
            <v>9.94</v>
          </cell>
          <cell r="L178">
            <v>0.5</v>
          </cell>
          <cell r="M178">
            <v>0</v>
          </cell>
          <cell r="N178">
            <v>0</v>
          </cell>
          <cell r="O178">
            <v>2</v>
          </cell>
          <cell r="Q178" t="str">
            <v>EXKM20097</v>
          </cell>
          <cell r="R178">
            <v>100</v>
          </cell>
          <cell r="S178">
            <v>0</v>
          </cell>
          <cell r="T178">
            <v>0</v>
          </cell>
          <cell r="U178">
            <v>0</v>
          </cell>
          <cell r="V178">
            <v>0</v>
          </cell>
          <cell r="W178">
            <v>0</v>
          </cell>
          <cell r="Y178" t="str">
            <v>EXKM20097</v>
          </cell>
          <cell r="Z178">
            <v>100</v>
          </cell>
          <cell r="AA178">
            <v>0</v>
          </cell>
          <cell r="AB178">
            <v>0</v>
          </cell>
          <cell r="AC178">
            <v>0</v>
          </cell>
          <cell r="AD178">
            <v>0</v>
          </cell>
          <cell r="AE178">
            <v>0</v>
          </cell>
          <cell r="AG178" t="str">
            <v>EXKM20097</v>
          </cell>
          <cell r="AH178">
            <v>100</v>
          </cell>
          <cell r="AI178">
            <v>0</v>
          </cell>
          <cell r="AJ178">
            <v>0</v>
          </cell>
          <cell r="AK178">
            <v>0</v>
          </cell>
          <cell r="AL178">
            <v>0</v>
          </cell>
          <cell r="AM178">
            <v>0</v>
          </cell>
          <cell r="AO178" t="str">
            <v>EXKM20092</v>
          </cell>
          <cell r="AP178">
            <v>100</v>
          </cell>
          <cell r="AQ178">
            <v>0</v>
          </cell>
          <cell r="AR178">
            <v>0</v>
          </cell>
          <cell r="AS178">
            <v>0</v>
          </cell>
          <cell r="AT178">
            <v>0</v>
          </cell>
          <cell r="AU178">
            <v>0</v>
          </cell>
          <cell r="AW178" t="str">
            <v>EXKM20092</v>
          </cell>
          <cell r="AX178">
            <v>100</v>
          </cell>
          <cell r="AY178">
            <v>0</v>
          </cell>
          <cell r="AZ178">
            <v>0</v>
          </cell>
          <cell r="BA178">
            <v>0</v>
          </cell>
          <cell r="BB178">
            <v>0</v>
          </cell>
          <cell r="BC178">
            <v>0</v>
          </cell>
          <cell r="BE178" t="str">
            <v>EXKM20092</v>
          </cell>
          <cell r="BF178">
            <v>100</v>
          </cell>
          <cell r="BG178">
            <v>0</v>
          </cell>
          <cell r="BH178">
            <v>0</v>
          </cell>
          <cell r="BI178">
            <v>0</v>
          </cell>
          <cell r="BJ178">
            <v>0</v>
          </cell>
          <cell r="BK178">
            <v>0</v>
          </cell>
          <cell r="BM178" t="str">
            <v>EXKM20092</v>
          </cell>
          <cell r="BN178">
            <v>100</v>
          </cell>
          <cell r="BO178">
            <v>0</v>
          </cell>
          <cell r="BP178">
            <v>0</v>
          </cell>
          <cell r="BQ178">
            <v>0</v>
          </cell>
          <cell r="BR178">
            <v>0</v>
          </cell>
          <cell r="BS178">
            <v>0</v>
          </cell>
          <cell r="BU178" t="str">
            <v>EXKM20058</v>
          </cell>
          <cell r="BV178">
            <v>100</v>
          </cell>
          <cell r="BW178">
            <v>0</v>
          </cell>
          <cell r="BX178">
            <v>24</v>
          </cell>
          <cell r="BY178">
            <v>0</v>
          </cell>
          <cell r="BZ178">
            <v>65.450999999999993</v>
          </cell>
          <cell r="CA178">
            <v>0</v>
          </cell>
          <cell r="CC178" t="str">
            <v>EXKM20058</v>
          </cell>
          <cell r="CD178">
            <v>100</v>
          </cell>
          <cell r="CE178">
            <v>0</v>
          </cell>
          <cell r="CF178">
            <v>24</v>
          </cell>
          <cell r="CG178">
            <v>0</v>
          </cell>
          <cell r="CH178">
            <v>84.751000000000005</v>
          </cell>
          <cell r="CI178">
            <v>0</v>
          </cell>
          <cell r="CK178" t="str">
            <v>EXKM20058</v>
          </cell>
          <cell r="CL178">
            <v>100</v>
          </cell>
          <cell r="CM178">
            <v>0</v>
          </cell>
          <cell r="CN178">
            <v>24</v>
          </cell>
          <cell r="CO178">
            <v>0</v>
          </cell>
          <cell r="CP178">
            <v>93.850999999999999</v>
          </cell>
          <cell r="CQ178">
            <v>0</v>
          </cell>
          <cell r="CS178" t="str">
            <v>EXKM12028</v>
          </cell>
          <cell r="CT178">
            <v>0</v>
          </cell>
          <cell r="CU178">
            <v>0</v>
          </cell>
          <cell r="CV178">
            <v>0</v>
          </cell>
          <cell r="CW178">
            <v>0</v>
          </cell>
          <cell r="CX178">
            <v>0</v>
          </cell>
          <cell r="CY178">
            <v>0</v>
          </cell>
          <cell r="DA178" t="str">
            <v>EXKM12028</v>
          </cell>
          <cell r="DB178">
            <v>0</v>
          </cell>
          <cell r="DC178">
            <v>0</v>
          </cell>
          <cell r="DD178">
            <v>0</v>
          </cell>
          <cell r="DE178">
            <v>0</v>
          </cell>
          <cell r="DF178">
            <v>0</v>
          </cell>
          <cell r="DG178">
            <v>0</v>
          </cell>
          <cell r="DI178" t="str">
            <v>EXKM12028</v>
          </cell>
          <cell r="DJ178">
            <v>0</v>
          </cell>
          <cell r="DK178">
            <v>0</v>
          </cell>
          <cell r="DL178">
            <v>0</v>
          </cell>
          <cell r="DM178">
            <v>0</v>
          </cell>
          <cell r="DN178">
            <v>0</v>
          </cell>
          <cell r="DO178">
            <v>0</v>
          </cell>
          <cell r="DQ178" t="str">
            <v>EXKM12028</v>
          </cell>
          <cell r="DR178">
            <v>0</v>
          </cell>
          <cell r="DS178">
            <v>0</v>
          </cell>
          <cell r="DT178">
            <v>0</v>
          </cell>
          <cell r="DU178">
            <v>0</v>
          </cell>
          <cell r="DV178">
            <v>0</v>
          </cell>
          <cell r="DW178">
            <v>0</v>
          </cell>
          <cell r="DY178" t="str">
            <v>EXKM12018</v>
          </cell>
          <cell r="DZ178">
            <v>0</v>
          </cell>
          <cell r="EA178">
            <v>0</v>
          </cell>
          <cell r="EB178">
            <v>0</v>
          </cell>
          <cell r="EC178">
            <v>0</v>
          </cell>
          <cell r="ED178">
            <v>0</v>
          </cell>
          <cell r="EE178">
            <v>0</v>
          </cell>
          <cell r="EG178" t="str">
            <v>EXKM12018</v>
          </cell>
          <cell r="EH178">
            <v>0</v>
          </cell>
          <cell r="EI178">
            <v>0</v>
          </cell>
          <cell r="EJ178">
            <v>0</v>
          </cell>
          <cell r="EK178">
            <v>0</v>
          </cell>
          <cell r="EL178">
            <v>0</v>
          </cell>
          <cell r="EM178">
            <v>0</v>
          </cell>
          <cell r="EO178" t="str">
            <v>EXKM12018</v>
          </cell>
          <cell r="EP178">
            <v>0</v>
          </cell>
          <cell r="EQ178">
            <v>0</v>
          </cell>
          <cell r="ER178">
            <v>0</v>
          </cell>
          <cell r="ES178">
            <v>0</v>
          </cell>
          <cell r="ET178">
            <v>0</v>
          </cell>
          <cell r="EU178">
            <v>0</v>
          </cell>
          <cell r="EW178" t="str">
            <v>EXKM12011</v>
          </cell>
          <cell r="EX178">
            <v>100</v>
          </cell>
          <cell r="EY178">
            <v>0</v>
          </cell>
          <cell r="EZ178">
            <v>0</v>
          </cell>
          <cell r="FA178">
            <v>0</v>
          </cell>
          <cell r="FB178">
            <v>0</v>
          </cell>
          <cell r="FC178">
            <v>0</v>
          </cell>
          <cell r="FE178" t="str">
            <v>EXKM12004</v>
          </cell>
          <cell r="FF178">
            <v>100</v>
          </cell>
          <cell r="FG178">
            <v>0</v>
          </cell>
          <cell r="FH178">
            <v>0</v>
          </cell>
          <cell r="FI178">
            <v>0</v>
          </cell>
          <cell r="FJ178">
            <v>0</v>
          </cell>
          <cell r="FK178">
            <v>0</v>
          </cell>
          <cell r="FM178" t="str">
            <v>EXKM12004</v>
          </cell>
          <cell r="FN178">
            <v>100</v>
          </cell>
          <cell r="FO178">
            <v>0</v>
          </cell>
          <cell r="FP178">
            <v>0</v>
          </cell>
          <cell r="FQ178">
            <v>0</v>
          </cell>
          <cell r="FR178">
            <v>0</v>
          </cell>
          <cell r="FS178">
            <v>0</v>
          </cell>
          <cell r="FU178" t="str">
            <v>EXKM12004</v>
          </cell>
          <cell r="FV178">
            <v>100</v>
          </cell>
          <cell r="FW178">
            <v>0</v>
          </cell>
          <cell r="FX178">
            <v>0</v>
          </cell>
          <cell r="FY178">
            <v>0</v>
          </cell>
          <cell r="FZ178">
            <v>0</v>
          </cell>
          <cell r="GA178">
            <v>0</v>
          </cell>
          <cell r="GC178" t="str">
            <v>EXKM12004</v>
          </cell>
          <cell r="GD178">
            <v>100</v>
          </cell>
          <cell r="GE178">
            <v>0</v>
          </cell>
          <cell r="GF178">
            <v>0</v>
          </cell>
          <cell r="GG178">
            <v>0</v>
          </cell>
          <cell r="GH178">
            <v>0</v>
          </cell>
          <cell r="GI178">
            <v>0</v>
          </cell>
          <cell r="GK178" t="str">
            <v>EXKM12004</v>
          </cell>
          <cell r="GL178">
            <v>100</v>
          </cell>
          <cell r="GM178">
            <v>0</v>
          </cell>
          <cell r="GN178">
            <v>0</v>
          </cell>
          <cell r="GO178">
            <v>0</v>
          </cell>
          <cell r="GP178">
            <v>0</v>
          </cell>
          <cell r="GQ178">
            <v>0</v>
          </cell>
          <cell r="GS178" t="str">
            <v>EXKM12004</v>
          </cell>
          <cell r="GT178">
            <v>100</v>
          </cell>
          <cell r="GU178">
            <v>0</v>
          </cell>
          <cell r="GV178">
            <v>0</v>
          </cell>
          <cell r="GW178">
            <v>0</v>
          </cell>
          <cell r="GX178">
            <v>0</v>
          </cell>
          <cell r="GY178">
            <v>0</v>
          </cell>
          <cell r="HA178" t="str">
            <v>EXKM12004</v>
          </cell>
          <cell r="HB178">
            <v>100</v>
          </cell>
          <cell r="HC178">
            <v>0</v>
          </cell>
          <cell r="HD178">
            <v>0</v>
          </cell>
          <cell r="HE178">
            <v>0</v>
          </cell>
          <cell r="HF178">
            <v>0</v>
          </cell>
          <cell r="HG178">
            <v>0</v>
          </cell>
          <cell r="HI178" t="str">
            <v>EXDS50035</v>
          </cell>
          <cell r="HJ178">
            <v>0</v>
          </cell>
          <cell r="HK178">
            <v>0</v>
          </cell>
          <cell r="HL178">
            <v>0</v>
          </cell>
          <cell r="HM178">
            <v>0</v>
          </cell>
          <cell r="HN178">
            <v>0</v>
          </cell>
          <cell r="HO178">
            <v>0</v>
          </cell>
          <cell r="HQ178" t="str">
            <v>EXDS50035</v>
          </cell>
          <cell r="HR178">
            <v>0</v>
          </cell>
          <cell r="HS178">
            <v>0</v>
          </cell>
          <cell r="HT178">
            <v>0</v>
          </cell>
          <cell r="HU178">
            <v>0</v>
          </cell>
          <cell r="HV178">
            <v>0</v>
          </cell>
          <cell r="HW178">
            <v>0</v>
          </cell>
          <cell r="HY178" t="str">
            <v>EXDS50035</v>
          </cell>
          <cell r="HZ178">
            <v>0</v>
          </cell>
          <cell r="IA178">
            <v>0</v>
          </cell>
          <cell r="IB178">
            <v>0</v>
          </cell>
          <cell r="IC178">
            <v>0</v>
          </cell>
          <cell r="ID178">
            <v>0</v>
          </cell>
          <cell r="IE178">
            <v>0</v>
          </cell>
          <cell r="IG178" t="str">
            <v>EXDS50035</v>
          </cell>
          <cell r="IH178">
            <v>0</v>
          </cell>
          <cell r="II178">
            <v>0</v>
          </cell>
          <cell r="IJ178">
            <v>0</v>
          </cell>
          <cell r="IK178">
            <v>0</v>
          </cell>
          <cell r="IL178">
            <v>0</v>
          </cell>
          <cell r="IM178">
            <v>0</v>
          </cell>
        </row>
        <row r="179">
          <cell r="A179" t="str">
            <v>EXKM21011</v>
          </cell>
          <cell r="B179">
            <v>100</v>
          </cell>
          <cell r="C179">
            <v>0</v>
          </cell>
          <cell r="D179">
            <v>0</v>
          </cell>
          <cell r="E179">
            <v>0</v>
          </cell>
          <cell r="F179">
            <v>0</v>
          </cell>
          <cell r="G179">
            <v>0</v>
          </cell>
          <cell r="I179" t="str">
            <v>EXKM21011</v>
          </cell>
          <cell r="J179">
            <v>100</v>
          </cell>
          <cell r="K179">
            <v>0</v>
          </cell>
          <cell r="L179">
            <v>15</v>
          </cell>
          <cell r="M179">
            <v>0</v>
          </cell>
          <cell r="N179">
            <v>14.132999999999999</v>
          </cell>
          <cell r="O179">
            <v>0</v>
          </cell>
          <cell r="Q179" t="str">
            <v>EXKM20127</v>
          </cell>
          <cell r="R179">
            <v>100</v>
          </cell>
          <cell r="S179">
            <v>0</v>
          </cell>
          <cell r="T179">
            <v>0</v>
          </cell>
          <cell r="U179">
            <v>0</v>
          </cell>
          <cell r="V179">
            <v>0</v>
          </cell>
          <cell r="W179">
            <v>0</v>
          </cell>
          <cell r="Y179" t="str">
            <v>EXKM20127</v>
          </cell>
          <cell r="Z179">
            <v>100</v>
          </cell>
          <cell r="AA179">
            <v>0</v>
          </cell>
          <cell r="AB179">
            <v>0</v>
          </cell>
          <cell r="AC179">
            <v>0</v>
          </cell>
          <cell r="AD179">
            <v>5.3330000000000002</v>
          </cell>
          <cell r="AE179">
            <v>0</v>
          </cell>
          <cell r="AG179" t="str">
            <v>EXKM20127</v>
          </cell>
          <cell r="AH179">
            <v>86.93</v>
          </cell>
          <cell r="AI179">
            <v>15.68</v>
          </cell>
          <cell r="AJ179">
            <v>0</v>
          </cell>
          <cell r="AK179">
            <v>100</v>
          </cell>
          <cell r="AL179">
            <v>5.3330000000000002</v>
          </cell>
          <cell r="AM179">
            <v>1</v>
          </cell>
          <cell r="AO179" t="str">
            <v>EXKM20096</v>
          </cell>
          <cell r="AP179">
            <v>100</v>
          </cell>
          <cell r="AQ179">
            <v>0</v>
          </cell>
          <cell r="AR179">
            <v>0</v>
          </cell>
          <cell r="AS179">
            <v>0</v>
          </cell>
          <cell r="AT179">
            <v>0</v>
          </cell>
          <cell r="AU179">
            <v>0</v>
          </cell>
          <cell r="AW179" t="str">
            <v>EXKM20096</v>
          </cell>
          <cell r="AX179">
            <v>100</v>
          </cell>
          <cell r="AY179">
            <v>0</v>
          </cell>
          <cell r="AZ179">
            <v>0</v>
          </cell>
          <cell r="BA179">
            <v>0</v>
          </cell>
          <cell r="BB179">
            <v>0</v>
          </cell>
          <cell r="BC179">
            <v>0</v>
          </cell>
          <cell r="BE179" t="str">
            <v>EXKM20096</v>
          </cell>
          <cell r="BF179">
            <v>100</v>
          </cell>
          <cell r="BG179">
            <v>0</v>
          </cell>
          <cell r="BH179">
            <v>0</v>
          </cell>
          <cell r="BI179">
            <v>0</v>
          </cell>
          <cell r="BJ179">
            <v>0</v>
          </cell>
          <cell r="BK179">
            <v>0</v>
          </cell>
          <cell r="BM179" t="str">
            <v>EXKM20096</v>
          </cell>
          <cell r="BN179">
            <v>100</v>
          </cell>
          <cell r="BO179">
            <v>0</v>
          </cell>
          <cell r="BP179">
            <v>0</v>
          </cell>
          <cell r="BQ179">
            <v>0</v>
          </cell>
          <cell r="BR179">
            <v>0</v>
          </cell>
          <cell r="BS179">
            <v>0</v>
          </cell>
          <cell r="BU179" t="str">
            <v>EXKM20067</v>
          </cell>
          <cell r="BV179">
            <v>100</v>
          </cell>
          <cell r="BW179">
            <v>0</v>
          </cell>
          <cell r="BX179">
            <v>0</v>
          </cell>
          <cell r="BY179">
            <v>0</v>
          </cell>
          <cell r="BZ179">
            <v>0</v>
          </cell>
          <cell r="CA179">
            <v>0</v>
          </cell>
          <cell r="CC179" t="str">
            <v>EXKM20067</v>
          </cell>
          <cell r="CD179">
            <v>100</v>
          </cell>
          <cell r="CE179">
            <v>0</v>
          </cell>
          <cell r="CF179">
            <v>0</v>
          </cell>
          <cell r="CG179">
            <v>0</v>
          </cell>
          <cell r="CH179">
            <v>0</v>
          </cell>
          <cell r="CI179">
            <v>0</v>
          </cell>
          <cell r="CK179" t="str">
            <v>EXKM20067</v>
          </cell>
          <cell r="CL179">
            <v>100</v>
          </cell>
          <cell r="CM179">
            <v>0</v>
          </cell>
          <cell r="CN179">
            <v>0</v>
          </cell>
          <cell r="CO179">
            <v>0</v>
          </cell>
          <cell r="CP179">
            <v>0</v>
          </cell>
          <cell r="CQ179">
            <v>0</v>
          </cell>
          <cell r="CS179" t="str">
            <v>EXKM12032</v>
          </cell>
          <cell r="CT179">
            <v>0</v>
          </cell>
          <cell r="CU179">
            <v>0</v>
          </cell>
          <cell r="CV179">
            <v>0</v>
          </cell>
          <cell r="CW179">
            <v>0</v>
          </cell>
          <cell r="CX179">
            <v>0</v>
          </cell>
          <cell r="CY179">
            <v>0</v>
          </cell>
          <cell r="DA179" t="str">
            <v>EXKM12032</v>
          </cell>
          <cell r="DB179">
            <v>0</v>
          </cell>
          <cell r="DC179">
            <v>0</v>
          </cell>
          <cell r="DD179">
            <v>0</v>
          </cell>
          <cell r="DE179">
            <v>0</v>
          </cell>
          <cell r="DF179">
            <v>0</v>
          </cell>
          <cell r="DG179">
            <v>0</v>
          </cell>
          <cell r="DI179" t="str">
            <v>EXKM12032</v>
          </cell>
          <cell r="DJ179">
            <v>0</v>
          </cell>
          <cell r="DK179">
            <v>0</v>
          </cell>
          <cell r="DL179">
            <v>0</v>
          </cell>
          <cell r="DM179">
            <v>0</v>
          </cell>
          <cell r="DN179">
            <v>0</v>
          </cell>
          <cell r="DO179">
            <v>0</v>
          </cell>
          <cell r="DQ179" t="str">
            <v>EXKM12032</v>
          </cell>
          <cell r="DR179">
            <v>0</v>
          </cell>
          <cell r="DS179">
            <v>0</v>
          </cell>
          <cell r="DT179">
            <v>0</v>
          </cell>
          <cell r="DU179">
            <v>0</v>
          </cell>
          <cell r="DV179">
            <v>0</v>
          </cell>
          <cell r="DW179">
            <v>0</v>
          </cell>
          <cell r="DY179" t="str">
            <v>EXKM12028</v>
          </cell>
          <cell r="DZ179">
            <v>0</v>
          </cell>
          <cell r="EA179">
            <v>0</v>
          </cell>
          <cell r="EB179">
            <v>0</v>
          </cell>
          <cell r="EC179">
            <v>0</v>
          </cell>
          <cell r="ED179">
            <v>0</v>
          </cell>
          <cell r="EE179">
            <v>0</v>
          </cell>
          <cell r="EG179" t="str">
            <v>EXKM12028</v>
          </cell>
          <cell r="EH179">
            <v>0</v>
          </cell>
          <cell r="EI179">
            <v>0</v>
          </cell>
          <cell r="EJ179">
            <v>0</v>
          </cell>
          <cell r="EK179">
            <v>0</v>
          </cell>
          <cell r="EL179">
            <v>0</v>
          </cell>
          <cell r="EM179">
            <v>0</v>
          </cell>
          <cell r="EO179" t="str">
            <v>EXKM12028</v>
          </cell>
          <cell r="EP179">
            <v>0</v>
          </cell>
          <cell r="EQ179">
            <v>0</v>
          </cell>
          <cell r="ER179">
            <v>0</v>
          </cell>
          <cell r="ES179">
            <v>0</v>
          </cell>
          <cell r="ET179">
            <v>0</v>
          </cell>
          <cell r="EU179">
            <v>0</v>
          </cell>
          <cell r="EW179" t="str">
            <v>EXKM12015</v>
          </cell>
          <cell r="EX179">
            <v>94.5</v>
          </cell>
          <cell r="EY179">
            <v>3.3</v>
          </cell>
          <cell r="EZ179">
            <v>14.625</v>
          </cell>
          <cell r="FA179">
            <v>33.819000000000003</v>
          </cell>
          <cell r="FB179">
            <v>232.34700000000001</v>
          </cell>
          <cell r="FC179">
            <v>8</v>
          </cell>
          <cell r="FE179" t="str">
            <v>EXKM12011</v>
          </cell>
          <cell r="FF179">
            <v>100</v>
          </cell>
          <cell r="FG179">
            <v>0</v>
          </cell>
          <cell r="FH179">
            <v>0</v>
          </cell>
          <cell r="FI179">
            <v>0</v>
          </cell>
          <cell r="FJ179">
            <v>0</v>
          </cell>
          <cell r="FK179">
            <v>0</v>
          </cell>
          <cell r="FM179" t="str">
            <v>EXKM12011</v>
          </cell>
          <cell r="FN179">
            <v>100</v>
          </cell>
          <cell r="FO179">
            <v>0</v>
          </cell>
          <cell r="FP179">
            <v>0</v>
          </cell>
          <cell r="FQ179">
            <v>0</v>
          </cell>
          <cell r="FR179">
            <v>0</v>
          </cell>
          <cell r="FS179">
            <v>0</v>
          </cell>
          <cell r="FU179" t="str">
            <v>EXKM12011</v>
          </cell>
          <cell r="FV179">
            <v>100</v>
          </cell>
          <cell r="FW179">
            <v>0</v>
          </cell>
          <cell r="FX179">
            <v>0</v>
          </cell>
          <cell r="FY179">
            <v>0</v>
          </cell>
          <cell r="FZ179">
            <v>0</v>
          </cell>
          <cell r="GA179">
            <v>0</v>
          </cell>
          <cell r="GC179" t="str">
            <v>EXKM12011</v>
          </cell>
          <cell r="GD179">
            <v>100</v>
          </cell>
          <cell r="GE179">
            <v>0</v>
          </cell>
          <cell r="GF179">
            <v>0</v>
          </cell>
          <cell r="GG179">
            <v>0</v>
          </cell>
          <cell r="GH179">
            <v>0</v>
          </cell>
          <cell r="GI179">
            <v>0</v>
          </cell>
          <cell r="GK179" t="str">
            <v>EXKM12011</v>
          </cell>
          <cell r="GL179">
            <v>100</v>
          </cell>
          <cell r="GM179">
            <v>0</v>
          </cell>
          <cell r="GN179">
            <v>0</v>
          </cell>
          <cell r="GO179">
            <v>0</v>
          </cell>
          <cell r="GP179">
            <v>0</v>
          </cell>
          <cell r="GQ179">
            <v>0</v>
          </cell>
          <cell r="GS179" t="str">
            <v>EXKM12011</v>
          </cell>
          <cell r="GT179">
            <v>100</v>
          </cell>
          <cell r="GU179">
            <v>0</v>
          </cell>
          <cell r="GV179">
            <v>0</v>
          </cell>
          <cell r="GW179">
            <v>0</v>
          </cell>
          <cell r="GX179">
            <v>0</v>
          </cell>
          <cell r="GY179">
            <v>0</v>
          </cell>
          <cell r="HA179" t="str">
            <v>EXKM12011</v>
          </cell>
          <cell r="HB179">
            <v>100</v>
          </cell>
          <cell r="HC179">
            <v>0</v>
          </cell>
          <cell r="HD179">
            <v>0</v>
          </cell>
          <cell r="HE179">
            <v>0</v>
          </cell>
          <cell r="HF179">
            <v>0</v>
          </cell>
          <cell r="HG179">
            <v>0</v>
          </cell>
          <cell r="HI179" t="str">
            <v>EXDS50039</v>
          </cell>
          <cell r="HJ179">
            <v>0</v>
          </cell>
          <cell r="HK179">
            <v>0</v>
          </cell>
          <cell r="HL179">
            <v>0</v>
          </cell>
          <cell r="HM179">
            <v>0</v>
          </cell>
          <cell r="HN179">
            <v>0</v>
          </cell>
          <cell r="HO179">
            <v>0</v>
          </cell>
          <cell r="HQ179" t="str">
            <v>EXDS50039</v>
          </cell>
          <cell r="HR179">
            <v>0</v>
          </cell>
          <cell r="HS179">
            <v>0</v>
          </cell>
          <cell r="HT179">
            <v>0</v>
          </cell>
          <cell r="HU179">
            <v>0</v>
          </cell>
          <cell r="HV179">
            <v>0</v>
          </cell>
          <cell r="HW179">
            <v>0</v>
          </cell>
          <cell r="HY179" t="str">
            <v>EXDS50039</v>
          </cell>
          <cell r="HZ179">
            <v>0</v>
          </cell>
          <cell r="IA179">
            <v>0</v>
          </cell>
          <cell r="IB179">
            <v>0</v>
          </cell>
          <cell r="IC179">
            <v>0</v>
          </cell>
          <cell r="ID179">
            <v>0</v>
          </cell>
          <cell r="IE179">
            <v>0</v>
          </cell>
          <cell r="IG179" t="str">
            <v>EXDS50039</v>
          </cell>
          <cell r="IH179">
            <v>0</v>
          </cell>
          <cell r="II179">
            <v>0</v>
          </cell>
          <cell r="IJ179">
            <v>0</v>
          </cell>
          <cell r="IK179">
            <v>0</v>
          </cell>
          <cell r="IL179">
            <v>0</v>
          </cell>
          <cell r="IM179">
            <v>0</v>
          </cell>
        </row>
        <row r="180">
          <cell r="A180" t="str">
            <v>EXKM21015</v>
          </cell>
          <cell r="B180">
            <v>100</v>
          </cell>
          <cell r="C180">
            <v>0</v>
          </cell>
          <cell r="D180">
            <v>0</v>
          </cell>
          <cell r="E180">
            <v>0</v>
          </cell>
          <cell r="F180">
            <v>0</v>
          </cell>
          <cell r="G180">
            <v>0</v>
          </cell>
          <cell r="I180" t="str">
            <v>EXKM21015</v>
          </cell>
          <cell r="J180">
            <v>100</v>
          </cell>
          <cell r="K180">
            <v>0</v>
          </cell>
          <cell r="L180">
            <v>19</v>
          </cell>
          <cell r="M180">
            <v>0</v>
          </cell>
          <cell r="N180">
            <v>15.967000000000001</v>
          </cell>
          <cell r="O180">
            <v>0</v>
          </cell>
          <cell r="Q180" t="str">
            <v>EXKM20128</v>
          </cell>
          <cell r="R180">
            <v>100</v>
          </cell>
          <cell r="S180">
            <v>0</v>
          </cell>
          <cell r="T180">
            <v>0</v>
          </cell>
          <cell r="U180">
            <v>0</v>
          </cell>
          <cell r="V180">
            <v>0</v>
          </cell>
          <cell r="W180">
            <v>0</v>
          </cell>
          <cell r="Y180" t="str">
            <v>EXKM20128</v>
          </cell>
          <cell r="Z180">
            <v>100</v>
          </cell>
          <cell r="AA180">
            <v>0</v>
          </cell>
          <cell r="AB180">
            <v>10</v>
          </cell>
          <cell r="AC180">
            <v>0</v>
          </cell>
          <cell r="AD180">
            <v>0</v>
          </cell>
          <cell r="AE180">
            <v>0</v>
          </cell>
          <cell r="AG180" t="str">
            <v>EXKM20128</v>
          </cell>
          <cell r="AH180">
            <v>100</v>
          </cell>
          <cell r="AI180">
            <v>0</v>
          </cell>
          <cell r="AJ180">
            <v>10</v>
          </cell>
          <cell r="AK180">
            <v>0</v>
          </cell>
          <cell r="AL180">
            <v>0</v>
          </cell>
          <cell r="AM180">
            <v>0</v>
          </cell>
          <cell r="AO180" t="str">
            <v>EXKM20097</v>
          </cell>
          <cell r="AP180">
            <v>100</v>
          </cell>
          <cell r="AQ180">
            <v>0</v>
          </cell>
          <cell r="AR180">
            <v>0</v>
          </cell>
          <cell r="AS180">
            <v>0</v>
          </cell>
          <cell r="AT180">
            <v>0</v>
          </cell>
          <cell r="AU180">
            <v>0</v>
          </cell>
          <cell r="AW180" t="str">
            <v>EXKM20097</v>
          </cell>
          <cell r="AX180">
            <v>100</v>
          </cell>
          <cell r="AY180">
            <v>0</v>
          </cell>
          <cell r="AZ180">
            <v>0</v>
          </cell>
          <cell r="BA180">
            <v>0</v>
          </cell>
          <cell r="BB180">
            <v>0</v>
          </cell>
          <cell r="BC180">
            <v>0</v>
          </cell>
          <cell r="BE180" t="str">
            <v>EXKM20097</v>
          </cell>
          <cell r="BF180">
            <v>100</v>
          </cell>
          <cell r="BG180">
            <v>0</v>
          </cell>
          <cell r="BH180">
            <v>0</v>
          </cell>
          <cell r="BI180">
            <v>0</v>
          </cell>
          <cell r="BJ180">
            <v>0</v>
          </cell>
          <cell r="BK180">
            <v>0</v>
          </cell>
          <cell r="BM180" t="str">
            <v>EXKM20097</v>
          </cell>
          <cell r="BN180">
            <v>100</v>
          </cell>
          <cell r="BO180">
            <v>0</v>
          </cell>
          <cell r="BP180">
            <v>0</v>
          </cell>
          <cell r="BQ180">
            <v>0</v>
          </cell>
          <cell r="BR180">
            <v>0</v>
          </cell>
          <cell r="BS180">
            <v>0</v>
          </cell>
          <cell r="BU180" t="str">
            <v>EXKM20081</v>
          </cell>
          <cell r="BV180">
            <v>100</v>
          </cell>
          <cell r="BW180">
            <v>0</v>
          </cell>
          <cell r="BX180">
            <v>0</v>
          </cell>
          <cell r="BY180">
            <v>0</v>
          </cell>
          <cell r="BZ180">
            <v>0</v>
          </cell>
          <cell r="CA180">
            <v>0</v>
          </cell>
          <cell r="CC180" t="str">
            <v>EXKM20081</v>
          </cell>
          <cell r="CD180">
            <v>100</v>
          </cell>
          <cell r="CE180">
            <v>0</v>
          </cell>
          <cell r="CF180">
            <v>0</v>
          </cell>
          <cell r="CG180">
            <v>0</v>
          </cell>
          <cell r="CH180">
            <v>0</v>
          </cell>
          <cell r="CI180">
            <v>0</v>
          </cell>
          <cell r="CK180" t="str">
            <v>EXKM20081</v>
          </cell>
          <cell r="CL180">
            <v>100</v>
          </cell>
          <cell r="CM180">
            <v>0</v>
          </cell>
          <cell r="CN180">
            <v>0</v>
          </cell>
          <cell r="CO180">
            <v>0</v>
          </cell>
          <cell r="CP180">
            <v>0</v>
          </cell>
          <cell r="CQ180">
            <v>0</v>
          </cell>
          <cell r="CS180" t="str">
            <v>EXKM12057</v>
          </cell>
          <cell r="CT180">
            <v>0</v>
          </cell>
          <cell r="CU180">
            <v>0</v>
          </cell>
          <cell r="CV180">
            <v>0</v>
          </cell>
          <cell r="CW180">
            <v>0</v>
          </cell>
          <cell r="CX180">
            <v>0</v>
          </cell>
          <cell r="CY180">
            <v>0</v>
          </cell>
          <cell r="DA180" t="str">
            <v>EXKM12057</v>
          </cell>
          <cell r="DB180">
            <v>0</v>
          </cell>
          <cell r="DC180">
            <v>0</v>
          </cell>
          <cell r="DD180">
            <v>0</v>
          </cell>
          <cell r="DE180">
            <v>0</v>
          </cell>
          <cell r="DF180">
            <v>0</v>
          </cell>
          <cell r="DG180">
            <v>0</v>
          </cell>
          <cell r="DI180" t="str">
            <v>EXKM12057</v>
          </cell>
          <cell r="DJ180">
            <v>0</v>
          </cell>
          <cell r="DK180">
            <v>0</v>
          </cell>
          <cell r="DL180">
            <v>0</v>
          </cell>
          <cell r="DM180">
            <v>0</v>
          </cell>
          <cell r="DN180">
            <v>0</v>
          </cell>
          <cell r="DO180">
            <v>0</v>
          </cell>
          <cell r="DQ180" t="str">
            <v>EXKM12057</v>
          </cell>
          <cell r="DR180">
            <v>0</v>
          </cell>
          <cell r="DS180">
            <v>0</v>
          </cell>
          <cell r="DT180">
            <v>0</v>
          </cell>
          <cell r="DU180">
            <v>0</v>
          </cell>
          <cell r="DV180">
            <v>0</v>
          </cell>
          <cell r="DW180">
            <v>0</v>
          </cell>
          <cell r="DY180" t="str">
            <v>EXKM12032</v>
          </cell>
          <cell r="DZ180">
            <v>0</v>
          </cell>
          <cell r="EA180">
            <v>0</v>
          </cell>
          <cell r="EB180">
            <v>0</v>
          </cell>
          <cell r="EC180">
            <v>0</v>
          </cell>
          <cell r="ED180">
            <v>0</v>
          </cell>
          <cell r="EE180">
            <v>0</v>
          </cell>
          <cell r="EG180" t="str">
            <v>EXKM12032</v>
          </cell>
          <cell r="EH180">
            <v>0</v>
          </cell>
          <cell r="EI180">
            <v>0</v>
          </cell>
          <cell r="EJ180">
            <v>0</v>
          </cell>
          <cell r="EK180">
            <v>0</v>
          </cell>
          <cell r="EL180">
            <v>0</v>
          </cell>
          <cell r="EM180">
            <v>0</v>
          </cell>
          <cell r="EO180" t="str">
            <v>EXKM12032</v>
          </cell>
          <cell r="EP180">
            <v>0</v>
          </cell>
          <cell r="EQ180">
            <v>0</v>
          </cell>
          <cell r="ER180">
            <v>0</v>
          </cell>
          <cell r="ES180">
            <v>0</v>
          </cell>
          <cell r="ET180">
            <v>0</v>
          </cell>
          <cell r="EU180">
            <v>0</v>
          </cell>
          <cell r="EW180" t="str">
            <v>EXKM12018</v>
          </cell>
          <cell r="EX180">
            <v>0</v>
          </cell>
          <cell r="EY180">
            <v>0</v>
          </cell>
          <cell r="EZ180">
            <v>0</v>
          </cell>
          <cell r="FA180">
            <v>0</v>
          </cell>
          <cell r="FB180">
            <v>0</v>
          </cell>
          <cell r="FC180">
            <v>0</v>
          </cell>
          <cell r="FE180" t="str">
            <v>EXKM12015</v>
          </cell>
          <cell r="FF180">
            <v>94.71</v>
          </cell>
          <cell r="FG180">
            <v>2.96</v>
          </cell>
          <cell r="FH180">
            <v>13</v>
          </cell>
          <cell r="FI180">
            <v>34.44</v>
          </cell>
          <cell r="FJ180">
            <v>249.74700000000001</v>
          </cell>
          <cell r="FK180">
            <v>9</v>
          </cell>
          <cell r="FM180" t="str">
            <v>EXKM12015</v>
          </cell>
          <cell r="FN180">
            <v>94.95</v>
          </cell>
          <cell r="FO180">
            <v>2.96</v>
          </cell>
          <cell r="FP180">
            <v>13</v>
          </cell>
          <cell r="FQ180">
            <v>34.44</v>
          </cell>
          <cell r="FR180">
            <v>264.08</v>
          </cell>
          <cell r="FS180">
            <v>9</v>
          </cell>
          <cell r="FU180" t="str">
            <v>EXKM12015</v>
          </cell>
          <cell r="FV180">
            <v>94.98</v>
          </cell>
          <cell r="FW180">
            <v>2.77</v>
          </cell>
          <cell r="FX180">
            <v>11.7</v>
          </cell>
          <cell r="FY180">
            <v>36.923000000000002</v>
          </cell>
          <cell r="FZ180">
            <v>278.66399999999999</v>
          </cell>
          <cell r="GA180">
            <v>10</v>
          </cell>
          <cell r="GC180" t="str">
            <v>EXKM12015</v>
          </cell>
          <cell r="GD180">
            <v>95.19</v>
          </cell>
          <cell r="GE180">
            <v>2.77</v>
          </cell>
          <cell r="GF180">
            <v>17.5</v>
          </cell>
          <cell r="GG180">
            <v>36.923000000000002</v>
          </cell>
          <cell r="GH180">
            <v>297.66399999999999</v>
          </cell>
          <cell r="GI180">
            <v>10</v>
          </cell>
          <cell r="GK180" t="str">
            <v>EXKM12015</v>
          </cell>
          <cell r="GL180">
            <v>95.38</v>
          </cell>
          <cell r="GM180">
            <v>2.77</v>
          </cell>
          <cell r="GN180">
            <v>17.5</v>
          </cell>
          <cell r="GO180">
            <v>36.923000000000002</v>
          </cell>
          <cell r="GP180">
            <v>317.84800000000001</v>
          </cell>
          <cell r="GQ180">
            <v>10</v>
          </cell>
          <cell r="GS180" t="str">
            <v>EXKM12015</v>
          </cell>
          <cell r="GT180">
            <v>95.56</v>
          </cell>
          <cell r="GU180">
            <v>2.77</v>
          </cell>
          <cell r="GV180">
            <v>17.5</v>
          </cell>
          <cell r="GW180">
            <v>36.923000000000002</v>
          </cell>
          <cell r="GX180">
            <v>337.81400000000002</v>
          </cell>
          <cell r="GY180">
            <v>10</v>
          </cell>
          <cell r="HA180" t="str">
            <v>EXKM12015</v>
          </cell>
          <cell r="HB180">
            <v>95.66</v>
          </cell>
          <cell r="HC180">
            <v>2.56</v>
          </cell>
          <cell r="HD180">
            <v>15.909090909091001</v>
          </cell>
          <cell r="HE180">
            <v>36.398000000000003</v>
          </cell>
          <cell r="HF180">
            <v>356.34699999999998</v>
          </cell>
          <cell r="HG180">
            <v>11</v>
          </cell>
          <cell r="HI180" t="str">
            <v>EXDS50040</v>
          </cell>
          <cell r="HJ180">
            <v>78.040000000000006</v>
          </cell>
          <cell r="HK180">
            <v>3.44</v>
          </cell>
          <cell r="HL180">
            <v>2.3902439024389999</v>
          </cell>
          <cell r="HM180">
            <v>25.65</v>
          </cell>
          <cell r="HN180">
            <v>294.714</v>
          </cell>
          <cell r="HO180">
            <v>41</v>
          </cell>
          <cell r="HQ180" t="str">
            <v>EXDS50040</v>
          </cell>
          <cell r="HR180">
            <v>75.34</v>
          </cell>
          <cell r="HS180">
            <v>4.0199999999999996</v>
          </cell>
          <cell r="HT180">
            <v>2.3902439024389999</v>
          </cell>
          <cell r="HU180">
            <v>36.472999999999999</v>
          </cell>
          <cell r="HV180">
            <v>294.714</v>
          </cell>
          <cell r="HW180">
            <v>41</v>
          </cell>
          <cell r="HY180" t="str">
            <v>EXDS50040</v>
          </cell>
          <cell r="HZ180">
            <v>74.040000000000006</v>
          </cell>
          <cell r="IA180">
            <v>4</v>
          </cell>
          <cell r="IB180">
            <v>4.3111111111111002</v>
          </cell>
          <cell r="IC180">
            <v>35.866999999999997</v>
          </cell>
          <cell r="ID180">
            <v>301.84699999999998</v>
          </cell>
          <cell r="IE180">
            <v>45</v>
          </cell>
          <cell r="IG180" t="str">
            <v>EXDS50040</v>
          </cell>
          <cell r="IH180">
            <v>72.88</v>
          </cell>
          <cell r="II180">
            <v>4.33</v>
          </cell>
          <cell r="IJ180">
            <v>5.9555555555556001</v>
          </cell>
          <cell r="IK180">
            <v>33.136000000000003</v>
          </cell>
          <cell r="IL180">
            <v>308.39699999999999</v>
          </cell>
          <cell r="IM180">
            <v>45</v>
          </cell>
        </row>
        <row r="181">
          <cell r="A181" t="str">
            <v>EXKM21017</v>
          </cell>
          <cell r="B181">
            <v>100</v>
          </cell>
          <cell r="C181">
            <v>0</v>
          </cell>
          <cell r="D181">
            <v>0</v>
          </cell>
          <cell r="E181">
            <v>0</v>
          </cell>
          <cell r="F181">
            <v>0</v>
          </cell>
          <cell r="G181">
            <v>0</v>
          </cell>
          <cell r="I181" t="str">
            <v>EXKM21017</v>
          </cell>
          <cell r="J181">
            <v>85.42</v>
          </cell>
          <cell r="K181">
            <v>7</v>
          </cell>
          <cell r="L181">
            <v>11</v>
          </cell>
          <cell r="M181">
            <v>0</v>
          </cell>
          <cell r="N181">
            <v>9.6329999999999991</v>
          </cell>
          <cell r="O181">
            <v>1</v>
          </cell>
          <cell r="Q181" t="str">
            <v>EXKM21001</v>
          </cell>
          <cell r="R181">
            <v>39.049999999999997</v>
          </cell>
          <cell r="S181">
            <v>14.63</v>
          </cell>
          <cell r="T181">
            <v>0.66666666666670005</v>
          </cell>
          <cell r="U181">
            <v>51.232999999999997</v>
          </cell>
          <cell r="V181">
            <v>0</v>
          </cell>
          <cell r="W181">
            <v>3</v>
          </cell>
          <cell r="Y181" t="str">
            <v>EXKM21001</v>
          </cell>
          <cell r="Z181">
            <v>29.29</v>
          </cell>
          <cell r="AA181">
            <v>22.63</v>
          </cell>
          <cell r="AB181">
            <v>0.66666666666670005</v>
          </cell>
          <cell r="AC181">
            <v>68.474000000000004</v>
          </cell>
          <cell r="AD181">
            <v>0</v>
          </cell>
          <cell r="AE181">
            <v>3</v>
          </cell>
          <cell r="AG181" t="str">
            <v>EXKM21001</v>
          </cell>
          <cell r="AH181">
            <v>23.43</v>
          </cell>
          <cell r="AI181">
            <v>30.63</v>
          </cell>
          <cell r="AJ181">
            <v>0.66666666666670005</v>
          </cell>
          <cell r="AK181">
            <v>76.709000000000003</v>
          </cell>
          <cell r="AL181">
            <v>0</v>
          </cell>
          <cell r="AM181">
            <v>3</v>
          </cell>
          <cell r="AO181" t="str">
            <v>EXKM20127</v>
          </cell>
          <cell r="AP181">
            <v>85.12</v>
          </cell>
          <cell r="AQ181">
            <v>21.43</v>
          </cell>
          <cell r="AR181">
            <v>0</v>
          </cell>
          <cell r="AS181">
            <v>100</v>
          </cell>
          <cell r="AT181">
            <v>13.583</v>
          </cell>
          <cell r="AU181">
            <v>1</v>
          </cell>
          <cell r="AW181" t="str">
            <v>EXKM20127</v>
          </cell>
          <cell r="AX181">
            <v>87.24</v>
          </cell>
          <cell r="AY181">
            <v>21.43</v>
          </cell>
          <cell r="AZ181">
            <v>0</v>
          </cell>
          <cell r="BA181">
            <v>100</v>
          </cell>
          <cell r="BB181">
            <v>13.583</v>
          </cell>
          <cell r="BC181">
            <v>1</v>
          </cell>
          <cell r="BE181" t="str">
            <v>EXKM20127</v>
          </cell>
          <cell r="BF181">
            <v>88.84</v>
          </cell>
          <cell r="BG181">
            <v>21.43</v>
          </cell>
          <cell r="BH181">
            <v>0</v>
          </cell>
          <cell r="BI181">
            <v>100</v>
          </cell>
          <cell r="BJ181">
            <v>18.132999999999999</v>
          </cell>
          <cell r="BK181">
            <v>1</v>
          </cell>
          <cell r="BM181" t="str">
            <v>EXKM20127</v>
          </cell>
          <cell r="BN181">
            <v>90.08</v>
          </cell>
          <cell r="BO181">
            <v>21.43</v>
          </cell>
          <cell r="BP181">
            <v>0</v>
          </cell>
          <cell r="BQ181">
            <v>100</v>
          </cell>
          <cell r="BR181">
            <v>26.716000000000001</v>
          </cell>
          <cell r="BS181">
            <v>1</v>
          </cell>
          <cell r="BU181" t="str">
            <v>EXKM20092</v>
          </cell>
          <cell r="BV181">
            <v>100</v>
          </cell>
          <cell r="BW181">
            <v>0</v>
          </cell>
          <cell r="BX181">
            <v>0</v>
          </cell>
          <cell r="BY181">
            <v>0</v>
          </cell>
          <cell r="BZ181">
            <v>0</v>
          </cell>
          <cell r="CA181">
            <v>0</v>
          </cell>
          <cell r="CC181" t="str">
            <v>EXKM20092</v>
          </cell>
          <cell r="CD181">
            <v>100</v>
          </cell>
          <cell r="CE181">
            <v>0</v>
          </cell>
          <cell r="CF181">
            <v>0</v>
          </cell>
          <cell r="CG181">
            <v>0</v>
          </cell>
          <cell r="CH181">
            <v>0</v>
          </cell>
          <cell r="CI181">
            <v>0</v>
          </cell>
          <cell r="CK181" t="str">
            <v>EXKM20092</v>
          </cell>
          <cell r="CL181">
            <v>100</v>
          </cell>
          <cell r="CM181">
            <v>0</v>
          </cell>
          <cell r="CN181">
            <v>0</v>
          </cell>
          <cell r="CO181">
            <v>0</v>
          </cell>
          <cell r="CP181">
            <v>0</v>
          </cell>
          <cell r="CQ181">
            <v>0</v>
          </cell>
          <cell r="CS181" t="str">
            <v>EXKM12066</v>
          </cell>
          <cell r="CT181">
            <v>100</v>
          </cell>
          <cell r="CU181">
            <v>0</v>
          </cell>
          <cell r="CV181">
            <v>0</v>
          </cell>
          <cell r="CW181">
            <v>0</v>
          </cell>
          <cell r="CX181">
            <v>0</v>
          </cell>
          <cell r="CY181">
            <v>0</v>
          </cell>
          <cell r="DA181" t="str">
            <v>EXKM12066</v>
          </cell>
          <cell r="DB181">
            <v>100</v>
          </cell>
          <cell r="DC181">
            <v>0</v>
          </cell>
          <cell r="DD181">
            <v>0</v>
          </cell>
          <cell r="DE181">
            <v>0</v>
          </cell>
          <cell r="DF181">
            <v>0</v>
          </cell>
          <cell r="DG181">
            <v>0</v>
          </cell>
          <cell r="DI181" t="str">
            <v>EXKM12066</v>
          </cell>
          <cell r="DJ181">
            <v>100</v>
          </cell>
          <cell r="DK181">
            <v>0</v>
          </cell>
          <cell r="DL181">
            <v>0</v>
          </cell>
          <cell r="DM181">
            <v>0</v>
          </cell>
          <cell r="DN181">
            <v>0</v>
          </cell>
          <cell r="DO181">
            <v>0</v>
          </cell>
          <cell r="DQ181" t="str">
            <v>EXKM12066</v>
          </cell>
          <cell r="DR181">
            <v>100</v>
          </cell>
          <cell r="DS181">
            <v>0</v>
          </cell>
          <cell r="DT181">
            <v>0</v>
          </cell>
          <cell r="DU181">
            <v>0</v>
          </cell>
          <cell r="DV181">
            <v>0</v>
          </cell>
          <cell r="DW181">
            <v>0</v>
          </cell>
          <cell r="DY181" t="str">
            <v>EXKM12057</v>
          </cell>
          <cell r="DZ181">
            <v>0</v>
          </cell>
          <cell r="EA181">
            <v>0</v>
          </cell>
          <cell r="EB181">
            <v>0</v>
          </cell>
          <cell r="EC181">
            <v>0</v>
          </cell>
          <cell r="ED181">
            <v>0</v>
          </cell>
          <cell r="EE181">
            <v>0</v>
          </cell>
          <cell r="EG181" t="str">
            <v>EXKM12057</v>
          </cell>
          <cell r="EH181">
            <v>0</v>
          </cell>
          <cell r="EI181">
            <v>0</v>
          </cell>
          <cell r="EJ181">
            <v>0</v>
          </cell>
          <cell r="EK181">
            <v>0</v>
          </cell>
          <cell r="EL181">
            <v>0</v>
          </cell>
          <cell r="EM181">
            <v>0</v>
          </cell>
          <cell r="EO181" t="str">
            <v>EXKM12057</v>
          </cell>
          <cell r="EP181">
            <v>0</v>
          </cell>
          <cell r="EQ181">
            <v>0</v>
          </cell>
          <cell r="ER181">
            <v>0</v>
          </cell>
          <cell r="ES181">
            <v>0</v>
          </cell>
          <cell r="ET181">
            <v>0</v>
          </cell>
          <cell r="EU181">
            <v>0</v>
          </cell>
          <cell r="EW181" t="str">
            <v>EXKM12028</v>
          </cell>
          <cell r="EX181">
            <v>0</v>
          </cell>
          <cell r="EY181">
            <v>0</v>
          </cell>
          <cell r="EZ181">
            <v>0</v>
          </cell>
          <cell r="FA181">
            <v>0</v>
          </cell>
          <cell r="FB181">
            <v>0</v>
          </cell>
          <cell r="FC181">
            <v>0</v>
          </cell>
          <cell r="FE181" t="str">
            <v>EXKM12018</v>
          </cell>
          <cell r="FF181">
            <v>0</v>
          </cell>
          <cell r="FG181">
            <v>0</v>
          </cell>
          <cell r="FH181">
            <v>0</v>
          </cell>
          <cell r="FI181">
            <v>0</v>
          </cell>
          <cell r="FJ181">
            <v>0</v>
          </cell>
          <cell r="FK181">
            <v>0</v>
          </cell>
          <cell r="FM181" t="str">
            <v>EXKM12018</v>
          </cell>
          <cell r="FN181">
            <v>0</v>
          </cell>
          <cell r="FO181">
            <v>0</v>
          </cell>
          <cell r="FP181">
            <v>0</v>
          </cell>
          <cell r="FQ181">
            <v>0</v>
          </cell>
          <cell r="FR181">
            <v>0</v>
          </cell>
          <cell r="FS181">
            <v>0</v>
          </cell>
          <cell r="FU181" t="str">
            <v>EXKM12018</v>
          </cell>
          <cell r="FV181">
            <v>0</v>
          </cell>
          <cell r="FW181">
            <v>0</v>
          </cell>
          <cell r="FX181">
            <v>0</v>
          </cell>
          <cell r="FY181">
            <v>0</v>
          </cell>
          <cell r="FZ181">
            <v>0</v>
          </cell>
          <cell r="GA181">
            <v>0</v>
          </cell>
          <cell r="GC181" t="str">
            <v>EXKM12018</v>
          </cell>
          <cell r="GD181">
            <v>0</v>
          </cell>
          <cell r="GE181">
            <v>0</v>
          </cell>
          <cell r="GF181">
            <v>0</v>
          </cell>
          <cell r="GG181">
            <v>0</v>
          </cell>
          <cell r="GH181">
            <v>0</v>
          </cell>
          <cell r="GI181">
            <v>0</v>
          </cell>
          <cell r="GK181" t="str">
            <v>EXKM12018</v>
          </cell>
          <cell r="GL181">
            <v>0</v>
          </cell>
          <cell r="GM181">
            <v>0</v>
          </cell>
          <cell r="GN181">
            <v>0</v>
          </cell>
          <cell r="GO181">
            <v>0</v>
          </cell>
          <cell r="GP181">
            <v>0</v>
          </cell>
          <cell r="GQ181">
            <v>0</v>
          </cell>
          <cell r="GS181" t="str">
            <v>EXKM12018</v>
          </cell>
          <cell r="GT181">
            <v>0</v>
          </cell>
          <cell r="GU181">
            <v>0</v>
          </cell>
          <cell r="GV181">
            <v>0</v>
          </cell>
          <cell r="GW181">
            <v>0</v>
          </cell>
          <cell r="GX181">
            <v>0</v>
          </cell>
          <cell r="GY181">
            <v>0</v>
          </cell>
          <cell r="HA181" t="str">
            <v>EXKM12018</v>
          </cell>
          <cell r="HB181">
            <v>0</v>
          </cell>
          <cell r="HC181">
            <v>0</v>
          </cell>
          <cell r="HD181">
            <v>0</v>
          </cell>
          <cell r="HE181">
            <v>0</v>
          </cell>
          <cell r="HF181">
            <v>0</v>
          </cell>
          <cell r="HG181">
            <v>0</v>
          </cell>
          <cell r="HI181" t="str">
            <v>EXDS50048</v>
          </cell>
          <cell r="HJ181">
            <v>96.58</v>
          </cell>
          <cell r="HK181">
            <v>2.09</v>
          </cell>
          <cell r="HL181">
            <v>14.727272727273</v>
          </cell>
          <cell r="HM181">
            <v>37.664999999999999</v>
          </cell>
          <cell r="HN181">
            <v>404.666</v>
          </cell>
          <cell r="HO181">
            <v>11</v>
          </cell>
          <cell r="HQ181" t="str">
            <v>EXDS50048</v>
          </cell>
          <cell r="HR181">
            <v>96.57</v>
          </cell>
          <cell r="HS181">
            <v>1.83</v>
          </cell>
          <cell r="HT181">
            <v>12.461538461538</v>
          </cell>
          <cell r="HU181">
            <v>36.271000000000001</v>
          </cell>
          <cell r="HV181">
            <v>423.45100000000002</v>
          </cell>
          <cell r="HW181">
            <v>13</v>
          </cell>
          <cell r="HY181" t="str">
            <v>EXDS50048</v>
          </cell>
          <cell r="HZ181">
            <v>96.07</v>
          </cell>
          <cell r="IA181">
            <v>1.89</v>
          </cell>
          <cell r="IB181">
            <v>20</v>
          </cell>
          <cell r="IC181">
            <v>30.568000000000001</v>
          </cell>
          <cell r="ID181">
            <v>436.83499999999998</v>
          </cell>
          <cell r="IE181">
            <v>15</v>
          </cell>
          <cell r="IG181" t="str">
            <v>EXDS50048</v>
          </cell>
          <cell r="IH181">
            <v>96.2</v>
          </cell>
          <cell r="II181">
            <v>1.89</v>
          </cell>
          <cell r="IJ181">
            <v>25.533333333333001</v>
          </cell>
          <cell r="IK181">
            <v>30.568000000000001</v>
          </cell>
          <cell r="IL181">
            <v>455.46800000000002</v>
          </cell>
          <cell r="IM181">
            <v>15</v>
          </cell>
        </row>
        <row r="182">
          <cell r="A182" t="str">
            <v>EXKM21019</v>
          </cell>
          <cell r="B182">
            <v>100</v>
          </cell>
          <cell r="C182">
            <v>0</v>
          </cell>
          <cell r="D182">
            <v>0</v>
          </cell>
          <cell r="E182">
            <v>0</v>
          </cell>
          <cell r="F182">
            <v>0</v>
          </cell>
          <cell r="G182">
            <v>0</v>
          </cell>
          <cell r="I182" t="str">
            <v>EXKM21019</v>
          </cell>
          <cell r="J182">
            <v>98.82</v>
          </cell>
          <cell r="K182">
            <v>0.56999999999999995</v>
          </cell>
          <cell r="L182">
            <v>11</v>
          </cell>
          <cell r="M182">
            <v>0</v>
          </cell>
          <cell r="N182">
            <v>15.866</v>
          </cell>
          <cell r="O182">
            <v>1</v>
          </cell>
          <cell r="Q182" t="str">
            <v>EXKM21011</v>
          </cell>
          <cell r="R182">
            <v>99.77</v>
          </cell>
          <cell r="S182">
            <v>0.17</v>
          </cell>
          <cell r="T182">
            <v>24</v>
          </cell>
          <cell r="U182">
            <v>0</v>
          </cell>
          <cell r="V182">
            <v>28.45</v>
          </cell>
          <cell r="W182">
            <v>1</v>
          </cell>
          <cell r="Y182" t="str">
            <v>EXKM21011</v>
          </cell>
          <cell r="Z182">
            <v>99.83</v>
          </cell>
          <cell r="AA182">
            <v>0.17</v>
          </cell>
          <cell r="AB182">
            <v>42</v>
          </cell>
          <cell r="AC182">
            <v>0</v>
          </cell>
          <cell r="AD182">
            <v>41.3</v>
          </cell>
          <cell r="AE182">
            <v>1</v>
          </cell>
          <cell r="AG182" t="str">
            <v>EXKM21011</v>
          </cell>
          <cell r="AH182">
            <v>98.78</v>
          </cell>
          <cell r="AI182">
            <v>0.73</v>
          </cell>
          <cell r="AJ182">
            <v>21</v>
          </cell>
          <cell r="AK182">
            <v>0</v>
          </cell>
          <cell r="AL182">
            <v>59.749000000000002</v>
          </cell>
          <cell r="AM182">
            <v>2</v>
          </cell>
          <cell r="AO182" t="str">
            <v>EXKM20128</v>
          </cell>
          <cell r="AP182">
            <v>100</v>
          </cell>
          <cell r="AQ182">
            <v>0</v>
          </cell>
          <cell r="AR182">
            <v>10</v>
          </cell>
          <cell r="AS182">
            <v>0</v>
          </cell>
          <cell r="AT182">
            <v>0</v>
          </cell>
          <cell r="AU182">
            <v>0</v>
          </cell>
          <cell r="AW182" t="str">
            <v>EXKM20128</v>
          </cell>
          <cell r="AX182">
            <v>100</v>
          </cell>
          <cell r="AY182">
            <v>0</v>
          </cell>
          <cell r="AZ182">
            <v>0</v>
          </cell>
          <cell r="BA182">
            <v>0</v>
          </cell>
          <cell r="BB182">
            <v>0</v>
          </cell>
          <cell r="BC182">
            <v>0</v>
          </cell>
          <cell r="BE182" t="str">
            <v>EXKM20128</v>
          </cell>
          <cell r="BF182">
            <v>100</v>
          </cell>
          <cell r="BG182">
            <v>0</v>
          </cell>
          <cell r="BH182">
            <v>11</v>
          </cell>
          <cell r="BI182">
            <v>0</v>
          </cell>
          <cell r="BJ182">
            <v>0</v>
          </cell>
          <cell r="BK182">
            <v>0</v>
          </cell>
          <cell r="BM182" t="str">
            <v>EXKM20128</v>
          </cell>
          <cell r="BN182">
            <v>100</v>
          </cell>
          <cell r="BO182">
            <v>0</v>
          </cell>
          <cell r="BP182">
            <v>11</v>
          </cell>
          <cell r="BQ182">
            <v>0</v>
          </cell>
          <cell r="BR182">
            <v>8.8330000000000002</v>
          </cell>
          <cell r="BS182">
            <v>0</v>
          </cell>
          <cell r="BU182" t="str">
            <v>EXKM20096</v>
          </cell>
          <cell r="BV182">
            <v>100</v>
          </cell>
          <cell r="BW182">
            <v>0</v>
          </cell>
          <cell r="BX182">
            <v>0</v>
          </cell>
          <cell r="BY182">
            <v>0</v>
          </cell>
          <cell r="BZ182">
            <v>0</v>
          </cell>
          <cell r="CA182">
            <v>0</v>
          </cell>
          <cell r="CC182" t="str">
            <v>EXKM20096</v>
          </cell>
          <cell r="CD182">
            <v>100</v>
          </cell>
          <cell r="CE182">
            <v>0</v>
          </cell>
          <cell r="CF182">
            <v>0</v>
          </cell>
          <cell r="CG182">
            <v>0</v>
          </cell>
          <cell r="CH182">
            <v>0</v>
          </cell>
          <cell r="CI182">
            <v>0</v>
          </cell>
          <cell r="CK182" t="str">
            <v>EXKM20096</v>
          </cell>
          <cell r="CL182">
            <v>100</v>
          </cell>
          <cell r="CM182">
            <v>0</v>
          </cell>
          <cell r="CN182">
            <v>0</v>
          </cell>
          <cell r="CO182">
            <v>0</v>
          </cell>
          <cell r="CP182">
            <v>0</v>
          </cell>
          <cell r="CQ182">
            <v>0</v>
          </cell>
          <cell r="CS182" t="str">
            <v>EXKM20029</v>
          </cell>
          <cell r="CT182">
            <v>100</v>
          </cell>
          <cell r="CU182">
            <v>0</v>
          </cell>
          <cell r="CV182">
            <v>0</v>
          </cell>
          <cell r="CW182">
            <v>0</v>
          </cell>
          <cell r="CX182">
            <v>0</v>
          </cell>
          <cell r="CY182">
            <v>0</v>
          </cell>
          <cell r="DA182" t="str">
            <v>EXKM20029</v>
          </cell>
          <cell r="DB182">
            <v>100</v>
          </cell>
          <cell r="DC182">
            <v>0</v>
          </cell>
          <cell r="DD182">
            <v>0</v>
          </cell>
          <cell r="DE182">
            <v>0</v>
          </cell>
          <cell r="DF182">
            <v>0</v>
          </cell>
          <cell r="DG182">
            <v>0</v>
          </cell>
          <cell r="DI182" t="str">
            <v>EXKM20029</v>
          </cell>
          <cell r="DJ182">
            <v>100</v>
          </cell>
          <cell r="DK182">
            <v>0</v>
          </cell>
          <cell r="DL182">
            <v>0</v>
          </cell>
          <cell r="DM182">
            <v>0</v>
          </cell>
          <cell r="DN182">
            <v>0</v>
          </cell>
          <cell r="DO182">
            <v>0</v>
          </cell>
          <cell r="DQ182" t="str">
            <v>EXKM20029</v>
          </cell>
          <cell r="DR182">
            <v>100</v>
          </cell>
          <cell r="DS182">
            <v>0</v>
          </cell>
          <cell r="DT182">
            <v>0</v>
          </cell>
          <cell r="DU182">
            <v>0</v>
          </cell>
          <cell r="DV182">
            <v>0</v>
          </cell>
          <cell r="DW182">
            <v>0</v>
          </cell>
          <cell r="DY182" t="str">
            <v>EXKM12064</v>
          </cell>
          <cell r="DZ182">
            <v>100</v>
          </cell>
          <cell r="EA182">
            <v>0</v>
          </cell>
          <cell r="EB182">
            <v>0</v>
          </cell>
          <cell r="EC182">
            <v>0</v>
          </cell>
          <cell r="ED182">
            <v>0</v>
          </cell>
          <cell r="EE182">
            <v>0</v>
          </cell>
          <cell r="EG182" t="str">
            <v>EXKM12064</v>
          </cell>
          <cell r="EH182">
            <v>100</v>
          </cell>
          <cell r="EI182">
            <v>0</v>
          </cell>
          <cell r="EJ182">
            <v>0</v>
          </cell>
          <cell r="EK182">
            <v>0</v>
          </cell>
          <cell r="EL182">
            <v>0</v>
          </cell>
          <cell r="EM182">
            <v>0</v>
          </cell>
          <cell r="EO182" t="str">
            <v>EXKM12064</v>
          </cell>
          <cell r="EP182">
            <v>100</v>
          </cell>
          <cell r="EQ182">
            <v>0</v>
          </cell>
          <cell r="ER182">
            <v>0</v>
          </cell>
          <cell r="ES182">
            <v>0</v>
          </cell>
          <cell r="ET182">
            <v>0</v>
          </cell>
          <cell r="EU182">
            <v>0</v>
          </cell>
          <cell r="EW182" t="str">
            <v>EXKM12032</v>
          </cell>
          <cell r="EX182">
            <v>0</v>
          </cell>
          <cell r="EY182">
            <v>0</v>
          </cell>
          <cell r="EZ182">
            <v>0</v>
          </cell>
          <cell r="FA182">
            <v>0</v>
          </cell>
          <cell r="FB182">
            <v>0</v>
          </cell>
          <cell r="FC182">
            <v>0</v>
          </cell>
          <cell r="FE182" t="str">
            <v>EXKM12028</v>
          </cell>
          <cell r="FF182">
            <v>0</v>
          </cell>
          <cell r="FG182">
            <v>0</v>
          </cell>
          <cell r="FH182">
            <v>0</v>
          </cell>
          <cell r="FI182">
            <v>0</v>
          </cell>
          <cell r="FJ182">
            <v>0</v>
          </cell>
          <cell r="FK182">
            <v>0</v>
          </cell>
          <cell r="FM182" t="str">
            <v>EXKM12028</v>
          </cell>
          <cell r="FN182">
            <v>0</v>
          </cell>
          <cell r="FO182">
            <v>0</v>
          </cell>
          <cell r="FP182">
            <v>0</v>
          </cell>
          <cell r="FQ182">
            <v>0</v>
          </cell>
          <cell r="FR182">
            <v>0</v>
          </cell>
          <cell r="FS182">
            <v>0</v>
          </cell>
          <cell r="FU182" t="str">
            <v>EXKM12028</v>
          </cell>
          <cell r="FV182">
            <v>0</v>
          </cell>
          <cell r="FW182">
            <v>0</v>
          </cell>
          <cell r="FX182">
            <v>0</v>
          </cell>
          <cell r="FY182">
            <v>0</v>
          </cell>
          <cell r="FZ182">
            <v>0</v>
          </cell>
          <cell r="GA182">
            <v>0</v>
          </cell>
          <cell r="GC182" t="str">
            <v>EXKM12028</v>
          </cell>
          <cell r="GD182">
            <v>0</v>
          </cell>
          <cell r="GE182">
            <v>0</v>
          </cell>
          <cell r="GF182">
            <v>0</v>
          </cell>
          <cell r="GG182">
            <v>0</v>
          </cell>
          <cell r="GH182">
            <v>0</v>
          </cell>
          <cell r="GI182">
            <v>0</v>
          </cell>
          <cell r="GK182" t="str">
            <v>EXKM12028</v>
          </cell>
          <cell r="GL182">
            <v>0</v>
          </cell>
          <cell r="GM182">
            <v>0</v>
          </cell>
          <cell r="GN182">
            <v>0</v>
          </cell>
          <cell r="GO182">
            <v>0</v>
          </cell>
          <cell r="GP182">
            <v>0</v>
          </cell>
          <cell r="GQ182">
            <v>0</v>
          </cell>
          <cell r="GS182" t="str">
            <v>EXKM12028</v>
          </cell>
          <cell r="GT182">
            <v>0</v>
          </cell>
          <cell r="GU182">
            <v>0</v>
          </cell>
          <cell r="GV182">
            <v>0</v>
          </cell>
          <cell r="GW182">
            <v>0</v>
          </cell>
          <cell r="GX182">
            <v>0</v>
          </cell>
          <cell r="GY182">
            <v>0</v>
          </cell>
          <cell r="HA182" t="str">
            <v>EXKM12028</v>
          </cell>
          <cell r="HB182">
            <v>0</v>
          </cell>
          <cell r="HC182">
            <v>0</v>
          </cell>
          <cell r="HD182">
            <v>0</v>
          </cell>
          <cell r="HE182">
            <v>0</v>
          </cell>
          <cell r="HF182">
            <v>0</v>
          </cell>
          <cell r="HG182">
            <v>0</v>
          </cell>
          <cell r="HI182" t="str">
            <v>EXDS50049</v>
          </cell>
          <cell r="HJ182">
            <v>88.81</v>
          </cell>
          <cell r="HK182">
            <v>4.7</v>
          </cell>
          <cell r="HL182">
            <v>8.625</v>
          </cell>
          <cell r="HM182">
            <v>32.795000000000002</v>
          </cell>
          <cell r="HN182">
            <v>339.56200000000001</v>
          </cell>
          <cell r="HO182">
            <v>16</v>
          </cell>
          <cell r="HQ182" t="str">
            <v>EXDS50049</v>
          </cell>
          <cell r="HR182">
            <v>88.36</v>
          </cell>
          <cell r="HS182">
            <v>4.7699999999999996</v>
          </cell>
          <cell r="HT182">
            <v>8.1176470588235006</v>
          </cell>
          <cell r="HU182">
            <v>30.446999999999999</v>
          </cell>
          <cell r="HV182">
            <v>354.22800000000001</v>
          </cell>
          <cell r="HW182">
            <v>17</v>
          </cell>
          <cell r="HY182" t="str">
            <v>EXDS50049</v>
          </cell>
          <cell r="HZ182">
            <v>87.01</v>
          </cell>
          <cell r="IA182">
            <v>4.92</v>
          </cell>
          <cell r="IB182">
            <v>13.105263157894999</v>
          </cell>
          <cell r="IC182">
            <v>32.96</v>
          </cell>
          <cell r="ID182">
            <v>362.59399999999999</v>
          </cell>
          <cell r="IE182">
            <v>19</v>
          </cell>
          <cell r="IG182" t="str">
            <v>EXDS50049</v>
          </cell>
          <cell r="IH182">
            <v>87.17</v>
          </cell>
          <cell r="II182">
            <v>4.55</v>
          </cell>
          <cell r="IJ182">
            <v>16.142857142857</v>
          </cell>
          <cell r="IK182">
            <v>32.298000000000002</v>
          </cell>
          <cell r="IL182">
            <v>378.84300000000002</v>
          </cell>
          <cell r="IM182">
            <v>21</v>
          </cell>
        </row>
        <row r="183">
          <cell r="A183" t="str">
            <v>EXKM21020</v>
          </cell>
          <cell r="B183">
            <v>100</v>
          </cell>
          <cell r="C183">
            <v>0</v>
          </cell>
          <cell r="D183">
            <v>0</v>
          </cell>
          <cell r="E183">
            <v>0</v>
          </cell>
          <cell r="F183">
            <v>0</v>
          </cell>
          <cell r="G183">
            <v>0</v>
          </cell>
          <cell r="I183" t="str">
            <v>EXKM21020</v>
          </cell>
          <cell r="J183">
            <v>96.25</v>
          </cell>
          <cell r="K183">
            <v>1.8</v>
          </cell>
          <cell r="L183">
            <v>9</v>
          </cell>
          <cell r="M183">
            <v>0</v>
          </cell>
          <cell r="N183">
            <v>8.25</v>
          </cell>
          <cell r="O183">
            <v>1</v>
          </cell>
          <cell r="Q183" t="str">
            <v>EXKM21015</v>
          </cell>
          <cell r="R183">
            <v>99.31</v>
          </cell>
          <cell r="S183">
            <v>0.5</v>
          </cell>
          <cell r="T183">
            <v>27</v>
          </cell>
          <cell r="U183">
            <v>0</v>
          </cell>
          <cell r="V183">
            <v>29.382999999999999</v>
          </cell>
          <cell r="W183">
            <v>1</v>
          </cell>
          <cell r="Y183" t="str">
            <v>EXKM21015</v>
          </cell>
          <cell r="Z183">
            <v>99.48</v>
          </cell>
          <cell r="AA183">
            <v>0.5</v>
          </cell>
          <cell r="AB183">
            <v>37</v>
          </cell>
          <cell r="AC183">
            <v>0</v>
          </cell>
          <cell r="AD183">
            <v>39.866</v>
          </cell>
          <cell r="AE183">
            <v>1</v>
          </cell>
          <cell r="AG183" t="str">
            <v>EXKM21015</v>
          </cell>
          <cell r="AH183">
            <v>99.58</v>
          </cell>
          <cell r="AI183">
            <v>0.5</v>
          </cell>
          <cell r="AJ183">
            <v>37</v>
          </cell>
          <cell r="AK183">
            <v>0</v>
          </cell>
          <cell r="AL183">
            <v>59.683</v>
          </cell>
          <cell r="AM183">
            <v>1</v>
          </cell>
          <cell r="AO183" t="str">
            <v>EXKM21001</v>
          </cell>
          <cell r="AP183">
            <v>19.53</v>
          </cell>
          <cell r="AQ183">
            <v>38.630000000000003</v>
          </cell>
          <cell r="AR183">
            <v>0.66666666666670005</v>
          </cell>
          <cell r="AS183">
            <v>81.531999999999996</v>
          </cell>
          <cell r="AT183">
            <v>0</v>
          </cell>
          <cell r="AU183">
            <v>3</v>
          </cell>
          <cell r="AW183" t="str">
            <v>EXKM21001</v>
          </cell>
          <cell r="AX183">
            <v>16.739999999999998</v>
          </cell>
          <cell r="AY183">
            <v>46.63</v>
          </cell>
          <cell r="AZ183">
            <v>0.66666666666670005</v>
          </cell>
          <cell r="BA183">
            <v>84.700999999999993</v>
          </cell>
          <cell r="BB183">
            <v>0</v>
          </cell>
          <cell r="BC183">
            <v>3</v>
          </cell>
          <cell r="BE183" t="str">
            <v>EXKM21001</v>
          </cell>
          <cell r="BF183">
            <v>14.64</v>
          </cell>
          <cell r="BG183">
            <v>54.63</v>
          </cell>
          <cell r="BH183">
            <v>0.66666666666670005</v>
          </cell>
          <cell r="BI183">
            <v>86.941000000000003</v>
          </cell>
          <cell r="BJ183">
            <v>0</v>
          </cell>
          <cell r="BK183">
            <v>3</v>
          </cell>
          <cell r="BM183" t="str">
            <v>EXKM21001</v>
          </cell>
          <cell r="BN183">
            <v>15.28</v>
          </cell>
          <cell r="BO183">
            <v>61</v>
          </cell>
          <cell r="BP183">
            <v>0.66666666666670005</v>
          </cell>
          <cell r="BQ183">
            <v>88.305999999999997</v>
          </cell>
          <cell r="BR183">
            <v>0</v>
          </cell>
          <cell r="BS183">
            <v>3</v>
          </cell>
          <cell r="BU183" t="str">
            <v>EXKM20097</v>
          </cell>
          <cell r="BV183">
            <v>100</v>
          </cell>
          <cell r="BW183">
            <v>0</v>
          </cell>
          <cell r="BX183">
            <v>0</v>
          </cell>
          <cell r="BY183">
            <v>0</v>
          </cell>
          <cell r="BZ183">
            <v>0</v>
          </cell>
          <cell r="CA183">
            <v>0</v>
          </cell>
          <cell r="CC183" t="str">
            <v>EXKM20097</v>
          </cell>
          <cell r="CD183">
            <v>100</v>
          </cell>
          <cell r="CE183">
            <v>0</v>
          </cell>
          <cell r="CF183">
            <v>0</v>
          </cell>
          <cell r="CG183">
            <v>0</v>
          </cell>
          <cell r="CH183">
            <v>0</v>
          </cell>
          <cell r="CI183">
            <v>0</v>
          </cell>
          <cell r="CK183" t="str">
            <v>EXKM20097</v>
          </cell>
          <cell r="CL183">
            <v>100</v>
          </cell>
          <cell r="CM183">
            <v>0</v>
          </cell>
          <cell r="CN183">
            <v>0</v>
          </cell>
          <cell r="CO183">
            <v>0</v>
          </cell>
          <cell r="CP183">
            <v>0</v>
          </cell>
          <cell r="CQ183">
            <v>0</v>
          </cell>
          <cell r="CS183" t="str">
            <v>EXKM20058</v>
          </cell>
          <cell r="CT183">
            <v>100</v>
          </cell>
          <cell r="CU183">
            <v>0</v>
          </cell>
          <cell r="CV183">
            <v>24</v>
          </cell>
          <cell r="CW183">
            <v>0</v>
          </cell>
          <cell r="CX183">
            <v>102.935</v>
          </cell>
          <cell r="CY183">
            <v>0</v>
          </cell>
          <cell r="DA183" t="str">
            <v>EXKM20058</v>
          </cell>
          <cell r="DB183">
            <v>100</v>
          </cell>
          <cell r="DC183">
            <v>0</v>
          </cell>
          <cell r="DD183">
            <v>28</v>
          </cell>
          <cell r="DE183">
            <v>0</v>
          </cell>
          <cell r="DF183">
            <v>113.185</v>
          </cell>
          <cell r="DG183">
            <v>0</v>
          </cell>
          <cell r="DI183" t="str">
            <v>EXKM20058</v>
          </cell>
          <cell r="DJ183">
            <v>100</v>
          </cell>
          <cell r="DK183">
            <v>0</v>
          </cell>
          <cell r="DL183">
            <v>30</v>
          </cell>
          <cell r="DM183">
            <v>0</v>
          </cell>
          <cell r="DN183">
            <v>122.035</v>
          </cell>
          <cell r="DO183">
            <v>0</v>
          </cell>
          <cell r="DQ183" t="str">
            <v>EXKM20058</v>
          </cell>
          <cell r="DR183">
            <v>95.57</v>
          </cell>
          <cell r="DS183">
            <v>17</v>
          </cell>
          <cell r="DT183">
            <v>33</v>
          </cell>
          <cell r="DU183">
            <v>100</v>
          </cell>
          <cell r="DV183">
            <v>127.035</v>
          </cell>
          <cell r="DW183">
            <v>1</v>
          </cell>
          <cell r="DY183" t="str">
            <v>EXKM12066</v>
          </cell>
          <cell r="DZ183">
            <v>100</v>
          </cell>
          <cell r="EA183">
            <v>0</v>
          </cell>
          <cell r="EB183">
            <v>0</v>
          </cell>
          <cell r="EC183">
            <v>0</v>
          </cell>
          <cell r="ED183">
            <v>0</v>
          </cell>
          <cell r="EE183">
            <v>0</v>
          </cell>
          <cell r="EG183" t="str">
            <v>EXKM12066</v>
          </cell>
          <cell r="EH183">
            <v>100</v>
          </cell>
          <cell r="EI183">
            <v>0</v>
          </cell>
          <cell r="EJ183">
            <v>0</v>
          </cell>
          <cell r="EK183">
            <v>0</v>
          </cell>
          <cell r="EL183">
            <v>0</v>
          </cell>
          <cell r="EM183">
            <v>0</v>
          </cell>
          <cell r="EO183" t="str">
            <v>EXKM12066</v>
          </cell>
          <cell r="EP183">
            <v>100</v>
          </cell>
          <cell r="EQ183">
            <v>0</v>
          </cell>
          <cell r="ER183">
            <v>0</v>
          </cell>
          <cell r="ES183">
            <v>0</v>
          </cell>
          <cell r="ET183">
            <v>0</v>
          </cell>
          <cell r="EU183">
            <v>0</v>
          </cell>
          <cell r="EW183" t="str">
            <v>EXKM12057</v>
          </cell>
          <cell r="EX183">
            <v>0</v>
          </cell>
          <cell r="EY183">
            <v>0</v>
          </cell>
          <cell r="EZ183">
            <v>0</v>
          </cell>
          <cell r="FA183">
            <v>0</v>
          </cell>
          <cell r="FB183">
            <v>0</v>
          </cell>
          <cell r="FC183">
            <v>0</v>
          </cell>
          <cell r="FE183" t="str">
            <v>EXKM12032</v>
          </cell>
          <cell r="FF183">
            <v>0</v>
          </cell>
          <cell r="FG183">
            <v>0</v>
          </cell>
          <cell r="FH183">
            <v>0</v>
          </cell>
          <cell r="FI183">
            <v>0</v>
          </cell>
          <cell r="FJ183">
            <v>0</v>
          </cell>
          <cell r="FK183">
            <v>0</v>
          </cell>
          <cell r="FM183" t="str">
            <v>EXKM12032</v>
          </cell>
          <cell r="FN183">
            <v>0</v>
          </cell>
          <cell r="FO183">
            <v>0</v>
          </cell>
          <cell r="FP183">
            <v>0</v>
          </cell>
          <cell r="FQ183">
            <v>0</v>
          </cell>
          <cell r="FR183">
            <v>0</v>
          </cell>
          <cell r="FS183">
            <v>0</v>
          </cell>
          <cell r="FU183" t="str">
            <v>EXKM12032</v>
          </cell>
          <cell r="FV183">
            <v>0</v>
          </cell>
          <cell r="FW183">
            <v>0</v>
          </cell>
          <cell r="FX183">
            <v>0</v>
          </cell>
          <cell r="FY183">
            <v>0</v>
          </cell>
          <cell r="FZ183">
            <v>0</v>
          </cell>
          <cell r="GA183">
            <v>0</v>
          </cell>
          <cell r="GC183" t="str">
            <v>EXKM12032</v>
          </cell>
          <cell r="GD183">
            <v>0</v>
          </cell>
          <cell r="GE183">
            <v>0</v>
          </cell>
          <cell r="GF183">
            <v>0</v>
          </cell>
          <cell r="GG183">
            <v>0</v>
          </cell>
          <cell r="GH183">
            <v>0</v>
          </cell>
          <cell r="GI183">
            <v>0</v>
          </cell>
          <cell r="GK183" t="str">
            <v>EXKM12032</v>
          </cell>
          <cell r="GL183">
            <v>0</v>
          </cell>
          <cell r="GM183">
            <v>0</v>
          </cell>
          <cell r="GN183">
            <v>0</v>
          </cell>
          <cell r="GO183">
            <v>0</v>
          </cell>
          <cell r="GP183">
            <v>0</v>
          </cell>
          <cell r="GQ183">
            <v>0</v>
          </cell>
          <cell r="GS183" t="str">
            <v>EXKM12032</v>
          </cell>
          <cell r="GT183">
            <v>0</v>
          </cell>
          <cell r="GU183">
            <v>0</v>
          </cell>
          <cell r="GV183">
            <v>0</v>
          </cell>
          <cell r="GW183">
            <v>0</v>
          </cell>
          <cell r="GX183">
            <v>0</v>
          </cell>
          <cell r="GY183">
            <v>0</v>
          </cell>
          <cell r="HA183" t="str">
            <v>EXKM12032</v>
          </cell>
          <cell r="HB183">
            <v>0</v>
          </cell>
          <cell r="HC183">
            <v>0</v>
          </cell>
          <cell r="HD183">
            <v>0</v>
          </cell>
          <cell r="HE183">
            <v>0</v>
          </cell>
          <cell r="HF183">
            <v>0</v>
          </cell>
          <cell r="HG183">
            <v>0</v>
          </cell>
          <cell r="HI183" t="str">
            <v>EXHY21006</v>
          </cell>
          <cell r="HJ183">
            <v>100</v>
          </cell>
          <cell r="HK183">
            <v>0</v>
          </cell>
          <cell r="HL183">
            <v>0</v>
          </cell>
          <cell r="HM183">
            <v>0</v>
          </cell>
          <cell r="HN183">
            <v>0</v>
          </cell>
          <cell r="HO183">
            <v>0</v>
          </cell>
          <cell r="HQ183" t="str">
            <v>EXHY21006</v>
          </cell>
          <cell r="HR183">
            <v>100</v>
          </cell>
          <cell r="HS183">
            <v>0</v>
          </cell>
          <cell r="HT183">
            <v>0</v>
          </cell>
          <cell r="HU183">
            <v>0</v>
          </cell>
          <cell r="HV183">
            <v>0</v>
          </cell>
          <cell r="HW183">
            <v>0</v>
          </cell>
          <cell r="HY183" t="str">
            <v>EXHY21006</v>
          </cell>
          <cell r="HZ183">
            <v>100</v>
          </cell>
          <cell r="IA183">
            <v>0</v>
          </cell>
          <cell r="IB183">
            <v>0</v>
          </cell>
          <cell r="IC183">
            <v>0</v>
          </cell>
          <cell r="ID183">
            <v>0</v>
          </cell>
          <cell r="IE183">
            <v>0</v>
          </cell>
          <cell r="IG183" t="str">
            <v>EXHY21006</v>
          </cell>
          <cell r="IH183">
            <v>100</v>
          </cell>
          <cell r="II183">
            <v>0</v>
          </cell>
          <cell r="IJ183">
            <v>0</v>
          </cell>
          <cell r="IK183">
            <v>0</v>
          </cell>
          <cell r="IL183">
            <v>0</v>
          </cell>
          <cell r="IM183">
            <v>0</v>
          </cell>
        </row>
        <row r="184">
          <cell r="A184" t="str">
            <v>EXKM21022</v>
          </cell>
          <cell r="B184">
            <v>0</v>
          </cell>
          <cell r="C184">
            <v>0</v>
          </cell>
          <cell r="D184">
            <v>0</v>
          </cell>
          <cell r="E184">
            <v>0</v>
          </cell>
          <cell r="F184">
            <v>0</v>
          </cell>
          <cell r="G184">
            <v>0</v>
          </cell>
          <cell r="I184" t="str">
            <v>EXKM21022</v>
          </cell>
          <cell r="J184">
            <v>0</v>
          </cell>
          <cell r="K184">
            <v>0</v>
          </cell>
          <cell r="L184">
            <v>0</v>
          </cell>
          <cell r="M184">
            <v>0</v>
          </cell>
          <cell r="N184">
            <v>0</v>
          </cell>
          <cell r="O184">
            <v>0</v>
          </cell>
          <cell r="Q184" t="str">
            <v>EXKM21017</v>
          </cell>
          <cell r="R184">
            <v>79.86</v>
          </cell>
          <cell r="S184">
            <v>14.5</v>
          </cell>
          <cell r="T184">
            <v>23</v>
          </cell>
          <cell r="U184">
            <v>0</v>
          </cell>
          <cell r="V184">
            <v>19.75</v>
          </cell>
          <cell r="W184">
            <v>1</v>
          </cell>
          <cell r="Y184" t="str">
            <v>EXKM21017</v>
          </cell>
          <cell r="Z184">
            <v>84.9</v>
          </cell>
          <cell r="AA184">
            <v>14.5</v>
          </cell>
          <cell r="AB184">
            <v>37</v>
          </cell>
          <cell r="AC184">
            <v>0</v>
          </cell>
          <cell r="AD184">
            <v>33.082999999999998</v>
          </cell>
          <cell r="AE184">
            <v>1</v>
          </cell>
          <cell r="AG184" t="str">
            <v>EXKM21017</v>
          </cell>
          <cell r="AH184">
            <v>86.18</v>
          </cell>
          <cell r="AI184">
            <v>8.2899999999999991</v>
          </cell>
          <cell r="AJ184">
            <v>18.5</v>
          </cell>
          <cell r="AK184">
            <v>12.561</v>
          </cell>
          <cell r="AL184">
            <v>50.031999999999996</v>
          </cell>
          <cell r="AM184">
            <v>2</v>
          </cell>
          <cell r="AO184" t="str">
            <v>EXKM21011</v>
          </cell>
          <cell r="AP184">
            <v>93.92</v>
          </cell>
          <cell r="AQ184">
            <v>2.92</v>
          </cell>
          <cell r="AR184">
            <v>14</v>
          </cell>
          <cell r="AS184">
            <v>0</v>
          </cell>
          <cell r="AT184">
            <v>69.816000000000003</v>
          </cell>
          <cell r="AU184">
            <v>3</v>
          </cell>
          <cell r="AW184" t="str">
            <v>EXKM21011</v>
          </cell>
          <cell r="AX184">
            <v>93.92</v>
          </cell>
          <cell r="AY184">
            <v>2.5499999999999998</v>
          </cell>
          <cell r="AZ184">
            <v>6</v>
          </cell>
          <cell r="BA184">
            <v>0</v>
          </cell>
          <cell r="BB184">
            <v>84.981999999999999</v>
          </cell>
          <cell r="BC184">
            <v>4</v>
          </cell>
          <cell r="BE184" t="str">
            <v>EXKM21011</v>
          </cell>
          <cell r="BF184">
            <v>94.68</v>
          </cell>
          <cell r="BG184">
            <v>2.5499999999999998</v>
          </cell>
          <cell r="BH184">
            <v>13.75</v>
          </cell>
          <cell r="BI184">
            <v>0</v>
          </cell>
          <cell r="BJ184">
            <v>99.932000000000002</v>
          </cell>
          <cell r="BK184">
            <v>4</v>
          </cell>
          <cell r="BM184" t="str">
            <v>EXKM21011</v>
          </cell>
          <cell r="BN184">
            <v>91.51</v>
          </cell>
          <cell r="BO184">
            <v>3.67</v>
          </cell>
          <cell r="BP184">
            <v>11</v>
          </cell>
          <cell r="BQ184">
            <v>0</v>
          </cell>
          <cell r="BR184">
            <v>108.11499999999999</v>
          </cell>
          <cell r="BS184">
            <v>5</v>
          </cell>
          <cell r="BU184" t="str">
            <v>EXKM20127</v>
          </cell>
          <cell r="BV184">
            <v>91.07</v>
          </cell>
          <cell r="BW184">
            <v>21.43</v>
          </cell>
          <cell r="BX184">
            <v>43</v>
          </cell>
          <cell r="BY184">
            <v>100</v>
          </cell>
          <cell r="BZ184">
            <v>26.716000000000001</v>
          </cell>
          <cell r="CA184">
            <v>1</v>
          </cell>
          <cell r="CC184" t="str">
            <v>EXKM20127</v>
          </cell>
          <cell r="CD184">
            <v>91.88</v>
          </cell>
          <cell r="CE184">
            <v>21.43</v>
          </cell>
          <cell r="CF184">
            <v>43</v>
          </cell>
          <cell r="CG184">
            <v>100</v>
          </cell>
          <cell r="CH184">
            <v>36.515999999999998</v>
          </cell>
          <cell r="CI184">
            <v>1</v>
          </cell>
          <cell r="CK184" t="str">
            <v>EXKM20127</v>
          </cell>
          <cell r="CL184">
            <v>92.56</v>
          </cell>
          <cell r="CM184">
            <v>21.43</v>
          </cell>
          <cell r="CN184">
            <v>43</v>
          </cell>
          <cell r="CO184">
            <v>100</v>
          </cell>
          <cell r="CP184">
            <v>45.481999999999999</v>
          </cell>
          <cell r="CQ184">
            <v>1</v>
          </cell>
          <cell r="CS184" t="str">
            <v>EXKM20067</v>
          </cell>
          <cell r="CT184">
            <v>100</v>
          </cell>
          <cell r="CU184">
            <v>0</v>
          </cell>
          <cell r="CV184">
            <v>0</v>
          </cell>
          <cell r="CW184">
            <v>0</v>
          </cell>
          <cell r="CX184">
            <v>0</v>
          </cell>
          <cell r="CY184">
            <v>0</v>
          </cell>
          <cell r="DA184" t="str">
            <v>EXKM20067</v>
          </cell>
          <cell r="DB184">
            <v>100</v>
          </cell>
          <cell r="DC184">
            <v>0</v>
          </cell>
          <cell r="DD184">
            <v>0</v>
          </cell>
          <cell r="DE184">
            <v>0</v>
          </cell>
          <cell r="DF184">
            <v>0</v>
          </cell>
          <cell r="DG184">
            <v>0</v>
          </cell>
          <cell r="DI184" t="str">
            <v>EXKM20067</v>
          </cell>
          <cell r="DJ184">
            <v>100</v>
          </cell>
          <cell r="DK184">
            <v>0</v>
          </cell>
          <cell r="DL184">
            <v>0</v>
          </cell>
          <cell r="DM184">
            <v>0</v>
          </cell>
          <cell r="DN184">
            <v>0</v>
          </cell>
          <cell r="DO184">
            <v>0</v>
          </cell>
          <cell r="DQ184" t="str">
            <v>EXKM20067</v>
          </cell>
          <cell r="DR184">
            <v>100</v>
          </cell>
          <cell r="DS184">
            <v>0</v>
          </cell>
          <cell r="DT184">
            <v>0</v>
          </cell>
          <cell r="DU184">
            <v>0</v>
          </cell>
          <cell r="DV184">
            <v>0</v>
          </cell>
          <cell r="DW184">
            <v>0</v>
          </cell>
          <cell r="DY184" t="str">
            <v>EXKM20029</v>
          </cell>
          <cell r="DZ184">
            <v>100</v>
          </cell>
          <cell r="EA184">
            <v>0</v>
          </cell>
          <cell r="EB184">
            <v>0</v>
          </cell>
          <cell r="EC184">
            <v>0</v>
          </cell>
          <cell r="ED184">
            <v>0</v>
          </cell>
          <cell r="EE184">
            <v>0</v>
          </cell>
          <cell r="EG184" t="str">
            <v>EXKM20029</v>
          </cell>
          <cell r="EH184">
            <v>100</v>
          </cell>
          <cell r="EI184">
            <v>0</v>
          </cell>
          <cell r="EJ184">
            <v>0</v>
          </cell>
          <cell r="EK184">
            <v>0</v>
          </cell>
          <cell r="EL184">
            <v>0</v>
          </cell>
          <cell r="EM184">
            <v>0</v>
          </cell>
          <cell r="EO184" t="str">
            <v>EXKM20029</v>
          </cell>
          <cell r="EP184">
            <v>100</v>
          </cell>
          <cell r="EQ184">
            <v>0</v>
          </cell>
          <cell r="ER184">
            <v>0</v>
          </cell>
          <cell r="ES184">
            <v>0</v>
          </cell>
          <cell r="ET184">
            <v>0</v>
          </cell>
          <cell r="EU184">
            <v>0</v>
          </cell>
          <cell r="EW184" t="str">
            <v>EXKM12064</v>
          </cell>
          <cell r="EX184">
            <v>100</v>
          </cell>
          <cell r="EY184">
            <v>0</v>
          </cell>
          <cell r="EZ184">
            <v>0</v>
          </cell>
          <cell r="FA184">
            <v>0</v>
          </cell>
          <cell r="FB184">
            <v>0</v>
          </cell>
          <cell r="FC184">
            <v>0</v>
          </cell>
          <cell r="FE184" t="str">
            <v>EXKM12057</v>
          </cell>
          <cell r="FF184">
            <v>0</v>
          </cell>
          <cell r="FG184">
            <v>0</v>
          </cell>
          <cell r="FH184">
            <v>0</v>
          </cell>
          <cell r="FI184">
            <v>0</v>
          </cell>
          <cell r="FJ184">
            <v>0</v>
          </cell>
          <cell r="FK184">
            <v>0</v>
          </cell>
          <cell r="FM184" t="str">
            <v>EXKM12057</v>
          </cell>
          <cell r="FN184">
            <v>0</v>
          </cell>
          <cell r="FO184">
            <v>0</v>
          </cell>
          <cell r="FP184">
            <v>0</v>
          </cell>
          <cell r="FQ184">
            <v>0</v>
          </cell>
          <cell r="FR184">
            <v>0</v>
          </cell>
          <cell r="FS184">
            <v>0</v>
          </cell>
          <cell r="FU184" t="str">
            <v>EXKM12057</v>
          </cell>
          <cell r="FV184">
            <v>0</v>
          </cell>
          <cell r="FW184">
            <v>0</v>
          </cell>
          <cell r="FX184">
            <v>0</v>
          </cell>
          <cell r="FY184">
            <v>0</v>
          </cell>
          <cell r="FZ184">
            <v>0</v>
          </cell>
          <cell r="GA184">
            <v>0</v>
          </cell>
          <cell r="GC184" t="str">
            <v>EXKM12057</v>
          </cell>
          <cell r="GD184">
            <v>0</v>
          </cell>
          <cell r="GE184">
            <v>0</v>
          </cell>
          <cell r="GF184">
            <v>0</v>
          </cell>
          <cell r="GG184">
            <v>0</v>
          </cell>
          <cell r="GH184">
            <v>0</v>
          </cell>
          <cell r="GI184">
            <v>0</v>
          </cell>
          <cell r="GK184" t="str">
            <v>EXKM12057</v>
          </cell>
          <cell r="GL184">
            <v>0</v>
          </cell>
          <cell r="GM184">
            <v>0</v>
          </cell>
          <cell r="GN184">
            <v>0</v>
          </cell>
          <cell r="GO184">
            <v>0</v>
          </cell>
          <cell r="GP184">
            <v>0</v>
          </cell>
          <cell r="GQ184">
            <v>0</v>
          </cell>
          <cell r="GS184" t="str">
            <v>EXKM12057</v>
          </cell>
          <cell r="GT184">
            <v>0</v>
          </cell>
          <cell r="GU184">
            <v>0</v>
          </cell>
          <cell r="GV184">
            <v>0</v>
          </cell>
          <cell r="GW184">
            <v>0</v>
          </cell>
          <cell r="GX184">
            <v>0</v>
          </cell>
          <cell r="GY184">
            <v>0</v>
          </cell>
          <cell r="HA184" t="str">
            <v>EXKM12057</v>
          </cell>
          <cell r="HB184">
            <v>0</v>
          </cell>
          <cell r="HC184">
            <v>0</v>
          </cell>
          <cell r="HD184">
            <v>0</v>
          </cell>
          <cell r="HE184">
            <v>0</v>
          </cell>
          <cell r="HF184">
            <v>0</v>
          </cell>
          <cell r="HG184">
            <v>0</v>
          </cell>
          <cell r="HI184" t="str">
            <v>EXHY21007</v>
          </cell>
          <cell r="HJ184">
            <v>100</v>
          </cell>
          <cell r="HK184">
            <v>0</v>
          </cell>
          <cell r="HL184">
            <v>1</v>
          </cell>
          <cell r="HM184">
            <v>0</v>
          </cell>
          <cell r="HN184">
            <v>0</v>
          </cell>
          <cell r="HO184">
            <v>0</v>
          </cell>
          <cell r="HQ184" t="str">
            <v>EXHY21007</v>
          </cell>
          <cell r="HR184">
            <v>100</v>
          </cell>
          <cell r="HS184">
            <v>0</v>
          </cell>
          <cell r="HT184">
            <v>1</v>
          </cell>
          <cell r="HU184">
            <v>0</v>
          </cell>
          <cell r="HV184">
            <v>0</v>
          </cell>
          <cell r="HW184">
            <v>0</v>
          </cell>
          <cell r="HY184" t="str">
            <v>EXHY21007</v>
          </cell>
          <cell r="HZ184">
            <v>100</v>
          </cell>
          <cell r="IA184">
            <v>0</v>
          </cell>
          <cell r="IB184">
            <v>1</v>
          </cell>
          <cell r="IC184">
            <v>0</v>
          </cell>
          <cell r="ID184">
            <v>0</v>
          </cell>
          <cell r="IE184">
            <v>0</v>
          </cell>
          <cell r="IG184" t="str">
            <v>EXHY21007</v>
          </cell>
          <cell r="IH184">
            <v>100</v>
          </cell>
          <cell r="II184">
            <v>0</v>
          </cell>
          <cell r="IJ184">
            <v>1</v>
          </cell>
          <cell r="IK184">
            <v>0</v>
          </cell>
          <cell r="IL184">
            <v>579.73299999999995</v>
          </cell>
          <cell r="IM184">
            <v>0</v>
          </cell>
        </row>
        <row r="185">
          <cell r="A185" t="str">
            <v>EXKM21023</v>
          </cell>
          <cell r="B185">
            <v>100</v>
          </cell>
          <cell r="C185">
            <v>0</v>
          </cell>
          <cell r="D185">
            <v>0</v>
          </cell>
          <cell r="E185">
            <v>0</v>
          </cell>
          <cell r="F185">
            <v>0</v>
          </cell>
          <cell r="G185">
            <v>0</v>
          </cell>
          <cell r="I185" t="str">
            <v>EXKM21023</v>
          </cell>
          <cell r="J185">
            <v>96.91</v>
          </cell>
          <cell r="K185">
            <v>1.48</v>
          </cell>
          <cell r="L185">
            <v>1</v>
          </cell>
          <cell r="M185">
            <v>0</v>
          </cell>
          <cell r="N185">
            <v>7.8659999999999997</v>
          </cell>
          <cell r="O185">
            <v>1</v>
          </cell>
          <cell r="Q185" t="str">
            <v>EXKM21019</v>
          </cell>
          <cell r="R185">
            <v>99.21</v>
          </cell>
          <cell r="S185">
            <v>0.56999999999999995</v>
          </cell>
          <cell r="T185">
            <v>21</v>
          </cell>
          <cell r="U185">
            <v>0</v>
          </cell>
          <cell r="V185">
            <v>21.616</v>
          </cell>
          <cell r="W185">
            <v>1</v>
          </cell>
          <cell r="Y185" t="str">
            <v>EXKM21019</v>
          </cell>
          <cell r="Z185">
            <v>99.41</v>
          </cell>
          <cell r="AA185">
            <v>0.56999999999999995</v>
          </cell>
          <cell r="AB185">
            <v>26</v>
          </cell>
          <cell r="AC185">
            <v>0</v>
          </cell>
          <cell r="AD185">
            <v>30.716000000000001</v>
          </cell>
          <cell r="AE185">
            <v>1</v>
          </cell>
          <cell r="AG185" t="str">
            <v>EXKM21019</v>
          </cell>
          <cell r="AH185">
            <v>99.53</v>
          </cell>
          <cell r="AI185">
            <v>0.56999999999999995</v>
          </cell>
          <cell r="AJ185">
            <v>26</v>
          </cell>
          <cell r="AK185">
            <v>0</v>
          </cell>
          <cell r="AL185">
            <v>47.615000000000002</v>
          </cell>
          <cell r="AM185">
            <v>1</v>
          </cell>
          <cell r="AO185" t="str">
            <v>EXKM21015</v>
          </cell>
          <cell r="AP185">
            <v>99.65</v>
          </cell>
          <cell r="AQ185">
            <v>0.5</v>
          </cell>
          <cell r="AR185">
            <v>37</v>
          </cell>
          <cell r="AS185">
            <v>0</v>
          </cell>
          <cell r="AT185">
            <v>76.983000000000004</v>
          </cell>
          <cell r="AU185">
            <v>1</v>
          </cell>
          <cell r="AW185" t="str">
            <v>EXKM21015</v>
          </cell>
          <cell r="AX185">
            <v>98.45</v>
          </cell>
          <cell r="AY185">
            <v>0.87</v>
          </cell>
          <cell r="AZ185">
            <v>9</v>
          </cell>
          <cell r="BA185">
            <v>52.576999999999998</v>
          </cell>
          <cell r="BB185">
            <v>85.45</v>
          </cell>
          <cell r="BC185">
            <v>3</v>
          </cell>
          <cell r="BE185" t="str">
            <v>EXKM21015</v>
          </cell>
          <cell r="BF185">
            <v>97.54</v>
          </cell>
          <cell r="BG185">
            <v>1.18</v>
          </cell>
          <cell r="BH185">
            <v>19</v>
          </cell>
          <cell r="BI185">
            <v>50.18</v>
          </cell>
          <cell r="BJ185">
            <v>92.316000000000003</v>
          </cell>
          <cell r="BK185">
            <v>4</v>
          </cell>
          <cell r="BM185" t="str">
            <v>EXKM21015</v>
          </cell>
          <cell r="BN185">
            <v>97.82</v>
          </cell>
          <cell r="BO185">
            <v>1.18</v>
          </cell>
          <cell r="BP185">
            <v>19</v>
          </cell>
          <cell r="BQ185">
            <v>50.18</v>
          </cell>
          <cell r="BR185">
            <v>106.998</v>
          </cell>
          <cell r="BS185">
            <v>4</v>
          </cell>
          <cell r="BU185" t="str">
            <v>EXKM20128</v>
          </cell>
          <cell r="BV185">
            <v>100</v>
          </cell>
          <cell r="BW185">
            <v>0</v>
          </cell>
          <cell r="BX185">
            <v>42</v>
          </cell>
          <cell r="BY185">
            <v>0</v>
          </cell>
          <cell r="BZ185">
            <v>8.8330000000000002</v>
          </cell>
          <cell r="CA185">
            <v>0</v>
          </cell>
          <cell r="CC185" t="str">
            <v>EXKM20128</v>
          </cell>
          <cell r="CD185">
            <v>100</v>
          </cell>
          <cell r="CE185">
            <v>0</v>
          </cell>
          <cell r="CF185">
            <v>45</v>
          </cell>
          <cell r="CG185">
            <v>0</v>
          </cell>
          <cell r="CH185">
            <v>18.632999999999999</v>
          </cell>
          <cell r="CI185">
            <v>0</v>
          </cell>
          <cell r="CK185" t="str">
            <v>EXKM20128</v>
          </cell>
          <cell r="CL185">
            <v>100</v>
          </cell>
          <cell r="CM185">
            <v>0</v>
          </cell>
          <cell r="CN185">
            <v>45</v>
          </cell>
          <cell r="CO185">
            <v>0</v>
          </cell>
          <cell r="CP185">
            <v>28.433</v>
          </cell>
          <cell r="CQ185">
            <v>0</v>
          </cell>
          <cell r="CS185" t="str">
            <v>EXKM20081</v>
          </cell>
          <cell r="CT185">
            <v>100</v>
          </cell>
          <cell r="CU185">
            <v>0</v>
          </cell>
          <cell r="CV185">
            <v>0</v>
          </cell>
          <cell r="CW185">
            <v>0</v>
          </cell>
          <cell r="CX185">
            <v>0</v>
          </cell>
          <cell r="CY185">
            <v>0</v>
          </cell>
          <cell r="DA185" t="str">
            <v>EXKM20081</v>
          </cell>
          <cell r="DB185">
            <v>100</v>
          </cell>
          <cell r="DC185">
            <v>0</v>
          </cell>
          <cell r="DD185">
            <v>0</v>
          </cell>
          <cell r="DE185">
            <v>0</v>
          </cell>
          <cell r="DF185">
            <v>0</v>
          </cell>
          <cell r="DG185">
            <v>0</v>
          </cell>
          <cell r="DI185" t="str">
            <v>EXKM20081</v>
          </cell>
          <cell r="DJ185">
            <v>100</v>
          </cell>
          <cell r="DK185">
            <v>0</v>
          </cell>
          <cell r="DL185">
            <v>0</v>
          </cell>
          <cell r="DM185">
            <v>0</v>
          </cell>
          <cell r="DN185">
            <v>0</v>
          </cell>
          <cell r="DO185">
            <v>0</v>
          </cell>
          <cell r="DQ185" t="str">
            <v>EXKM20081</v>
          </cell>
          <cell r="DR185">
            <v>100</v>
          </cell>
          <cell r="DS185">
            <v>0</v>
          </cell>
          <cell r="DT185">
            <v>0</v>
          </cell>
          <cell r="DU185">
            <v>0</v>
          </cell>
          <cell r="DV185">
            <v>0</v>
          </cell>
          <cell r="DW185">
            <v>0</v>
          </cell>
          <cell r="DY185" t="str">
            <v>EXKM20058</v>
          </cell>
          <cell r="DZ185">
            <v>94.85</v>
          </cell>
          <cell r="EA185">
            <v>21</v>
          </cell>
          <cell r="EB185">
            <v>39</v>
          </cell>
          <cell r="EC185">
            <v>100</v>
          </cell>
          <cell r="ED185">
            <v>132.535</v>
          </cell>
          <cell r="EE185">
            <v>1</v>
          </cell>
          <cell r="EG185" t="str">
            <v>EXKM20058</v>
          </cell>
          <cell r="EH185">
            <v>95.14</v>
          </cell>
          <cell r="EI185">
            <v>21</v>
          </cell>
          <cell r="EJ185">
            <v>45</v>
          </cell>
          <cell r="EK185">
            <v>100</v>
          </cell>
          <cell r="EL185">
            <v>141.58500000000001</v>
          </cell>
          <cell r="EM185">
            <v>1</v>
          </cell>
          <cell r="EO185" t="str">
            <v>EXKM20058</v>
          </cell>
          <cell r="EP185">
            <v>95.39</v>
          </cell>
          <cell r="EQ185">
            <v>21</v>
          </cell>
          <cell r="ER185">
            <v>52</v>
          </cell>
          <cell r="ES185">
            <v>100</v>
          </cell>
          <cell r="ET185">
            <v>151.30099999999999</v>
          </cell>
          <cell r="EU185">
            <v>1</v>
          </cell>
          <cell r="EW185" t="str">
            <v>EXKM12066</v>
          </cell>
          <cell r="EX185">
            <v>100</v>
          </cell>
          <cell r="EY185">
            <v>0</v>
          </cell>
          <cell r="EZ185">
            <v>0</v>
          </cell>
          <cell r="FA185">
            <v>0</v>
          </cell>
          <cell r="FB185">
            <v>0</v>
          </cell>
          <cell r="FC185">
            <v>0</v>
          </cell>
          <cell r="FE185" t="str">
            <v>EXKM12064</v>
          </cell>
          <cell r="FF185">
            <v>100</v>
          </cell>
          <cell r="FG185">
            <v>0</v>
          </cell>
          <cell r="FH185">
            <v>0</v>
          </cell>
          <cell r="FI185">
            <v>0</v>
          </cell>
          <cell r="FJ185">
            <v>0</v>
          </cell>
          <cell r="FK185">
            <v>0</v>
          </cell>
          <cell r="FM185" t="str">
            <v>EXKM12064</v>
          </cell>
          <cell r="FN185">
            <v>100</v>
          </cell>
          <cell r="FO185">
            <v>0</v>
          </cell>
          <cell r="FP185">
            <v>0</v>
          </cell>
          <cell r="FQ185">
            <v>0</v>
          </cell>
          <cell r="FR185">
            <v>0</v>
          </cell>
          <cell r="FS185">
            <v>0</v>
          </cell>
          <cell r="FU185" t="str">
            <v>EXKM12064</v>
          </cell>
          <cell r="FV185">
            <v>100</v>
          </cell>
          <cell r="FW185">
            <v>0</v>
          </cell>
          <cell r="FX185">
            <v>0</v>
          </cell>
          <cell r="FY185">
            <v>0</v>
          </cell>
          <cell r="FZ185">
            <v>0</v>
          </cell>
          <cell r="GA185">
            <v>0</v>
          </cell>
          <cell r="GC185" t="str">
            <v>EXKM12064</v>
          </cell>
          <cell r="GD185">
            <v>100</v>
          </cell>
          <cell r="GE185">
            <v>0</v>
          </cell>
          <cell r="GF185">
            <v>0</v>
          </cell>
          <cell r="GG185">
            <v>0</v>
          </cell>
          <cell r="GH185">
            <v>0</v>
          </cell>
          <cell r="GI185">
            <v>0</v>
          </cell>
          <cell r="GK185" t="str">
            <v>EXKM12064</v>
          </cell>
          <cell r="GL185">
            <v>100</v>
          </cell>
          <cell r="GM185">
            <v>0</v>
          </cell>
          <cell r="GN185">
            <v>0</v>
          </cell>
          <cell r="GO185">
            <v>0</v>
          </cell>
          <cell r="GP185">
            <v>0</v>
          </cell>
          <cell r="GQ185">
            <v>0</v>
          </cell>
          <cell r="GS185" t="str">
            <v>EXKM12064</v>
          </cell>
          <cell r="GT185">
            <v>100</v>
          </cell>
          <cell r="GU185">
            <v>0</v>
          </cell>
          <cell r="GV185">
            <v>0</v>
          </cell>
          <cell r="GW185">
            <v>0</v>
          </cell>
          <cell r="GX185">
            <v>0</v>
          </cell>
          <cell r="GY185">
            <v>0</v>
          </cell>
          <cell r="HA185" t="str">
            <v>EXKM12064</v>
          </cell>
          <cell r="HB185">
            <v>100</v>
          </cell>
          <cell r="HC185">
            <v>0</v>
          </cell>
          <cell r="HD185">
            <v>0</v>
          </cell>
          <cell r="HE185">
            <v>0</v>
          </cell>
          <cell r="HF185">
            <v>0</v>
          </cell>
          <cell r="HG185">
            <v>0</v>
          </cell>
          <cell r="HI185" t="str">
            <v>EXKM12004</v>
          </cell>
          <cell r="HJ185">
            <v>100</v>
          </cell>
          <cell r="HK185">
            <v>0</v>
          </cell>
          <cell r="HL185">
            <v>0</v>
          </cell>
          <cell r="HM185">
            <v>0</v>
          </cell>
          <cell r="HN185">
            <v>0</v>
          </cell>
          <cell r="HO185">
            <v>0</v>
          </cell>
          <cell r="HQ185" t="str">
            <v>EXKM12004</v>
          </cell>
          <cell r="HR185">
            <v>100</v>
          </cell>
          <cell r="HS185">
            <v>0</v>
          </cell>
          <cell r="HT185">
            <v>0</v>
          </cell>
          <cell r="HU185">
            <v>0</v>
          </cell>
          <cell r="HV185">
            <v>0</v>
          </cell>
          <cell r="HW185">
            <v>0</v>
          </cell>
          <cell r="HY185" t="str">
            <v>EXKM12004</v>
          </cell>
          <cell r="HZ185">
            <v>100</v>
          </cell>
          <cell r="IA185">
            <v>0</v>
          </cell>
          <cell r="IB185">
            <v>0</v>
          </cell>
          <cell r="IC185">
            <v>0</v>
          </cell>
          <cell r="ID185">
            <v>0</v>
          </cell>
          <cell r="IE185">
            <v>0</v>
          </cell>
          <cell r="IG185" t="str">
            <v>EXKM12004</v>
          </cell>
          <cell r="IH185">
            <v>100</v>
          </cell>
          <cell r="II185">
            <v>0</v>
          </cell>
          <cell r="IJ185">
            <v>0</v>
          </cell>
          <cell r="IK185">
            <v>0</v>
          </cell>
          <cell r="IL185">
            <v>0</v>
          </cell>
          <cell r="IM185">
            <v>0</v>
          </cell>
        </row>
        <row r="186">
          <cell r="A186" t="str">
            <v>EXKM21027</v>
          </cell>
          <cell r="B186">
            <v>0</v>
          </cell>
          <cell r="C186">
            <v>0</v>
          </cell>
          <cell r="D186">
            <v>0</v>
          </cell>
          <cell r="E186">
            <v>0</v>
          </cell>
          <cell r="F186">
            <v>0</v>
          </cell>
          <cell r="G186">
            <v>0</v>
          </cell>
          <cell r="I186" t="str">
            <v>EXKM21027</v>
          </cell>
          <cell r="J186">
            <v>0</v>
          </cell>
          <cell r="K186">
            <v>0</v>
          </cell>
          <cell r="L186">
            <v>0</v>
          </cell>
          <cell r="M186">
            <v>0</v>
          </cell>
          <cell r="N186">
            <v>0</v>
          </cell>
          <cell r="O186">
            <v>0</v>
          </cell>
          <cell r="Q186" t="str">
            <v>EXKM21020</v>
          </cell>
          <cell r="R186">
            <v>76.430000000000007</v>
          </cell>
          <cell r="S186">
            <v>8.48</v>
          </cell>
          <cell r="T186">
            <v>6.5</v>
          </cell>
          <cell r="U186">
            <v>0</v>
          </cell>
          <cell r="V186">
            <v>12.583</v>
          </cell>
          <cell r="W186">
            <v>2</v>
          </cell>
          <cell r="Y186" t="str">
            <v>EXKM21020</v>
          </cell>
          <cell r="Z186">
            <v>77.48</v>
          </cell>
          <cell r="AA186">
            <v>5.4</v>
          </cell>
          <cell r="AB186">
            <v>4.25</v>
          </cell>
          <cell r="AC186">
            <v>0</v>
          </cell>
          <cell r="AD186">
            <v>17.681999999999999</v>
          </cell>
          <cell r="AE186">
            <v>4</v>
          </cell>
          <cell r="AG186" t="str">
            <v>EXKM21020</v>
          </cell>
          <cell r="AH186">
            <v>78.08</v>
          </cell>
          <cell r="AI186">
            <v>6.58</v>
          </cell>
          <cell r="AJ186">
            <v>4.25</v>
          </cell>
          <cell r="AK186">
            <v>0</v>
          </cell>
          <cell r="AL186">
            <v>32.798000000000002</v>
          </cell>
          <cell r="AM186">
            <v>4</v>
          </cell>
          <cell r="AO186" t="str">
            <v>EXKM21017</v>
          </cell>
          <cell r="AP186">
            <v>88.48</v>
          </cell>
          <cell r="AQ186">
            <v>8.2899999999999991</v>
          </cell>
          <cell r="AR186">
            <v>18.5</v>
          </cell>
          <cell r="AS186">
            <v>12.561</v>
          </cell>
          <cell r="AT186">
            <v>66.664000000000001</v>
          </cell>
          <cell r="AU186">
            <v>2</v>
          </cell>
          <cell r="AW186" t="str">
            <v>EXKM21017</v>
          </cell>
          <cell r="AX186">
            <v>88.47</v>
          </cell>
          <cell r="AY186">
            <v>6.46</v>
          </cell>
          <cell r="AZ186">
            <v>7.6666666666666998</v>
          </cell>
          <cell r="BA186">
            <v>10.756</v>
          </cell>
          <cell r="BB186">
            <v>81.662999999999997</v>
          </cell>
          <cell r="BC186">
            <v>3</v>
          </cell>
          <cell r="BE186" t="str">
            <v>EXKM21017</v>
          </cell>
          <cell r="BF186">
            <v>89.22</v>
          </cell>
          <cell r="BG186">
            <v>5.17</v>
          </cell>
          <cell r="BH186">
            <v>18</v>
          </cell>
          <cell r="BI186">
            <v>10.063000000000001</v>
          </cell>
          <cell r="BJ186">
            <v>95.146000000000001</v>
          </cell>
          <cell r="BK186">
            <v>4</v>
          </cell>
          <cell r="BM186" t="str">
            <v>EXKM21017</v>
          </cell>
          <cell r="BN186">
            <v>90.34</v>
          </cell>
          <cell r="BO186">
            <v>4.17</v>
          </cell>
          <cell r="BP186">
            <v>14.4</v>
          </cell>
          <cell r="BQ186">
            <v>9.9830000000000005</v>
          </cell>
          <cell r="BR186">
            <v>111.04600000000001</v>
          </cell>
          <cell r="BS186">
            <v>5</v>
          </cell>
          <cell r="BU186" t="str">
            <v>EXKM21001</v>
          </cell>
          <cell r="BV186">
            <v>23.03</v>
          </cell>
          <cell r="BW186">
            <v>46.18</v>
          </cell>
          <cell r="BX186">
            <v>4.5</v>
          </cell>
          <cell r="BY186">
            <v>87.484999999999999</v>
          </cell>
          <cell r="BZ186">
            <v>13.866</v>
          </cell>
          <cell r="CA186">
            <v>4</v>
          </cell>
          <cell r="CC186" t="str">
            <v>EXKM21001</v>
          </cell>
          <cell r="CD186">
            <v>23.88</v>
          </cell>
          <cell r="CE186">
            <v>50.24</v>
          </cell>
          <cell r="CF186">
            <v>4.5</v>
          </cell>
          <cell r="CG186">
            <v>80.411000000000001</v>
          </cell>
          <cell r="CH186">
            <v>20.166</v>
          </cell>
          <cell r="CI186">
            <v>4</v>
          </cell>
          <cell r="CK186" t="str">
            <v>EXKM21001</v>
          </cell>
          <cell r="CL186">
            <v>29.04</v>
          </cell>
          <cell r="CM186">
            <v>40.869999999999997</v>
          </cell>
          <cell r="CN186">
            <v>3.6</v>
          </cell>
          <cell r="CO186">
            <v>79.08</v>
          </cell>
          <cell r="CP186">
            <v>35.698</v>
          </cell>
          <cell r="CQ186">
            <v>5</v>
          </cell>
          <cell r="CS186" t="str">
            <v>EXKM20092</v>
          </cell>
          <cell r="CT186">
            <v>100</v>
          </cell>
          <cell r="CU186">
            <v>0</v>
          </cell>
          <cell r="CV186">
            <v>0</v>
          </cell>
          <cell r="CW186">
            <v>0</v>
          </cell>
          <cell r="CX186">
            <v>0</v>
          </cell>
          <cell r="CY186">
            <v>0</v>
          </cell>
          <cell r="DA186" t="str">
            <v>EXKM20092</v>
          </cell>
          <cell r="DB186">
            <v>100</v>
          </cell>
          <cell r="DC186">
            <v>0</v>
          </cell>
          <cell r="DD186">
            <v>0</v>
          </cell>
          <cell r="DE186">
            <v>0</v>
          </cell>
          <cell r="DF186">
            <v>0</v>
          </cell>
          <cell r="DG186">
            <v>0</v>
          </cell>
          <cell r="DI186" t="str">
            <v>EXKM20092</v>
          </cell>
          <cell r="DJ186">
            <v>100</v>
          </cell>
          <cell r="DK186">
            <v>0</v>
          </cell>
          <cell r="DL186">
            <v>0</v>
          </cell>
          <cell r="DM186">
            <v>0</v>
          </cell>
          <cell r="DN186">
            <v>0</v>
          </cell>
          <cell r="DO186">
            <v>0</v>
          </cell>
          <cell r="DQ186" t="str">
            <v>EXKM20092</v>
          </cell>
          <cell r="DR186">
            <v>100</v>
          </cell>
          <cell r="DS186">
            <v>0</v>
          </cell>
          <cell r="DT186">
            <v>0</v>
          </cell>
          <cell r="DU186">
            <v>0</v>
          </cell>
          <cell r="DV186">
            <v>0</v>
          </cell>
          <cell r="DW186">
            <v>0</v>
          </cell>
          <cell r="DY186" t="str">
            <v>EXKM20067</v>
          </cell>
          <cell r="DZ186">
            <v>100</v>
          </cell>
          <cell r="EA186">
            <v>0</v>
          </cell>
          <cell r="EB186">
            <v>0</v>
          </cell>
          <cell r="EC186">
            <v>0</v>
          </cell>
          <cell r="ED186">
            <v>0</v>
          </cell>
          <cell r="EE186">
            <v>0</v>
          </cell>
          <cell r="EG186" t="str">
            <v>EXKM20067</v>
          </cell>
          <cell r="EH186">
            <v>100</v>
          </cell>
          <cell r="EI186">
            <v>0</v>
          </cell>
          <cell r="EJ186">
            <v>0</v>
          </cell>
          <cell r="EK186">
            <v>0</v>
          </cell>
          <cell r="EL186">
            <v>0</v>
          </cell>
          <cell r="EM186">
            <v>0</v>
          </cell>
          <cell r="EO186" t="str">
            <v>EXKM20067</v>
          </cell>
          <cell r="EP186">
            <v>100</v>
          </cell>
          <cell r="EQ186">
            <v>0</v>
          </cell>
          <cell r="ER186">
            <v>0</v>
          </cell>
          <cell r="ES186">
            <v>0</v>
          </cell>
          <cell r="ET186">
            <v>0</v>
          </cell>
          <cell r="EU186">
            <v>0</v>
          </cell>
          <cell r="EW186" t="str">
            <v>EXKM20029</v>
          </cell>
          <cell r="EX186">
            <v>100</v>
          </cell>
          <cell r="EY186">
            <v>0</v>
          </cell>
          <cell r="EZ186">
            <v>0</v>
          </cell>
          <cell r="FA186">
            <v>0</v>
          </cell>
          <cell r="FB186">
            <v>0</v>
          </cell>
          <cell r="FC186">
            <v>0</v>
          </cell>
          <cell r="FE186" t="str">
            <v>EXKM12066</v>
          </cell>
          <cell r="FF186">
            <v>100</v>
          </cell>
          <cell r="FG186">
            <v>0</v>
          </cell>
          <cell r="FH186">
            <v>0</v>
          </cell>
          <cell r="FI186">
            <v>0</v>
          </cell>
          <cell r="FJ186">
            <v>0</v>
          </cell>
          <cell r="FK186">
            <v>0</v>
          </cell>
          <cell r="FM186" t="str">
            <v>EXKM12066</v>
          </cell>
          <cell r="FN186">
            <v>100</v>
          </cell>
          <cell r="FO186">
            <v>0</v>
          </cell>
          <cell r="FP186">
            <v>0</v>
          </cell>
          <cell r="FQ186">
            <v>0</v>
          </cell>
          <cell r="FR186">
            <v>0</v>
          </cell>
          <cell r="FS186">
            <v>0</v>
          </cell>
          <cell r="FU186" t="str">
            <v>EXKM12066</v>
          </cell>
          <cell r="FV186">
            <v>100</v>
          </cell>
          <cell r="FW186">
            <v>0</v>
          </cell>
          <cell r="FX186">
            <v>0</v>
          </cell>
          <cell r="FY186">
            <v>0</v>
          </cell>
          <cell r="FZ186">
            <v>0</v>
          </cell>
          <cell r="GA186">
            <v>0</v>
          </cell>
          <cell r="GC186" t="str">
            <v>EXKM12066</v>
          </cell>
          <cell r="GD186">
            <v>100</v>
          </cell>
          <cell r="GE186">
            <v>0</v>
          </cell>
          <cell r="GF186">
            <v>0</v>
          </cell>
          <cell r="GG186">
            <v>0</v>
          </cell>
          <cell r="GH186">
            <v>0</v>
          </cell>
          <cell r="GI186">
            <v>0</v>
          </cell>
          <cell r="GK186" t="str">
            <v>EXKM12066</v>
          </cell>
          <cell r="GL186">
            <v>100</v>
          </cell>
          <cell r="GM186">
            <v>0</v>
          </cell>
          <cell r="GN186">
            <v>0</v>
          </cell>
          <cell r="GO186">
            <v>0</v>
          </cell>
          <cell r="GP186">
            <v>0</v>
          </cell>
          <cell r="GQ186">
            <v>0</v>
          </cell>
          <cell r="GS186" t="str">
            <v>EXKM12066</v>
          </cell>
          <cell r="GT186">
            <v>100</v>
          </cell>
          <cell r="GU186">
            <v>0</v>
          </cell>
          <cell r="GV186">
            <v>0</v>
          </cell>
          <cell r="GW186">
            <v>0</v>
          </cell>
          <cell r="GX186">
            <v>0</v>
          </cell>
          <cell r="GY186">
            <v>0</v>
          </cell>
          <cell r="HA186" t="str">
            <v>EXKM12066</v>
          </cell>
          <cell r="HB186">
            <v>100</v>
          </cell>
          <cell r="HC186">
            <v>0</v>
          </cell>
          <cell r="HD186">
            <v>0</v>
          </cell>
          <cell r="HE186">
            <v>0</v>
          </cell>
          <cell r="HF186">
            <v>0</v>
          </cell>
          <cell r="HG186">
            <v>0</v>
          </cell>
          <cell r="HI186" t="str">
            <v>EXKM12011</v>
          </cell>
          <cell r="HJ186">
            <v>100</v>
          </cell>
          <cell r="HK186">
            <v>0</v>
          </cell>
          <cell r="HL186">
            <v>0</v>
          </cell>
          <cell r="HM186">
            <v>0</v>
          </cell>
          <cell r="HN186">
            <v>0</v>
          </cell>
          <cell r="HO186">
            <v>0</v>
          </cell>
          <cell r="HQ186" t="str">
            <v>EXKM12011</v>
          </cell>
          <cell r="HR186">
            <v>100</v>
          </cell>
          <cell r="HS186">
            <v>0</v>
          </cell>
          <cell r="HT186">
            <v>0</v>
          </cell>
          <cell r="HU186">
            <v>0</v>
          </cell>
          <cell r="HV186">
            <v>0</v>
          </cell>
          <cell r="HW186">
            <v>0</v>
          </cell>
          <cell r="HY186" t="str">
            <v>EXKM12011</v>
          </cell>
          <cell r="HZ186">
            <v>100</v>
          </cell>
          <cell r="IA186">
            <v>0</v>
          </cell>
          <cell r="IB186">
            <v>0</v>
          </cell>
          <cell r="IC186">
            <v>0</v>
          </cell>
          <cell r="ID186">
            <v>0</v>
          </cell>
          <cell r="IE186">
            <v>0</v>
          </cell>
          <cell r="IG186" t="str">
            <v>EXKM12011</v>
          </cell>
          <cell r="IH186">
            <v>100</v>
          </cell>
          <cell r="II186">
            <v>0</v>
          </cell>
          <cell r="IJ186">
            <v>0</v>
          </cell>
          <cell r="IK186">
            <v>0</v>
          </cell>
          <cell r="IL186">
            <v>0</v>
          </cell>
          <cell r="IM186">
            <v>0</v>
          </cell>
        </row>
        <row r="187">
          <cell r="A187" t="str">
            <v>EXKM21028</v>
          </cell>
          <cell r="B187">
            <v>0</v>
          </cell>
          <cell r="C187">
            <v>0</v>
          </cell>
          <cell r="D187">
            <v>0</v>
          </cell>
          <cell r="E187">
            <v>0</v>
          </cell>
          <cell r="F187">
            <v>0</v>
          </cell>
          <cell r="G187">
            <v>0</v>
          </cell>
          <cell r="I187" t="str">
            <v>EXKM21028</v>
          </cell>
          <cell r="J187">
            <v>0</v>
          </cell>
          <cell r="K187">
            <v>0</v>
          </cell>
          <cell r="L187">
            <v>0</v>
          </cell>
          <cell r="M187">
            <v>0</v>
          </cell>
          <cell r="N187">
            <v>0</v>
          </cell>
          <cell r="O187">
            <v>0</v>
          </cell>
          <cell r="Q187" t="str">
            <v>EXKM21022</v>
          </cell>
          <cell r="R187">
            <v>0</v>
          </cell>
          <cell r="S187">
            <v>0</v>
          </cell>
          <cell r="T187">
            <v>0</v>
          </cell>
          <cell r="U187">
            <v>0</v>
          </cell>
          <cell r="V187">
            <v>0</v>
          </cell>
          <cell r="W187">
            <v>0</v>
          </cell>
          <cell r="Y187" t="str">
            <v>EXKM21022</v>
          </cell>
          <cell r="Z187">
            <v>0</v>
          </cell>
          <cell r="AA187">
            <v>0</v>
          </cell>
          <cell r="AB187">
            <v>0</v>
          </cell>
          <cell r="AC187">
            <v>0</v>
          </cell>
          <cell r="AD187">
            <v>0</v>
          </cell>
          <cell r="AE187">
            <v>0</v>
          </cell>
          <cell r="AG187" t="str">
            <v>EXKM21022</v>
          </cell>
          <cell r="AH187">
            <v>0</v>
          </cell>
          <cell r="AI187">
            <v>0</v>
          </cell>
          <cell r="AJ187">
            <v>0</v>
          </cell>
          <cell r="AK187">
            <v>0</v>
          </cell>
          <cell r="AL187">
            <v>0</v>
          </cell>
          <cell r="AM187">
            <v>0</v>
          </cell>
          <cell r="AO187" t="str">
            <v>EXKM21019</v>
          </cell>
          <cell r="AP187">
            <v>99.49</v>
          </cell>
          <cell r="AQ187">
            <v>0.37</v>
          </cell>
          <cell r="AR187">
            <v>13</v>
          </cell>
          <cell r="AS187">
            <v>0</v>
          </cell>
          <cell r="AT187">
            <v>64.415999999999997</v>
          </cell>
          <cell r="AU187">
            <v>2</v>
          </cell>
          <cell r="AW187" t="str">
            <v>EXKM21019</v>
          </cell>
          <cell r="AX187">
            <v>95.71</v>
          </cell>
          <cell r="AY187">
            <v>1.2</v>
          </cell>
          <cell r="AZ187">
            <v>3.5</v>
          </cell>
          <cell r="BA187">
            <v>0</v>
          </cell>
          <cell r="BB187">
            <v>77.715999999999994</v>
          </cell>
          <cell r="BC187">
            <v>6</v>
          </cell>
          <cell r="BE187" t="str">
            <v>EXKM21019</v>
          </cell>
          <cell r="BF187">
            <v>93.71</v>
          </cell>
          <cell r="BG187">
            <v>1.21</v>
          </cell>
          <cell r="BH187">
            <v>6.3</v>
          </cell>
          <cell r="BI187">
            <v>0</v>
          </cell>
          <cell r="BJ187">
            <v>87.75</v>
          </cell>
          <cell r="BK187">
            <v>10</v>
          </cell>
          <cell r="BM187" t="str">
            <v>EXKM21019</v>
          </cell>
          <cell r="BN187">
            <v>90.48</v>
          </cell>
          <cell r="BO187">
            <v>1.58</v>
          </cell>
          <cell r="BP187">
            <v>4.8461538461539</v>
          </cell>
          <cell r="BQ187">
            <v>35.335000000000001</v>
          </cell>
          <cell r="BR187">
            <v>95.665999999999997</v>
          </cell>
          <cell r="BS187">
            <v>13</v>
          </cell>
          <cell r="BU187" t="str">
            <v>EXKM21011</v>
          </cell>
          <cell r="BV187">
            <v>92.1</v>
          </cell>
          <cell r="BW187">
            <v>2.71</v>
          </cell>
          <cell r="BX187">
            <v>18.142857142857</v>
          </cell>
          <cell r="BY187">
            <v>0</v>
          </cell>
          <cell r="BZ187">
            <v>124.166</v>
          </cell>
          <cell r="CA187">
            <v>7</v>
          </cell>
          <cell r="CC187" t="str">
            <v>EXKM21011</v>
          </cell>
          <cell r="CD187">
            <v>91.57</v>
          </cell>
          <cell r="CE187">
            <v>2.23</v>
          </cell>
          <cell r="CF187">
            <v>14.4</v>
          </cell>
          <cell r="CG187">
            <v>13.170999999999999</v>
          </cell>
          <cell r="CH187">
            <v>137.88200000000001</v>
          </cell>
          <cell r="CI187">
            <v>10</v>
          </cell>
          <cell r="CK187" t="str">
            <v>EXKM21011</v>
          </cell>
          <cell r="CL187">
            <v>90.5</v>
          </cell>
          <cell r="CM187">
            <v>2.2799999999999998</v>
          </cell>
          <cell r="CN187">
            <v>12</v>
          </cell>
          <cell r="CO187">
            <v>10.724</v>
          </cell>
          <cell r="CP187">
            <v>152.33099999999999</v>
          </cell>
          <cell r="CQ187">
            <v>12</v>
          </cell>
          <cell r="CS187" t="str">
            <v>EXKM20096</v>
          </cell>
          <cell r="CT187">
            <v>100</v>
          </cell>
          <cell r="CU187">
            <v>0</v>
          </cell>
          <cell r="CV187">
            <v>0</v>
          </cell>
          <cell r="CW187">
            <v>0</v>
          </cell>
          <cell r="CX187">
            <v>0</v>
          </cell>
          <cell r="CY187">
            <v>0</v>
          </cell>
          <cell r="DA187" t="str">
            <v>EXKM20096</v>
          </cell>
          <cell r="DB187">
            <v>100</v>
          </cell>
          <cell r="DC187">
            <v>0</v>
          </cell>
          <cell r="DD187">
            <v>0</v>
          </cell>
          <cell r="DE187">
            <v>0</v>
          </cell>
          <cell r="DF187">
            <v>0</v>
          </cell>
          <cell r="DG187">
            <v>0</v>
          </cell>
          <cell r="DI187" t="str">
            <v>EXKM20096</v>
          </cell>
          <cell r="DJ187">
            <v>100</v>
          </cell>
          <cell r="DK187">
            <v>0</v>
          </cell>
          <cell r="DL187">
            <v>0</v>
          </cell>
          <cell r="DM187">
            <v>0</v>
          </cell>
          <cell r="DN187">
            <v>0</v>
          </cell>
          <cell r="DO187">
            <v>0</v>
          </cell>
          <cell r="DQ187" t="str">
            <v>EXKM20096</v>
          </cell>
          <cell r="DR187">
            <v>100</v>
          </cell>
          <cell r="DS187">
            <v>0</v>
          </cell>
          <cell r="DT187">
            <v>0</v>
          </cell>
          <cell r="DU187">
            <v>0</v>
          </cell>
          <cell r="DV187">
            <v>0</v>
          </cell>
          <cell r="DW187">
            <v>0</v>
          </cell>
          <cell r="DY187" t="str">
            <v>EXKM20081</v>
          </cell>
          <cell r="DZ187">
            <v>100</v>
          </cell>
          <cell r="EA187">
            <v>0</v>
          </cell>
          <cell r="EB187">
            <v>0</v>
          </cell>
          <cell r="EC187">
            <v>0</v>
          </cell>
          <cell r="ED187">
            <v>0</v>
          </cell>
          <cell r="EE187">
            <v>0</v>
          </cell>
          <cell r="EG187" t="str">
            <v>EXKM20081</v>
          </cell>
          <cell r="EH187">
            <v>100</v>
          </cell>
          <cell r="EI187">
            <v>0</v>
          </cell>
          <cell r="EJ187">
            <v>0</v>
          </cell>
          <cell r="EK187">
            <v>0</v>
          </cell>
          <cell r="EL187">
            <v>0</v>
          </cell>
          <cell r="EM187">
            <v>0</v>
          </cell>
          <cell r="EO187" t="str">
            <v>EXKM20081</v>
          </cell>
          <cell r="EP187">
            <v>100</v>
          </cell>
          <cell r="EQ187">
            <v>0</v>
          </cell>
          <cell r="ER187">
            <v>0</v>
          </cell>
          <cell r="ES187">
            <v>0</v>
          </cell>
          <cell r="ET187">
            <v>0</v>
          </cell>
          <cell r="EU187">
            <v>0</v>
          </cell>
          <cell r="EW187" t="str">
            <v>EXKM20058</v>
          </cell>
          <cell r="EX187">
            <v>95.63</v>
          </cell>
          <cell r="EY187">
            <v>21</v>
          </cell>
          <cell r="EZ187">
            <v>58</v>
          </cell>
          <cell r="FA187">
            <v>100</v>
          </cell>
          <cell r="FB187">
            <v>160.46700000000001</v>
          </cell>
          <cell r="FC187">
            <v>1</v>
          </cell>
          <cell r="FE187" t="str">
            <v>EXKM20029</v>
          </cell>
          <cell r="FF187">
            <v>100</v>
          </cell>
          <cell r="FG187">
            <v>0</v>
          </cell>
          <cell r="FH187">
            <v>0</v>
          </cell>
          <cell r="FI187">
            <v>0</v>
          </cell>
          <cell r="FJ187">
            <v>0</v>
          </cell>
          <cell r="FK187">
            <v>0</v>
          </cell>
          <cell r="FM187" t="str">
            <v>EXKM20029</v>
          </cell>
          <cell r="FN187">
            <v>100</v>
          </cell>
          <cell r="FO187">
            <v>0</v>
          </cell>
          <cell r="FP187">
            <v>0</v>
          </cell>
          <cell r="FQ187">
            <v>0</v>
          </cell>
          <cell r="FR187">
            <v>0</v>
          </cell>
          <cell r="FS187">
            <v>0</v>
          </cell>
          <cell r="FU187" t="str">
            <v>EXKM20029</v>
          </cell>
          <cell r="FV187">
            <v>100</v>
          </cell>
          <cell r="FW187">
            <v>0</v>
          </cell>
          <cell r="FX187">
            <v>0</v>
          </cell>
          <cell r="FY187">
            <v>0</v>
          </cell>
          <cell r="FZ187">
            <v>0</v>
          </cell>
          <cell r="GA187">
            <v>0</v>
          </cell>
          <cell r="GC187" t="str">
            <v>EXKM20029</v>
          </cell>
          <cell r="GD187">
            <v>100</v>
          </cell>
          <cell r="GE187">
            <v>0</v>
          </cell>
          <cell r="GF187">
            <v>0</v>
          </cell>
          <cell r="GG187">
            <v>0</v>
          </cell>
          <cell r="GH187">
            <v>0</v>
          </cell>
          <cell r="GI187">
            <v>0</v>
          </cell>
          <cell r="GK187" t="str">
            <v>EXKM20029</v>
          </cell>
          <cell r="GL187">
            <v>100</v>
          </cell>
          <cell r="GM187">
            <v>0</v>
          </cell>
          <cell r="GN187">
            <v>0</v>
          </cell>
          <cell r="GO187">
            <v>0</v>
          </cell>
          <cell r="GP187">
            <v>0</v>
          </cell>
          <cell r="GQ187">
            <v>0</v>
          </cell>
          <cell r="GS187" t="str">
            <v>EXKM20029</v>
          </cell>
          <cell r="GT187">
            <v>100</v>
          </cell>
          <cell r="GU187">
            <v>0</v>
          </cell>
          <cell r="GV187">
            <v>0</v>
          </cell>
          <cell r="GW187">
            <v>0</v>
          </cell>
          <cell r="GX187">
            <v>0</v>
          </cell>
          <cell r="GY187">
            <v>0</v>
          </cell>
          <cell r="HA187" t="str">
            <v>EXKM20029</v>
          </cell>
          <cell r="HB187">
            <v>100</v>
          </cell>
          <cell r="HC187">
            <v>0</v>
          </cell>
          <cell r="HD187">
            <v>0</v>
          </cell>
          <cell r="HE187">
            <v>0</v>
          </cell>
          <cell r="HF187">
            <v>0</v>
          </cell>
          <cell r="HG187">
            <v>0</v>
          </cell>
          <cell r="HI187" t="str">
            <v>EXKM12015</v>
          </cell>
          <cell r="HJ187">
            <v>95.82</v>
          </cell>
          <cell r="HK187">
            <v>2.56</v>
          </cell>
          <cell r="HL187">
            <v>15.909090909091001</v>
          </cell>
          <cell r="HM187">
            <v>36.398000000000003</v>
          </cell>
          <cell r="HN187">
            <v>376.23</v>
          </cell>
          <cell r="HO187">
            <v>11</v>
          </cell>
          <cell r="HQ187" t="str">
            <v>EXKM12015</v>
          </cell>
          <cell r="HR187">
            <v>94.73</v>
          </cell>
          <cell r="HS187">
            <v>2.62</v>
          </cell>
          <cell r="HT187">
            <v>12.5</v>
          </cell>
          <cell r="HU187">
            <v>27.885000000000002</v>
          </cell>
          <cell r="HV187">
            <v>387.19600000000003</v>
          </cell>
          <cell r="HW187">
            <v>14</v>
          </cell>
          <cell r="HY187" t="str">
            <v>EXKM12015</v>
          </cell>
          <cell r="HZ187">
            <v>94.83</v>
          </cell>
          <cell r="IA187">
            <v>2.33</v>
          </cell>
          <cell r="IB187">
            <v>16.4375</v>
          </cell>
          <cell r="IC187">
            <v>27.472999999999999</v>
          </cell>
          <cell r="ID187">
            <v>406.81200000000001</v>
          </cell>
          <cell r="IE187">
            <v>16</v>
          </cell>
          <cell r="IG187" t="str">
            <v>EXKM12015</v>
          </cell>
          <cell r="IH187">
            <v>94.99</v>
          </cell>
          <cell r="II187">
            <v>2.33</v>
          </cell>
          <cell r="IJ187">
            <v>24.5625</v>
          </cell>
          <cell r="IK187">
            <v>27.472999999999999</v>
          </cell>
          <cell r="IL187">
            <v>424.995</v>
          </cell>
          <cell r="IM187">
            <v>16</v>
          </cell>
        </row>
        <row r="188">
          <cell r="A188" t="str">
            <v>EXKM21033</v>
          </cell>
          <cell r="B188">
            <v>0</v>
          </cell>
          <cell r="C188">
            <v>0</v>
          </cell>
          <cell r="D188">
            <v>0</v>
          </cell>
          <cell r="E188">
            <v>0</v>
          </cell>
          <cell r="F188">
            <v>0</v>
          </cell>
          <cell r="G188">
            <v>0</v>
          </cell>
          <cell r="I188" t="str">
            <v>EXKM21033</v>
          </cell>
          <cell r="J188">
            <v>0</v>
          </cell>
          <cell r="K188">
            <v>0</v>
          </cell>
          <cell r="L188">
            <v>0</v>
          </cell>
          <cell r="M188">
            <v>0</v>
          </cell>
          <cell r="N188">
            <v>0</v>
          </cell>
          <cell r="O188">
            <v>0</v>
          </cell>
          <cell r="Q188" t="str">
            <v>EXKM21023</v>
          </cell>
          <cell r="R188">
            <v>86.6</v>
          </cell>
          <cell r="S188">
            <v>4.83</v>
          </cell>
          <cell r="T188">
            <v>1</v>
          </cell>
          <cell r="U188">
            <v>0</v>
          </cell>
          <cell r="V188">
            <v>16.716000000000001</v>
          </cell>
          <cell r="W188">
            <v>2</v>
          </cell>
          <cell r="Y188" t="str">
            <v>EXKM21023</v>
          </cell>
          <cell r="Z188">
            <v>89.95</v>
          </cell>
          <cell r="AA188">
            <v>4.83</v>
          </cell>
          <cell r="AB188">
            <v>11.5</v>
          </cell>
          <cell r="AC188">
            <v>0</v>
          </cell>
          <cell r="AD188">
            <v>27.015999999999998</v>
          </cell>
          <cell r="AE188">
            <v>2</v>
          </cell>
          <cell r="AG188" t="str">
            <v>EXKM21023</v>
          </cell>
          <cell r="AH188">
            <v>91.96</v>
          </cell>
          <cell r="AI188">
            <v>4.83</v>
          </cell>
          <cell r="AJ188">
            <v>11.5</v>
          </cell>
          <cell r="AK188">
            <v>0</v>
          </cell>
          <cell r="AL188">
            <v>46.966000000000001</v>
          </cell>
          <cell r="AM188">
            <v>2</v>
          </cell>
          <cell r="AO188" t="str">
            <v>EXKM21020</v>
          </cell>
          <cell r="AP188">
            <v>81.739999999999995</v>
          </cell>
          <cell r="AQ188">
            <v>6.58</v>
          </cell>
          <cell r="AR188">
            <v>4.25</v>
          </cell>
          <cell r="AS188">
            <v>0</v>
          </cell>
          <cell r="AT188">
            <v>49.097000000000001</v>
          </cell>
          <cell r="AU188">
            <v>4</v>
          </cell>
          <cell r="AW188" t="str">
            <v>EXKM21020</v>
          </cell>
          <cell r="AX188">
            <v>83.11</v>
          </cell>
          <cell r="AY188">
            <v>5.67</v>
          </cell>
          <cell r="AZ188">
            <v>2.6</v>
          </cell>
          <cell r="BA188">
            <v>0</v>
          </cell>
          <cell r="BB188">
            <v>65.747</v>
          </cell>
          <cell r="BC188">
            <v>5</v>
          </cell>
          <cell r="BE188" t="str">
            <v>EXKM21020</v>
          </cell>
          <cell r="BF188">
            <v>85.09</v>
          </cell>
          <cell r="BG188">
            <v>4.7699999999999996</v>
          </cell>
          <cell r="BH188">
            <v>9.5</v>
          </cell>
          <cell r="BI188">
            <v>0</v>
          </cell>
          <cell r="BJ188">
            <v>78.248000000000005</v>
          </cell>
          <cell r="BK188">
            <v>6</v>
          </cell>
          <cell r="BM188" t="str">
            <v>EXKM21020</v>
          </cell>
          <cell r="BN188">
            <v>86.34</v>
          </cell>
          <cell r="BO188">
            <v>4.21</v>
          </cell>
          <cell r="BP188">
            <v>8.1428571428570997</v>
          </cell>
          <cell r="BQ188">
            <v>0</v>
          </cell>
          <cell r="BR188">
            <v>91.599000000000004</v>
          </cell>
          <cell r="BS188">
            <v>7</v>
          </cell>
          <cell r="BU188" t="str">
            <v>EXKM21015</v>
          </cell>
          <cell r="BV188">
            <v>95.35</v>
          </cell>
          <cell r="BW188">
            <v>1.86</v>
          </cell>
          <cell r="BX188">
            <v>20.833333333333002</v>
          </cell>
          <cell r="BY188">
            <v>21.227</v>
          </cell>
          <cell r="BZ188">
            <v>119.131</v>
          </cell>
          <cell r="CA188">
            <v>6</v>
          </cell>
          <cell r="CC188" t="str">
            <v>EXKM21015</v>
          </cell>
          <cell r="CD188">
            <v>95.78</v>
          </cell>
          <cell r="CE188">
            <v>1.86</v>
          </cell>
          <cell r="CF188">
            <v>24.166666666666998</v>
          </cell>
          <cell r="CG188">
            <v>21.227</v>
          </cell>
          <cell r="CH188">
            <v>138.66499999999999</v>
          </cell>
          <cell r="CI188">
            <v>6</v>
          </cell>
          <cell r="CK188" t="str">
            <v>EXKM21015</v>
          </cell>
          <cell r="CL188">
            <v>96.13</v>
          </cell>
          <cell r="CM188">
            <v>1.86</v>
          </cell>
          <cell r="CN188">
            <v>24.166666666666998</v>
          </cell>
          <cell r="CO188">
            <v>21.227</v>
          </cell>
          <cell r="CP188">
            <v>157.297</v>
          </cell>
          <cell r="CQ188">
            <v>6</v>
          </cell>
          <cell r="CS188" t="str">
            <v>EXKM20097</v>
          </cell>
          <cell r="CT188">
            <v>100</v>
          </cell>
          <cell r="CU188">
            <v>0</v>
          </cell>
          <cell r="CV188">
            <v>0</v>
          </cell>
          <cell r="CW188">
            <v>0</v>
          </cell>
          <cell r="CX188">
            <v>0</v>
          </cell>
          <cell r="CY188">
            <v>0</v>
          </cell>
          <cell r="DA188" t="str">
            <v>EXKM20097</v>
          </cell>
          <cell r="DB188">
            <v>100</v>
          </cell>
          <cell r="DC188">
            <v>0</v>
          </cell>
          <cell r="DD188">
            <v>0</v>
          </cell>
          <cell r="DE188">
            <v>0</v>
          </cell>
          <cell r="DF188">
            <v>0</v>
          </cell>
          <cell r="DG188">
            <v>0</v>
          </cell>
          <cell r="DI188" t="str">
            <v>EXKM20097</v>
          </cell>
          <cell r="DJ188">
            <v>100</v>
          </cell>
          <cell r="DK188">
            <v>0</v>
          </cell>
          <cell r="DL188">
            <v>0</v>
          </cell>
          <cell r="DM188">
            <v>0</v>
          </cell>
          <cell r="DN188">
            <v>0</v>
          </cell>
          <cell r="DO188">
            <v>0</v>
          </cell>
          <cell r="DQ188" t="str">
            <v>EXKM20097</v>
          </cell>
          <cell r="DR188">
            <v>100</v>
          </cell>
          <cell r="DS188">
            <v>0</v>
          </cell>
          <cell r="DT188">
            <v>0</v>
          </cell>
          <cell r="DU188">
            <v>0</v>
          </cell>
          <cell r="DV188">
            <v>0</v>
          </cell>
          <cell r="DW188">
            <v>0</v>
          </cell>
          <cell r="DY188" t="str">
            <v>EXKM20092</v>
          </cell>
          <cell r="DZ188">
            <v>100</v>
          </cell>
          <cell r="EA188">
            <v>0</v>
          </cell>
          <cell r="EB188">
            <v>0</v>
          </cell>
          <cell r="EC188">
            <v>0</v>
          </cell>
          <cell r="ED188">
            <v>0</v>
          </cell>
          <cell r="EE188">
            <v>0</v>
          </cell>
          <cell r="EG188" t="str">
            <v>EXKM20092</v>
          </cell>
          <cell r="EH188">
            <v>100</v>
          </cell>
          <cell r="EI188">
            <v>0</v>
          </cell>
          <cell r="EJ188">
            <v>0</v>
          </cell>
          <cell r="EK188">
            <v>0</v>
          </cell>
          <cell r="EL188">
            <v>0</v>
          </cell>
          <cell r="EM188">
            <v>0</v>
          </cell>
          <cell r="EO188" t="str">
            <v>EXKM20092</v>
          </cell>
          <cell r="EP188">
            <v>100</v>
          </cell>
          <cell r="EQ188">
            <v>0</v>
          </cell>
          <cell r="ER188">
            <v>0</v>
          </cell>
          <cell r="ES188">
            <v>0</v>
          </cell>
          <cell r="ET188">
            <v>0</v>
          </cell>
          <cell r="EU188">
            <v>0</v>
          </cell>
          <cell r="EW188" t="str">
            <v>EXKM20067</v>
          </cell>
          <cell r="EX188">
            <v>100</v>
          </cell>
          <cell r="EY188">
            <v>0</v>
          </cell>
          <cell r="EZ188">
            <v>0</v>
          </cell>
          <cell r="FA188">
            <v>0</v>
          </cell>
          <cell r="FB188">
            <v>0</v>
          </cell>
          <cell r="FC188">
            <v>0</v>
          </cell>
          <cell r="FE188" t="str">
            <v>EXKM20058</v>
          </cell>
          <cell r="FF188">
            <v>95.83</v>
          </cell>
          <cell r="FG188">
            <v>21</v>
          </cell>
          <cell r="FH188">
            <v>58</v>
          </cell>
          <cell r="FI188">
            <v>100</v>
          </cell>
          <cell r="FJ188">
            <v>160.46700000000001</v>
          </cell>
          <cell r="FK188">
            <v>1</v>
          </cell>
          <cell r="FM188" t="str">
            <v>EXKM20058</v>
          </cell>
          <cell r="FN188">
            <v>96.02</v>
          </cell>
          <cell r="FO188">
            <v>21</v>
          </cell>
          <cell r="FP188">
            <v>65</v>
          </cell>
          <cell r="FQ188">
            <v>100</v>
          </cell>
          <cell r="FR188">
            <v>160.46700000000001</v>
          </cell>
          <cell r="FS188">
            <v>1</v>
          </cell>
          <cell r="FU188" t="str">
            <v>EXKM20058</v>
          </cell>
          <cell r="FV188">
            <v>96.2</v>
          </cell>
          <cell r="FW188">
            <v>21</v>
          </cell>
          <cell r="FX188">
            <v>69</v>
          </cell>
          <cell r="FY188">
            <v>100</v>
          </cell>
          <cell r="FZ188">
            <v>169.583</v>
          </cell>
          <cell r="GA188">
            <v>1</v>
          </cell>
          <cell r="GC188" t="str">
            <v>EXKM20058</v>
          </cell>
          <cell r="GD188">
            <v>96.35</v>
          </cell>
          <cell r="GE188">
            <v>21</v>
          </cell>
          <cell r="GF188">
            <v>69</v>
          </cell>
          <cell r="GG188">
            <v>100</v>
          </cell>
          <cell r="GH188">
            <v>177.083</v>
          </cell>
          <cell r="GI188">
            <v>1</v>
          </cell>
          <cell r="GK188" t="str">
            <v>EXKM20058</v>
          </cell>
          <cell r="GL188">
            <v>96.5</v>
          </cell>
          <cell r="GM188">
            <v>21</v>
          </cell>
          <cell r="GN188">
            <v>69</v>
          </cell>
          <cell r="GO188">
            <v>100</v>
          </cell>
          <cell r="GP188">
            <v>186.2</v>
          </cell>
          <cell r="GQ188">
            <v>1</v>
          </cell>
          <cell r="GS188" t="str">
            <v>EXKM20058</v>
          </cell>
          <cell r="GT188">
            <v>96.63</v>
          </cell>
          <cell r="GU188">
            <v>21</v>
          </cell>
          <cell r="GV188">
            <v>69</v>
          </cell>
          <cell r="GW188">
            <v>100</v>
          </cell>
          <cell r="GX188">
            <v>206.46700000000001</v>
          </cell>
          <cell r="GY188">
            <v>1</v>
          </cell>
          <cell r="HA188" t="str">
            <v>EXKM20058</v>
          </cell>
          <cell r="HB188">
            <v>96.76</v>
          </cell>
          <cell r="HC188">
            <v>21</v>
          </cell>
          <cell r="HD188">
            <v>69</v>
          </cell>
          <cell r="HE188">
            <v>100</v>
          </cell>
          <cell r="HF188">
            <v>206.46700000000001</v>
          </cell>
          <cell r="HG188">
            <v>1</v>
          </cell>
          <cell r="HI188" t="str">
            <v>EXKM12018</v>
          </cell>
          <cell r="HJ188">
            <v>0</v>
          </cell>
          <cell r="HK188">
            <v>0</v>
          </cell>
          <cell r="HL188">
            <v>0</v>
          </cell>
          <cell r="HM188">
            <v>0</v>
          </cell>
          <cell r="HN188">
            <v>0</v>
          </cell>
          <cell r="HO188">
            <v>0</v>
          </cell>
          <cell r="HQ188" t="str">
            <v>EXKM12018</v>
          </cell>
          <cell r="HR188">
            <v>0</v>
          </cell>
          <cell r="HS188">
            <v>0</v>
          </cell>
          <cell r="HT188">
            <v>0</v>
          </cell>
          <cell r="HU188">
            <v>0</v>
          </cell>
          <cell r="HV188">
            <v>0</v>
          </cell>
          <cell r="HW188">
            <v>0</v>
          </cell>
          <cell r="HY188" t="str">
            <v>EXKM12018</v>
          </cell>
          <cell r="HZ188">
            <v>0</v>
          </cell>
          <cell r="IA188">
            <v>0</v>
          </cell>
          <cell r="IB188">
            <v>0</v>
          </cell>
          <cell r="IC188">
            <v>0</v>
          </cell>
          <cell r="ID188">
            <v>0</v>
          </cell>
          <cell r="IE188">
            <v>0</v>
          </cell>
          <cell r="IG188" t="str">
            <v>EXKM12018</v>
          </cell>
          <cell r="IH188">
            <v>0</v>
          </cell>
          <cell r="II188">
            <v>0</v>
          </cell>
          <cell r="IJ188">
            <v>0</v>
          </cell>
          <cell r="IK188">
            <v>0</v>
          </cell>
          <cell r="IL188">
            <v>0</v>
          </cell>
          <cell r="IM188">
            <v>0</v>
          </cell>
        </row>
        <row r="189">
          <cell r="A189" t="str">
            <v>EXKM21037</v>
          </cell>
          <cell r="B189">
            <v>100</v>
          </cell>
          <cell r="C189">
            <v>0</v>
          </cell>
          <cell r="D189">
            <v>0</v>
          </cell>
          <cell r="E189">
            <v>0</v>
          </cell>
          <cell r="F189">
            <v>0</v>
          </cell>
          <cell r="G189">
            <v>0</v>
          </cell>
          <cell r="I189" t="str">
            <v>EXKM21037</v>
          </cell>
          <cell r="J189">
            <v>100</v>
          </cell>
          <cell r="K189">
            <v>0</v>
          </cell>
          <cell r="L189">
            <v>1</v>
          </cell>
          <cell r="M189">
            <v>0</v>
          </cell>
          <cell r="N189">
            <v>17.567</v>
          </cell>
          <cell r="O189">
            <v>0</v>
          </cell>
          <cell r="Q189" t="str">
            <v>EXKM21027</v>
          </cell>
          <cell r="R189">
            <v>0</v>
          </cell>
          <cell r="S189">
            <v>0</v>
          </cell>
          <cell r="T189">
            <v>0</v>
          </cell>
          <cell r="U189">
            <v>0</v>
          </cell>
          <cell r="V189">
            <v>0</v>
          </cell>
          <cell r="W189">
            <v>0</v>
          </cell>
          <cell r="Y189" t="str">
            <v>EXKM21027</v>
          </cell>
          <cell r="Z189">
            <v>0</v>
          </cell>
          <cell r="AA189">
            <v>0</v>
          </cell>
          <cell r="AB189">
            <v>0</v>
          </cell>
          <cell r="AC189">
            <v>0</v>
          </cell>
          <cell r="AD189">
            <v>0</v>
          </cell>
          <cell r="AE189">
            <v>0</v>
          </cell>
          <cell r="AG189" t="str">
            <v>EXKM21027</v>
          </cell>
          <cell r="AH189">
            <v>0</v>
          </cell>
          <cell r="AI189">
            <v>0</v>
          </cell>
          <cell r="AJ189">
            <v>0</v>
          </cell>
          <cell r="AK189">
            <v>0</v>
          </cell>
          <cell r="AL189">
            <v>0</v>
          </cell>
          <cell r="AM189">
            <v>0</v>
          </cell>
          <cell r="AO189" t="str">
            <v>EXKM21022</v>
          </cell>
          <cell r="AP189">
            <v>0</v>
          </cell>
          <cell r="AQ189">
            <v>0</v>
          </cell>
          <cell r="AR189">
            <v>0</v>
          </cell>
          <cell r="AS189">
            <v>0</v>
          </cell>
          <cell r="AT189">
            <v>0</v>
          </cell>
          <cell r="AU189">
            <v>0</v>
          </cell>
          <cell r="AW189" t="str">
            <v>EXKM21022</v>
          </cell>
          <cell r="AX189">
            <v>0</v>
          </cell>
          <cell r="AY189">
            <v>0</v>
          </cell>
          <cell r="AZ189">
            <v>0</v>
          </cell>
          <cell r="BA189">
            <v>0</v>
          </cell>
          <cell r="BB189">
            <v>0</v>
          </cell>
          <cell r="BC189">
            <v>0</v>
          </cell>
          <cell r="BE189" t="str">
            <v>EXKM21022</v>
          </cell>
          <cell r="BF189">
            <v>0</v>
          </cell>
          <cell r="BG189">
            <v>0</v>
          </cell>
          <cell r="BH189">
            <v>0</v>
          </cell>
          <cell r="BI189">
            <v>0</v>
          </cell>
          <cell r="BJ189">
            <v>0</v>
          </cell>
          <cell r="BK189">
            <v>0</v>
          </cell>
          <cell r="BM189" t="str">
            <v>EXKM21022</v>
          </cell>
          <cell r="BN189">
            <v>0</v>
          </cell>
          <cell r="BO189">
            <v>0</v>
          </cell>
          <cell r="BP189">
            <v>0</v>
          </cell>
          <cell r="BQ189">
            <v>0</v>
          </cell>
          <cell r="BR189">
            <v>0</v>
          </cell>
          <cell r="BS189">
            <v>0</v>
          </cell>
          <cell r="BU189" t="str">
            <v>EXKM21017</v>
          </cell>
          <cell r="BV189">
            <v>91.31</v>
          </cell>
          <cell r="BW189">
            <v>4.17</v>
          </cell>
          <cell r="BX189">
            <v>27.4</v>
          </cell>
          <cell r="BY189">
            <v>9.9830000000000005</v>
          </cell>
          <cell r="BZ189">
            <v>127.78</v>
          </cell>
          <cell r="CA189">
            <v>5</v>
          </cell>
          <cell r="CC189" t="str">
            <v>EXKM21017</v>
          </cell>
          <cell r="CD189">
            <v>91.45</v>
          </cell>
          <cell r="CE189">
            <v>3.76</v>
          </cell>
          <cell r="CF189">
            <v>25.666666666666998</v>
          </cell>
          <cell r="CG189">
            <v>9.2309999999999999</v>
          </cell>
          <cell r="CH189">
            <v>144.07900000000001</v>
          </cell>
          <cell r="CI189">
            <v>6</v>
          </cell>
          <cell r="CK189" t="str">
            <v>EXKM21017</v>
          </cell>
          <cell r="CL189">
            <v>92.16</v>
          </cell>
          <cell r="CM189">
            <v>3.76</v>
          </cell>
          <cell r="CN189">
            <v>25.666666666666998</v>
          </cell>
          <cell r="CO189">
            <v>9.2309999999999999</v>
          </cell>
          <cell r="CP189">
            <v>164.16200000000001</v>
          </cell>
          <cell r="CQ189">
            <v>6</v>
          </cell>
          <cell r="CS189" t="str">
            <v>EXKM20127</v>
          </cell>
          <cell r="CT189">
            <v>93.13</v>
          </cell>
          <cell r="CU189">
            <v>21.43</v>
          </cell>
          <cell r="CV189">
            <v>43</v>
          </cell>
          <cell r="CW189">
            <v>100</v>
          </cell>
          <cell r="CX189">
            <v>55.316000000000003</v>
          </cell>
          <cell r="CY189">
            <v>1</v>
          </cell>
          <cell r="DA189" t="str">
            <v>EXKM20127</v>
          </cell>
          <cell r="DB189">
            <v>93.62</v>
          </cell>
          <cell r="DC189">
            <v>21.43</v>
          </cell>
          <cell r="DD189">
            <v>43</v>
          </cell>
          <cell r="DE189">
            <v>100</v>
          </cell>
          <cell r="DF189">
            <v>65.566000000000003</v>
          </cell>
          <cell r="DG189">
            <v>1</v>
          </cell>
          <cell r="DI189" t="str">
            <v>EXKM20127</v>
          </cell>
          <cell r="DJ189">
            <v>93.67</v>
          </cell>
          <cell r="DK189">
            <v>11.39</v>
          </cell>
          <cell r="DL189">
            <v>21.5</v>
          </cell>
          <cell r="DM189">
            <v>94.075000000000003</v>
          </cell>
          <cell r="DN189">
            <v>73.965999999999994</v>
          </cell>
          <cell r="DO189">
            <v>2</v>
          </cell>
          <cell r="DQ189" t="str">
            <v>EXKM20127</v>
          </cell>
          <cell r="DR189">
            <v>88.72</v>
          </cell>
          <cell r="DS189">
            <v>14.44</v>
          </cell>
          <cell r="DT189">
            <v>14.333333333333</v>
          </cell>
          <cell r="DU189">
            <v>49.481000000000002</v>
          </cell>
          <cell r="DV189">
            <v>76.183000000000007</v>
          </cell>
          <cell r="DW189">
            <v>3</v>
          </cell>
          <cell r="DY189" t="str">
            <v>EXKM20096</v>
          </cell>
          <cell r="DZ189">
            <v>100</v>
          </cell>
          <cell r="EA189">
            <v>0</v>
          </cell>
          <cell r="EB189">
            <v>0</v>
          </cell>
          <cell r="EC189">
            <v>0</v>
          </cell>
          <cell r="ED189">
            <v>0</v>
          </cell>
          <cell r="EE189">
            <v>0</v>
          </cell>
          <cell r="EG189" t="str">
            <v>EXKM20096</v>
          </cell>
          <cell r="EH189">
            <v>100</v>
          </cell>
          <cell r="EI189">
            <v>0</v>
          </cell>
          <cell r="EJ189">
            <v>0</v>
          </cell>
          <cell r="EK189">
            <v>0</v>
          </cell>
          <cell r="EL189">
            <v>0</v>
          </cell>
          <cell r="EM189">
            <v>0</v>
          </cell>
          <cell r="EO189" t="str">
            <v>EXKM20096</v>
          </cell>
          <cell r="EP189">
            <v>100</v>
          </cell>
          <cell r="EQ189">
            <v>0</v>
          </cell>
          <cell r="ER189">
            <v>0</v>
          </cell>
          <cell r="ES189">
            <v>0</v>
          </cell>
          <cell r="ET189">
            <v>0</v>
          </cell>
          <cell r="EU189">
            <v>0</v>
          </cell>
          <cell r="EW189" t="str">
            <v>EXKM20081</v>
          </cell>
          <cell r="EX189">
            <v>100</v>
          </cell>
          <cell r="EY189">
            <v>0</v>
          </cell>
          <cell r="EZ189">
            <v>0</v>
          </cell>
          <cell r="FA189">
            <v>0</v>
          </cell>
          <cell r="FB189">
            <v>0</v>
          </cell>
          <cell r="FC189">
            <v>0</v>
          </cell>
          <cell r="FE189" t="str">
            <v>EXKM20067</v>
          </cell>
          <cell r="FF189">
            <v>100</v>
          </cell>
          <cell r="FG189">
            <v>0</v>
          </cell>
          <cell r="FH189">
            <v>0</v>
          </cell>
          <cell r="FI189">
            <v>0</v>
          </cell>
          <cell r="FJ189">
            <v>0</v>
          </cell>
          <cell r="FK189">
            <v>0</v>
          </cell>
          <cell r="FM189" t="str">
            <v>EXKM20067</v>
          </cell>
          <cell r="FN189">
            <v>100</v>
          </cell>
          <cell r="FO189">
            <v>0</v>
          </cell>
          <cell r="FP189">
            <v>0</v>
          </cell>
          <cell r="FQ189">
            <v>0</v>
          </cell>
          <cell r="FR189">
            <v>0</v>
          </cell>
          <cell r="FS189">
            <v>0</v>
          </cell>
          <cell r="FU189" t="str">
            <v>EXKM20067</v>
          </cell>
          <cell r="FV189">
            <v>100</v>
          </cell>
          <cell r="FW189">
            <v>0</v>
          </cell>
          <cell r="FX189">
            <v>0</v>
          </cell>
          <cell r="FY189">
            <v>0</v>
          </cell>
          <cell r="FZ189">
            <v>0</v>
          </cell>
          <cell r="GA189">
            <v>0</v>
          </cell>
          <cell r="GC189" t="str">
            <v>EXKM20067</v>
          </cell>
          <cell r="GD189">
            <v>100</v>
          </cell>
          <cell r="GE189">
            <v>0</v>
          </cell>
          <cell r="GF189">
            <v>0</v>
          </cell>
          <cell r="GG189">
            <v>0</v>
          </cell>
          <cell r="GH189">
            <v>0</v>
          </cell>
          <cell r="GI189">
            <v>0</v>
          </cell>
          <cell r="GK189" t="str">
            <v>EXKM20067</v>
          </cell>
          <cell r="GL189">
            <v>100</v>
          </cell>
          <cell r="GM189">
            <v>0</v>
          </cell>
          <cell r="GN189">
            <v>0</v>
          </cell>
          <cell r="GO189">
            <v>0</v>
          </cell>
          <cell r="GP189">
            <v>0</v>
          </cell>
          <cell r="GQ189">
            <v>0</v>
          </cell>
          <cell r="GS189" t="str">
            <v>EXKM20067</v>
          </cell>
          <cell r="GT189">
            <v>100</v>
          </cell>
          <cell r="GU189">
            <v>0</v>
          </cell>
          <cell r="GV189">
            <v>0</v>
          </cell>
          <cell r="GW189">
            <v>0</v>
          </cell>
          <cell r="GX189">
            <v>0</v>
          </cell>
          <cell r="GY189">
            <v>0</v>
          </cell>
          <cell r="HA189" t="str">
            <v>EXKM20067</v>
          </cell>
          <cell r="HB189">
            <v>100</v>
          </cell>
          <cell r="HC189">
            <v>0</v>
          </cell>
          <cell r="HD189">
            <v>0</v>
          </cell>
          <cell r="HE189">
            <v>0</v>
          </cell>
          <cell r="HF189">
            <v>0</v>
          </cell>
          <cell r="HG189">
            <v>0</v>
          </cell>
          <cell r="HI189" t="str">
            <v>EXKM12028</v>
          </cell>
          <cell r="HJ189">
            <v>0</v>
          </cell>
          <cell r="HK189">
            <v>0</v>
          </cell>
          <cell r="HL189">
            <v>0</v>
          </cell>
          <cell r="HM189">
            <v>0</v>
          </cell>
          <cell r="HN189">
            <v>0</v>
          </cell>
          <cell r="HO189">
            <v>0</v>
          </cell>
          <cell r="HQ189" t="str">
            <v>EXKM12028</v>
          </cell>
          <cell r="HR189">
            <v>0</v>
          </cell>
          <cell r="HS189">
            <v>0</v>
          </cell>
          <cell r="HT189">
            <v>0</v>
          </cell>
          <cell r="HU189">
            <v>0</v>
          </cell>
          <cell r="HV189">
            <v>0</v>
          </cell>
          <cell r="HW189">
            <v>0</v>
          </cell>
          <cell r="HY189" t="str">
            <v>EXKM12028</v>
          </cell>
          <cell r="HZ189">
            <v>0</v>
          </cell>
          <cell r="IA189">
            <v>0</v>
          </cell>
          <cell r="IB189">
            <v>0</v>
          </cell>
          <cell r="IC189">
            <v>0</v>
          </cell>
          <cell r="ID189">
            <v>0</v>
          </cell>
          <cell r="IE189">
            <v>0</v>
          </cell>
          <cell r="IG189" t="str">
            <v>EXKM12028</v>
          </cell>
          <cell r="IH189">
            <v>0</v>
          </cell>
          <cell r="II189">
            <v>0</v>
          </cell>
          <cell r="IJ189">
            <v>0</v>
          </cell>
          <cell r="IK189">
            <v>0</v>
          </cell>
          <cell r="IL189">
            <v>0</v>
          </cell>
          <cell r="IM189">
            <v>0</v>
          </cell>
        </row>
        <row r="190">
          <cell r="A190" t="str">
            <v>EXKM21045</v>
          </cell>
          <cell r="B190">
            <v>100</v>
          </cell>
          <cell r="C190">
            <v>0</v>
          </cell>
          <cell r="D190">
            <v>0</v>
          </cell>
          <cell r="E190">
            <v>0</v>
          </cell>
          <cell r="F190">
            <v>0</v>
          </cell>
          <cell r="G190">
            <v>0</v>
          </cell>
          <cell r="I190" t="str">
            <v>EXKM21045</v>
          </cell>
          <cell r="J190">
            <v>100</v>
          </cell>
          <cell r="K190">
            <v>0</v>
          </cell>
          <cell r="L190">
            <v>6</v>
          </cell>
          <cell r="M190">
            <v>0</v>
          </cell>
          <cell r="N190">
            <v>18.265999999999998</v>
          </cell>
          <cell r="O190">
            <v>0</v>
          </cell>
          <cell r="Q190" t="str">
            <v>EXKM21028</v>
          </cell>
          <cell r="R190">
            <v>0</v>
          </cell>
          <cell r="S190">
            <v>0</v>
          </cell>
          <cell r="T190">
            <v>0</v>
          </cell>
          <cell r="U190">
            <v>0</v>
          </cell>
          <cell r="V190">
            <v>0</v>
          </cell>
          <cell r="W190">
            <v>0</v>
          </cell>
          <cell r="Y190" t="str">
            <v>EXKM21028</v>
          </cell>
          <cell r="Z190">
            <v>0</v>
          </cell>
          <cell r="AA190">
            <v>0</v>
          </cell>
          <cell r="AB190">
            <v>0</v>
          </cell>
          <cell r="AC190">
            <v>0</v>
          </cell>
          <cell r="AD190">
            <v>0</v>
          </cell>
          <cell r="AE190">
            <v>0</v>
          </cell>
          <cell r="AG190" t="str">
            <v>EXKM21028</v>
          </cell>
          <cell r="AH190">
            <v>0</v>
          </cell>
          <cell r="AI190">
            <v>0</v>
          </cell>
          <cell r="AJ190">
            <v>0</v>
          </cell>
          <cell r="AK190">
            <v>0</v>
          </cell>
          <cell r="AL190">
            <v>0</v>
          </cell>
          <cell r="AM190">
            <v>0</v>
          </cell>
          <cell r="AO190" t="str">
            <v>EXKM21023</v>
          </cell>
          <cell r="AP190">
            <v>93.3</v>
          </cell>
          <cell r="AQ190">
            <v>4.83</v>
          </cell>
          <cell r="AR190">
            <v>11.5</v>
          </cell>
          <cell r="AS190">
            <v>0</v>
          </cell>
          <cell r="AT190">
            <v>64.549000000000007</v>
          </cell>
          <cell r="AU190">
            <v>2</v>
          </cell>
          <cell r="AW190" t="str">
            <v>EXKM21023</v>
          </cell>
          <cell r="AX190">
            <v>94.26</v>
          </cell>
          <cell r="AY190">
            <v>4.83</v>
          </cell>
          <cell r="AZ190">
            <v>1</v>
          </cell>
          <cell r="BA190">
            <v>0</v>
          </cell>
          <cell r="BB190">
            <v>82.715000000000003</v>
          </cell>
          <cell r="BC190">
            <v>2</v>
          </cell>
          <cell r="BE190" t="str">
            <v>EXKM21023</v>
          </cell>
          <cell r="BF190">
            <v>94.18</v>
          </cell>
          <cell r="BG190">
            <v>3.72</v>
          </cell>
          <cell r="BH190">
            <v>23</v>
          </cell>
          <cell r="BI190">
            <v>13.585000000000001</v>
          </cell>
          <cell r="BJ190">
            <v>96.048000000000002</v>
          </cell>
          <cell r="BK190">
            <v>3</v>
          </cell>
          <cell r="BM190" t="str">
            <v>EXKM21023</v>
          </cell>
          <cell r="BN190">
            <v>94.83</v>
          </cell>
          <cell r="BO190">
            <v>3.72</v>
          </cell>
          <cell r="BP190">
            <v>23</v>
          </cell>
          <cell r="BQ190">
            <v>13.585000000000001</v>
          </cell>
          <cell r="BR190">
            <v>110.715</v>
          </cell>
          <cell r="BS190">
            <v>3</v>
          </cell>
          <cell r="BU190" t="str">
            <v>EXKM21019</v>
          </cell>
          <cell r="BV190">
            <v>83.25</v>
          </cell>
          <cell r="BW190">
            <v>2.68</v>
          </cell>
          <cell r="BX190">
            <v>7</v>
          </cell>
          <cell r="BY190">
            <v>18.077000000000002</v>
          </cell>
          <cell r="BZ190">
            <v>96.516000000000005</v>
          </cell>
          <cell r="CA190">
            <v>15</v>
          </cell>
          <cell r="CC190" t="str">
            <v>EXKM21019</v>
          </cell>
          <cell r="CD190">
            <v>81.459999999999994</v>
          </cell>
          <cell r="CE190">
            <v>2.58</v>
          </cell>
          <cell r="CF190">
            <v>5.8947368421053001</v>
          </cell>
          <cell r="CG190">
            <v>15.459</v>
          </cell>
          <cell r="CH190">
            <v>105.33199999999999</v>
          </cell>
          <cell r="CI190">
            <v>19</v>
          </cell>
          <cell r="CK190" t="str">
            <v>EXKM21019</v>
          </cell>
          <cell r="CL190">
            <v>81.37</v>
          </cell>
          <cell r="CM190">
            <v>2.68</v>
          </cell>
          <cell r="CN190">
            <v>5.6</v>
          </cell>
          <cell r="CO190">
            <v>14.103999999999999</v>
          </cell>
          <cell r="CP190">
            <v>118.315</v>
          </cell>
          <cell r="CQ190">
            <v>20</v>
          </cell>
          <cell r="CS190" t="str">
            <v>EXKM20128</v>
          </cell>
          <cell r="CT190">
            <v>100</v>
          </cell>
          <cell r="CU190">
            <v>0</v>
          </cell>
          <cell r="CV190">
            <v>45</v>
          </cell>
          <cell r="CW190">
            <v>0</v>
          </cell>
          <cell r="CX190">
            <v>38.267000000000003</v>
          </cell>
          <cell r="CY190">
            <v>0</v>
          </cell>
          <cell r="DA190" t="str">
            <v>EXKM20128</v>
          </cell>
          <cell r="DB190">
            <v>100</v>
          </cell>
          <cell r="DC190">
            <v>0</v>
          </cell>
          <cell r="DD190">
            <v>45</v>
          </cell>
          <cell r="DE190">
            <v>0</v>
          </cell>
          <cell r="DF190">
            <v>47.517000000000003</v>
          </cell>
          <cell r="DG190">
            <v>0</v>
          </cell>
          <cell r="DI190" t="str">
            <v>EXKM20128</v>
          </cell>
          <cell r="DJ190">
            <v>100</v>
          </cell>
          <cell r="DK190">
            <v>0</v>
          </cell>
          <cell r="DL190">
            <v>45</v>
          </cell>
          <cell r="DM190">
            <v>0</v>
          </cell>
          <cell r="DN190">
            <v>47.517000000000003</v>
          </cell>
          <cell r="DO190">
            <v>0</v>
          </cell>
          <cell r="DQ190" t="str">
            <v>EXKM20128</v>
          </cell>
          <cell r="DR190">
            <v>95.26</v>
          </cell>
          <cell r="DS190">
            <v>18.18</v>
          </cell>
          <cell r="DT190">
            <v>45</v>
          </cell>
          <cell r="DU190">
            <v>0</v>
          </cell>
          <cell r="DV190">
            <v>47.517000000000003</v>
          </cell>
          <cell r="DW190">
            <v>1</v>
          </cell>
          <cell r="DY190" t="str">
            <v>EXKM20097</v>
          </cell>
          <cell r="DZ190">
            <v>100</v>
          </cell>
          <cell r="EA190">
            <v>0</v>
          </cell>
          <cell r="EB190">
            <v>0</v>
          </cell>
          <cell r="EC190">
            <v>0</v>
          </cell>
          <cell r="ED190">
            <v>0</v>
          </cell>
          <cell r="EE190">
            <v>0</v>
          </cell>
          <cell r="EG190" t="str">
            <v>EXKM20097</v>
          </cell>
          <cell r="EH190">
            <v>100</v>
          </cell>
          <cell r="EI190">
            <v>0</v>
          </cell>
          <cell r="EJ190">
            <v>0</v>
          </cell>
          <cell r="EK190">
            <v>0</v>
          </cell>
          <cell r="EL190">
            <v>0</v>
          </cell>
          <cell r="EM190">
            <v>0</v>
          </cell>
          <cell r="EO190" t="str">
            <v>EXKM20097</v>
          </cell>
          <cell r="EP190">
            <v>100</v>
          </cell>
          <cell r="EQ190">
            <v>0</v>
          </cell>
          <cell r="ER190">
            <v>0</v>
          </cell>
          <cell r="ES190">
            <v>0</v>
          </cell>
          <cell r="ET190">
            <v>0</v>
          </cell>
          <cell r="EU190">
            <v>0</v>
          </cell>
          <cell r="EW190" t="str">
            <v>EXKM20092</v>
          </cell>
          <cell r="EX190">
            <v>100</v>
          </cell>
          <cell r="EY190">
            <v>0</v>
          </cell>
          <cell r="EZ190">
            <v>0</v>
          </cell>
          <cell r="FA190">
            <v>0</v>
          </cell>
          <cell r="FB190">
            <v>0</v>
          </cell>
          <cell r="FC190">
            <v>0</v>
          </cell>
          <cell r="FE190" t="str">
            <v>EXKM20081</v>
          </cell>
          <cell r="FF190">
            <v>100</v>
          </cell>
          <cell r="FG190">
            <v>0</v>
          </cell>
          <cell r="FH190">
            <v>0</v>
          </cell>
          <cell r="FI190">
            <v>0</v>
          </cell>
          <cell r="FJ190">
            <v>0</v>
          </cell>
          <cell r="FK190">
            <v>0</v>
          </cell>
          <cell r="FM190" t="str">
            <v>EXKM20081</v>
          </cell>
          <cell r="FN190">
            <v>100</v>
          </cell>
          <cell r="FO190">
            <v>0</v>
          </cell>
          <cell r="FP190">
            <v>0</v>
          </cell>
          <cell r="FQ190">
            <v>0</v>
          </cell>
          <cell r="FR190">
            <v>0</v>
          </cell>
          <cell r="FS190">
            <v>0</v>
          </cell>
          <cell r="FU190" t="str">
            <v>EXKM20081</v>
          </cell>
          <cell r="FV190">
            <v>100</v>
          </cell>
          <cell r="FW190">
            <v>0</v>
          </cell>
          <cell r="FX190">
            <v>0</v>
          </cell>
          <cell r="FY190">
            <v>0</v>
          </cell>
          <cell r="FZ190">
            <v>0</v>
          </cell>
          <cell r="GA190">
            <v>0</v>
          </cell>
          <cell r="GC190" t="str">
            <v>EXKM20081</v>
          </cell>
          <cell r="GD190">
            <v>100</v>
          </cell>
          <cell r="GE190">
            <v>0</v>
          </cell>
          <cell r="GF190">
            <v>0</v>
          </cell>
          <cell r="GG190">
            <v>0</v>
          </cell>
          <cell r="GH190">
            <v>0</v>
          </cell>
          <cell r="GI190">
            <v>0</v>
          </cell>
          <cell r="GK190" t="str">
            <v>EXKM20081</v>
          </cell>
          <cell r="GL190">
            <v>100</v>
          </cell>
          <cell r="GM190">
            <v>0</v>
          </cell>
          <cell r="GN190">
            <v>0</v>
          </cell>
          <cell r="GO190">
            <v>0</v>
          </cell>
          <cell r="GP190">
            <v>0</v>
          </cell>
          <cell r="GQ190">
            <v>0</v>
          </cell>
          <cell r="GS190" t="str">
            <v>EXKM20081</v>
          </cell>
          <cell r="GT190">
            <v>100</v>
          </cell>
          <cell r="GU190">
            <v>0</v>
          </cell>
          <cell r="GV190">
            <v>0</v>
          </cell>
          <cell r="GW190">
            <v>0</v>
          </cell>
          <cell r="GX190">
            <v>0</v>
          </cell>
          <cell r="GY190">
            <v>0</v>
          </cell>
          <cell r="HA190" t="str">
            <v>EXKM20081</v>
          </cell>
          <cell r="HB190">
            <v>100</v>
          </cell>
          <cell r="HC190">
            <v>0</v>
          </cell>
          <cell r="HD190">
            <v>0</v>
          </cell>
          <cell r="HE190">
            <v>0</v>
          </cell>
          <cell r="HF190">
            <v>0</v>
          </cell>
          <cell r="HG190">
            <v>0</v>
          </cell>
          <cell r="HI190" t="str">
            <v>EXKM12032</v>
          </cell>
          <cell r="HJ190">
            <v>0</v>
          </cell>
          <cell r="HK190">
            <v>0</v>
          </cell>
          <cell r="HL190">
            <v>0</v>
          </cell>
          <cell r="HM190">
            <v>0</v>
          </cell>
          <cell r="HN190">
            <v>0</v>
          </cell>
          <cell r="HO190">
            <v>0</v>
          </cell>
          <cell r="HQ190" t="str">
            <v>EXKM12032</v>
          </cell>
          <cell r="HR190">
            <v>0</v>
          </cell>
          <cell r="HS190">
            <v>0</v>
          </cell>
          <cell r="HT190">
            <v>0</v>
          </cell>
          <cell r="HU190">
            <v>0</v>
          </cell>
          <cell r="HV190">
            <v>0</v>
          </cell>
          <cell r="HW190">
            <v>0</v>
          </cell>
          <cell r="HY190" t="str">
            <v>EXKM12032</v>
          </cell>
          <cell r="HZ190">
            <v>0</v>
          </cell>
          <cell r="IA190">
            <v>0</v>
          </cell>
          <cell r="IB190">
            <v>0</v>
          </cell>
          <cell r="IC190">
            <v>0</v>
          </cell>
          <cell r="ID190">
            <v>0</v>
          </cell>
          <cell r="IE190">
            <v>0</v>
          </cell>
          <cell r="IG190" t="str">
            <v>EXKM12032</v>
          </cell>
          <cell r="IH190">
            <v>0</v>
          </cell>
          <cell r="II190">
            <v>0</v>
          </cell>
          <cell r="IJ190">
            <v>0</v>
          </cell>
          <cell r="IK190">
            <v>0</v>
          </cell>
          <cell r="IL190">
            <v>0</v>
          </cell>
          <cell r="IM190">
            <v>0</v>
          </cell>
        </row>
        <row r="191">
          <cell r="A191" t="str">
            <v>EXKM40065</v>
          </cell>
          <cell r="B191">
            <v>100</v>
          </cell>
          <cell r="C191">
            <v>0</v>
          </cell>
          <cell r="D191">
            <v>0</v>
          </cell>
          <cell r="E191">
            <v>0</v>
          </cell>
          <cell r="F191">
            <v>0</v>
          </cell>
          <cell r="G191">
            <v>0</v>
          </cell>
          <cell r="I191" t="str">
            <v>EXKM40065</v>
          </cell>
          <cell r="J191">
            <v>100</v>
          </cell>
          <cell r="K191">
            <v>0</v>
          </cell>
          <cell r="L191">
            <v>0</v>
          </cell>
          <cell r="M191">
            <v>0</v>
          </cell>
          <cell r="N191">
            <v>0</v>
          </cell>
          <cell r="O191">
            <v>0</v>
          </cell>
          <cell r="Q191" t="str">
            <v>EXKM21033</v>
          </cell>
          <cell r="R191">
            <v>0</v>
          </cell>
          <cell r="S191">
            <v>0</v>
          </cell>
          <cell r="T191">
            <v>0</v>
          </cell>
          <cell r="U191">
            <v>0</v>
          </cell>
          <cell r="V191">
            <v>0</v>
          </cell>
          <cell r="W191">
            <v>0</v>
          </cell>
          <cell r="Y191" t="str">
            <v>EXKM21033</v>
          </cell>
          <cell r="Z191">
            <v>0</v>
          </cell>
          <cell r="AA191">
            <v>0</v>
          </cell>
          <cell r="AB191">
            <v>0</v>
          </cell>
          <cell r="AC191">
            <v>0</v>
          </cell>
          <cell r="AD191">
            <v>0</v>
          </cell>
          <cell r="AE191">
            <v>0</v>
          </cell>
          <cell r="AG191" t="str">
            <v>EXKM21033</v>
          </cell>
          <cell r="AH191">
            <v>0</v>
          </cell>
          <cell r="AI191">
            <v>0</v>
          </cell>
          <cell r="AJ191">
            <v>0</v>
          </cell>
          <cell r="AK191">
            <v>0</v>
          </cell>
          <cell r="AL191">
            <v>0</v>
          </cell>
          <cell r="AM191">
            <v>0</v>
          </cell>
          <cell r="AO191" t="str">
            <v>EXKM21027</v>
          </cell>
          <cell r="AP191">
            <v>0</v>
          </cell>
          <cell r="AQ191">
            <v>0</v>
          </cell>
          <cell r="AR191">
            <v>0</v>
          </cell>
          <cell r="AS191">
            <v>0</v>
          </cell>
          <cell r="AT191">
            <v>0</v>
          </cell>
          <cell r="AU191">
            <v>0</v>
          </cell>
          <cell r="AW191" t="str">
            <v>EXKM21027</v>
          </cell>
          <cell r="AX191">
            <v>0</v>
          </cell>
          <cell r="AY191">
            <v>0</v>
          </cell>
          <cell r="AZ191">
            <v>0</v>
          </cell>
          <cell r="BA191">
            <v>0</v>
          </cell>
          <cell r="BB191">
            <v>0</v>
          </cell>
          <cell r="BC191">
            <v>0</v>
          </cell>
          <cell r="BE191" t="str">
            <v>EXKM21027</v>
          </cell>
          <cell r="BF191">
            <v>0</v>
          </cell>
          <cell r="BG191">
            <v>0</v>
          </cell>
          <cell r="BH191">
            <v>0</v>
          </cell>
          <cell r="BI191">
            <v>0</v>
          </cell>
          <cell r="BJ191">
            <v>0</v>
          </cell>
          <cell r="BK191">
            <v>0</v>
          </cell>
          <cell r="BM191" t="str">
            <v>EXKM21027</v>
          </cell>
          <cell r="BN191">
            <v>0</v>
          </cell>
          <cell r="BO191">
            <v>0</v>
          </cell>
          <cell r="BP191">
            <v>0</v>
          </cell>
          <cell r="BQ191">
            <v>0</v>
          </cell>
          <cell r="BR191">
            <v>0</v>
          </cell>
          <cell r="BS191">
            <v>0</v>
          </cell>
          <cell r="BU191" t="str">
            <v>EXKM21020</v>
          </cell>
          <cell r="BV191">
            <v>78.400000000000006</v>
          </cell>
          <cell r="BW191">
            <v>6.48</v>
          </cell>
          <cell r="BX191">
            <v>13.25</v>
          </cell>
          <cell r="BY191">
            <v>41.176000000000002</v>
          </cell>
          <cell r="BZ191">
            <v>91.599000000000004</v>
          </cell>
          <cell r="CA191">
            <v>8</v>
          </cell>
          <cell r="CC191" t="str">
            <v>EXKM21020</v>
          </cell>
          <cell r="CD191">
            <v>79.489999999999995</v>
          </cell>
          <cell r="CE191">
            <v>6.01</v>
          </cell>
          <cell r="CF191">
            <v>12.888888888888999</v>
          </cell>
          <cell r="CG191">
            <v>39.439</v>
          </cell>
          <cell r="CH191">
            <v>107.533</v>
          </cell>
          <cell r="CI191">
            <v>9</v>
          </cell>
          <cell r="CK191" t="str">
            <v>EXKM21020</v>
          </cell>
          <cell r="CL191">
            <v>79.23</v>
          </cell>
          <cell r="CM191">
            <v>5.44</v>
          </cell>
          <cell r="CN191">
            <v>10.545454545455</v>
          </cell>
          <cell r="CO191">
            <v>35.692</v>
          </cell>
          <cell r="CP191">
            <v>122.434</v>
          </cell>
          <cell r="CQ191">
            <v>11</v>
          </cell>
          <cell r="CS191" t="str">
            <v>EXKM21001</v>
          </cell>
          <cell r="CT191">
            <v>34.5</v>
          </cell>
          <cell r="CU191">
            <v>40.869999999999997</v>
          </cell>
          <cell r="CV191">
            <v>3.6</v>
          </cell>
          <cell r="CW191">
            <v>79.08</v>
          </cell>
          <cell r="CX191">
            <v>54.847999999999999</v>
          </cell>
          <cell r="CY191">
            <v>5</v>
          </cell>
          <cell r="DA191" t="str">
            <v>EXKM21001</v>
          </cell>
          <cell r="DB191">
            <v>39.18</v>
          </cell>
          <cell r="DC191">
            <v>40.869999999999997</v>
          </cell>
          <cell r="DD191">
            <v>3.6</v>
          </cell>
          <cell r="DE191">
            <v>79.08</v>
          </cell>
          <cell r="DF191">
            <v>75.563999999999993</v>
          </cell>
          <cell r="DG191">
            <v>5</v>
          </cell>
          <cell r="DI191" t="str">
            <v>EXKM21001</v>
          </cell>
          <cell r="DJ191">
            <v>43.24</v>
          </cell>
          <cell r="DK191">
            <v>40.869999999999997</v>
          </cell>
          <cell r="DL191">
            <v>3.6</v>
          </cell>
          <cell r="DM191">
            <v>79.08</v>
          </cell>
          <cell r="DN191">
            <v>86.114999999999995</v>
          </cell>
          <cell r="DO191">
            <v>5</v>
          </cell>
          <cell r="DQ191" t="str">
            <v>EXKM21001</v>
          </cell>
          <cell r="DR191">
            <v>44.68</v>
          </cell>
          <cell r="DS191">
            <v>30.35</v>
          </cell>
          <cell r="DT191">
            <v>2.5714285714286</v>
          </cell>
          <cell r="DU191">
            <v>79.483999999999995</v>
          </cell>
          <cell r="DV191">
            <v>98.198999999999998</v>
          </cell>
          <cell r="DW191">
            <v>7</v>
          </cell>
          <cell r="DY191" t="str">
            <v>EXKM20127</v>
          </cell>
          <cell r="DZ191">
            <v>83.5</v>
          </cell>
          <cell r="EA191">
            <v>22.44</v>
          </cell>
          <cell r="EB191">
            <v>14.333333333333</v>
          </cell>
          <cell r="EC191">
            <v>31.838999999999999</v>
          </cell>
          <cell r="ED191">
            <v>76.183000000000007</v>
          </cell>
          <cell r="EE191">
            <v>3</v>
          </cell>
          <cell r="EG191" t="str">
            <v>EXKM20127</v>
          </cell>
          <cell r="EH191">
            <v>79.7</v>
          </cell>
          <cell r="EI191">
            <v>29.23</v>
          </cell>
          <cell r="EJ191">
            <v>14.333333333333</v>
          </cell>
          <cell r="EK191">
            <v>24.439</v>
          </cell>
          <cell r="EL191">
            <v>79.599999999999994</v>
          </cell>
          <cell r="EM191">
            <v>3</v>
          </cell>
          <cell r="EO191" t="str">
            <v>EXKM20127</v>
          </cell>
          <cell r="EP191">
            <v>79.7</v>
          </cell>
          <cell r="EQ191">
            <v>23.14</v>
          </cell>
          <cell r="ER191">
            <v>10.75</v>
          </cell>
          <cell r="ES191">
            <v>23.154</v>
          </cell>
          <cell r="ET191">
            <v>92.316000000000003</v>
          </cell>
          <cell r="EU191">
            <v>4</v>
          </cell>
          <cell r="EW191" t="str">
            <v>EXKM20096</v>
          </cell>
          <cell r="EX191">
            <v>100</v>
          </cell>
          <cell r="EY191">
            <v>0</v>
          </cell>
          <cell r="EZ191">
            <v>0</v>
          </cell>
          <cell r="FA191">
            <v>0</v>
          </cell>
          <cell r="FB191">
            <v>0</v>
          </cell>
          <cell r="FC191">
            <v>0</v>
          </cell>
          <cell r="FE191" t="str">
            <v>EXKM20092</v>
          </cell>
          <cell r="FF191">
            <v>100</v>
          </cell>
          <cell r="FG191">
            <v>0</v>
          </cell>
          <cell r="FH191">
            <v>0</v>
          </cell>
          <cell r="FI191">
            <v>0</v>
          </cell>
          <cell r="FJ191">
            <v>0</v>
          </cell>
          <cell r="FK191">
            <v>0</v>
          </cell>
          <cell r="FM191" t="str">
            <v>EXKM20092</v>
          </cell>
          <cell r="FN191">
            <v>100</v>
          </cell>
          <cell r="FO191">
            <v>0</v>
          </cell>
          <cell r="FP191">
            <v>0</v>
          </cell>
          <cell r="FQ191">
            <v>0</v>
          </cell>
          <cell r="FR191">
            <v>0</v>
          </cell>
          <cell r="FS191">
            <v>0</v>
          </cell>
          <cell r="FU191" t="str">
            <v>EXKM20092</v>
          </cell>
          <cell r="FV191">
            <v>100</v>
          </cell>
          <cell r="FW191">
            <v>0</v>
          </cell>
          <cell r="FX191">
            <v>0</v>
          </cell>
          <cell r="FY191">
            <v>0</v>
          </cell>
          <cell r="FZ191">
            <v>0</v>
          </cell>
          <cell r="GA191">
            <v>0</v>
          </cell>
          <cell r="GC191" t="str">
            <v>EXKM20092</v>
          </cell>
          <cell r="GD191">
            <v>100</v>
          </cell>
          <cell r="GE191">
            <v>0</v>
          </cell>
          <cell r="GF191">
            <v>0</v>
          </cell>
          <cell r="GG191">
            <v>0</v>
          </cell>
          <cell r="GH191">
            <v>0</v>
          </cell>
          <cell r="GI191">
            <v>0</v>
          </cell>
          <cell r="GK191" t="str">
            <v>EXKM20092</v>
          </cell>
          <cell r="GL191">
            <v>100</v>
          </cell>
          <cell r="GM191">
            <v>0</v>
          </cell>
          <cell r="GN191">
            <v>0</v>
          </cell>
          <cell r="GO191">
            <v>0</v>
          </cell>
          <cell r="GP191">
            <v>0</v>
          </cell>
          <cell r="GQ191">
            <v>0</v>
          </cell>
          <cell r="GS191" t="str">
            <v>EXKM20092</v>
          </cell>
          <cell r="GT191">
            <v>100</v>
          </cell>
          <cell r="GU191">
            <v>0</v>
          </cell>
          <cell r="GV191">
            <v>0</v>
          </cell>
          <cell r="GW191">
            <v>0</v>
          </cell>
          <cell r="GX191">
            <v>0</v>
          </cell>
          <cell r="GY191">
            <v>0</v>
          </cell>
          <cell r="HA191" t="str">
            <v>EXKM20092</v>
          </cell>
          <cell r="HB191">
            <v>100</v>
          </cell>
          <cell r="HC191">
            <v>0</v>
          </cell>
          <cell r="HD191">
            <v>0</v>
          </cell>
          <cell r="HE191">
            <v>0</v>
          </cell>
          <cell r="HF191">
            <v>0</v>
          </cell>
          <cell r="HG191">
            <v>0</v>
          </cell>
          <cell r="HI191" t="str">
            <v>EXKM12057</v>
          </cell>
          <cell r="HJ191">
            <v>0</v>
          </cell>
          <cell r="HK191">
            <v>0</v>
          </cell>
          <cell r="HL191">
            <v>0</v>
          </cell>
          <cell r="HM191">
            <v>0</v>
          </cell>
          <cell r="HN191">
            <v>0</v>
          </cell>
          <cell r="HO191">
            <v>0</v>
          </cell>
          <cell r="HQ191" t="str">
            <v>EXKM12057</v>
          </cell>
          <cell r="HR191">
            <v>0</v>
          </cell>
          <cell r="HS191">
            <v>0</v>
          </cell>
          <cell r="HT191">
            <v>0</v>
          </cell>
          <cell r="HU191">
            <v>0</v>
          </cell>
          <cell r="HV191">
            <v>0</v>
          </cell>
          <cell r="HW191">
            <v>0</v>
          </cell>
          <cell r="HY191" t="str">
            <v>EXKM12057</v>
          </cell>
          <cell r="HZ191">
            <v>0</v>
          </cell>
          <cell r="IA191">
            <v>0</v>
          </cell>
          <cell r="IB191">
            <v>0</v>
          </cell>
          <cell r="IC191">
            <v>0</v>
          </cell>
          <cell r="ID191">
            <v>0</v>
          </cell>
          <cell r="IE191">
            <v>0</v>
          </cell>
          <cell r="IG191" t="str">
            <v>EXKM12057</v>
          </cell>
          <cell r="IH191">
            <v>0</v>
          </cell>
          <cell r="II191">
            <v>0</v>
          </cell>
          <cell r="IJ191">
            <v>0</v>
          </cell>
          <cell r="IK191">
            <v>0</v>
          </cell>
          <cell r="IL191">
            <v>0</v>
          </cell>
          <cell r="IM191">
            <v>0</v>
          </cell>
        </row>
        <row r="192">
          <cell r="A192" t="str">
            <v>EXKM40066</v>
          </cell>
          <cell r="B192">
            <v>100</v>
          </cell>
          <cell r="C192">
            <v>0</v>
          </cell>
          <cell r="D192">
            <v>0</v>
          </cell>
          <cell r="E192">
            <v>0</v>
          </cell>
          <cell r="F192">
            <v>0</v>
          </cell>
          <cell r="G192">
            <v>0</v>
          </cell>
          <cell r="I192" t="str">
            <v>EXKM40066</v>
          </cell>
          <cell r="J192">
            <v>100</v>
          </cell>
          <cell r="K192">
            <v>0</v>
          </cell>
          <cell r="L192">
            <v>0</v>
          </cell>
          <cell r="M192">
            <v>0</v>
          </cell>
          <cell r="N192">
            <v>0</v>
          </cell>
          <cell r="O192">
            <v>0</v>
          </cell>
          <cell r="Q192" t="str">
            <v>EXKM21037</v>
          </cell>
          <cell r="R192">
            <v>96.11</v>
          </cell>
          <cell r="S192">
            <v>2.8</v>
          </cell>
          <cell r="T192">
            <v>3</v>
          </cell>
          <cell r="U192">
            <v>0</v>
          </cell>
          <cell r="V192">
            <v>28.45</v>
          </cell>
          <cell r="W192">
            <v>1</v>
          </cell>
          <cell r="Y192" t="str">
            <v>EXKM21037</v>
          </cell>
          <cell r="Z192">
            <v>97.08</v>
          </cell>
          <cell r="AA192">
            <v>2.8</v>
          </cell>
          <cell r="AB192">
            <v>24</v>
          </cell>
          <cell r="AC192">
            <v>0</v>
          </cell>
          <cell r="AD192">
            <v>42.133000000000003</v>
          </cell>
          <cell r="AE192">
            <v>1</v>
          </cell>
          <cell r="AG192" t="str">
            <v>EXKM21037</v>
          </cell>
          <cell r="AH192">
            <v>94.79</v>
          </cell>
          <cell r="AI192">
            <v>2.08</v>
          </cell>
          <cell r="AJ192">
            <v>8</v>
          </cell>
          <cell r="AK192">
            <v>0</v>
          </cell>
          <cell r="AL192">
            <v>58.149000000000001</v>
          </cell>
          <cell r="AM192">
            <v>3</v>
          </cell>
          <cell r="AO192" t="str">
            <v>EXKM21028</v>
          </cell>
          <cell r="AP192">
            <v>0</v>
          </cell>
          <cell r="AQ192">
            <v>0</v>
          </cell>
          <cell r="AR192">
            <v>0</v>
          </cell>
          <cell r="AS192">
            <v>0</v>
          </cell>
          <cell r="AT192">
            <v>0</v>
          </cell>
          <cell r="AU192">
            <v>0</v>
          </cell>
          <cell r="AW192" t="str">
            <v>EXKM21028</v>
          </cell>
          <cell r="AX192">
            <v>0</v>
          </cell>
          <cell r="AY192">
            <v>0</v>
          </cell>
          <cell r="AZ192">
            <v>0</v>
          </cell>
          <cell r="BA192">
            <v>0</v>
          </cell>
          <cell r="BB192">
            <v>0</v>
          </cell>
          <cell r="BC192">
            <v>0</v>
          </cell>
          <cell r="BE192" t="str">
            <v>EXKM21028</v>
          </cell>
          <cell r="BF192">
            <v>0</v>
          </cell>
          <cell r="BG192">
            <v>0</v>
          </cell>
          <cell r="BH192">
            <v>0</v>
          </cell>
          <cell r="BI192">
            <v>0</v>
          </cell>
          <cell r="BJ192">
            <v>0</v>
          </cell>
          <cell r="BK192">
            <v>0</v>
          </cell>
          <cell r="BM192" t="str">
            <v>EXKM21028</v>
          </cell>
          <cell r="BN192">
            <v>0</v>
          </cell>
          <cell r="BO192">
            <v>0</v>
          </cell>
          <cell r="BP192">
            <v>0</v>
          </cell>
          <cell r="BQ192">
            <v>0</v>
          </cell>
          <cell r="BR192">
            <v>0</v>
          </cell>
          <cell r="BS192">
            <v>0</v>
          </cell>
          <cell r="BU192" t="str">
            <v>EXKM21022</v>
          </cell>
          <cell r="BV192">
            <v>0</v>
          </cell>
          <cell r="BW192">
            <v>0</v>
          </cell>
          <cell r="BX192">
            <v>0</v>
          </cell>
          <cell r="BY192">
            <v>0</v>
          </cell>
          <cell r="BZ192">
            <v>0</v>
          </cell>
          <cell r="CA192">
            <v>0</v>
          </cell>
          <cell r="CC192" t="str">
            <v>EXKM21022</v>
          </cell>
          <cell r="CD192">
            <v>94.72</v>
          </cell>
          <cell r="CE192">
            <v>1.27</v>
          </cell>
          <cell r="CF192">
            <v>15</v>
          </cell>
          <cell r="CG192">
            <v>0</v>
          </cell>
          <cell r="CH192">
            <v>13.367000000000001</v>
          </cell>
          <cell r="CI192">
            <v>1</v>
          </cell>
          <cell r="CK192" t="str">
            <v>EXKM21022</v>
          </cell>
          <cell r="CL192">
            <v>97.36</v>
          </cell>
          <cell r="CM192">
            <v>1.27</v>
          </cell>
          <cell r="CN192">
            <v>15</v>
          </cell>
          <cell r="CO192">
            <v>0</v>
          </cell>
          <cell r="CP192">
            <v>33.017000000000003</v>
          </cell>
          <cell r="CQ192">
            <v>1</v>
          </cell>
          <cell r="CS192" t="str">
            <v>EXKM21011</v>
          </cell>
          <cell r="CT192">
            <v>83.98</v>
          </cell>
          <cell r="CU192">
            <v>3.84</v>
          </cell>
          <cell r="CV192">
            <v>11.076923076923</v>
          </cell>
          <cell r="CW192">
            <v>5.8680000000000003</v>
          </cell>
          <cell r="CX192">
            <v>152.58199999999999</v>
          </cell>
          <cell r="CY192">
            <v>13</v>
          </cell>
          <cell r="DA192" t="str">
            <v>EXKM21011</v>
          </cell>
          <cell r="DB192">
            <v>84.08</v>
          </cell>
          <cell r="DC192">
            <v>4.1100000000000003</v>
          </cell>
          <cell r="DD192">
            <v>11.076923076923</v>
          </cell>
          <cell r="DE192">
            <v>5.484</v>
          </cell>
          <cell r="DF192">
            <v>169.66499999999999</v>
          </cell>
          <cell r="DG192">
            <v>13</v>
          </cell>
          <cell r="DI192" t="str">
            <v>EXKM21011</v>
          </cell>
          <cell r="DJ192">
            <v>85.14</v>
          </cell>
          <cell r="DK192">
            <v>4.1100000000000003</v>
          </cell>
          <cell r="DL192">
            <v>11.076923076923</v>
          </cell>
          <cell r="DM192">
            <v>5.484</v>
          </cell>
          <cell r="DN192">
            <v>181.29900000000001</v>
          </cell>
          <cell r="DO192">
            <v>13</v>
          </cell>
          <cell r="DQ192" t="str">
            <v>EXKM21011</v>
          </cell>
          <cell r="DR192">
            <v>83.86</v>
          </cell>
          <cell r="DS192">
            <v>4.13</v>
          </cell>
          <cell r="DT192">
            <v>9.6</v>
          </cell>
          <cell r="DU192">
            <v>4.7329999999999997</v>
          </cell>
          <cell r="DV192">
            <v>193.71600000000001</v>
          </cell>
          <cell r="DW192">
            <v>15</v>
          </cell>
          <cell r="DY192" t="str">
            <v>EXKM20128</v>
          </cell>
          <cell r="DZ192">
            <v>92.53</v>
          </cell>
          <cell r="EA192">
            <v>15.24</v>
          </cell>
          <cell r="EB192">
            <v>22.5</v>
          </cell>
          <cell r="EC192">
            <v>0</v>
          </cell>
          <cell r="ED192">
            <v>47.517000000000003</v>
          </cell>
          <cell r="EE192">
            <v>2</v>
          </cell>
          <cell r="EG192" t="str">
            <v>EXKM20128</v>
          </cell>
          <cell r="EH192">
            <v>92.94</v>
          </cell>
          <cell r="EI192">
            <v>15.24</v>
          </cell>
          <cell r="EJ192">
            <v>22.5</v>
          </cell>
          <cell r="EK192">
            <v>0</v>
          </cell>
          <cell r="EL192">
            <v>56.850999999999999</v>
          </cell>
          <cell r="EM192">
            <v>2</v>
          </cell>
          <cell r="EO192" t="str">
            <v>EXKM20128</v>
          </cell>
          <cell r="EP192">
            <v>93.32</v>
          </cell>
          <cell r="EQ192">
            <v>15.24</v>
          </cell>
          <cell r="ER192">
            <v>22.5</v>
          </cell>
          <cell r="ES192">
            <v>0</v>
          </cell>
          <cell r="ET192">
            <v>66.268000000000001</v>
          </cell>
          <cell r="EU192">
            <v>2</v>
          </cell>
          <cell r="EW192" t="str">
            <v>EXKM20097</v>
          </cell>
          <cell r="EX192">
            <v>100</v>
          </cell>
          <cell r="EY192">
            <v>0</v>
          </cell>
          <cell r="EZ192">
            <v>0</v>
          </cell>
          <cell r="FA192">
            <v>0</v>
          </cell>
          <cell r="FB192">
            <v>0</v>
          </cell>
          <cell r="FC192">
            <v>0</v>
          </cell>
          <cell r="FE192" t="str">
            <v>EXKM20096</v>
          </cell>
          <cell r="FF192">
            <v>100</v>
          </cell>
          <cell r="FG192">
            <v>0</v>
          </cell>
          <cell r="FH192">
            <v>0</v>
          </cell>
          <cell r="FI192">
            <v>0</v>
          </cell>
          <cell r="FJ192">
            <v>0</v>
          </cell>
          <cell r="FK192">
            <v>0</v>
          </cell>
          <cell r="FM192" t="str">
            <v>EXKM20096</v>
          </cell>
          <cell r="FN192">
            <v>100</v>
          </cell>
          <cell r="FO192">
            <v>0</v>
          </cell>
          <cell r="FP192">
            <v>0</v>
          </cell>
          <cell r="FQ192">
            <v>0</v>
          </cell>
          <cell r="FR192">
            <v>0</v>
          </cell>
          <cell r="FS192">
            <v>0</v>
          </cell>
          <cell r="FU192" t="str">
            <v>EXKM20096</v>
          </cell>
          <cell r="FV192">
            <v>100</v>
          </cell>
          <cell r="FW192">
            <v>0</v>
          </cell>
          <cell r="FX192">
            <v>0</v>
          </cell>
          <cell r="FY192">
            <v>0</v>
          </cell>
          <cell r="FZ192">
            <v>0</v>
          </cell>
          <cell r="GA192">
            <v>0</v>
          </cell>
          <cell r="GC192" t="str">
            <v>EXKM20096</v>
          </cell>
          <cell r="GD192">
            <v>100</v>
          </cell>
          <cell r="GE192">
            <v>0</v>
          </cell>
          <cell r="GF192">
            <v>0</v>
          </cell>
          <cell r="GG192">
            <v>0</v>
          </cell>
          <cell r="GH192">
            <v>0</v>
          </cell>
          <cell r="GI192">
            <v>0</v>
          </cell>
          <cell r="GK192" t="str">
            <v>EXKM20096</v>
          </cell>
          <cell r="GL192">
            <v>100</v>
          </cell>
          <cell r="GM192">
            <v>0</v>
          </cell>
          <cell r="GN192">
            <v>0</v>
          </cell>
          <cell r="GO192">
            <v>0</v>
          </cell>
          <cell r="GP192">
            <v>0</v>
          </cell>
          <cell r="GQ192">
            <v>0</v>
          </cell>
          <cell r="GS192" t="str">
            <v>EXKM20096</v>
          </cell>
          <cell r="GT192">
            <v>100</v>
          </cell>
          <cell r="GU192">
            <v>0</v>
          </cell>
          <cell r="GV192">
            <v>0</v>
          </cell>
          <cell r="GW192">
            <v>0</v>
          </cell>
          <cell r="GX192">
            <v>0</v>
          </cell>
          <cell r="GY192">
            <v>0</v>
          </cell>
          <cell r="HA192" t="str">
            <v>EXKM20096</v>
          </cell>
          <cell r="HB192">
            <v>100</v>
          </cell>
          <cell r="HC192">
            <v>0</v>
          </cell>
          <cell r="HD192">
            <v>0</v>
          </cell>
          <cell r="HE192">
            <v>0</v>
          </cell>
          <cell r="HF192">
            <v>0</v>
          </cell>
          <cell r="HG192">
            <v>0</v>
          </cell>
          <cell r="HI192" t="str">
            <v>EXKM12064</v>
          </cell>
          <cell r="HJ192">
            <v>100</v>
          </cell>
          <cell r="HK192">
            <v>0</v>
          </cell>
          <cell r="HL192">
            <v>0</v>
          </cell>
          <cell r="HM192">
            <v>0</v>
          </cell>
          <cell r="HN192">
            <v>0</v>
          </cell>
          <cell r="HO192">
            <v>0</v>
          </cell>
          <cell r="HQ192" t="str">
            <v>EXKM12064</v>
          </cell>
          <cell r="HR192">
            <v>100</v>
          </cell>
          <cell r="HS192">
            <v>0</v>
          </cell>
          <cell r="HT192">
            <v>0</v>
          </cell>
          <cell r="HU192">
            <v>0</v>
          </cell>
          <cell r="HV192">
            <v>0</v>
          </cell>
          <cell r="HW192">
            <v>0</v>
          </cell>
          <cell r="HY192" t="str">
            <v>EXKM12064</v>
          </cell>
          <cell r="HZ192">
            <v>100</v>
          </cell>
          <cell r="IA192">
            <v>0</v>
          </cell>
          <cell r="IB192">
            <v>0</v>
          </cell>
          <cell r="IC192">
            <v>0</v>
          </cell>
          <cell r="ID192">
            <v>0</v>
          </cell>
          <cell r="IE192">
            <v>0</v>
          </cell>
          <cell r="IG192" t="str">
            <v>EXKM12064</v>
          </cell>
          <cell r="IH192">
            <v>100</v>
          </cell>
          <cell r="II192">
            <v>0</v>
          </cell>
          <cell r="IJ192">
            <v>0</v>
          </cell>
          <cell r="IK192">
            <v>0</v>
          </cell>
          <cell r="IL192">
            <v>0</v>
          </cell>
          <cell r="IM192">
            <v>0</v>
          </cell>
        </row>
        <row r="193">
          <cell r="A193" t="str">
            <v>EXKM40071</v>
          </cell>
          <cell r="B193">
            <v>100</v>
          </cell>
          <cell r="C193">
            <v>0</v>
          </cell>
          <cell r="D193">
            <v>0</v>
          </cell>
          <cell r="E193">
            <v>0</v>
          </cell>
          <cell r="F193">
            <v>0</v>
          </cell>
          <cell r="G193">
            <v>0</v>
          </cell>
          <cell r="I193" t="str">
            <v>EXKM40071</v>
          </cell>
          <cell r="J193">
            <v>100</v>
          </cell>
          <cell r="K193">
            <v>0</v>
          </cell>
          <cell r="L193">
            <v>0</v>
          </cell>
          <cell r="M193">
            <v>0</v>
          </cell>
          <cell r="N193">
            <v>0</v>
          </cell>
          <cell r="O193">
            <v>0</v>
          </cell>
          <cell r="Q193" t="str">
            <v>EXKM21045</v>
          </cell>
          <cell r="R193">
            <v>100</v>
          </cell>
          <cell r="S193">
            <v>0</v>
          </cell>
          <cell r="T193">
            <v>12</v>
          </cell>
          <cell r="U193">
            <v>0</v>
          </cell>
          <cell r="V193">
            <v>31.149000000000001</v>
          </cell>
          <cell r="W193">
            <v>0</v>
          </cell>
          <cell r="Y193" t="str">
            <v>EXKM21045</v>
          </cell>
          <cell r="Z193">
            <v>100</v>
          </cell>
          <cell r="AA193">
            <v>0</v>
          </cell>
          <cell r="AB193">
            <v>34</v>
          </cell>
          <cell r="AC193">
            <v>0</v>
          </cell>
          <cell r="AD193">
            <v>44.531999999999996</v>
          </cell>
          <cell r="AE193">
            <v>0</v>
          </cell>
          <cell r="AG193" t="str">
            <v>EXKM21045</v>
          </cell>
          <cell r="AH193">
            <v>99.74</v>
          </cell>
          <cell r="AI193">
            <v>0.16</v>
          </cell>
          <cell r="AJ193">
            <v>17</v>
          </cell>
          <cell r="AK193">
            <v>0</v>
          </cell>
          <cell r="AL193">
            <v>64.132000000000005</v>
          </cell>
          <cell r="AM193">
            <v>2</v>
          </cell>
          <cell r="AO193" t="str">
            <v>EXKM21033</v>
          </cell>
          <cell r="AP193">
            <v>0</v>
          </cell>
          <cell r="AQ193">
            <v>0</v>
          </cell>
          <cell r="AR193">
            <v>0</v>
          </cell>
          <cell r="AS193">
            <v>0</v>
          </cell>
          <cell r="AT193">
            <v>0</v>
          </cell>
          <cell r="AU193">
            <v>0</v>
          </cell>
          <cell r="AW193" t="str">
            <v>EXKM21033</v>
          </cell>
          <cell r="AX193">
            <v>0</v>
          </cell>
          <cell r="AY193">
            <v>0</v>
          </cell>
          <cell r="AZ193">
            <v>0</v>
          </cell>
          <cell r="BA193">
            <v>0</v>
          </cell>
          <cell r="BB193">
            <v>0</v>
          </cell>
          <cell r="BC193">
            <v>0</v>
          </cell>
          <cell r="BE193" t="str">
            <v>EXKM21033</v>
          </cell>
          <cell r="BF193">
            <v>0</v>
          </cell>
          <cell r="BG193">
            <v>0</v>
          </cell>
          <cell r="BH193">
            <v>0</v>
          </cell>
          <cell r="BI193">
            <v>0</v>
          </cell>
          <cell r="BJ193">
            <v>0</v>
          </cell>
          <cell r="BK193">
            <v>0</v>
          </cell>
          <cell r="BM193" t="str">
            <v>EXKM21033</v>
          </cell>
          <cell r="BN193">
            <v>0</v>
          </cell>
          <cell r="BO193">
            <v>0</v>
          </cell>
          <cell r="BP193">
            <v>0</v>
          </cell>
          <cell r="BQ193">
            <v>0</v>
          </cell>
          <cell r="BR193">
            <v>0</v>
          </cell>
          <cell r="BS193">
            <v>0</v>
          </cell>
          <cell r="BU193" t="str">
            <v>EXKM21023</v>
          </cell>
          <cell r="BV193">
            <v>95.15</v>
          </cell>
          <cell r="BW193">
            <v>2.91</v>
          </cell>
          <cell r="BX193">
            <v>36</v>
          </cell>
          <cell r="BY193">
            <v>13.021000000000001</v>
          </cell>
          <cell r="BZ193">
            <v>126.099</v>
          </cell>
          <cell r="CA193">
            <v>4</v>
          </cell>
          <cell r="CC193" t="str">
            <v>EXKM21023</v>
          </cell>
          <cell r="CD193">
            <v>95.59</v>
          </cell>
          <cell r="CE193">
            <v>2.91</v>
          </cell>
          <cell r="CF193">
            <v>41</v>
          </cell>
          <cell r="CG193">
            <v>13.021000000000001</v>
          </cell>
          <cell r="CH193">
            <v>145.61500000000001</v>
          </cell>
          <cell r="CI193">
            <v>4</v>
          </cell>
          <cell r="CK193" t="str">
            <v>EXKM21023</v>
          </cell>
          <cell r="CL193">
            <v>95.95</v>
          </cell>
          <cell r="CM193">
            <v>2.91</v>
          </cell>
          <cell r="CN193">
            <v>41</v>
          </cell>
          <cell r="CO193">
            <v>13.021000000000001</v>
          </cell>
          <cell r="CP193">
            <v>164.93199999999999</v>
          </cell>
          <cell r="CQ193">
            <v>4</v>
          </cell>
          <cell r="CS193" t="str">
            <v>EXKM21015</v>
          </cell>
          <cell r="CT193">
            <v>95.82</v>
          </cell>
          <cell r="CU193">
            <v>1.63</v>
          </cell>
          <cell r="CV193">
            <v>18.125</v>
          </cell>
          <cell r="CW193">
            <v>18.137</v>
          </cell>
          <cell r="CX193">
            <v>174.73099999999999</v>
          </cell>
          <cell r="CY193">
            <v>8</v>
          </cell>
          <cell r="DA193" t="str">
            <v>EXKM21015</v>
          </cell>
          <cell r="DB193">
            <v>94.38</v>
          </cell>
          <cell r="DC193">
            <v>1.89</v>
          </cell>
          <cell r="DD193">
            <v>14.5</v>
          </cell>
          <cell r="DE193">
            <v>12.534000000000001</v>
          </cell>
          <cell r="DF193">
            <v>188.56399999999999</v>
          </cell>
          <cell r="DG193">
            <v>10</v>
          </cell>
          <cell r="DI193" t="str">
            <v>EXKM21015</v>
          </cell>
          <cell r="DJ193">
            <v>94.75</v>
          </cell>
          <cell r="DK193">
            <v>1.89</v>
          </cell>
          <cell r="DL193">
            <v>14.5</v>
          </cell>
          <cell r="DM193">
            <v>12.534000000000001</v>
          </cell>
          <cell r="DN193">
            <v>199.58</v>
          </cell>
          <cell r="DO193">
            <v>10</v>
          </cell>
          <cell r="DQ193" t="str">
            <v>EXKM21015</v>
          </cell>
          <cell r="DR193">
            <v>95.08</v>
          </cell>
          <cell r="DS193">
            <v>1.89</v>
          </cell>
          <cell r="DT193">
            <v>14.5</v>
          </cell>
          <cell r="DU193">
            <v>12.534000000000001</v>
          </cell>
          <cell r="DV193">
            <v>219.63</v>
          </cell>
          <cell r="DW193">
            <v>10</v>
          </cell>
          <cell r="DY193" t="str">
            <v>EXKM21001</v>
          </cell>
          <cell r="DZ193">
            <v>47.89</v>
          </cell>
          <cell r="EA193">
            <v>26.58</v>
          </cell>
          <cell r="EB193">
            <v>2.25</v>
          </cell>
          <cell r="EC193">
            <v>79.415000000000006</v>
          </cell>
          <cell r="ED193">
            <v>116.61499999999999</v>
          </cell>
          <cell r="EE193">
            <v>8</v>
          </cell>
          <cell r="EG193" t="str">
            <v>EXKM21001</v>
          </cell>
          <cell r="EH193">
            <v>50.78</v>
          </cell>
          <cell r="EI193">
            <v>26.58</v>
          </cell>
          <cell r="EJ193">
            <v>2.25</v>
          </cell>
          <cell r="EK193">
            <v>79.415000000000006</v>
          </cell>
          <cell r="EL193">
            <v>136.982</v>
          </cell>
          <cell r="EM193">
            <v>8</v>
          </cell>
          <cell r="EO193" t="str">
            <v>EXKM21001</v>
          </cell>
          <cell r="EP193">
            <v>53.19</v>
          </cell>
          <cell r="EQ193">
            <v>23.72</v>
          </cell>
          <cell r="ER193">
            <v>2</v>
          </cell>
          <cell r="ES193">
            <v>79.105000000000004</v>
          </cell>
          <cell r="ET193">
            <v>155.88200000000001</v>
          </cell>
          <cell r="EU193">
            <v>9</v>
          </cell>
          <cell r="EW193" t="str">
            <v>EXKM20127</v>
          </cell>
          <cell r="EX193">
            <v>80.72</v>
          </cell>
          <cell r="EY193">
            <v>23.14</v>
          </cell>
          <cell r="EZ193">
            <v>15.25</v>
          </cell>
          <cell r="FA193">
            <v>23.154</v>
          </cell>
          <cell r="FB193">
            <v>102.616</v>
          </cell>
          <cell r="FC193">
            <v>4</v>
          </cell>
          <cell r="FE193" t="str">
            <v>EXKM20097</v>
          </cell>
          <cell r="FF193">
            <v>100</v>
          </cell>
          <cell r="FG193">
            <v>0</v>
          </cell>
          <cell r="FH193">
            <v>0</v>
          </cell>
          <cell r="FI193">
            <v>0</v>
          </cell>
          <cell r="FJ193">
            <v>0</v>
          </cell>
          <cell r="FK193">
            <v>0</v>
          </cell>
          <cell r="FM193" t="str">
            <v>EXKM20097</v>
          </cell>
          <cell r="FN193">
            <v>100</v>
          </cell>
          <cell r="FO193">
            <v>0</v>
          </cell>
          <cell r="FP193">
            <v>0</v>
          </cell>
          <cell r="FQ193">
            <v>0</v>
          </cell>
          <cell r="FR193">
            <v>0</v>
          </cell>
          <cell r="FS193">
            <v>0</v>
          </cell>
          <cell r="FU193" t="str">
            <v>EXKM20097</v>
          </cell>
          <cell r="FV193">
            <v>100</v>
          </cell>
          <cell r="FW193">
            <v>0</v>
          </cell>
          <cell r="FX193">
            <v>0</v>
          </cell>
          <cell r="FY193">
            <v>0</v>
          </cell>
          <cell r="FZ193">
            <v>0</v>
          </cell>
          <cell r="GA193">
            <v>0</v>
          </cell>
          <cell r="GC193" t="str">
            <v>EXKM20097</v>
          </cell>
          <cell r="GD193">
            <v>100</v>
          </cell>
          <cell r="GE193">
            <v>0</v>
          </cell>
          <cell r="GF193">
            <v>0</v>
          </cell>
          <cell r="GG193">
            <v>0</v>
          </cell>
          <cell r="GH193">
            <v>0</v>
          </cell>
          <cell r="GI193">
            <v>0</v>
          </cell>
          <cell r="GK193" t="str">
            <v>EXKM20097</v>
          </cell>
          <cell r="GL193">
            <v>100</v>
          </cell>
          <cell r="GM193">
            <v>0</v>
          </cell>
          <cell r="GN193">
            <v>0</v>
          </cell>
          <cell r="GO193">
            <v>0</v>
          </cell>
          <cell r="GP193">
            <v>0</v>
          </cell>
          <cell r="GQ193">
            <v>0</v>
          </cell>
          <cell r="GS193" t="str">
            <v>EXKM20097</v>
          </cell>
          <cell r="GT193">
            <v>100</v>
          </cell>
          <cell r="GU193">
            <v>0</v>
          </cell>
          <cell r="GV193">
            <v>0</v>
          </cell>
          <cell r="GW193">
            <v>0</v>
          </cell>
          <cell r="GX193">
            <v>0</v>
          </cell>
          <cell r="GY193">
            <v>0</v>
          </cell>
          <cell r="HA193" t="str">
            <v>EXKM20097</v>
          </cell>
          <cell r="HB193">
            <v>100</v>
          </cell>
          <cell r="HC193">
            <v>0</v>
          </cell>
          <cell r="HD193">
            <v>0</v>
          </cell>
          <cell r="HE193">
            <v>0</v>
          </cell>
          <cell r="HF193">
            <v>0</v>
          </cell>
          <cell r="HG193">
            <v>0</v>
          </cell>
          <cell r="HI193" t="str">
            <v>EXKM12066</v>
          </cell>
          <cell r="HJ193">
            <v>0</v>
          </cell>
          <cell r="HK193">
            <v>0</v>
          </cell>
          <cell r="HL193">
            <v>0</v>
          </cell>
          <cell r="HM193">
            <v>0</v>
          </cell>
          <cell r="HN193">
            <v>0</v>
          </cell>
          <cell r="HO193">
            <v>0</v>
          </cell>
          <cell r="HQ193" t="str">
            <v>EXKM12066</v>
          </cell>
          <cell r="HR193">
            <v>0</v>
          </cell>
          <cell r="HS193">
            <v>0</v>
          </cell>
          <cell r="HT193">
            <v>0</v>
          </cell>
          <cell r="HU193">
            <v>0</v>
          </cell>
          <cell r="HV193">
            <v>0</v>
          </cell>
          <cell r="HW193">
            <v>0</v>
          </cell>
          <cell r="HY193" t="str">
            <v>EXKM12066</v>
          </cell>
          <cell r="HZ193">
            <v>100</v>
          </cell>
          <cell r="IA193">
            <v>0</v>
          </cell>
          <cell r="IB193">
            <v>0</v>
          </cell>
          <cell r="IC193">
            <v>0</v>
          </cell>
          <cell r="ID193">
            <v>0</v>
          </cell>
          <cell r="IE193">
            <v>0</v>
          </cell>
          <cell r="IG193" t="str">
            <v>EXKM12066</v>
          </cell>
          <cell r="IH193">
            <v>100</v>
          </cell>
          <cell r="II193">
            <v>0</v>
          </cell>
          <cell r="IJ193">
            <v>114</v>
          </cell>
          <cell r="IK193">
            <v>0</v>
          </cell>
          <cell r="IL193">
            <v>122.05</v>
          </cell>
          <cell r="IM193">
            <v>0</v>
          </cell>
        </row>
        <row r="194">
          <cell r="A194" t="str">
            <v>EXKM40085</v>
          </cell>
          <cell r="B194">
            <v>100</v>
          </cell>
          <cell r="C194">
            <v>0</v>
          </cell>
          <cell r="D194">
            <v>0</v>
          </cell>
          <cell r="E194">
            <v>0</v>
          </cell>
          <cell r="F194">
            <v>0</v>
          </cell>
          <cell r="G194">
            <v>0</v>
          </cell>
          <cell r="I194" t="str">
            <v>EXKM40085</v>
          </cell>
          <cell r="J194">
            <v>100</v>
          </cell>
          <cell r="K194">
            <v>0</v>
          </cell>
          <cell r="L194">
            <v>0</v>
          </cell>
          <cell r="M194">
            <v>0</v>
          </cell>
          <cell r="N194">
            <v>0</v>
          </cell>
          <cell r="O194">
            <v>0</v>
          </cell>
          <cell r="Q194" t="str">
            <v>EXKM40065</v>
          </cell>
          <cell r="R194">
            <v>100</v>
          </cell>
          <cell r="S194">
            <v>0</v>
          </cell>
          <cell r="T194">
            <v>0</v>
          </cell>
          <cell r="U194">
            <v>0</v>
          </cell>
          <cell r="V194">
            <v>0</v>
          </cell>
          <cell r="W194">
            <v>0</v>
          </cell>
          <cell r="Y194" t="str">
            <v>EXKM40065</v>
          </cell>
          <cell r="Z194">
            <v>100</v>
          </cell>
          <cell r="AA194">
            <v>0</v>
          </cell>
          <cell r="AB194">
            <v>0</v>
          </cell>
          <cell r="AC194">
            <v>0</v>
          </cell>
          <cell r="AD194">
            <v>0</v>
          </cell>
          <cell r="AE194">
            <v>0</v>
          </cell>
          <cell r="AG194" t="str">
            <v>EXKM40065</v>
          </cell>
          <cell r="AH194">
            <v>100</v>
          </cell>
          <cell r="AI194">
            <v>0</v>
          </cell>
          <cell r="AJ194">
            <v>0</v>
          </cell>
          <cell r="AK194">
            <v>0</v>
          </cell>
          <cell r="AL194">
            <v>0</v>
          </cell>
          <cell r="AM194">
            <v>0</v>
          </cell>
          <cell r="AO194" t="str">
            <v>EXKM21037</v>
          </cell>
          <cell r="AP194">
            <v>93.62</v>
          </cell>
          <cell r="AQ194">
            <v>2.2999999999999998</v>
          </cell>
          <cell r="AR194">
            <v>6</v>
          </cell>
          <cell r="AS194">
            <v>31.939</v>
          </cell>
          <cell r="AT194">
            <v>71.899000000000001</v>
          </cell>
          <cell r="AU194">
            <v>4</v>
          </cell>
          <cell r="AW194" t="str">
            <v>EXKM21037</v>
          </cell>
          <cell r="AX194">
            <v>94.53</v>
          </cell>
          <cell r="AY194">
            <v>2.2999999999999998</v>
          </cell>
          <cell r="AZ194">
            <v>0.75</v>
          </cell>
          <cell r="BA194">
            <v>31.939</v>
          </cell>
          <cell r="BB194">
            <v>90.632000000000005</v>
          </cell>
          <cell r="BC194">
            <v>4</v>
          </cell>
          <cell r="BE194" t="str">
            <v>EXKM21037</v>
          </cell>
          <cell r="BF194">
            <v>95.22</v>
          </cell>
          <cell r="BG194">
            <v>2.2999999999999998</v>
          </cell>
          <cell r="BH194">
            <v>14.75</v>
          </cell>
          <cell r="BI194">
            <v>31.939</v>
          </cell>
          <cell r="BJ194">
            <v>106.85</v>
          </cell>
          <cell r="BK194">
            <v>4</v>
          </cell>
          <cell r="BM194" t="str">
            <v>EXKM21037</v>
          </cell>
          <cell r="BN194">
            <v>90.46</v>
          </cell>
          <cell r="BO194">
            <v>2.94</v>
          </cell>
          <cell r="BP194">
            <v>8.4285714285714004</v>
          </cell>
          <cell r="BQ194">
            <v>14.238</v>
          </cell>
          <cell r="BR194">
            <v>112.601</v>
          </cell>
          <cell r="BS194">
            <v>7</v>
          </cell>
          <cell r="BU194" t="str">
            <v>EXKM21027</v>
          </cell>
          <cell r="BV194">
            <v>0</v>
          </cell>
          <cell r="BW194">
            <v>0</v>
          </cell>
          <cell r="BX194">
            <v>0</v>
          </cell>
          <cell r="BY194">
            <v>0</v>
          </cell>
          <cell r="BZ194">
            <v>0</v>
          </cell>
          <cell r="CA194">
            <v>0</v>
          </cell>
          <cell r="CC194" t="str">
            <v>EXKM21027</v>
          </cell>
          <cell r="CD194">
            <v>0</v>
          </cell>
          <cell r="CE194">
            <v>0</v>
          </cell>
          <cell r="CF194">
            <v>0</v>
          </cell>
          <cell r="CG194">
            <v>0</v>
          </cell>
          <cell r="CH194">
            <v>0</v>
          </cell>
          <cell r="CI194">
            <v>0</v>
          </cell>
          <cell r="CK194" t="str">
            <v>EXKM21027</v>
          </cell>
          <cell r="CL194">
            <v>0</v>
          </cell>
          <cell r="CM194">
            <v>0</v>
          </cell>
          <cell r="CN194">
            <v>0</v>
          </cell>
          <cell r="CO194">
            <v>0</v>
          </cell>
          <cell r="CP194">
            <v>0</v>
          </cell>
          <cell r="CQ194">
            <v>0</v>
          </cell>
          <cell r="CS194" t="str">
            <v>EXKM21017</v>
          </cell>
          <cell r="CT194">
            <v>92.77</v>
          </cell>
          <cell r="CU194">
            <v>3.76</v>
          </cell>
          <cell r="CV194">
            <v>25.666666666666998</v>
          </cell>
          <cell r="CW194">
            <v>9.2309999999999999</v>
          </cell>
          <cell r="CX194">
            <v>184.06200000000001</v>
          </cell>
          <cell r="CY194">
            <v>6</v>
          </cell>
          <cell r="DA194" t="str">
            <v>EXKM21017</v>
          </cell>
          <cell r="DB194">
            <v>93.28</v>
          </cell>
          <cell r="DC194">
            <v>3.76</v>
          </cell>
          <cell r="DD194">
            <v>25.666666666666998</v>
          </cell>
          <cell r="DE194">
            <v>9.2309999999999999</v>
          </cell>
          <cell r="DF194">
            <v>204.61099999999999</v>
          </cell>
          <cell r="DG194">
            <v>6</v>
          </cell>
          <cell r="DI194" t="str">
            <v>EXKM21017</v>
          </cell>
          <cell r="DJ194">
            <v>93.66</v>
          </cell>
          <cell r="DK194">
            <v>3.26</v>
          </cell>
          <cell r="DL194">
            <v>22</v>
          </cell>
          <cell r="DM194">
            <v>10.225</v>
          </cell>
          <cell r="DN194">
            <v>216.51</v>
          </cell>
          <cell r="DO194">
            <v>7</v>
          </cell>
          <cell r="DQ194" t="str">
            <v>EXKM21017</v>
          </cell>
          <cell r="DR194">
            <v>92.4</v>
          </cell>
          <cell r="DS194">
            <v>3.65</v>
          </cell>
          <cell r="DT194">
            <v>19.25</v>
          </cell>
          <cell r="DU194">
            <v>7.9989999999999997</v>
          </cell>
          <cell r="DV194">
            <v>230.96</v>
          </cell>
          <cell r="DW194">
            <v>8</v>
          </cell>
          <cell r="DY194" t="str">
            <v>EXKM21011</v>
          </cell>
          <cell r="DZ194">
            <v>84.81</v>
          </cell>
          <cell r="EA194">
            <v>4.13</v>
          </cell>
          <cell r="EB194">
            <v>9.6</v>
          </cell>
          <cell r="EC194">
            <v>4.7329999999999997</v>
          </cell>
          <cell r="ED194">
            <v>212.333</v>
          </cell>
          <cell r="EE194">
            <v>15</v>
          </cell>
          <cell r="EG194" t="str">
            <v>EXKM21011</v>
          </cell>
          <cell r="EH194">
            <v>85.66</v>
          </cell>
          <cell r="EI194">
            <v>4.13</v>
          </cell>
          <cell r="EJ194">
            <v>9.6</v>
          </cell>
          <cell r="EK194">
            <v>4.7329999999999997</v>
          </cell>
          <cell r="EL194">
            <v>232.53299999999999</v>
          </cell>
          <cell r="EM194">
            <v>15</v>
          </cell>
          <cell r="EO194" t="str">
            <v>EXKM21011</v>
          </cell>
          <cell r="EP194">
            <v>86.41</v>
          </cell>
          <cell r="EQ194">
            <v>4.13</v>
          </cell>
          <cell r="ER194">
            <v>9.6</v>
          </cell>
          <cell r="ES194">
            <v>4.7329999999999997</v>
          </cell>
          <cell r="ET194">
            <v>251.88300000000001</v>
          </cell>
          <cell r="EU194">
            <v>15</v>
          </cell>
          <cell r="EW194" t="str">
            <v>EXKM20128</v>
          </cell>
          <cell r="EX194">
            <v>93.65</v>
          </cell>
          <cell r="EY194">
            <v>15.24</v>
          </cell>
          <cell r="EZ194">
            <v>24.5</v>
          </cell>
          <cell r="FA194">
            <v>0</v>
          </cell>
          <cell r="FB194">
            <v>75.602000000000004</v>
          </cell>
          <cell r="FC194">
            <v>2</v>
          </cell>
          <cell r="FE194" t="str">
            <v>EXKM20127</v>
          </cell>
          <cell r="FF194">
            <v>81.63</v>
          </cell>
          <cell r="FG194">
            <v>23.14</v>
          </cell>
          <cell r="FH194">
            <v>15.25</v>
          </cell>
          <cell r="FI194">
            <v>23.154</v>
          </cell>
          <cell r="FJ194">
            <v>122.782</v>
          </cell>
          <cell r="FK194">
            <v>4</v>
          </cell>
          <cell r="FM194" t="str">
            <v>EXKM20127</v>
          </cell>
          <cell r="FN194">
            <v>81.92</v>
          </cell>
          <cell r="FO194">
            <v>19.100000000000001</v>
          </cell>
          <cell r="FP194">
            <v>12.2</v>
          </cell>
          <cell r="FQ194">
            <v>22.446999999999999</v>
          </cell>
          <cell r="FR194">
            <v>122.782</v>
          </cell>
          <cell r="FS194">
            <v>5</v>
          </cell>
          <cell r="FU194" t="str">
            <v>EXKM20127</v>
          </cell>
          <cell r="FV194">
            <v>82.7</v>
          </cell>
          <cell r="FW194">
            <v>19.100000000000001</v>
          </cell>
          <cell r="FX194">
            <v>12.2</v>
          </cell>
          <cell r="FY194">
            <v>22.446999999999999</v>
          </cell>
          <cell r="FZ194">
            <v>130.78200000000001</v>
          </cell>
          <cell r="GA194">
            <v>5</v>
          </cell>
          <cell r="GC194" t="str">
            <v>EXKM20127</v>
          </cell>
          <cell r="GD194">
            <v>83.42</v>
          </cell>
          <cell r="GE194">
            <v>19.100000000000001</v>
          </cell>
          <cell r="GF194">
            <v>17.399999999999999</v>
          </cell>
          <cell r="GG194">
            <v>22.446999999999999</v>
          </cell>
          <cell r="GH194">
            <v>147.833</v>
          </cell>
          <cell r="GI194">
            <v>5</v>
          </cell>
          <cell r="GK194" t="str">
            <v>EXKM20127</v>
          </cell>
          <cell r="GL194">
            <v>83.4</v>
          </cell>
          <cell r="GM194">
            <v>16.600000000000001</v>
          </cell>
          <cell r="GN194">
            <v>14.5</v>
          </cell>
          <cell r="GO194">
            <v>21.523</v>
          </cell>
          <cell r="GP194">
            <v>160.816</v>
          </cell>
          <cell r="GQ194">
            <v>6</v>
          </cell>
          <cell r="GS194" t="str">
            <v>EXKM20127</v>
          </cell>
          <cell r="GT194">
            <v>84.04</v>
          </cell>
          <cell r="GU194">
            <v>16.600000000000001</v>
          </cell>
          <cell r="GV194">
            <v>14.5</v>
          </cell>
          <cell r="GW194">
            <v>21.523</v>
          </cell>
          <cell r="GX194">
            <v>180.03200000000001</v>
          </cell>
          <cell r="GY194">
            <v>6</v>
          </cell>
          <cell r="HA194" t="str">
            <v>EXKM20127</v>
          </cell>
          <cell r="HB194">
            <v>84.63</v>
          </cell>
          <cell r="HC194">
            <v>16.600000000000001</v>
          </cell>
          <cell r="HD194">
            <v>14.5</v>
          </cell>
          <cell r="HE194">
            <v>21.523</v>
          </cell>
          <cell r="HF194">
            <v>200.16499999999999</v>
          </cell>
          <cell r="HG194">
            <v>6</v>
          </cell>
          <cell r="HI194" t="str">
            <v>EXKM20029</v>
          </cell>
          <cell r="HJ194">
            <v>100</v>
          </cell>
          <cell r="HK194">
            <v>0</v>
          </cell>
          <cell r="HL194">
            <v>0</v>
          </cell>
          <cell r="HM194">
            <v>0</v>
          </cell>
          <cell r="HN194">
            <v>0</v>
          </cell>
          <cell r="HO194">
            <v>0</v>
          </cell>
          <cell r="HQ194" t="str">
            <v>EXKM20029</v>
          </cell>
          <cell r="HR194">
            <v>100</v>
          </cell>
          <cell r="HS194">
            <v>0</v>
          </cell>
          <cell r="HT194">
            <v>0</v>
          </cell>
          <cell r="HU194">
            <v>0</v>
          </cell>
          <cell r="HV194">
            <v>0</v>
          </cell>
          <cell r="HW194">
            <v>0</v>
          </cell>
          <cell r="HY194" t="str">
            <v>EXKM20029</v>
          </cell>
          <cell r="HZ194">
            <v>100</v>
          </cell>
          <cell r="IA194">
            <v>0</v>
          </cell>
          <cell r="IB194">
            <v>0</v>
          </cell>
          <cell r="IC194">
            <v>0</v>
          </cell>
          <cell r="ID194">
            <v>0</v>
          </cell>
          <cell r="IE194">
            <v>0</v>
          </cell>
          <cell r="IG194" t="str">
            <v>EXKM20029</v>
          </cell>
          <cell r="IH194">
            <v>100</v>
          </cell>
          <cell r="II194">
            <v>0</v>
          </cell>
          <cell r="IJ194">
            <v>0</v>
          </cell>
          <cell r="IK194">
            <v>0</v>
          </cell>
          <cell r="IL194">
            <v>0</v>
          </cell>
          <cell r="IM194">
            <v>0</v>
          </cell>
        </row>
        <row r="195">
          <cell r="A195" t="str">
            <v>EXKM40098</v>
          </cell>
          <cell r="B195">
            <v>100</v>
          </cell>
          <cell r="C195">
            <v>0</v>
          </cell>
          <cell r="D195">
            <v>0</v>
          </cell>
          <cell r="E195">
            <v>0</v>
          </cell>
          <cell r="F195">
            <v>0</v>
          </cell>
          <cell r="G195">
            <v>0</v>
          </cell>
          <cell r="I195" t="str">
            <v>EXKM40098</v>
          </cell>
          <cell r="J195">
            <v>100</v>
          </cell>
          <cell r="K195">
            <v>0</v>
          </cell>
          <cell r="L195">
            <v>10</v>
          </cell>
          <cell r="M195">
            <v>0</v>
          </cell>
          <cell r="N195">
            <v>18.117000000000001</v>
          </cell>
          <cell r="O195">
            <v>0</v>
          </cell>
          <cell r="Q195" t="str">
            <v>EXKM40066</v>
          </cell>
          <cell r="R195">
            <v>100</v>
          </cell>
          <cell r="S195">
            <v>0</v>
          </cell>
          <cell r="T195">
            <v>0</v>
          </cell>
          <cell r="U195">
            <v>0</v>
          </cell>
          <cell r="V195">
            <v>0</v>
          </cell>
          <cell r="W195">
            <v>0</v>
          </cell>
          <cell r="Y195" t="str">
            <v>EXKM40066</v>
          </cell>
          <cell r="Z195">
            <v>100</v>
          </cell>
          <cell r="AA195">
            <v>0</v>
          </cell>
          <cell r="AB195">
            <v>0</v>
          </cell>
          <cell r="AC195">
            <v>0</v>
          </cell>
          <cell r="AD195">
            <v>0</v>
          </cell>
          <cell r="AE195">
            <v>0</v>
          </cell>
          <cell r="AG195" t="str">
            <v>EXKM40066</v>
          </cell>
          <cell r="AH195">
            <v>100</v>
          </cell>
          <cell r="AI195">
            <v>0</v>
          </cell>
          <cell r="AJ195">
            <v>0</v>
          </cell>
          <cell r="AK195">
            <v>0</v>
          </cell>
          <cell r="AL195">
            <v>0</v>
          </cell>
          <cell r="AM195">
            <v>0</v>
          </cell>
          <cell r="AO195" t="str">
            <v>EXKM21045</v>
          </cell>
          <cell r="AP195">
            <v>99.78</v>
          </cell>
          <cell r="AQ195">
            <v>0.16</v>
          </cell>
          <cell r="AR195">
            <v>17</v>
          </cell>
          <cell r="AS195">
            <v>0</v>
          </cell>
          <cell r="AT195">
            <v>80.149000000000001</v>
          </cell>
          <cell r="AU195">
            <v>2</v>
          </cell>
          <cell r="AW195" t="str">
            <v>EXKM21045</v>
          </cell>
          <cell r="AX195">
            <v>99.81</v>
          </cell>
          <cell r="AY195">
            <v>0.16</v>
          </cell>
          <cell r="AZ195">
            <v>6</v>
          </cell>
          <cell r="BA195">
            <v>0</v>
          </cell>
          <cell r="BB195">
            <v>98.831999999999994</v>
          </cell>
          <cell r="BC195">
            <v>2</v>
          </cell>
          <cell r="BE195" t="str">
            <v>EXKM21045</v>
          </cell>
          <cell r="BF195">
            <v>99.55</v>
          </cell>
          <cell r="BG195">
            <v>0.28999999999999998</v>
          </cell>
          <cell r="BH195">
            <v>25.333333333333002</v>
          </cell>
          <cell r="BI195">
            <v>0</v>
          </cell>
          <cell r="BJ195">
            <v>114.13200000000001</v>
          </cell>
          <cell r="BK195">
            <v>3</v>
          </cell>
          <cell r="BM195" t="str">
            <v>EXKM21045</v>
          </cell>
          <cell r="BN195">
            <v>98.6</v>
          </cell>
          <cell r="BO195">
            <v>0.76</v>
          </cell>
          <cell r="BP195">
            <v>19</v>
          </cell>
          <cell r="BQ195">
            <v>71.447000000000003</v>
          </cell>
          <cell r="BR195">
            <v>129.899</v>
          </cell>
          <cell r="BS195">
            <v>4</v>
          </cell>
          <cell r="BU195" t="str">
            <v>EXKM21028</v>
          </cell>
          <cell r="BV195">
            <v>0</v>
          </cell>
          <cell r="BW195">
            <v>0</v>
          </cell>
          <cell r="BX195">
            <v>0</v>
          </cell>
          <cell r="BY195">
            <v>0</v>
          </cell>
          <cell r="BZ195">
            <v>0</v>
          </cell>
          <cell r="CA195">
            <v>0</v>
          </cell>
          <cell r="CC195" t="str">
            <v>EXKM21028</v>
          </cell>
          <cell r="CD195">
            <v>100</v>
          </cell>
          <cell r="CE195">
            <v>0</v>
          </cell>
          <cell r="CF195">
            <v>20</v>
          </cell>
          <cell r="CG195">
            <v>0</v>
          </cell>
          <cell r="CH195">
            <v>19.367000000000001</v>
          </cell>
          <cell r="CI195">
            <v>0</v>
          </cell>
          <cell r="CK195" t="str">
            <v>EXKM21028</v>
          </cell>
          <cell r="CL195">
            <v>94.51</v>
          </cell>
          <cell r="CM195">
            <v>2.63</v>
          </cell>
          <cell r="CN195">
            <v>20</v>
          </cell>
          <cell r="CO195">
            <v>0</v>
          </cell>
          <cell r="CP195">
            <v>35.033999999999999</v>
          </cell>
          <cell r="CQ195">
            <v>1</v>
          </cell>
          <cell r="CS195" t="str">
            <v>EXKM21019</v>
          </cell>
          <cell r="CT195">
            <v>81</v>
          </cell>
          <cell r="CU195">
            <v>2.82</v>
          </cell>
          <cell r="CV195">
            <v>5.3333333333333002</v>
          </cell>
          <cell r="CW195">
            <v>12.768000000000001</v>
          </cell>
          <cell r="CX195">
            <v>132.38200000000001</v>
          </cell>
          <cell r="CY195">
            <v>21</v>
          </cell>
          <cell r="DA195" t="str">
            <v>EXKM21019</v>
          </cell>
          <cell r="DB195">
            <v>80.790000000000006</v>
          </cell>
          <cell r="DC195">
            <v>2.81</v>
          </cell>
          <cell r="DD195">
            <v>4.8695652173913002</v>
          </cell>
          <cell r="DE195">
            <v>11.726000000000001</v>
          </cell>
          <cell r="DF195">
            <v>149.03200000000001</v>
          </cell>
          <cell r="DG195">
            <v>23</v>
          </cell>
          <cell r="DI195" t="str">
            <v>EXKM21019</v>
          </cell>
          <cell r="DJ195">
            <v>82.07</v>
          </cell>
          <cell r="DK195">
            <v>2.81</v>
          </cell>
          <cell r="DL195">
            <v>4.8695652173913002</v>
          </cell>
          <cell r="DM195">
            <v>11.726000000000001</v>
          </cell>
          <cell r="DN195">
            <v>159.715</v>
          </cell>
          <cell r="DO195">
            <v>23</v>
          </cell>
          <cell r="DQ195" t="str">
            <v>EXKM21019</v>
          </cell>
          <cell r="DR195">
            <v>82.35</v>
          </cell>
          <cell r="DS195">
            <v>2.71</v>
          </cell>
          <cell r="DT195">
            <v>4.4800000000000004</v>
          </cell>
          <cell r="DU195">
            <v>11.164</v>
          </cell>
          <cell r="DV195">
            <v>176.33199999999999</v>
          </cell>
          <cell r="DW195">
            <v>25</v>
          </cell>
          <cell r="DY195" t="str">
            <v>EXKM21015</v>
          </cell>
          <cell r="DZ195">
            <v>95.31</v>
          </cell>
          <cell r="EA195">
            <v>1.74</v>
          </cell>
          <cell r="EB195">
            <v>13.181818181818</v>
          </cell>
          <cell r="EC195">
            <v>12.371</v>
          </cell>
          <cell r="ED195">
            <v>238.113</v>
          </cell>
          <cell r="EE195">
            <v>11</v>
          </cell>
          <cell r="EG195" t="str">
            <v>EXKM21015</v>
          </cell>
          <cell r="EH195">
            <v>95.5</v>
          </cell>
          <cell r="EI195">
            <v>1.62</v>
          </cell>
          <cell r="EJ195">
            <v>12.083333333333</v>
          </cell>
          <cell r="EK195">
            <v>12.18</v>
          </cell>
          <cell r="EL195">
            <v>258.09699999999998</v>
          </cell>
          <cell r="EM195">
            <v>12</v>
          </cell>
          <cell r="EO195" t="str">
            <v>EXKM21015</v>
          </cell>
          <cell r="EP195">
            <v>95.74</v>
          </cell>
          <cell r="EQ195">
            <v>1.62</v>
          </cell>
          <cell r="ER195">
            <v>12.083333333333</v>
          </cell>
          <cell r="ES195">
            <v>12.18</v>
          </cell>
          <cell r="ET195">
            <v>277.58</v>
          </cell>
          <cell r="EU195">
            <v>12</v>
          </cell>
          <cell r="EW195" t="str">
            <v>EXKM21001</v>
          </cell>
          <cell r="EX195">
            <v>55.46</v>
          </cell>
          <cell r="EY195">
            <v>21.38</v>
          </cell>
          <cell r="EZ195">
            <v>3.9</v>
          </cell>
          <cell r="FA195">
            <v>78.981999999999999</v>
          </cell>
          <cell r="FB195">
            <v>175.03200000000001</v>
          </cell>
          <cell r="FC195">
            <v>10</v>
          </cell>
          <cell r="FE195" t="str">
            <v>EXKM20128</v>
          </cell>
          <cell r="FF195">
            <v>93.95</v>
          </cell>
          <cell r="FG195">
            <v>15.24</v>
          </cell>
          <cell r="FH195">
            <v>24.5</v>
          </cell>
          <cell r="FI195">
            <v>0</v>
          </cell>
          <cell r="FJ195">
            <v>85.435000000000002</v>
          </cell>
          <cell r="FK195">
            <v>2</v>
          </cell>
          <cell r="FM195" t="str">
            <v>EXKM20128</v>
          </cell>
          <cell r="FN195">
            <v>94.23</v>
          </cell>
          <cell r="FO195">
            <v>15.24</v>
          </cell>
          <cell r="FP195">
            <v>24.5</v>
          </cell>
          <cell r="FQ195">
            <v>0</v>
          </cell>
          <cell r="FR195">
            <v>85.435000000000002</v>
          </cell>
          <cell r="FS195">
            <v>2</v>
          </cell>
          <cell r="FU195" t="str">
            <v>EXKM20128</v>
          </cell>
          <cell r="FV195">
            <v>94.48</v>
          </cell>
          <cell r="FW195">
            <v>15.24</v>
          </cell>
          <cell r="FX195">
            <v>24.5</v>
          </cell>
          <cell r="FY195">
            <v>0</v>
          </cell>
          <cell r="FZ195">
            <v>94.435000000000002</v>
          </cell>
          <cell r="GA195">
            <v>2</v>
          </cell>
          <cell r="GC195" t="str">
            <v>EXKM20128</v>
          </cell>
          <cell r="GD195">
            <v>94.71</v>
          </cell>
          <cell r="GE195">
            <v>15.24</v>
          </cell>
          <cell r="GF195">
            <v>33.5</v>
          </cell>
          <cell r="GG195">
            <v>0</v>
          </cell>
          <cell r="GH195">
            <v>102.902</v>
          </cell>
          <cell r="GI195">
            <v>2</v>
          </cell>
          <cell r="GK195" t="str">
            <v>EXKM20128</v>
          </cell>
          <cell r="GL195">
            <v>94.92</v>
          </cell>
          <cell r="GM195">
            <v>15.24</v>
          </cell>
          <cell r="GN195">
            <v>33.5</v>
          </cell>
          <cell r="GO195">
            <v>0</v>
          </cell>
          <cell r="GP195">
            <v>112.652</v>
          </cell>
          <cell r="GQ195">
            <v>2</v>
          </cell>
          <cell r="GS195" t="str">
            <v>EXKM20128</v>
          </cell>
          <cell r="GT195">
            <v>95.11</v>
          </cell>
          <cell r="GU195">
            <v>15.24</v>
          </cell>
          <cell r="GV195">
            <v>33.5</v>
          </cell>
          <cell r="GW195">
            <v>0</v>
          </cell>
          <cell r="GX195">
            <v>112.652</v>
          </cell>
          <cell r="GY195">
            <v>2</v>
          </cell>
          <cell r="HA195" t="str">
            <v>EXKM20128</v>
          </cell>
          <cell r="HB195">
            <v>92.36</v>
          </cell>
          <cell r="HC195">
            <v>16.489999999999998</v>
          </cell>
          <cell r="HD195">
            <v>22.333333333333002</v>
          </cell>
          <cell r="HE195">
            <v>0</v>
          </cell>
          <cell r="HF195">
            <v>116.485</v>
          </cell>
          <cell r="HG195">
            <v>3</v>
          </cell>
          <cell r="HI195" t="str">
            <v>EXKM20058</v>
          </cell>
          <cell r="HJ195">
            <v>96.88</v>
          </cell>
          <cell r="HK195">
            <v>21</v>
          </cell>
          <cell r="HL195">
            <v>69</v>
          </cell>
          <cell r="HM195">
            <v>100</v>
          </cell>
          <cell r="HN195">
            <v>206.46700000000001</v>
          </cell>
          <cell r="HO195">
            <v>1</v>
          </cell>
          <cell r="HQ195" t="str">
            <v>EXKM20058</v>
          </cell>
          <cell r="HR195">
            <v>96.98</v>
          </cell>
          <cell r="HS195">
            <v>21</v>
          </cell>
          <cell r="HT195">
            <v>69</v>
          </cell>
          <cell r="HU195">
            <v>100</v>
          </cell>
          <cell r="HV195">
            <v>216.184</v>
          </cell>
          <cell r="HW195">
            <v>1</v>
          </cell>
          <cell r="HY195" t="str">
            <v>EXKM20058</v>
          </cell>
          <cell r="HZ195">
            <v>97.08</v>
          </cell>
          <cell r="IA195">
            <v>21</v>
          </cell>
          <cell r="IB195">
            <v>69</v>
          </cell>
          <cell r="IC195">
            <v>100</v>
          </cell>
          <cell r="ID195">
            <v>225.601</v>
          </cell>
          <cell r="IE195">
            <v>1</v>
          </cell>
          <cell r="IG195" t="str">
            <v>EXKM20058</v>
          </cell>
          <cell r="IH195">
            <v>97.18</v>
          </cell>
          <cell r="II195">
            <v>21</v>
          </cell>
          <cell r="IJ195">
            <v>69</v>
          </cell>
          <cell r="IK195">
            <v>100</v>
          </cell>
          <cell r="IL195">
            <v>225.601</v>
          </cell>
          <cell r="IM195">
            <v>1</v>
          </cell>
        </row>
        <row r="196">
          <cell r="A196" t="str">
            <v>EXKM40099</v>
          </cell>
          <cell r="B196">
            <v>100</v>
          </cell>
          <cell r="C196">
            <v>0</v>
          </cell>
          <cell r="D196">
            <v>0</v>
          </cell>
          <cell r="E196">
            <v>0</v>
          </cell>
          <cell r="F196">
            <v>0</v>
          </cell>
          <cell r="G196">
            <v>0</v>
          </cell>
          <cell r="I196" t="str">
            <v>EXKM40099</v>
          </cell>
          <cell r="J196">
            <v>100</v>
          </cell>
          <cell r="K196">
            <v>0</v>
          </cell>
          <cell r="L196">
            <v>5</v>
          </cell>
          <cell r="M196">
            <v>0</v>
          </cell>
          <cell r="N196">
            <v>19.132999999999999</v>
          </cell>
          <cell r="O196">
            <v>0</v>
          </cell>
          <cell r="Q196" t="str">
            <v>EXKM40071</v>
          </cell>
          <cell r="R196">
            <v>100</v>
          </cell>
          <cell r="S196">
            <v>0</v>
          </cell>
          <cell r="T196">
            <v>0</v>
          </cell>
          <cell r="U196">
            <v>0</v>
          </cell>
          <cell r="V196">
            <v>0</v>
          </cell>
          <cell r="W196">
            <v>0</v>
          </cell>
          <cell r="Y196" t="str">
            <v>EXKM40071</v>
          </cell>
          <cell r="Z196">
            <v>100</v>
          </cell>
          <cell r="AA196">
            <v>0</v>
          </cell>
          <cell r="AB196">
            <v>0</v>
          </cell>
          <cell r="AC196">
            <v>0</v>
          </cell>
          <cell r="AD196">
            <v>0</v>
          </cell>
          <cell r="AE196">
            <v>0</v>
          </cell>
          <cell r="AG196" t="str">
            <v>EXKM40071</v>
          </cell>
          <cell r="AH196">
            <v>100</v>
          </cell>
          <cell r="AI196">
            <v>0</v>
          </cell>
          <cell r="AJ196">
            <v>0</v>
          </cell>
          <cell r="AK196">
            <v>0</v>
          </cell>
          <cell r="AL196">
            <v>0</v>
          </cell>
          <cell r="AM196">
            <v>0</v>
          </cell>
          <cell r="AO196" t="str">
            <v>EXKM40065</v>
          </cell>
          <cell r="AP196">
            <v>100</v>
          </cell>
          <cell r="AQ196">
            <v>0</v>
          </cell>
          <cell r="AR196">
            <v>0</v>
          </cell>
          <cell r="AS196">
            <v>0</v>
          </cell>
          <cell r="AT196">
            <v>0</v>
          </cell>
          <cell r="AU196">
            <v>0</v>
          </cell>
          <cell r="AW196" t="str">
            <v>EXKM40065</v>
          </cell>
          <cell r="AX196">
            <v>100</v>
          </cell>
          <cell r="AY196">
            <v>0</v>
          </cell>
          <cell r="AZ196">
            <v>0</v>
          </cell>
          <cell r="BA196">
            <v>0</v>
          </cell>
          <cell r="BB196">
            <v>0</v>
          </cell>
          <cell r="BC196">
            <v>0</v>
          </cell>
          <cell r="BE196" t="str">
            <v>EXKM40065</v>
          </cell>
          <cell r="BF196">
            <v>100</v>
          </cell>
          <cell r="BG196">
            <v>0</v>
          </cell>
          <cell r="BH196">
            <v>0</v>
          </cell>
          <cell r="BI196">
            <v>0</v>
          </cell>
          <cell r="BJ196">
            <v>0</v>
          </cell>
          <cell r="BK196">
            <v>0</v>
          </cell>
          <cell r="BM196" t="str">
            <v>EXKM40065</v>
          </cell>
          <cell r="BN196">
            <v>100</v>
          </cell>
          <cell r="BO196">
            <v>0</v>
          </cell>
          <cell r="BP196">
            <v>0</v>
          </cell>
          <cell r="BQ196">
            <v>0</v>
          </cell>
          <cell r="BR196">
            <v>0</v>
          </cell>
          <cell r="BS196">
            <v>0</v>
          </cell>
          <cell r="BU196" t="str">
            <v>EXKM21033</v>
          </cell>
          <cell r="BV196">
            <v>0</v>
          </cell>
          <cell r="BW196">
            <v>0</v>
          </cell>
          <cell r="BX196">
            <v>0</v>
          </cell>
          <cell r="BY196">
            <v>0</v>
          </cell>
          <cell r="BZ196">
            <v>0</v>
          </cell>
          <cell r="CA196">
            <v>0</v>
          </cell>
          <cell r="CC196" t="str">
            <v>EXKM21033</v>
          </cell>
          <cell r="CD196">
            <v>0</v>
          </cell>
          <cell r="CE196">
            <v>0</v>
          </cell>
          <cell r="CF196">
            <v>0</v>
          </cell>
          <cell r="CG196">
            <v>0</v>
          </cell>
          <cell r="CH196">
            <v>0</v>
          </cell>
          <cell r="CI196">
            <v>0</v>
          </cell>
          <cell r="CK196" t="str">
            <v>EXKM21033</v>
          </cell>
          <cell r="CL196">
            <v>0</v>
          </cell>
          <cell r="CM196">
            <v>0</v>
          </cell>
          <cell r="CN196">
            <v>0</v>
          </cell>
          <cell r="CO196">
            <v>0</v>
          </cell>
          <cell r="CP196">
            <v>0</v>
          </cell>
          <cell r="CQ196">
            <v>0</v>
          </cell>
          <cell r="CS196" t="str">
            <v>EXKM21020</v>
          </cell>
          <cell r="CT196">
            <v>78.95</v>
          </cell>
          <cell r="CU196">
            <v>5.47</v>
          </cell>
          <cell r="CV196">
            <v>9.6666666666666998</v>
          </cell>
          <cell r="CW196">
            <v>32.512999999999998</v>
          </cell>
          <cell r="CX196">
            <v>136.06700000000001</v>
          </cell>
          <cell r="CY196">
            <v>12</v>
          </cell>
          <cell r="DA196" t="str">
            <v>EXKM21020</v>
          </cell>
          <cell r="DB196">
            <v>80.459999999999994</v>
          </cell>
          <cell r="DC196">
            <v>5.47</v>
          </cell>
          <cell r="DD196">
            <v>9.6666666666666998</v>
          </cell>
          <cell r="DE196">
            <v>32.512999999999998</v>
          </cell>
          <cell r="DF196">
            <v>156.416</v>
          </cell>
          <cell r="DG196">
            <v>12</v>
          </cell>
          <cell r="DI196" t="str">
            <v>EXKM21020</v>
          </cell>
          <cell r="DJ196">
            <v>81.760000000000005</v>
          </cell>
          <cell r="DK196">
            <v>5.47</v>
          </cell>
          <cell r="DL196">
            <v>9.6666666666666998</v>
          </cell>
          <cell r="DM196">
            <v>32.512999999999998</v>
          </cell>
          <cell r="DN196">
            <v>165.79900000000001</v>
          </cell>
          <cell r="DO196">
            <v>12</v>
          </cell>
          <cell r="DQ196" t="str">
            <v>EXKM21020</v>
          </cell>
          <cell r="DR196">
            <v>82.9</v>
          </cell>
          <cell r="DS196">
            <v>5.47</v>
          </cell>
          <cell r="DT196">
            <v>9.6666666666666998</v>
          </cell>
          <cell r="DU196">
            <v>32.512999999999998</v>
          </cell>
          <cell r="DV196">
            <v>185.566</v>
          </cell>
          <cell r="DW196">
            <v>12</v>
          </cell>
          <cell r="DY196" t="str">
            <v>EXKM21017</v>
          </cell>
          <cell r="DZ196">
            <v>91.59</v>
          </cell>
          <cell r="EA196">
            <v>3.81</v>
          </cell>
          <cell r="EB196">
            <v>17.111111111111001</v>
          </cell>
          <cell r="EC196">
            <v>6.8019999999999996</v>
          </cell>
          <cell r="ED196">
            <v>246.39400000000001</v>
          </cell>
          <cell r="EE196">
            <v>9</v>
          </cell>
          <cell r="EG196" t="str">
            <v>EXKM21017</v>
          </cell>
          <cell r="EH196">
            <v>91.82</v>
          </cell>
          <cell r="EI196">
            <v>3.53</v>
          </cell>
          <cell r="EJ196">
            <v>15.4</v>
          </cell>
          <cell r="EK196">
            <v>6.6059999999999999</v>
          </cell>
          <cell r="EL196">
            <v>264.077</v>
          </cell>
          <cell r="EM196">
            <v>10</v>
          </cell>
          <cell r="EO196" t="str">
            <v>EXKM21017</v>
          </cell>
          <cell r="EP196">
            <v>91.81</v>
          </cell>
          <cell r="EQ196">
            <v>3.4</v>
          </cell>
          <cell r="ER196">
            <v>14</v>
          </cell>
          <cell r="ES196">
            <v>6.2439999999999998</v>
          </cell>
          <cell r="ET196">
            <v>282.36</v>
          </cell>
          <cell r="EU196">
            <v>11</v>
          </cell>
          <cell r="EW196" t="str">
            <v>EXKM21011</v>
          </cell>
          <cell r="EX196">
            <v>86.95</v>
          </cell>
          <cell r="EY196">
            <v>3.92</v>
          </cell>
          <cell r="EZ196">
            <v>9.875</v>
          </cell>
          <cell r="FA196">
            <v>5.7720000000000002</v>
          </cell>
          <cell r="FB196">
            <v>270.733</v>
          </cell>
          <cell r="FC196">
            <v>16</v>
          </cell>
          <cell r="FE196" t="str">
            <v>EXKM21001</v>
          </cell>
          <cell r="FF196">
            <v>57.58</v>
          </cell>
          <cell r="FG196">
            <v>21.38</v>
          </cell>
          <cell r="FH196">
            <v>3.9</v>
          </cell>
          <cell r="FI196">
            <v>78.981999999999999</v>
          </cell>
          <cell r="FJ196">
            <v>192.815</v>
          </cell>
          <cell r="FK196">
            <v>10</v>
          </cell>
          <cell r="FM196" t="str">
            <v>EXKM21001</v>
          </cell>
          <cell r="FN196">
            <v>59.51</v>
          </cell>
          <cell r="FO196">
            <v>21.38</v>
          </cell>
          <cell r="FP196">
            <v>3.9</v>
          </cell>
          <cell r="FQ196">
            <v>78.981999999999999</v>
          </cell>
          <cell r="FR196">
            <v>201.99799999999999</v>
          </cell>
          <cell r="FS196">
            <v>10</v>
          </cell>
          <cell r="FU196" t="str">
            <v>EXKM21001</v>
          </cell>
          <cell r="FV196">
            <v>60.56</v>
          </cell>
          <cell r="FW196">
            <v>19.79</v>
          </cell>
          <cell r="FX196">
            <v>3.5454545454546</v>
          </cell>
          <cell r="FY196">
            <v>77.555000000000007</v>
          </cell>
          <cell r="FZ196">
            <v>211.38200000000001</v>
          </cell>
          <cell r="GA196">
            <v>11</v>
          </cell>
          <cell r="GC196" t="str">
            <v>EXKM21001</v>
          </cell>
          <cell r="GD196">
            <v>61.99</v>
          </cell>
          <cell r="GE196">
            <v>16.84</v>
          </cell>
          <cell r="GF196">
            <v>8.0769230769230997</v>
          </cell>
          <cell r="GG196">
            <v>77.117999999999995</v>
          </cell>
          <cell r="GH196">
            <v>225.631</v>
          </cell>
          <cell r="GI196">
            <v>13</v>
          </cell>
          <cell r="GK196" t="str">
            <v>EXKM21001</v>
          </cell>
          <cell r="GL196">
            <v>61.94</v>
          </cell>
          <cell r="GM196">
            <v>16.309999999999999</v>
          </cell>
          <cell r="GN196">
            <v>7.5</v>
          </cell>
          <cell r="GO196">
            <v>73.944000000000003</v>
          </cell>
          <cell r="GP196">
            <v>234.38300000000001</v>
          </cell>
          <cell r="GQ196">
            <v>14</v>
          </cell>
          <cell r="GS196" t="str">
            <v>EXKM21001</v>
          </cell>
          <cell r="GT196">
            <v>63.31</v>
          </cell>
          <cell r="GU196">
            <v>15.26</v>
          </cell>
          <cell r="GV196">
            <v>7</v>
          </cell>
          <cell r="GW196">
            <v>73.756</v>
          </cell>
          <cell r="GX196">
            <v>246.28299999999999</v>
          </cell>
          <cell r="GY196">
            <v>15</v>
          </cell>
          <cell r="HA196" t="str">
            <v>EXKM21001</v>
          </cell>
          <cell r="HB196">
            <v>64.31</v>
          </cell>
          <cell r="HC196">
            <v>14.46</v>
          </cell>
          <cell r="HD196">
            <v>6.5625</v>
          </cell>
          <cell r="HE196">
            <v>73.006</v>
          </cell>
          <cell r="HF196">
            <v>257.5</v>
          </cell>
          <cell r="HG196">
            <v>16</v>
          </cell>
          <cell r="HI196" t="str">
            <v>EXKM20067</v>
          </cell>
          <cell r="HJ196">
            <v>100</v>
          </cell>
          <cell r="HK196">
            <v>0</v>
          </cell>
          <cell r="HL196">
            <v>0</v>
          </cell>
          <cell r="HM196">
            <v>0</v>
          </cell>
          <cell r="HN196">
            <v>0</v>
          </cell>
          <cell r="HO196">
            <v>0</v>
          </cell>
          <cell r="HQ196" t="str">
            <v>EXKM20067</v>
          </cell>
          <cell r="HR196">
            <v>100</v>
          </cell>
          <cell r="HS196">
            <v>0</v>
          </cell>
          <cell r="HT196">
            <v>0</v>
          </cell>
          <cell r="HU196">
            <v>0</v>
          </cell>
          <cell r="HV196">
            <v>0</v>
          </cell>
          <cell r="HW196">
            <v>0</v>
          </cell>
          <cell r="HY196" t="str">
            <v>EXKM20067</v>
          </cell>
          <cell r="HZ196">
            <v>100</v>
          </cell>
          <cell r="IA196">
            <v>0</v>
          </cell>
          <cell r="IB196">
            <v>0</v>
          </cell>
          <cell r="IC196">
            <v>0</v>
          </cell>
          <cell r="ID196">
            <v>0</v>
          </cell>
          <cell r="IE196">
            <v>0</v>
          </cell>
          <cell r="IG196" t="str">
            <v>EXKM20067</v>
          </cell>
          <cell r="IH196">
            <v>100</v>
          </cell>
          <cell r="II196">
            <v>0</v>
          </cell>
          <cell r="IJ196">
            <v>0</v>
          </cell>
          <cell r="IK196">
            <v>0</v>
          </cell>
          <cell r="IL196">
            <v>0</v>
          </cell>
          <cell r="IM196">
            <v>0</v>
          </cell>
        </row>
        <row r="197">
          <cell r="A197" t="str">
            <v>EXRT20012</v>
          </cell>
          <cell r="B197">
            <v>100</v>
          </cell>
          <cell r="C197">
            <v>0</v>
          </cell>
          <cell r="D197">
            <v>0</v>
          </cell>
          <cell r="E197">
            <v>0</v>
          </cell>
          <cell r="F197">
            <v>0</v>
          </cell>
          <cell r="G197">
            <v>0</v>
          </cell>
          <cell r="I197" t="str">
            <v>EXRT20012</v>
          </cell>
          <cell r="J197">
            <v>100</v>
          </cell>
          <cell r="K197">
            <v>0</v>
          </cell>
          <cell r="L197">
            <v>0</v>
          </cell>
          <cell r="M197">
            <v>0</v>
          </cell>
          <cell r="N197">
            <v>0</v>
          </cell>
          <cell r="O197">
            <v>0</v>
          </cell>
          <cell r="Q197" t="str">
            <v>EXKM40085</v>
          </cell>
          <cell r="R197">
            <v>100</v>
          </cell>
          <cell r="S197">
            <v>0</v>
          </cell>
          <cell r="T197">
            <v>0</v>
          </cell>
          <cell r="U197">
            <v>0</v>
          </cell>
          <cell r="V197">
            <v>0</v>
          </cell>
          <cell r="W197">
            <v>0</v>
          </cell>
          <cell r="Y197" t="str">
            <v>EXKM40085</v>
          </cell>
          <cell r="Z197">
            <v>100</v>
          </cell>
          <cell r="AA197">
            <v>0</v>
          </cell>
          <cell r="AB197">
            <v>0</v>
          </cell>
          <cell r="AC197">
            <v>0</v>
          </cell>
          <cell r="AD197">
            <v>0</v>
          </cell>
          <cell r="AE197">
            <v>0</v>
          </cell>
          <cell r="AG197" t="str">
            <v>EXKM40085</v>
          </cell>
          <cell r="AH197">
            <v>100</v>
          </cell>
          <cell r="AI197">
            <v>0</v>
          </cell>
          <cell r="AJ197">
            <v>0</v>
          </cell>
          <cell r="AK197">
            <v>0</v>
          </cell>
          <cell r="AL197">
            <v>0</v>
          </cell>
          <cell r="AM197">
            <v>0</v>
          </cell>
          <cell r="AO197" t="str">
            <v>EXKM40066</v>
          </cell>
          <cell r="AP197">
            <v>100</v>
          </cell>
          <cell r="AQ197">
            <v>0</v>
          </cell>
          <cell r="AR197">
            <v>0</v>
          </cell>
          <cell r="AS197">
            <v>0</v>
          </cell>
          <cell r="AT197">
            <v>0</v>
          </cell>
          <cell r="AU197">
            <v>0</v>
          </cell>
          <cell r="AW197" t="str">
            <v>EXKM40066</v>
          </cell>
          <cell r="AX197">
            <v>100</v>
          </cell>
          <cell r="AY197">
            <v>0</v>
          </cell>
          <cell r="AZ197">
            <v>0</v>
          </cell>
          <cell r="BA197">
            <v>0</v>
          </cell>
          <cell r="BB197">
            <v>0</v>
          </cell>
          <cell r="BC197">
            <v>0</v>
          </cell>
          <cell r="BE197" t="str">
            <v>EXKM40066</v>
          </cell>
          <cell r="BF197">
            <v>100</v>
          </cell>
          <cell r="BG197">
            <v>0</v>
          </cell>
          <cell r="BH197">
            <v>0</v>
          </cell>
          <cell r="BI197">
            <v>0</v>
          </cell>
          <cell r="BJ197">
            <v>0</v>
          </cell>
          <cell r="BK197">
            <v>0</v>
          </cell>
          <cell r="BM197" t="str">
            <v>EXKM40066</v>
          </cell>
          <cell r="BN197">
            <v>100</v>
          </cell>
          <cell r="BO197">
            <v>0</v>
          </cell>
          <cell r="BP197">
            <v>0</v>
          </cell>
          <cell r="BQ197">
            <v>0</v>
          </cell>
          <cell r="BR197">
            <v>0</v>
          </cell>
          <cell r="BS197">
            <v>0</v>
          </cell>
          <cell r="BU197" t="str">
            <v>EXKM21037</v>
          </cell>
          <cell r="BV197">
            <v>85.47</v>
          </cell>
          <cell r="BW197">
            <v>3.17</v>
          </cell>
          <cell r="BX197">
            <v>11.818181818182</v>
          </cell>
          <cell r="BY197">
            <v>8.4079999999999995</v>
          </cell>
          <cell r="BZ197">
            <v>117.66800000000001</v>
          </cell>
          <cell r="CA197">
            <v>11</v>
          </cell>
          <cell r="CC197" t="str">
            <v>EXKM21037</v>
          </cell>
          <cell r="CD197">
            <v>81.510000000000005</v>
          </cell>
          <cell r="CE197">
            <v>4.07</v>
          </cell>
          <cell r="CF197">
            <v>12.25</v>
          </cell>
          <cell r="CG197">
            <v>6.008</v>
          </cell>
          <cell r="CH197">
            <v>126.468</v>
          </cell>
          <cell r="CI197">
            <v>12</v>
          </cell>
          <cell r="CK197" t="str">
            <v>EXKM21037</v>
          </cell>
          <cell r="CL197">
            <v>76.63</v>
          </cell>
          <cell r="CM197">
            <v>4.49</v>
          </cell>
          <cell r="CN197">
            <v>9.8000000000000007</v>
          </cell>
          <cell r="CO197">
            <v>4.3579999999999997</v>
          </cell>
          <cell r="CP197">
            <v>128.61799999999999</v>
          </cell>
          <cell r="CQ197">
            <v>15</v>
          </cell>
          <cell r="CS197" t="str">
            <v>EXKM21022</v>
          </cell>
          <cell r="CT197">
            <v>94.93</v>
          </cell>
          <cell r="CU197">
            <v>1.83</v>
          </cell>
          <cell r="CV197">
            <v>7.5</v>
          </cell>
          <cell r="CW197">
            <v>0</v>
          </cell>
          <cell r="CX197">
            <v>50.283999999999999</v>
          </cell>
          <cell r="CY197">
            <v>2</v>
          </cell>
          <cell r="DA197" t="str">
            <v>EXKM21022</v>
          </cell>
          <cell r="DB197">
            <v>87.93</v>
          </cell>
          <cell r="DC197">
            <v>3.86</v>
          </cell>
          <cell r="DD197">
            <v>5</v>
          </cell>
          <cell r="DE197">
            <v>0</v>
          </cell>
          <cell r="DF197">
            <v>60.533000000000001</v>
          </cell>
          <cell r="DG197">
            <v>3</v>
          </cell>
          <cell r="DI197" t="str">
            <v>EXKM21022</v>
          </cell>
          <cell r="DJ197">
            <v>90.35</v>
          </cell>
          <cell r="DK197">
            <v>3.86</v>
          </cell>
          <cell r="DL197">
            <v>5</v>
          </cell>
          <cell r="DM197">
            <v>0</v>
          </cell>
          <cell r="DN197">
            <v>72.766999999999996</v>
          </cell>
          <cell r="DO197">
            <v>3</v>
          </cell>
          <cell r="DQ197" t="str">
            <v>EXKM21022</v>
          </cell>
          <cell r="DR197">
            <v>91.96</v>
          </cell>
          <cell r="DS197">
            <v>3.86</v>
          </cell>
          <cell r="DT197">
            <v>5</v>
          </cell>
          <cell r="DU197">
            <v>0</v>
          </cell>
          <cell r="DV197">
            <v>92.266999999999996</v>
          </cell>
          <cell r="DW197">
            <v>3</v>
          </cell>
          <cell r="DY197" t="str">
            <v>EXKM21019</v>
          </cell>
          <cell r="DZ197">
            <v>82.74</v>
          </cell>
          <cell r="EA197">
            <v>2.61</v>
          </cell>
          <cell r="EB197">
            <v>4.1481481481482003</v>
          </cell>
          <cell r="EC197">
            <v>13.302</v>
          </cell>
          <cell r="ED197">
            <v>190.86500000000001</v>
          </cell>
          <cell r="EE197">
            <v>27</v>
          </cell>
          <cell r="EG197" t="str">
            <v>EXKM21019</v>
          </cell>
          <cell r="EH197">
            <v>82.63</v>
          </cell>
          <cell r="EI197">
            <v>2.68</v>
          </cell>
          <cell r="EJ197">
            <v>4</v>
          </cell>
          <cell r="EK197">
            <v>12.481</v>
          </cell>
          <cell r="EL197">
            <v>206.715</v>
          </cell>
          <cell r="EM197">
            <v>28</v>
          </cell>
          <cell r="EO197" t="str">
            <v>EXKM21019</v>
          </cell>
          <cell r="EP197">
            <v>83.43</v>
          </cell>
          <cell r="EQ197">
            <v>2.61</v>
          </cell>
          <cell r="ER197">
            <v>3.8620689655171998</v>
          </cell>
          <cell r="ES197">
            <v>12.396000000000001</v>
          </cell>
          <cell r="ET197">
            <v>225.48099999999999</v>
          </cell>
          <cell r="EU197">
            <v>29</v>
          </cell>
          <cell r="EW197" t="str">
            <v>EXKM21015</v>
          </cell>
          <cell r="EX197">
            <v>95.86</v>
          </cell>
          <cell r="EY197">
            <v>1.53</v>
          </cell>
          <cell r="EZ197">
            <v>12.692307692308001</v>
          </cell>
          <cell r="FA197">
            <v>11.904</v>
          </cell>
          <cell r="FB197">
            <v>296.21300000000002</v>
          </cell>
          <cell r="FC197">
            <v>13</v>
          </cell>
          <cell r="FE197" t="str">
            <v>EXKM21011</v>
          </cell>
          <cell r="FF197">
            <v>87.57</v>
          </cell>
          <cell r="FG197">
            <v>3.92</v>
          </cell>
          <cell r="FH197">
            <v>9.875</v>
          </cell>
          <cell r="FI197">
            <v>5.7720000000000002</v>
          </cell>
          <cell r="FJ197">
            <v>289.08199999999999</v>
          </cell>
          <cell r="FK197">
            <v>16</v>
          </cell>
          <cell r="FM197" t="str">
            <v>EXKM21011</v>
          </cell>
          <cell r="FN197">
            <v>88.13</v>
          </cell>
          <cell r="FO197">
            <v>3.92</v>
          </cell>
          <cell r="FP197">
            <v>9.875</v>
          </cell>
          <cell r="FQ197">
            <v>5.7720000000000002</v>
          </cell>
          <cell r="FR197">
            <v>299.815</v>
          </cell>
          <cell r="FS197">
            <v>16</v>
          </cell>
          <cell r="FU197" t="str">
            <v>EXKM21011</v>
          </cell>
          <cell r="FV197">
            <v>88.29</v>
          </cell>
          <cell r="FW197">
            <v>3.8</v>
          </cell>
          <cell r="FX197">
            <v>9.2941176470587994</v>
          </cell>
          <cell r="FY197">
            <v>5.593</v>
          </cell>
          <cell r="FZ197">
            <v>309.24799999999999</v>
          </cell>
          <cell r="GA197">
            <v>17</v>
          </cell>
          <cell r="GC197" t="str">
            <v>EXKM21011</v>
          </cell>
          <cell r="GD197">
            <v>88.78</v>
          </cell>
          <cell r="GE197">
            <v>3.8</v>
          </cell>
          <cell r="GF197">
            <v>11.882352941176</v>
          </cell>
          <cell r="GG197">
            <v>5.593</v>
          </cell>
          <cell r="GH197">
            <v>325.88099999999997</v>
          </cell>
          <cell r="GI197">
            <v>17</v>
          </cell>
          <cell r="GK197" t="str">
            <v>EXKM21011</v>
          </cell>
          <cell r="GL197">
            <v>88.64</v>
          </cell>
          <cell r="GM197">
            <v>3.79</v>
          </cell>
          <cell r="GN197">
            <v>11.222222222221999</v>
          </cell>
          <cell r="GO197">
            <v>10.484999999999999</v>
          </cell>
          <cell r="GP197">
            <v>341.73099999999999</v>
          </cell>
          <cell r="GQ197">
            <v>18</v>
          </cell>
          <cell r="GS197" t="str">
            <v>EXKM21011</v>
          </cell>
          <cell r="GT197">
            <v>89.07</v>
          </cell>
          <cell r="GU197">
            <v>3.79</v>
          </cell>
          <cell r="GV197">
            <v>11.222222222221999</v>
          </cell>
          <cell r="GW197">
            <v>10.484999999999999</v>
          </cell>
          <cell r="GX197">
            <v>358.649</v>
          </cell>
          <cell r="GY197">
            <v>18</v>
          </cell>
          <cell r="HA197" t="str">
            <v>EXKM21011</v>
          </cell>
          <cell r="HB197">
            <v>88.64</v>
          </cell>
          <cell r="HC197">
            <v>3.68</v>
          </cell>
          <cell r="HD197">
            <v>10.1</v>
          </cell>
          <cell r="HE197">
            <v>9.7110000000000003</v>
          </cell>
          <cell r="HF197">
            <v>371.33199999999999</v>
          </cell>
          <cell r="HG197">
            <v>20</v>
          </cell>
          <cell r="HI197" t="str">
            <v>EXKM20081</v>
          </cell>
          <cell r="HJ197">
            <v>100</v>
          </cell>
          <cell r="HK197">
            <v>0</v>
          </cell>
          <cell r="HL197">
            <v>0</v>
          </cell>
          <cell r="HM197">
            <v>0</v>
          </cell>
          <cell r="HN197">
            <v>0</v>
          </cell>
          <cell r="HO197">
            <v>0</v>
          </cell>
          <cell r="HQ197" t="str">
            <v>EXKM20081</v>
          </cell>
          <cell r="HR197">
            <v>100</v>
          </cell>
          <cell r="HS197">
            <v>0</v>
          </cell>
          <cell r="HT197">
            <v>0</v>
          </cell>
          <cell r="HU197">
            <v>0</v>
          </cell>
          <cell r="HV197">
            <v>0</v>
          </cell>
          <cell r="HW197">
            <v>0</v>
          </cell>
          <cell r="HY197" t="str">
            <v>EXKM20081</v>
          </cell>
          <cell r="HZ197">
            <v>100</v>
          </cell>
          <cell r="IA197">
            <v>0</v>
          </cell>
          <cell r="IB197">
            <v>0</v>
          </cell>
          <cell r="IC197">
            <v>0</v>
          </cell>
          <cell r="ID197">
            <v>0</v>
          </cell>
          <cell r="IE197">
            <v>0</v>
          </cell>
          <cell r="IG197" t="str">
            <v>EXKM20081</v>
          </cell>
          <cell r="IH197">
            <v>100</v>
          </cell>
          <cell r="II197">
            <v>0</v>
          </cell>
          <cell r="IJ197">
            <v>0</v>
          </cell>
          <cell r="IK197">
            <v>0</v>
          </cell>
          <cell r="IL197">
            <v>0</v>
          </cell>
          <cell r="IM197">
            <v>0</v>
          </cell>
        </row>
        <row r="198">
          <cell r="A198" t="str">
            <v>EXRT20013</v>
          </cell>
          <cell r="B198">
            <v>100</v>
          </cell>
          <cell r="C198">
            <v>0</v>
          </cell>
          <cell r="D198">
            <v>0</v>
          </cell>
          <cell r="E198">
            <v>0</v>
          </cell>
          <cell r="F198">
            <v>0</v>
          </cell>
          <cell r="G198">
            <v>0</v>
          </cell>
          <cell r="I198" t="str">
            <v>EXRT20013</v>
          </cell>
          <cell r="J198">
            <v>100</v>
          </cell>
          <cell r="K198">
            <v>0</v>
          </cell>
          <cell r="L198">
            <v>0</v>
          </cell>
          <cell r="M198">
            <v>0</v>
          </cell>
          <cell r="N198">
            <v>18.366</v>
          </cell>
          <cell r="O198">
            <v>0</v>
          </cell>
          <cell r="Q198" t="str">
            <v>EXKM40098</v>
          </cell>
          <cell r="R198">
            <v>100</v>
          </cell>
          <cell r="S198">
            <v>0</v>
          </cell>
          <cell r="T198">
            <v>11</v>
          </cell>
          <cell r="U198">
            <v>0</v>
          </cell>
          <cell r="V198">
            <v>28.433</v>
          </cell>
          <cell r="W198">
            <v>0</v>
          </cell>
          <cell r="Y198" t="str">
            <v>EXKM40098</v>
          </cell>
          <cell r="Z198">
            <v>100</v>
          </cell>
          <cell r="AA198">
            <v>0</v>
          </cell>
          <cell r="AB198">
            <v>32</v>
          </cell>
          <cell r="AC198">
            <v>0</v>
          </cell>
          <cell r="AD198">
            <v>44.033000000000001</v>
          </cell>
          <cell r="AE198">
            <v>0</v>
          </cell>
          <cell r="AG198" t="str">
            <v>EXKM40098</v>
          </cell>
          <cell r="AH198">
            <v>100</v>
          </cell>
          <cell r="AI198">
            <v>0</v>
          </cell>
          <cell r="AJ198">
            <v>32</v>
          </cell>
          <cell r="AK198">
            <v>0</v>
          </cell>
          <cell r="AL198">
            <v>63.866</v>
          </cell>
          <cell r="AM198">
            <v>0</v>
          </cell>
          <cell r="AO198" t="str">
            <v>EXKM40071</v>
          </cell>
          <cell r="AP198">
            <v>100</v>
          </cell>
          <cell r="AQ198">
            <v>0</v>
          </cell>
          <cell r="AR198">
            <v>0</v>
          </cell>
          <cell r="AS198">
            <v>0</v>
          </cell>
          <cell r="AT198">
            <v>0</v>
          </cell>
          <cell r="AU198">
            <v>0</v>
          </cell>
          <cell r="AW198" t="str">
            <v>EXKM40071</v>
          </cell>
          <cell r="AX198">
            <v>100</v>
          </cell>
          <cell r="AY198">
            <v>0</v>
          </cell>
          <cell r="AZ198">
            <v>0</v>
          </cell>
          <cell r="BA198">
            <v>0</v>
          </cell>
          <cell r="BB198">
            <v>0</v>
          </cell>
          <cell r="BC198">
            <v>0</v>
          </cell>
          <cell r="BE198" t="str">
            <v>EXKM40071</v>
          </cell>
          <cell r="BF198">
            <v>100</v>
          </cell>
          <cell r="BG198">
            <v>0</v>
          </cell>
          <cell r="BH198">
            <v>0</v>
          </cell>
          <cell r="BI198">
            <v>0</v>
          </cell>
          <cell r="BJ198">
            <v>0</v>
          </cell>
          <cell r="BK198">
            <v>0</v>
          </cell>
          <cell r="BM198" t="str">
            <v>EXKM40071</v>
          </cell>
          <cell r="BN198">
            <v>100</v>
          </cell>
          <cell r="BO198">
            <v>0</v>
          </cell>
          <cell r="BP198">
            <v>0</v>
          </cell>
          <cell r="BQ198">
            <v>0</v>
          </cell>
          <cell r="BR198">
            <v>0</v>
          </cell>
          <cell r="BS198">
            <v>0</v>
          </cell>
          <cell r="BU198" t="str">
            <v>EXKM21045</v>
          </cell>
          <cell r="BV198">
            <v>98.74</v>
          </cell>
          <cell r="BW198">
            <v>0.76</v>
          </cell>
          <cell r="BX198">
            <v>35.25</v>
          </cell>
          <cell r="BY198">
            <v>71.447000000000003</v>
          </cell>
          <cell r="BZ198">
            <v>146.566</v>
          </cell>
          <cell r="CA198">
            <v>4</v>
          </cell>
          <cell r="CC198" t="str">
            <v>EXKM21045</v>
          </cell>
          <cell r="CD198">
            <v>98.85</v>
          </cell>
          <cell r="CE198">
            <v>0.76</v>
          </cell>
          <cell r="CF198">
            <v>40.25</v>
          </cell>
          <cell r="CG198">
            <v>71.447000000000003</v>
          </cell>
          <cell r="CH198">
            <v>164.58199999999999</v>
          </cell>
          <cell r="CI198">
            <v>4</v>
          </cell>
          <cell r="CK198" t="str">
            <v>EXKM21045</v>
          </cell>
          <cell r="CL198">
            <v>98.95</v>
          </cell>
          <cell r="CM198">
            <v>0.76</v>
          </cell>
          <cell r="CN198">
            <v>40.25</v>
          </cell>
          <cell r="CO198">
            <v>71.447000000000003</v>
          </cell>
          <cell r="CP198">
            <v>184.61500000000001</v>
          </cell>
          <cell r="CQ198">
            <v>4</v>
          </cell>
          <cell r="CS198" t="str">
            <v>EXKM21023</v>
          </cell>
          <cell r="CT198">
            <v>95.85</v>
          </cell>
          <cell r="CU198">
            <v>2.59</v>
          </cell>
          <cell r="CV198">
            <v>32.799999999999997</v>
          </cell>
          <cell r="CW198">
            <v>11.714</v>
          </cell>
          <cell r="CX198">
            <v>182.798</v>
          </cell>
          <cell r="CY198">
            <v>5</v>
          </cell>
          <cell r="DA198" t="str">
            <v>EXKM21023</v>
          </cell>
          <cell r="DB198">
            <v>96.15</v>
          </cell>
          <cell r="DC198">
            <v>2.59</v>
          </cell>
          <cell r="DD198">
            <v>32.799999999999997</v>
          </cell>
          <cell r="DE198">
            <v>11.714</v>
          </cell>
          <cell r="DF198">
            <v>203.48099999999999</v>
          </cell>
          <cell r="DG198">
            <v>5</v>
          </cell>
          <cell r="DI198" t="str">
            <v>EXKM21023</v>
          </cell>
          <cell r="DJ198">
            <v>96.4</v>
          </cell>
          <cell r="DK198">
            <v>2.59</v>
          </cell>
          <cell r="DL198">
            <v>32.799999999999997</v>
          </cell>
          <cell r="DM198">
            <v>11.714</v>
          </cell>
          <cell r="DN198">
            <v>214.41399999999999</v>
          </cell>
          <cell r="DO198">
            <v>5</v>
          </cell>
          <cell r="DQ198" t="str">
            <v>EXKM21023</v>
          </cell>
          <cell r="DR198">
            <v>96.63</v>
          </cell>
          <cell r="DS198">
            <v>2.59</v>
          </cell>
          <cell r="DT198">
            <v>32.799999999999997</v>
          </cell>
          <cell r="DU198">
            <v>11.714</v>
          </cell>
          <cell r="DV198">
            <v>234.66399999999999</v>
          </cell>
          <cell r="DW198">
            <v>5</v>
          </cell>
          <cell r="DY198" t="str">
            <v>EXKM21020</v>
          </cell>
          <cell r="DZ198">
            <v>83.71</v>
          </cell>
          <cell r="EA198">
            <v>5.1100000000000003</v>
          </cell>
          <cell r="EB198">
            <v>8.9230769230769003</v>
          </cell>
          <cell r="EC198">
            <v>32.121000000000002</v>
          </cell>
          <cell r="ED198">
            <v>202.732</v>
          </cell>
          <cell r="EE198">
            <v>13</v>
          </cell>
          <cell r="EG198" t="str">
            <v>EXKM21020</v>
          </cell>
          <cell r="EH198">
            <v>83.09</v>
          </cell>
          <cell r="EI198">
            <v>5.22</v>
          </cell>
          <cell r="EJ198">
            <v>8.2857142857143007</v>
          </cell>
          <cell r="EK198">
            <v>29.227</v>
          </cell>
          <cell r="EL198">
            <v>217.11600000000001</v>
          </cell>
          <cell r="EM198">
            <v>14</v>
          </cell>
          <cell r="EO198" t="str">
            <v>EXKM21020</v>
          </cell>
          <cell r="EP198">
            <v>83.98</v>
          </cell>
          <cell r="EQ198">
            <v>5.22</v>
          </cell>
          <cell r="ER198">
            <v>8.2857142857143007</v>
          </cell>
          <cell r="ES198">
            <v>29.227</v>
          </cell>
          <cell r="ET198">
            <v>235.55</v>
          </cell>
          <cell r="EU198">
            <v>14</v>
          </cell>
          <cell r="EW198" t="str">
            <v>EXKM21017</v>
          </cell>
          <cell r="EX198">
            <v>91.66</v>
          </cell>
          <cell r="EY198">
            <v>3.08</v>
          </cell>
          <cell r="EZ198">
            <v>13.384615384615</v>
          </cell>
          <cell r="FA198">
            <v>7.9480000000000004</v>
          </cell>
          <cell r="FB198">
            <v>297.51100000000002</v>
          </cell>
          <cell r="FC198">
            <v>13</v>
          </cell>
          <cell r="FE198" t="str">
            <v>EXKM21015</v>
          </cell>
          <cell r="FF198">
            <v>96.05</v>
          </cell>
          <cell r="FG198">
            <v>1.53</v>
          </cell>
          <cell r="FH198">
            <v>12.692307692308001</v>
          </cell>
          <cell r="FI198">
            <v>11.904</v>
          </cell>
          <cell r="FJ198">
            <v>314.18</v>
          </cell>
          <cell r="FK198">
            <v>13</v>
          </cell>
          <cell r="FM198" t="str">
            <v>EXKM21015</v>
          </cell>
          <cell r="FN198">
            <v>95.11</v>
          </cell>
          <cell r="FO198">
            <v>1.84</v>
          </cell>
          <cell r="FP198">
            <v>11.785714285714</v>
          </cell>
          <cell r="FQ198">
            <v>32.106999999999999</v>
          </cell>
          <cell r="FR198">
            <v>318.33</v>
          </cell>
          <cell r="FS198">
            <v>14</v>
          </cell>
          <cell r="FU198" t="str">
            <v>EXKM21015</v>
          </cell>
          <cell r="FV198">
            <v>95.33</v>
          </cell>
          <cell r="FW198">
            <v>1.84</v>
          </cell>
          <cell r="FX198">
            <v>11.785714285714</v>
          </cell>
          <cell r="FY198">
            <v>32.106999999999999</v>
          </cell>
          <cell r="FZ198">
            <v>324.84699999999998</v>
          </cell>
          <cell r="GA198">
            <v>14</v>
          </cell>
          <cell r="GC198" t="str">
            <v>EXKM21015</v>
          </cell>
          <cell r="GD198">
            <v>94.43</v>
          </cell>
          <cell r="GE198">
            <v>2.0099999999999998</v>
          </cell>
          <cell r="GF198">
            <v>14.5</v>
          </cell>
          <cell r="GG198">
            <v>25.806000000000001</v>
          </cell>
          <cell r="GH198">
            <v>336.048</v>
          </cell>
          <cell r="GI198">
            <v>16</v>
          </cell>
          <cell r="GK198" t="str">
            <v>EXKM21015</v>
          </cell>
          <cell r="GL198">
            <v>92.8</v>
          </cell>
          <cell r="GM198">
            <v>2.4</v>
          </cell>
          <cell r="GN198">
            <v>12.888888888888999</v>
          </cell>
          <cell r="GO198">
            <v>19.183</v>
          </cell>
          <cell r="GP198">
            <v>344.565</v>
          </cell>
          <cell r="GQ198">
            <v>18</v>
          </cell>
          <cell r="GS198" t="str">
            <v>EXKM21015</v>
          </cell>
          <cell r="GT198">
            <v>93.08</v>
          </cell>
          <cell r="GU198">
            <v>2.4</v>
          </cell>
          <cell r="GV198">
            <v>12.888888888888999</v>
          </cell>
          <cell r="GW198">
            <v>19.183</v>
          </cell>
          <cell r="GX198">
            <v>364.51600000000002</v>
          </cell>
          <cell r="GY198">
            <v>18</v>
          </cell>
          <cell r="HA198" t="str">
            <v>EXKM21015</v>
          </cell>
          <cell r="HB198">
            <v>93.34</v>
          </cell>
          <cell r="HC198">
            <v>2.4</v>
          </cell>
          <cell r="HD198">
            <v>12.888888888888999</v>
          </cell>
          <cell r="HE198">
            <v>19.183</v>
          </cell>
          <cell r="HF198">
            <v>383.267</v>
          </cell>
          <cell r="HG198">
            <v>18</v>
          </cell>
          <cell r="HI198" t="str">
            <v>EXKM20092</v>
          </cell>
          <cell r="HJ198">
            <v>100</v>
          </cell>
          <cell r="HK198">
            <v>0</v>
          </cell>
          <cell r="HL198">
            <v>0</v>
          </cell>
          <cell r="HM198">
            <v>0</v>
          </cell>
          <cell r="HN198">
            <v>0</v>
          </cell>
          <cell r="HO198">
            <v>0</v>
          </cell>
          <cell r="HQ198" t="str">
            <v>EXKM20092</v>
          </cell>
          <cell r="HR198">
            <v>100</v>
          </cell>
          <cell r="HS198">
            <v>0</v>
          </cell>
          <cell r="HT198">
            <v>0</v>
          </cell>
          <cell r="HU198">
            <v>0</v>
          </cell>
          <cell r="HV198">
            <v>0</v>
          </cell>
          <cell r="HW198">
            <v>0</v>
          </cell>
          <cell r="HY198" t="str">
            <v>EXKM20092</v>
          </cell>
          <cell r="HZ198">
            <v>100</v>
          </cell>
          <cell r="IA198">
            <v>0</v>
          </cell>
          <cell r="IB198">
            <v>0</v>
          </cell>
          <cell r="IC198">
            <v>0</v>
          </cell>
          <cell r="ID198">
            <v>0</v>
          </cell>
          <cell r="IE198">
            <v>0</v>
          </cell>
          <cell r="IG198" t="str">
            <v>EXKM20092</v>
          </cell>
          <cell r="IH198">
            <v>100</v>
          </cell>
          <cell r="II198">
            <v>0</v>
          </cell>
          <cell r="IJ198">
            <v>0</v>
          </cell>
          <cell r="IK198">
            <v>0</v>
          </cell>
          <cell r="IL198">
            <v>0</v>
          </cell>
          <cell r="IM198">
            <v>0</v>
          </cell>
        </row>
        <row r="199">
          <cell r="A199" t="str">
            <v>EXRT20014</v>
          </cell>
          <cell r="B199">
            <v>100</v>
          </cell>
          <cell r="C199">
            <v>0</v>
          </cell>
          <cell r="D199">
            <v>0</v>
          </cell>
          <cell r="E199">
            <v>0</v>
          </cell>
          <cell r="F199">
            <v>0</v>
          </cell>
          <cell r="G199">
            <v>0</v>
          </cell>
          <cell r="I199" t="str">
            <v>EXRT20014</v>
          </cell>
          <cell r="J199">
            <v>100</v>
          </cell>
          <cell r="K199">
            <v>0</v>
          </cell>
          <cell r="L199">
            <v>0</v>
          </cell>
          <cell r="M199">
            <v>0</v>
          </cell>
          <cell r="N199">
            <v>0</v>
          </cell>
          <cell r="O199">
            <v>0</v>
          </cell>
          <cell r="Q199" t="str">
            <v>EXKM40099</v>
          </cell>
          <cell r="R199">
            <v>100</v>
          </cell>
          <cell r="S199">
            <v>0</v>
          </cell>
          <cell r="T199">
            <v>7</v>
          </cell>
          <cell r="U199">
            <v>0</v>
          </cell>
          <cell r="V199">
            <v>31.399000000000001</v>
          </cell>
          <cell r="W199">
            <v>0</v>
          </cell>
          <cell r="Y199" t="str">
            <v>EXKM40099</v>
          </cell>
          <cell r="Z199">
            <v>100</v>
          </cell>
          <cell r="AA199">
            <v>0</v>
          </cell>
          <cell r="AB199">
            <v>29</v>
          </cell>
          <cell r="AC199">
            <v>0</v>
          </cell>
          <cell r="AD199">
            <v>49.999000000000002</v>
          </cell>
          <cell r="AE199">
            <v>0</v>
          </cell>
          <cell r="AG199" t="str">
            <v>EXKM40099</v>
          </cell>
          <cell r="AH199">
            <v>95.56</v>
          </cell>
          <cell r="AI199">
            <v>5.33</v>
          </cell>
          <cell r="AJ199">
            <v>29</v>
          </cell>
          <cell r="AK199">
            <v>100</v>
          </cell>
          <cell r="AL199">
            <v>62.598999999999997</v>
          </cell>
          <cell r="AM199">
            <v>1</v>
          </cell>
          <cell r="AO199" t="str">
            <v>EXKM40085</v>
          </cell>
          <cell r="AP199">
            <v>100</v>
          </cell>
          <cell r="AQ199">
            <v>0</v>
          </cell>
          <cell r="AR199">
            <v>0</v>
          </cell>
          <cell r="AS199">
            <v>0</v>
          </cell>
          <cell r="AT199">
            <v>0</v>
          </cell>
          <cell r="AU199">
            <v>0</v>
          </cell>
          <cell r="AW199" t="str">
            <v>EXKM40085</v>
          </cell>
          <cell r="AX199">
            <v>100</v>
          </cell>
          <cell r="AY199">
            <v>0</v>
          </cell>
          <cell r="AZ199">
            <v>0</v>
          </cell>
          <cell r="BA199">
            <v>0</v>
          </cell>
          <cell r="BB199">
            <v>0</v>
          </cell>
          <cell r="BC199">
            <v>0</v>
          </cell>
          <cell r="BE199" t="str">
            <v>EXKM40085</v>
          </cell>
          <cell r="BF199">
            <v>100</v>
          </cell>
          <cell r="BG199">
            <v>0</v>
          </cell>
          <cell r="BH199">
            <v>0</v>
          </cell>
          <cell r="BI199">
            <v>0</v>
          </cell>
          <cell r="BJ199">
            <v>0</v>
          </cell>
          <cell r="BK199">
            <v>0</v>
          </cell>
          <cell r="BM199" t="str">
            <v>EXKM40085</v>
          </cell>
          <cell r="BN199">
            <v>100</v>
          </cell>
          <cell r="BO199">
            <v>0</v>
          </cell>
          <cell r="BP199">
            <v>0</v>
          </cell>
          <cell r="BQ199">
            <v>0</v>
          </cell>
          <cell r="BR199">
            <v>0</v>
          </cell>
          <cell r="BS199">
            <v>0</v>
          </cell>
          <cell r="BU199" t="str">
            <v>EXKM40065</v>
          </cell>
          <cell r="BV199">
            <v>100</v>
          </cell>
          <cell r="BW199">
            <v>0</v>
          </cell>
          <cell r="BX199">
            <v>0</v>
          </cell>
          <cell r="BY199">
            <v>0</v>
          </cell>
          <cell r="BZ199">
            <v>0</v>
          </cell>
          <cell r="CA199">
            <v>0</v>
          </cell>
          <cell r="CC199" t="str">
            <v>EXKM40065</v>
          </cell>
          <cell r="CD199">
            <v>100</v>
          </cell>
          <cell r="CE199">
            <v>0</v>
          </cell>
          <cell r="CF199">
            <v>0</v>
          </cell>
          <cell r="CG199">
            <v>0</v>
          </cell>
          <cell r="CH199">
            <v>0</v>
          </cell>
          <cell r="CI199">
            <v>0</v>
          </cell>
          <cell r="CK199" t="str">
            <v>EXKM40065</v>
          </cell>
          <cell r="CL199">
            <v>100</v>
          </cell>
          <cell r="CM199">
            <v>0</v>
          </cell>
          <cell r="CN199">
            <v>0</v>
          </cell>
          <cell r="CO199">
            <v>0</v>
          </cell>
          <cell r="CP199">
            <v>0</v>
          </cell>
          <cell r="CQ199">
            <v>0</v>
          </cell>
          <cell r="CS199" t="str">
            <v>EXKM21027</v>
          </cell>
          <cell r="CT199">
            <v>0</v>
          </cell>
          <cell r="CU199">
            <v>0</v>
          </cell>
          <cell r="CV199">
            <v>0</v>
          </cell>
          <cell r="CW199">
            <v>0</v>
          </cell>
          <cell r="CX199">
            <v>0</v>
          </cell>
          <cell r="CY199">
            <v>0</v>
          </cell>
          <cell r="DA199" t="str">
            <v>EXKM21027</v>
          </cell>
          <cell r="DB199">
            <v>0</v>
          </cell>
          <cell r="DC199">
            <v>0</v>
          </cell>
          <cell r="DD199">
            <v>0</v>
          </cell>
          <cell r="DE199">
            <v>0</v>
          </cell>
          <cell r="DF199">
            <v>0</v>
          </cell>
          <cell r="DG199">
            <v>0</v>
          </cell>
          <cell r="DI199" t="str">
            <v>EXKM21027</v>
          </cell>
          <cell r="DJ199">
            <v>0</v>
          </cell>
          <cell r="DK199">
            <v>0</v>
          </cell>
          <cell r="DL199">
            <v>0</v>
          </cell>
          <cell r="DM199">
            <v>0</v>
          </cell>
          <cell r="DN199">
            <v>0</v>
          </cell>
          <cell r="DO199">
            <v>0</v>
          </cell>
          <cell r="DQ199" t="str">
            <v>EXKM21027</v>
          </cell>
          <cell r="DR199">
            <v>0</v>
          </cell>
          <cell r="DS199">
            <v>0</v>
          </cell>
          <cell r="DT199">
            <v>0</v>
          </cell>
          <cell r="DU199">
            <v>0</v>
          </cell>
          <cell r="DV199">
            <v>0</v>
          </cell>
          <cell r="DW199">
            <v>0</v>
          </cell>
          <cell r="DY199" t="str">
            <v>EXKM21022</v>
          </cell>
          <cell r="DZ199">
            <v>93.11</v>
          </cell>
          <cell r="EA199">
            <v>3.86</v>
          </cell>
          <cell r="EB199">
            <v>5</v>
          </cell>
          <cell r="EC199">
            <v>0</v>
          </cell>
          <cell r="ED199">
            <v>110.6</v>
          </cell>
          <cell r="EE199">
            <v>3</v>
          </cell>
          <cell r="EG199" t="str">
            <v>EXKM21022</v>
          </cell>
          <cell r="EH199">
            <v>93.97</v>
          </cell>
          <cell r="EI199">
            <v>3.86</v>
          </cell>
          <cell r="EJ199">
            <v>5</v>
          </cell>
          <cell r="EK199">
            <v>0</v>
          </cell>
          <cell r="EL199">
            <v>129.93299999999999</v>
          </cell>
          <cell r="EM199">
            <v>3</v>
          </cell>
          <cell r="EO199" t="str">
            <v>EXKM21022</v>
          </cell>
          <cell r="EP199">
            <v>90.05</v>
          </cell>
          <cell r="EQ199">
            <v>5.38</v>
          </cell>
          <cell r="ER199">
            <v>3.75</v>
          </cell>
          <cell r="ES199">
            <v>46.125999999999998</v>
          </cell>
          <cell r="ET199">
            <v>141.34899999999999</v>
          </cell>
          <cell r="EU199">
            <v>4</v>
          </cell>
          <cell r="EW199" t="str">
            <v>EXKM21019</v>
          </cell>
          <cell r="EX199">
            <v>84.26</v>
          </cell>
          <cell r="EY199">
            <v>2.61</v>
          </cell>
          <cell r="EZ199">
            <v>4.6896551724137998</v>
          </cell>
          <cell r="FA199">
            <v>12.396000000000001</v>
          </cell>
          <cell r="FB199">
            <v>244.28</v>
          </cell>
          <cell r="FC199">
            <v>29</v>
          </cell>
          <cell r="FE199" t="str">
            <v>EXKM21017</v>
          </cell>
          <cell r="FF199">
            <v>91.31</v>
          </cell>
          <cell r="FG199">
            <v>3.13</v>
          </cell>
          <cell r="FH199">
            <v>12.428571428571001</v>
          </cell>
          <cell r="FI199">
            <v>13.58</v>
          </cell>
          <cell r="FJ199">
            <v>311.54500000000002</v>
          </cell>
          <cell r="FK199">
            <v>14</v>
          </cell>
          <cell r="FM199" t="str">
            <v>EXKM21017</v>
          </cell>
          <cell r="FN199">
            <v>91.7</v>
          </cell>
          <cell r="FO199">
            <v>3.13</v>
          </cell>
          <cell r="FP199">
            <v>12.428571428571001</v>
          </cell>
          <cell r="FQ199">
            <v>13.58</v>
          </cell>
          <cell r="FR199">
            <v>322.279</v>
          </cell>
          <cell r="FS199">
            <v>14</v>
          </cell>
          <cell r="FU199" t="str">
            <v>EXKM21017</v>
          </cell>
          <cell r="FV199">
            <v>92.06</v>
          </cell>
          <cell r="FW199">
            <v>3.13</v>
          </cell>
          <cell r="FX199">
            <v>12.428571428571001</v>
          </cell>
          <cell r="FY199">
            <v>13.58</v>
          </cell>
          <cell r="FZ199">
            <v>333.012</v>
          </cell>
          <cell r="GA199">
            <v>14</v>
          </cell>
          <cell r="GC199" t="str">
            <v>EXKM21017</v>
          </cell>
          <cell r="GD199">
            <v>92.39</v>
          </cell>
          <cell r="GE199">
            <v>3.13</v>
          </cell>
          <cell r="GF199">
            <v>17.428571428571001</v>
          </cell>
          <cell r="GG199">
            <v>13.58</v>
          </cell>
          <cell r="GH199">
            <v>348.762</v>
          </cell>
          <cell r="GI199">
            <v>14</v>
          </cell>
          <cell r="GK199" t="str">
            <v>EXKM21017</v>
          </cell>
          <cell r="GL199">
            <v>92.7</v>
          </cell>
          <cell r="GM199">
            <v>3.13</v>
          </cell>
          <cell r="GN199">
            <v>17.428571428571001</v>
          </cell>
          <cell r="GO199">
            <v>13.58</v>
          </cell>
          <cell r="GP199">
            <v>368.67899999999997</v>
          </cell>
          <cell r="GQ199">
            <v>14</v>
          </cell>
          <cell r="GS199" t="str">
            <v>EXKM21017</v>
          </cell>
          <cell r="GT199">
            <v>92.98</v>
          </cell>
          <cell r="GU199">
            <v>3.13</v>
          </cell>
          <cell r="GV199">
            <v>17.428571428571001</v>
          </cell>
          <cell r="GW199">
            <v>13.58</v>
          </cell>
          <cell r="GX199">
            <v>387.79500000000002</v>
          </cell>
          <cell r="GY199">
            <v>14</v>
          </cell>
          <cell r="HA199" t="str">
            <v>EXKM21017</v>
          </cell>
          <cell r="HB199">
            <v>93.24</v>
          </cell>
          <cell r="HC199">
            <v>3.13</v>
          </cell>
          <cell r="HD199">
            <v>17.428571428571001</v>
          </cell>
          <cell r="HE199">
            <v>13.58</v>
          </cell>
          <cell r="HF199">
            <v>407.52699999999999</v>
          </cell>
          <cell r="HG199">
            <v>14</v>
          </cell>
          <cell r="HI199" t="str">
            <v>EXKM20096</v>
          </cell>
          <cell r="HJ199">
            <v>100</v>
          </cell>
          <cell r="HK199">
            <v>0</v>
          </cell>
          <cell r="HL199">
            <v>0</v>
          </cell>
          <cell r="HM199">
            <v>0</v>
          </cell>
          <cell r="HN199">
            <v>0</v>
          </cell>
          <cell r="HO199">
            <v>0</v>
          </cell>
          <cell r="HQ199" t="str">
            <v>EXKM20096</v>
          </cell>
          <cell r="HR199">
            <v>100</v>
          </cell>
          <cell r="HS199">
            <v>0</v>
          </cell>
          <cell r="HT199">
            <v>0</v>
          </cell>
          <cell r="HU199">
            <v>0</v>
          </cell>
          <cell r="HV199">
            <v>0</v>
          </cell>
          <cell r="HW199">
            <v>0</v>
          </cell>
          <cell r="HY199" t="str">
            <v>EXKM20096</v>
          </cell>
          <cell r="HZ199">
            <v>100</v>
          </cell>
          <cell r="IA199">
            <v>0</v>
          </cell>
          <cell r="IB199">
            <v>0</v>
          </cell>
          <cell r="IC199">
            <v>0</v>
          </cell>
          <cell r="ID199">
            <v>0</v>
          </cell>
          <cell r="IE199">
            <v>0</v>
          </cell>
          <cell r="IG199" t="str">
            <v>EXKM20096</v>
          </cell>
          <cell r="IH199">
            <v>100</v>
          </cell>
          <cell r="II199">
            <v>0</v>
          </cell>
          <cell r="IJ199">
            <v>0</v>
          </cell>
          <cell r="IK199">
            <v>0</v>
          </cell>
          <cell r="IL199">
            <v>0</v>
          </cell>
          <cell r="IM199">
            <v>0</v>
          </cell>
        </row>
        <row r="200">
          <cell r="A200" t="str">
            <v>EXRT20036</v>
          </cell>
          <cell r="B200">
            <v>100</v>
          </cell>
          <cell r="C200">
            <v>0</v>
          </cell>
          <cell r="D200">
            <v>0</v>
          </cell>
          <cell r="E200">
            <v>0</v>
          </cell>
          <cell r="F200">
            <v>0</v>
          </cell>
          <cell r="G200">
            <v>0</v>
          </cell>
          <cell r="I200" t="str">
            <v>EXRT20036</v>
          </cell>
          <cell r="J200">
            <v>100</v>
          </cell>
          <cell r="K200">
            <v>0</v>
          </cell>
          <cell r="L200">
            <v>0</v>
          </cell>
          <cell r="M200">
            <v>0</v>
          </cell>
          <cell r="N200">
            <v>0</v>
          </cell>
          <cell r="O200">
            <v>0</v>
          </cell>
          <cell r="Q200" t="str">
            <v>EXRT20012</v>
          </cell>
          <cell r="R200">
            <v>100</v>
          </cell>
          <cell r="S200">
            <v>0</v>
          </cell>
          <cell r="T200">
            <v>0</v>
          </cell>
          <cell r="U200">
            <v>0</v>
          </cell>
          <cell r="V200">
            <v>0</v>
          </cell>
          <cell r="W200">
            <v>0</v>
          </cell>
          <cell r="Y200" t="str">
            <v>EXRT20012</v>
          </cell>
          <cell r="Z200">
            <v>100</v>
          </cell>
          <cell r="AA200">
            <v>0</v>
          </cell>
          <cell r="AB200">
            <v>0</v>
          </cell>
          <cell r="AC200">
            <v>0</v>
          </cell>
          <cell r="AD200">
            <v>0</v>
          </cell>
          <cell r="AE200">
            <v>0</v>
          </cell>
          <cell r="AG200" t="str">
            <v>EXRT20012</v>
          </cell>
          <cell r="AH200">
            <v>100</v>
          </cell>
          <cell r="AI200">
            <v>0</v>
          </cell>
          <cell r="AJ200">
            <v>0</v>
          </cell>
          <cell r="AK200">
            <v>0</v>
          </cell>
          <cell r="AL200">
            <v>0</v>
          </cell>
          <cell r="AM200">
            <v>0</v>
          </cell>
          <cell r="AO200" t="str">
            <v>EXKM40098</v>
          </cell>
          <cell r="AP200">
            <v>100</v>
          </cell>
          <cell r="AQ200">
            <v>0</v>
          </cell>
          <cell r="AR200">
            <v>32</v>
          </cell>
          <cell r="AS200">
            <v>0</v>
          </cell>
          <cell r="AT200">
            <v>82.866</v>
          </cell>
          <cell r="AU200">
            <v>0</v>
          </cell>
          <cell r="AW200" t="str">
            <v>EXKM40098</v>
          </cell>
          <cell r="AX200">
            <v>100</v>
          </cell>
          <cell r="AY200">
            <v>0</v>
          </cell>
          <cell r="AZ200">
            <v>11</v>
          </cell>
          <cell r="BA200">
            <v>0</v>
          </cell>
          <cell r="BB200">
            <v>101.682</v>
          </cell>
          <cell r="BC200">
            <v>0</v>
          </cell>
          <cell r="BE200" t="str">
            <v>EXKM40098</v>
          </cell>
          <cell r="BF200">
            <v>99.16</v>
          </cell>
          <cell r="BG200">
            <v>1.62</v>
          </cell>
          <cell r="BH200">
            <v>32</v>
          </cell>
          <cell r="BI200">
            <v>100</v>
          </cell>
          <cell r="BJ200">
            <v>118.31399999999999</v>
          </cell>
          <cell r="BK200">
            <v>1</v>
          </cell>
          <cell r="BM200" t="str">
            <v>EXKM40098</v>
          </cell>
          <cell r="BN200">
            <v>99.25</v>
          </cell>
          <cell r="BO200">
            <v>1.62</v>
          </cell>
          <cell r="BP200">
            <v>32</v>
          </cell>
          <cell r="BQ200">
            <v>100</v>
          </cell>
          <cell r="BR200">
            <v>137.47999999999999</v>
          </cell>
          <cell r="BS200">
            <v>1</v>
          </cell>
          <cell r="BU200" t="str">
            <v>EXKM40066</v>
          </cell>
          <cell r="BV200">
            <v>100</v>
          </cell>
          <cell r="BW200">
            <v>0</v>
          </cell>
          <cell r="BX200">
            <v>0</v>
          </cell>
          <cell r="BY200">
            <v>0</v>
          </cell>
          <cell r="BZ200">
            <v>0</v>
          </cell>
          <cell r="CA200">
            <v>0</v>
          </cell>
          <cell r="CC200" t="str">
            <v>EXKM40066</v>
          </cell>
          <cell r="CD200">
            <v>100</v>
          </cell>
          <cell r="CE200">
            <v>0</v>
          </cell>
          <cell r="CF200">
            <v>0</v>
          </cell>
          <cell r="CG200">
            <v>0</v>
          </cell>
          <cell r="CH200">
            <v>0</v>
          </cell>
          <cell r="CI200">
            <v>0</v>
          </cell>
          <cell r="CK200" t="str">
            <v>EXKM40066</v>
          </cell>
          <cell r="CL200">
            <v>100</v>
          </cell>
          <cell r="CM200">
            <v>0</v>
          </cell>
          <cell r="CN200">
            <v>0</v>
          </cell>
          <cell r="CO200">
            <v>0</v>
          </cell>
          <cell r="CP200">
            <v>0</v>
          </cell>
          <cell r="CQ200">
            <v>0</v>
          </cell>
          <cell r="CS200" t="str">
            <v>EXKM21028</v>
          </cell>
          <cell r="CT200">
            <v>96.34</v>
          </cell>
          <cell r="CU200">
            <v>2.63</v>
          </cell>
          <cell r="CV200">
            <v>20</v>
          </cell>
          <cell r="CW200">
            <v>0</v>
          </cell>
          <cell r="CX200">
            <v>54.718000000000004</v>
          </cell>
          <cell r="CY200">
            <v>1</v>
          </cell>
          <cell r="DA200" t="str">
            <v>EXKM21028</v>
          </cell>
          <cell r="DB200">
            <v>97.26</v>
          </cell>
          <cell r="DC200">
            <v>2.63</v>
          </cell>
          <cell r="DD200">
            <v>20</v>
          </cell>
          <cell r="DE200">
            <v>0</v>
          </cell>
          <cell r="DF200">
            <v>75.433999999999997</v>
          </cell>
          <cell r="DG200">
            <v>1</v>
          </cell>
          <cell r="DI200" t="str">
            <v>EXKM21028</v>
          </cell>
          <cell r="DJ200">
            <v>97.81</v>
          </cell>
          <cell r="DK200">
            <v>2.63</v>
          </cell>
          <cell r="DL200">
            <v>20</v>
          </cell>
          <cell r="DM200">
            <v>0</v>
          </cell>
          <cell r="DN200">
            <v>86.567999999999998</v>
          </cell>
          <cell r="DO200">
            <v>1</v>
          </cell>
          <cell r="DQ200" t="str">
            <v>EXKM21028</v>
          </cell>
          <cell r="DR200">
            <v>91.09</v>
          </cell>
          <cell r="DS200">
            <v>6.42</v>
          </cell>
          <cell r="DT200">
            <v>10</v>
          </cell>
          <cell r="DU200">
            <v>0</v>
          </cell>
          <cell r="DV200">
            <v>98.168000000000006</v>
          </cell>
          <cell r="DW200">
            <v>2</v>
          </cell>
          <cell r="DY200" t="str">
            <v>EXKM21023</v>
          </cell>
          <cell r="DZ200">
            <v>96.83</v>
          </cell>
          <cell r="EA200">
            <v>2.59</v>
          </cell>
          <cell r="EB200">
            <v>32.799999999999997</v>
          </cell>
          <cell r="EC200">
            <v>11.714</v>
          </cell>
          <cell r="ED200">
            <v>253.48099999999999</v>
          </cell>
          <cell r="EE200">
            <v>5</v>
          </cell>
          <cell r="EG200" t="str">
            <v>EXKM21023</v>
          </cell>
          <cell r="EH200">
            <v>96.65</v>
          </cell>
          <cell r="EI200">
            <v>2.0699999999999998</v>
          </cell>
          <cell r="EJ200">
            <v>23.428571428571001</v>
          </cell>
          <cell r="EK200">
            <v>10.486000000000001</v>
          </cell>
          <cell r="EL200">
            <v>272.18099999999998</v>
          </cell>
          <cell r="EM200">
            <v>7</v>
          </cell>
          <cell r="EO200" t="str">
            <v>EXKM21023</v>
          </cell>
          <cell r="EP200">
            <v>96.16</v>
          </cell>
          <cell r="EQ200">
            <v>1.95</v>
          </cell>
          <cell r="ER200">
            <v>18.222222222222001</v>
          </cell>
          <cell r="ES200">
            <v>8.66</v>
          </cell>
          <cell r="ET200">
            <v>283.99799999999999</v>
          </cell>
          <cell r="EU200">
            <v>9</v>
          </cell>
          <cell r="EW200" t="str">
            <v>EXKM21020</v>
          </cell>
          <cell r="EX200">
            <v>84.66</v>
          </cell>
          <cell r="EY200">
            <v>4.91</v>
          </cell>
          <cell r="EZ200">
            <v>9.2666666666666995</v>
          </cell>
          <cell r="FA200">
            <v>29.771999999999998</v>
          </cell>
          <cell r="FB200">
            <v>244.85</v>
          </cell>
          <cell r="FC200">
            <v>15</v>
          </cell>
          <cell r="FE200" t="str">
            <v>EXKM21019</v>
          </cell>
          <cell r="FF200">
            <v>85.01</v>
          </cell>
          <cell r="FG200">
            <v>2.61</v>
          </cell>
          <cell r="FH200">
            <v>4.6896551724137998</v>
          </cell>
          <cell r="FI200">
            <v>12.396000000000001</v>
          </cell>
          <cell r="FJ200">
            <v>259.57900000000001</v>
          </cell>
          <cell r="FK200">
            <v>29</v>
          </cell>
          <cell r="FM200" t="str">
            <v>EXKM21019</v>
          </cell>
          <cell r="FN200">
            <v>85.63</v>
          </cell>
          <cell r="FO200">
            <v>2.5299999999999998</v>
          </cell>
          <cell r="FP200">
            <v>4.5333333333333004</v>
          </cell>
          <cell r="FQ200">
            <v>12.343999999999999</v>
          </cell>
          <cell r="FR200">
            <v>267.12900000000002</v>
          </cell>
          <cell r="FS200">
            <v>30</v>
          </cell>
          <cell r="FU200" t="str">
            <v>EXKM21019</v>
          </cell>
          <cell r="FV200">
            <v>86.25</v>
          </cell>
          <cell r="FW200">
            <v>2.5299999999999998</v>
          </cell>
          <cell r="FX200">
            <v>4.5333333333333004</v>
          </cell>
          <cell r="FY200">
            <v>12.343999999999999</v>
          </cell>
          <cell r="FZ200">
            <v>275.71300000000002</v>
          </cell>
          <cell r="GA200">
            <v>30</v>
          </cell>
          <cell r="GC200" t="str">
            <v>EXKM21019</v>
          </cell>
          <cell r="GD200">
            <v>84.58</v>
          </cell>
          <cell r="GE200">
            <v>2.87</v>
          </cell>
          <cell r="GF200">
            <v>6.1612903225807001</v>
          </cell>
          <cell r="GG200">
            <v>25.122</v>
          </cell>
          <cell r="GH200">
            <v>281.88</v>
          </cell>
          <cell r="GI200">
            <v>31</v>
          </cell>
          <cell r="GK200" t="str">
            <v>EXKM21019</v>
          </cell>
          <cell r="GL200">
            <v>85.19</v>
          </cell>
          <cell r="GM200">
            <v>2.87</v>
          </cell>
          <cell r="GN200">
            <v>6.1612903225807001</v>
          </cell>
          <cell r="GO200">
            <v>25.122</v>
          </cell>
          <cell r="GP200">
            <v>301.964</v>
          </cell>
          <cell r="GQ200">
            <v>31</v>
          </cell>
          <cell r="GS200" t="str">
            <v>EXKM21019</v>
          </cell>
          <cell r="GT200">
            <v>84.8</v>
          </cell>
          <cell r="GU200">
            <v>2.87</v>
          </cell>
          <cell r="GV200">
            <v>5.7878787878787996</v>
          </cell>
          <cell r="GW200">
            <v>23.536999999999999</v>
          </cell>
          <cell r="GX200">
            <v>317.26400000000001</v>
          </cell>
          <cell r="GY200">
            <v>33</v>
          </cell>
          <cell r="HA200" t="str">
            <v>EXKM21019</v>
          </cell>
          <cell r="HB200">
            <v>84.83</v>
          </cell>
          <cell r="HC200">
            <v>2.81</v>
          </cell>
          <cell r="HD200">
            <v>5.4571428571428999</v>
          </cell>
          <cell r="HE200">
            <v>22.707000000000001</v>
          </cell>
          <cell r="HF200">
            <v>333.84699999999998</v>
          </cell>
          <cell r="HG200">
            <v>35</v>
          </cell>
          <cell r="HI200" t="str">
            <v>EXKM20097</v>
          </cell>
          <cell r="HJ200">
            <v>100</v>
          </cell>
          <cell r="HK200">
            <v>0</v>
          </cell>
          <cell r="HL200">
            <v>0</v>
          </cell>
          <cell r="HM200">
            <v>0</v>
          </cell>
          <cell r="HN200">
            <v>0</v>
          </cell>
          <cell r="HO200">
            <v>0</v>
          </cell>
          <cell r="HQ200" t="str">
            <v>EXKM20097</v>
          </cell>
          <cell r="HR200">
            <v>100</v>
          </cell>
          <cell r="HS200">
            <v>0</v>
          </cell>
          <cell r="HT200">
            <v>0</v>
          </cell>
          <cell r="HU200">
            <v>0</v>
          </cell>
          <cell r="HV200">
            <v>0</v>
          </cell>
          <cell r="HW200">
            <v>0</v>
          </cell>
          <cell r="HY200" t="str">
            <v>EXKM20097</v>
          </cell>
          <cell r="HZ200">
            <v>100</v>
          </cell>
          <cell r="IA200">
            <v>0</v>
          </cell>
          <cell r="IB200">
            <v>0</v>
          </cell>
          <cell r="IC200">
            <v>0</v>
          </cell>
          <cell r="ID200">
            <v>0</v>
          </cell>
          <cell r="IE200">
            <v>0</v>
          </cell>
          <cell r="IG200" t="str">
            <v>EXKM20097</v>
          </cell>
          <cell r="IH200">
            <v>100</v>
          </cell>
          <cell r="II200">
            <v>0</v>
          </cell>
          <cell r="IJ200">
            <v>0</v>
          </cell>
          <cell r="IK200">
            <v>0</v>
          </cell>
          <cell r="IL200">
            <v>0</v>
          </cell>
          <cell r="IM200">
            <v>0</v>
          </cell>
        </row>
        <row r="201">
          <cell r="A201" t="str">
            <v>EXRT20037</v>
          </cell>
          <cell r="B201">
            <v>100</v>
          </cell>
          <cell r="C201">
            <v>0</v>
          </cell>
          <cell r="D201">
            <v>0</v>
          </cell>
          <cell r="E201">
            <v>0</v>
          </cell>
          <cell r="F201">
            <v>0</v>
          </cell>
          <cell r="G201">
            <v>0</v>
          </cell>
          <cell r="I201" t="str">
            <v>EXRT20037</v>
          </cell>
          <cell r="J201">
            <v>100</v>
          </cell>
          <cell r="K201">
            <v>0</v>
          </cell>
          <cell r="L201">
            <v>0</v>
          </cell>
          <cell r="M201">
            <v>0</v>
          </cell>
          <cell r="N201">
            <v>0</v>
          </cell>
          <cell r="O201">
            <v>0</v>
          </cell>
          <cell r="Q201" t="str">
            <v>EXRT20013</v>
          </cell>
          <cell r="R201">
            <v>100</v>
          </cell>
          <cell r="S201">
            <v>0</v>
          </cell>
          <cell r="T201">
            <v>0</v>
          </cell>
          <cell r="U201">
            <v>0</v>
          </cell>
          <cell r="V201">
            <v>31.148</v>
          </cell>
          <cell r="W201">
            <v>0</v>
          </cell>
          <cell r="Y201" t="str">
            <v>EXRT20013</v>
          </cell>
          <cell r="Z201">
            <v>100</v>
          </cell>
          <cell r="AA201">
            <v>0</v>
          </cell>
          <cell r="AB201">
            <v>0</v>
          </cell>
          <cell r="AC201">
            <v>0</v>
          </cell>
          <cell r="AD201">
            <v>42.914999999999999</v>
          </cell>
          <cell r="AE201">
            <v>0</v>
          </cell>
          <cell r="AG201" t="str">
            <v>EXRT20013</v>
          </cell>
          <cell r="AH201">
            <v>100</v>
          </cell>
          <cell r="AI201">
            <v>0</v>
          </cell>
          <cell r="AJ201">
            <v>0</v>
          </cell>
          <cell r="AK201">
            <v>0</v>
          </cell>
          <cell r="AL201">
            <v>62.682000000000002</v>
          </cell>
          <cell r="AM201">
            <v>0</v>
          </cell>
          <cell r="AO201" t="str">
            <v>EXKM40099</v>
          </cell>
          <cell r="AP201">
            <v>96.3</v>
          </cell>
          <cell r="AQ201">
            <v>5.33</v>
          </cell>
          <cell r="AR201">
            <v>29</v>
          </cell>
          <cell r="AS201">
            <v>100</v>
          </cell>
          <cell r="AT201">
            <v>82.933000000000007</v>
          </cell>
          <cell r="AU201">
            <v>1</v>
          </cell>
          <cell r="AW201" t="str">
            <v>EXKM40099</v>
          </cell>
          <cell r="AX201">
            <v>96.83</v>
          </cell>
          <cell r="AY201">
            <v>5.33</v>
          </cell>
          <cell r="AZ201">
            <v>7</v>
          </cell>
          <cell r="BA201">
            <v>100</v>
          </cell>
          <cell r="BB201">
            <v>101.88200000000001</v>
          </cell>
          <cell r="BC201">
            <v>1</v>
          </cell>
          <cell r="BE201" t="str">
            <v>EXKM40099</v>
          </cell>
          <cell r="BF201">
            <v>97.22</v>
          </cell>
          <cell r="BG201">
            <v>5.33</v>
          </cell>
          <cell r="BH201">
            <v>29</v>
          </cell>
          <cell r="BI201">
            <v>100</v>
          </cell>
          <cell r="BJ201">
            <v>117.58199999999999</v>
          </cell>
          <cell r="BK201">
            <v>1</v>
          </cell>
          <cell r="BM201" t="str">
            <v>EXKM40099</v>
          </cell>
          <cell r="BN201">
            <v>97.34</v>
          </cell>
          <cell r="BO201">
            <v>2.88</v>
          </cell>
          <cell r="BP201">
            <v>14.5</v>
          </cell>
          <cell r="BQ201">
            <v>100</v>
          </cell>
          <cell r="BR201">
            <v>136.41499999999999</v>
          </cell>
          <cell r="BS201">
            <v>2</v>
          </cell>
          <cell r="BU201" t="str">
            <v>EXKM40071</v>
          </cell>
          <cell r="BV201">
            <v>100</v>
          </cell>
          <cell r="BW201">
            <v>0</v>
          </cell>
          <cell r="BX201">
            <v>0</v>
          </cell>
          <cell r="BY201">
            <v>0</v>
          </cell>
          <cell r="BZ201">
            <v>0</v>
          </cell>
          <cell r="CA201">
            <v>0</v>
          </cell>
          <cell r="CC201" t="str">
            <v>EXKM40071</v>
          </cell>
          <cell r="CD201">
            <v>100</v>
          </cell>
          <cell r="CE201">
            <v>0</v>
          </cell>
          <cell r="CF201">
            <v>0</v>
          </cell>
          <cell r="CG201">
            <v>0</v>
          </cell>
          <cell r="CH201">
            <v>0</v>
          </cell>
          <cell r="CI201">
            <v>0</v>
          </cell>
          <cell r="CK201" t="str">
            <v>EXKM40071</v>
          </cell>
          <cell r="CL201">
            <v>100</v>
          </cell>
          <cell r="CM201">
            <v>0</v>
          </cell>
          <cell r="CN201">
            <v>0</v>
          </cell>
          <cell r="CO201">
            <v>0</v>
          </cell>
          <cell r="CP201">
            <v>0</v>
          </cell>
          <cell r="CQ201">
            <v>0</v>
          </cell>
          <cell r="CS201" t="str">
            <v>EXKM21033</v>
          </cell>
          <cell r="CT201">
            <v>0</v>
          </cell>
          <cell r="CU201">
            <v>0</v>
          </cell>
          <cell r="CV201">
            <v>0</v>
          </cell>
          <cell r="CW201">
            <v>0</v>
          </cell>
          <cell r="CX201">
            <v>0</v>
          </cell>
          <cell r="CY201">
            <v>0</v>
          </cell>
          <cell r="DA201" t="str">
            <v>EXKM21033</v>
          </cell>
          <cell r="DB201">
            <v>0</v>
          </cell>
          <cell r="DC201">
            <v>0</v>
          </cell>
          <cell r="DD201">
            <v>0</v>
          </cell>
          <cell r="DE201">
            <v>0</v>
          </cell>
          <cell r="DF201">
            <v>0</v>
          </cell>
          <cell r="DG201">
            <v>0</v>
          </cell>
          <cell r="DI201" t="str">
            <v>EXKM21033</v>
          </cell>
          <cell r="DJ201">
            <v>0</v>
          </cell>
          <cell r="DK201">
            <v>0</v>
          </cell>
          <cell r="DL201">
            <v>0</v>
          </cell>
          <cell r="DM201">
            <v>0</v>
          </cell>
          <cell r="DN201">
            <v>0</v>
          </cell>
          <cell r="DO201">
            <v>0</v>
          </cell>
          <cell r="DQ201" t="str">
            <v>EXKM21033</v>
          </cell>
          <cell r="DR201">
            <v>0</v>
          </cell>
          <cell r="DS201">
            <v>0</v>
          </cell>
          <cell r="DT201">
            <v>0</v>
          </cell>
          <cell r="DU201">
            <v>0</v>
          </cell>
          <cell r="DV201">
            <v>0</v>
          </cell>
          <cell r="DW201">
            <v>0</v>
          </cell>
          <cell r="DY201" t="str">
            <v>EXKM21027</v>
          </cell>
          <cell r="DZ201">
            <v>0</v>
          </cell>
          <cell r="EA201">
            <v>0</v>
          </cell>
          <cell r="EB201">
            <v>0</v>
          </cell>
          <cell r="EC201">
            <v>0</v>
          </cell>
          <cell r="ED201">
            <v>0</v>
          </cell>
          <cell r="EE201">
            <v>0</v>
          </cell>
          <cell r="EG201" t="str">
            <v>EXKM21027</v>
          </cell>
          <cell r="EH201">
            <v>0</v>
          </cell>
          <cell r="EI201">
            <v>0</v>
          </cell>
          <cell r="EJ201">
            <v>0</v>
          </cell>
          <cell r="EK201">
            <v>0</v>
          </cell>
          <cell r="EL201">
            <v>0</v>
          </cell>
          <cell r="EM201">
            <v>0</v>
          </cell>
          <cell r="EO201" t="str">
            <v>EXKM21027</v>
          </cell>
          <cell r="EP201">
            <v>0</v>
          </cell>
          <cell r="EQ201">
            <v>0</v>
          </cell>
          <cell r="ER201">
            <v>0</v>
          </cell>
          <cell r="ES201">
            <v>0</v>
          </cell>
          <cell r="ET201">
            <v>0</v>
          </cell>
          <cell r="EU201">
            <v>0</v>
          </cell>
          <cell r="EW201" t="str">
            <v>EXKM21022</v>
          </cell>
          <cell r="EX201">
            <v>91.04</v>
          </cell>
          <cell r="EY201">
            <v>5.38</v>
          </cell>
          <cell r="EZ201">
            <v>9</v>
          </cell>
          <cell r="FA201">
            <v>46.125999999999998</v>
          </cell>
          <cell r="FB201">
            <v>159.298</v>
          </cell>
          <cell r="FC201">
            <v>4</v>
          </cell>
          <cell r="FE201" t="str">
            <v>EXKM21020</v>
          </cell>
          <cell r="FF201">
            <v>83.28</v>
          </cell>
          <cell r="FG201">
            <v>5.27</v>
          </cell>
          <cell r="FH201">
            <v>8.6875</v>
          </cell>
          <cell r="FI201">
            <v>26.013999999999999</v>
          </cell>
          <cell r="FJ201">
            <v>250.71600000000001</v>
          </cell>
          <cell r="FK201">
            <v>16</v>
          </cell>
          <cell r="FM201" t="str">
            <v>EXKM21020</v>
          </cell>
          <cell r="FN201">
            <v>84.04</v>
          </cell>
          <cell r="FO201">
            <v>5.27</v>
          </cell>
          <cell r="FP201">
            <v>8.6875</v>
          </cell>
          <cell r="FQ201">
            <v>26.013999999999999</v>
          </cell>
          <cell r="FR201">
            <v>254.13300000000001</v>
          </cell>
          <cell r="FS201">
            <v>16</v>
          </cell>
          <cell r="FU201" t="str">
            <v>EXKM21020</v>
          </cell>
          <cell r="FV201">
            <v>84.74</v>
          </cell>
          <cell r="FW201">
            <v>5.27</v>
          </cell>
          <cell r="FX201">
            <v>8.6875</v>
          </cell>
          <cell r="FY201">
            <v>26.013999999999999</v>
          </cell>
          <cell r="FZ201">
            <v>259.81599999999997</v>
          </cell>
          <cell r="GA201">
            <v>16</v>
          </cell>
          <cell r="GC201" t="str">
            <v>EXKM21020</v>
          </cell>
          <cell r="GD201">
            <v>85.37</v>
          </cell>
          <cell r="GE201">
            <v>5.27</v>
          </cell>
          <cell r="GF201">
            <v>12.875</v>
          </cell>
          <cell r="GG201">
            <v>26.013999999999999</v>
          </cell>
          <cell r="GH201">
            <v>273.86700000000002</v>
          </cell>
          <cell r="GI201">
            <v>16</v>
          </cell>
          <cell r="GK201" t="str">
            <v>EXKM21020</v>
          </cell>
          <cell r="GL201">
            <v>85.96</v>
          </cell>
          <cell r="GM201">
            <v>5.27</v>
          </cell>
          <cell r="GN201">
            <v>12.875</v>
          </cell>
          <cell r="GO201">
            <v>26.013999999999999</v>
          </cell>
          <cell r="GP201">
            <v>291.86799999999999</v>
          </cell>
          <cell r="GQ201">
            <v>16</v>
          </cell>
          <cell r="GS201" t="str">
            <v>EXKM21020</v>
          </cell>
          <cell r="GT201">
            <v>86.07</v>
          </cell>
          <cell r="GU201">
            <v>5.1100000000000003</v>
          </cell>
          <cell r="GV201">
            <v>12.117647058824</v>
          </cell>
          <cell r="GW201">
            <v>28.312000000000001</v>
          </cell>
          <cell r="GX201">
            <v>306.81900000000002</v>
          </cell>
          <cell r="GY201">
            <v>17</v>
          </cell>
          <cell r="HA201" t="str">
            <v>EXKM21020</v>
          </cell>
          <cell r="HB201">
            <v>86.58</v>
          </cell>
          <cell r="HC201">
            <v>5.1100000000000003</v>
          </cell>
          <cell r="HD201">
            <v>12.117647058824</v>
          </cell>
          <cell r="HE201">
            <v>28.312000000000001</v>
          </cell>
          <cell r="HF201">
            <v>326.58600000000001</v>
          </cell>
          <cell r="HG201">
            <v>17</v>
          </cell>
          <cell r="HI201" t="str">
            <v>EXKM20127</v>
          </cell>
          <cell r="HJ201">
            <v>85.18</v>
          </cell>
          <cell r="HK201">
            <v>16.600000000000001</v>
          </cell>
          <cell r="HL201">
            <v>14.5</v>
          </cell>
          <cell r="HM201">
            <v>21.523</v>
          </cell>
          <cell r="HN201">
            <v>219.965</v>
          </cell>
          <cell r="HO201">
            <v>6</v>
          </cell>
          <cell r="HQ201" t="str">
            <v>EXKM20127</v>
          </cell>
          <cell r="HR201">
            <v>85.69</v>
          </cell>
          <cell r="HS201">
            <v>16.600000000000001</v>
          </cell>
          <cell r="HT201">
            <v>14.5</v>
          </cell>
          <cell r="HU201">
            <v>21.523</v>
          </cell>
          <cell r="HV201">
            <v>239.715</v>
          </cell>
          <cell r="HW201">
            <v>6</v>
          </cell>
          <cell r="HY201" t="str">
            <v>EXKM20127</v>
          </cell>
          <cell r="HZ201">
            <v>86.17</v>
          </cell>
          <cell r="IA201">
            <v>16.600000000000001</v>
          </cell>
          <cell r="IB201">
            <v>14.5</v>
          </cell>
          <cell r="IC201">
            <v>21.523</v>
          </cell>
          <cell r="ID201">
            <v>259.96499999999997</v>
          </cell>
          <cell r="IE201">
            <v>6</v>
          </cell>
          <cell r="IG201" t="str">
            <v>EXKM20127</v>
          </cell>
          <cell r="IH201">
            <v>86.62</v>
          </cell>
          <cell r="II201">
            <v>16.600000000000001</v>
          </cell>
          <cell r="IJ201">
            <v>35.166666666666998</v>
          </cell>
          <cell r="IK201">
            <v>21.523</v>
          </cell>
          <cell r="IL201">
            <v>278.76499999999999</v>
          </cell>
          <cell r="IM201">
            <v>6</v>
          </cell>
        </row>
        <row r="202">
          <cell r="A202" t="str">
            <v>EXRT50038</v>
          </cell>
          <cell r="B202">
            <v>100</v>
          </cell>
          <cell r="C202">
            <v>0</v>
          </cell>
          <cell r="D202">
            <v>0</v>
          </cell>
          <cell r="E202">
            <v>0</v>
          </cell>
          <cell r="F202">
            <v>0</v>
          </cell>
          <cell r="G202">
            <v>0</v>
          </cell>
          <cell r="I202" t="str">
            <v>EXRT50038</v>
          </cell>
          <cell r="J202">
            <v>100</v>
          </cell>
          <cell r="K202">
            <v>0</v>
          </cell>
          <cell r="L202">
            <v>0</v>
          </cell>
          <cell r="M202">
            <v>0</v>
          </cell>
          <cell r="N202">
            <v>0</v>
          </cell>
          <cell r="O202">
            <v>0</v>
          </cell>
          <cell r="Q202" t="str">
            <v>EXRT20014</v>
          </cell>
          <cell r="R202">
            <v>100</v>
          </cell>
          <cell r="S202">
            <v>0</v>
          </cell>
          <cell r="T202">
            <v>0</v>
          </cell>
          <cell r="U202">
            <v>0</v>
          </cell>
          <cell r="V202">
            <v>0</v>
          </cell>
          <cell r="W202">
            <v>0</v>
          </cell>
          <cell r="Y202" t="str">
            <v>EXRT20014</v>
          </cell>
          <cell r="Z202">
            <v>100</v>
          </cell>
          <cell r="AA202">
            <v>0</v>
          </cell>
          <cell r="AB202">
            <v>0</v>
          </cell>
          <cell r="AC202">
            <v>0</v>
          </cell>
          <cell r="AD202">
            <v>0</v>
          </cell>
          <cell r="AE202">
            <v>0</v>
          </cell>
          <cell r="AG202" t="str">
            <v>EXRT20014</v>
          </cell>
          <cell r="AH202">
            <v>100</v>
          </cell>
          <cell r="AI202">
            <v>0</v>
          </cell>
          <cell r="AJ202">
            <v>0</v>
          </cell>
          <cell r="AK202">
            <v>0</v>
          </cell>
          <cell r="AL202">
            <v>0</v>
          </cell>
          <cell r="AM202">
            <v>0</v>
          </cell>
          <cell r="AO202" t="str">
            <v>EXRT20012</v>
          </cell>
          <cell r="AP202">
            <v>100</v>
          </cell>
          <cell r="AQ202">
            <v>0</v>
          </cell>
          <cell r="AR202">
            <v>0</v>
          </cell>
          <cell r="AS202">
            <v>0</v>
          </cell>
          <cell r="AT202">
            <v>0</v>
          </cell>
          <cell r="AU202">
            <v>0</v>
          </cell>
          <cell r="AW202" t="str">
            <v>EXRT20012</v>
          </cell>
          <cell r="AX202">
            <v>100</v>
          </cell>
          <cell r="AY202">
            <v>0</v>
          </cell>
          <cell r="AZ202">
            <v>0</v>
          </cell>
          <cell r="BA202">
            <v>0</v>
          </cell>
          <cell r="BB202">
            <v>0</v>
          </cell>
          <cell r="BC202">
            <v>0</v>
          </cell>
          <cell r="BE202" t="str">
            <v>EXRT20012</v>
          </cell>
          <cell r="BF202">
            <v>100</v>
          </cell>
          <cell r="BG202">
            <v>0</v>
          </cell>
          <cell r="BH202">
            <v>0</v>
          </cell>
          <cell r="BI202">
            <v>0</v>
          </cell>
          <cell r="BJ202">
            <v>0</v>
          </cell>
          <cell r="BK202">
            <v>0</v>
          </cell>
          <cell r="BM202" t="str">
            <v>EXRT20012</v>
          </cell>
          <cell r="BN202">
            <v>100</v>
          </cell>
          <cell r="BO202">
            <v>0</v>
          </cell>
          <cell r="BP202">
            <v>0</v>
          </cell>
          <cell r="BQ202">
            <v>0</v>
          </cell>
          <cell r="BR202">
            <v>0</v>
          </cell>
          <cell r="BS202">
            <v>0</v>
          </cell>
          <cell r="BU202" t="str">
            <v>EXKM40085</v>
          </cell>
          <cell r="BV202">
            <v>100</v>
          </cell>
          <cell r="BW202">
            <v>0</v>
          </cell>
          <cell r="BX202">
            <v>0</v>
          </cell>
          <cell r="BY202">
            <v>0</v>
          </cell>
          <cell r="BZ202">
            <v>0</v>
          </cell>
          <cell r="CA202">
            <v>0</v>
          </cell>
          <cell r="CC202" t="str">
            <v>EXKM40085</v>
          </cell>
          <cell r="CD202">
            <v>100</v>
          </cell>
          <cell r="CE202">
            <v>0</v>
          </cell>
          <cell r="CF202">
            <v>0</v>
          </cell>
          <cell r="CG202">
            <v>0</v>
          </cell>
          <cell r="CH202">
            <v>0</v>
          </cell>
          <cell r="CI202">
            <v>0</v>
          </cell>
          <cell r="CK202" t="str">
            <v>EXKM40085</v>
          </cell>
          <cell r="CL202">
            <v>100</v>
          </cell>
          <cell r="CM202">
            <v>0</v>
          </cell>
          <cell r="CN202">
            <v>0</v>
          </cell>
          <cell r="CO202">
            <v>0</v>
          </cell>
          <cell r="CP202">
            <v>0</v>
          </cell>
          <cell r="CQ202">
            <v>0</v>
          </cell>
          <cell r="CS202" t="str">
            <v>EXKM21037</v>
          </cell>
          <cell r="CT202">
            <v>75.03</v>
          </cell>
          <cell r="CU202">
            <v>4.58</v>
          </cell>
          <cell r="CV202">
            <v>8.6470588235294006</v>
          </cell>
          <cell r="CW202">
            <v>3.7650000000000001</v>
          </cell>
          <cell r="CX202">
            <v>137.16800000000001</v>
          </cell>
          <cell r="CY202">
            <v>17</v>
          </cell>
          <cell r="DA202" t="str">
            <v>EXKM21037</v>
          </cell>
          <cell r="DB202">
            <v>76.819999999999993</v>
          </cell>
          <cell r="DC202">
            <v>4.58</v>
          </cell>
          <cell r="DD202">
            <v>8.6470588235294006</v>
          </cell>
          <cell r="DE202">
            <v>3.7650000000000001</v>
          </cell>
          <cell r="DF202">
            <v>157.369</v>
          </cell>
          <cell r="DG202">
            <v>17</v>
          </cell>
          <cell r="DI202" t="str">
            <v>EXKM21037</v>
          </cell>
          <cell r="DJ202">
            <v>77.58</v>
          </cell>
          <cell r="DK202">
            <v>4.4800000000000004</v>
          </cell>
          <cell r="DL202">
            <v>8.1666666666666998</v>
          </cell>
          <cell r="DM202">
            <v>7.1040000000000001</v>
          </cell>
          <cell r="DN202">
            <v>166.702</v>
          </cell>
          <cell r="DO202">
            <v>18</v>
          </cell>
          <cell r="DQ202" t="str">
            <v>EXKM21037</v>
          </cell>
          <cell r="DR202">
            <v>76.22</v>
          </cell>
          <cell r="DS202">
            <v>4.57</v>
          </cell>
          <cell r="DT202">
            <v>7.35</v>
          </cell>
          <cell r="DU202">
            <v>6.68</v>
          </cell>
          <cell r="DV202">
            <v>177.23500000000001</v>
          </cell>
          <cell r="DW202">
            <v>20</v>
          </cell>
          <cell r="DY202" t="str">
            <v>EXKM21028</v>
          </cell>
          <cell r="DZ202">
            <v>78.83</v>
          </cell>
          <cell r="EA202">
            <v>8.89</v>
          </cell>
          <cell r="EB202">
            <v>5</v>
          </cell>
          <cell r="EC202">
            <v>29.148</v>
          </cell>
          <cell r="ED202">
            <v>98.635000000000005</v>
          </cell>
          <cell r="EE202">
            <v>4</v>
          </cell>
          <cell r="EG202" t="str">
            <v>EXKM21028</v>
          </cell>
          <cell r="EH202">
            <v>75.849999999999994</v>
          </cell>
          <cell r="EI202">
            <v>11.59</v>
          </cell>
          <cell r="EJ202">
            <v>5</v>
          </cell>
          <cell r="EK202">
            <v>22.359000000000002</v>
          </cell>
          <cell r="EL202">
            <v>108.968</v>
          </cell>
          <cell r="EM202">
            <v>4</v>
          </cell>
          <cell r="EO202" t="str">
            <v>EXKM21028</v>
          </cell>
          <cell r="EP202">
            <v>77.58</v>
          </cell>
          <cell r="EQ202">
            <v>9.68</v>
          </cell>
          <cell r="ER202">
            <v>4</v>
          </cell>
          <cell r="ES202">
            <v>21.411999999999999</v>
          </cell>
          <cell r="ET202">
            <v>126.434</v>
          </cell>
          <cell r="EU202">
            <v>5</v>
          </cell>
          <cell r="EW202" t="str">
            <v>EXKM21023</v>
          </cell>
          <cell r="EX202">
            <v>95.67</v>
          </cell>
          <cell r="EY202">
            <v>1.89</v>
          </cell>
          <cell r="EZ202">
            <v>16.818181818182001</v>
          </cell>
          <cell r="FA202">
            <v>12.5</v>
          </cell>
          <cell r="FB202">
            <v>299.84800000000001</v>
          </cell>
          <cell r="FC202">
            <v>11</v>
          </cell>
          <cell r="FE202" t="str">
            <v>EXKM21022</v>
          </cell>
          <cell r="FF202">
            <v>90.88</v>
          </cell>
          <cell r="FG202">
            <v>4.8099999999999996</v>
          </cell>
          <cell r="FH202">
            <v>7.2</v>
          </cell>
          <cell r="FI202">
            <v>41.206000000000003</v>
          </cell>
          <cell r="FJ202">
            <v>174.78</v>
          </cell>
          <cell r="FK202">
            <v>5</v>
          </cell>
          <cell r="FM202" t="str">
            <v>EXKM21022</v>
          </cell>
          <cell r="FN202">
            <v>91.64</v>
          </cell>
          <cell r="FO202">
            <v>4.8099999999999996</v>
          </cell>
          <cell r="FP202">
            <v>7.2</v>
          </cell>
          <cell r="FQ202">
            <v>41.206000000000003</v>
          </cell>
          <cell r="FR202">
            <v>184.56200000000001</v>
          </cell>
          <cell r="FS202">
            <v>5</v>
          </cell>
          <cell r="FU202" t="str">
            <v>EXKM21022</v>
          </cell>
          <cell r="FV202">
            <v>92.29</v>
          </cell>
          <cell r="FW202">
            <v>4.8099999999999996</v>
          </cell>
          <cell r="FX202">
            <v>7.2</v>
          </cell>
          <cell r="FY202">
            <v>41.206000000000003</v>
          </cell>
          <cell r="FZ202">
            <v>195.245</v>
          </cell>
          <cell r="GA202">
            <v>5</v>
          </cell>
          <cell r="GC202" t="str">
            <v>EXKM21022</v>
          </cell>
          <cell r="GD202">
            <v>92.84</v>
          </cell>
          <cell r="GE202">
            <v>4.8099999999999996</v>
          </cell>
          <cell r="GF202">
            <v>19</v>
          </cell>
          <cell r="GG202">
            <v>41.206000000000003</v>
          </cell>
          <cell r="GH202">
            <v>212.27699999999999</v>
          </cell>
          <cell r="GI202">
            <v>5</v>
          </cell>
          <cell r="GK202" t="str">
            <v>EXKM21022</v>
          </cell>
          <cell r="GL202">
            <v>93.31</v>
          </cell>
          <cell r="GM202">
            <v>4.8099999999999996</v>
          </cell>
          <cell r="GN202">
            <v>19</v>
          </cell>
          <cell r="GO202">
            <v>41.206000000000003</v>
          </cell>
          <cell r="GP202">
            <v>231.578</v>
          </cell>
          <cell r="GQ202">
            <v>5</v>
          </cell>
          <cell r="GS202" t="str">
            <v>EXKM21022</v>
          </cell>
          <cell r="GT202">
            <v>93.73</v>
          </cell>
          <cell r="GU202">
            <v>4.8099999999999996</v>
          </cell>
          <cell r="GV202">
            <v>19</v>
          </cell>
          <cell r="GW202">
            <v>41.206000000000003</v>
          </cell>
          <cell r="GX202">
            <v>250.97900000000001</v>
          </cell>
          <cell r="GY202">
            <v>5</v>
          </cell>
          <cell r="HA202" t="str">
            <v>EXKM21022</v>
          </cell>
          <cell r="HB202">
            <v>93.28</v>
          </cell>
          <cell r="HC202">
            <v>3.92</v>
          </cell>
          <cell r="HD202">
            <v>13.571428571428999</v>
          </cell>
          <cell r="HE202">
            <v>47.631</v>
          </cell>
          <cell r="HF202">
            <v>268.029</v>
          </cell>
          <cell r="HG202">
            <v>7</v>
          </cell>
          <cell r="HI202" t="str">
            <v>EXKM20128</v>
          </cell>
          <cell r="HJ202">
            <v>92.2</v>
          </cell>
          <cell r="HK202">
            <v>13.1</v>
          </cell>
          <cell r="HL202">
            <v>16.75</v>
          </cell>
          <cell r="HM202">
            <v>2.9569999999999999</v>
          </cell>
          <cell r="HN202">
            <v>124.401</v>
          </cell>
          <cell r="HO202">
            <v>4</v>
          </cell>
          <cell r="HQ202" t="str">
            <v>EXKM20128</v>
          </cell>
          <cell r="HR202">
            <v>92.47</v>
          </cell>
          <cell r="HS202">
            <v>13.1</v>
          </cell>
          <cell r="HT202">
            <v>16.75</v>
          </cell>
          <cell r="HU202">
            <v>2.9569999999999999</v>
          </cell>
          <cell r="HV202">
            <v>142.36699999999999</v>
          </cell>
          <cell r="HW202">
            <v>4</v>
          </cell>
          <cell r="HY202" t="str">
            <v>EXKM20128</v>
          </cell>
          <cell r="HZ202">
            <v>92.72</v>
          </cell>
          <cell r="IA202">
            <v>13.1</v>
          </cell>
          <cell r="IB202">
            <v>16.75</v>
          </cell>
          <cell r="IC202">
            <v>2.9569999999999999</v>
          </cell>
          <cell r="ID202">
            <v>152.28399999999999</v>
          </cell>
          <cell r="IE202">
            <v>4</v>
          </cell>
          <cell r="IG202" t="str">
            <v>EXKM20128</v>
          </cell>
          <cell r="IH202">
            <v>92.95</v>
          </cell>
          <cell r="II202">
            <v>13.1</v>
          </cell>
          <cell r="IJ202">
            <v>27.5</v>
          </cell>
          <cell r="IK202">
            <v>2.9569999999999999</v>
          </cell>
          <cell r="IL202">
            <v>170.25</v>
          </cell>
          <cell r="IM202">
            <v>4</v>
          </cell>
        </row>
        <row r="203">
          <cell r="A203" t="str">
            <v>GDCT14002</v>
          </cell>
          <cell r="B203">
            <v>100</v>
          </cell>
          <cell r="C203">
            <v>0</v>
          </cell>
          <cell r="D203">
            <v>0</v>
          </cell>
          <cell r="E203">
            <v>0</v>
          </cell>
          <cell r="F203">
            <v>0</v>
          </cell>
          <cell r="G203">
            <v>0</v>
          </cell>
          <cell r="I203" t="str">
            <v>GDCT14002</v>
          </cell>
          <cell r="J203">
            <v>100</v>
          </cell>
          <cell r="K203">
            <v>0</v>
          </cell>
          <cell r="L203">
            <v>0</v>
          </cell>
          <cell r="M203">
            <v>0</v>
          </cell>
          <cell r="N203">
            <v>0</v>
          </cell>
          <cell r="O203">
            <v>0</v>
          </cell>
          <cell r="Q203" t="str">
            <v>EXRT20036</v>
          </cell>
          <cell r="R203">
            <v>100</v>
          </cell>
          <cell r="S203">
            <v>0</v>
          </cell>
          <cell r="T203">
            <v>0</v>
          </cell>
          <cell r="U203">
            <v>0</v>
          </cell>
          <cell r="V203">
            <v>0</v>
          </cell>
          <cell r="W203">
            <v>0</v>
          </cell>
          <cell r="Y203" t="str">
            <v>EXRT20036</v>
          </cell>
          <cell r="Z203">
            <v>100</v>
          </cell>
          <cell r="AA203">
            <v>0</v>
          </cell>
          <cell r="AB203">
            <v>0</v>
          </cell>
          <cell r="AC203">
            <v>0</v>
          </cell>
          <cell r="AD203">
            <v>0</v>
          </cell>
          <cell r="AE203">
            <v>0</v>
          </cell>
          <cell r="AG203" t="str">
            <v>EXRT20036</v>
          </cell>
          <cell r="AH203">
            <v>100</v>
          </cell>
          <cell r="AI203">
            <v>0</v>
          </cell>
          <cell r="AJ203">
            <v>0</v>
          </cell>
          <cell r="AK203">
            <v>0</v>
          </cell>
          <cell r="AL203">
            <v>0</v>
          </cell>
          <cell r="AM203">
            <v>0</v>
          </cell>
          <cell r="AO203" t="str">
            <v>EXRT20013</v>
          </cell>
          <cell r="AP203">
            <v>100</v>
          </cell>
          <cell r="AQ203">
            <v>0</v>
          </cell>
          <cell r="AR203">
            <v>0</v>
          </cell>
          <cell r="AS203">
            <v>0</v>
          </cell>
          <cell r="AT203">
            <v>79.930999999999997</v>
          </cell>
          <cell r="AU203">
            <v>0</v>
          </cell>
          <cell r="AW203" t="str">
            <v>EXRT20013</v>
          </cell>
          <cell r="AX203">
            <v>100</v>
          </cell>
          <cell r="AY203">
            <v>0</v>
          </cell>
          <cell r="AZ203">
            <v>0</v>
          </cell>
          <cell r="BA203">
            <v>0</v>
          </cell>
          <cell r="BB203">
            <v>96.68</v>
          </cell>
          <cell r="BC203">
            <v>0</v>
          </cell>
          <cell r="BE203" t="str">
            <v>EXRT20013</v>
          </cell>
          <cell r="BF203">
            <v>100</v>
          </cell>
          <cell r="BG203">
            <v>0</v>
          </cell>
          <cell r="BH203">
            <v>0</v>
          </cell>
          <cell r="BI203">
            <v>0</v>
          </cell>
          <cell r="BJ203">
            <v>113.29600000000001</v>
          </cell>
          <cell r="BK203">
            <v>0</v>
          </cell>
          <cell r="BM203" t="str">
            <v>EXRT20013</v>
          </cell>
          <cell r="BN203">
            <v>100</v>
          </cell>
          <cell r="BO203">
            <v>0</v>
          </cell>
          <cell r="BP203">
            <v>0</v>
          </cell>
          <cell r="BQ203">
            <v>0</v>
          </cell>
          <cell r="BR203">
            <v>128.61199999999999</v>
          </cell>
          <cell r="BS203">
            <v>0</v>
          </cell>
          <cell r="BU203" t="str">
            <v>EXKM40098</v>
          </cell>
          <cell r="BV203">
            <v>99.15</v>
          </cell>
          <cell r="BW203">
            <v>1.02</v>
          </cell>
          <cell r="BX203">
            <v>61</v>
          </cell>
          <cell r="BY203">
            <v>100</v>
          </cell>
          <cell r="BZ203">
            <v>153.76400000000001</v>
          </cell>
          <cell r="CA203">
            <v>2</v>
          </cell>
          <cell r="CC203" t="str">
            <v>EXKM40098</v>
          </cell>
          <cell r="CD203">
            <v>99.23</v>
          </cell>
          <cell r="CE203">
            <v>1.02</v>
          </cell>
          <cell r="CF203">
            <v>71.5</v>
          </cell>
          <cell r="CG203">
            <v>100</v>
          </cell>
          <cell r="CH203">
            <v>173.64699999999999</v>
          </cell>
          <cell r="CI203">
            <v>2</v>
          </cell>
          <cell r="CK203" t="str">
            <v>EXKM40098</v>
          </cell>
          <cell r="CL203">
            <v>99.29</v>
          </cell>
          <cell r="CM203">
            <v>1.02</v>
          </cell>
          <cell r="CN203">
            <v>71.5</v>
          </cell>
          <cell r="CO203">
            <v>100</v>
          </cell>
          <cell r="CP203">
            <v>191.863</v>
          </cell>
          <cell r="CQ203">
            <v>2</v>
          </cell>
          <cell r="CS203" t="str">
            <v>EXKM21045</v>
          </cell>
          <cell r="CT203">
            <v>97.48</v>
          </cell>
          <cell r="CU203">
            <v>1.57</v>
          </cell>
          <cell r="CV203">
            <v>32.200000000000003</v>
          </cell>
          <cell r="CW203">
            <v>27.548999999999999</v>
          </cell>
          <cell r="CX203">
            <v>198.565</v>
          </cell>
          <cell r="CY203">
            <v>5</v>
          </cell>
          <cell r="DA203" t="str">
            <v>EXKM21045</v>
          </cell>
          <cell r="DB203">
            <v>93.95</v>
          </cell>
          <cell r="DC203">
            <v>3.39</v>
          </cell>
          <cell r="DD203">
            <v>26.833333333333002</v>
          </cell>
          <cell r="DE203">
            <v>67.054000000000002</v>
          </cell>
          <cell r="DF203">
            <v>207.19800000000001</v>
          </cell>
          <cell r="DG203">
            <v>6</v>
          </cell>
          <cell r="DI203" t="str">
            <v>EXKM21045</v>
          </cell>
          <cell r="DJ203">
            <v>94.35</v>
          </cell>
          <cell r="DK203">
            <v>3.39</v>
          </cell>
          <cell r="DL203">
            <v>26.833333333333002</v>
          </cell>
          <cell r="DM203">
            <v>67.054000000000002</v>
          </cell>
          <cell r="DN203">
            <v>218.149</v>
          </cell>
          <cell r="DO203">
            <v>6</v>
          </cell>
          <cell r="DQ203" t="str">
            <v>EXKM21045</v>
          </cell>
          <cell r="DR203">
            <v>94.7</v>
          </cell>
          <cell r="DS203">
            <v>3.39</v>
          </cell>
          <cell r="DT203">
            <v>26.833333333333002</v>
          </cell>
          <cell r="DU203">
            <v>67.054000000000002</v>
          </cell>
          <cell r="DV203">
            <v>237.46600000000001</v>
          </cell>
          <cell r="DW203">
            <v>6</v>
          </cell>
          <cell r="DY203" t="str">
            <v>EXKM21033</v>
          </cell>
          <cell r="DZ203">
            <v>0</v>
          </cell>
          <cell r="EA203">
            <v>0</v>
          </cell>
          <cell r="EB203">
            <v>0</v>
          </cell>
          <cell r="EC203">
            <v>0</v>
          </cell>
          <cell r="ED203">
            <v>0</v>
          </cell>
          <cell r="EE203">
            <v>0</v>
          </cell>
          <cell r="EG203" t="str">
            <v>EXKM21033</v>
          </cell>
          <cell r="EH203">
            <v>0</v>
          </cell>
          <cell r="EI203">
            <v>0</v>
          </cell>
          <cell r="EJ203">
            <v>0</v>
          </cell>
          <cell r="EK203">
            <v>0</v>
          </cell>
          <cell r="EL203">
            <v>0</v>
          </cell>
          <cell r="EM203">
            <v>0</v>
          </cell>
          <cell r="EO203" t="str">
            <v>EXKM21033</v>
          </cell>
          <cell r="EP203">
            <v>0</v>
          </cell>
          <cell r="EQ203">
            <v>0</v>
          </cell>
          <cell r="ER203">
            <v>0</v>
          </cell>
          <cell r="ES203">
            <v>0</v>
          </cell>
          <cell r="ET203">
            <v>0</v>
          </cell>
          <cell r="EU203">
            <v>0</v>
          </cell>
          <cell r="EW203" t="str">
            <v>EXKM21027</v>
          </cell>
          <cell r="EX203">
            <v>0</v>
          </cell>
          <cell r="EY203">
            <v>0</v>
          </cell>
          <cell r="EZ203">
            <v>0</v>
          </cell>
          <cell r="FA203">
            <v>0</v>
          </cell>
          <cell r="FB203">
            <v>0</v>
          </cell>
          <cell r="FC203">
            <v>0</v>
          </cell>
          <cell r="FE203" t="str">
            <v>EXKM21023</v>
          </cell>
          <cell r="FF203">
            <v>95.87</v>
          </cell>
          <cell r="FG203">
            <v>1.89</v>
          </cell>
          <cell r="FH203">
            <v>16.818181818182001</v>
          </cell>
          <cell r="FI203">
            <v>12.5</v>
          </cell>
          <cell r="FJ203">
            <v>318.06299999999999</v>
          </cell>
          <cell r="FK203">
            <v>11</v>
          </cell>
          <cell r="FM203" t="str">
            <v>EXKM21023</v>
          </cell>
          <cell r="FN203">
            <v>95.82</v>
          </cell>
          <cell r="FO203">
            <v>1.84</v>
          </cell>
          <cell r="FP203">
            <v>15.416666666667</v>
          </cell>
          <cell r="FQ203">
            <v>11.773999999999999</v>
          </cell>
          <cell r="FR203">
            <v>323.79599999999999</v>
          </cell>
          <cell r="FS203">
            <v>12</v>
          </cell>
          <cell r="FU203" t="str">
            <v>EXKM21023</v>
          </cell>
          <cell r="FV203">
            <v>96</v>
          </cell>
          <cell r="FW203">
            <v>1.84</v>
          </cell>
          <cell r="FX203">
            <v>15.416666666667</v>
          </cell>
          <cell r="FY203">
            <v>11.773999999999999</v>
          </cell>
          <cell r="FZ203">
            <v>336.54599999999999</v>
          </cell>
          <cell r="GA203">
            <v>12</v>
          </cell>
          <cell r="GC203" t="str">
            <v>EXKM21023</v>
          </cell>
          <cell r="GD203">
            <v>96.17</v>
          </cell>
          <cell r="GE203">
            <v>1.84</v>
          </cell>
          <cell r="GF203">
            <v>21.416666666666998</v>
          </cell>
          <cell r="GG203">
            <v>11.773999999999999</v>
          </cell>
          <cell r="GH203">
            <v>352.61399999999998</v>
          </cell>
          <cell r="GI203">
            <v>12</v>
          </cell>
          <cell r="GK203" t="str">
            <v>EXKM21023</v>
          </cell>
          <cell r="GL203">
            <v>96.11</v>
          </cell>
          <cell r="GM203">
            <v>1.67</v>
          </cell>
          <cell r="GN203">
            <v>18.357142857143</v>
          </cell>
          <cell r="GO203">
            <v>15.417999999999999</v>
          </cell>
          <cell r="GP203">
            <v>371.39699999999999</v>
          </cell>
          <cell r="GQ203">
            <v>14</v>
          </cell>
          <cell r="GS203" t="str">
            <v>EXKM21023</v>
          </cell>
          <cell r="GT203">
            <v>96.26</v>
          </cell>
          <cell r="GU203">
            <v>1.67</v>
          </cell>
          <cell r="GV203">
            <v>18.357142857143</v>
          </cell>
          <cell r="GW203">
            <v>15.417999999999999</v>
          </cell>
          <cell r="GX203">
            <v>391.53</v>
          </cell>
          <cell r="GY203">
            <v>14</v>
          </cell>
          <cell r="HA203" t="str">
            <v>EXKM21023</v>
          </cell>
          <cell r="HB203">
            <v>96.4</v>
          </cell>
          <cell r="HC203">
            <v>1.67</v>
          </cell>
          <cell r="HD203">
            <v>18.357142857143</v>
          </cell>
          <cell r="HE203">
            <v>15.417999999999999</v>
          </cell>
          <cell r="HF203">
            <v>411.04599999999999</v>
          </cell>
          <cell r="HG203">
            <v>14</v>
          </cell>
          <cell r="HI203" t="str">
            <v>EXKM21001</v>
          </cell>
          <cell r="HJ203">
            <v>65.56</v>
          </cell>
          <cell r="HK203">
            <v>13.62</v>
          </cell>
          <cell r="HL203">
            <v>6.1764705882352997</v>
          </cell>
          <cell r="HM203">
            <v>72.947999999999993</v>
          </cell>
          <cell r="HN203">
            <v>277.13299999999998</v>
          </cell>
          <cell r="HO203">
            <v>17</v>
          </cell>
          <cell r="HQ203" t="str">
            <v>EXKM21001</v>
          </cell>
          <cell r="HR203">
            <v>65.900000000000006</v>
          </cell>
          <cell r="HS203">
            <v>11.87</v>
          </cell>
          <cell r="HT203">
            <v>10.3</v>
          </cell>
          <cell r="HU203">
            <v>71.135000000000005</v>
          </cell>
          <cell r="HV203">
            <v>288.5</v>
          </cell>
          <cell r="HW203">
            <v>20</v>
          </cell>
          <cell r="HY203" t="str">
            <v>EXKM21001</v>
          </cell>
          <cell r="HZ203">
            <v>67.03</v>
          </cell>
          <cell r="IA203">
            <v>11.87</v>
          </cell>
          <cell r="IB203">
            <v>10.3</v>
          </cell>
          <cell r="IC203">
            <v>71.135000000000005</v>
          </cell>
          <cell r="ID203">
            <v>307.56599999999997</v>
          </cell>
          <cell r="IE203">
            <v>20</v>
          </cell>
          <cell r="IG203" t="str">
            <v>EXKM21001</v>
          </cell>
          <cell r="IH203">
            <v>67.84</v>
          </cell>
          <cell r="II203">
            <v>11.39</v>
          </cell>
          <cell r="IJ203">
            <v>14.714285714286</v>
          </cell>
          <cell r="IK203">
            <v>70.569999999999993</v>
          </cell>
          <cell r="IL203">
            <v>323.25099999999998</v>
          </cell>
          <cell r="IM203">
            <v>21</v>
          </cell>
        </row>
        <row r="204">
          <cell r="A204" t="str">
            <v>GDCT14003</v>
          </cell>
          <cell r="B204">
            <v>100</v>
          </cell>
          <cell r="C204">
            <v>0</v>
          </cell>
          <cell r="D204">
            <v>0</v>
          </cell>
          <cell r="E204">
            <v>0</v>
          </cell>
          <cell r="F204">
            <v>0</v>
          </cell>
          <cell r="G204">
            <v>0</v>
          </cell>
          <cell r="I204" t="str">
            <v>GDCT14003</v>
          </cell>
          <cell r="J204">
            <v>100</v>
          </cell>
          <cell r="K204">
            <v>0</v>
          </cell>
          <cell r="L204">
            <v>0</v>
          </cell>
          <cell r="M204">
            <v>0</v>
          </cell>
          <cell r="N204">
            <v>0</v>
          </cell>
          <cell r="O204">
            <v>0</v>
          </cell>
          <cell r="Q204" t="str">
            <v>EXRT20037</v>
          </cell>
          <cell r="R204">
            <v>100</v>
          </cell>
          <cell r="S204">
            <v>0</v>
          </cell>
          <cell r="T204">
            <v>0</v>
          </cell>
          <cell r="U204">
            <v>0</v>
          </cell>
          <cell r="V204">
            <v>0</v>
          </cell>
          <cell r="W204">
            <v>0</v>
          </cell>
          <cell r="Y204" t="str">
            <v>EXRT20037</v>
          </cell>
          <cell r="Z204">
            <v>100</v>
          </cell>
          <cell r="AA204">
            <v>0</v>
          </cell>
          <cell r="AB204">
            <v>0</v>
          </cell>
          <cell r="AC204">
            <v>0</v>
          </cell>
          <cell r="AD204">
            <v>0</v>
          </cell>
          <cell r="AE204">
            <v>0</v>
          </cell>
          <cell r="AG204" t="str">
            <v>EXRT20037</v>
          </cell>
          <cell r="AH204">
            <v>100</v>
          </cell>
          <cell r="AI204">
            <v>0</v>
          </cell>
          <cell r="AJ204">
            <v>0</v>
          </cell>
          <cell r="AK204">
            <v>0</v>
          </cell>
          <cell r="AL204">
            <v>0</v>
          </cell>
          <cell r="AM204">
            <v>0</v>
          </cell>
          <cell r="AO204" t="str">
            <v>EXRT20014</v>
          </cell>
          <cell r="AP204">
            <v>100</v>
          </cell>
          <cell r="AQ204">
            <v>0</v>
          </cell>
          <cell r="AR204">
            <v>0</v>
          </cell>
          <cell r="AS204">
            <v>0</v>
          </cell>
          <cell r="AT204">
            <v>0</v>
          </cell>
          <cell r="AU204">
            <v>0</v>
          </cell>
          <cell r="AW204" t="str">
            <v>EXRT20014</v>
          </cell>
          <cell r="AX204">
            <v>100</v>
          </cell>
          <cell r="AY204">
            <v>0</v>
          </cell>
          <cell r="AZ204">
            <v>0</v>
          </cell>
          <cell r="BA204">
            <v>0</v>
          </cell>
          <cell r="BB204">
            <v>0</v>
          </cell>
          <cell r="BC204">
            <v>0</v>
          </cell>
          <cell r="BE204" t="str">
            <v>EXRT20014</v>
          </cell>
          <cell r="BF204">
            <v>100</v>
          </cell>
          <cell r="BG204">
            <v>0</v>
          </cell>
          <cell r="BH204">
            <v>0</v>
          </cell>
          <cell r="BI204">
            <v>0</v>
          </cell>
          <cell r="BJ204">
            <v>0</v>
          </cell>
          <cell r="BK204">
            <v>0</v>
          </cell>
          <cell r="BM204" t="str">
            <v>EXRT20014</v>
          </cell>
          <cell r="BN204">
            <v>100</v>
          </cell>
          <cell r="BO204">
            <v>0</v>
          </cell>
          <cell r="BP204">
            <v>0</v>
          </cell>
          <cell r="BQ204">
            <v>0</v>
          </cell>
          <cell r="BR204">
            <v>0</v>
          </cell>
          <cell r="BS204">
            <v>0</v>
          </cell>
          <cell r="BU204" t="str">
            <v>EXKM40099</v>
          </cell>
          <cell r="BV204">
            <v>97.6</v>
          </cell>
          <cell r="BW204">
            <v>2.88</v>
          </cell>
          <cell r="BX204">
            <v>58</v>
          </cell>
          <cell r="BY204">
            <v>100</v>
          </cell>
          <cell r="BZ204">
            <v>155.33199999999999</v>
          </cell>
          <cell r="CA204">
            <v>2</v>
          </cell>
          <cell r="CC204" t="str">
            <v>EXKM40099</v>
          </cell>
          <cell r="CD204">
            <v>93</v>
          </cell>
          <cell r="CE204">
            <v>6.16</v>
          </cell>
          <cell r="CF204">
            <v>38.666666666666998</v>
          </cell>
          <cell r="CG204">
            <v>31.11</v>
          </cell>
          <cell r="CH204">
            <v>163.01499999999999</v>
          </cell>
          <cell r="CI204">
            <v>3</v>
          </cell>
          <cell r="CK204" t="str">
            <v>EXKM40099</v>
          </cell>
          <cell r="CL204">
            <v>91.28</v>
          </cell>
          <cell r="CM204">
            <v>6.28</v>
          </cell>
          <cell r="CN204">
            <v>29</v>
          </cell>
          <cell r="CO204">
            <v>22.908000000000001</v>
          </cell>
          <cell r="CP204">
            <v>177.28100000000001</v>
          </cell>
          <cell r="CQ204">
            <v>4</v>
          </cell>
          <cell r="CS204" t="str">
            <v>EXKM40065</v>
          </cell>
          <cell r="CT204">
            <v>100</v>
          </cell>
          <cell r="CU204">
            <v>0</v>
          </cell>
          <cell r="CV204">
            <v>0</v>
          </cell>
          <cell r="CW204">
            <v>0</v>
          </cell>
          <cell r="CX204">
            <v>0</v>
          </cell>
          <cell r="CY204">
            <v>0</v>
          </cell>
          <cell r="DA204" t="str">
            <v>EXKM40065</v>
          </cell>
          <cell r="DB204">
            <v>100</v>
          </cell>
          <cell r="DC204">
            <v>0</v>
          </cell>
          <cell r="DD204">
            <v>0</v>
          </cell>
          <cell r="DE204">
            <v>0</v>
          </cell>
          <cell r="DF204">
            <v>0</v>
          </cell>
          <cell r="DG204">
            <v>0</v>
          </cell>
          <cell r="DI204" t="str">
            <v>EXKM40065</v>
          </cell>
          <cell r="DJ204">
            <v>100</v>
          </cell>
          <cell r="DK204">
            <v>0</v>
          </cell>
          <cell r="DL204">
            <v>0</v>
          </cell>
          <cell r="DM204">
            <v>0</v>
          </cell>
          <cell r="DN204">
            <v>0</v>
          </cell>
          <cell r="DO204">
            <v>0</v>
          </cell>
          <cell r="DQ204" t="str">
            <v>EXKM40065</v>
          </cell>
          <cell r="DR204">
            <v>100</v>
          </cell>
          <cell r="DS204">
            <v>0</v>
          </cell>
          <cell r="DT204">
            <v>0</v>
          </cell>
          <cell r="DU204">
            <v>0</v>
          </cell>
          <cell r="DV204">
            <v>0</v>
          </cell>
          <cell r="DW204">
            <v>0</v>
          </cell>
          <cell r="DY204" t="str">
            <v>EXKM21037</v>
          </cell>
          <cell r="DZ204">
            <v>74.599999999999994</v>
          </cell>
          <cell r="EA204">
            <v>5.18</v>
          </cell>
          <cell r="EB204">
            <v>7.35</v>
          </cell>
          <cell r="EC204">
            <v>5.8869999999999996</v>
          </cell>
          <cell r="ED204">
            <v>186.90100000000001</v>
          </cell>
          <cell r="EE204">
            <v>20</v>
          </cell>
          <cell r="EG204" t="str">
            <v>EXKM21037</v>
          </cell>
          <cell r="EH204">
            <v>76.010000000000005</v>
          </cell>
          <cell r="EI204">
            <v>5.18</v>
          </cell>
          <cell r="EJ204">
            <v>7.35</v>
          </cell>
          <cell r="EK204">
            <v>5.8869999999999996</v>
          </cell>
          <cell r="EL204">
            <v>206.40100000000001</v>
          </cell>
          <cell r="EM204">
            <v>20</v>
          </cell>
          <cell r="EO204" t="str">
            <v>EXKM21037</v>
          </cell>
          <cell r="EP204">
            <v>77.209999999999994</v>
          </cell>
          <cell r="EQ204">
            <v>4.95</v>
          </cell>
          <cell r="ER204">
            <v>7</v>
          </cell>
          <cell r="ES204">
            <v>5.8689999999999998</v>
          </cell>
          <cell r="ET204">
            <v>226.46700000000001</v>
          </cell>
          <cell r="EU204">
            <v>21</v>
          </cell>
          <cell r="EW204" t="str">
            <v>EXKM21028</v>
          </cell>
          <cell r="EX204">
            <v>79.03</v>
          </cell>
          <cell r="EY204">
            <v>7.19</v>
          </cell>
          <cell r="EZ204">
            <v>5.2857142857142998</v>
          </cell>
          <cell r="FA204">
            <v>20.603000000000002</v>
          </cell>
          <cell r="FB204">
            <v>140.88399999999999</v>
          </cell>
          <cell r="FC204">
            <v>7</v>
          </cell>
          <cell r="FE204" t="str">
            <v>EXKM21027</v>
          </cell>
          <cell r="FF204">
            <v>0</v>
          </cell>
          <cell r="FG204">
            <v>0</v>
          </cell>
          <cell r="FH204">
            <v>0</v>
          </cell>
          <cell r="FI204">
            <v>0</v>
          </cell>
          <cell r="FJ204">
            <v>0</v>
          </cell>
          <cell r="FK204">
            <v>0</v>
          </cell>
          <cell r="FM204" t="str">
            <v>EXKM21027</v>
          </cell>
          <cell r="FN204">
            <v>0</v>
          </cell>
          <cell r="FO204">
            <v>0</v>
          </cell>
          <cell r="FP204">
            <v>0</v>
          </cell>
          <cell r="FQ204">
            <v>0</v>
          </cell>
          <cell r="FR204">
            <v>0</v>
          </cell>
          <cell r="FS204">
            <v>0</v>
          </cell>
          <cell r="FU204" t="str">
            <v>EXKM21027</v>
          </cell>
          <cell r="FV204">
            <v>0</v>
          </cell>
          <cell r="FW204">
            <v>0</v>
          </cell>
          <cell r="FX204">
            <v>0</v>
          </cell>
          <cell r="FY204">
            <v>0</v>
          </cell>
          <cell r="FZ204">
            <v>0</v>
          </cell>
          <cell r="GA204">
            <v>0</v>
          </cell>
          <cell r="GC204" t="str">
            <v>EXKM21027</v>
          </cell>
          <cell r="GD204">
            <v>0</v>
          </cell>
          <cell r="GE204">
            <v>0</v>
          </cell>
          <cell r="GF204">
            <v>0</v>
          </cell>
          <cell r="GG204">
            <v>0</v>
          </cell>
          <cell r="GH204">
            <v>0</v>
          </cell>
          <cell r="GI204">
            <v>0</v>
          </cell>
          <cell r="GK204" t="str">
            <v>EXKM21027</v>
          </cell>
          <cell r="GL204">
            <v>0</v>
          </cell>
          <cell r="GM204">
            <v>0</v>
          </cell>
          <cell r="GN204">
            <v>0</v>
          </cell>
          <cell r="GO204">
            <v>0</v>
          </cell>
          <cell r="GP204">
            <v>0</v>
          </cell>
          <cell r="GQ204">
            <v>0</v>
          </cell>
          <cell r="GS204" t="str">
            <v>EXKM21027</v>
          </cell>
          <cell r="GT204">
            <v>0</v>
          </cell>
          <cell r="GU204">
            <v>0</v>
          </cell>
          <cell r="GV204">
            <v>0</v>
          </cell>
          <cell r="GW204">
            <v>0</v>
          </cell>
          <cell r="GX204">
            <v>0</v>
          </cell>
          <cell r="GY204">
            <v>0</v>
          </cell>
          <cell r="HA204" t="str">
            <v>EXKM21027</v>
          </cell>
          <cell r="HB204">
            <v>0</v>
          </cell>
          <cell r="HC204">
            <v>0</v>
          </cell>
          <cell r="HD204">
            <v>0</v>
          </cell>
          <cell r="HE204">
            <v>0</v>
          </cell>
          <cell r="HF204">
            <v>0</v>
          </cell>
          <cell r="HG204">
            <v>0</v>
          </cell>
          <cell r="HI204" t="str">
            <v>EXKM21011</v>
          </cell>
          <cell r="HJ204">
            <v>89.05</v>
          </cell>
          <cell r="HK204">
            <v>3.68</v>
          </cell>
          <cell r="HL204">
            <v>10.1</v>
          </cell>
          <cell r="HM204">
            <v>9.7110000000000003</v>
          </cell>
          <cell r="HN204">
            <v>390.58300000000003</v>
          </cell>
          <cell r="HO204">
            <v>20</v>
          </cell>
          <cell r="HQ204" t="str">
            <v>EXKM21011</v>
          </cell>
          <cell r="HR204">
            <v>89.42</v>
          </cell>
          <cell r="HS204">
            <v>3.68</v>
          </cell>
          <cell r="HT204">
            <v>14.85</v>
          </cell>
          <cell r="HU204">
            <v>9.7110000000000003</v>
          </cell>
          <cell r="HV204">
            <v>410.38299999999998</v>
          </cell>
          <cell r="HW204">
            <v>20</v>
          </cell>
          <cell r="HY204" t="str">
            <v>EXKM21011</v>
          </cell>
          <cell r="HZ204">
            <v>89.7</v>
          </cell>
          <cell r="IA204">
            <v>3.53</v>
          </cell>
          <cell r="IB204">
            <v>14.142857142857</v>
          </cell>
          <cell r="IC204">
            <v>9.6430000000000007</v>
          </cell>
          <cell r="ID204">
            <v>429.71600000000001</v>
          </cell>
          <cell r="IE204">
            <v>21</v>
          </cell>
          <cell r="IG204" t="str">
            <v>EXKM21011</v>
          </cell>
          <cell r="IH204">
            <v>90.04</v>
          </cell>
          <cell r="II204">
            <v>3.53</v>
          </cell>
          <cell r="IJ204">
            <v>20.238095238094999</v>
          </cell>
          <cell r="IK204">
            <v>9.6430000000000007</v>
          </cell>
          <cell r="IL204">
            <v>448.3</v>
          </cell>
          <cell r="IM204">
            <v>21</v>
          </cell>
        </row>
        <row r="205">
          <cell r="A205" t="str">
            <v>GDCT14006</v>
          </cell>
          <cell r="B205">
            <v>100</v>
          </cell>
          <cell r="C205">
            <v>0</v>
          </cell>
          <cell r="D205">
            <v>0</v>
          </cell>
          <cell r="E205">
            <v>0</v>
          </cell>
          <cell r="F205">
            <v>0</v>
          </cell>
          <cell r="G205">
            <v>0</v>
          </cell>
          <cell r="I205" t="str">
            <v>GDCT14006</v>
          </cell>
          <cell r="J205">
            <v>100</v>
          </cell>
          <cell r="K205">
            <v>0</v>
          </cell>
          <cell r="L205">
            <v>0</v>
          </cell>
          <cell r="M205">
            <v>0</v>
          </cell>
          <cell r="N205">
            <v>0</v>
          </cell>
          <cell r="O205">
            <v>0</v>
          </cell>
          <cell r="Q205" t="str">
            <v>EXRT50038</v>
          </cell>
          <cell r="R205">
            <v>100</v>
          </cell>
          <cell r="S205">
            <v>0</v>
          </cell>
          <cell r="T205">
            <v>0</v>
          </cell>
          <cell r="U205">
            <v>0</v>
          </cell>
          <cell r="V205">
            <v>0</v>
          </cell>
          <cell r="W205">
            <v>0</v>
          </cell>
          <cell r="Y205" t="str">
            <v>EXRT50038</v>
          </cell>
          <cell r="Z205">
            <v>100</v>
          </cell>
          <cell r="AA205">
            <v>0</v>
          </cell>
          <cell r="AB205">
            <v>0</v>
          </cell>
          <cell r="AC205">
            <v>0</v>
          </cell>
          <cell r="AD205">
            <v>0</v>
          </cell>
          <cell r="AE205">
            <v>0</v>
          </cell>
          <cell r="AG205" t="str">
            <v>EXRT50038</v>
          </cell>
          <cell r="AH205">
            <v>100</v>
          </cell>
          <cell r="AI205">
            <v>0</v>
          </cell>
          <cell r="AJ205">
            <v>0</v>
          </cell>
          <cell r="AK205">
            <v>0</v>
          </cell>
          <cell r="AL205">
            <v>0</v>
          </cell>
          <cell r="AM205">
            <v>0</v>
          </cell>
          <cell r="AO205" t="str">
            <v>EXRT20036</v>
          </cell>
          <cell r="AP205">
            <v>100</v>
          </cell>
          <cell r="AQ205">
            <v>0</v>
          </cell>
          <cell r="AR205">
            <v>0</v>
          </cell>
          <cell r="AS205">
            <v>0</v>
          </cell>
          <cell r="AT205">
            <v>0</v>
          </cell>
          <cell r="AU205">
            <v>0</v>
          </cell>
          <cell r="AW205" t="str">
            <v>EXRT20036</v>
          </cell>
          <cell r="AX205">
            <v>100</v>
          </cell>
          <cell r="AY205">
            <v>0</v>
          </cell>
          <cell r="AZ205">
            <v>0</v>
          </cell>
          <cell r="BA205">
            <v>0</v>
          </cell>
          <cell r="BB205">
            <v>0</v>
          </cell>
          <cell r="BC205">
            <v>0</v>
          </cell>
          <cell r="BE205" t="str">
            <v>EXRT20036</v>
          </cell>
          <cell r="BF205">
            <v>100</v>
          </cell>
          <cell r="BG205">
            <v>0</v>
          </cell>
          <cell r="BH205">
            <v>10</v>
          </cell>
          <cell r="BI205">
            <v>0</v>
          </cell>
          <cell r="BJ205">
            <v>0</v>
          </cell>
          <cell r="BK205">
            <v>0</v>
          </cell>
          <cell r="BM205" t="str">
            <v>EXRT20036</v>
          </cell>
          <cell r="BN205">
            <v>100</v>
          </cell>
          <cell r="BO205">
            <v>0</v>
          </cell>
          <cell r="BP205">
            <v>10</v>
          </cell>
          <cell r="BQ205">
            <v>0</v>
          </cell>
          <cell r="BR205">
            <v>0</v>
          </cell>
          <cell r="BS205">
            <v>0</v>
          </cell>
          <cell r="BU205" t="str">
            <v>EXRT20012</v>
          </cell>
          <cell r="BV205">
            <v>100</v>
          </cell>
          <cell r="BW205">
            <v>0</v>
          </cell>
          <cell r="BX205">
            <v>0</v>
          </cell>
          <cell r="BY205">
            <v>0</v>
          </cell>
          <cell r="BZ205">
            <v>0</v>
          </cell>
          <cell r="CA205">
            <v>0</v>
          </cell>
          <cell r="CC205" t="str">
            <v>EXRT20012</v>
          </cell>
          <cell r="CD205">
            <v>100</v>
          </cell>
          <cell r="CE205">
            <v>0</v>
          </cell>
          <cell r="CF205">
            <v>0</v>
          </cell>
          <cell r="CG205">
            <v>0</v>
          </cell>
          <cell r="CH205">
            <v>0</v>
          </cell>
          <cell r="CI205">
            <v>0</v>
          </cell>
          <cell r="CK205" t="str">
            <v>EXRT20012</v>
          </cell>
          <cell r="CL205">
            <v>100</v>
          </cell>
          <cell r="CM205">
            <v>0</v>
          </cell>
          <cell r="CN205">
            <v>0</v>
          </cell>
          <cell r="CO205">
            <v>0</v>
          </cell>
          <cell r="CP205">
            <v>0</v>
          </cell>
          <cell r="CQ205">
            <v>0</v>
          </cell>
          <cell r="CS205" t="str">
            <v>EXKM40066</v>
          </cell>
          <cell r="CT205">
            <v>100</v>
          </cell>
          <cell r="CU205">
            <v>0</v>
          </cell>
          <cell r="CV205">
            <v>0</v>
          </cell>
          <cell r="CW205">
            <v>0</v>
          </cell>
          <cell r="CX205">
            <v>0</v>
          </cell>
          <cell r="CY205">
            <v>0</v>
          </cell>
          <cell r="DA205" t="str">
            <v>EXKM40066</v>
          </cell>
          <cell r="DB205">
            <v>100</v>
          </cell>
          <cell r="DC205">
            <v>0</v>
          </cell>
          <cell r="DD205">
            <v>0</v>
          </cell>
          <cell r="DE205">
            <v>0</v>
          </cell>
          <cell r="DF205">
            <v>0</v>
          </cell>
          <cell r="DG205">
            <v>0</v>
          </cell>
          <cell r="DI205" t="str">
            <v>EXKM40066</v>
          </cell>
          <cell r="DJ205">
            <v>100</v>
          </cell>
          <cell r="DK205">
            <v>0</v>
          </cell>
          <cell r="DL205">
            <v>0</v>
          </cell>
          <cell r="DM205">
            <v>0</v>
          </cell>
          <cell r="DN205">
            <v>0</v>
          </cell>
          <cell r="DO205">
            <v>0</v>
          </cell>
          <cell r="DQ205" t="str">
            <v>EXKM40066</v>
          </cell>
          <cell r="DR205">
            <v>100</v>
          </cell>
          <cell r="DS205">
            <v>0</v>
          </cell>
          <cell r="DT205">
            <v>0</v>
          </cell>
          <cell r="DU205">
            <v>0</v>
          </cell>
          <cell r="DV205">
            <v>0</v>
          </cell>
          <cell r="DW205">
            <v>0</v>
          </cell>
          <cell r="DY205" t="str">
            <v>EXKM21045</v>
          </cell>
          <cell r="DZ205">
            <v>95.02</v>
          </cell>
          <cell r="EA205">
            <v>3.39</v>
          </cell>
          <cell r="EB205">
            <v>26.833333333333002</v>
          </cell>
          <cell r="EC205">
            <v>67.054000000000002</v>
          </cell>
          <cell r="ED205">
            <v>255.899</v>
          </cell>
          <cell r="EE205">
            <v>6</v>
          </cell>
          <cell r="EG205" t="str">
            <v>EXKM21045</v>
          </cell>
          <cell r="EH205">
            <v>95.29</v>
          </cell>
          <cell r="EI205">
            <v>3.39</v>
          </cell>
          <cell r="EJ205">
            <v>26.833333333333002</v>
          </cell>
          <cell r="EK205">
            <v>67.054000000000002</v>
          </cell>
          <cell r="EL205">
            <v>275.06599999999997</v>
          </cell>
          <cell r="EM205">
            <v>6</v>
          </cell>
          <cell r="EO205" t="str">
            <v>EXKM21045</v>
          </cell>
          <cell r="EP205">
            <v>95.5</v>
          </cell>
          <cell r="EQ205">
            <v>2.93</v>
          </cell>
          <cell r="ER205">
            <v>23</v>
          </cell>
          <cell r="ES205">
            <v>66.507000000000005</v>
          </cell>
          <cell r="ET205">
            <v>295.06599999999997</v>
          </cell>
          <cell r="EU205">
            <v>7</v>
          </cell>
          <cell r="EW205" t="str">
            <v>EXKM21033</v>
          </cell>
          <cell r="EX205">
            <v>0</v>
          </cell>
          <cell r="EY205">
            <v>0</v>
          </cell>
          <cell r="EZ205">
            <v>0</v>
          </cell>
          <cell r="FA205">
            <v>0</v>
          </cell>
          <cell r="FB205">
            <v>0</v>
          </cell>
          <cell r="FC205">
            <v>0</v>
          </cell>
          <cell r="FE205" t="str">
            <v>EXKM21028</v>
          </cell>
          <cell r="FF205">
            <v>80.94</v>
          </cell>
          <cell r="FG205">
            <v>7.19</v>
          </cell>
          <cell r="FH205">
            <v>5.2857142857142998</v>
          </cell>
          <cell r="FI205">
            <v>20.603000000000002</v>
          </cell>
          <cell r="FJ205">
            <v>159.6</v>
          </cell>
          <cell r="FK205">
            <v>7</v>
          </cell>
          <cell r="FM205" t="str">
            <v>EXKM21028</v>
          </cell>
          <cell r="FN205">
            <v>82.53</v>
          </cell>
          <cell r="FO205">
            <v>7.19</v>
          </cell>
          <cell r="FP205">
            <v>5.2857142857142998</v>
          </cell>
          <cell r="FQ205">
            <v>20.603000000000002</v>
          </cell>
          <cell r="FR205">
            <v>169.232</v>
          </cell>
          <cell r="FS205">
            <v>7</v>
          </cell>
          <cell r="FU205" t="str">
            <v>EXKM21028</v>
          </cell>
          <cell r="FV205">
            <v>83.87</v>
          </cell>
          <cell r="FW205">
            <v>7.19</v>
          </cell>
          <cell r="FX205">
            <v>5.2857142857142998</v>
          </cell>
          <cell r="FY205">
            <v>20.603000000000002</v>
          </cell>
          <cell r="FZ205">
            <v>180.96600000000001</v>
          </cell>
          <cell r="GA205">
            <v>7</v>
          </cell>
          <cell r="GC205" t="str">
            <v>EXKM21028</v>
          </cell>
          <cell r="GD205">
            <v>85.02</v>
          </cell>
          <cell r="GE205">
            <v>7.19</v>
          </cell>
          <cell r="GF205">
            <v>14.571428571428999</v>
          </cell>
          <cell r="GG205">
            <v>20.603000000000002</v>
          </cell>
          <cell r="GH205">
            <v>197.517</v>
          </cell>
          <cell r="GI205">
            <v>7</v>
          </cell>
          <cell r="GK205" t="str">
            <v>EXKM21028</v>
          </cell>
          <cell r="GL205">
            <v>85.73</v>
          </cell>
          <cell r="GM205">
            <v>6.42</v>
          </cell>
          <cell r="GN205">
            <v>12.75</v>
          </cell>
          <cell r="GO205">
            <v>20.181999999999999</v>
          </cell>
          <cell r="GP205">
            <v>216.71600000000001</v>
          </cell>
          <cell r="GQ205">
            <v>8</v>
          </cell>
          <cell r="GS205" t="str">
            <v>EXKM21028</v>
          </cell>
          <cell r="GT205">
            <v>86.32</v>
          </cell>
          <cell r="GU205">
            <v>5.84</v>
          </cell>
          <cell r="GV205">
            <v>11.333333333333</v>
          </cell>
          <cell r="GW205">
            <v>19.734000000000002</v>
          </cell>
          <cell r="GX205">
            <v>235.01599999999999</v>
          </cell>
          <cell r="GY205">
            <v>9</v>
          </cell>
          <cell r="HA205" t="str">
            <v>EXKM21028</v>
          </cell>
          <cell r="HB205">
            <v>86.29</v>
          </cell>
          <cell r="HC205">
            <v>5.09</v>
          </cell>
          <cell r="HD205">
            <v>9.2727272727273</v>
          </cell>
          <cell r="HE205">
            <v>18.529</v>
          </cell>
          <cell r="HF205">
            <v>250.53299999999999</v>
          </cell>
          <cell r="HG205">
            <v>11</v>
          </cell>
          <cell r="HI205" t="str">
            <v>EXKM21015</v>
          </cell>
          <cell r="HJ205">
            <v>93.09</v>
          </cell>
          <cell r="HK205">
            <v>2.3199999999999998</v>
          </cell>
          <cell r="HL205">
            <v>11.6</v>
          </cell>
          <cell r="HM205">
            <v>17.827000000000002</v>
          </cell>
          <cell r="HN205">
            <v>391.7</v>
          </cell>
          <cell r="HO205">
            <v>20</v>
          </cell>
          <cell r="HQ205" t="str">
            <v>EXKM21015</v>
          </cell>
          <cell r="HR205">
            <v>91.19</v>
          </cell>
          <cell r="HS205">
            <v>2.56</v>
          </cell>
          <cell r="HT205">
            <v>9.6666666666666998</v>
          </cell>
          <cell r="HU205">
            <v>28.506</v>
          </cell>
          <cell r="HV205">
            <v>396.017</v>
          </cell>
          <cell r="HW205">
            <v>24</v>
          </cell>
          <cell r="HY205" t="str">
            <v>EXKM21015</v>
          </cell>
          <cell r="HZ205">
            <v>88.15</v>
          </cell>
          <cell r="IA205">
            <v>3.56</v>
          </cell>
          <cell r="IB205">
            <v>13.833333333333</v>
          </cell>
          <cell r="IC205">
            <v>48.613</v>
          </cell>
          <cell r="ID205">
            <v>396.017</v>
          </cell>
          <cell r="IE205">
            <v>24</v>
          </cell>
          <cell r="IG205" t="str">
            <v>EXKM21015</v>
          </cell>
          <cell r="IH205">
            <v>85.3</v>
          </cell>
          <cell r="II205">
            <v>4.5599999999999996</v>
          </cell>
          <cell r="IJ205">
            <v>17.791666666666998</v>
          </cell>
          <cell r="IK205">
            <v>59.893000000000001</v>
          </cell>
          <cell r="IL205">
            <v>396.017</v>
          </cell>
          <cell r="IM205">
            <v>24</v>
          </cell>
        </row>
        <row r="206">
          <cell r="A206" t="str">
            <v>GDCT14013</v>
          </cell>
          <cell r="B206">
            <v>100</v>
          </cell>
          <cell r="C206">
            <v>0</v>
          </cell>
          <cell r="D206">
            <v>0</v>
          </cell>
          <cell r="E206">
            <v>0</v>
          </cell>
          <cell r="F206">
            <v>0</v>
          </cell>
          <cell r="G206">
            <v>0</v>
          </cell>
          <cell r="I206" t="str">
            <v>GDCT14013</v>
          </cell>
          <cell r="J206">
            <v>100</v>
          </cell>
          <cell r="K206">
            <v>0</v>
          </cell>
          <cell r="L206">
            <v>7</v>
          </cell>
          <cell r="M206">
            <v>0</v>
          </cell>
          <cell r="N206">
            <v>19.716999999999999</v>
          </cell>
          <cell r="O206">
            <v>0</v>
          </cell>
          <cell r="Q206" t="str">
            <v>GDCT14002</v>
          </cell>
          <cell r="R206">
            <v>100</v>
          </cell>
          <cell r="S206">
            <v>0</v>
          </cell>
          <cell r="T206">
            <v>0</v>
          </cell>
          <cell r="U206">
            <v>0</v>
          </cell>
          <cell r="V206">
            <v>0</v>
          </cell>
          <cell r="W206">
            <v>0</v>
          </cell>
          <cell r="Y206" t="str">
            <v>GDCT14002</v>
          </cell>
          <cell r="Z206">
            <v>100</v>
          </cell>
          <cell r="AA206">
            <v>0</v>
          </cell>
          <cell r="AB206">
            <v>0</v>
          </cell>
          <cell r="AC206">
            <v>0</v>
          </cell>
          <cell r="AD206">
            <v>0</v>
          </cell>
          <cell r="AE206">
            <v>0</v>
          </cell>
          <cell r="AG206" t="str">
            <v>GDCT14002</v>
          </cell>
          <cell r="AH206">
            <v>100</v>
          </cell>
          <cell r="AI206">
            <v>0</v>
          </cell>
          <cell r="AJ206">
            <v>0</v>
          </cell>
          <cell r="AK206">
            <v>0</v>
          </cell>
          <cell r="AL206">
            <v>0</v>
          </cell>
          <cell r="AM206">
            <v>0</v>
          </cell>
          <cell r="AO206" t="str">
            <v>EXRT20037</v>
          </cell>
          <cell r="AP206">
            <v>100</v>
          </cell>
          <cell r="AQ206">
            <v>0</v>
          </cell>
          <cell r="AR206">
            <v>0</v>
          </cell>
          <cell r="AS206">
            <v>0</v>
          </cell>
          <cell r="AT206">
            <v>0</v>
          </cell>
          <cell r="AU206">
            <v>0</v>
          </cell>
          <cell r="AW206" t="str">
            <v>EXRT20037</v>
          </cell>
          <cell r="AX206">
            <v>100</v>
          </cell>
          <cell r="AY206">
            <v>0</v>
          </cell>
          <cell r="AZ206">
            <v>0</v>
          </cell>
          <cell r="BA206">
            <v>0</v>
          </cell>
          <cell r="BB206">
            <v>0</v>
          </cell>
          <cell r="BC206">
            <v>0</v>
          </cell>
          <cell r="BE206" t="str">
            <v>EXRT20037</v>
          </cell>
          <cell r="BF206">
            <v>100</v>
          </cell>
          <cell r="BG206">
            <v>0</v>
          </cell>
          <cell r="BH206">
            <v>0</v>
          </cell>
          <cell r="BI206">
            <v>0</v>
          </cell>
          <cell r="BJ206">
            <v>0</v>
          </cell>
          <cell r="BK206">
            <v>0</v>
          </cell>
          <cell r="BM206" t="str">
            <v>EXRT20037</v>
          </cell>
          <cell r="BN206">
            <v>100</v>
          </cell>
          <cell r="BO206">
            <v>0</v>
          </cell>
          <cell r="BP206">
            <v>0</v>
          </cell>
          <cell r="BQ206">
            <v>0</v>
          </cell>
          <cell r="BR206">
            <v>0</v>
          </cell>
          <cell r="BS206">
            <v>0</v>
          </cell>
          <cell r="BU206" t="str">
            <v>EXRT20013</v>
          </cell>
          <cell r="BV206">
            <v>100</v>
          </cell>
          <cell r="BW206">
            <v>0</v>
          </cell>
          <cell r="BX206">
            <v>0</v>
          </cell>
          <cell r="BY206">
            <v>0</v>
          </cell>
          <cell r="BZ206">
            <v>42.914999999999999</v>
          </cell>
          <cell r="CA206">
            <v>0</v>
          </cell>
          <cell r="CC206" t="str">
            <v>EXRT20013</v>
          </cell>
          <cell r="CD206">
            <v>100</v>
          </cell>
          <cell r="CE206">
            <v>0</v>
          </cell>
          <cell r="CF206">
            <v>0</v>
          </cell>
          <cell r="CG206">
            <v>0</v>
          </cell>
          <cell r="CH206">
            <v>42.914999999999999</v>
          </cell>
          <cell r="CI206">
            <v>0</v>
          </cell>
          <cell r="CK206" t="str">
            <v>EXRT20013</v>
          </cell>
          <cell r="CL206">
            <v>100</v>
          </cell>
          <cell r="CM206">
            <v>0</v>
          </cell>
          <cell r="CN206">
            <v>0</v>
          </cell>
          <cell r="CO206">
            <v>0</v>
          </cell>
          <cell r="CP206">
            <v>42.914999999999999</v>
          </cell>
          <cell r="CQ206">
            <v>0</v>
          </cell>
          <cell r="CS206" t="str">
            <v>EXKM40071</v>
          </cell>
          <cell r="CT206">
            <v>100</v>
          </cell>
          <cell r="CU206">
            <v>0</v>
          </cell>
          <cell r="CV206">
            <v>0</v>
          </cell>
          <cell r="CW206">
            <v>0</v>
          </cell>
          <cell r="CX206">
            <v>0</v>
          </cell>
          <cell r="CY206">
            <v>0</v>
          </cell>
          <cell r="DA206" t="str">
            <v>EXKM40071</v>
          </cell>
          <cell r="DB206">
            <v>100</v>
          </cell>
          <cell r="DC206">
            <v>0</v>
          </cell>
          <cell r="DD206">
            <v>0</v>
          </cell>
          <cell r="DE206">
            <v>0</v>
          </cell>
          <cell r="DF206">
            <v>0</v>
          </cell>
          <cell r="DG206">
            <v>0</v>
          </cell>
          <cell r="DI206" t="str">
            <v>EXKM40071</v>
          </cell>
          <cell r="DJ206">
            <v>100</v>
          </cell>
          <cell r="DK206">
            <v>0</v>
          </cell>
          <cell r="DL206">
            <v>0</v>
          </cell>
          <cell r="DM206">
            <v>0</v>
          </cell>
          <cell r="DN206">
            <v>0</v>
          </cell>
          <cell r="DO206">
            <v>0</v>
          </cell>
          <cell r="DQ206" t="str">
            <v>EXKM40071</v>
          </cell>
          <cell r="DR206">
            <v>100</v>
          </cell>
          <cell r="DS206">
            <v>0</v>
          </cell>
          <cell r="DT206">
            <v>0</v>
          </cell>
          <cell r="DU206">
            <v>0</v>
          </cell>
          <cell r="DV206">
            <v>0</v>
          </cell>
          <cell r="DW206">
            <v>0</v>
          </cell>
          <cell r="DY206" t="str">
            <v>EXKM40065</v>
          </cell>
          <cell r="DZ206">
            <v>100</v>
          </cell>
          <cell r="EA206">
            <v>0</v>
          </cell>
          <cell r="EB206">
            <v>0</v>
          </cell>
          <cell r="EC206">
            <v>0</v>
          </cell>
          <cell r="ED206">
            <v>0</v>
          </cell>
          <cell r="EE206">
            <v>0</v>
          </cell>
          <cell r="EG206" t="str">
            <v>EXKM40065</v>
          </cell>
          <cell r="EH206">
            <v>100</v>
          </cell>
          <cell r="EI206">
            <v>0</v>
          </cell>
          <cell r="EJ206">
            <v>0</v>
          </cell>
          <cell r="EK206">
            <v>0</v>
          </cell>
          <cell r="EL206">
            <v>0</v>
          </cell>
          <cell r="EM206">
            <v>0</v>
          </cell>
          <cell r="EO206" t="str">
            <v>EXKM40065</v>
          </cell>
          <cell r="EP206">
            <v>100</v>
          </cell>
          <cell r="EQ206">
            <v>0</v>
          </cell>
          <cell r="ER206">
            <v>0</v>
          </cell>
          <cell r="ES206">
            <v>0</v>
          </cell>
          <cell r="ET206">
            <v>0</v>
          </cell>
          <cell r="EU206">
            <v>0</v>
          </cell>
          <cell r="EW206" t="str">
            <v>EXKM21037</v>
          </cell>
          <cell r="EX206">
            <v>78.349999999999994</v>
          </cell>
          <cell r="EY206">
            <v>4.95</v>
          </cell>
          <cell r="EZ206">
            <v>7.1904761904761996</v>
          </cell>
          <cell r="FA206">
            <v>5.8689999999999998</v>
          </cell>
          <cell r="FB206">
            <v>243.95</v>
          </cell>
          <cell r="FC206">
            <v>21</v>
          </cell>
          <cell r="FE206" t="str">
            <v>EXKM21033</v>
          </cell>
          <cell r="FF206">
            <v>0</v>
          </cell>
          <cell r="FG206">
            <v>0</v>
          </cell>
          <cell r="FH206">
            <v>0</v>
          </cell>
          <cell r="FI206">
            <v>0</v>
          </cell>
          <cell r="FJ206">
            <v>0</v>
          </cell>
          <cell r="FK206">
            <v>0</v>
          </cell>
          <cell r="FM206" t="str">
            <v>EXKM21033</v>
          </cell>
          <cell r="FN206">
            <v>0</v>
          </cell>
          <cell r="FO206">
            <v>0</v>
          </cell>
          <cell r="FP206">
            <v>0</v>
          </cell>
          <cell r="FQ206">
            <v>0</v>
          </cell>
          <cell r="FR206">
            <v>0</v>
          </cell>
          <cell r="FS206">
            <v>0</v>
          </cell>
          <cell r="FU206" t="str">
            <v>EXKM21033</v>
          </cell>
          <cell r="FV206">
            <v>0</v>
          </cell>
          <cell r="FW206">
            <v>0</v>
          </cell>
          <cell r="FX206">
            <v>0</v>
          </cell>
          <cell r="FY206">
            <v>0</v>
          </cell>
          <cell r="FZ206">
            <v>0</v>
          </cell>
          <cell r="GA206">
            <v>0</v>
          </cell>
          <cell r="GC206" t="str">
            <v>EXKM21033</v>
          </cell>
          <cell r="GD206">
            <v>0</v>
          </cell>
          <cell r="GE206">
            <v>0</v>
          </cell>
          <cell r="GF206">
            <v>0</v>
          </cell>
          <cell r="GG206">
            <v>0</v>
          </cell>
          <cell r="GH206">
            <v>0</v>
          </cell>
          <cell r="GI206">
            <v>0</v>
          </cell>
          <cell r="GK206" t="str">
            <v>EXKM21033</v>
          </cell>
          <cell r="GL206">
            <v>0</v>
          </cell>
          <cell r="GM206">
            <v>0</v>
          </cell>
          <cell r="GN206">
            <v>0</v>
          </cell>
          <cell r="GO206">
            <v>0</v>
          </cell>
          <cell r="GP206">
            <v>0</v>
          </cell>
          <cell r="GQ206">
            <v>0</v>
          </cell>
          <cell r="GS206" t="str">
            <v>EXKM21033</v>
          </cell>
          <cell r="GT206">
            <v>0</v>
          </cell>
          <cell r="GU206">
            <v>0</v>
          </cell>
          <cell r="GV206">
            <v>0</v>
          </cell>
          <cell r="GW206">
            <v>0</v>
          </cell>
          <cell r="GX206">
            <v>0</v>
          </cell>
          <cell r="GY206">
            <v>0</v>
          </cell>
          <cell r="HA206" t="str">
            <v>EXKM21033</v>
          </cell>
          <cell r="HB206">
            <v>0</v>
          </cell>
          <cell r="HC206">
            <v>0</v>
          </cell>
          <cell r="HD206">
            <v>0</v>
          </cell>
          <cell r="HE206">
            <v>0</v>
          </cell>
          <cell r="HF206">
            <v>0</v>
          </cell>
          <cell r="HG206">
            <v>0</v>
          </cell>
          <cell r="HI206" t="str">
            <v>EXKM21017</v>
          </cell>
          <cell r="HJ206">
            <v>93.48</v>
          </cell>
          <cell r="HK206">
            <v>3.13</v>
          </cell>
          <cell r="HL206">
            <v>17.428571428571001</v>
          </cell>
          <cell r="HM206">
            <v>13.58</v>
          </cell>
          <cell r="HN206">
            <v>427.04300000000001</v>
          </cell>
          <cell r="HO206">
            <v>14</v>
          </cell>
          <cell r="HQ206" t="str">
            <v>EXKM21017</v>
          </cell>
          <cell r="HR206">
            <v>93.64</v>
          </cell>
          <cell r="HS206">
            <v>2.95</v>
          </cell>
          <cell r="HT206">
            <v>16.266666666667</v>
          </cell>
          <cell r="HU206">
            <v>13.430999999999999</v>
          </cell>
          <cell r="HV206">
            <v>446.06</v>
          </cell>
          <cell r="HW206">
            <v>15</v>
          </cell>
          <cell r="HY206" t="str">
            <v>EXKM21017</v>
          </cell>
          <cell r="HZ206">
            <v>93.85</v>
          </cell>
          <cell r="IA206">
            <v>2.95</v>
          </cell>
          <cell r="IB206">
            <v>22.4</v>
          </cell>
          <cell r="IC206">
            <v>13.430999999999999</v>
          </cell>
          <cell r="ID206">
            <v>466.077</v>
          </cell>
          <cell r="IE206">
            <v>15</v>
          </cell>
          <cell r="IG206" t="str">
            <v>EXKM21017</v>
          </cell>
          <cell r="IH206">
            <v>94.05</v>
          </cell>
          <cell r="II206">
            <v>2.95</v>
          </cell>
          <cell r="IJ206">
            <v>31.2</v>
          </cell>
          <cell r="IK206">
            <v>13.430999999999999</v>
          </cell>
          <cell r="IL206">
            <v>484.14400000000001</v>
          </cell>
          <cell r="IM206">
            <v>15</v>
          </cell>
        </row>
        <row r="207">
          <cell r="A207" t="str">
            <v>GDCT16003</v>
          </cell>
          <cell r="B207">
            <v>100</v>
          </cell>
          <cell r="C207">
            <v>0</v>
          </cell>
          <cell r="D207">
            <v>0</v>
          </cell>
          <cell r="E207">
            <v>0</v>
          </cell>
          <cell r="F207">
            <v>0</v>
          </cell>
          <cell r="G207">
            <v>0</v>
          </cell>
          <cell r="I207" t="str">
            <v>GDCT16003</v>
          </cell>
          <cell r="J207">
            <v>100</v>
          </cell>
          <cell r="K207">
            <v>0</v>
          </cell>
          <cell r="L207">
            <v>0</v>
          </cell>
          <cell r="M207">
            <v>0</v>
          </cell>
          <cell r="N207">
            <v>0</v>
          </cell>
          <cell r="O207">
            <v>0</v>
          </cell>
          <cell r="Q207" t="str">
            <v>GDCT14003</v>
          </cell>
          <cell r="R207">
            <v>100</v>
          </cell>
          <cell r="S207">
            <v>0</v>
          </cell>
          <cell r="T207">
            <v>0</v>
          </cell>
          <cell r="U207">
            <v>0</v>
          </cell>
          <cell r="V207">
            <v>0</v>
          </cell>
          <cell r="W207">
            <v>0</v>
          </cell>
          <cell r="Y207" t="str">
            <v>GDCT14003</v>
          </cell>
          <cell r="Z207">
            <v>100</v>
          </cell>
          <cell r="AA207">
            <v>0</v>
          </cell>
          <cell r="AB207">
            <v>0</v>
          </cell>
          <cell r="AC207">
            <v>0</v>
          </cell>
          <cell r="AD207">
            <v>0</v>
          </cell>
          <cell r="AE207">
            <v>0</v>
          </cell>
          <cell r="AG207" t="str">
            <v>GDCT14003</v>
          </cell>
          <cell r="AH207">
            <v>100</v>
          </cell>
          <cell r="AI207">
            <v>0</v>
          </cell>
          <cell r="AJ207">
            <v>0</v>
          </cell>
          <cell r="AK207">
            <v>0</v>
          </cell>
          <cell r="AL207">
            <v>0</v>
          </cell>
          <cell r="AM207">
            <v>0</v>
          </cell>
          <cell r="AO207" t="str">
            <v>EXRT50038</v>
          </cell>
          <cell r="AP207">
            <v>100</v>
          </cell>
          <cell r="AQ207">
            <v>0</v>
          </cell>
          <cell r="AR207">
            <v>0</v>
          </cell>
          <cell r="AS207">
            <v>0</v>
          </cell>
          <cell r="AT207">
            <v>0</v>
          </cell>
          <cell r="AU207">
            <v>0</v>
          </cell>
          <cell r="AW207" t="str">
            <v>EXRT50038</v>
          </cell>
          <cell r="AX207">
            <v>100</v>
          </cell>
          <cell r="AY207">
            <v>0</v>
          </cell>
          <cell r="AZ207">
            <v>0</v>
          </cell>
          <cell r="BA207">
            <v>0</v>
          </cell>
          <cell r="BB207">
            <v>0</v>
          </cell>
          <cell r="BC207">
            <v>0</v>
          </cell>
          <cell r="BE207" t="str">
            <v>EXRT50038</v>
          </cell>
          <cell r="BF207">
            <v>100</v>
          </cell>
          <cell r="BG207">
            <v>0</v>
          </cell>
          <cell r="BH207">
            <v>18.5</v>
          </cell>
          <cell r="BI207">
            <v>0</v>
          </cell>
          <cell r="BJ207">
            <v>0</v>
          </cell>
          <cell r="BK207">
            <v>0</v>
          </cell>
          <cell r="BM207" t="str">
            <v>EXRT50038</v>
          </cell>
          <cell r="BN207">
            <v>100</v>
          </cell>
          <cell r="BO207">
            <v>0</v>
          </cell>
          <cell r="BP207">
            <v>18.5</v>
          </cell>
          <cell r="BQ207">
            <v>0</v>
          </cell>
          <cell r="BR207">
            <v>0</v>
          </cell>
          <cell r="BS207">
            <v>0</v>
          </cell>
          <cell r="BU207" t="str">
            <v>EXRT20014</v>
          </cell>
          <cell r="BV207">
            <v>100</v>
          </cell>
          <cell r="BW207">
            <v>0</v>
          </cell>
          <cell r="BX207">
            <v>0</v>
          </cell>
          <cell r="BY207">
            <v>0</v>
          </cell>
          <cell r="BZ207">
            <v>0</v>
          </cell>
          <cell r="CA207">
            <v>0</v>
          </cell>
          <cell r="CC207" t="str">
            <v>EXRT20014</v>
          </cell>
          <cell r="CD207">
            <v>100</v>
          </cell>
          <cell r="CE207">
            <v>0</v>
          </cell>
          <cell r="CF207">
            <v>0</v>
          </cell>
          <cell r="CG207">
            <v>0</v>
          </cell>
          <cell r="CH207">
            <v>0</v>
          </cell>
          <cell r="CI207">
            <v>0</v>
          </cell>
          <cell r="CK207" t="str">
            <v>EXRT20014</v>
          </cell>
          <cell r="CL207">
            <v>100</v>
          </cell>
          <cell r="CM207">
            <v>0</v>
          </cell>
          <cell r="CN207">
            <v>0</v>
          </cell>
          <cell r="CO207">
            <v>0</v>
          </cell>
          <cell r="CP207">
            <v>0</v>
          </cell>
          <cell r="CQ207">
            <v>0</v>
          </cell>
          <cell r="CS207" t="str">
            <v>EXKM40085</v>
          </cell>
          <cell r="CT207">
            <v>100</v>
          </cell>
          <cell r="CU207">
            <v>0</v>
          </cell>
          <cell r="CV207">
            <v>0</v>
          </cell>
          <cell r="CW207">
            <v>0</v>
          </cell>
          <cell r="CX207">
            <v>0</v>
          </cell>
          <cell r="CY207">
            <v>0</v>
          </cell>
          <cell r="DA207" t="str">
            <v>EXKM40085</v>
          </cell>
          <cell r="DB207">
            <v>100</v>
          </cell>
          <cell r="DC207">
            <v>0</v>
          </cell>
          <cell r="DD207">
            <v>0</v>
          </cell>
          <cell r="DE207">
            <v>0</v>
          </cell>
          <cell r="DF207">
            <v>0</v>
          </cell>
          <cell r="DG207">
            <v>0</v>
          </cell>
          <cell r="DI207" t="str">
            <v>EXKM40085</v>
          </cell>
          <cell r="DJ207">
            <v>100</v>
          </cell>
          <cell r="DK207">
            <v>0</v>
          </cell>
          <cell r="DL207">
            <v>0</v>
          </cell>
          <cell r="DM207">
            <v>0</v>
          </cell>
          <cell r="DN207">
            <v>0</v>
          </cell>
          <cell r="DO207">
            <v>0</v>
          </cell>
          <cell r="DQ207" t="str">
            <v>EXKM40085</v>
          </cell>
          <cell r="DR207">
            <v>100</v>
          </cell>
          <cell r="DS207">
            <v>0</v>
          </cell>
          <cell r="DT207">
            <v>0</v>
          </cell>
          <cell r="DU207">
            <v>0</v>
          </cell>
          <cell r="DV207">
            <v>0</v>
          </cell>
          <cell r="DW207">
            <v>0</v>
          </cell>
          <cell r="DY207" t="str">
            <v>EXKM40066</v>
          </cell>
          <cell r="DZ207">
            <v>100</v>
          </cell>
          <cell r="EA207">
            <v>0</v>
          </cell>
          <cell r="EB207">
            <v>0</v>
          </cell>
          <cell r="EC207">
            <v>0</v>
          </cell>
          <cell r="ED207">
            <v>0</v>
          </cell>
          <cell r="EE207">
            <v>0</v>
          </cell>
          <cell r="EG207" t="str">
            <v>EXKM40066</v>
          </cell>
          <cell r="EH207">
            <v>100</v>
          </cell>
          <cell r="EI207">
            <v>0</v>
          </cell>
          <cell r="EJ207">
            <v>0</v>
          </cell>
          <cell r="EK207">
            <v>0</v>
          </cell>
          <cell r="EL207">
            <v>0</v>
          </cell>
          <cell r="EM207">
            <v>0</v>
          </cell>
          <cell r="EO207" t="str">
            <v>EXKM40066</v>
          </cell>
          <cell r="EP207">
            <v>100</v>
          </cell>
          <cell r="EQ207">
            <v>0</v>
          </cell>
          <cell r="ER207">
            <v>0</v>
          </cell>
          <cell r="ES207">
            <v>0</v>
          </cell>
          <cell r="ET207">
            <v>0</v>
          </cell>
          <cell r="EU207">
            <v>0</v>
          </cell>
          <cell r="EW207" t="str">
            <v>EXKM21045</v>
          </cell>
          <cell r="EX207">
            <v>95.04</v>
          </cell>
          <cell r="EY207">
            <v>2.98</v>
          </cell>
          <cell r="EZ207">
            <v>22.625</v>
          </cell>
          <cell r="FA207">
            <v>57.286000000000001</v>
          </cell>
          <cell r="FB207">
            <v>311.01499999999999</v>
          </cell>
          <cell r="FC207">
            <v>8</v>
          </cell>
          <cell r="FE207" t="str">
            <v>EXKM21037</v>
          </cell>
          <cell r="FF207">
            <v>79.02</v>
          </cell>
          <cell r="FG207">
            <v>4.8099999999999996</v>
          </cell>
          <cell r="FH207">
            <v>6.8636363636363997</v>
          </cell>
          <cell r="FI207">
            <v>5.7690000000000001</v>
          </cell>
          <cell r="FJ207">
            <v>260.149</v>
          </cell>
          <cell r="FK207">
            <v>22</v>
          </cell>
          <cell r="FM207" t="str">
            <v>EXKM21037</v>
          </cell>
          <cell r="FN207">
            <v>79.930000000000007</v>
          </cell>
          <cell r="FO207">
            <v>4.6100000000000003</v>
          </cell>
          <cell r="FP207">
            <v>6.5652173913044001</v>
          </cell>
          <cell r="FQ207">
            <v>5.7560000000000002</v>
          </cell>
          <cell r="FR207">
            <v>268.88200000000001</v>
          </cell>
          <cell r="FS207">
            <v>23</v>
          </cell>
          <cell r="FU207" t="str">
            <v>EXKM21037</v>
          </cell>
          <cell r="FV207">
            <v>80.8</v>
          </cell>
          <cell r="FW207">
            <v>4.6100000000000003</v>
          </cell>
          <cell r="FX207">
            <v>6.5652173913044001</v>
          </cell>
          <cell r="FY207">
            <v>5.7560000000000002</v>
          </cell>
          <cell r="FZ207">
            <v>279.48200000000003</v>
          </cell>
          <cell r="GA207">
            <v>23</v>
          </cell>
          <cell r="GC207" t="str">
            <v>EXKM21037</v>
          </cell>
          <cell r="GD207">
            <v>81.260000000000005</v>
          </cell>
          <cell r="GE207">
            <v>4.5</v>
          </cell>
          <cell r="GF207">
            <v>8.5833333333333002</v>
          </cell>
          <cell r="GG207">
            <v>5.65</v>
          </cell>
          <cell r="GH207">
            <v>294.49799999999999</v>
          </cell>
          <cell r="GI207">
            <v>24</v>
          </cell>
          <cell r="GK207" t="str">
            <v>EXKM21037</v>
          </cell>
          <cell r="GL207">
            <v>80.75</v>
          </cell>
          <cell r="GM207">
            <v>4.4400000000000004</v>
          </cell>
          <cell r="GN207">
            <v>7.9230769230769003</v>
          </cell>
          <cell r="GO207">
            <v>5.2809999999999997</v>
          </cell>
          <cell r="GP207">
            <v>307.49900000000002</v>
          </cell>
          <cell r="GQ207">
            <v>26</v>
          </cell>
          <cell r="GS207" t="str">
            <v>EXKM21037</v>
          </cell>
          <cell r="GT207">
            <v>81.44</v>
          </cell>
          <cell r="GU207">
            <v>4.29</v>
          </cell>
          <cell r="GV207">
            <v>7.6296296296295996</v>
          </cell>
          <cell r="GW207">
            <v>5.2679999999999998</v>
          </cell>
          <cell r="GX207">
            <v>327.33300000000003</v>
          </cell>
          <cell r="GY207">
            <v>27</v>
          </cell>
          <cell r="HA207" t="str">
            <v>EXKM21037</v>
          </cell>
          <cell r="HB207">
            <v>81.62</v>
          </cell>
          <cell r="HC207">
            <v>4.25</v>
          </cell>
          <cell r="HD207">
            <v>7.3571428571429003</v>
          </cell>
          <cell r="HE207">
            <v>5.1210000000000004</v>
          </cell>
          <cell r="HF207">
            <v>343.08300000000003</v>
          </cell>
          <cell r="HG207">
            <v>28</v>
          </cell>
          <cell r="HI207" t="str">
            <v>EXKM21019</v>
          </cell>
          <cell r="HJ207">
            <v>83.78</v>
          </cell>
          <cell r="HK207">
            <v>2.8</v>
          </cell>
          <cell r="HL207">
            <v>4.8974358974358996</v>
          </cell>
          <cell r="HM207">
            <v>20.471</v>
          </cell>
          <cell r="HN207">
            <v>342.29700000000003</v>
          </cell>
          <cell r="HO207">
            <v>39</v>
          </cell>
          <cell r="HQ207" t="str">
            <v>EXKM21019</v>
          </cell>
          <cell r="HR207">
            <v>82.9</v>
          </cell>
          <cell r="HS207">
            <v>2.98</v>
          </cell>
          <cell r="HT207">
            <v>4.7750000000000004</v>
          </cell>
          <cell r="HU207">
            <v>26.312999999999999</v>
          </cell>
          <cell r="HV207">
            <v>351.84800000000001</v>
          </cell>
          <cell r="HW207">
            <v>40</v>
          </cell>
          <cell r="HY207" t="str">
            <v>EXKM21019</v>
          </cell>
          <cell r="HZ207">
            <v>82.11</v>
          </cell>
          <cell r="IA207">
            <v>3.07</v>
          </cell>
          <cell r="IB207">
            <v>4.5476190476190999</v>
          </cell>
          <cell r="IC207">
            <v>24.308</v>
          </cell>
          <cell r="ID207">
            <v>360.93099999999998</v>
          </cell>
          <cell r="IE207">
            <v>42</v>
          </cell>
          <cell r="IG207" t="str">
            <v>EXKM21019</v>
          </cell>
          <cell r="IH207">
            <v>82.68</v>
          </cell>
          <cell r="II207">
            <v>3.07</v>
          </cell>
          <cell r="IJ207">
            <v>8.5476190476191007</v>
          </cell>
          <cell r="IK207">
            <v>24.308</v>
          </cell>
          <cell r="IL207">
            <v>377.76499999999999</v>
          </cell>
          <cell r="IM207">
            <v>42</v>
          </cell>
        </row>
        <row r="208">
          <cell r="A208" t="str">
            <v>GDKM70004</v>
          </cell>
          <cell r="B208">
            <v>100</v>
          </cell>
          <cell r="C208">
            <v>0</v>
          </cell>
          <cell r="D208">
            <v>0</v>
          </cell>
          <cell r="E208">
            <v>0</v>
          </cell>
          <cell r="F208">
            <v>0</v>
          </cell>
          <cell r="G208">
            <v>0</v>
          </cell>
          <cell r="I208" t="str">
            <v>GDKM70004</v>
          </cell>
          <cell r="J208">
            <v>100</v>
          </cell>
          <cell r="K208">
            <v>0</v>
          </cell>
          <cell r="L208">
            <v>0</v>
          </cell>
          <cell r="M208">
            <v>0</v>
          </cell>
          <cell r="N208">
            <v>0</v>
          </cell>
          <cell r="O208">
            <v>0</v>
          </cell>
          <cell r="Q208" t="str">
            <v>GDCT14006</v>
          </cell>
          <cell r="R208">
            <v>100</v>
          </cell>
          <cell r="S208">
            <v>0</v>
          </cell>
          <cell r="T208">
            <v>0</v>
          </cell>
          <cell r="U208">
            <v>0</v>
          </cell>
          <cell r="V208">
            <v>0</v>
          </cell>
          <cell r="W208">
            <v>0</v>
          </cell>
          <cell r="Y208" t="str">
            <v>GDCT14006</v>
          </cell>
          <cell r="Z208">
            <v>100</v>
          </cell>
          <cell r="AA208">
            <v>0</v>
          </cell>
          <cell r="AB208">
            <v>0</v>
          </cell>
          <cell r="AC208">
            <v>0</v>
          </cell>
          <cell r="AD208">
            <v>0</v>
          </cell>
          <cell r="AE208">
            <v>0</v>
          </cell>
          <cell r="AG208" t="str">
            <v>GDCT14006</v>
          </cell>
          <cell r="AH208">
            <v>100</v>
          </cell>
          <cell r="AI208">
            <v>0</v>
          </cell>
          <cell r="AJ208">
            <v>0</v>
          </cell>
          <cell r="AK208">
            <v>0</v>
          </cell>
          <cell r="AL208">
            <v>0</v>
          </cell>
          <cell r="AM208">
            <v>0</v>
          </cell>
          <cell r="AO208" t="str">
            <v>GDCT14002</v>
          </cell>
          <cell r="AP208">
            <v>100</v>
          </cell>
          <cell r="AQ208">
            <v>0</v>
          </cell>
          <cell r="AR208">
            <v>0</v>
          </cell>
          <cell r="AS208">
            <v>0</v>
          </cell>
          <cell r="AT208">
            <v>0</v>
          </cell>
          <cell r="AU208">
            <v>0</v>
          </cell>
          <cell r="AW208" t="str">
            <v>GDCT14002</v>
          </cell>
          <cell r="AX208">
            <v>100</v>
          </cell>
          <cell r="AY208">
            <v>0</v>
          </cell>
          <cell r="AZ208">
            <v>0</v>
          </cell>
          <cell r="BA208">
            <v>0</v>
          </cell>
          <cell r="BB208">
            <v>0</v>
          </cell>
          <cell r="BC208">
            <v>0</v>
          </cell>
          <cell r="BE208" t="str">
            <v>GDCT14002</v>
          </cell>
          <cell r="BF208">
            <v>100</v>
          </cell>
          <cell r="BG208">
            <v>0</v>
          </cell>
          <cell r="BH208">
            <v>0</v>
          </cell>
          <cell r="BI208">
            <v>0</v>
          </cell>
          <cell r="BJ208">
            <v>0</v>
          </cell>
          <cell r="BK208">
            <v>0</v>
          </cell>
          <cell r="BM208" t="str">
            <v>GDCT14002</v>
          </cell>
          <cell r="BN208">
            <v>100</v>
          </cell>
          <cell r="BO208">
            <v>0</v>
          </cell>
          <cell r="BP208">
            <v>0</v>
          </cell>
          <cell r="BQ208">
            <v>0</v>
          </cell>
          <cell r="BR208">
            <v>0</v>
          </cell>
          <cell r="BS208">
            <v>0</v>
          </cell>
          <cell r="BU208" t="str">
            <v>EXRT20036</v>
          </cell>
          <cell r="BV208">
            <v>100</v>
          </cell>
          <cell r="BW208">
            <v>0</v>
          </cell>
          <cell r="BX208">
            <v>10</v>
          </cell>
          <cell r="BY208">
            <v>0</v>
          </cell>
          <cell r="BZ208">
            <v>0</v>
          </cell>
          <cell r="CA208">
            <v>0</v>
          </cell>
          <cell r="CC208" t="str">
            <v>EXRT20036</v>
          </cell>
          <cell r="CD208">
            <v>100</v>
          </cell>
          <cell r="CE208">
            <v>0</v>
          </cell>
          <cell r="CF208">
            <v>10</v>
          </cell>
          <cell r="CG208">
            <v>0</v>
          </cell>
          <cell r="CH208">
            <v>0</v>
          </cell>
          <cell r="CI208">
            <v>0</v>
          </cell>
          <cell r="CK208" t="str">
            <v>EXRT20036</v>
          </cell>
          <cell r="CL208">
            <v>100</v>
          </cell>
          <cell r="CM208">
            <v>0</v>
          </cell>
          <cell r="CN208">
            <v>10</v>
          </cell>
          <cell r="CO208">
            <v>0</v>
          </cell>
          <cell r="CP208">
            <v>0</v>
          </cell>
          <cell r="CQ208">
            <v>0</v>
          </cell>
          <cell r="CS208" t="str">
            <v>EXKM40098</v>
          </cell>
          <cell r="CT208">
            <v>98.89</v>
          </cell>
          <cell r="CU208">
            <v>1.1499999999999999</v>
          </cell>
          <cell r="CV208">
            <v>47.666666666666998</v>
          </cell>
          <cell r="CW208">
            <v>100</v>
          </cell>
          <cell r="CX208">
            <v>206.613</v>
          </cell>
          <cell r="CY208">
            <v>3</v>
          </cell>
          <cell r="DA208" t="str">
            <v>EXKM40098</v>
          </cell>
          <cell r="DB208">
            <v>98.97</v>
          </cell>
          <cell r="DC208">
            <v>1.1499999999999999</v>
          </cell>
          <cell r="DD208">
            <v>47.666666666666998</v>
          </cell>
          <cell r="DE208">
            <v>100</v>
          </cell>
          <cell r="DF208">
            <v>226.113</v>
          </cell>
          <cell r="DG208">
            <v>3</v>
          </cell>
          <cell r="DI208" t="str">
            <v>EXKM40098</v>
          </cell>
          <cell r="DJ208">
            <v>99.04</v>
          </cell>
          <cell r="DK208">
            <v>1.1499999999999999</v>
          </cell>
          <cell r="DL208">
            <v>47.666666666666998</v>
          </cell>
          <cell r="DM208">
            <v>100</v>
          </cell>
          <cell r="DN208">
            <v>241.429</v>
          </cell>
          <cell r="DO208">
            <v>3</v>
          </cell>
          <cell r="DQ208" t="str">
            <v>EXKM40098</v>
          </cell>
          <cell r="DR208">
            <v>99.1</v>
          </cell>
          <cell r="DS208">
            <v>1.1499999999999999</v>
          </cell>
          <cell r="DT208">
            <v>47.666666666666998</v>
          </cell>
          <cell r="DU208">
            <v>100</v>
          </cell>
          <cell r="DV208">
            <v>258.91199999999998</v>
          </cell>
          <cell r="DW208">
            <v>3</v>
          </cell>
          <cell r="DY208" t="str">
            <v>EXKM40071</v>
          </cell>
          <cell r="DZ208">
            <v>100</v>
          </cell>
          <cell r="EA208">
            <v>0</v>
          </cell>
          <cell r="EB208">
            <v>0</v>
          </cell>
          <cell r="EC208">
            <v>0</v>
          </cell>
          <cell r="ED208">
            <v>0</v>
          </cell>
          <cell r="EE208">
            <v>0</v>
          </cell>
          <cell r="EG208" t="str">
            <v>EXKM40071</v>
          </cell>
          <cell r="EH208">
            <v>100</v>
          </cell>
          <cell r="EI208">
            <v>0</v>
          </cell>
          <cell r="EJ208">
            <v>0</v>
          </cell>
          <cell r="EK208">
            <v>0</v>
          </cell>
          <cell r="EL208">
            <v>0</v>
          </cell>
          <cell r="EM208">
            <v>0</v>
          </cell>
          <cell r="EO208" t="str">
            <v>EXKM40071</v>
          </cell>
          <cell r="EP208">
            <v>100</v>
          </cell>
          <cell r="EQ208">
            <v>0</v>
          </cell>
          <cell r="ER208">
            <v>0</v>
          </cell>
          <cell r="ES208">
            <v>0</v>
          </cell>
          <cell r="ET208">
            <v>0</v>
          </cell>
          <cell r="EU208">
            <v>0</v>
          </cell>
          <cell r="EW208" t="str">
            <v>EXKM40065</v>
          </cell>
          <cell r="EX208">
            <v>100</v>
          </cell>
          <cell r="EY208">
            <v>0</v>
          </cell>
          <cell r="EZ208">
            <v>0</v>
          </cell>
          <cell r="FA208">
            <v>0</v>
          </cell>
          <cell r="FB208">
            <v>0</v>
          </cell>
          <cell r="FC208">
            <v>0</v>
          </cell>
          <cell r="FE208" t="str">
            <v>EXKM21045</v>
          </cell>
          <cell r="FF208">
            <v>95.17</v>
          </cell>
          <cell r="FG208">
            <v>2.71</v>
          </cell>
          <cell r="FH208">
            <v>20.111111111111001</v>
          </cell>
          <cell r="FI208">
            <v>55.991999999999997</v>
          </cell>
          <cell r="FJ208">
            <v>328.14800000000002</v>
          </cell>
          <cell r="FK208">
            <v>9</v>
          </cell>
          <cell r="FM208" t="str">
            <v>EXKM21045</v>
          </cell>
          <cell r="FN208">
            <v>95.13</v>
          </cell>
          <cell r="FO208">
            <v>2.57</v>
          </cell>
          <cell r="FP208">
            <v>18.100000000000001</v>
          </cell>
          <cell r="FQ208">
            <v>52.982999999999997</v>
          </cell>
          <cell r="FR208">
            <v>336.61399999999998</v>
          </cell>
          <cell r="FS208">
            <v>10</v>
          </cell>
          <cell r="FU208" t="str">
            <v>EXKM21045</v>
          </cell>
          <cell r="FV208">
            <v>95.34</v>
          </cell>
          <cell r="FW208">
            <v>2.57</v>
          </cell>
          <cell r="FX208">
            <v>18.100000000000001</v>
          </cell>
          <cell r="FY208">
            <v>52.982999999999997</v>
          </cell>
          <cell r="FZ208">
            <v>348.31400000000002</v>
          </cell>
          <cell r="GA208">
            <v>10</v>
          </cell>
          <cell r="GC208" t="str">
            <v>EXKM21045</v>
          </cell>
          <cell r="GD208">
            <v>95.53</v>
          </cell>
          <cell r="GE208">
            <v>2.57</v>
          </cell>
          <cell r="GF208">
            <v>24.1</v>
          </cell>
          <cell r="GG208">
            <v>52.982999999999997</v>
          </cell>
          <cell r="GH208">
            <v>365.51499999999999</v>
          </cell>
          <cell r="GI208">
            <v>10</v>
          </cell>
          <cell r="GK208" t="str">
            <v>EXKM21045</v>
          </cell>
          <cell r="GL208">
            <v>95.71</v>
          </cell>
          <cell r="GM208">
            <v>2.57</v>
          </cell>
          <cell r="GN208">
            <v>24.1</v>
          </cell>
          <cell r="GO208">
            <v>52.982999999999997</v>
          </cell>
          <cell r="GP208">
            <v>384.69900000000001</v>
          </cell>
          <cell r="GQ208">
            <v>10</v>
          </cell>
          <cell r="GS208" t="str">
            <v>EXKM21045</v>
          </cell>
          <cell r="GT208">
            <v>95.88</v>
          </cell>
          <cell r="GU208">
            <v>2.57</v>
          </cell>
          <cell r="GV208">
            <v>24.1</v>
          </cell>
          <cell r="GW208">
            <v>52.982999999999997</v>
          </cell>
          <cell r="GX208">
            <v>403.93299999999999</v>
          </cell>
          <cell r="GY208">
            <v>10</v>
          </cell>
          <cell r="HA208" t="str">
            <v>EXKM21045</v>
          </cell>
          <cell r="HB208">
            <v>94.95</v>
          </cell>
          <cell r="HC208">
            <v>2.73</v>
          </cell>
          <cell r="HD208">
            <v>20.083333333333002</v>
          </cell>
          <cell r="HE208">
            <v>41.631</v>
          </cell>
          <cell r="HF208">
            <v>416.16699999999997</v>
          </cell>
          <cell r="HG208">
            <v>12</v>
          </cell>
          <cell r="HI208" t="str">
            <v>EXKM21020</v>
          </cell>
          <cell r="HJ208">
            <v>87.06</v>
          </cell>
          <cell r="HK208">
            <v>5.1100000000000003</v>
          </cell>
          <cell r="HL208">
            <v>12.117647058824</v>
          </cell>
          <cell r="HM208">
            <v>28.312000000000001</v>
          </cell>
          <cell r="HN208">
            <v>345.76900000000001</v>
          </cell>
          <cell r="HO208">
            <v>17</v>
          </cell>
          <cell r="HQ208" t="str">
            <v>EXKM21020</v>
          </cell>
          <cell r="HR208">
            <v>87.41</v>
          </cell>
          <cell r="HS208">
            <v>4.87</v>
          </cell>
          <cell r="HT208">
            <v>11.444444444444001</v>
          </cell>
          <cell r="HU208">
            <v>28.085999999999999</v>
          </cell>
          <cell r="HV208">
            <v>364.48599999999999</v>
          </cell>
          <cell r="HW208">
            <v>18</v>
          </cell>
          <cell r="HY208" t="str">
            <v>EXKM21020</v>
          </cell>
          <cell r="HZ208">
            <v>87.2</v>
          </cell>
          <cell r="IA208">
            <v>4.6100000000000003</v>
          </cell>
          <cell r="IB208">
            <v>14.6</v>
          </cell>
          <cell r="IC208">
            <v>26.709</v>
          </cell>
          <cell r="ID208">
            <v>379.303</v>
          </cell>
          <cell r="IE208">
            <v>20</v>
          </cell>
          <cell r="IG208" t="str">
            <v>EXKM21020</v>
          </cell>
          <cell r="IH208">
            <v>86.38</v>
          </cell>
          <cell r="II208">
            <v>4.05</v>
          </cell>
          <cell r="IJ208">
            <v>16.32</v>
          </cell>
          <cell r="IK208">
            <v>24.297000000000001</v>
          </cell>
          <cell r="IL208">
            <v>389.78699999999998</v>
          </cell>
          <cell r="IM208">
            <v>25</v>
          </cell>
        </row>
        <row r="209">
          <cell r="A209" t="str">
            <v>GDKM82009</v>
          </cell>
          <cell r="B209">
            <v>100</v>
          </cell>
          <cell r="C209">
            <v>0</v>
          </cell>
          <cell r="D209">
            <v>0</v>
          </cell>
          <cell r="E209">
            <v>0</v>
          </cell>
          <cell r="F209">
            <v>0</v>
          </cell>
          <cell r="G209">
            <v>0</v>
          </cell>
          <cell r="I209" t="str">
            <v>GDKM82009</v>
          </cell>
          <cell r="J209">
            <v>90.31</v>
          </cell>
          <cell r="K209">
            <v>4.6500000000000004</v>
          </cell>
          <cell r="L209">
            <v>2</v>
          </cell>
          <cell r="M209">
            <v>0</v>
          </cell>
          <cell r="N209">
            <v>14.667</v>
          </cell>
          <cell r="O209">
            <v>1</v>
          </cell>
          <cell r="Q209" t="str">
            <v>GDCT14013</v>
          </cell>
          <cell r="R209">
            <v>95.07</v>
          </cell>
          <cell r="S209">
            <v>3.55</v>
          </cell>
          <cell r="T209">
            <v>19</v>
          </cell>
          <cell r="U209">
            <v>100</v>
          </cell>
          <cell r="V209">
            <v>35.716999999999999</v>
          </cell>
          <cell r="W209">
            <v>1</v>
          </cell>
          <cell r="Y209" t="str">
            <v>GDCT14013</v>
          </cell>
          <cell r="Z209">
            <v>96.3</v>
          </cell>
          <cell r="AA209">
            <v>3.55</v>
          </cell>
          <cell r="AB209">
            <v>21</v>
          </cell>
          <cell r="AC209">
            <v>100</v>
          </cell>
          <cell r="AD209">
            <v>55.316000000000003</v>
          </cell>
          <cell r="AE209">
            <v>1</v>
          </cell>
          <cell r="AG209" t="str">
            <v>GDCT14013</v>
          </cell>
          <cell r="AH209">
            <v>97.04</v>
          </cell>
          <cell r="AI209">
            <v>3.55</v>
          </cell>
          <cell r="AJ209">
            <v>28</v>
          </cell>
          <cell r="AK209">
            <v>100</v>
          </cell>
          <cell r="AL209">
            <v>64.899000000000001</v>
          </cell>
          <cell r="AM209">
            <v>1</v>
          </cell>
          <cell r="AO209" t="str">
            <v>GDCT14003</v>
          </cell>
          <cell r="AP209">
            <v>100</v>
          </cell>
          <cell r="AQ209">
            <v>0</v>
          </cell>
          <cell r="AR209">
            <v>0</v>
          </cell>
          <cell r="AS209">
            <v>0</v>
          </cell>
          <cell r="AT209">
            <v>0</v>
          </cell>
          <cell r="AU209">
            <v>0</v>
          </cell>
          <cell r="AW209" t="str">
            <v>GDCT14003</v>
          </cell>
          <cell r="AX209">
            <v>100</v>
          </cell>
          <cell r="AY209">
            <v>0</v>
          </cell>
          <cell r="AZ209">
            <v>0</v>
          </cell>
          <cell r="BA209">
            <v>0</v>
          </cell>
          <cell r="BB209">
            <v>0</v>
          </cell>
          <cell r="BC209">
            <v>0</v>
          </cell>
          <cell r="BE209" t="str">
            <v>GDCT14003</v>
          </cell>
          <cell r="BF209">
            <v>100</v>
          </cell>
          <cell r="BG209">
            <v>0</v>
          </cell>
          <cell r="BH209">
            <v>0</v>
          </cell>
          <cell r="BI209">
            <v>0</v>
          </cell>
          <cell r="BJ209">
            <v>0</v>
          </cell>
          <cell r="BK209">
            <v>0</v>
          </cell>
          <cell r="BM209" t="str">
            <v>GDCT14003</v>
          </cell>
          <cell r="BN209">
            <v>100</v>
          </cell>
          <cell r="BO209">
            <v>0</v>
          </cell>
          <cell r="BP209">
            <v>0</v>
          </cell>
          <cell r="BQ209">
            <v>0</v>
          </cell>
          <cell r="BR209">
            <v>0</v>
          </cell>
          <cell r="BS209">
            <v>0</v>
          </cell>
          <cell r="BU209" t="str">
            <v>EXRT20037</v>
          </cell>
          <cell r="BV209">
            <v>100</v>
          </cell>
          <cell r="BW209">
            <v>0</v>
          </cell>
          <cell r="BX209">
            <v>0</v>
          </cell>
          <cell r="BY209">
            <v>0</v>
          </cell>
          <cell r="BZ209">
            <v>0</v>
          </cell>
          <cell r="CA209">
            <v>0</v>
          </cell>
          <cell r="CC209" t="str">
            <v>EXRT20037</v>
          </cell>
          <cell r="CD209">
            <v>100</v>
          </cell>
          <cell r="CE209">
            <v>0</v>
          </cell>
          <cell r="CF209">
            <v>0</v>
          </cell>
          <cell r="CG209">
            <v>0</v>
          </cell>
          <cell r="CH209">
            <v>0</v>
          </cell>
          <cell r="CI209">
            <v>0</v>
          </cell>
          <cell r="CK209" t="str">
            <v>EXRT20037</v>
          </cell>
          <cell r="CL209">
            <v>100</v>
          </cell>
          <cell r="CM209">
            <v>0</v>
          </cell>
          <cell r="CN209">
            <v>0</v>
          </cell>
          <cell r="CO209">
            <v>0</v>
          </cell>
          <cell r="CP209">
            <v>0</v>
          </cell>
          <cell r="CQ209">
            <v>0</v>
          </cell>
          <cell r="CS209" t="str">
            <v>EXKM40099</v>
          </cell>
          <cell r="CT209">
            <v>91.6</v>
          </cell>
          <cell r="CU209">
            <v>5.24</v>
          </cell>
          <cell r="CV209">
            <v>23.2</v>
          </cell>
          <cell r="CW209">
            <v>21.931999999999999</v>
          </cell>
          <cell r="CX209">
            <v>195.34800000000001</v>
          </cell>
          <cell r="CY209">
            <v>5</v>
          </cell>
          <cell r="DA209" t="str">
            <v>EXKM40099</v>
          </cell>
          <cell r="DB209">
            <v>89.17</v>
          </cell>
          <cell r="DC209">
            <v>6.07</v>
          </cell>
          <cell r="DD209">
            <v>19.333333333333002</v>
          </cell>
          <cell r="DE209">
            <v>15.797000000000001</v>
          </cell>
          <cell r="DF209">
            <v>206.381</v>
          </cell>
          <cell r="DG209">
            <v>6</v>
          </cell>
          <cell r="DI209" t="str">
            <v>EXKM40099</v>
          </cell>
          <cell r="DJ209">
            <v>89.89</v>
          </cell>
          <cell r="DK209">
            <v>6.07</v>
          </cell>
          <cell r="DL209">
            <v>19.333333333333002</v>
          </cell>
          <cell r="DM209">
            <v>15.797000000000001</v>
          </cell>
          <cell r="DN209">
            <v>225.13</v>
          </cell>
          <cell r="DO209">
            <v>6</v>
          </cell>
          <cell r="DQ209" t="str">
            <v>EXKM40099</v>
          </cell>
          <cell r="DR209">
            <v>90.52</v>
          </cell>
          <cell r="DS209">
            <v>6.07</v>
          </cell>
          <cell r="DT209">
            <v>19.333333333333002</v>
          </cell>
          <cell r="DU209">
            <v>15.797000000000001</v>
          </cell>
          <cell r="DV209">
            <v>244.529</v>
          </cell>
          <cell r="DW209">
            <v>6</v>
          </cell>
          <cell r="DY209" t="str">
            <v>EXKM40085</v>
          </cell>
          <cell r="DZ209">
            <v>100</v>
          </cell>
          <cell r="EA209">
            <v>0</v>
          </cell>
          <cell r="EB209">
            <v>0</v>
          </cell>
          <cell r="EC209">
            <v>0</v>
          </cell>
          <cell r="ED209">
            <v>0</v>
          </cell>
          <cell r="EE209">
            <v>0</v>
          </cell>
          <cell r="EG209" t="str">
            <v>EXKM40085</v>
          </cell>
          <cell r="EH209">
            <v>100</v>
          </cell>
          <cell r="EI209">
            <v>0</v>
          </cell>
          <cell r="EJ209">
            <v>0</v>
          </cell>
          <cell r="EK209">
            <v>0</v>
          </cell>
          <cell r="EL209">
            <v>0</v>
          </cell>
          <cell r="EM209">
            <v>0</v>
          </cell>
          <cell r="EO209" t="str">
            <v>EXKM40085</v>
          </cell>
          <cell r="EP209">
            <v>100</v>
          </cell>
          <cell r="EQ209">
            <v>0</v>
          </cell>
          <cell r="ER209">
            <v>0</v>
          </cell>
          <cell r="ES209">
            <v>0</v>
          </cell>
          <cell r="ET209">
            <v>0</v>
          </cell>
          <cell r="EU209">
            <v>0</v>
          </cell>
          <cell r="EW209" t="str">
            <v>EXKM40066</v>
          </cell>
          <cell r="EX209">
            <v>100</v>
          </cell>
          <cell r="EY209">
            <v>0</v>
          </cell>
          <cell r="EZ209">
            <v>0</v>
          </cell>
          <cell r="FA209">
            <v>0</v>
          </cell>
          <cell r="FB209">
            <v>0</v>
          </cell>
          <cell r="FC209">
            <v>0</v>
          </cell>
          <cell r="FE209" t="str">
            <v>EXKM40065</v>
          </cell>
          <cell r="FF209">
            <v>100</v>
          </cell>
          <cell r="FG209">
            <v>0</v>
          </cell>
          <cell r="FH209">
            <v>0</v>
          </cell>
          <cell r="FI209">
            <v>0</v>
          </cell>
          <cell r="FJ209">
            <v>0</v>
          </cell>
          <cell r="FK209">
            <v>0</v>
          </cell>
          <cell r="FM209" t="str">
            <v>EXKM40065</v>
          </cell>
          <cell r="FN209">
            <v>100</v>
          </cell>
          <cell r="FO209">
            <v>0</v>
          </cell>
          <cell r="FP209">
            <v>0</v>
          </cell>
          <cell r="FQ209">
            <v>0</v>
          </cell>
          <cell r="FR209">
            <v>0</v>
          </cell>
          <cell r="FS209">
            <v>0</v>
          </cell>
          <cell r="FU209" t="str">
            <v>EXKM40065</v>
          </cell>
          <cell r="FV209">
            <v>100</v>
          </cell>
          <cell r="FW209">
            <v>0</v>
          </cell>
          <cell r="FX209">
            <v>0</v>
          </cell>
          <cell r="FY209">
            <v>0</v>
          </cell>
          <cell r="FZ209">
            <v>0</v>
          </cell>
          <cell r="GA209">
            <v>0</v>
          </cell>
          <cell r="GC209" t="str">
            <v>EXKM40065</v>
          </cell>
          <cell r="GD209">
            <v>100</v>
          </cell>
          <cell r="GE209">
            <v>0</v>
          </cell>
          <cell r="GF209">
            <v>0</v>
          </cell>
          <cell r="GG209">
            <v>0</v>
          </cell>
          <cell r="GH209">
            <v>0</v>
          </cell>
          <cell r="GI209">
            <v>0</v>
          </cell>
          <cell r="GK209" t="str">
            <v>EXKM40065</v>
          </cell>
          <cell r="GL209">
            <v>100</v>
          </cell>
          <cell r="GM209">
            <v>0</v>
          </cell>
          <cell r="GN209">
            <v>0</v>
          </cell>
          <cell r="GO209">
            <v>0</v>
          </cell>
          <cell r="GP209">
            <v>0</v>
          </cell>
          <cell r="GQ209">
            <v>0</v>
          </cell>
          <cell r="GS209" t="str">
            <v>EXKM40065</v>
          </cell>
          <cell r="GT209">
            <v>100</v>
          </cell>
          <cell r="GU209">
            <v>0</v>
          </cell>
          <cell r="GV209">
            <v>0</v>
          </cell>
          <cell r="GW209">
            <v>0</v>
          </cell>
          <cell r="GX209">
            <v>0</v>
          </cell>
          <cell r="GY209">
            <v>0</v>
          </cell>
          <cell r="HA209" t="str">
            <v>EXKM40065</v>
          </cell>
          <cell r="HB209">
            <v>100</v>
          </cell>
          <cell r="HC209">
            <v>0</v>
          </cell>
          <cell r="HD209">
            <v>0</v>
          </cell>
          <cell r="HE209">
            <v>0</v>
          </cell>
          <cell r="HF209">
            <v>0</v>
          </cell>
          <cell r="HG209">
            <v>0</v>
          </cell>
          <cell r="HI209" t="str">
            <v>EXKM21022</v>
          </cell>
          <cell r="HJ209">
            <v>93.65</v>
          </cell>
          <cell r="HK209">
            <v>3.92</v>
          </cell>
          <cell r="HL209">
            <v>13.571428571428999</v>
          </cell>
          <cell r="HM209">
            <v>47.631</v>
          </cell>
          <cell r="HN209">
            <v>287.52999999999997</v>
          </cell>
          <cell r="HO209">
            <v>7</v>
          </cell>
          <cell r="HQ209" t="str">
            <v>EXKM21022</v>
          </cell>
          <cell r="HR209">
            <v>93.98</v>
          </cell>
          <cell r="HS209">
            <v>3.92</v>
          </cell>
          <cell r="HT209">
            <v>13.571428571428999</v>
          </cell>
          <cell r="HU209">
            <v>47.631</v>
          </cell>
          <cell r="HV209">
            <v>307.53100000000001</v>
          </cell>
          <cell r="HW209">
            <v>7</v>
          </cell>
          <cell r="HY209" t="str">
            <v>EXKM21022</v>
          </cell>
          <cell r="HZ209">
            <v>94.28</v>
          </cell>
          <cell r="IA209">
            <v>3.92</v>
          </cell>
          <cell r="IB209">
            <v>27.428571428571001</v>
          </cell>
          <cell r="IC209">
            <v>47.631</v>
          </cell>
          <cell r="ID209">
            <v>327.61399999999998</v>
          </cell>
          <cell r="IE209">
            <v>7</v>
          </cell>
          <cell r="IG209" t="str">
            <v>EXKM21022</v>
          </cell>
          <cell r="IH209">
            <v>94.36</v>
          </cell>
          <cell r="II209">
            <v>3.55</v>
          </cell>
          <cell r="IJ209">
            <v>40.5</v>
          </cell>
          <cell r="IK209">
            <v>45.956000000000003</v>
          </cell>
          <cell r="IL209">
            <v>345.64699999999999</v>
          </cell>
          <cell r="IM209">
            <v>8</v>
          </cell>
        </row>
        <row r="210">
          <cell r="A210" t="str">
            <v>GDKM82033</v>
          </cell>
          <cell r="B210">
            <v>100</v>
          </cell>
          <cell r="C210">
            <v>0</v>
          </cell>
          <cell r="D210">
            <v>0</v>
          </cell>
          <cell r="E210">
            <v>0</v>
          </cell>
          <cell r="F210">
            <v>0</v>
          </cell>
          <cell r="G210">
            <v>0</v>
          </cell>
          <cell r="I210" t="str">
            <v>GDKM82033</v>
          </cell>
          <cell r="J210">
            <v>100</v>
          </cell>
          <cell r="K210">
            <v>0</v>
          </cell>
          <cell r="L210">
            <v>0</v>
          </cell>
          <cell r="M210">
            <v>0</v>
          </cell>
          <cell r="N210">
            <v>0</v>
          </cell>
          <cell r="O210">
            <v>0</v>
          </cell>
          <cell r="Q210" t="str">
            <v>GDCT16003</v>
          </cell>
          <cell r="R210">
            <v>100</v>
          </cell>
          <cell r="S210">
            <v>0</v>
          </cell>
          <cell r="T210">
            <v>0</v>
          </cell>
          <cell r="U210">
            <v>0</v>
          </cell>
          <cell r="V210">
            <v>0</v>
          </cell>
          <cell r="W210">
            <v>0</v>
          </cell>
          <cell r="Y210" t="str">
            <v>GDCT16003</v>
          </cell>
          <cell r="Z210">
            <v>100</v>
          </cell>
          <cell r="AA210">
            <v>0</v>
          </cell>
          <cell r="AB210">
            <v>0</v>
          </cell>
          <cell r="AC210">
            <v>0</v>
          </cell>
          <cell r="AD210">
            <v>0</v>
          </cell>
          <cell r="AE210">
            <v>0</v>
          </cell>
          <cell r="AG210" t="str">
            <v>GDCT16003</v>
          </cell>
          <cell r="AH210">
            <v>100</v>
          </cell>
          <cell r="AI210">
            <v>0</v>
          </cell>
          <cell r="AJ210">
            <v>0</v>
          </cell>
          <cell r="AK210">
            <v>0</v>
          </cell>
          <cell r="AL210">
            <v>0</v>
          </cell>
          <cell r="AM210">
            <v>0</v>
          </cell>
          <cell r="AO210" t="str">
            <v>GDCT14006</v>
          </cell>
          <cell r="AP210">
            <v>100</v>
          </cell>
          <cell r="AQ210">
            <v>0</v>
          </cell>
          <cell r="AR210">
            <v>0</v>
          </cell>
          <cell r="AS210">
            <v>0</v>
          </cell>
          <cell r="AT210">
            <v>0</v>
          </cell>
          <cell r="AU210">
            <v>0</v>
          </cell>
          <cell r="AW210" t="str">
            <v>GDCT14006</v>
          </cell>
          <cell r="AX210">
            <v>100</v>
          </cell>
          <cell r="AY210">
            <v>0</v>
          </cell>
          <cell r="AZ210">
            <v>0</v>
          </cell>
          <cell r="BA210">
            <v>0</v>
          </cell>
          <cell r="BB210">
            <v>0</v>
          </cell>
          <cell r="BC210">
            <v>0</v>
          </cell>
          <cell r="BE210" t="str">
            <v>GDCT14006</v>
          </cell>
          <cell r="BF210">
            <v>100</v>
          </cell>
          <cell r="BG210">
            <v>0</v>
          </cell>
          <cell r="BH210">
            <v>0</v>
          </cell>
          <cell r="BI210">
            <v>0</v>
          </cell>
          <cell r="BJ210">
            <v>0</v>
          </cell>
          <cell r="BK210">
            <v>0</v>
          </cell>
          <cell r="BM210" t="str">
            <v>GDCT14006</v>
          </cell>
          <cell r="BN210">
            <v>100</v>
          </cell>
          <cell r="BO210">
            <v>0</v>
          </cell>
          <cell r="BP210">
            <v>0</v>
          </cell>
          <cell r="BQ210">
            <v>0</v>
          </cell>
          <cell r="BR210">
            <v>0</v>
          </cell>
          <cell r="BS210">
            <v>0</v>
          </cell>
          <cell r="BU210" t="str">
            <v>EXRT50038</v>
          </cell>
          <cell r="BV210">
            <v>100</v>
          </cell>
          <cell r="BW210">
            <v>0</v>
          </cell>
          <cell r="BX210">
            <v>18.5</v>
          </cell>
          <cell r="BY210">
            <v>0</v>
          </cell>
          <cell r="BZ210">
            <v>100.43</v>
          </cell>
          <cell r="CA210">
            <v>0</v>
          </cell>
          <cell r="CC210" t="str">
            <v>EXRT50038</v>
          </cell>
          <cell r="CD210">
            <v>100</v>
          </cell>
          <cell r="CE210">
            <v>0</v>
          </cell>
          <cell r="CF210">
            <v>18.5</v>
          </cell>
          <cell r="CG210">
            <v>0</v>
          </cell>
          <cell r="CH210">
            <v>119.163</v>
          </cell>
          <cell r="CI210">
            <v>0</v>
          </cell>
          <cell r="CK210" t="str">
            <v>EXRT50038</v>
          </cell>
          <cell r="CL210">
            <v>100</v>
          </cell>
          <cell r="CM210">
            <v>0</v>
          </cell>
          <cell r="CN210">
            <v>18.5</v>
          </cell>
          <cell r="CO210">
            <v>0</v>
          </cell>
          <cell r="CP210">
            <v>139.21299999999999</v>
          </cell>
          <cell r="CQ210">
            <v>0</v>
          </cell>
          <cell r="CS210" t="str">
            <v>EXRT20012</v>
          </cell>
          <cell r="CT210">
            <v>100</v>
          </cell>
          <cell r="CU210">
            <v>0</v>
          </cell>
          <cell r="CV210">
            <v>0</v>
          </cell>
          <cell r="CW210">
            <v>0</v>
          </cell>
          <cell r="CX210">
            <v>0</v>
          </cell>
          <cell r="CY210">
            <v>0</v>
          </cell>
          <cell r="DA210" t="str">
            <v>EXRT20012</v>
          </cell>
          <cell r="DB210">
            <v>100</v>
          </cell>
          <cell r="DC210">
            <v>0</v>
          </cell>
          <cell r="DD210">
            <v>0</v>
          </cell>
          <cell r="DE210">
            <v>0</v>
          </cell>
          <cell r="DF210">
            <v>0</v>
          </cell>
          <cell r="DG210">
            <v>0</v>
          </cell>
          <cell r="DI210" t="str">
            <v>EXRT20012</v>
          </cell>
          <cell r="DJ210">
            <v>100</v>
          </cell>
          <cell r="DK210">
            <v>0</v>
          </cell>
          <cell r="DL210">
            <v>0</v>
          </cell>
          <cell r="DM210">
            <v>0</v>
          </cell>
          <cell r="DN210">
            <v>0</v>
          </cell>
          <cell r="DO210">
            <v>0</v>
          </cell>
          <cell r="DQ210" t="str">
            <v>EXRT20012</v>
          </cell>
          <cell r="DR210">
            <v>100</v>
          </cell>
          <cell r="DS210">
            <v>0</v>
          </cell>
          <cell r="DT210">
            <v>0</v>
          </cell>
          <cell r="DU210">
            <v>0</v>
          </cell>
          <cell r="DV210">
            <v>0</v>
          </cell>
          <cell r="DW210">
            <v>0</v>
          </cell>
          <cell r="DY210" t="str">
            <v>EXKM40098</v>
          </cell>
          <cell r="DZ210">
            <v>99.15</v>
          </cell>
          <cell r="EA210">
            <v>1.1499999999999999</v>
          </cell>
          <cell r="EB210">
            <v>47.666666666666998</v>
          </cell>
          <cell r="EC210">
            <v>100</v>
          </cell>
          <cell r="ED210">
            <v>278.22800000000001</v>
          </cell>
          <cell r="EE210">
            <v>3</v>
          </cell>
          <cell r="EG210" t="str">
            <v>EXKM40098</v>
          </cell>
          <cell r="EH210">
            <v>99.2</v>
          </cell>
          <cell r="EI210">
            <v>1.1499999999999999</v>
          </cell>
          <cell r="EJ210">
            <v>47.666666666666998</v>
          </cell>
          <cell r="EK210">
            <v>100</v>
          </cell>
          <cell r="EL210">
            <v>297.89499999999998</v>
          </cell>
          <cell r="EM210">
            <v>3</v>
          </cell>
          <cell r="EO210" t="str">
            <v>EXKM40098</v>
          </cell>
          <cell r="EP210">
            <v>99.24</v>
          </cell>
          <cell r="EQ210">
            <v>1.1499999999999999</v>
          </cell>
          <cell r="ER210">
            <v>47.666666666666998</v>
          </cell>
          <cell r="ES210">
            <v>100</v>
          </cell>
          <cell r="ET210">
            <v>317.64499999999998</v>
          </cell>
          <cell r="EU210">
            <v>3</v>
          </cell>
          <cell r="EW210" t="str">
            <v>EXKM40071</v>
          </cell>
          <cell r="EX210">
            <v>100</v>
          </cell>
          <cell r="EY210">
            <v>0</v>
          </cell>
          <cell r="EZ210">
            <v>0</v>
          </cell>
          <cell r="FA210">
            <v>0</v>
          </cell>
          <cell r="FB210">
            <v>0</v>
          </cell>
          <cell r="FC210">
            <v>0</v>
          </cell>
          <cell r="FE210" t="str">
            <v>EXKM40066</v>
          </cell>
          <cell r="FF210">
            <v>100</v>
          </cell>
          <cell r="FG210">
            <v>0</v>
          </cell>
          <cell r="FH210">
            <v>0</v>
          </cell>
          <cell r="FI210">
            <v>0</v>
          </cell>
          <cell r="FJ210">
            <v>0</v>
          </cell>
          <cell r="FK210">
            <v>0</v>
          </cell>
          <cell r="FM210" t="str">
            <v>EXKM40066</v>
          </cell>
          <cell r="FN210">
            <v>100</v>
          </cell>
          <cell r="FO210">
            <v>0</v>
          </cell>
          <cell r="FP210">
            <v>0</v>
          </cell>
          <cell r="FQ210">
            <v>0</v>
          </cell>
          <cell r="FR210">
            <v>0</v>
          </cell>
          <cell r="FS210">
            <v>0</v>
          </cell>
          <cell r="FU210" t="str">
            <v>EXKM40066</v>
          </cell>
          <cell r="FV210">
            <v>100</v>
          </cell>
          <cell r="FW210">
            <v>0</v>
          </cell>
          <cell r="FX210">
            <v>0</v>
          </cell>
          <cell r="FY210">
            <v>0</v>
          </cell>
          <cell r="FZ210">
            <v>0</v>
          </cell>
          <cell r="GA210">
            <v>0</v>
          </cell>
          <cell r="GC210" t="str">
            <v>EXKM40066</v>
          </cell>
          <cell r="GD210">
            <v>100</v>
          </cell>
          <cell r="GE210">
            <v>0</v>
          </cell>
          <cell r="GF210">
            <v>0</v>
          </cell>
          <cell r="GG210">
            <v>0</v>
          </cell>
          <cell r="GH210">
            <v>0</v>
          </cell>
          <cell r="GI210">
            <v>0</v>
          </cell>
          <cell r="GK210" t="str">
            <v>EXKM40066</v>
          </cell>
          <cell r="GL210">
            <v>100</v>
          </cell>
          <cell r="GM210">
            <v>0</v>
          </cell>
          <cell r="GN210">
            <v>0</v>
          </cell>
          <cell r="GO210">
            <v>0</v>
          </cell>
          <cell r="GP210">
            <v>0</v>
          </cell>
          <cell r="GQ210">
            <v>0</v>
          </cell>
          <cell r="GS210" t="str">
            <v>EXKM40066</v>
          </cell>
          <cell r="GT210">
            <v>100</v>
          </cell>
          <cell r="GU210">
            <v>0</v>
          </cell>
          <cell r="GV210">
            <v>0</v>
          </cell>
          <cell r="GW210">
            <v>0</v>
          </cell>
          <cell r="GX210">
            <v>0</v>
          </cell>
          <cell r="GY210">
            <v>0</v>
          </cell>
          <cell r="HA210" t="str">
            <v>EXKM40066</v>
          </cell>
          <cell r="HB210">
            <v>100</v>
          </cell>
          <cell r="HC210">
            <v>0</v>
          </cell>
          <cell r="HD210">
            <v>0</v>
          </cell>
          <cell r="HE210">
            <v>0</v>
          </cell>
          <cell r="HF210">
            <v>0</v>
          </cell>
          <cell r="HG210">
            <v>0</v>
          </cell>
          <cell r="HI210" t="str">
            <v>EXKM21023</v>
          </cell>
          <cell r="HJ210">
            <v>96.53</v>
          </cell>
          <cell r="HK210">
            <v>1.67</v>
          </cell>
          <cell r="HL210">
            <v>18.357142857143</v>
          </cell>
          <cell r="HM210">
            <v>15.417999999999999</v>
          </cell>
          <cell r="HN210">
            <v>429.81299999999999</v>
          </cell>
          <cell r="HO210">
            <v>14</v>
          </cell>
          <cell r="HQ210" t="str">
            <v>EXKM21023</v>
          </cell>
          <cell r="HR210">
            <v>96.58</v>
          </cell>
          <cell r="HS210">
            <v>1.59</v>
          </cell>
          <cell r="HT210">
            <v>17.133333333332999</v>
          </cell>
          <cell r="HU210">
            <v>16.957000000000001</v>
          </cell>
          <cell r="HV210">
            <v>448.96300000000002</v>
          </cell>
          <cell r="HW210">
            <v>15</v>
          </cell>
          <cell r="HY210" t="str">
            <v>EXKM21023</v>
          </cell>
          <cell r="HZ210">
            <v>96.7</v>
          </cell>
          <cell r="IA210">
            <v>1.59</v>
          </cell>
          <cell r="IB210">
            <v>23.333333333333002</v>
          </cell>
          <cell r="IC210">
            <v>16.957000000000001</v>
          </cell>
          <cell r="ID210">
            <v>467.596</v>
          </cell>
          <cell r="IE210">
            <v>15</v>
          </cell>
          <cell r="IG210" t="str">
            <v>EXKM21023</v>
          </cell>
          <cell r="IH210">
            <v>96.8</v>
          </cell>
          <cell r="II210">
            <v>1.59</v>
          </cell>
          <cell r="IJ210">
            <v>31.933333333333</v>
          </cell>
          <cell r="IK210">
            <v>16.957000000000001</v>
          </cell>
          <cell r="IL210">
            <v>486.38</v>
          </cell>
          <cell r="IM210">
            <v>15</v>
          </cell>
        </row>
        <row r="211">
          <cell r="A211" t="str">
            <v>GDKM82034</v>
          </cell>
          <cell r="B211">
            <v>100</v>
          </cell>
          <cell r="C211">
            <v>0</v>
          </cell>
          <cell r="D211">
            <v>0</v>
          </cell>
          <cell r="E211">
            <v>0</v>
          </cell>
          <cell r="F211">
            <v>0</v>
          </cell>
          <cell r="G211">
            <v>0</v>
          </cell>
          <cell r="I211" t="str">
            <v>GDKM82034</v>
          </cell>
          <cell r="J211">
            <v>100</v>
          </cell>
          <cell r="K211">
            <v>0</v>
          </cell>
          <cell r="L211">
            <v>13</v>
          </cell>
          <cell r="M211">
            <v>0</v>
          </cell>
          <cell r="N211">
            <v>19.132999999999999</v>
          </cell>
          <cell r="O211">
            <v>0</v>
          </cell>
          <cell r="Q211" t="str">
            <v>GDKM70004</v>
          </cell>
          <cell r="R211">
            <v>100</v>
          </cell>
          <cell r="S211">
            <v>0</v>
          </cell>
          <cell r="T211">
            <v>0</v>
          </cell>
          <cell r="U211">
            <v>0</v>
          </cell>
          <cell r="V211">
            <v>0</v>
          </cell>
          <cell r="W211">
            <v>0</v>
          </cell>
          <cell r="Y211" t="str">
            <v>GDKM70004</v>
          </cell>
          <cell r="Z211">
            <v>100</v>
          </cell>
          <cell r="AA211">
            <v>0</v>
          </cell>
          <cell r="AB211">
            <v>0</v>
          </cell>
          <cell r="AC211">
            <v>0</v>
          </cell>
          <cell r="AD211">
            <v>0</v>
          </cell>
          <cell r="AE211">
            <v>0</v>
          </cell>
          <cell r="AG211" t="str">
            <v>GDKM70004</v>
          </cell>
          <cell r="AH211">
            <v>100</v>
          </cell>
          <cell r="AI211">
            <v>0</v>
          </cell>
          <cell r="AJ211">
            <v>0</v>
          </cell>
          <cell r="AK211">
            <v>0</v>
          </cell>
          <cell r="AL211">
            <v>0</v>
          </cell>
          <cell r="AM211">
            <v>0</v>
          </cell>
          <cell r="AO211" t="str">
            <v>GDCT14013</v>
          </cell>
          <cell r="AP211">
            <v>96.97</v>
          </cell>
          <cell r="AQ211">
            <v>2.1800000000000002</v>
          </cell>
          <cell r="AR211">
            <v>14</v>
          </cell>
          <cell r="AS211">
            <v>81.292000000000002</v>
          </cell>
          <cell r="AT211">
            <v>73.498999999999995</v>
          </cell>
          <cell r="AU211">
            <v>2</v>
          </cell>
          <cell r="AW211" t="str">
            <v>GDCT14013</v>
          </cell>
          <cell r="AX211">
            <v>87.44</v>
          </cell>
          <cell r="AY211">
            <v>2.2200000000000002</v>
          </cell>
          <cell r="AZ211">
            <v>11.333333333333</v>
          </cell>
          <cell r="BA211">
            <v>87.713999999999999</v>
          </cell>
          <cell r="BB211">
            <v>78.781999999999996</v>
          </cell>
          <cell r="BC211">
            <v>3</v>
          </cell>
          <cell r="BE211" t="str">
            <v>GDCT14013</v>
          </cell>
          <cell r="BF211">
            <v>76.97</v>
          </cell>
          <cell r="BG211">
            <v>5.41</v>
          </cell>
          <cell r="BH211">
            <v>8.5</v>
          </cell>
          <cell r="BI211">
            <v>26.942</v>
          </cell>
          <cell r="BJ211">
            <v>78.781999999999996</v>
          </cell>
          <cell r="BK211">
            <v>4</v>
          </cell>
          <cell r="BM211" t="str">
            <v>GDCT14013</v>
          </cell>
          <cell r="BN211">
            <v>79.53</v>
          </cell>
          <cell r="BO211">
            <v>5.41</v>
          </cell>
          <cell r="BP211">
            <v>8.5</v>
          </cell>
          <cell r="BQ211">
            <v>26.942</v>
          </cell>
          <cell r="BR211">
            <v>87.766000000000005</v>
          </cell>
          <cell r="BS211">
            <v>4</v>
          </cell>
          <cell r="BU211" t="str">
            <v>GDCT14002</v>
          </cell>
          <cell r="BV211">
            <v>100</v>
          </cell>
          <cell r="BW211">
            <v>0</v>
          </cell>
          <cell r="BX211">
            <v>0</v>
          </cell>
          <cell r="BY211">
            <v>0</v>
          </cell>
          <cell r="BZ211">
            <v>0</v>
          </cell>
          <cell r="CA211">
            <v>0</v>
          </cell>
          <cell r="CC211" t="str">
            <v>GDCT14002</v>
          </cell>
          <cell r="CD211">
            <v>100</v>
          </cell>
          <cell r="CE211">
            <v>0</v>
          </cell>
          <cell r="CF211">
            <v>0</v>
          </cell>
          <cell r="CG211">
            <v>0</v>
          </cell>
          <cell r="CH211">
            <v>0</v>
          </cell>
          <cell r="CI211">
            <v>0</v>
          </cell>
          <cell r="CK211" t="str">
            <v>GDCT14002</v>
          </cell>
          <cell r="CL211">
            <v>100</v>
          </cell>
          <cell r="CM211">
            <v>0</v>
          </cell>
          <cell r="CN211">
            <v>0</v>
          </cell>
          <cell r="CO211">
            <v>0</v>
          </cell>
          <cell r="CP211">
            <v>0</v>
          </cell>
          <cell r="CQ211">
            <v>0</v>
          </cell>
          <cell r="CS211" t="str">
            <v>EXRT20013</v>
          </cell>
          <cell r="CT211">
            <v>100</v>
          </cell>
          <cell r="CU211">
            <v>0</v>
          </cell>
          <cell r="CV211">
            <v>0</v>
          </cell>
          <cell r="CW211">
            <v>0</v>
          </cell>
          <cell r="CX211">
            <v>42.914999999999999</v>
          </cell>
          <cell r="CY211">
            <v>0</v>
          </cell>
          <cell r="DA211" t="str">
            <v>EXRT20013</v>
          </cell>
          <cell r="DB211">
            <v>100</v>
          </cell>
          <cell r="DC211">
            <v>0</v>
          </cell>
          <cell r="DD211">
            <v>0</v>
          </cell>
          <cell r="DE211">
            <v>0</v>
          </cell>
          <cell r="DF211">
            <v>63.082000000000001</v>
          </cell>
          <cell r="DG211">
            <v>0</v>
          </cell>
          <cell r="DI211" t="str">
            <v>EXRT20013</v>
          </cell>
          <cell r="DJ211">
            <v>100</v>
          </cell>
          <cell r="DK211">
            <v>0</v>
          </cell>
          <cell r="DL211">
            <v>0</v>
          </cell>
          <cell r="DM211">
            <v>0</v>
          </cell>
          <cell r="DN211">
            <v>63.082000000000001</v>
          </cell>
          <cell r="DO211">
            <v>0</v>
          </cell>
          <cell r="DQ211" t="str">
            <v>EXRT20013</v>
          </cell>
          <cell r="DR211">
            <v>100</v>
          </cell>
          <cell r="DS211">
            <v>0</v>
          </cell>
          <cell r="DT211">
            <v>0</v>
          </cell>
          <cell r="DU211">
            <v>0</v>
          </cell>
          <cell r="DV211">
            <v>63.082000000000001</v>
          </cell>
          <cell r="DW211">
            <v>0</v>
          </cell>
          <cell r="DY211" t="str">
            <v>EXKM40099</v>
          </cell>
          <cell r="DZ211">
            <v>88.5</v>
          </cell>
          <cell r="EA211">
            <v>5.86</v>
          </cell>
          <cell r="EB211">
            <v>14.5</v>
          </cell>
          <cell r="EC211">
            <v>12.26</v>
          </cell>
          <cell r="ED211">
            <v>254.529</v>
          </cell>
          <cell r="EE211">
            <v>8</v>
          </cell>
          <cell r="EG211" t="str">
            <v>EXKM40099</v>
          </cell>
          <cell r="EH211">
            <v>88.33</v>
          </cell>
          <cell r="EI211">
            <v>5.6</v>
          </cell>
          <cell r="EJ211">
            <v>12.888888888888999</v>
          </cell>
          <cell r="EK211">
            <v>16.369</v>
          </cell>
          <cell r="EL211">
            <v>271.91199999999998</v>
          </cell>
          <cell r="EM211">
            <v>9</v>
          </cell>
          <cell r="EO211" t="str">
            <v>EXKM40099</v>
          </cell>
          <cell r="EP211">
            <v>88.03</v>
          </cell>
          <cell r="EQ211">
            <v>5.46</v>
          </cell>
          <cell r="ER211">
            <v>11.6</v>
          </cell>
          <cell r="ES211">
            <v>15.119</v>
          </cell>
          <cell r="ET211">
            <v>288.745</v>
          </cell>
          <cell r="EU211">
            <v>10</v>
          </cell>
          <cell r="EW211" t="str">
            <v>EXKM40085</v>
          </cell>
          <cell r="EX211">
            <v>100</v>
          </cell>
          <cell r="EY211">
            <v>0</v>
          </cell>
          <cell r="EZ211">
            <v>0</v>
          </cell>
          <cell r="FA211">
            <v>0</v>
          </cell>
          <cell r="FB211">
            <v>0</v>
          </cell>
          <cell r="FC211">
            <v>0</v>
          </cell>
          <cell r="FE211" t="str">
            <v>EXKM40071</v>
          </cell>
          <cell r="FF211">
            <v>100</v>
          </cell>
          <cell r="FG211">
            <v>0</v>
          </cell>
          <cell r="FH211">
            <v>0</v>
          </cell>
          <cell r="FI211">
            <v>0</v>
          </cell>
          <cell r="FJ211">
            <v>0</v>
          </cell>
          <cell r="FK211">
            <v>0</v>
          </cell>
          <cell r="FM211" t="str">
            <v>EXKM40071</v>
          </cell>
          <cell r="FN211">
            <v>100</v>
          </cell>
          <cell r="FO211">
            <v>0</v>
          </cell>
          <cell r="FP211">
            <v>0</v>
          </cell>
          <cell r="FQ211">
            <v>0</v>
          </cell>
          <cell r="FR211">
            <v>0</v>
          </cell>
          <cell r="FS211">
            <v>0</v>
          </cell>
          <cell r="FU211" t="str">
            <v>EXKM40071</v>
          </cell>
          <cell r="FV211">
            <v>100</v>
          </cell>
          <cell r="FW211">
            <v>0</v>
          </cell>
          <cell r="FX211">
            <v>0</v>
          </cell>
          <cell r="FY211">
            <v>0</v>
          </cell>
          <cell r="FZ211">
            <v>0</v>
          </cell>
          <cell r="GA211">
            <v>0</v>
          </cell>
          <cell r="GC211" t="str">
            <v>EXKM40071</v>
          </cell>
          <cell r="GD211">
            <v>100</v>
          </cell>
          <cell r="GE211">
            <v>0</v>
          </cell>
          <cell r="GF211">
            <v>0</v>
          </cell>
          <cell r="GG211">
            <v>0</v>
          </cell>
          <cell r="GH211">
            <v>0</v>
          </cell>
          <cell r="GI211">
            <v>0</v>
          </cell>
          <cell r="GK211" t="str">
            <v>EXKM40071</v>
          </cell>
          <cell r="GL211">
            <v>100</v>
          </cell>
          <cell r="GM211">
            <v>0</v>
          </cell>
          <cell r="GN211">
            <v>0</v>
          </cell>
          <cell r="GO211">
            <v>0</v>
          </cell>
          <cell r="GP211">
            <v>0</v>
          </cell>
          <cell r="GQ211">
            <v>0</v>
          </cell>
          <cell r="GS211" t="str">
            <v>EXKM40071</v>
          </cell>
          <cell r="GT211">
            <v>100</v>
          </cell>
          <cell r="GU211">
            <v>0</v>
          </cell>
          <cell r="GV211">
            <v>0</v>
          </cell>
          <cell r="GW211">
            <v>0</v>
          </cell>
          <cell r="GX211">
            <v>0</v>
          </cell>
          <cell r="GY211">
            <v>0</v>
          </cell>
          <cell r="HA211" t="str">
            <v>EXKM40071</v>
          </cell>
          <cell r="HB211">
            <v>100</v>
          </cell>
          <cell r="HC211">
            <v>0</v>
          </cell>
          <cell r="HD211">
            <v>0</v>
          </cell>
          <cell r="HE211">
            <v>0</v>
          </cell>
          <cell r="HF211">
            <v>0</v>
          </cell>
          <cell r="HG211">
            <v>0</v>
          </cell>
          <cell r="HI211" t="str">
            <v>EXKM21027</v>
          </cell>
          <cell r="HJ211">
            <v>0</v>
          </cell>
          <cell r="HK211">
            <v>0</v>
          </cell>
          <cell r="HL211">
            <v>0</v>
          </cell>
          <cell r="HM211">
            <v>0</v>
          </cell>
          <cell r="HN211">
            <v>0</v>
          </cell>
          <cell r="HO211">
            <v>0</v>
          </cell>
          <cell r="HQ211" t="str">
            <v>EXKM21027</v>
          </cell>
          <cell r="HR211">
            <v>0</v>
          </cell>
          <cell r="HS211">
            <v>0</v>
          </cell>
          <cell r="HT211">
            <v>0</v>
          </cell>
          <cell r="HU211">
            <v>0</v>
          </cell>
          <cell r="HV211">
            <v>0</v>
          </cell>
          <cell r="HW211">
            <v>0</v>
          </cell>
          <cell r="HY211" t="str">
            <v>EXKM21027</v>
          </cell>
          <cell r="HZ211">
            <v>0</v>
          </cell>
          <cell r="IA211">
            <v>0</v>
          </cell>
          <cell r="IB211">
            <v>0</v>
          </cell>
          <cell r="IC211">
            <v>0</v>
          </cell>
          <cell r="ID211">
            <v>0</v>
          </cell>
          <cell r="IE211">
            <v>0</v>
          </cell>
          <cell r="IG211" t="str">
            <v>EXKM21027</v>
          </cell>
          <cell r="IH211">
            <v>0</v>
          </cell>
          <cell r="II211">
            <v>0</v>
          </cell>
          <cell r="IJ211">
            <v>0</v>
          </cell>
          <cell r="IK211">
            <v>0</v>
          </cell>
          <cell r="IL211">
            <v>0</v>
          </cell>
          <cell r="IM211">
            <v>0</v>
          </cell>
        </row>
        <row r="212">
          <cell r="A212" t="str">
            <v>GDKM82041</v>
          </cell>
          <cell r="B212">
            <v>100</v>
          </cell>
          <cell r="C212">
            <v>0</v>
          </cell>
          <cell r="D212">
            <v>0</v>
          </cell>
          <cell r="E212">
            <v>0</v>
          </cell>
          <cell r="F212">
            <v>0</v>
          </cell>
          <cell r="G212">
            <v>0</v>
          </cell>
          <cell r="I212" t="str">
            <v>GDKM82041</v>
          </cell>
          <cell r="J212">
            <v>87.99</v>
          </cell>
          <cell r="K212">
            <v>1.92</v>
          </cell>
          <cell r="L212">
            <v>4</v>
          </cell>
          <cell r="M212">
            <v>0</v>
          </cell>
          <cell r="N212">
            <v>13.367000000000001</v>
          </cell>
          <cell r="O212">
            <v>3</v>
          </cell>
          <cell r="Q212" t="str">
            <v>GDKM82009</v>
          </cell>
          <cell r="R212">
            <v>90.25</v>
          </cell>
          <cell r="S212">
            <v>2.34</v>
          </cell>
          <cell r="T212">
            <v>1</v>
          </cell>
          <cell r="U212">
            <v>0</v>
          </cell>
          <cell r="V212">
            <v>30.318000000000001</v>
          </cell>
          <cell r="W212">
            <v>3</v>
          </cell>
          <cell r="Y212" t="str">
            <v>GDKM82009</v>
          </cell>
          <cell r="Z212">
            <v>92.69</v>
          </cell>
          <cell r="AA212">
            <v>2.34</v>
          </cell>
          <cell r="AB212">
            <v>1</v>
          </cell>
          <cell r="AC212">
            <v>0</v>
          </cell>
          <cell r="AD212">
            <v>40.000999999999998</v>
          </cell>
          <cell r="AE212">
            <v>3</v>
          </cell>
          <cell r="AG212" t="str">
            <v>GDKM82009</v>
          </cell>
          <cell r="AH212">
            <v>91.36</v>
          </cell>
          <cell r="AI212">
            <v>2.0699999999999998</v>
          </cell>
          <cell r="AJ212">
            <v>2.6</v>
          </cell>
          <cell r="AK212">
            <v>0</v>
          </cell>
          <cell r="AL212">
            <v>55.767000000000003</v>
          </cell>
          <cell r="AM212">
            <v>5</v>
          </cell>
          <cell r="AO212" t="str">
            <v>GDCT16003</v>
          </cell>
          <cell r="AP212">
            <v>100</v>
          </cell>
          <cell r="AQ212">
            <v>0</v>
          </cell>
          <cell r="AR212">
            <v>0</v>
          </cell>
          <cell r="AS212">
            <v>0</v>
          </cell>
          <cell r="AT212">
            <v>0</v>
          </cell>
          <cell r="AU212">
            <v>0</v>
          </cell>
          <cell r="AW212" t="str">
            <v>GDCT16003</v>
          </cell>
          <cell r="AX212">
            <v>100</v>
          </cell>
          <cell r="AY212">
            <v>0</v>
          </cell>
          <cell r="AZ212">
            <v>0</v>
          </cell>
          <cell r="BA212">
            <v>0</v>
          </cell>
          <cell r="BB212">
            <v>0</v>
          </cell>
          <cell r="BC212">
            <v>0</v>
          </cell>
          <cell r="BE212" t="str">
            <v>GDCT16003</v>
          </cell>
          <cell r="BF212">
            <v>100</v>
          </cell>
          <cell r="BG212">
            <v>0</v>
          </cell>
          <cell r="BH212">
            <v>0</v>
          </cell>
          <cell r="BI212">
            <v>0</v>
          </cell>
          <cell r="BJ212">
            <v>0</v>
          </cell>
          <cell r="BK212">
            <v>0</v>
          </cell>
          <cell r="BM212" t="str">
            <v>GDCT16003</v>
          </cell>
          <cell r="BN212">
            <v>100</v>
          </cell>
          <cell r="BO212">
            <v>0</v>
          </cell>
          <cell r="BP212">
            <v>0</v>
          </cell>
          <cell r="BQ212">
            <v>0</v>
          </cell>
          <cell r="BR212">
            <v>0</v>
          </cell>
          <cell r="BS212">
            <v>0</v>
          </cell>
          <cell r="BU212" t="str">
            <v>GDCT14003</v>
          </cell>
          <cell r="BV212">
            <v>100</v>
          </cell>
          <cell r="BW212">
            <v>0</v>
          </cell>
          <cell r="BX212">
            <v>0</v>
          </cell>
          <cell r="BY212">
            <v>0</v>
          </cell>
          <cell r="BZ212">
            <v>0</v>
          </cell>
          <cell r="CA212">
            <v>0</v>
          </cell>
          <cell r="CC212" t="str">
            <v>GDCT14003</v>
          </cell>
          <cell r="CD212">
            <v>100</v>
          </cell>
          <cell r="CE212">
            <v>0</v>
          </cell>
          <cell r="CF212">
            <v>0</v>
          </cell>
          <cell r="CG212">
            <v>0</v>
          </cell>
          <cell r="CH212">
            <v>0</v>
          </cell>
          <cell r="CI212">
            <v>0</v>
          </cell>
          <cell r="CK212" t="str">
            <v>GDCT14003</v>
          </cell>
          <cell r="CL212">
            <v>100</v>
          </cell>
          <cell r="CM212">
            <v>0</v>
          </cell>
          <cell r="CN212">
            <v>0</v>
          </cell>
          <cell r="CO212">
            <v>0</v>
          </cell>
          <cell r="CP212">
            <v>0</v>
          </cell>
          <cell r="CQ212">
            <v>0</v>
          </cell>
          <cell r="CS212" t="str">
            <v>EXRT20014</v>
          </cell>
          <cell r="CT212">
            <v>100</v>
          </cell>
          <cell r="CU212">
            <v>0</v>
          </cell>
          <cell r="CV212">
            <v>0</v>
          </cell>
          <cell r="CW212">
            <v>0</v>
          </cell>
          <cell r="CX212">
            <v>0</v>
          </cell>
          <cell r="CY212">
            <v>0</v>
          </cell>
          <cell r="DA212" t="str">
            <v>EXRT20014</v>
          </cell>
          <cell r="DB212">
            <v>100</v>
          </cell>
          <cell r="DC212">
            <v>0</v>
          </cell>
          <cell r="DD212">
            <v>0</v>
          </cell>
          <cell r="DE212">
            <v>0</v>
          </cell>
          <cell r="DF212">
            <v>0</v>
          </cell>
          <cell r="DG212">
            <v>0</v>
          </cell>
          <cell r="DI212" t="str">
            <v>EXRT20014</v>
          </cell>
          <cell r="DJ212">
            <v>100</v>
          </cell>
          <cell r="DK212">
            <v>0</v>
          </cell>
          <cell r="DL212">
            <v>0</v>
          </cell>
          <cell r="DM212">
            <v>0</v>
          </cell>
          <cell r="DN212">
            <v>0</v>
          </cell>
          <cell r="DO212">
            <v>0</v>
          </cell>
          <cell r="DQ212" t="str">
            <v>EXRT20014</v>
          </cell>
          <cell r="DR212">
            <v>100</v>
          </cell>
          <cell r="DS212">
            <v>0</v>
          </cell>
          <cell r="DT212">
            <v>0</v>
          </cell>
          <cell r="DU212">
            <v>0</v>
          </cell>
          <cell r="DV212">
            <v>0</v>
          </cell>
          <cell r="DW212">
            <v>0</v>
          </cell>
          <cell r="DY212" t="str">
            <v>EXRT20012</v>
          </cell>
          <cell r="DZ212">
            <v>100</v>
          </cell>
          <cell r="EA212">
            <v>0</v>
          </cell>
          <cell r="EB212">
            <v>0</v>
          </cell>
          <cell r="EC212">
            <v>0</v>
          </cell>
          <cell r="ED212">
            <v>0</v>
          </cell>
          <cell r="EE212">
            <v>0</v>
          </cell>
          <cell r="EG212" t="str">
            <v>EXRT20012</v>
          </cell>
          <cell r="EH212">
            <v>100</v>
          </cell>
          <cell r="EI212">
            <v>0</v>
          </cell>
          <cell r="EJ212">
            <v>0</v>
          </cell>
          <cell r="EK212">
            <v>0</v>
          </cell>
          <cell r="EL212">
            <v>0</v>
          </cell>
          <cell r="EM212">
            <v>0</v>
          </cell>
          <cell r="EO212" t="str">
            <v>EXRT20012</v>
          </cell>
          <cell r="EP212">
            <v>100</v>
          </cell>
          <cell r="EQ212">
            <v>0</v>
          </cell>
          <cell r="ER212">
            <v>0</v>
          </cell>
          <cell r="ES212">
            <v>0</v>
          </cell>
          <cell r="ET212">
            <v>0</v>
          </cell>
          <cell r="EU212">
            <v>0</v>
          </cell>
          <cell r="EW212" t="str">
            <v>EXKM40098</v>
          </cell>
          <cell r="EX212">
            <v>99.27</v>
          </cell>
          <cell r="EY212">
            <v>0.87</v>
          </cell>
          <cell r="EZ212">
            <v>40</v>
          </cell>
          <cell r="FA212">
            <v>99.052999999999997</v>
          </cell>
          <cell r="FB212">
            <v>337.245</v>
          </cell>
          <cell r="FC212">
            <v>4</v>
          </cell>
          <cell r="FE212" t="str">
            <v>EXKM40085</v>
          </cell>
          <cell r="FF212">
            <v>100</v>
          </cell>
          <cell r="FG212">
            <v>0</v>
          </cell>
          <cell r="FH212">
            <v>0</v>
          </cell>
          <cell r="FI212">
            <v>0</v>
          </cell>
          <cell r="FJ212">
            <v>0</v>
          </cell>
          <cell r="FK212">
            <v>0</v>
          </cell>
          <cell r="FM212" t="str">
            <v>EXKM40085</v>
          </cell>
          <cell r="FN212">
            <v>100</v>
          </cell>
          <cell r="FO212">
            <v>0</v>
          </cell>
          <cell r="FP212">
            <v>0</v>
          </cell>
          <cell r="FQ212">
            <v>0</v>
          </cell>
          <cell r="FR212">
            <v>0</v>
          </cell>
          <cell r="FS212">
            <v>0</v>
          </cell>
          <cell r="FU212" t="str">
            <v>EXKM40085</v>
          </cell>
          <cell r="FV212">
            <v>100</v>
          </cell>
          <cell r="FW212">
            <v>0</v>
          </cell>
          <cell r="FX212">
            <v>0</v>
          </cell>
          <cell r="FY212">
            <v>0</v>
          </cell>
          <cell r="FZ212">
            <v>0</v>
          </cell>
          <cell r="GA212">
            <v>0</v>
          </cell>
          <cell r="GC212" t="str">
            <v>EXKM40085</v>
          </cell>
          <cell r="GD212">
            <v>100</v>
          </cell>
          <cell r="GE212">
            <v>0</v>
          </cell>
          <cell r="GF212">
            <v>0</v>
          </cell>
          <cell r="GG212">
            <v>0</v>
          </cell>
          <cell r="GH212">
            <v>0</v>
          </cell>
          <cell r="GI212">
            <v>0</v>
          </cell>
          <cell r="GK212" t="str">
            <v>EXKM40085</v>
          </cell>
          <cell r="GL212">
            <v>100</v>
          </cell>
          <cell r="GM212">
            <v>0</v>
          </cell>
          <cell r="GN212">
            <v>0</v>
          </cell>
          <cell r="GO212">
            <v>0</v>
          </cell>
          <cell r="GP212">
            <v>0</v>
          </cell>
          <cell r="GQ212">
            <v>0</v>
          </cell>
          <cell r="GS212" t="str">
            <v>EXKM40085</v>
          </cell>
          <cell r="GT212">
            <v>100</v>
          </cell>
          <cell r="GU212">
            <v>0</v>
          </cell>
          <cell r="GV212">
            <v>0</v>
          </cell>
          <cell r="GW212">
            <v>0</v>
          </cell>
          <cell r="GX212">
            <v>0</v>
          </cell>
          <cell r="GY212">
            <v>0</v>
          </cell>
          <cell r="HA212" t="str">
            <v>EXKM40085</v>
          </cell>
          <cell r="HB212">
            <v>100</v>
          </cell>
          <cell r="HC212">
            <v>0</v>
          </cell>
          <cell r="HD212">
            <v>0</v>
          </cell>
          <cell r="HE212">
            <v>0</v>
          </cell>
          <cell r="HF212">
            <v>0</v>
          </cell>
          <cell r="HG212">
            <v>0</v>
          </cell>
          <cell r="HI212" t="str">
            <v>EXKM21028</v>
          </cell>
          <cell r="HJ212">
            <v>86.56</v>
          </cell>
          <cell r="HK212">
            <v>4.47</v>
          </cell>
          <cell r="HL212">
            <v>7.8461538461539</v>
          </cell>
          <cell r="HM212">
            <v>17.853999999999999</v>
          </cell>
          <cell r="HN212">
            <v>267.95</v>
          </cell>
          <cell r="HO212">
            <v>13</v>
          </cell>
          <cell r="HQ212" t="str">
            <v>EXKM21028</v>
          </cell>
          <cell r="HR212">
            <v>86.93</v>
          </cell>
          <cell r="HS212">
            <v>4.26</v>
          </cell>
          <cell r="HT212">
            <v>7.2857142857142998</v>
          </cell>
          <cell r="HU212">
            <v>17.399000000000001</v>
          </cell>
          <cell r="HV212">
            <v>285.54899999999998</v>
          </cell>
          <cell r="HW212">
            <v>14</v>
          </cell>
          <cell r="HY212" t="str">
            <v>EXKM21028</v>
          </cell>
          <cell r="HZ212">
            <v>84.08</v>
          </cell>
          <cell r="IA212">
            <v>5.09</v>
          </cell>
          <cell r="IB212">
            <v>11.8</v>
          </cell>
          <cell r="IC212">
            <v>35.594999999999999</v>
          </cell>
          <cell r="ID212">
            <v>290.96499999999997</v>
          </cell>
          <cell r="IE212">
            <v>15</v>
          </cell>
          <cell r="IG212" t="str">
            <v>EXKM21028</v>
          </cell>
          <cell r="IH212">
            <v>80.08</v>
          </cell>
          <cell r="II212">
            <v>6.69</v>
          </cell>
          <cell r="IJ212">
            <v>20.2</v>
          </cell>
          <cell r="IK212">
            <v>50.988</v>
          </cell>
          <cell r="IL212">
            <v>290.96499999999997</v>
          </cell>
          <cell r="IM212">
            <v>15</v>
          </cell>
        </row>
        <row r="213">
          <cell r="A213" t="str">
            <v>GDKM82042</v>
          </cell>
          <cell r="B213">
            <v>100</v>
          </cell>
          <cell r="C213">
            <v>0</v>
          </cell>
          <cell r="D213">
            <v>0</v>
          </cell>
          <cell r="E213">
            <v>0</v>
          </cell>
          <cell r="F213">
            <v>0</v>
          </cell>
          <cell r="G213">
            <v>0</v>
          </cell>
          <cell r="I213" t="str">
            <v>GDKM82042</v>
          </cell>
          <cell r="J213">
            <v>64.83</v>
          </cell>
          <cell r="K213">
            <v>16.88</v>
          </cell>
          <cell r="L213">
            <v>7</v>
          </cell>
          <cell r="M213">
            <v>0</v>
          </cell>
          <cell r="N213">
            <v>4.1159999999999997</v>
          </cell>
          <cell r="O213">
            <v>1</v>
          </cell>
          <cell r="Q213" t="str">
            <v>GDKM82033</v>
          </cell>
          <cell r="R213">
            <v>100</v>
          </cell>
          <cell r="S213">
            <v>0</v>
          </cell>
          <cell r="T213">
            <v>0</v>
          </cell>
          <cell r="U213">
            <v>0</v>
          </cell>
          <cell r="V213">
            <v>0</v>
          </cell>
          <cell r="W213">
            <v>0</v>
          </cell>
          <cell r="Y213" t="str">
            <v>GDKM82033</v>
          </cell>
          <cell r="Z213">
            <v>100</v>
          </cell>
          <cell r="AA213">
            <v>0</v>
          </cell>
          <cell r="AB213">
            <v>0</v>
          </cell>
          <cell r="AC213">
            <v>0</v>
          </cell>
          <cell r="AD213">
            <v>0</v>
          </cell>
          <cell r="AE213">
            <v>0</v>
          </cell>
          <cell r="AG213" t="str">
            <v>GDKM82033</v>
          </cell>
          <cell r="AH213">
            <v>100</v>
          </cell>
          <cell r="AI213">
            <v>0</v>
          </cell>
          <cell r="AJ213">
            <v>0</v>
          </cell>
          <cell r="AK213">
            <v>0</v>
          </cell>
          <cell r="AL213">
            <v>0</v>
          </cell>
          <cell r="AM213">
            <v>0</v>
          </cell>
          <cell r="AO213" t="str">
            <v>GDKM70004</v>
          </cell>
          <cell r="AP213">
            <v>100</v>
          </cell>
          <cell r="AQ213">
            <v>0</v>
          </cell>
          <cell r="AR213">
            <v>0</v>
          </cell>
          <cell r="AS213">
            <v>0</v>
          </cell>
          <cell r="AT213">
            <v>0</v>
          </cell>
          <cell r="AU213">
            <v>0</v>
          </cell>
          <cell r="AW213" t="str">
            <v>GDKM70004</v>
          </cell>
          <cell r="AX213">
            <v>100</v>
          </cell>
          <cell r="AY213">
            <v>0</v>
          </cell>
          <cell r="AZ213">
            <v>0</v>
          </cell>
          <cell r="BA213">
            <v>0</v>
          </cell>
          <cell r="BB213">
            <v>0</v>
          </cell>
          <cell r="BC213">
            <v>0</v>
          </cell>
          <cell r="BE213" t="str">
            <v>GDKM70004</v>
          </cell>
          <cell r="BF213">
            <v>100</v>
          </cell>
          <cell r="BG213">
            <v>0</v>
          </cell>
          <cell r="BH213">
            <v>0</v>
          </cell>
          <cell r="BI213">
            <v>0</v>
          </cell>
          <cell r="BJ213">
            <v>0</v>
          </cell>
          <cell r="BK213">
            <v>0</v>
          </cell>
          <cell r="BM213" t="str">
            <v>GDKM70004</v>
          </cell>
          <cell r="BN213">
            <v>100</v>
          </cell>
          <cell r="BO213">
            <v>0</v>
          </cell>
          <cell r="BP213">
            <v>0</v>
          </cell>
          <cell r="BQ213">
            <v>0</v>
          </cell>
          <cell r="BR213">
            <v>0</v>
          </cell>
          <cell r="BS213">
            <v>0</v>
          </cell>
          <cell r="BU213" t="str">
            <v>GDCT14006</v>
          </cell>
          <cell r="BV213">
            <v>100</v>
          </cell>
          <cell r="BW213">
            <v>0</v>
          </cell>
          <cell r="BX213">
            <v>0</v>
          </cell>
          <cell r="BY213">
            <v>0</v>
          </cell>
          <cell r="BZ213">
            <v>0</v>
          </cell>
          <cell r="CA213">
            <v>0</v>
          </cell>
          <cell r="CC213" t="str">
            <v>GDCT14006</v>
          </cell>
          <cell r="CD213">
            <v>100</v>
          </cell>
          <cell r="CE213">
            <v>0</v>
          </cell>
          <cell r="CF213">
            <v>0</v>
          </cell>
          <cell r="CG213">
            <v>0</v>
          </cell>
          <cell r="CH213">
            <v>0</v>
          </cell>
          <cell r="CI213">
            <v>0</v>
          </cell>
          <cell r="CK213" t="str">
            <v>GDCT14006</v>
          </cell>
          <cell r="CL213">
            <v>100</v>
          </cell>
          <cell r="CM213">
            <v>0</v>
          </cell>
          <cell r="CN213">
            <v>0</v>
          </cell>
          <cell r="CO213">
            <v>0</v>
          </cell>
          <cell r="CP213">
            <v>0</v>
          </cell>
          <cell r="CQ213">
            <v>0</v>
          </cell>
          <cell r="CS213" t="str">
            <v>EXRT20036</v>
          </cell>
          <cell r="CT213">
            <v>100</v>
          </cell>
          <cell r="CU213">
            <v>0</v>
          </cell>
          <cell r="CV213">
            <v>10</v>
          </cell>
          <cell r="CW213">
            <v>0</v>
          </cell>
          <cell r="CX213">
            <v>0</v>
          </cell>
          <cell r="CY213">
            <v>0</v>
          </cell>
          <cell r="DA213" t="str">
            <v>EXRT20036</v>
          </cell>
          <cell r="DB213">
            <v>100</v>
          </cell>
          <cell r="DC213">
            <v>0</v>
          </cell>
          <cell r="DD213">
            <v>10</v>
          </cell>
          <cell r="DE213">
            <v>0</v>
          </cell>
          <cell r="DF213">
            <v>0</v>
          </cell>
          <cell r="DG213">
            <v>0</v>
          </cell>
          <cell r="DI213" t="str">
            <v>EXRT20036</v>
          </cell>
          <cell r="DJ213">
            <v>100</v>
          </cell>
          <cell r="DK213">
            <v>0</v>
          </cell>
          <cell r="DL213">
            <v>10</v>
          </cell>
          <cell r="DM213">
            <v>0</v>
          </cell>
          <cell r="DN213">
            <v>0</v>
          </cell>
          <cell r="DO213">
            <v>0</v>
          </cell>
          <cell r="DQ213" t="str">
            <v>EXRT20036</v>
          </cell>
          <cell r="DR213">
            <v>100</v>
          </cell>
          <cell r="DS213">
            <v>0</v>
          </cell>
          <cell r="DT213">
            <v>10</v>
          </cell>
          <cell r="DU213">
            <v>0</v>
          </cell>
          <cell r="DV213">
            <v>0</v>
          </cell>
          <cell r="DW213">
            <v>0</v>
          </cell>
          <cell r="DY213" t="str">
            <v>EXRT20013</v>
          </cell>
          <cell r="DZ213">
            <v>100</v>
          </cell>
          <cell r="EA213">
            <v>0</v>
          </cell>
          <cell r="EB213">
            <v>0</v>
          </cell>
          <cell r="EC213">
            <v>0</v>
          </cell>
          <cell r="ED213">
            <v>63.082000000000001</v>
          </cell>
          <cell r="EE213">
            <v>0</v>
          </cell>
          <cell r="EG213" t="str">
            <v>EXRT20013</v>
          </cell>
          <cell r="EH213">
            <v>100</v>
          </cell>
          <cell r="EI213">
            <v>0</v>
          </cell>
          <cell r="EJ213">
            <v>0</v>
          </cell>
          <cell r="EK213">
            <v>0</v>
          </cell>
          <cell r="EL213">
            <v>63.082000000000001</v>
          </cell>
          <cell r="EM213">
            <v>0</v>
          </cell>
          <cell r="EO213" t="str">
            <v>EXRT20013</v>
          </cell>
          <cell r="EP213">
            <v>100</v>
          </cell>
          <cell r="EQ213">
            <v>0</v>
          </cell>
          <cell r="ER213">
            <v>0</v>
          </cell>
          <cell r="ES213">
            <v>0</v>
          </cell>
          <cell r="ET213">
            <v>63.082000000000001</v>
          </cell>
          <cell r="EU213">
            <v>0</v>
          </cell>
          <cell r="EW213" t="str">
            <v>EXKM40099</v>
          </cell>
          <cell r="EX213">
            <v>87.87</v>
          </cell>
          <cell r="EY213">
            <v>4.8499999999999996</v>
          </cell>
          <cell r="EZ213">
            <v>12.583333333333</v>
          </cell>
          <cell r="FA213">
            <v>17.382999999999999</v>
          </cell>
          <cell r="FB213">
            <v>304.82799999999997</v>
          </cell>
          <cell r="FC213">
            <v>12</v>
          </cell>
          <cell r="FE213" t="str">
            <v>EXKM40098</v>
          </cell>
          <cell r="FF213">
            <v>99.31</v>
          </cell>
          <cell r="FG213">
            <v>0.87</v>
          </cell>
          <cell r="FH213">
            <v>40</v>
          </cell>
          <cell r="FI213">
            <v>99.052999999999997</v>
          </cell>
          <cell r="FJ213">
            <v>355.995</v>
          </cell>
          <cell r="FK213">
            <v>4</v>
          </cell>
          <cell r="FM213" t="str">
            <v>EXKM40098</v>
          </cell>
          <cell r="FN213">
            <v>99.22</v>
          </cell>
          <cell r="FO213">
            <v>0.82</v>
          </cell>
          <cell r="FP213">
            <v>32</v>
          </cell>
          <cell r="FQ213">
            <v>99.194999999999993</v>
          </cell>
          <cell r="FR213">
            <v>372.73</v>
          </cell>
          <cell r="FS213">
            <v>5</v>
          </cell>
          <cell r="FU213" t="str">
            <v>EXKM40098</v>
          </cell>
          <cell r="FV213">
            <v>99.26</v>
          </cell>
          <cell r="FW213">
            <v>0.82</v>
          </cell>
          <cell r="FX213">
            <v>32</v>
          </cell>
          <cell r="FY213">
            <v>99.194999999999993</v>
          </cell>
          <cell r="FZ213">
            <v>387.56400000000002</v>
          </cell>
          <cell r="GA213">
            <v>5</v>
          </cell>
          <cell r="GC213" t="str">
            <v>EXKM40098</v>
          </cell>
          <cell r="GD213">
            <v>99.29</v>
          </cell>
          <cell r="GE213">
            <v>0.82</v>
          </cell>
          <cell r="GF213">
            <v>37.799999999999997</v>
          </cell>
          <cell r="GG213">
            <v>99.194999999999993</v>
          </cell>
          <cell r="GH213">
            <v>405.69799999999998</v>
          </cell>
          <cell r="GI213">
            <v>5</v>
          </cell>
          <cell r="GK213" t="str">
            <v>EXKM40098</v>
          </cell>
          <cell r="GL213">
            <v>99.2</v>
          </cell>
          <cell r="GM213">
            <v>0.8</v>
          </cell>
          <cell r="GN213">
            <v>31.5</v>
          </cell>
          <cell r="GO213">
            <v>99.314999999999998</v>
          </cell>
          <cell r="GP213">
            <v>425.14800000000002</v>
          </cell>
          <cell r="GQ213">
            <v>6</v>
          </cell>
          <cell r="GS213" t="str">
            <v>EXKM40098</v>
          </cell>
          <cell r="GT213">
            <v>99.21</v>
          </cell>
          <cell r="GU213">
            <v>0.71</v>
          </cell>
          <cell r="GV213">
            <v>27</v>
          </cell>
          <cell r="GW213">
            <v>96.647000000000006</v>
          </cell>
          <cell r="GX213">
            <v>444.81400000000002</v>
          </cell>
          <cell r="GY213">
            <v>7</v>
          </cell>
          <cell r="HA213" t="str">
            <v>EXKM40098</v>
          </cell>
          <cell r="HB213">
            <v>99.09</v>
          </cell>
          <cell r="HC213">
            <v>0.74</v>
          </cell>
          <cell r="HD213">
            <v>23.625</v>
          </cell>
          <cell r="HE213">
            <v>97.186999999999998</v>
          </cell>
          <cell r="HF213">
            <v>463.66300000000001</v>
          </cell>
          <cell r="HG213">
            <v>8</v>
          </cell>
          <cell r="HI213" t="str">
            <v>EXKM21033</v>
          </cell>
          <cell r="HJ213">
            <v>0</v>
          </cell>
          <cell r="HK213">
            <v>0</v>
          </cell>
          <cell r="HL213">
            <v>0</v>
          </cell>
          <cell r="HM213">
            <v>0</v>
          </cell>
          <cell r="HN213">
            <v>0</v>
          </cell>
          <cell r="HO213">
            <v>0</v>
          </cell>
          <cell r="HQ213" t="str">
            <v>EXKM21033</v>
          </cell>
          <cell r="HR213">
            <v>0</v>
          </cell>
          <cell r="HS213">
            <v>0</v>
          </cell>
          <cell r="HT213">
            <v>0</v>
          </cell>
          <cell r="HU213">
            <v>0</v>
          </cell>
          <cell r="HV213">
            <v>0</v>
          </cell>
          <cell r="HW213">
            <v>0</v>
          </cell>
          <cell r="HY213" t="str">
            <v>EXKM21033</v>
          </cell>
          <cell r="HZ213">
            <v>0</v>
          </cell>
          <cell r="IA213">
            <v>0</v>
          </cell>
          <cell r="IB213">
            <v>0</v>
          </cell>
          <cell r="IC213">
            <v>0</v>
          </cell>
          <cell r="ID213">
            <v>0</v>
          </cell>
          <cell r="IE213">
            <v>0</v>
          </cell>
          <cell r="IG213" t="str">
            <v>EXKM21033</v>
          </cell>
          <cell r="IH213">
            <v>0</v>
          </cell>
          <cell r="II213">
            <v>0</v>
          </cell>
          <cell r="IJ213">
            <v>0</v>
          </cell>
          <cell r="IK213">
            <v>0</v>
          </cell>
          <cell r="IL213">
            <v>0</v>
          </cell>
          <cell r="IM213">
            <v>0</v>
          </cell>
        </row>
        <row r="214">
          <cell r="A214" t="str">
            <v>GDKM82048</v>
          </cell>
          <cell r="B214">
            <v>100</v>
          </cell>
          <cell r="C214">
            <v>0</v>
          </cell>
          <cell r="D214">
            <v>0</v>
          </cell>
          <cell r="E214">
            <v>0</v>
          </cell>
          <cell r="F214">
            <v>0</v>
          </cell>
          <cell r="G214">
            <v>0</v>
          </cell>
          <cell r="I214" t="str">
            <v>GDKM82048</v>
          </cell>
          <cell r="J214">
            <v>99.76</v>
          </cell>
          <cell r="K214">
            <v>0.12</v>
          </cell>
          <cell r="L214">
            <v>18</v>
          </cell>
          <cell r="M214">
            <v>0</v>
          </cell>
          <cell r="N214">
            <v>19.015999999999998</v>
          </cell>
          <cell r="O214">
            <v>1</v>
          </cell>
          <cell r="Q214" t="str">
            <v>GDKM82034</v>
          </cell>
          <cell r="R214">
            <v>99.82</v>
          </cell>
          <cell r="S214">
            <v>0.13</v>
          </cell>
          <cell r="T214">
            <v>29</v>
          </cell>
          <cell r="U214">
            <v>0</v>
          </cell>
          <cell r="V214">
            <v>36.433</v>
          </cell>
          <cell r="W214">
            <v>1</v>
          </cell>
          <cell r="Y214" t="str">
            <v>GDKM82034</v>
          </cell>
          <cell r="Z214">
            <v>87.54</v>
          </cell>
          <cell r="AA214">
            <v>5.98</v>
          </cell>
          <cell r="AB214">
            <v>14.5</v>
          </cell>
          <cell r="AC214">
            <v>0</v>
          </cell>
          <cell r="AD214">
            <v>46.265999999999998</v>
          </cell>
          <cell r="AE214">
            <v>2</v>
          </cell>
          <cell r="AG214" t="str">
            <v>GDKM82034</v>
          </cell>
          <cell r="AH214">
            <v>88.02</v>
          </cell>
          <cell r="AI214">
            <v>3.6</v>
          </cell>
          <cell r="AJ214">
            <v>7.25</v>
          </cell>
          <cell r="AK214">
            <v>0</v>
          </cell>
          <cell r="AL214">
            <v>63.064999999999998</v>
          </cell>
          <cell r="AM214">
            <v>4</v>
          </cell>
          <cell r="AO214" t="str">
            <v>GDKM82009</v>
          </cell>
          <cell r="AP214">
            <v>91.09</v>
          </cell>
          <cell r="AQ214">
            <v>2.14</v>
          </cell>
          <cell r="AR214">
            <v>2.1666666666666998</v>
          </cell>
          <cell r="AS214">
            <v>0</v>
          </cell>
          <cell r="AT214">
            <v>72.132999999999996</v>
          </cell>
          <cell r="AU214">
            <v>6</v>
          </cell>
          <cell r="AW214" t="str">
            <v>GDKM82009</v>
          </cell>
          <cell r="AX214">
            <v>91.8</v>
          </cell>
          <cell r="AY214">
            <v>1.97</v>
          </cell>
          <cell r="AZ214">
            <v>0.42857142857140001</v>
          </cell>
          <cell r="BA214">
            <v>0</v>
          </cell>
          <cell r="BB214">
            <v>89.682000000000002</v>
          </cell>
          <cell r="BC214">
            <v>7</v>
          </cell>
          <cell r="BE214" t="str">
            <v>GDKM82009</v>
          </cell>
          <cell r="BF214">
            <v>87.33</v>
          </cell>
          <cell r="BG214">
            <v>2.4300000000000002</v>
          </cell>
          <cell r="BH214">
            <v>3.4</v>
          </cell>
          <cell r="BI214">
            <v>0</v>
          </cell>
          <cell r="BJ214">
            <v>100.26600000000001</v>
          </cell>
          <cell r="BK214">
            <v>10</v>
          </cell>
          <cell r="BM214" t="str">
            <v>GDKM82009</v>
          </cell>
          <cell r="BN214">
            <v>84.69</v>
          </cell>
          <cell r="BO214">
            <v>3.01</v>
          </cell>
          <cell r="BP214">
            <v>3.0909090909091002</v>
          </cell>
          <cell r="BQ214">
            <v>0</v>
          </cell>
          <cell r="BR214">
            <v>111.432</v>
          </cell>
          <cell r="BS214">
            <v>11</v>
          </cell>
          <cell r="BU214" t="str">
            <v>GDCT14013</v>
          </cell>
          <cell r="BV214">
            <v>81.58</v>
          </cell>
          <cell r="BW214">
            <v>5.41</v>
          </cell>
          <cell r="BX214">
            <v>8.5</v>
          </cell>
          <cell r="BY214">
            <v>26.942</v>
          </cell>
          <cell r="BZ214">
            <v>107.01600000000001</v>
          </cell>
          <cell r="CA214">
            <v>4</v>
          </cell>
          <cell r="CC214" t="str">
            <v>GDCT14013</v>
          </cell>
          <cell r="CD214">
            <v>83.25</v>
          </cell>
          <cell r="CE214">
            <v>5.41</v>
          </cell>
          <cell r="CF214">
            <v>8.5</v>
          </cell>
          <cell r="CG214">
            <v>26.942</v>
          </cell>
          <cell r="CH214">
            <v>116.083</v>
          </cell>
          <cell r="CI214">
            <v>4</v>
          </cell>
          <cell r="CK214" t="str">
            <v>GDCT14013</v>
          </cell>
          <cell r="CL214">
            <v>80.650000000000006</v>
          </cell>
          <cell r="CM214">
            <v>6.63</v>
          </cell>
          <cell r="CN214">
            <v>6.8</v>
          </cell>
          <cell r="CO214">
            <v>52.286999999999999</v>
          </cell>
          <cell r="CP214">
            <v>125.133</v>
          </cell>
          <cell r="CQ214">
            <v>5</v>
          </cell>
          <cell r="CS214" t="str">
            <v>EXRT20037</v>
          </cell>
          <cell r="CT214">
            <v>100</v>
          </cell>
          <cell r="CU214">
            <v>0</v>
          </cell>
          <cell r="CV214">
            <v>0</v>
          </cell>
          <cell r="CW214">
            <v>0</v>
          </cell>
          <cell r="CX214">
            <v>0</v>
          </cell>
          <cell r="CY214">
            <v>0</v>
          </cell>
          <cell r="DA214" t="str">
            <v>EXRT20037</v>
          </cell>
          <cell r="DB214">
            <v>100</v>
          </cell>
          <cell r="DC214">
            <v>0</v>
          </cell>
          <cell r="DD214">
            <v>0</v>
          </cell>
          <cell r="DE214">
            <v>0</v>
          </cell>
          <cell r="DF214">
            <v>0</v>
          </cell>
          <cell r="DG214">
            <v>0</v>
          </cell>
          <cell r="DI214" t="str">
            <v>EXRT20037</v>
          </cell>
          <cell r="DJ214">
            <v>100</v>
          </cell>
          <cell r="DK214">
            <v>0</v>
          </cell>
          <cell r="DL214">
            <v>0</v>
          </cell>
          <cell r="DM214">
            <v>0</v>
          </cell>
          <cell r="DN214">
            <v>0</v>
          </cell>
          <cell r="DO214">
            <v>0</v>
          </cell>
          <cell r="DQ214" t="str">
            <v>EXRT20037</v>
          </cell>
          <cell r="DR214">
            <v>100</v>
          </cell>
          <cell r="DS214">
            <v>0</v>
          </cell>
          <cell r="DT214">
            <v>0</v>
          </cell>
          <cell r="DU214">
            <v>0</v>
          </cell>
          <cell r="DV214">
            <v>0</v>
          </cell>
          <cell r="DW214">
            <v>0</v>
          </cell>
          <cell r="DY214" t="str">
            <v>EXRT20014</v>
          </cell>
          <cell r="DZ214">
            <v>100</v>
          </cell>
          <cell r="EA214">
            <v>0</v>
          </cell>
          <cell r="EB214">
            <v>0</v>
          </cell>
          <cell r="EC214">
            <v>0</v>
          </cell>
          <cell r="ED214">
            <v>0</v>
          </cell>
          <cell r="EE214">
            <v>0</v>
          </cell>
          <cell r="EG214" t="str">
            <v>EXRT20014</v>
          </cell>
          <cell r="EH214">
            <v>100</v>
          </cell>
          <cell r="EI214">
            <v>0</v>
          </cell>
          <cell r="EJ214">
            <v>0</v>
          </cell>
          <cell r="EK214">
            <v>0</v>
          </cell>
          <cell r="EL214">
            <v>0</v>
          </cell>
          <cell r="EM214">
            <v>0</v>
          </cell>
          <cell r="EO214" t="str">
            <v>EXRT20014</v>
          </cell>
          <cell r="EP214">
            <v>100</v>
          </cell>
          <cell r="EQ214">
            <v>0</v>
          </cell>
          <cell r="ER214">
            <v>0</v>
          </cell>
          <cell r="ES214">
            <v>0</v>
          </cell>
          <cell r="ET214">
            <v>0</v>
          </cell>
          <cell r="EU214">
            <v>0</v>
          </cell>
          <cell r="EW214" t="str">
            <v>EXRT20012</v>
          </cell>
          <cell r="EX214">
            <v>100</v>
          </cell>
          <cell r="EY214">
            <v>0</v>
          </cell>
          <cell r="EZ214">
            <v>0</v>
          </cell>
          <cell r="FA214">
            <v>0</v>
          </cell>
          <cell r="FB214">
            <v>0</v>
          </cell>
          <cell r="FC214">
            <v>0</v>
          </cell>
          <cell r="FE214" t="str">
            <v>EXKM40099</v>
          </cell>
          <cell r="FF214">
            <v>88.25</v>
          </cell>
          <cell r="FG214">
            <v>4.5599999999999996</v>
          </cell>
          <cell r="FH214">
            <v>11.615384615385</v>
          </cell>
          <cell r="FI214">
            <v>17.084</v>
          </cell>
          <cell r="FJ214">
            <v>322.11</v>
          </cell>
          <cell r="FK214">
            <v>13</v>
          </cell>
          <cell r="FM214" t="str">
            <v>EXKM40099</v>
          </cell>
          <cell r="FN214">
            <v>88.78</v>
          </cell>
          <cell r="FO214">
            <v>4.5599999999999996</v>
          </cell>
          <cell r="FP214">
            <v>11.615384615385</v>
          </cell>
          <cell r="FQ214">
            <v>17.084</v>
          </cell>
          <cell r="FR214">
            <v>334.86</v>
          </cell>
          <cell r="FS214">
            <v>13</v>
          </cell>
          <cell r="FU214" t="str">
            <v>EXKM40099</v>
          </cell>
          <cell r="FV214">
            <v>89.21</v>
          </cell>
          <cell r="FW214">
            <v>4.25</v>
          </cell>
          <cell r="FX214">
            <v>10.785714285714</v>
          </cell>
          <cell r="FY214">
            <v>16.989000000000001</v>
          </cell>
          <cell r="FZ214">
            <v>347.61099999999999</v>
          </cell>
          <cell r="GA214">
            <v>14</v>
          </cell>
          <cell r="GC214" t="str">
            <v>EXKM40099</v>
          </cell>
          <cell r="GD214">
            <v>89.62</v>
          </cell>
          <cell r="GE214">
            <v>3.99</v>
          </cell>
          <cell r="GF214">
            <v>12</v>
          </cell>
          <cell r="GG214">
            <v>17.335999999999999</v>
          </cell>
          <cell r="GH214">
            <v>365.16199999999998</v>
          </cell>
          <cell r="GI214">
            <v>15</v>
          </cell>
          <cell r="GK214" t="str">
            <v>EXKM40099</v>
          </cell>
          <cell r="GL214">
            <v>90.03</v>
          </cell>
          <cell r="GM214">
            <v>3.99</v>
          </cell>
          <cell r="GN214">
            <v>12</v>
          </cell>
          <cell r="GO214">
            <v>17.335999999999999</v>
          </cell>
          <cell r="GP214">
            <v>385.32900000000001</v>
          </cell>
          <cell r="GQ214">
            <v>15</v>
          </cell>
          <cell r="GS214" t="str">
            <v>EXKM40099</v>
          </cell>
          <cell r="GT214">
            <v>89.9</v>
          </cell>
          <cell r="GU214">
            <v>3.94</v>
          </cell>
          <cell r="GV214">
            <v>11.25</v>
          </cell>
          <cell r="GW214">
            <v>16.442</v>
          </cell>
          <cell r="GX214">
            <v>403.04599999999999</v>
          </cell>
          <cell r="GY214">
            <v>16</v>
          </cell>
          <cell r="HA214" t="str">
            <v>EXKM40099</v>
          </cell>
          <cell r="HB214">
            <v>90.27</v>
          </cell>
          <cell r="HC214">
            <v>3.94</v>
          </cell>
          <cell r="HD214">
            <v>11.25</v>
          </cell>
          <cell r="HE214">
            <v>16.442</v>
          </cell>
          <cell r="HF214">
            <v>422.84500000000003</v>
          </cell>
          <cell r="HG214">
            <v>16</v>
          </cell>
          <cell r="HI214" t="str">
            <v>EXKM21037</v>
          </cell>
          <cell r="HJ214">
            <v>82.27</v>
          </cell>
          <cell r="HK214">
            <v>4.25</v>
          </cell>
          <cell r="HL214">
            <v>7.3571428571429003</v>
          </cell>
          <cell r="HM214">
            <v>5.1210000000000004</v>
          </cell>
          <cell r="HN214">
            <v>363.03300000000002</v>
          </cell>
          <cell r="HO214">
            <v>28</v>
          </cell>
          <cell r="HQ214" t="str">
            <v>EXKM21037</v>
          </cell>
          <cell r="HR214">
            <v>82.89</v>
          </cell>
          <cell r="HS214">
            <v>4.25</v>
          </cell>
          <cell r="HT214">
            <v>7.3571428571429003</v>
          </cell>
          <cell r="HU214">
            <v>5.1210000000000004</v>
          </cell>
          <cell r="HV214">
            <v>383.03399999999999</v>
          </cell>
          <cell r="HW214">
            <v>28</v>
          </cell>
          <cell r="HY214" t="str">
            <v>EXKM21037</v>
          </cell>
          <cell r="HZ214">
            <v>83.17</v>
          </cell>
          <cell r="IA214">
            <v>4.04</v>
          </cell>
          <cell r="IB214">
            <v>10.233333333333</v>
          </cell>
          <cell r="IC214">
            <v>5.0339999999999998</v>
          </cell>
          <cell r="ID214">
            <v>400.90100000000001</v>
          </cell>
          <cell r="IE214">
            <v>30</v>
          </cell>
          <cell r="IG214" t="str">
            <v>EXKM21037</v>
          </cell>
          <cell r="IH214">
            <v>82.76</v>
          </cell>
          <cell r="II214">
            <v>4.01</v>
          </cell>
          <cell r="IJ214">
            <v>12.71875</v>
          </cell>
          <cell r="IK214">
            <v>10.068</v>
          </cell>
          <cell r="IL214">
            <v>413.95100000000002</v>
          </cell>
          <cell r="IM214">
            <v>32</v>
          </cell>
        </row>
        <row r="215">
          <cell r="A215" t="str">
            <v>GDKM82052</v>
          </cell>
          <cell r="B215">
            <v>100</v>
          </cell>
          <cell r="C215">
            <v>0</v>
          </cell>
          <cell r="D215">
            <v>0</v>
          </cell>
          <cell r="E215">
            <v>0</v>
          </cell>
          <cell r="F215">
            <v>0</v>
          </cell>
          <cell r="G215">
            <v>0</v>
          </cell>
          <cell r="I215" t="str">
            <v>GDKM82052</v>
          </cell>
          <cell r="J215">
            <v>98.37</v>
          </cell>
          <cell r="K215">
            <v>0.78</v>
          </cell>
          <cell r="L215">
            <v>22</v>
          </cell>
          <cell r="M215">
            <v>0</v>
          </cell>
          <cell r="N215">
            <v>18.048999999999999</v>
          </cell>
          <cell r="O215">
            <v>1</v>
          </cell>
          <cell r="Q215" t="str">
            <v>GDKM82041</v>
          </cell>
          <cell r="R215">
            <v>91.48</v>
          </cell>
          <cell r="S215">
            <v>1.53</v>
          </cell>
          <cell r="T215">
            <v>7</v>
          </cell>
          <cell r="U215">
            <v>0</v>
          </cell>
          <cell r="V215">
            <v>30.917000000000002</v>
          </cell>
          <cell r="W215">
            <v>4</v>
          </cell>
          <cell r="Y215" t="str">
            <v>GDKM82041</v>
          </cell>
          <cell r="Z215">
            <v>81.349999999999994</v>
          </cell>
          <cell r="AA215">
            <v>2.98</v>
          </cell>
          <cell r="AB215">
            <v>4.6666666666666998</v>
          </cell>
          <cell r="AC215">
            <v>62.566000000000003</v>
          </cell>
          <cell r="AD215">
            <v>39.950000000000003</v>
          </cell>
          <cell r="AE215">
            <v>6</v>
          </cell>
          <cell r="AG215" t="str">
            <v>GDKM82041</v>
          </cell>
          <cell r="AH215">
            <v>79.37</v>
          </cell>
          <cell r="AI215">
            <v>3.09</v>
          </cell>
          <cell r="AJ215">
            <v>3.5</v>
          </cell>
          <cell r="AK215">
            <v>65.855999999999995</v>
          </cell>
          <cell r="AL215">
            <v>53.765999999999998</v>
          </cell>
          <cell r="AM215">
            <v>8</v>
          </cell>
          <cell r="AO215" t="str">
            <v>GDKM82033</v>
          </cell>
          <cell r="AP215">
            <v>100</v>
          </cell>
          <cell r="AQ215">
            <v>0</v>
          </cell>
          <cell r="AR215">
            <v>0</v>
          </cell>
          <cell r="AS215">
            <v>0</v>
          </cell>
          <cell r="AT215">
            <v>0</v>
          </cell>
          <cell r="AU215">
            <v>0</v>
          </cell>
          <cell r="AW215" t="str">
            <v>GDKM82033</v>
          </cell>
          <cell r="AX215">
            <v>100</v>
          </cell>
          <cell r="AY215">
            <v>0</v>
          </cell>
          <cell r="AZ215">
            <v>0</v>
          </cell>
          <cell r="BA215">
            <v>0</v>
          </cell>
          <cell r="BB215">
            <v>0</v>
          </cell>
          <cell r="BC215">
            <v>0</v>
          </cell>
          <cell r="BE215" t="str">
            <v>GDKM82033</v>
          </cell>
          <cell r="BF215">
            <v>100</v>
          </cell>
          <cell r="BG215">
            <v>0</v>
          </cell>
          <cell r="BH215">
            <v>0</v>
          </cell>
          <cell r="BI215">
            <v>0</v>
          </cell>
          <cell r="BJ215">
            <v>0</v>
          </cell>
          <cell r="BK215">
            <v>0</v>
          </cell>
          <cell r="BM215" t="str">
            <v>GDKM82033</v>
          </cell>
          <cell r="BN215">
            <v>100</v>
          </cell>
          <cell r="BO215">
            <v>0</v>
          </cell>
          <cell r="BP215">
            <v>0</v>
          </cell>
          <cell r="BQ215">
            <v>0</v>
          </cell>
          <cell r="BR215">
            <v>0</v>
          </cell>
          <cell r="BS215">
            <v>0</v>
          </cell>
          <cell r="BU215" t="str">
            <v>GDCT16003</v>
          </cell>
          <cell r="BV215">
            <v>100</v>
          </cell>
          <cell r="BW215">
            <v>0</v>
          </cell>
          <cell r="BX215">
            <v>0</v>
          </cell>
          <cell r="BY215">
            <v>0</v>
          </cell>
          <cell r="BZ215">
            <v>0</v>
          </cell>
          <cell r="CA215">
            <v>0</v>
          </cell>
          <cell r="CC215" t="str">
            <v>GDCT16003</v>
          </cell>
          <cell r="CD215">
            <v>100</v>
          </cell>
          <cell r="CE215">
            <v>0</v>
          </cell>
          <cell r="CF215">
            <v>0</v>
          </cell>
          <cell r="CG215">
            <v>0</v>
          </cell>
          <cell r="CH215">
            <v>0</v>
          </cell>
          <cell r="CI215">
            <v>0</v>
          </cell>
          <cell r="CK215" t="str">
            <v>GDCT16003</v>
          </cell>
          <cell r="CL215">
            <v>100</v>
          </cell>
          <cell r="CM215">
            <v>0</v>
          </cell>
          <cell r="CN215">
            <v>0</v>
          </cell>
          <cell r="CO215">
            <v>0</v>
          </cell>
          <cell r="CP215">
            <v>0</v>
          </cell>
          <cell r="CQ215">
            <v>0</v>
          </cell>
          <cell r="CS215" t="str">
            <v>EXRT50038</v>
          </cell>
          <cell r="CT215">
            <v>100</v>
          </cell>
          <cell r="CU215">
            <v>0</v>
          </cell>
          <cell r="CV215">
            <v>18.5</v>
          </cell>
          <cell r="CW215">
            <v>0</v>
          </cell>
          <cell r="CX215">
            <v>152.97999999999999</v>
          </cell>
          <cell r="CY215">
            <v>0</v>
          </cell>
          <cell r="DA215" t="str">
            <v>EXRT50038</v>
          </cell>
          <cell r="DB215">
            <v>100</v>
          </cell>
          <cell r="DC215">
            <v>0</v>
          </cell>
          <cell r="DD215">
            <v>18.5</v>
          </cell>
          <cell r="DE215">
            <v>0</v>
          </cell>
          <cell r="DF215">
            <v>173.39699999999999</v>
          </cell>
          <cell r="DG215">
            <v>0</v>
          </cell>
          <cell r="DI215" t="str">
            <v>EXRT50038</v>
          </cell>
          <cell r="DJ215">
            <v>100</v>
          </cell>
          <cell r="DK215">
            <v>0</v>
          </cell>
          <cell r="DL215">
            <v>18.5</v>
          </cell>
          <cell r="DM215">
            <v>0</v>
          </cell>
          <cell r="DN215">
            <v>188.81399999999999</v>
          </cell>
          <cell r="DO215">
            <v>0</v>
          </cell>
          <cell r="DQ215" t="str">
            <v>EXRT50038</v>
          </cell>
          <cell r="DR215">
            <v>100</v>
          </cell>
          <cell r="DS215">
            <v>0</v>
          </cell>
          <cell r="DT215">
            <v>18.5</v>
          </cell>
          <cell r="DU215">
            <v>0</v>
          </cell>
          <cell r="DV215">
            <v>206.06399999999999</v>
          </cell>
          <cell r="DW215">
            <v>0</v>
          </cell>
          <cell r="DY215" t="str">
            <v>EXRT20036</v>
          </cell>
          <cell r="DZ215">
            <v>100</v>
          </cell>
          <cell r="EA215">
            <v>0</v>
          </cell>
          <cell r="EB215">
            <v>10</v>
          </cell>
          <cell r="EC215">
            <v>0</v>
          </cell>
          <cell r="ED215">
            <v>0</v>
          </cell>
          <cell r="EE215">
            <v>0</v>
          </cell>
          <cell r="EG215" t="str">
            <v>EXRT20036</v>
          </cell>
          <cell r="EH215">
            <v>100</v>
          </cell>
          <cell r="EI215">
            <v>0</v>
          </cell>
          <cell r="EJ215">
            <v>10</v>
          </cell>
          <cell r="EK215">
            <v>0</v>
          </cell>
          <cell r="EL215">
            <v>0</v>
          </cell>
          <cell r="EM215">
            <v>0</v>
          </cell>
          <cell r="EO215" t="str">
            <v>EXRT20036</v>
          </cell>
          <cell r="EP215">
            <v>100</v>
          </cell>
          <cell r="EQ215">
            <v>0</v>
          </cell>
          <cell r="ER215">
            <v>10</v>
          </cell>
          <cell r="ES215">
            <v>0</v>
          </cell>
          <cell r="ET215">
            <v>0</v>
          </cell>
          <cell r="EU215">
            <v>0</v>
          </cell>
          <cell r="EW215" t="str">
            <v>EXRT20013</v>
          </cell>
          <cell r="EX215">
            <v>100</v>
          </cell>
          <cell r="EY215">
            <v>0</v>
          </cell>
          <cell r="EZ215">
            <v>0</v>
          </cell>
          <cell r="FA215">
            <v>0</v>
          </cell>
          <cell r="FB215">
            <v>63.082000000000001</v>
          </cell>
          <cell r="FC215">
            <v>0</v>
          </cell>
          <cell r="FE215" t="str">
            <v>EXRT20012</v>
          </cell>
          <cell r="FF215">
            <v>100</v>
          </cell>
          <cell r="FG215">
            <v>0</v>
          </cell>
          <cell r="FH215">
            <v>0</v>
          </cell>
          <cell r="FI215">
            <v>0</v>
          </cell>
          <cell r="FJ215">
            <v>0</v>
          </cell>
          <cell r="FK215">
            <v>0</v>
          </cell>
          <cell r="FM215" t="str">
            <v>EXRT20012</v>
          </cell>
          <cell r="FN215">
            <v>100</v>
          </cell>
          <cell r="FO215">
            <v>0</v>
          </cell>
          <cell r="FP215">
            <v>0</v>
          </cell>
          <cell r="FQ215">
            <v>0</v>
          </cell>
          <cell r="FR215">
            <v>0</v>
          </cell>
          <cell r="FS215">
            <v>0</v>
          </cell>
          <cell r="FU215" t="str">
            <v>EXRT20012</v>
          </cell>
          <cell r="FV215">
            <v>100</v>
          </cell>
          <cell r="FW215">
            <v>0</v>
          </cell>
          <cell r="FX215">
            <v>0</v>
          </cell>
          <cell r="FY215">
            <v>0</v>
          </cell>
          <cell r="FZ215">
            <v>0</v>
          </cell>
          <cell r="GA215">
            <v>0</v>
          </cell>
          <cell r="GC215" t="str">
            <v>EXRT20012</v>
          </cell>
          <cell r="GD215">
            <v>100</v>
          </cell>
          <cell r="GE215">
            <v>0</v>
          </cell>
          <cell r="GF215">
            <v>0</v>
          </cell>
          <cell r="GG215">
            <v>0</v>
          </cell>
          <cell r="GH215">
            <v>0</v>
          </cell>
          <cell r="GI215">
            <v>0</v>
          </cell>
          <cell r="GK215" t="str">
            <v>EXRT20012</v>
          </cell>
          <cell r="GL215">
            <v>100</v>
          </cell>
          <cell r="GM215">
            <v>0</v>
          </cell>
          <cell r="GN215">
            <v>0</v>
          </cell>
          <cell r="GO215">
            <v>0</v>
          </cell>
          <cell r="GP215">
            <v>0</v>
          </cell>
          <cell r="GQ215">
            <v>0</v>
          </cell>
          <cell r="GS215" t="str">
            <v>EXRT20012</v>
          </cell>
          <cell r="GT215">
            <v>100</v>
          </cell>
          <cell r="GU215">
            <v>0</v>
          </cell>
          <cell r="GV215">
            <v>0</v>
          </cell>
          <cell r="GW215">
            <v>0</v>
          </cell>
          <cell r="GX215">
            <v>0</v>
          </cell>
          <cell r="GY215">
            <v>0</v>
          </cell>
          <cell r="HA215" t="str">
            <v>EXRT20012</v>
          </cell>
          <cell r="HB215">
            <v>100</v>
          </cell>
          <cell r="HC215">
            <v>0</v>
          </cell>
          <cell r="HD215">
            <v>0</v>
          </cell>
          <cell r="HE215">
            <v>0</v>
          </cell>
          <cell r="HF215">
            <v>0</v>
          </cell>
          <cell r="HG215">
            <v>0</v>
          </cell>
          <cell r="HI215" t="str">
            <v>EXKM21045</v>
          </cell>
          <cell r="HJ215">
            <v>95.04</v>
          </cell>
          <cell r="HK215">
            <v>2.38</v>
          </cell>
          <cell r="HL215">
            <v>17.214285714286</v>
          </cell>
          <cell r="HM215">
            <v>40.902000000000001</v>
          </cell>
          <cell r="HN215">
            <v>435.18299999999999</v>
          </cell>
          <cell r="HO215">
            <v>14</v>
          </cell>
          <cell r="HQ215" t="str">
            <v>EXKM21045</v>
          </cell>
          <cell r="HR215">
            <v>95.06</v>
          </cell>
          <cell r="HS215">
            <v>2.29</v>
          </cell>
          <cell r="HT215">
            <v>16.066666666667</v>
          </cell>
          <cell r="HU215">
            <v>39.691000000000003</v>
          </cell>
          <cell r="HV215">
            <v>453.83199999999999</v>
          </cell>
          <cell r="HW215">
            <v>15</v>
          </cell>
          <cell r="HY215" t="str">
            <v>EXKM21045</v>
          </cell>
          <cell r="HZ215">
            <v>95.1</v>
          </cell>
          <cell r="IA215">
            <v>2.21</v>
          </cell>
          <cell r="IB215">
            <v>21.375</v>
          </cell>
          <cell r="IC215">
            <v>41.286000000000001</v>
          </cell>
          <cell r="ID215">
            <v>473.26499999999999</v>
          </cell>
          <cell r="IE215">
            <v>16</v>
          </cell>
          <cell r="IG215" t="str">
            <v>EXKM21045</v>
          </cell>
          <cell r="IH215">
            <v>95.26</v>
          </cell>
          <cell r="II215">
            <v>2.21</v>
          </cell>
          <cell r="IJ215">
            <v>28.3125</v>
          </cell>
          <cell r="IK215">
            <v>41.286000000000001</v>
          </cell>
          <cell r="IL215">
            <v>491.81400000000002</v>
          </cell>
          <cell r="IM215">
            <v>16</v>
          </cell>
        </row>
        <row r="216">
          <cell r="A216" t="str">
            <v>GDKM82054</v>
          </cell>
          <cell r="B216">
            <v>100</v>
          </cell>
          <cell r="C216">
            <v>0</v>
          </cell>
          <cell r="D216">
            <v>0</v>
          </cell>
          <cell r="E216">
            <v>0</v>
          </cell>
          <cell r="F216">
            <v>0</v>
          </cell>
          <cell r="G216">
            <v>0</v>
          </cell>
          <cell r="I216" t="str">
            <v>GDKM82054</v>
          </cell>
          <cell r="J216">
            <v>92.95</v>
          </cell>
          <cell r="K216">
            <v>3.38</v>
          </cell>
          <cell r="L216">
            <v>17</v>
          </cell>
          <cell r="M216">
            <v>0</v>
          </cell>
          <cell r="N216">
            <v>16.75</v>
          </cell>
          <cell r="O216">
            <v>1</v>
          </cell>
          <cell r="Q216" t="str">
            <v>GDKM82042</v>
          </cell>
          <cell r="R216">
            <v>43.22</v>
          </cell>
          <cell r="S216">
            <v>40.880000000000003</v>
          </cell>
          <cell r="T216">
            <v>7</v>
          </cell>
          <cell r="U216">
            <v>0</v>
          </cell>
          <cell r="V216">
            <v>4.1159999999999997</v>
          </cell>
          <cell r="W216">
            <v>1</v>
          </cell>
          <cell r="Y216" t="str">
            <v>GDKM82042</v>
          </cell>
          <cell r="Z216">
            <v>32.409999999999997</v>
          </cell>
          <cell r="AA216">
            <v>64.88</v>
          </cell>
          <cell r="AB216">
            <v>7</v>
          </cell>
          <cell r="AC216">
            <v>0</v>
          </cell>
          <cell r="AD216">
            <v>4.1159999999999997</v>
          </cell>
          <cell r="AE216">
            <v>1</v>
          </cell>
          <cell r="AG216" t="str">
            <v>GDKM82042</v>
          </cell>
          <cell r="AH216">
            <v>25.93</v>
          </cell>
          <cell r="AI216">
            <v>88.88</v>
          </cell>
          <cell r="AJ216">
            <v>7</v>
          </cell>
          <cell r="AK216">
            <v>0</v>
          </cell>
          <cell r="AL216">
            <v>4.1159999999999997</v>
          </cell>
          <cell r="AM216">
            <v>1</v>
          </cell>
          <cell r="AO216" t="str">
            <v>GDKM82034</v>
          </cell>
          <cell r="AP216">
            <v>81.010000000000005</v>
          </cell>
          <cell r="AQ216">
            <v>3.6</v>
          </cell>
          <cell r="AR216">
            <v>10</v>
          </cell>
          <cell r="AS216">
            <v>0</v>
          </cell>
          <cell r="AT216">
            <v>70.430999999999997</v>
          </cell>
          <cell r="AU216">
            <v>4</v>
          </cell>
          <cell r="AW216" t="str">
            <v>GDKM82034</v>
          </cell>
          <cell r="AX216">
            <v>83.72</v>
          </cell>
          <cell r="AY216">
            <v>3.6</v>
          </cell>
          <cell r="AZ216">
            <v>7.25</v>
          </cell>
          <cell r="BA216">
            <v>0</v>
          </cell>
          <cell r="BB216">
            <v>79.346999999999994</v>
          </cell>
          <cell r="BC216">
            <v>4</v>
          </cell>
          <cell r="BE216" t="str">
            <v>GDKM82034</v>
          </cell>
          <cell r="BF216">
            <v>84.84</v>
          </cell>
          <cell r="BG216">
            <v>3.23</v>
          </cell>
          <cell r="BH216">
            <v>9.6</v>
          </cell>
          <cell r="BI216">
            <v>0</v>
          </cell>
          <cell r="BJ216">
            <v>86.846999999999994</v>
          </cell>
          <cell r="BK216">
            <v>5</v>
          </cell>
          <cell r="BM216" t="str">
            <v>GDKM82034</v>
          </cell>
          <cell r="BN216">
            <v>81.540000000000006</v>
          </cell>
          <cell r="BO216">
            <v>3.11</v>
          </cell>
          <cell r="BP216">
            <v>6.8571428571429003</v>
          </cell>
          <cell r="BQ216">
            <v>0</v>
          </cell>
          <cell r="BR216">
            <v>95.013999999999996</v>
          </cell>
          <cell r="BS216">
            <v>7</v>
          </cell>
          <cell r="BU216" t="str">
            <v>GDKM70004</v>
          </cell>
          <cell r="BV216">
            <v>100</v>
          </cell>
          <cell r="BW216">
            <v>0</v>
          </cell>
          <cell r="BX216">
            <v>0</v>
          </cell>
          <cell r="BY216">
            <v>0</v>
          </cell>
          <cell r="BZ216">
            <v>0</v>
          </cell>
          <cell r="CA216">
            <v>0</v>
          </cell>
          <cell r="CC216" t="str">
            <v>GDKM70004</v>
          </cell>
          <cell r="CD216">
            <v>100</v>
          </cell>
          <cell r="CE216">
            <v>0</v>
          </cell>
          <cell r="CF216">
            <v>0</v>
          </cell>
          <cell r="CG216">
            <v>0</v>
          </cell>
          <cell r="CH216">
            <v>0</v>
          </cell>
          <cell r="CI216">
            <v>0</v>
          </cell>
          <cell r="CK216" t="str">
            <v>GDKM70004</v>
          </cell>
          <cell r="CL216">
            <v>100</v>
          </cell>
          <cell r="CM216">
            <v>0</v>
          </cell>
          <cell r="CN216">
            <v>0</v>
          </cell>
          <cell r="CO216">
            <v>0</v>
          </cell>
          <cell r="CP216">
            <v>0</v>
          </cell>
          <cell r="CQ216">
            <v>0</v>
          </cell>
          <cell r="CS216" t="str">
            <v>GDCT14002</v>
          </cell>
          <cell r="CT216">
            <v>100</v>
          </cell>
          <cell r="CU216">
            <v>0</v>
          </cell>
          <cell r="CV216">
            <v>0</v>
          </cell>
          <cell r="CW216">
            <v>0</v>
          </cell>
          <cell r="CX216">
            <v>0</v>
          </cell>
          <cell r="CY216">
            <v>0</v>
          </cell>
          <cell r="DA216" t="str">
            <v>GDCT14002</v>
          </cell>
          <cell r="DB216">
            <v>100</v>
          </cell>
          <cell r="DC216">
            <v>0</v>
          </cell>
          <cell r="DD216">
            <v>0</v>
          </cell>
          <cell r="DE216">
            <v>0</v>
          </cell>
          <cell r="DF216">
            <v>0</v>
          </cell>
          <cell r="DG216">
            <v>0</v>
          </cell>
          <cell r="DI216" t="str">
            <v>GDCT14002</v>
          </cell>
          <cell r="DJ216">
            <v>100</v>
          </cell>
          <cell r="DK216">
            <v>0</v>
          </cell>
          <cell r="DL216">
            <v>0</v>
          </cell>
          <cell r="DM216">
            <v>0</v>
          </cell>
          <cell r="DN216">
            <v>0</v>
          </cell>
          <cell r="DO216">
            <v>0</v>
          </cell>
          <cell r="DQ216" t="str">
            <v>GDCT14002</v>
          </cell>
          <cell r="DR216">
            <v>100</v>
          </cell>
          <cell r="DS216">
            <v>0</v>
          </cell>
          <cell r="DT216">
            <v>0</v>
          </cell>
          <cell r="DU216">
            <v>0</v>
          </cell>
          <cell r="DV216">
            <v>0</v>
          </cell>
          <cell r="DW216">
            <v>0</v>
          </cell>
          <cell r="DY216" t="str">
            <v>EXRT20037</v>
          </cell>
          <cell r="DZ216">
            <v>100</v>
          </cell>
          <cell r="EA216">
            <v>0</v>
          </cell>
          <cell r="EB216">
            <v>0</v>
          </cell>
          <cell r="EC216">
            <v>0</v>
          </cell>
          <cell r="ED216">
            <v>0</v>
          </cell>
          <cell r="EE216">
            <v>0</v>
          </cell>
          <cell r="EG216" t="str">
            <v>EXRT20037</v>
          </cell>
          <cell r="EH216">
            <v>100</v>
          </cell>
          <cell r="EI216">
            <v>0</v>
          </cell>
          <cell r="EJ216">
            <v>0</v>
          </cell>
          <cell r="EK216">
            <v>0</v>
          </cell>
          <cell r="EL216">
            <v>0</v>
          </cell>
          <cell r="EM216">
            <v>0</v>
          </cell>
          <cell r="EO216" t="str">
            <v>EXRT20037</v>
          </cell>
          <cell r="EP216">
            <v>100</v>
          </cell>
          <cell r="EQ216">
            <v>0</v>
          </cell>
          <cell r="ER216">
            <v>0</v>
          </cell>
          <cell r="ES216">
            <v>0</v>
          </cell>
          <cell r="ET216">
            <v>0</v>
          </cell>
          <cell r="EU216">
            <v>0</v>
          </cell>
          <cell r="EW216" t="str">
            <v>EXRT20014</v>
          </cell>
          <cell r="EX216">
            <v>100</v>
          </cell>
          <cell r="EY216">
            <v>0</v>
          </cell>
          <cell r="EZ216">
            <v>0</v>
          </cell>
          <cell r="FA216">
            <v>0</v>
          </cell>
          <cell r="FB216">
            <v>0</v>
          </cell>
          <cell r="FC216">
            <v>0</v>
          </cell>
          <cell r="FE216" t="str">
            <v>EXRT20013</v>
          </cell>
          <cell r="FF216">
            <v>100</v>
          </cell>
          <cell r="FG216">
            <v>0</v>
          </cell>
          <cell r="FH216">
            <v>0</v>
          </cell>
          <cell r="FI216">
            <v>0</v>
          </cell>
          <cell r="FJ216">
            <v>63.082000000000001</v>
          </cell>
          <cell r="FK216">
            <v>0</v>
          </cell>
          <cell r="FM216" t="str">
            <v>EXRT20013</v>
          </cell>
          <cell r="FN216">
            <v>100</v>
          </cell>
          <cell r="FO216">
            <v>0</v>
          </cell>
          <cell r="FP216">
            <v>0</v>
          </cell>
          <cell r="FQ216">
            <v>0</v>
          </cell>
          <cell r="FR216">
            <v>63.082000000000001</v>
          </cell>
          <cell r="FS216">
            <v>0</v>
          </cell>
          <cell r="FU216" t="str">
            <v>EXRT20013</v>
          </cell>
          <cell r="FV216">
            <v>100</v>
          </cell>
          <cell r="FW216">
            <v>0</v>
          </cell>
          <cell r="FX216">
            <v>0</v>
          </cell>
          <cell r="FY216">
            <v>0</v>
          </cell>
          <cell r="FZ216">
            <v>63.082000000000001</v>
          </cell>
          <cell r="GA216">
            <v>0</v>
          </cell>
          <cell r="GC216" t="str">
            <v>EXRT20013</v>
          </cell>
          <cell r="GD216">
            <v>100</v>
          </cell>
          <cell r="GE216">
            <v>0</v>
          </cell>
          <cell r="GF216">
            <v>0</v>
          </cell>
          <cell r="GG216">
            <v>0</v>
          </cell>
          <cell r="GH216">
            <v>63.082000000000001</v>
          </cell>
          <cell r="GI216">
            <v>0</v>
          </cell>
          <cell r="GK216" t="str">
            <v>EXRT20013</v>
          </cell>
          <cell r="GL216">
            <v>100</v>
          </cell>
          <cell r="GM216">
            <v>0</v>
          </cell>
          <cell r="GN216">
            <v>0</v>
          </cell>
          <cell r="GO216">
            <v>0</v>
          </cell>
          <cell r="GP216">
            <v>63.082000000000001</v>
          </cell>
          <cell r="GQ216">
            <v>0</v>
          </cell>
          <cell r="GS216" t="str">
            <v>EXRT20013</v>
          </cell>
          <cell r="GT216">
            <v>100</v>
          </cell>
          <cell r="GU216">
            <v>0</v>
          </cell>
          <cell r="GV216">
            <v>0</v>
          </cell>
          <cell r="GW216">
            <v>0</v>
          </cell>
          <cell r="GX216">
            <v>63.082000000000001</v>
          </cell>
          <cell r="GY216">
            <v>0</v>
          </cell>
          <cell r="HA216" t="str">
            <v>EXRT20013</v>
          </cell>
          <cell r="HB216">
            <v>100</v>
          </cell>
          <cell r="HC216">
            <v>0</v>
          </cell>
          <cell r="HD216">
            <v>0</v>
          </cell>
          <cell r="HE216">
            <v>0</v>
          </cell>
          <cell r="HF216">
            <v>63.082000000000001</v>
          </cell>
          <cell r="HG216">
            <v>0</v>
          </cell>
          <cell r="HI216" t="str">
            <v>EXKM40065</v>
          </cell>
          <cell r="HJ216">
            <v>100</v>
          </cell>
          <cell r="HK216">
            <v>0</v>
          </cell>
          <cell r="HL216">
            <v>0</v>
          </cell>
          <cell r="HM216">
            <v>0</v>
          </cell>
          <cell r="HN216">
            <v>0</v>
          </cell>
          <cell r="HO216">
            <v>0</v>
          </cell>
          <cell r="HQ216" t="str">
            <v>EXKM40065</v>
          </cell>
          <cell r="HR216">
            <v>100</v>
          </cell>
          <cell r="HS216">
            <v>0</v>
          </cell>
          <cell r="HT216">
            <v>0</v>
          </cell>
          <cell r="HU216">
            <v>0</v>
          </cell>
          <cell r="HV216">
            <v>0</v>
          </cell>
          <cell r="HW216">
            <v>0</v>
          </cell>
          <cell r="HY216" t="str">
            <v>EXKM40065</v>
          </cell>
          <cell r="HZ216">
            <v>100</v>
          </cell>
          <cell r="IA216">
            <v>0</v>
          </cell>
          <cell r="IB216">
            <v>0</v>
          </cell>
          <cell r="IC216">
            <v>0</v>
          </cell>
          <cell r="ID216">
            <v>0</v>
          </cell>
          <cell r="IE216">
            <v>0</v>
          </cell>
          <cell r="IG216" t="str">
            <v>EXKM40065</v>
          </cell>
          <cell r="IH216">
            <v>100</v>
          </cell>
          <cell r="II216">
            <v>0</v>
          </cell>
          <cell r="IJ216">
            <v>0</v>
          </cell>
          <cell r="IK216">
            <v>0</v>
          </cell>
          <cell r="IL216">
            <v>0</v>
          </cell>
          <cell r="IM216">
            <v>0</v>
          </cell>
        </row>
        <row r="217">
          <cell r="A217" t="str">
            <v>GDKM82074</v>
          </cell>
          <cell r="B217">
            <v>100</v>
          </cell>
          <cell r="C217">
            <v>0</v>
          </cell>
          <cell r="D217">
            <v>0</v>
          </cell>
          <cell r="E217">
            <v>0</v>
          </cell>
          <cell r="F217">
            <v>0</v>
          </cell>
          <cell r="G217">
            <v>0</v>
          </cell>
          <cell r="I217" t="str">
            <v>GDKM82074</v>
          </cell>
          <cell r="J217">
            <v>89.51</v>
          </cell>
          <cell r="K217">
            <v>5.03</v>
          </cell>
          <cell r="L217">
            <v>13</v>
          </cell>
          <cell r="M217">
            <v>0</v>
          </cell>
          <cell r="N217">
            <v>13.567</v>
          </cell>
          <cell r="O217">
            <v>1</v>
          </cell>
          <cell r="Q217" t="str">
            <v>GDKM82048</v>
          </cell>
          <cell r="R217">
            <v>98.66</v>
          </cell>
          <cell r="S217">
            <v>0.32</v>
          </cell>
          <cell r="T217">
            <v>7</v>
          </cell>
          <cell r="U217">
            <v>0</v>
          </cell>
          <cell r="V217">
            <v>36.381999999999998</v>
          </cell>
          <cell r="W217">
            <v>3</v>
          </cell>
          <cell r="Y217" t="str">
            <v>GDKM82048</v>
          </cell>
          <cell r="Z217">
            <v>96.35</v>
          </cell>
          <cell r="AA217">
            <v>0.88</v>
          </cell>
          <cell r="AB217">
            <v>5.25</v>
          </cell>
          <cell r="AC217">
            <v>0</v>
          </cell>
          <cell r="AD217">
            <v>50.448</v>
          </cell>
          <cell r="AE217">
            <v>4</v>
          </cell>
          <cell r="AG217" t="str">
            <v>GDKM82048</v>
          </cell>
          <cell r="AH217">
            <v>80.239999999999995</v>
          </cell>
          <cell r="AI217">
            <v>4.74</v>
          </cell>
          <cell r="AJ217">
            <v>4.2</v>
          </cell>
          <cell r="AK217">
            <v>0</v>
          </cell>
          <cell r="AL217">
            <v>52.981000000000002</v>
          </cell>
          <cell r="AM217">
            <v>5</v>
          </cell>
          <cell r="AO217" t="str">
            <v>GDKM82041</v>
          </cell>
          <cell r="AP217">
            <v>81.48</v>
          </cell>
          <cell r="AQ217">
            <v>2.67</v>
          </cell>
          <cell r="AR217">
            <v>4</v>
          </cell>
          <cell r="AS217">
            <v>61.122</v>
          </cell>
          <cell r="AT217">
            <v>70.731999999999999</v>
          </cell>
          <cell r="AU217">
            <v>10</v>
          </cell>
          <cell r="AW217" t="str">
            <v>GDKM82041</v>
          </cell>
          <cell r="AX217">
            <v>84.13</v>
          </cell>
          <cell r="AY217">
            <v>2.67</v>
          </cell>
          <cell r="AZ217">
            <v>2.8</v>
          </cell>
          <cell r="BA217">
            <v>61.122</v>
          </cell>
          <cell r="BB217">
            <v>79.647999999999996</v>
          </cell>
          <cell r="BC217">
            <v>10</v>
          </cell>
          <cell r="BE217" t="str">
            <v>GDKM82041</v>
          </cell>
          <cell r="BF217">
            <v>85.29</v>
          </cell>
          <cell r="BG217">
            <v>2.35</v>
          </cell>
          <cell r="BH217">
            <v>4.1666666666666998</v>
          </cell>
          <cell r="BI217">
            <v>57.697000000000003</v>
          </cell>
          <cell r="BJ217">
            <v>96.915000000000006</v>
          </cell>
          <cell r="BK217">
            <v>12</v>
          </cell>
          <cell r="BM217" t="str">
            <v>GDKM82041</v>
          </cell>
          <cell r="BN217">
            <v>77.58</v>
          </cell>
          <cell r="BO217">
            <v>3.46</v>
          </cell>
          <cell r="BP217">
            <v>3.5714285714286</v>
          </cell>
          <cell r="BQ217">
            <v>33.652999999999999</v>
          </cell>
          <cell r="BR217">
            <v>98.397999999999996</v>
          </cell>
          <cell r="BS217">
            <v>14</v>
          </cell>
          <cell r="BU217" t="str">
            <v>GDKM82009</v>
          </cell>
          <cell r="BV217">
            <v>86.22</v>
          </cell>
          <cell r="BW217">
            <v>3.01</v>
          </cell>
          <cell r="BX217">
            <v>10.090909090908999</v>
          </cell>
          <cell r="BY217">
            <v>0</v>
          </cell>
          <cell r="BZ217">
            <v>128.78200000000001</v>
          </cell>
          <cell r="CA217">
            <v>11</v>
          </cell>
          <cell r="CC217" t="str">
            <v>GDKM82009</v>
          </cell>
          <cell r="CD217">
            <v>86.47</v>
          </cell>
          <cell r="CE217">
            <v>2.75</v>
          </cell>
          <cell r="CF217">
            <v>9.7692307692308002</v>
          </cell>
          <cell r="CG217">
            <v>6.7190000000000003</v>
          </cell>
          <cell r="CH217">
            <v>146.16499999999999</v>
          </cell>
          <cell r="CI217">
            <v>13</v>
          </cell>
          <cell r="CK217" t="str">
            <v>GDKM82009</v>
          </cell>
          <cell r="CL217">
            <v>85.5</v>
          </cell>
          <cell r="CM217">
            <v>2.78</v>
          </cell>
          <cell r="CN217">
            <v>8.4666666666667005</v>
          </cell>
          <cell r="CO217">
            <v>5.7489999999999997</v>
          </cell>
          <cell r="CP217">
            <v>159.899</v>
          </cell>
          <cell r="CQ217">
            <v>15</v>
          </cell>
          <cell r="CS217" t="str">
            <v>GDCT14003</v>
          </cell>
          <cell r="CT217">
            <v>100</v>
          </cell>
          <cell r="CU217">
            <v>0</v>
          </cell>
          <cell r="CV217">
            <v>0</v>
          </cell>
          <cell r="CW217">
            <v>0</v>
          </cell>
          <cell r="CX217">
            <v>0</v>
          </cell>
          <cell r="CY217">
            <v>0</v>
          </cell>
          <cell r="DA217" t="str">
            <v>GDCT14003</v>
          </cell>
          <cell r="DB217">
            <v>100</v>
          </cell>
          <cell r="DC217">
            <v>0</v>
          </cell>
          <cell r="DD217">
            <v>0</v>
          </cell>
          <cell r="DE217">
            <v>0</v>
          </cell>
          <cell r="DF217">
            <v>0</v>
          </cell>
          <cell r="DG217">
            <v>0</v>
          </cell>
          <cell r="DI217" t="str">
            <v>GDCT14003</v>
          </cell>
          <cell r="DJ217">
            <v>100</v>
          </cell>
          <cell r="DK217">
            <v>0</v>
          </cell>
          <cell r="DL217">
            <v>0</v>
          </cell>
          <cell r="DM217">
            <v>0</v>
          </cell>
          <cell r="DN217">
            <v>0</v>
          </cell>
          <cell r="DO217">
            <v>0</v>
          </cell>
          <cell r="DQ217" t="str">
            <v>GDCT14003</v>
          </cell>
          <cell r="DR217">
            <v>100</v>
          </cell>
          <cell r="DS217">
            <v>0</v>
          </cell>
          <cell r="DT217">
            <v>0</v>
          </cell>
          <cell r="DU217">
            <v>0</v>
          </cell>
          <cell r="DV217">
            <v>0</v>
          </cell>
          <cell r="DW217">
            <v>0</v>
          </cell>
          <cell r="DY217" t="str">
            <v>EXRT50038</v>
          </cell>
          <cell r="DZ217">
            <v>100</v>
          </cell>
          <cell r="EA217">
            <v>0</v>
          </cell>
          <cell r="EB217">
            <v>18.5</v>
          </cell>
          <cell r="EC217">
            <v>0</v>
          </cell>
          <cell r="ED217">
            <v>225.21299999999999</v>
          </cell>
          <cell r="EE217">
            <v>0</v>
          </cell>
          <cell r="EG217" t="str">
            <v>EXRT50038</v>
          </cell>
          <cell r="EH217">
            <v>100</v>
          </cell>
          <cell r="EI217">
            <v>0</v>
          </cell>
          <cell r="EJ217">
            <v>18.5</v>
          </cell>
          <cell r="EK217">
            <v>0</v>
          </cell>
          <cell r="EL217">
            <v>225.21299999999999</v>
          </cell>
          <cell r="EM217">
            <v>0</v>
          </cell>
          <cell r="EO217" t="str">
            <v>EXRT50038</v>
          </cell>
          <cell r="EP217">
            <v>100</v>
          </cell>
          <cell r="EQ217">
            <v>0</v>
          </cell>
          <cell r="ER217">
            <v>18.5</v>
          </cell>
          <cell r="ES217">
            <v>0</v>
          </cell>
          <cell r="ET217">
            <v>244.96299999999999</v>
          </cell>
          <cell r="EU217">
            <v>0</v>
          </cell>
          <cell r="EW217" t="str">
            <v>EXRT20036</v>
          </cell>
          <cell r="EX217">
            <v>100</v>
          </cell>
          <cell r="EY217">
            <v>0</v>
          </cell>
          <cell r="EZ217">
            <v>10</v>
          </cell>
          <cell r="FA217">
            <v>0</v>
          </cell>
          <cell r="FB217">
            <v>0</v>
          </cell>
          <cell r="FC217">
            <v>0</v>
          </cell>
          <cell r="FE217" t="str">
            <v>EXRT20014</v>
          </cell>
          <cell r="FF217">
            <v>100</v>
          </cell>
          <cell r="FG217">
            <v>0</v>
          </cell>
          <cell r="FH217">
            <v>0</v>
          </cell>
          <cell r="FI217">
            <v>0</v>
          </cell>
          <cell r="FJ217">
            <v>0</v>
          </cell>
          <cell r="FK217">
            <v>0</v>
          </cell>
          <cell r="FM217" t="str">
            <v>EXRT20014</v>
          </cell>
          <cell r="FN217">
            <v>100</v>
          </cell>
          <cell r="FO217">
            <v>0</v>
          </cell>
          <cell r="FP217">
            <v>0</v>
          </cell>
          <cell r="FQ217">
            <v>0</v>
          </cell>
          <cell r="FR217">
            <v>0</v>
          </cell>
          <cell r="FS217">
            <v>0</v>
          </cell>
          <cell r="FU217" t="str">
            <v>EXRT20014</v>
          </cell>
          <cell r="FV217">
            <v>100</v>
          </cell>
          <cell r="FW217">
            <v>0</v>
          </cell>
          <cell r="FX217">
            <v>0</v>
          </cell>
          <cell r="FY217">
            <v>0</v>
          </cell>
          <cell r="FZ217">
            <v>0</v>
          </cell>
          <cell r="GA217">
            <v>0</v>
          </cell>
          <cell r="GC217" t="str">
            <v>EXRT20014</v>
          </cell>
          <cell r="GD217">
            <v>100</v>
          </cell>
          <cell r="GE217">
            <v>0</v>
          </cell>
          <cell r="GF217">
            <v>0</v>
          </cell>
          <cell r="GG217">
            <v>0</v>
          </cell>
          <cell r="GH217">
            <v>0</v>
          </cell>
          <cell r="GI217">
            <v>0</v>
          </cell>
          <cell r="GK217" t="str">
            <v>EXRT20014</v>
          </cell>
          <cell r="GL217">
            <v>100</v>
          </cell>
          <cell r="GM217">
            <v>0</v>
          </cell>
          <cell r="GN217">
            <v>0</v>
          </cell>
          <cell r="GO217">
            <v>0</v>
          </cell>
          <cell r="GP217">
            <v>0</v>
          </cell>
          <cell r="GQ217">
            <v>0</v>
          </cell>
          <cell r="GS217" t="str">
            <v>EXRT20014</v>
          </cell>
          <cell r="GT217">
            <v>100</v>
          </cell>
          <cell r="GU217">
            <v>0</v>
          </cell>
          <cell r="GV217">
            <v>0</v>
          </cell>
          <cell r="GW217">
            <v>0</v>
          </cell>
          <cell r="GX217">
            <v>0</v>
          </cell>
          <cell r="GY217">
            <v>0</v>
          </cell>
          <cell r="HA217" t="str">
            <v>EXRT20014</v>
          </cell>
          <cell r="HB217">
            <v>100</v>
          </cell>
          <cell r="HC217">
            <v>0</v>
          </cell>
          <cell r="HD217">
            <v>0</v>
          </cell>
          <cell r="HE217">
            <v>0</v>
          </cell>
          <cell r="HF217">
            <v>0</v>
          </cell>
          <cell r="HG217">
            <v>0</v>
          </cell>
          <cell r="HI217" t="str">
            <v>EXKM40066</v>
          </cell>
          <cell r="HJ217">
            <v>100</v>
          </cell>
          <cell r="HK217">
            <v>0</v>
          </cell>
          <cell r="HL217">
            <v>0</v>
          </cell>
          <cell r="HM217">
            <v>0</v>
          </cell>
          <cell r="HN217">
            <v>0</v>
          </cell>
          <cell r="HO217">
            <v>0</v>
          </cell>
          <cell r="HQ217" t="str">
            <v>EXKM40066</v>
          </cell>
          <cell r="HR217">
            <v>100</v>
          </cell>
          <cell r="HS217">
            <v>0</v>
          </cell>
          <cell r="HT217">
            <v>0</v>
          </cell>
          <cell r="HU217">
            <v>0</v>
          </cell>
          <cell r="HV217">
            <v>0</v>
          </cell>
          <cell r="HW217">
            <v>0</v>
          </cell>
          <cell r="HY217" t="str">
            <v>EXKM40066</v>
          </cell>
          <cell r="HZ217">
            <v>100</v>
          </cell>
          <cell r="IA217">
            <v>0</v>
          </cell>
          <cell r="IB217">
            <v>0</v>
          </cell>
          <cell r="IC217">
            <v>0</v>
          </cell>
          <cell r="ID217">
            <v>0</v>
          </cell>
          <cell r="IE217">
            <v>0</v>
          </cell>
          <cell r="IG217" t="str">
            <v>EXKM40066</v>
          </cell>
          <cell r="IH217">
            <v>100</v>
          </cell>
          <cell r="II217">
            <v>0</v>
          </cell>
          <cell r="IJ217">
            <v>0</v>
          </cell>
          <cell r="IK217">
            <v>0</v>
          </cell>
          <cell r="IL217">
            <v>0</v>
          </cell>
          <cell r="IM217">
            <v>0</v>
          </cell>
        </row>
        <row r="218">
          <cell r="A218" t="str">
            <v>GDKM82078</v>
          </cell>
          <cell r="B218">
            <v>100</v>
          </cell>
          <cell r="C218">
            <v>0</v>
          </cell>
          <cell r="D218">
            <v>0</v>
          </cell>
          <cell r="E218">
            <v>0</v>
          </cell>
          <cell r="F218">
            <v>0</v>
          </cell>
          <cell r="G218">
            <v>0</v>
          </cell>
          <cell r="I218" t="str">
            <v>GDKM82078</v>
          </cell>
          <cell r="J218">
            <v>100</v>
          </cell>
          <cell r="K218">
            <v>0</v>
          </cell>
          <cell r="L218">
            <v>0</v>
          </cell>
          <cell r="M218">
            <v>0</v>
          </cell>
          <cell r="N218">
            <v>0</v>
          </cell>
          <cell r="O218">
            <v>0</v>
          </cell>
          <cell r="Q218" t="str">
            <v>GDKM82052</v>
          </cell>
          <cell r="R218">
            <v>93.73</v>
          </cell>
          <cell r="S218">
            <v>2.2599999999999998</v>
          </cell>
          <cell r="T218">
            <v>18.5</v>
          </cell>
          <cell r="U218">
            <v>0</v>
          </cell>
          <cell r="V218">
            <v>33.914999999999999</v>
          </cell>
          <cell r="W218">
            <v>2</v>
          </cell>
          <cell r="Y218" t="str">
            <v>GDKM82052</v>
          </cell>
          <cell r="Z218">
            <v>95.3</v>
          </cell>
          <cell r="AA218">
            <v>2.2599999999999998</v>
          </cell>
          <cell r="AB218">
            <v>18.5</v>
          </cell>
          <cell r="AC218">
            <v>0</v>
          </cell>
          <cell r="AD218">
            <v>47.981000000000002</v>
          </cell>
          <cell r="AE218">
            <v>2</v>
          </cell>
          <cell r="AG218" t="str">
            <v>GDKM82052</v>
          </cell>
          <cell r="AH218">
            <v>90.1</v>
          </cell>
          <cell r="AI218">
            <v>2.97</v>
          </cell>
          <cell r="AJ218">
            <v>9.25</v>
          </cell>
          <cell r="AK218">
            <v>0</v>
          </cell>
          <cell r="AL218">
            <v>59.914000000000001</v>
          </cell>
          <cell r="AM218">
            <v>4</v>
          </cell>
          <cell r="AO218" t="str">
            <v>GDKM82042</v>
          </cell>
          <cell r="AP218">
            <v>29.87</v>
          </cell>
          <cell r="AQ218">
            <v>50.49</v>
          </cell>
          <cell r="AR218">
            <v>3.5</v>
          </cell>
          <cell r="AS218">
            <v>0</v>
          </cell>
          <cell r="AT218">
            <v>13.632999999999999</v>
          </cell>
          <cell r="AU218">
            <v>2</v>
          </cell>
          <cell r="AW218" t="str">
            <v>GDKM82042</v>
          </cell>
          <cell r="AX218">
            <v>33.36</v>
          </cell>
          <cell r="AY218">
            <v>21.66</v>
          </cell>
          <cell r="AZ218">
            <v>1.4</v>
          </cell>
          <cell r="BA218">
            <v>0</v>
          </cell>
          <cell r="BB218">
            <v>23.317</v>
          </cell>
          <cell r="BC218">
            <v>5</v>
          </cell>
          <cell r="BE218" t="str">
            <v>GDKM82042</v>
          </cell>
          <cell r="BF218">
            <v>35.840000000000003</v>
          </cell>
          <cell r="BG218">
            <v>16.420000000000002</v>
          </cell>
          <cell r="BH218">
            <v>1</v>
          </cell>
          <cell r="BI218">
            <v>0</v>
          </cell>
          <cell r="BJ218">
            <v>33.667999999999999</v>
          </cell>
          <cell r="BK218">
            <v>7</v>
          </cell>
          <cell r="BM218" t="str">
            <v>GDKM82042</v>
          </cell>
          <cell r="BN218">
            <v>36.340000000000003</v>
          </cell>
          <cell r="BO218">
            <v>16.16</v>
          </cell>
          <cell r="BP218">
            <v>0.875</v>
          </cell>
          <cell r="BQ218">
            <v>0</v>
          </cell>
          <cell r="BR218">
            <v>38.435000000000002</v>
          </cell>
          <cell r="BS218">
            <v>8</v>
          </cell>
          <cell r="BU218" t="str">
            <v>GDKM82033</v>
          </cell>
          <cell r="BV218">
            <v>100</v>
          </cell>
          <cell r="BW218">
            <v>0</v>
          </cell>
          <cell r="BX218">
            <v>0</v>
          </cell>
          <cell r="BY218">
            <v>0</v>
          </cell>
          <cell r="BZ218">
            <v>0</v>
          </cell>
          <cell r="CA218">
            <v>0</v>
          </cell>
          <cell r="CC218" t="str">
            <v>GDKM82033</v>
          </cell>
          <cell r="CD218">
            <v>100</v>
          </cell>
          <cell r="CE218">
            <v>0</v>
          </cell>
          <cell r="CF218">
            <v>0</v>
          </cell>
          <cell r="CG218">
            <v>0</v>
          </cell>
          <cell r="CH218">
            <v>0</v>
          </cell>
          <cell r="CI218">
            <v>0</v>
          </cell>
          <cell r="CK218" t="str">
            <v>GDKM82033</v>
          </cell>
          <cell r="CL218">
            <v>100</v>
          </cell>
          <cell r="CM218">
            <v>0</v>
          </cell>
          <cell r="CN218">
            <v>0</v>
          </cell>
          <cell r="CO218">
            <v>0</v>
          </cell>
          <cell r="CP218">
            <v>0</v>
          </cell>
          <cell r="CQ218">
            <v>0</v>
          </cell>
          <cell r="CS218" t="str">
            <v>GDCT14006</v>
          </cell>
          <cell r="CT218">
            <v>100</v>
          </cell>
          <cell r="CU218">
            <v>0</v>
          </cell>
          <cell r="CV218">
            <v>0</v>
          </cell>
          <cell r="CW218">
            <v>0</v>
          </cell>
          <cell r="CX218">
            <v>0</v>
          </cell>
          <cell r="CY218">
            <v>0</v>
          </cell>
          <cell r="DA218" t="str">
            <v>GDCT14006</v>
          </cell>
          <cell r="DB218">
            <v>100</v>
          </cell>
          <cell r="DC218">
            <v>0</v>
          </cell>
          <cell r="DD218">
            <v>0</v>
          </cell>
          <cell r="DE218">
            <v>0</v>
          </cell>
          <cell r="DF218">
            <v>0</v>
          </cell>
          <cell r="DG218">
            <v>0</v>
          </cell>
          <cell r="DI218" t="str">
            <v>GDCT14006</v>
          </cell>
          <cell r="DJ218">
            <v>100</v>
          </cell>
          <cell r="DK218">
            <v>0</v>
          </cell>
          <cell r="DL218">
            <v>0</v>
          </cell>
          <cell r="DM218">
            <v>0</v>
          </cell>
          <cell r="DN218">
            <v>0</v>
          </cell>
          <cell r="DO218">
            <v>0</v>
          </cell>
          <cell r="DQ218" t="str">
            <v>GDCT14006</v>
          </cell>
          <cell r="DR218">
            <v>100</v>
          </cell>
          <cell r="DS218">
            <v>0</v>
          </cell>
          <cell r="DT218">
            <v>0</v>
          </cell>
          <cell r="DU218">
            <v>0</v>
          </cell>
          <cell r="DV218">
            <v>0</v>
          </cell>
          <cell r="DW218">
            <v>0</v>
          </cell>
          <cell r="DY218" t="str">
            <v>GDCT14002</v>
          </cell>
          <cell r="DZ218">
            <v>100</v>
          </cell>
          <cell r="EA218">
            <v>0</v>
          </cell>
          <cell r="EB218">
            <v>0</v>
          </cell>
          <cell r="EC218">
            <v>0</v>
          </cell>
          <cell r="ED218">
            <v>0</v>
          </cell>
          <cell r="EE218">
            <v>0</v>
          </cell>
          <cell r="EG218" t="str">
            <v>GDCT14002</v>
          </cell>
          <cell r="EH218">
            <v>100</v>
          </cell>
          <cell r="EI218">
            <v>0</v>
          </cell>
          <cell r="EJ218">
            <v>0</v>
          </cell>
          <cell r="EK218">
            <v>0</v>
          </cell>
          <cell r="EL218">
            <v>0</v>
          </cell>
          <cell r="EM218">
            <v>0</v>
          </cell>
          <cell r="EO218" t="str">
            <v>GDCT14002</v>
          </cell>
          <cell r="EP218">
            <v>100</v>
          </cell>
          <cell r="EQ218">
            <v>0</v>
          </cell>
          <cell r="ER218">
            <v>0</v>
          </cell>
          <cell r="ES218">
            <v>0</v>
          </cell>
          <cell r="ET218">
            <v>0</v>
          </cell>
          <cell r="EU218">
            <v>0</v>
          </cell>
          <cell r="EW218" t="str">
            <v>EXRT20037</v>
          </cell>
          <cell r="EX218">
            <v>100</v>
          </cell>
          <cell r="EY218">
            <v>0</v>
          </cell>
          <cell r="EZ218">
            <v>0</v>
          </cell>
          <cell r="FA218">
            <v>0</v>
          </cell>
          <cell r="FB218">
            <v>0</v>
          </cell>
          <cell r="FC218">
            <v>0</v>
          </cell>
          <cell r="FE218" t="str">
            <v>EXRT20036</v>
          </cell>
          <cell r="FF218">
            <v>100</v>
          </cell>
          <cell r="FG218">
            <v>0</v>
          </cell>
          <cell r="FH218">
            <v>10</v>
          </cell>
          <cell r="FI218">
            <v>0</v>
          </cell>
          <cell r="FJ218">
            <v>0</v>
          </cell>
          <cell r="FK218">
            <v>0</v>
          </cell>
          <cell r="FM218" t="str">
            <v>EXRT20036</v>
          </cell>
          <cell r="FN218">
            <v>100</v>
          </cell>
          <cell r="FO218">
            <v>0</v>
          </cell>
          <cell r="FP218">
            <v>10</v>
          </cell>
          <cell r="FQ218">
            <v>0</v>
          </cell>
          <cell r="FR218">
            <v>0</v>
          </cell>
          <cell r="FS218">
            <v>0</v>
          </cell>
          <cell r="FU218" t="str">
            <v>EXRT20036</v>
          </cell>
          <cell r="FV218">
            <v>100</v>
          </cell>
          <cell r="FW218">
            <v>0</v>
          </cell>
          <cell r="FX218">
            <v>10</v>
          </cell>
          <cell r="FY218">
            <v>0</v>
          </cell>
          <cell r="FZ218">
            <v>0</v>
          </cell>
          <cell r="GA218">
            <v>0</v>
          </cell>
          <cell r="GC218" t="str">
            <v>EXRT20036</v>
          </cell>
          <cell r="GD218">
            <v>100</v>
          </cell>
          <cell r="GE218">
            <v>0</v>
          </cell>
          <cell r="GF218">
            <v>10</v>
          </cell>
          <cell r="GG218">
            <v>0</v>
          </cell>
          <cell r="GH218">
            <v>0</v>
          </cell>
          <cell r="GI218">
            <v>0</v>
          </cell>
          <cell r="GK218" t="str">
            <v>EXRT20036</v>
          </cell>
          <cell r="GL218">
            <v>100</v>
          </cell>
          <cell r="GM218">
            <v>0</v>
          </cell>
          <cell r="GN218">
            <v>10</v>
          </cell>
          <cell r="GO218">
            <v>0</v>
          </cell>
          <cell r="GP218">
            <v>0</v>
          </cell>
          <cell r="GQ218">
            <v>0</v>
          </cell>
          <cell r="GS218" t="str">
            <v>EXRT20036</v>
          </cell>
          <cell r="GT218">
            <v>100</v>
          </cell>
          <cell r="GU218">
            <v>0</v>
          </cell>
          <cell r="GV218">
            <v>10</v>
          </cell>
          <cell r="GW218">
            <v>0</v>
          </cell>
          <cell r="GX218">
            <v>0</v>
          </cell>
          <cell r="GY218">
            <v>0</v>
          </cell>
          <cell r="HA218" t="str">
            <v>EXRT20036</v>
          </cell>
          <cell r="HB218">
            <v>100</v>
          </cell>
          <cell r="HC218">
            <v>0</v>
          </cell>
          <cell r="HD218">
            <v>10</v>
          </cell>
          <cell r="HE218">
            <v>0</v>
          </cell>
          <cell r="HF218">
            <v>0</v>
          </cell>
          <cell r="HG218">
            <v>0</v>
          </cell>
          <cell r="HI218" t="str">
            <v>EXKM40071</v>
          </cell>
          <cell r="HJ218">
            <v>100</v>
          </cell>
          <cell r="HK218">
            <v>0</v>
          </cell>
          <cell r="HL218">
            <v>0</v>
          </cell>
          <cell r="HM218">
            <v>0</v>
          </cell>
          <cell r="HN218">
            <v>0</v>
          </cell>
          <cell r="HO218">
            <v>0</v>
          </cell>
          <cell r="HQ218" t="str">
            <v>EXKM40071</v>
          </cell>
          <cell r="HR218">
            <v>100</v>
          </cell>
          <cell r="HS218">
            <v>0</v>
          </cell>
          <cell r="HT218">
            <v>0</v>
          </cell>
          <cell r="HU218">
            <v>0</v>
          </cell>
          <cell r="HV218">
            <v>0</v>
          </cell>
          <cell r="HW218">
            <v>0</v>
          </cell>
          <cell r="HY218" t="str">
            <v>EXKM40071</v>
          </cell>
          <cell r="HZ218">
            <v>100</v>
          </cell>
          <cell r="IA218">
            <v>0</v>
          </cell>
          <cell r="IB218">
            <v>0</v>
          </cell>
          <cell r="IC218">
            <v>0</v>
          </cell>
          <cell r="ID218">
            <v>0</v>
          </cell>
          <cell r="IE218">
            <v>0</v>
          </cell>
          <cell r="IG218" t="str">
            <v>EXKM40071</v>
          </cell>
          <cell r="IH218">
            <v>100</v>
          </cell>
          <cell r="II218">
            <v>0</v>
          </cell>
          <cell r="IJ218">
            <v>0</v>
          </cell>
          <cell r="IK218">
            <v>0</v>
          </cell>
          <cell r="IL218">
            <v>0</v>
          </cell>
          <cell r="IM218">
            <v>0</v>
          </cell>
        </row>
        <row r="219">
          <cell r="A219" t="str">
            <v>HDKM46011</v>
          </cell>
          <cell r="B219">
            <v>100</v>
          </cell>
          <cell r="C219">
            <v>0</v>
          </cell>
          <cell r="D219">
            <v>0</v>
          </cell>
          <cell r="E219">
            <v>0</v>
          </cell>
          <cell r="F219">
            <v>0</v>
          </cell>
          <cell r="G219">
            <v>0</v>
          </cell>
          <cell r="I219" t="str">
            <v>HDKM46011</v>
          </cell>
          <cell r="J219">
            <v>100</v>
          </cell>
          <cell r="K219">
            <v>0</v>
          </cell>
          <cell r="L219">
            <v>0</v>
          </cell>
          <cell r="M219">
            <v>0</v>
          </cell>
          <cell r="N219">
            <v>0</v>
          </cell>
          <cell r="O219">
            <v>0</v>
          </cell>
          <cell r="Q219" t="str">
            <v>GDKM82054</v>
          </cell>
          <cell r="R219">
            <v>95.3</v>
          </cell>
          <cell r="S219">
            <v>3.38</v>
          </cell>
          <cell r="T219">
            <v>35</v>
          </cell>
          <cell r="U219">
            <v>0</v>
          </cell>
          <cell r="V219">
            <v>34.348999999999997</v>
          </cell>
          <cell r="W219">
            <v>1</v>
          </cell>
          <cell r="Y219" t="str">
            <v>GDKM82054</v>
          </cell>
          <cell r="Z219">
            <v>96.48</v>
          </cell>
          <cell r="AA219">
            <v>3.38</v>
          </cell>
          <cell r="AB219">
            <v>35</v>
          </cell>
          <cell r="AC219">
            <v>0</v>
          </cell>
          <cell r="AD219">
            <v>48.414999999999999</v>
          </cell>
          <cell r="AE219">
            <v>1</v>
          </cell>
          <cell r="AG219" t="str">
            <v>GDKM82054</v>
          </cell>
          <cell r="AH219">
            <v>97</v>
          </cell>
          <cell r="AI219">
            <v>1.8</v>
          </cell>
          <cell r="AJ219">
            <v>17.5</v>
          </cell>
          <cell r="AK219">
            <v>0</v>
          </cell>
          <cell r="AL219">
            <v>68.031999999999996</v>
          </cell>
          <cell r="AM219">
            <v>2</v>
          </cell>
          <cell r="AO219" t="str">
            <v>GDKM82048</v>
          </cell>
          <cell r="AP219">
            <v>66.86</v>
          </cell>
          <cell r="AQ219">
            <v>9.5399999999999991</v>
          </cell>
          <cell r="AR219">
            <v>4.2</v>
          </cell>
          <cell r="AS219">
            <v>0</v>
          </cell>
          <cell r="AT219">
            <v>52.981000000000002</v>
          </cell>
          <cell r="AU219">
            <v>5</v>
          </cell>
          <cell r="AW219" t="str">
            <v>GDKM82048</v>
          </cell>
          <cell r="AX219">
            <v>57.31</v>
          </cell>
          <cell r="AY219">
            <v>9.74</v>
          </cell>
          <cell r="AZ219">
            <v>4.2</v>
          </cell>
          <cell r="BA219">
            <v>0</v>
          </cell>
          <cell r="BB219">
            <v>52.981000000000002</v>
          </cell>
          <cell r="BC219">
            <v>5</v>
          </cell>
          <cell r="BE219" t="str">
            <v>GDKM82048</v>
          </cell>
          <cell r="BF219">
            <v>56.22</v>
          </cell>
          <cell r="BG219">
            <v>8.68</v>
          </cell>
          <cell r="BH219">
            <v>6.6666666666666998</v>
          </cell>
          <cell r="BI219">
            <v>0</v>
          </cell>
          <cell r="BJ219">
            <v>63.981000000000002</v>
          </cell>
          <cell r="BK219">
            <v>6</v>
          </cell>
          <cell r="BM219" t="str">
            <v>GDKM82048</v>
          </cell>
          <cell r="BN219">
            <v>60.48</v>
          </cell>
          <cell r="BO219">
            <v>7.62</v>
          </cell>
          <cell r="BP219">
            <v>5.7142857142857002</v>
          </cell>
          <cell r="BQ219">
            <v>0</v>
          </cell>
          <cell r="BR219">
            <v>79.664000000000001</v>
          </cell>
          <cell r="BS219">
            <v>7</v>
          </cell>
          <cell r="BU219" t="str">
            <v>GDKM82034</v>
          </cell>
          <cell r="BV219">
            <v>81.13</v>
          </cell>
          <cell r="BW219">
            <v>3.4</v>
          </cell>
          <cell r="BX219">
            <v>14.375</v>
          </cell>
          <cell r="BY219">
            <v>0</v>
          </cell>
          <cell r="BZ219">
            <v>109.81399999999999</v>
          </cell>
          <cell r="CA219">
            <v>8</v>
          </cell>
          <cell r="CC219" t="str">
            <v>GDKM82034</v>
          </cell>
          <cell r="CD219">
            <v>82.84</v>
          </cell>
          <cell r="CE219">
            <v>3.4</v>
          </cell>
          <cell r="CF219">
            <v>15.25</v>
          </cell>
          <cell r="CG219">
            <v>0</v>
          </cell>
          <cell r="CH219">
            <v>129.81399999999999</v>
          </cell>
          <cell r="CI219">
            <v>8</v>
          </cell>
          <cell r="CK219" t="str">
            <v>GDKM82034</v>
          </cell>
          <cell r="CL219">
            <v>79.8</v>
          </cell>
          <cell r="CM219">
            <v>4</v>
          </cell>
          <cell r="CN219">
            <v>12.2</v>
          </cell>
          <cell r="CO219">
            <v>0</v>
          </cell>
          <cell r="CP219">
            <v>138.18</v>
          </cell>
          <cell r="CQ219">
            <v>10</v>
          </cell>
          <cell r="CS219" t="str">
            <v>GDCT14013</v>
          </cell>
          <cell r="CT219">
            <v>79.680000000000007</v>
          </cell>
          <cell r="CU219">
            <v>8.16</v>
          </cell>
          <cell r="CV219">
            <v>6.8</v>
          </cell>
          <cell r="CW219">
            <v>61.249000000000002</v>
          </cell>
          <cell r="CX219">
            <v>140.38300000000001</v>
          </cell>
          <cell r="CY219">
            <v>5</v>
          </cell>
          <cell r="DA219" t="str">
            <v>GDCT14013</v>
          </cell>
          <cell r="DB219">
            <v>81.14</v>
          </cell>
          <cell r="DC219">
            <v>8.16</v>
          </cell>
          <cell r="DD219">
            <v>8.1999999999999993</v>
          </cell>
          <cell r="DE219">
            <v>61.249000000000002</v>
          </cell>
          <cell r="DF219">
            <v>160.53299999999999</v>
          </cell>
          <cell r="DG219">
            <v>5</v>
          </cell>
          <cell r="DI219" t="str">
            <v>GDCT14013</v>
          </cell>
          <cell r="DJ219">
            <v>78.13</v>
          </cell>
          <cell r="DK219">
            <v>9.36</v>
          </cell>
          <cell r="DL219">
            <v>8</v>
          </cell>
          <cell r="DM219">
            <v>71.838999999999999</v>
          </cell>
          <cell r="DN219">
            <v>166.36600000000001</v>
          </cell>
          <cell r="DO219">
            <v>6</v>
          </cell>
          <cell r="DQ219" t="str">
            <v>GDCT14013</v>
          </cell>
          <cell r="DR219">
            <v>79.02</v>
          </cell>
          <cell r="DS219">
            <v>8.2899999999999991</v>
          </cell>
          <cell r="DT219">
            <v>8.5714285714285996</v>
          </cell>
          <cell r="DU219">
            <v>72.728999999999999</v>
          </cell>
          <cell r="DV219">
            <v>183.78299999999999</v>
          </cell>
          <cell r="DW219">
            <v>7</v>
          </cell>
          <cell r="DY219" t="str">
            <v>GDCT14003</v>
          </cell>
          <cell r="DZ219">
            <v>100</v>
          </cell>
          <cell r="EA219">
            <v>0</v>
          </cell>
          <cell r="EB219">
            <v>0</v>
          </cell>
          <cell r="EC219">
            <v>0</v>
          </cell>
          <cell r="ED219">
            <v>0</v>
          </cell>
          <cell r="EE219">
            <v>0</v>
          </cell>
          <cell r="EG219" t="str">
            <v>GDCT14003</v>
          </cell>
          <cell r="EH219">
            <v>100</v>
          </cell>
          <cell r="EI219">
            <v>0</v>
          </cell>
          <cell r="EJ219">
            <v>0</v>
          </cell>
          <cell r="EK219">
            <v>0</v>
          </cell>
          <cell r="EL219">
            <v>0</v>
          </cell>
          <cell r="EM219">
            <v>0</v>
          </cell>
          <cell r="EO219" t="str">
            <v>GDCT14003</v>
          </cell>
          <cell r="EP219">
            <v>100</v>
          </cell>
          <cell r="EQ219">
            <v>0</v>
          </cell>
          <cell r="ER219">
            <v>0</v>
          </cell>
          <cell r="ES219">
            <v>0</v>
          </cell>
          <cell r="ET219">
            <v>0</v>
          </cell>
          <cell r="EU219">
            <v>0</v>
          </cell>
          <cell r="EW219" t="str">
            <v>EXRT50038</v>
          </cell>
          <cell r="EX219">
            <v>100</v>
          </cell>
          <cell r="EY219">
            <v>0</v>
          </cell>
          <cell r="EZ219">
            <v>18.5</v>
          </cell>
          <cell r="FA219">
            <v>0</v>
          </cell>
          <cell r="FB219">
            <v>264.68099999999998</v>
          </cell>
          <cell r="FC219">
            <v>0</v>
          </cell>
          <cell r="FE219" t="str">
            <v>EXRT20037</v>
          </cell>
          <cell r="FF219">
            <v>100</v>
          </cell>
          <cell r="FG219">
            <v>0</v>
          </cell>
          <cell r="FH219">
            <v>0</v>
          </cell>
          <cell r="FI219">
            <v>0</v>
          </cell>
          <cell r="FJ219">
            <v>0</v>
          </cell>
          <cell r="FK219">
            <v>0</v>
          </cell>
          <cell r="FM219" t="str">
            <v>EXRT20037</v>
          </cell>
          <cell r="FN219">
            <v>100</v>
          </cell>
          <cell r="FO219">
            <v>0</v>
          </cell>
          <cell r="FP219">
            <v>0</v>
          </cell>
          <cell r="FQ219">
            <v>0</v>
          </cell>
          <cell r="FR219">
            <v>0</v>
          </cell>
          <cell r="FS219">
            <v>0</v>
          </cell>
          <cell r="FU219" t="str">
            <v>EXRT20037</v>
          </cell>
          <cell r="FV219">
            <v>100</v>
          </cell>
          <cell r="FW219">
            <v>0</v>
          </cell>
          <cell r="FX219">
            <v>0</v>
          </cell>
          <cell r="FY219">
            <v>0</v>
          </cell>
          <cell r="FZ219">
            <v>0</v>
          </cell>
          <cell r="GA219">
            <v>0</v>
          </cell>
          <cell r="GC219" t="str">
            <v>EXRT20037</v>
          </cell>
          <cell r="GD219">
            <v>100</v>
          </cell>
          <cell r="GE219">
            <v>0</v>
          </cell>
          <cell r="GF219">
            <v>0</v>
          </cell>
          <cell r="GG219">
            <v>0</v>
          </cell>
          <cell r="GH219">
            <v>0</v>
          </cell>
          <cell r="GI219">
            <v>0</v>
          </cell>
          <cell r="GK219" t="str">
            <v>EXRT20037</v>
          </cell>
          <cell r="GL219">
            <v>100</v>
          </cell>
          <cell r="GM219">
            <v>0</v>
          </cell>
          <cell r="GN219">
            <v>0</v>
          </cell>
          <cell r="GO219">
            <v>0</v>
          </cell>
          <cell r="GP219">
            <v>0</v>
          </cell>
          <cell r="GQ219">
            <v>0</v>
          </cell>
          <cell r="GS219" t="str">
            <v>EXRT20037</v>
          </cell>
          <cell r="GT219">
            <v>100</v>
          </cell>
          <cell r="GU219">
            <v>0</v>
          </cell>
          <cell r="GV219">
            <v>0</v>
          </cell>
          <cell r="GW219">
            <v>0</v>
          </cell>
          <cell r="GX219">
            <v>0</v>
          </cell>
          <cell r="GY219">
            <v>0</v>
          </cell>
          <cell r="HA219" t="str">
            <v>EXRT20037</v>
          </cell>
          <cell r="HB219">
            <v>100</v>
          </cell>
          <cell r="HC219">
            <v>0</v>
          </cell>
          <cell r="HD219">
            <v>0</v>
          </cell>
          <cell r="HE219">
            <v>0</v>
          </cell>
          <cell r="HF219">
            <v>0</v>
          </cell>
          <cell r="HG219">
            <v>0</v>
          </cell>
          <cell r="HI219" t="str">
            <v>EXKM40085</v>
          </cell>
          <cell r="HJ219">
            <v>100</v>
          </cell>
          <cell r="HK219">
            <v>0</v>
          </cell>
          <cell r="HL219">
            <v>0</v>
          </cell>
          <cell r="HM219">
            <v>0</v>
          </cell>
          <cell r="HN219">
            <v>0</v>
          </cell>
          <cell r="HO219">
            <v>0</v>
          </cell>
          <cell r="HQ219" t="str">
            <v>EXKM40085</v>
          </cell>
          <cell r="HR219">
            <v>100</v>
          </cell>
          <cell r="HS219">
            <v>0</v>
          </cell>
          <cell r="HT219">
            <v>0</v>
          </cell>
          <cell r="HU219">
            <v>0</v>
          </cell>
          <cell r="HV219">
            <v>0</v>
          </cell>
          <cell r="HW219">
            <v>0</v>
          </cell>
          <cell r="HY219" t="str">
            <v>EXKM40085</v>
          </cell>
          <cell r="HZ219">
            <v>100</v>
          </cell>
          <cell r="IA219">
            <v>0</v>
          </cell>
          <cell r="IB219">
            <v>0</v>
          </cell>
          <cell r="IC219">
            <v>0</v>
          </cell>
          <cell r="ID219">
            <v>0</v>
          </cell>
          <cell r="IE219">
            <v>0</v>
          </cell>
          <cell r="IG219" t="str">
            <v>EXKM40085</v>
          </cell>
          <cell r="IH219">
            <v>100</v>
          </cell>
          <cell r="II219">
            <v>0</v>
          </cell>
          <cell r="IJ219">
            <v>0</v>
          </cell>
          <cell r="IK219">
            <v>0</v>
          </cell>
          <cell r="IL219">
            <v>0</v>
          </cell>
          <cell r="IM219">
            <v>0</v>
          </cell>
        </row>
        <row r="220">
          <cell r="A220" t="str">
            <v>HDKM46013</v>
          </cell>
          <cell r="B220">
            <v>100</v>
          </cell>
          <cell r="C220">
            <v>0</v>
          </cell>
          <cell r="D220">
            <v>0</v>
          </cell>
          <cell r="E220">
            <v>0</v>
          </cell>
          <cell r="F220">
            <v>0</v>
          </cell>
          <cell r="G220">
            <v>0</v>
          </cell>
          <cell r="I220" t="str">
            <v>HDKM46013</v>
          </cell>
          <cell r="J220">
            <v>52.08</v>
          </cell>
          <cell r="K220">
            <v>23</v>
          </cell>
          <cell r="L220">
            <v>0</v>
          </cell>
          <cell r="M220">
            <v>100</v>
          </cell>
          <cell r="N220">
            <v>0</v>
          </cell>
          <cell r="O220">
            <v>1</v>
          </cell>
          <cell r="Q220" t="str">
            <v>GDKM82074</v>
          </cell>
          <cell r="R220">
            <v>90.76</v>
          </cell>
          <cell r="S220">
            <v>3.33</v>
          </cell>
          <cell r="T220">
            <v>13.5</v>
          </cell>
          <cell r="U220">
            <v>0</v>
          </cell>
          <cell r="V220">
            <v>29.433</v>
          </cell>
          <cell r="W220">
            <v>2</v>
          </cell>
          <cell r="Y220" t="str">
            <v>GDKM82074</v>
          </cell>
          <cell r="Z220">
            <v>93.07</v>
          </cell>
          <cell r="AA220">
            <v>3.33</v>
          </cell>
          <cell r="AB220">
            <v>13.5</v>
          </cell>
          <cell r="AC220">
            <v>0</v>
          </cell>
          <cell r="AD220">
            <v>43.499000000000002</v>
          </cell>
          <cell r="AE220">
            <v>2</v>
          </cell>
          <cell r="AG220" t="str">
            <v>GDKM82074</v>
          </cell>
          <cell r="AH220">
            <v>94.04</v>
          </cell>
          <cell r="AI220">
            <v>2.38</v>
          </cell>
          <cell r="AJ220">
            <v>9</v>
          </cell>
          <cell r="AK220">
            <v>0</v>
          </cell>
          <cell r="AL220">
            <v>63.215000000000003</v>
          </cell>
          <cell r="AM220">
            <v>3</v>
          </cell>
          <cell r="AO220" t="str">
            <v>GDKM82052</v>
          </cell>
          <cell r="AP220">
            <v>80.48</v>
          </cell>
          <cell r="AQ220">
            <v>4.6900000000000004</v>
          </cell>
          <cell r="AR220">
            <v>6.1666666666666998</v>
          </cell>
          <cell r="AS220">
            <v>0</v>
          </cell>
          <cell r="AT220">
            <v>64.680999999999997</v>
          </cell>
          <cell r="AU220">
            <v>6</v>
          </cell>
          <cell r="AW220" t="str">
            <v>GDKM82052</v>
          </cell>
          <cell r="AX220">
            <v>76.42</v>
          </cell>
          <cell r="AY220">
            <v>5.66</v>
          </cell>
          <cell r="AZ220">
            <v>5.2857142857142998</v>
          </cell>
          <cell r="BA220">
            <v>17.670000000000002</v>
          </cell>
          <cell r="BB220">
            <v>73.346999999999994</v>
          </cell>
          <cell r="BC220">
            <v>7</v>
          </cell>
          <cell r="BE220" t="str">
            <v>GDKM82052</v>
          </cell>
          <cell r="BF220">
            <v>79.37</v>
          </cell>
          <cell r="BG220">
            <v>5.66</v>
          </cell>
          <cell r="BH220">
            <v>10.285714285714</v>
          </cell>
          <cell r="BI220">
            <v>17.670000000000002</v>
          </cell>
          <cell r="BJ220">
            <v>90.546999999999997</v>
          </cell>
          <cell r="BK220">
            <v>7</v>
          </cell>
          <cell r="BM220" t="str">
            <v>GDKM82052</v>
          </cell>
          <cell r="BN220">
            <v>81.66</v>
          </cell>
          <cell r="BO220">
            <v>5.66</v>
          </cell>
          <cell r="BP220">
            <v>10.285714285714</v>
          </cell>
          <cell r="BQ220">
            <v>17.670000000000002</v>
          </cell>
          <cell r="BR220">
            <v>107.54600000000001</v>
          </cell>
          <cell r="BS220">
            <v>7</v>
          </cell>
          <cell r="BU220" t="str">
            <v>GDKM82041</v>
          </cell>
          <cell r="BV220">
            <v>69.819999999999993</v>
          </cell>
          <cell r="BW220">
            <v>5.17</v>
          </cell>
          <cell r="BX220">
            <v>6.8571428571429003</v>
          </cell>
          <cell r="BY220">
            <v>22.503</v>
          </cell>
          <cell r="BZ220">
            <v>98.397999999999996</v>
          </cell>
          <cell r="CA220">
            <v>14</v>
          </cell>
          <cell r="CC220" t="str">
            <v>GDKM82041</v>
          </cell>
          <cell r="CD220">
            <v>68.16</v>
          </cell>
          <cell r="CE220">
            <v>5.6</v>
          </cell>
          <cell r="CF220">
            <v>7</v>
          </cell>
          <cell r="CG220">
            <v>19.388999999999999</v>
          </cell>
          <cell r="CH220">
            <v>108.765</v>
          </cell>
          <cell r="CI220">
            <v>15</v>
          </cell>
          <cell r="CK220" t="str">
            <v>GDKM82041</v>
          </cell>
          <cell r="CL220">
            <v>70.52</v>
          </cell>
          <cell r="CM220">
            <v>5.31</v>
          </cell>
          <cell r="CN220">
            <v>6.5625</v>
          </cell>
          <cell r="CO220">
            <v>19.199000000000002</v>
          </cell>
          <cell r="CP220">
            <v>127.815</v>
          </cell>
          <cell r="CQ220">
            <v>16</v>
          </cell>
          <cell r="CS220" t="str">
            <v>GDCT16003</v>
          </cell>
          <cell r="CT220">
            <v>100</v>
          </cell>
          <cell r="CU220">
            <v>0</v>
          </cell>
          <cell r="CV220">
            <v>0</v>
          </cell>
          <cell r="CW220">
            <v>0</v>
          </cell>
          <cell r="CX220">
            <v>0</v>
          </cell>
          <cell r="CY220">
            <v>0</v>
          </cell>
          <cell r="DA220" t="str">
            <v>GDCT16003</v>
          </cell>
          <cell r="DB220">
            <v>100</v>
          </cell>
          <cell r="DC220">
            <v>0</v>
          </cell>
          <cell r="DD220">
            <v>0</v>
          </cell>
          <cell r="DE220">
            <v>0</v>
          </cell>
          <cell r="DF220">
            <v>0</v>
          </cell>
          <cell r="DG220">
            <v>0</v>
          </cell>
          <cell r="DI220" t="str">
            <v>GDCT16003</v>
          </cell>
          <cell r="DJ220">
            <v>100</v>
          </cell>
          <cell r="DK220">
            <v>0</v>
          </cell>
          <cell r="DL220">
            <v>0</v>
          </cell>
          <cell r="DM220">
            <v>0</v>
          </cell>
          <cell r="DN220">
            <v>0</v>
          </cell>
          <cell r="DO220">
            <v>0</v>
          </cell>
          <cell r="DQ220" t="str">
            <v>GDCT16003</v>
          </cell>
          <cell r="DR220">
            <v>100</v>
          </cell>
          <cell r="DS220">
            <v>0</v>
          </cell>
          <cell r="DT220">
            <v>0</v>
          </cell>
          <cell r="DU220">
            <v>0</v>
          </cell>
          <cell r="DV220">
            <v>0</v>
          </cell>
          <cell r="DW220">
            <v>0</v>
          </cell>
          <cell r="DY220" t="str">
            <v>GDCT14006</v>
          </cell>
          <cell r="DZ220">
            <v>100</v>
          </cell>
          <cell r="EA220">
            <v>0</v>
          </cell>
          <cell r="EB220">
            <v>0</v>
          </cell>
          <cell r="EC220">
            <v>0</v>
          </cell>
          <cell r="ED220">
            <v>0</v>
          </cell>
          <cell r="EE220">
            <v>0</v>
          </cell>
          <cell r="EG220" t="str">
            <v>GDCT14006</v>
          </cell>
          <cell r="EH220">
            <v>100</v>
          </cell>
          <cell r="EI220">
            <v>0</v>
          </cell>
          <cell r="EJ220">
            <v>0</v>
          </cell>
          <cell r="EK220">
            <v>0</v>
          </cell>
          <cell r="EL220">
            <v>0</v>
          </cell>
          <cell r="EM220">
            <v>0</v>
          </cell>
          <cell r="EO220" t="str">
            <v>GDCT14006</v>
          </cell>
          <cell r="EP220">
            <v>100</v>
          </cell>
          <cell r="EQ220">
            <v>0</v>
          </cell>
          <cell r="ER220">
            <v>0</v>
          </cell>
          <cell r="ES220">
            <v>0</v>
          </cell>
          <cell r="ET220">
            <v>0</v>
          </cell>
          <cell r="EU220">
            <v>0</v>
          </cell>
          <cell r="EW220" t="str">
            <v>GDCT14002</v>
          </cell>
          <cell r="EX220">
            <v>100</v>
          </cell>
          <cell r="EY220">
            <v>0</v>
          </cell>
          <cell r="EZ220">
            <v>0</v>
          </cell>
          <cell r="FA220">
            <v>0</v>
          </cell>
          <cell r="FB220">
            <v>0</v>
          </cell>
          <cell r="FC220">
            <v>0</v>
          </cell>
          <cell r="FE220" t="str">
            <v>EXRT50038</v>
          </cell>
          <cell r="FF220">
            <v>100</v>
          </cell>
          <cell r="FG220">
            <v>0</v>
          </cell>
          <cell r="FH220">
            <v>18.5</v>
          </cell>
          <cell r="FI220">
            <v>0</v>
          </cell>
          <cell r="FJ220">
            <v>280.09699999999998</v>
          </cell>
          <cell r="FK220">
            <v>0</v>
          </cell>
          <cell r="FM220" t="str">
            <v>EXRT50038</v>
          </cell>
          <cell r="FN220">
            <v>100</v>
          </cell>
          <cell r="FO220">
            <v>0</v>
          </cell>
          <cell r="FP220">
            <v>18.5</v>
          </cell>
          <cell r="FQ220">
            <v>0</v>
          </cell>
          <cell r="FR220">
            <v>288.51400000000001</v>
          </cell>
          <cell r="FS220">
            <v>0</v>
          </cell>
          <cell r="FU220" t="str">
            <v>EXRT50038</v>
          </cell>
          <cell r="FV220">
            <v>100</v>
          </cell>
          <cell r="FW220">
            <v>0</v>
          </cell>
          <cell r="FX220">
            <v>18.5</v>
          </cell>
          <cell r="FY220">
            <v>0</v>
          </cell>
          <cell r="FZ220">
            <v>298.24700000000001</v>
          </cell>
          <cell r="GA220">
            <v>0</v>
          </cell>
          <cell r="GC220" t="str">
            <v>EXRT50038</v>
          </cell>
          <cell r="GD220">
            <v>100</v>
          </cell>
          <cell r="GE220">
            <v>0</v>
          </cell>
          <cell r="GF220">
            <v>18.5</v>
          </cell>
          <cell r="GG220">
            <v>0</v>
          </cell>
          <cell r="GH220">
            <v>307.91399999999999</v>
          </cell>
          <cell r="GI220">
            <v>0</v>
          </cell>
          <cell r="GK220" t="str">
            <v>EXRT50038</v>
          </cell>
          <cell r="GL220">
            <v>100</v>
          </cell>
          <cell r="GM220">
            <v>0</v>
          </cell>
          <cell r="GN220">
            <v>18.5</v>
          </cell>
          <cell r="GO220">
            <v>0</v>
          </cell>
          <cell r="GP220">
            <v>318.24700000000001</v>
          </cell>
          <cell r="GQ220">
            <v>0</v>
          </cell>
          <cell r="GS220" t="str">
            <v>EXRT50038</v>
          </cell>
          <cell r="GT220">
            <v>100</v>
          </cell>
          <cell r="GU220">
            <v>0</v>
          </cell>
          <cell r="GV220">
            <v>18.5</v>
          </cell>
          <cell r="GW220">
            <v>0</v>
          </cell>
          <cell r="GX220">
            <v>318.24700000000001</v>
          </cell>
          <cell r="GY220">
            <v>0</v>
          </cell>
          <cell r="HA220" t="str">
            <v>EXRT50038</v>
          </cell>
          <cell r="HB220">
            <v>100</v>
          </cell>
          <cell r="HC220">
            <v>0</v>
          </cell>
          <cell r="HD220">
            <v>18.5</v>
          </cell>
          <cell r="HE220">
            <v>0</v>
          </cell>
          <cell r="HF220">
            <v>338.38</v>
          </cell>
          <cell r="HG220">
            <v>0</v>
          </cell>
          <cell r="HI220" t="str">
            <v>EXKM40098</v>
          </cell>
          <cell r="HJ220">
            <v>99.12</v>
          </cell>
          <cell r="HK220">
            <v>0.74</v>
          </cell>
          <cell r="HL220">
            <v>23.625</v>
          </cell>
          <cell r="HM220">
            <v>97.186999999999998</v>
          </cell>
          <cell r="HN220">
            <v>483.49700000000001</v>
          </cell>
          <cell r="HO220">
            <v>8</v>
          </cell>
          <cell r="HQ220" t="str">
            <v>EXKM40098</v>
          </cell>
          <cell r="HR220">
            <v>99.15</v>
          </cell>
          <cell r="HS220">
            <v>0.74</v>
          </cell>
          <cell r="HT220">
            <v>23.625</v>
          </cell>
          <cell r="HU220">
            <v>97.186999999999998</v>
          </cell>
          <cell r="HV220">
            <v>503.113</v>
          </cell>
          <cell r="HW220">
            <v>8</v>
          </cell>
          <cell r="HY220" t="str">
            <v>EXKM40098</v>
          </cell>
          <cell r="HZ220">
            <v>99.18</v>
          </cell>
          <cell r="IA220">
            <v>0.74</v>
          </cell>
          <cell r="IB220">
            <v>23.625</v>
          </cell>
          <cell r="IC220">
            <v>97.186999999999998</v>
          </cell>
          <cell r="ID220">
            <v>521.529</v>
          </cell>
          <cell r="IE220">
            <v>8</v>
          </cell>
          <cell r="IG220" t="str">
            <v>EXKM40098</v>
          </cell>
          <cell r="IH220">
            <v>99.21</v>
          </cell>
          <cell r="II220">
            <v>0.74</v>
          </cell>
          <cell r="IJ220">
            <v>52.375</v>
          </cell>
          <cell r="IK220">
            <v>97.186999999999998</v>
          </cell>
          <cell r="IL220">
            <v>540.16200000000003</v>
          </cell>
          <cell r="IM220">
            <v>8</v>
          </cell>
        </row>
        <row r="221">
          <cell r="A221" t="str">
            <v>HDKM46016</v>
          </cell>
          <cell r="B221">
            <v>0</v>
          </cell>
          <cell r="C221">
            <v>24</v>
          </cell>
          <cell r="D221">
            <v>0</v>
          </cell>
          <cell r="E221">
            <v>100</v>
          </cell>
          <cell r="F221">
            <v>0</v>
          </cell>
          <cell r="G221">
            <v>1</v>
          </cell>
          <cell r="I221" t="str">
            <v>HDKM46016</v>
          </cell>
          <cell r="J221">
            <v>0</v>
          </cell>
          <cell r="K221">
            <v>48</v>
          </cell>
          <cell r="L221">
            <v>0</v>
          </cell>
          <cell r="M221">
            <v>100</v>
          </cell>
          <cell r="N221">
            <v>0</v>
          </cell>
          <cell r="O221">
            <v>1</v>
          </cell>
          <cell r="Q221" t="str">
            <v>GDKM82078</v>
          </cell>
          <cell r="R221">
            <v>100</v>
          </cell>
          <cell r="S221">
            <v>0</v>
          </cell>
          <cell r="T221">
            <v>0</v>
          </cell>
          <cell r="U221">
            <v>0</v>
          </cell>
          <cell r="V221">
            <v>0</v>
          </cell>
          <cell r="W221">
            <v>0</v>
          </cell>
          <cell r="Y221" t="str">
            <v>GDKM82078</v>
          </cell>
          <cell r="Z221">
            <v>100</v>
          </cell>
          <cell r="AA221">
            <v>0</v>
          </cell>
          <cell r="AB221">
            <v>0</v>
          </cell>
          <cell r="AC221">
            <v>0</v>
          </cell>
          <cell r="AD221">
            <v>0</v>
          </cell>
          <cell r="AE221">
            <v>0</v>
          </cell>
          <cell r="AG221" t="str">
            <v>GDKM82078</v>
          </cell>
          <cell r="AH221">
            <v>100</v>
          </cell>
          <cell r="AI221">
            <v>0</v>
          </cell>
          <cell r="AJ221">
            <v>0</v>
          </cell>
          <cell r="AK221">
            <v>0</v>
          </cell>
          <cell r="AL221">
            <v>0</v>
          </cell>
          <cell r="AM221">
            <v>0</v>
          </cell>
          <cell r="AO221" t="str">
            <v>GDKM82054</v>
          </cell>
          <cell r="AP221">
            <v>90.91</v>
          </cell>
          <cell r="AQ221">
            <v>3.27</v>
          </cell>
          <cell r="AR221">
            <v>8.75</v>
          </cell>
          <cell r="AS221">
            <v>71.209000000000003</v>
          </cell>
          <cell r="AT221">
            <v>78.715000000000003</v>
          </cell>
          <cell r="AU221">
            <v>4</v>
          </cell>
          <cell r="AW221" t="str">
            <v>GDKM82054</v>
          </cell>
          <cell r="AX221">
            <v>92.21</v>
          </cell>
          <cell r="AY221">
            <v>3.27</v>
          </cell>
          <cell r="AZ221">
            <v>8.75</v>
          </cell>
          <cell r="BA221">
            <v>71.209000000000003</v>
          </cell>
          <cell r="BB221">
            <v>87.631</v>
          </cell>
          <cell r="BC221">
            <v>4</v>
          </cell>
          <cell r="BE221" t="str">
            <v>GDKM82054</v>
          </cell>
          <cell r="BF221">
            <v>93.19</v>
          </cell>
          <cell r="BG221">
            <v>3.27</v>
          </cell>
          <cell r="BH221">
            <v>13.5</v>
          </cell>
          <cell r="BI221">
            <v>71.209000000000003</v>
          </cell>
          <cell r="BJ221">
            <v>104.831</v>
          </cell>
          <cell r="BK221">
            <v>4</v>
          </cell>
          <cell r="BM221" t="str">
            <v>GDKM82054</v>
          </cell>
          <cell r="BN221">
            <v>93.94</v>
          </cell>
          <cell r="BO221">
            <v>3.27</v>
          </cell>
          <cell r="BP221">
            <v>13.5</v>
          </cell>
          <cell r="BQ221">
            <v>71.209000000000003</v>
          </cell>
          <cell r="BR221">
            <v>121.83</v>
          </cell>
          <cell r="BS221">
            <v>4</v>
          </cell>
          <cell r="BU221" t="str">
            <v>GDKM82042</v>
          </cell>
          <cell r="BV221">
            <v>39.1</v>
          </cell>
          <cell r="BW221">
            <v>13.8</v>
          </cell>
          <cell r="BX221">
            <v>4.5999999999999996</v>
          </cell>
          <cell r="BY221">
            <v>0</v>
          </cell>
          <cell r="BZ221">
            <v>48.735999999999997</v>
          </cell>
          <cell r="CA221">
            <v>10</v>
          </cell>
          <cell r="CC221" t="str">
            <v>GDKM82042</v>
          </cell>
          <cell r="CD221">
            <v>38.06</v>
          </cell>
          <cell r="CE221">
            <v>11.95</v>
          </cell>
          <cell r="CF221">
            <v>3.5384615384615001</v>
          </cell>
          <cell r="CG221">
            <v>0</v>
          </cell>
          <cell r="CH221">
            <v>53.62</v>
          </cell>
          <cell r="CI221">
            <v>13</v>
          </cell>
          <cell r="CK221" t="str">
            <v>GDKM82042</v>
          </cell>
          <cell r="CL221">
            <v>37.36</v>
          </cell>
          <cell r="CM221">
            <v>12.3</v>
          </cell>
          <cell r="CN221">
            <v>3.2857142857142998</v>
          </cell>
          <cell r="CO221">
            <v>0</v>
          </cell>
          <cell r="CP221">
            <v>59.67</v>
          </cell>
          <cell r="CQ221">
            <v>14</v>
          </cell>
          <cell r="CS221" t="str">
            <v>GDKM70004</v>
          </cell>
          <cell r="CT221">
            <v>100</v>
          </cell>
          <cell r="CU221">
            <v>0</v>
          </cell>
          <cell r="CV221">
            <v>0</v>
          </cell>
          <cell r="CW221">
            <v>0</v>
          </cell>
          <cell r="CX221">
            <v>0</v>
          </cell>
          <cell r="CY221">
            <v>0</v>
          </cell>
          <cell r="DA221" t="str">
            <v>GDKM70004</v>
          </cell>
          <cell r="DB221">
            <v>100</v>
          </cell>
          <cell r="DC221">
            <v>0</v>
          </cell>
          <cell r="DD221">
            <v>0</v>
          </cell>
          <cell r="DE221">
            <v>0</v>
          </cell>
          <cell r="DF221">
            <v>0</v>
          </cell>
          <cell r="DG221">
            <v>0</v>
          </cell>
          <cell r="DI221" t="str">
            <v>GDKM70004</v>
          </cell>
          <cell r="DJ221">
            <v>100</v>
          </cell>
          <cell r="DK221">
            <v>0</v>
          </cell>
          <cell r="DL221">
            <v>0</v>
          </cell>
          <cell r="DM221">
            <v>0</v>
          </cell>
          <cell r="DN221">
            <v>0</v>
          </cell>
          <cell r="DO221">
            <v>0</v>
          </cell>
          <cell r="DQ221" t="str">
            <v>GDKM70004</v>
          </cell>
          <cell r="DR221">
            <v>100</v>
          </cell>
          <cell r="DS221">
            <v>0</v>
          </cell>
          <cell r="DT221">
            <v>0</v>
          </cell>
          <cell r="DU221">
            <v>0</v>
          </cell>
          <cell r="DV221">
            <v>0</v>
          </cell>
          <cell r="DW221">
            <v>0</v>
          </cell>
          <cell r="DY221" t="str">
            <v>GDCT14013</v>
          </cell>
          <cell r="DZ221">
            <v>80.25</v>
          </cell>
          <cell r="EA221">
            <v>8.2899999999999991</v>
          </cell>
          <cell r="EB221">
            <v>10.714285714286</v>
          </cell>
          <cell r="EC221">
            <v>72.728999999999999</v>
          </cell>
          <cell r="ED221">
            <v>202.916</v>
          </cell>
          <cell r="EE221">
            <v>7</v>
          </cell>
          <cell r="EG221" t="str">
            <v>GDCT14013</v>
          </cell>
          <cell r="EH221">
            <v>80.959999999999994</v>
          </cell>
          <cell r="EI221">
            <v>7.46</v>
          </cell>
          <cell r="EJ221">
            <v>10</v>
          </cell>
          <cell r="EK221">
            <v>70.697000000000003</v>
          </cell>
          <cell r="EL221">
            <v>220.68199999999999</v>
          </cell>
          <cell r="EM221">
            <v>8</v>
          </cell>
          <cell r="EO221" t="str">
            <v>GDCT14013</v>
          </cell>
          <cell r="EP221">
            <v>81.97</v>
          </cell>
          <cell r="EQ221">
            <v>7.46</v>
          </cell>
          <cell r="ER221">
            <v>11.75</v>
          </cell>
          <cell r="ES221">
            <v>70.697000000000003</v>
          </cell>
          <cell r="ET221">
            <v>243.43199999999999</v>
          </cell>
          <cell r="EU221">
            <v>8</v>
          </cell>
          <cell r="EW221" t="str">
            <v>GDCT14003</v>
          </cell>
          <cell r="EX221">
            <v>100</v>
          </cell>
          <cell r="EY221">
            <v>0</v>
          </cell>
          <cell r="EZ221">
            <v>0</v>
          </cell>
          <cell r="FA221">
            <v>0</v>
          </cell>
          <cell r="FB221">
            <v>0</v>
          </cell>
          <cell r="FC221">
            <v>0</v>
          </cell>
          <cell r="FE221" t="str">
            <v>GDCT14002</v>
          </cell>
          <cell r="FF221">
            <v>100</v>
          </cell>
          <cell r="FG221">
            <v>0</v>
          </cell>
          <cell r="FH221">
            <v>0</v>
          </cell>
          <cell r="FI221">
            <v>0</v>
          </cell>
          <cell r="FJ221">
            <v>0</v>
          </cell>
          <cell r="FK221">
            <v>0</v>
          </cell>
          <cell r="FM221" t="str">
            <v>GDCT14002</v>
          </cell>
          <cell r="FN221">
            <v>100</v>
          </cell>
          <cell r="FO221">
            <v>0</v>
          </cell>
          <cell r="FP221">
            <v>0</v>
          </cell>
          <cell r="FQ221">
            <v>0</v>
          </cell>
          <cell r="FR221">
            <v>0</v>
          </cell>
          <cell r="FS221">
            <v>0</v>
          </cell>
          <cell r="FU221" t="str">
            <v>GDCT14002</v>
          </cell>
          <cell r="FV221">
            <v>100</v>
          </cell>
          <cell r="FW221">
            <v>0</v>
          </cell>
          <cell r="FX221">
            <v>0</v>
          </cell>
          <cell r="FY221">
            <v>0</v>
          </cell>
          <cell r="FZ221">
            <v>0</v>
          </cell>
          <cell r="GA221">
            <v>0</v>
          </cell>
          <cell r="GC221" t="str">
            <v>GDCT14002</v>
          </cell>
          <cell r="GD221">
            <v>100</v>
          </cell>
          <cell r="GE221">
            <v>0</v>
          </cell>
          <cell r="GF221">
            <v>0</v>
          </cell>
          <cell r="GG221">
            <v>0</v>
          </cell>
          <cell r="GH221">
            <v>0</v>
          </cell>
          <cell r="GI221">
            <v>0</v>
          </cell>
          <cell r="GK221" t="str">
            <v>GDCT14002</v>
          </cell>
          <cell r="GL221">
            <v>100</v>
          </cell>
          <cell r="GM221">
            <v>0</v>
          </cell>
          <cell r="GN221">
            <v>0</v>
          </cell>
          <cell r="GO221">
            <v>0</v>
          </cell>
          <cell r="GP221">
            <v>0</v>
          </cell>
          <cell r="GQ221">
            <v>0</v>
          </cell>
          <cell r="GS221" t="str">
            <v>GDCT14002</v>
          </cell>
          <cell r="GT221">
            <v>100</v>
          </cell>
          <cell r="GU221">
            <v>0</v>
          </cell>
          <cell r="GV221">
            <v>0</v>
          </cell>
          <cell r="GW221">
            <v>0</v>
          </cell>
          <cell r="GX221">
            <v>0</v>
          </cell>
          <cell r="GY221">
            <v>0</v>
          </cell>
          <cell r="HA221" t="str">
            <v>GDCT14002</v>
          </cell>
          <cell r="HB221">
            <v>100</v>
          </cell>
          <cell r="HC221">
            <v>0</v>
          </cell>
          <cell r="HD221">
            <v>0</v>
          </cell>
          <cell r="HE221">
            <v>0</v>
          </cell>
          <cell r="HF221">
            <v>0</v>
          </cell>
          <cell r="HG221">
            <v>0</v>
          </cell>
          <cell r="HI221" t="str">
            <v>EXKM40099</v>
          </cell>
          <cell r="HJ221">
            <v>90.62</v>
          </cell>
          <cell r="HK221">
            <v>3.94</v>
          </cell>
          <cell r="HL221">
            <v>11.25</v>
          </cell>
          <cell r="HM221">
            <v>16.442</v>
          </cell>
          <cell r="HN221">
            <v>442.67899999999997</v>
          </cell>
          <cell r="HO221">
            <v>16</v>
          </cell>
          <cell r="HQ221" t="str">
            <v>EXKM40099</v>
          </cell>
          <cell r="HR221">
            <v>90.7</v>
          </cell>
          <cell r="HS221">
            <v>3.81</v>
          </cell>
          <cell r="HT221">
            <v>10.588235294118</v>
          </cell>
          <cell r="HU221">
            <v>18.614999999999998</v>
          </cell>
          <cell r="HV221">
            <v>460.99599999999998</v>
          </cell>
          <cell r="HW221">
            <v>17</v>
          </cell>
          <cell r="HY221" t="str">
            <v>EXKM40099</v>
          </cell>
          <cell r="HZ221">
            <v>88.58</v>
          </cell>
          <cell r="IA221">
            <v>4.57</v>
          </cell>
          <cell r="IB221">
            <v>10</v>
          </cell>
          <cell r="IC221">
            <v>14.653</v>
          </cell>
          <cell r="ID221">
            <v>465.74599999999998</v>
          </cell>
          <cell r="IE221">
            <v>18</v>
          </cell>
          <cell r="IG221" t="str">
            <v>EXKM40099</v>
          </cell>
          <cell r="IH221">
            <v>88.25</v>
          </cell>
          <cell r="II221">
            <v>4.5999999999999996</v>
          </cell>
          <cell r="IJ221">
            <v>22.052631578947</v>
          </cell>
          <cell r="IK221">
            <v>13.787000000000001</v>
          </cell>
          <cell r="IL221">
            <v>480.46199999999999</v>
          </cell>
          <cell r="IM221">
            <v>19</v>
          </cell>
        </row>
        <row r="222">
          <cell r="A222" t="str">
            <v>HDKM46017</v>
          </cell>
          <cell r="B222">
            <v>100</v>
          </cell>
          <cell r="C222">
            <v>0</v>
          </cell>
          <cell r="D222">
            <v>0</v>
          </cell>
          <cell r="E222">
            <v>0</v>
          </cell>
          <cell r="F222">
            <v>0</v>
          </cell>
          <cell r="G222">
            <v>0</v>
          </cell>
          <cell r="I222" t="str">
            <v>HDKM46017</v>
          </cell>
          <cell r="J222">
            <v>100</v>
          </cell>
          <cell r="K222">
            <v>0</v>
          </cell>
          <cell r="L222">
            <v>0</v>
          </cell>
          <cell r="M222">
            <v>0</v>
          </cell>
          <cell r="N222">
            <v>0</v>
          </cell>
          <cell r="O222">
            <v>0</v>
          </cell>
          <cell r="Q222" t="str">
            <v>HDKM46011</v>
          </cell>
          <cell r="R222">
            <v>100</v>
          </cell>
          <cell r="S222">
            <v>0</v>
          </cell>
          <cell r="T222">
            <v>0</v>
          </cell>
          <cell r="U222">
            <v>0</v>
          </cell>
          <cell r="V222">
            <v>0</v>
          </cell>
          <cell r="W222">
            <v>0</v>
          </cell>
          <cell r="Y222" t="str">
            <v>HDKM46011</v>
          </cell>
          <cell r="Z222">
            <v>100</v>
          </cell>
          <cell r="AA222">
            <v>0</v>
          </cell>
          <cell r="AB222">
            <v>0</v>
          </cell>
          <cell r="AC222">
            <v>0</v>
          </cell>
          <cell r="AD222">
            <v>0</v>
          </cell>
          <cell r="AE222">
            <v>0</v>
          </cell>
          <cell r="AG222" t="str">
            <v>HDKM46011</v>
          </cell>
          <cell r="AH222">
            <v>100</v>
          </cell>
          <cell r="AI222">
            <v>0</v>
          </cell>
          <cell r="AJ222">
            <v>0</v>
          </cell>
          <cell r="AK222">
            <v>0</v>
          </cell>
          <cell r="AL222">
            <v>0</v>
          </cell>
          <cell r="AM222">
            <v>0</v>
          </cell>
          <cell r="AO222" t="str">
            <v>GDKM82074</v>
          </cell>
          <cell r="AP222">
            <v>90.64</v>
          </cell>
          <cell r="AQ222">
            <v>3.37</v>
          </cell>
          <cell r="AR222">
            <v>6.75</v>
          </cell>
          <cell r="AS222">
            <v>39.554000000000002</v>
          </cell>
          <cell r="AT222">
            <v>79.048000000000002</v>
          </cell>
          <cell r="AU222">
            <v>4</v>
          </cell>
          <cell r="AW222" t="str">
            <v>GDKM82074</v>
          </cell>
          <cell r="AX222">
            <v>90.4</v>
          </cell>
          <cell r="AY222">
            <v>3.37</v>
          </cell>
          <cell r="AZ222">
            <v>6.75</v>
          </cell>
          <cell r="BA222">
            <v>39.554000000000002</v>
          </cell>
          <cell r="BB222">
            <v>94.897999999999996</v>
          </cell>
          <cell r="BC222">
            <v>4</v>
          </cell>
          <cell r="BE222" t="str">
            <v>GDKM82074</v>
          </cell>
          <cell r="BF222">
            <v>91.6</v>
          </cell>
          <cell r="BG222">
            <v>3.37</v>
          </cell>
          <cell r="BH222">
            <v>14.5</v>
          </cell>
          <cell r="BI222">
            <v>39.554000000000002</v>
          </cell>
          <cell r="BJ222">
            <v>112.098</v>
          </cell>
          <cell r="BK222">
            <v>4</v>
          </cell>
          <cell r="BM222" t="str">
            <v>GDKM82074</v>
          </cell>
          <cell r="BN222">
            <v>92.29</v>
          </cell>
          <cell r="BO222">
            <v>2.8</v>
          </cell>
          <cell r="BP222">
            <v>11.6</v>
          </cell>
          <cell r="BQ222">
            <v>38.093000000000004</v>
          </cell>
          <cell r="BR222">
            <v>128.58099999999999</v>
          </cell>
          <cell r="BS222">
            <v>5</v>
          </cell>
          <cell r="BU222" t="str">
            <v>GDKM82048</v>
          </cell>
          <cell r="BV222">
            <v>60.84</v>
          </cell>
          <cell r="BW222">
            <v>7.75</v>
          </cell>
          <cell r="BX222">
            <v>9.75</v>
          </cell>
          <cell r="BY222">
            <v>0</v>
          </cell>
          <cell r="BZ222">
            <v>92.03</v>
          </cell>
          <cell r="CA222">
            <v>8</v>
          </cell>
          <cell r="CC222" t="str">
            <v>GDKM82048</v>
          </cell>
          <cell r="CD222">
            <v>64.400000000000006</v>
          </cell>
          <cell r="CE222">
            <v>7.75</v>
          </cell>
          <cell r="CF222">
            <v>10.5</v>
          </cell>
          <cell r="CG222">
            <v>0</v>
          </cell>
          <cell r="CH222">
            <v>111.93</v>
          </cell>
          <cell r="CI222">
            <v>8</v>
          </cell>
          <cell r="CK222" t="str">
            <v>GDKM82048</v>
          </cell>
          <cell r="CL222">
            <v>66.12</v>
          </cell>
          <cell r="CM222">
            <v>6.56</v>
          </cell>
          <cell r="CN222">
            <v>8.4</v>
          </cell>
          <cell r="CO222">
            <v>0</v>
          </cell>
          <cell r="CP222">
            <v>128.56299999999999</v>
          </cell>
          <cell r="CQ222">
            <v>10</v>
          </cell>
          <cell r="CS222" t="str">
            <v>GDKM82009</v>
          </cell>
          <cell r="CT222">
            <v>86.62</v>
          </cell>
          <cell r="CU222">
            <v>2.78</v>
          </cell>
          <cell r="CV222">
            <v>8.4666666666667005</v>
          </cell>
          <cell r="CW222">
            <v>5.7489999999999997</v>
          </cell>
          <cell r="CX222">
            <v>179.816</v>
          </cell>
          <cell r="CY222">
            <v>15</v>
          </cell>
          <cell r="DA222" t="str">
            <v>GDKM82009</v>
          </cell>
          <cell r="DB222">
            <v>84.81</v>
          </cell>
          <cell r="DC222">
            <v>3.19</v>
          </cell>
          <cell r="DD222">
            <v>7.9375</v>
          </cell>
          <cell r="DE222">
            <v>4.7030000000000003</v>
          </cell>
          <cell r="DF222">
            <v>191.78299999999999</v>
          </cell>
          <cell r="DG222">
            <v>16</v>
          </cell>
          <cell r="DI222" t="str">
            <v>GDKM82009</v>
          </cell>
          <cell r="DJ222">
            <v>85.29</v>
          </cell>
          <cell r="DK222">
            <v>3.11</v>
          </cell>
          <cell r="DL222">
            <v>7.4705882352941</v>
          </cell>
          <cell r="DM222">
            <v>4.5330000000000004</v>
          </cell>
          <cell r="DN222">
            <v>209.18299999999999</v>
          </cell>
          <cell r="DO222">
            <v>17</v>
          </cell>
          <cell r="DQ222" t="str">
            <v>GDKM82009</v>
          </cell>
          <cell r="DR222">
            <v>84.2</v>
          </cell>
          <cell r="DS222">
            <v>3.03</v>
          </cell>
          <cell r="DT222">
            <v>6.35</v>
          </cell>
          <cell r="DU222">
            <v>3.9550000000000001</v>
          </cell>
          <cell r="DV222">
            <v>220.86500000000001</v>
          </cell>
          <cell r="DW222">
            <v>20</v>
          </cell>
          <cell r="DY222" t="str">
            <v>GDCT16003</v>
          </cell>
          <cell r="DZ222">
            <v>100</v>
          </cell>
          <cell r="EA222">
            <v>0</v>
          </cell>
          <cell r="EB222">
            <v>0</v>
          </cell>
          <cell r="EC222">
            <v>0</v>
          </cell>
          <cell r="ED222">
            <v>0</v>
          </cell>
          <cell r="EE222">
            <v>0</v>
          </cell>
          <cell r="EG222" t="str">
            <v>GDCT16003</v>
          </cell>
          <cell r="EH222">
            <v>100</v>
          </cell>
          <cell r="EI222">
            <v>0</v>
          </cell>
          <cell r="EJ222">
            <v>0</v>
          </cell>
          <cell r="EK222">
            <v>0</v>
          </cell>
          <cell r="EL222">
            <v>0</v>
          </cell>
          <cell r="EM222">
            <v>0</v>
          </cell>
          <cell r="EO222" t="str">
            <v>GDCT16003</v>
          </cell>
          <cell r="EP222">
            <v>100</v>
          </cell>
          <cell r="EQ222">
            <v>0</v>
          </cell>
          <cell r="ER222">
            <v>0</v>
          </cell>
          <cell r="ES222">
            <v>0</v>
          </cell>
          <cell r="ET222">
            <v>0</v>
          </cell>
          <cell r="EU222">
            <v>0</v>
          </cell>
          <cell r="EW222" t="str">
            <v>GDCT14006</v>
          </cell>
          <cell r="EX222">
            <v>100</v>
          </cell>
          <cell r="EY222">
            <v>0</v>
          </cell>
          <cell r="EZ222">
            <v>0</v>
          </cell>
          <cell r="FA222">
            <v>0</v>
          </cell>
          <cell r="FB222">
            <v>0</v>
          </cell>
          <cell r="FC222">
            <v>0</v>
          </cell>
          <cell r="FE222" t="str">
            <v>GDCT14003</v>
          </cell>
          <cell r="FF222">
            <v>100</v>
          </cell>
          <cell r="FG222">
            <v>0</v>
          </cell>
          <cell r="FH222">
            <v>0</v>
          </cell>
          <cell r="FI222">
            <v>0</v>
          </cell>
          <cell r="FJ222">
            <v>0</v>
          </cell>
          <cell r="FK222">
            <v>0</v>
          </cell>
          <cell r="FM222" t="str">
            <v>GDCT14003</v>
          </cell>
          <cell r="FN222">
            <v>100</v>
          </cell>
          <cell r="FO222">
            <v>0</v>
          </cell>
          <cell r="FP222">
            <v>0</v>
          </cell>
          <cell r="FQ222">
            <v>0</v>
          </cell>
          <cell r="FR222">
            <v>0</v>
          </cell>
          <cell r="FS222">
            <v>0</v>
          </cell>
          <cell r="FU222" t="str">
            <v>GDCT14003</v>
          </cell>
          <cell r="FV222">
            <v>100</v>
          </cell>
          <cell r="FW222">
            <v>0</v>
          </cell>
          <cell r="FX222">
            <v>0</v>
          </cell>
          <cell r="FY222">
            <v>0</v>
          </cell>
          <cell r="FZ222">
            <v>0</v>
          </cell>
          <cell r="GA222">
            <v>0</v>
          </cell>
          <cell r="GC222" t="str">
            <v>GDCT14003</v>
          </cell>
          <cell r="GD222">
            <v>100</v>
          </cell>
          <cell r="GE222">
            <v>0</v>
          </cell>
          <cell r="GF222">
            <v>0</v>
          </cell>
          <cell r="GG222">
            <v>0</v>
          </cell>
          <cell r="GH222">
            <v>0</v>
          </cell>
          <cell r="GI222">
            <v>0</v>
          </cell>
          <cell r="GK222" t="str">
            <v>GDCT14003</v>
          </cell>
          <cell r="GL222">
            <v>100</v>
          </cell>
          <cell r="GM222">
            <v>0</v>
          </cell>
          <cell r="GN222">
            <v>0</v>
          </cell>
          <cell r="GO222">
            <v>0</v>
          </cell>
          <cell r="GP222">
            <v>0</v>
          </cell>
          <cell r="GQ222">
            <v>0</v>
          </cell>
          <cell r="GS222" t="str">
            <v>GDCT14003</v>
          </cell>
          <cell r="GT222">
            <v>100</v>
          </cell>
          <cell r="GU222">
            <v>0</v>
          </cell>
          <cell r="GV222">
            <v>0</v>
          </cell>
          <cell r="GW222">
            <v>0</v>
          </cell>
          <cell r="GX222">
            <v>0</v>
          </cell>
          <cell r="GY222">
            <v>0</v>
          </cell>
          <cell r="HA222" t="str">
            <v>GDCT14003</v>
          </cell>
          <cell r="HB222">
            <v>100</v>
          </cell>
          <cell r="HC222">
            <v>0</v>
          </cell>
          <cell r="HD222">
            <v>0</v>
          </cell>
          <cell r="HE222">
            <v>0</v>
          </cell>
          <cell r="HF222">
            <v>0</v>
          </cell>
          <cell r="HG222">
            <v>0</v>
          </cell>
          <cell r="HI222" t="str">
            <v>EXRT20012</v>
          </cell>
          <cell r="HJ222">
            <v>100</v>
          </cell>
          <cell r="HK222">
            <v>0</v>
          </cell>
          <cell r="HL222">
            <v>0</v>
          </cell>
          <cell r="HM222">
            <v>0</v>
          </cell>
          <cell r="HN222">
            <v>0</v>
          </cell>
          <cell r="HO222">
            <v>0</v>
          </cell>
          <cell r="HQ222" t="str">
            <v>EXRT20012</v>
          </cell>
          <cell r="HR222">
            <v>100</v>
          </cell>
          <cell r="HS222">
            <v>0</v>
          </cell>
          <cell r="HT222">
            <v>0</v>
          </cell>
          <cell r="HU222">
            <v>0</v>
          </cell>
          <cell r="HV222">
            <v>0</v>
          </cell>
          <cell r="HW222">
            <v>0</v>
          </cell>
          <cell r="HY222" t="str">
            <v>EXRT20012</v>
          </cell>
          <cell r="HZ222">
            <v>100</v>
          </cell>
          <cell r="IA222">
            <v>0</v>
          </cell>
          <cell r="IB222">
            <v>0</v>
          </cell>
          <cell r="IC222">
            <v>0</v>
          </cell>
          <cell r="ID222">
            <v>0</v>
          </cell>
          <cell r="IE222">
            <v>0</v>
          </cell>
          <cell r="IG222" t="str">
            <v>EXRT20012</v>
          </cell>
          <cell r="IH222">
            <v>100</v>
          </cell>
          <cell r="II222">
            <v>0</v>
          </cell>
          <cell r="IJ222">
            <v>0</v>
          </cell>
          <cell r="IK222">
            <v>0</v>
          </cell>
          <cell r="IL222">
            <v>0</v>
          </cell>
          <cell r="IM222">
            <v>0</v>
          </cell>
        </row>
        <row r="223">
          <cell r="A223" t="str">
            <v>HDKM46018</v>
          </cell>
          <cell r="B223">
            <v>100</v>
          </cell>
          <cell r="C223">
            <v>0</v>
          </cell>
          <cell r="D223">
            <v>0</v>
          </cell>
          <cell r="E223">
            <v>0</v>
          </cell>
          <cell r="F223">
            <v>0</v>
          </cell>
          <cell r="G223">
            <v>0</v>
          </cell>
          <cell r="I223" t="str">
            <v>HDKM46018</v>
          </cell>
          <cell r="J223">
            <v>100</v>
          </cell>
          <cell r="K223">
            <v>0</v>
          </cell>
          <cell r="L223">
            <v>0</v>
          </cell>
          <cell r="M223">
            <v>0</v>
          </cell>
          <cell r="N223">
            <v>3.8330000000000002</v>
          </cell>
          <cell r="O223">
            <v>0</v>
          </cell>
          <cell r="Q223" t="str">
            <v>HDKM46013</v>
          </cell>
          <cell r="R223">
            <v>34.72</v>
          </cell>
          <cell r="S223">
            <v>47</v>
          </cell>
          <cell r="T223">
            <v>0</v>
          </cell>
          <cell r="U223">
            <v>100</v>
          </cell>
          <cell r="V223">
            <v>0</v>
          </cell>
          <cell r="W223">
            <v>1</v>
          </cell>
          <cell r="Y223" t="str">
            <v>HDKM46013</v>
          </cell>
          <cell r="Z223">
            <v>26.04</v>
          </cell>
          <cell r="AA223">
            <v>71</v>
          </cell>
          <cell r="AB223">
            <v>0</v>
          </cell>
          <cell r="AC223">
            <v>100</v>
          </cell>
          <cell r="AD223">
            <v>0</v>
          </cell>
          <cell r="AE223">
            <v>1</v>
          </cell>
          <cell r="AG223" t="str">
            <v>HDKM46013</v>
          </cell>
          <cell r="AH223">
            <v>26.67</v>
          </cell>
          <cell r="AI223">
            <v>88</v>
          </cell>
          <cell r="AJ223">
            <v>0</v>
          </cell>
          <cell r="AK223">
            <v>100</v>
          </cell>
          <cell r="AL223">
            <v>0</v>
          </cell>
          <cell r="AM223">
            <v>1</v>
          </cell>
          <cell r="AO223" t="str">
            <v>GDKM82078</v>
          </cell>
          <cell r="AP223">
            <v>100</v>
          </cell>
          <cell r="AQ223">
            <v>0</v>
          </cell>
          <cell r="AR223">
            <v>0</v>
          </cell>
          <cell r="AS223">
            <v>0</v>
          </cell>
          <cell r="AT223">
            <v>0</v>
          </cell>
          <cell r="AU223">
            <v>0</v>
          </cell>
          <cell r="AW223" t="str">
            <v>GDKM82078</v>
          </cell>
          <cell r="AX223">
            <v>100</v>
          </cell>
          <cell r="AY223">
            <v>0</v>
          </cell>
          <cell r="AZ223">
            <v>0</v>
          </cell>
          <cell r="BA223">
            <v>0</v>
          </cell>
          <cell r="BB223">
            <v>0</v>
          </cell>
          <cell r="BC223">
            <v>0</v>
          </cell>
          <cell r="BE223" t="str">
            <v>GDKM82078</v>
          </cell>
          <cell r="BF223">
            <v>100</v>
          </cell>
          <cell r="BG223">
            <v>0</v>
          </cell>
          <cell r="BH223">
            <v>0</v>
          </cell>
          <cell r="BI223">
            <v>0</v>
          </cell>
          <cell r="BJ223">
            <v>0</v>
          </cell>
          <cell r="BK223">
            <v>0</v>
          </cell>
          <cell r="BM223" t="str">
            <v>GDKM82078</v>
          </cell>
          <cell r="BN223">
            <v>100</v>
          </cell>
          <cell r="BO223">
            <v>0</v>
          </cell>
          <cell r="BP223">
            <v>0</v>
          </cell>
          <cell r="BQ223">
            <v>0</v>
          </cell>
          <cell r="BR223">
            <v>0</v>
          </cell>
          <cell r="BS223">
            <v>0</v>
          </cell>
          <cell r="BU223" t="str">
            <v>GDKM82052</v>
          </cell>
          <cell r="BV223">
            <v>80.47</v>
          </cell>
          <cell r="BW223">
            <v>5.86</v>
          </cell>
          <cell r="BX223">
            <v>15</v>
          </cell>
          <cell r="BY223">
            <v>14.930999999999999</v>
          </cell>
          <cell r="BZ223">
            <v>121.129</v>
          </cell>
          <cell r="CA223">
            <v>8</v>
          </cell>
          <cell r="CC223" t="str">
            <v>GDKM82052</v>
          </cell>
          <cell r="CD223">
            <v>82.24</v>
          </cell>
          <cell r="CE223">
            <v>5.86</v>
          </cell>
          <cell r="CF223">
            <v>17.375</v>
          </cell>
          <cell r="CG223">
            <v>14.930999999999999</v>
          </cell>
          <cell r="CH223">
            <v>141.12899999999999</v>
          </cell>
          <cell r="CI223">
            <v>8</v>
          </cell>
          <cell r="CK223" t="str">
            <v>GDKM82052</v>
          </cell>
          <cell r="CL223">
            <v>83.72</v>
          </cell>
          <cell r="CM223">
            <v>5.86</v>
          </cell>
          <cell r="CN223">
            <v>17.375</v>
          </cell>
          <cell r="CO223">
            <v>14.930999999999999</v>
          </cell>
          <cell r="CP223">
            <v>161.179</v>
          </cell>
          <cell r="CQ223">
            <v>8</v>
          </cell>
          <cell r="CS223" t="str">
            <v>GDKM82033</v>
          </cell>
          <cell r="CT223">
            <v>100</v>
          </cell>
          <cell r="CU223">
            <v>0</v>
          </cell>
          <cell r="CV223">
            <v>0</v>
          </cell>
          <cell r="CW223">
            <v>0</v>
          </cell>
          <cell r="CX223">
            <v>0</v>
          </cell>
          <cell r="CY223">
            <v>0</v>
          </cell>
          <cell r="DA223" t="str">
            <v>GDKM82033</v>
          </cell>
          <cell r="DB223">
            <v>100</v>
          </cell>
          <cell r="DC223">
            <v>0</v>
          </cell>
          <cell r="DD223">
            <v>0</v>
          </cell>
          <cell r="DE223">
            <v>0</v>
          </cell>
          <cell r="DF223">
            <v>0</v>
          </cell>
          <cell r="DG223">
            <v>0</v>
          </cell>
          <cell r="DI223" t="str">
            <v>GDKM82033</v>
          </cell>
          <cell r="DJ223">
            <v>100</v>
          </cell>
          <cell r="DK223">
            <v>0</v>
          </cell>
          <cell r="DL223">
            <v>0</v>
          </cell>
          <cell r="DM223">
            <v>0</v>
          </cell>
          <cell r="DN223">
            <v>0</v>
          </cell>
          <cell r="DO223">
            <v>0</v>
          </cell>
          <cell r="DQ223" t="str">
            <v>GDKM82033</v>
          </cell>
          <cell r="DR223">
            <v>100</v>
          </cell>
          <cell r="DS223">
            <v>0</v>
          </cell>
          <cell r="DT223">
            <v>0</v>
          </cell>
          <cell r="DU223">
            <v>0</v>
          </cell>
          <cell r="DV223">
            <v>0</v>
          </cell>
          <cell r="DW223">
            <v>0</v>
          </cell>
          <cell r="DY223" t="str">
            <v>GDKM70004</v>
          </cell>
          <cell r="DZ223">
            <v>100</v>
          </cell>
          <cell r="EA223">
            <v>0</v>
          </cell>
          <cell r="EB223">
            <v>0</v>
          </cell>
          <cell r="EC223">
            <v>0</v>
          </cell>
          <cell r="ED223">
            <v>0</v>
          </cell>
          <cell r="EE223">
            <v>0</v>
          </cell>
          <cell r="EG223" t="str">
            <v>GDKM70004</v>
          </cell>
          <cell r="EH223">
            <v>100</v>
          </cell>
          <cell r="EI223">
            <v>0</v>
          </cell>
          <cell r="EJ223">
            <v>0</v>
          </cell>
          <cell r="EK223">
            <v>0</v>
          </cell>
          <cell r="EL223">
            <v>0</v>
          </cell>
          <cell r="EM223">
            <v>0</v>
          </cell>
          <cell r="EO223" t="str">
            <v>GDKM70004</v>
          </cell>
          <cell r="EP223">
            <v>100</v>
          </cell>
          <cell r="EQ223">
            <v>0</v>
          </cell>
          <cell r="ER223">
            <v>0</v>
          </cell>
          <cell r="ES223">
            <v>0</v>
          </cell>
          <cell r="ET223">
            <v>0</v>
          </cell>
          <cell r="EU223">
            <v>0</v>
          </cell>
          <cell r="EW223" t="str">
            <v>GDCT14013</v>
          </cell>
          <cell r="EX223">
            <v>80.72</v>
          </cell>
          <cell r="EY223">
            <v>7.78</v>
          </cell>
          <cell r="EZ223">
            <v>11.222222222221999</v>
          </cell>
          <cell r="FA223">
            <v>60.261000000000003</v>
          </cell>
          <cell r="FB223">
            <v>253.965</v>
          </cell>
          <cell r="FC223">
            <v>9</v>
          </cell>
          <cell r="FE223" t="str">
            <v>GDCT14006</v>
          </cell>
          <cell r="FF223">
            <v>100</v>
          </cell>
          <cell r="FG223">
            <v>0</v>
          </cell>
          <cell r="FH223">
            <v>0</v>
          </cell>
          <cell r="FI223">
            <v>0</v>
          </cell>
          <cell r="FJ223">
            <v>0</v>
          </cell>
          <cell r="FK223">
            <v>0</v>
          </cell>
          <cell r="FM223" t="str">
            <v>GDCT14006</v>
          </cell>
          <cell r="FN223">
            <v>100</v>
          </cell>
          <cell r="FO223">
            <v>0</v>
          </cell>
          <cell r="FP223">
            <v>0</v>
          </cell>
          <cell r="FQ223">
            <v>0</v>
          </cell>
          <cell r="FR223">
            <v>0</v>
          </cell>
          <cell r="FS223">
            <v>0</v>
          </cell>
          <cell r="FU223" t="str">
            <v>GDCT14006</v>
          </cell>
          <cell r="FV223">
            <v>100</v>
          </cell>
          <cell r="FW223">
            <v>0</v>
          </cell>
          <cell r="FX223">
            <v>0</v>
          </cell>
          <cell r="FY223">
            <v>0</v>
          </cell>
          <cell r="FZ223">
            <v>0</v>
          </cell>
          <cell r="GA223">
            <v>0</v>
          </cell>
          <cell r="GC223" t="str">
            <v>GDCT14006</v>
          </cell>
          <cell r="GD223">
            <v>100</v>
          </cell>
          <cell r="GE223">
            <v>0</v>
          </cell>
          <cell r="GF223">
            <v>0</v>
          </cell>
          <cell r="GG223">
            <v>0</v>
          </cell>
          <cell r="GH223">
            <v>0</v>
          </cell>
          <cell r="GI223">
            <v>0</v>
          </cell>
          <cell r="GK223" t="str">
            <v>GDCT14006</v>
          </cell>
          <cell r="GL223">
            <v>100</v>
          </cell>
          <cell r="GM223">
            <v>0</v>
          </cell>
          <cell r="GN223">
            <v>0</v>
          </cell>
          <cell r="GO223">
            <v>0</v>
          </cell>
          <cell r="GP223">
            <v>0</v>
          </cell>
          <cell r="GQ223">
            <v>0</v>
          </cell>
          <cell r="GS223" t="str">
            <v>GDCT14006</v>
          </cell>
          <cell r="GT223">
            <v>100</v>
          </cell>
          <cell r="GU223">
            <v>0</v>
          </cell>
          <cell r="GV223">
            <v>0</v>
          </cell>
          <cell r="GW223">
            <v>0</v>
          </cell>
          <cell r="GX223">
            <v>0</v>
          </cell>
          <cell r="GY223">
            <v>0</v>
          </cell>
          <cell r="HA223" t="str">
            <v>GDCT14006</v>
          </cell>
          <cell r="HB223">
            <v>100</v>
          </cell>
          <cell r="HC223">
            <v>0</v>
          </cell>
          <cell r="HD223">
            <v>0</v>
          </cell>
          <cell r="HE223">
            <v>0</v>
          </cell>
          <cell r="HF223">
            <v>0</v>
          </cell>
          <cell r="HG223">
            <v>0</v>
          </cell>
          <cell r="HI223" t="str">
            <v>EXRT20013</v>
          </cell>
          <cell r="HJ223">
            <v>100</v>
          </cell>
          <cell r="HK223">
            <v>0</v>
          </cell>
          <cell r="HL223">
            <v>0</v>
          </cell>
          <cell r="HM223">
            <v>0</v>
          </cell>
          <cell r="HN223">
            <v>63.082000000000001</v>
          </cell>
          <cell r="HO223">
            <v>0</v>
          </cell>
          <cell r="HQ223" t="str">
            <v>EXRT20013</v>
          </cell>
          <cell r="HR223">
            <v>100</v>
          </cell>
          <cell r="HS223">
            <v>0</v>
          </cell>
          <cell r="HT223">
            <v>0</v>
          </cell>
          <cell r="HU223">
            <v>0</v>
          </cell>
          <cell r="HV223">
            <v>63.082000000000001</v>
          </cell>
          <cell r="HW223">
            <v>0</v>
          </cell>
          <cell r="HY223" t="str">
            <v>EXRT20013</v>
          </cell>
          <cell r="HZ223">
            <v>100</v>
          </cell>
          <cell r="IA223">
            <v>0</v>
          </cell>
          <cell r="IB223">
            <v>0</v>
          </cell>
          <cell r="IC223">
            <v>0</v>
          </cell>
          <cell r="ID223">
            <v>20.167000000000002</v>
          </cell>
          <cell r="IE223">
            <v>0</v>
          </cell>
          <cell r="IG223" t="str">
            <v>EXRT20013</v>
          </cell>
          <cell r="IH223">
            <v>100</v>
          </cell>
          <cell r="II223">
            <v>0</v>
          </cell>
          <cell r="IJ223">
            <v>0</v>
          </cell>
          <cell r="IK223">
            <v>0</v>
          </cell>
          <cell r="IL223">
            <v>0</v>
          </cell>
          <cell r="IM223">
            <v>0</v>
          </cell>
        </row>
        <row r="224">
          <cell r="A224" t="str">
            <v>HDKM46019</v>
          </cell>
          <cell r="B224">
            <v>100</v>
          </cell>
          <cell r="C224">
            <v>0</v>
          </cell>
          <cell r="D224">
            <v>0</v>
          </cell>
          <cell r="E224">
            <v>0</v>
          </cell>
          <cell r="F224">
            <v>0</v>
          </cell>
          <cell r="G224">
            <v>0</v>
          </cell>
          <cell r="I224" t="str">
            <v>HDKM46019</v>
          </cell>
          <cell r="J224">
            <v>100</v>
          </cell>
          <cell r="K224">
            <v>0</v>
          </cell>
          <cell r="L224">
            <v>0</v>
          </cell>
          <cell r="M224">
            <v>0</v>
          </cell>
          <cell r="N224">
            <v>0</v>
          </cell>
          <cell r="O224">
            <v>0</v>
          </cell>
          <cell r="Q224" t="str">
            <v>HDKM46016</v>
          </cell>
          <cell r="R224">
            <v>0</v>
          </cell>
          <cell r="S224">
            <v>72</v>
          </cell>
          <cell r="T224">
            <v>0</v>
          </cell>
          <cell r="U224">
            <v>100</v>
          </cell>
          <cell r="V224">
            <v>0</v>
          </cell>
          <cell r="W224">
            <v>1</v>
          </cell>
          <cell r="Y224" t="str">
            <v>HDKM46016</v>
          </cell>
          <cell r="Z224">
            <v>0</v>
          </cell>
          <cell r="AA224">
            <v>96</v>
          </cell>
          <cell r="AB224">
            <v>0</v>
          </cell>
          <cell r="AC224">
            <v>100</v>
          </cell>
          <cell r="AD224">
            <v>0</v>
          </cell>
          <cell r="AE224">
            <v>1</v>
          </cell>
          <cell r="AG224" t="str">
            <v>HDKM46016</v>
          </cell>
          <cell r="AH224">
            <v>0</v>
          </cell>
          <cell r="AI224">
            <v>120</v>
          </cell>
          <cell r="AJ224">
            <v>0</v>
          </cell>
          <cell r="AK224">
            <v>100</v>
          </cell>
          <cell r="AL224">
            <v>0</v>
          </cell>
          <cell r="AM224">
            <v>1</v>
          </cell>
          <cell r="AO224" t="str">
            <v>HDKM46011</v>
          </cell>
          <cell r="AP224">
            <v>100</v>
          </cell>
          <cell r="AQ224">
            <v>0</v>
          </cell>
          <cell r="AR224">
            <v>0</v>
          </cell>
          <cell r="AS224">
            <v>0</v>
          </cell>
          <cell r="AT224">
            <v>0</v>
          </cell>
          <cell r="AU224">
            <v>0</v>
          </cell>
          <cell r="AW224" t="str">
            <v>HDKM46011</v>
          </cell>
          <cell r="AX224">
            <v>100</v>
          </cell>
          <cell r="AY224">
            <v>0</v>
          </cell>
          <cell r="AZ224">
            <v>0</v>
          </cell>
          <cell r="BA224">
            <v>0</v>
          </cell>
          <cell r="BB224">
            <v>0</v>
          </cell>
          <cell r="BC224">
            <v>0</v>
          </cell>
          <cell r="BE224" t="str">
            <v>HDKM46011</v>
          </cell>
          <cell r="BF224">
            <v>100</v>
          </cell>
          <cell r="BG224">
            <v>0</v>
          </cell>
          <cell r="BH224">
            <v>0</v>
          </cell>
          <cell r="BI224">
            <v>0</v>
          </cell>
          <cell r="BJ224">
            <v>0</v>
          </cell>
          <cell r="BK224">
            <v>0</v>
          </cell>
          <cell r="BM224" t="str">
            <v>HDKM46011</v>
          </cell>
          <cell r="BN224">
            <v>100</v>
          </cell>
          <cell r="BO224">
            <v>0</v>
          </cell>
          <cell r="BP224">
            <v>0</v>
          </cell>
          <cell r="BQ224">
            <v>0</v>
          </cell>
          <cell r="BR224">
            <v>0</v>
          </cell>
          <cell r="BS224">
            <v>0</v>
          </cell>
          <cell r="BU224" t="str">
            <v>GDKM82054</v>
          </cell>
          <cell r="BV224">
            <v>94.31</v>
          </cell>
          <cell r="BW224">
            <v>2.73</v>
          </cell>
          <cell r="BX224">
            <v>27.4</v>
          </cell>
          <cell r="BY224">
            <v>68.171999999999997</v>
          </cell>
          <cell r="BZ224">
            <v>138.66300000000001</v>
          </cell>
          <cell r="CA224">
            <v>5</v>
          </cell>
          <cell r="CC224" t="str">
            <v>GDKM82054</v>
          </cell>
          <cell r="CD224">
            <v>94.82</v>
          </cell>
          <cell r="CE224">
            <v>2.73</v>
          </cell>
          <cell r="CF224">
            <v>31</v>
          </cell>
          <cell r="CG224">
            <v>68.171999999999997</v>
          </cell>
          <cell r="CH224">
            <v>158.54599999999999</v>
          </cell>
          <cell r="CI224">
            <v>5</v>
          </cell>
          <cell r="CK224" t="str">
            <v>GDKM82054</v>
          </cell>
          <cell r="CL224">
            <v>94.81</v>
          </cell>
          <cell r="CM224">
            <v>2.4900000000000002</v>
          </cell>
          <cell r="CN224">
            <v>25.833333333333002</v>
          </cell>
          <cell r="CO224">
            <v>62.320999999999998</v>
          </cell>
          <cell r="CP224">
            <v>177.14599999999999</v>
          </cell>
          <cell r="CQ224">
            <v>6</v>
          </cell>
          <cell r="CS224" t="str">
            <v>GDKM82034</v>
          </cell>
          <cell r="CT224">
            <v>78.2</v>
          </cell>
          <cell r="CU224">
            <v>4.99</v>
          </cell>
          <cell r="CV224">
            <v>12.2</v>
          </cell>
          <cell r="CW224">
            <v>0</v>
          </cell>
          <cell r="CX224">
            <v>150.51400000000001</v>
          </cell>
          <cell r="CY224">
            <v>10</v>
          </cell>
          <cell r="DA224" t="str">
            <v>GDKM82034</v>
          </cell>
          <cell r="DB224">
            <v>76.069999999999993</v>
          </cell>
          <cell r="DC224">
            <v>5.19</v>
          </cell>
          <cell r="DD224">
            <v>10.166666666667</v>
          </cell>
          <cell r="DE224">
            <v>0</v>
          </cell>
          <cell r="DF224">
            <v>160.16399999999999</v>
          </cell>
          <cell r="DG224">
            <v>12</v>
          </cell>
          <cell r="DI224" t="str">
            <v>GDKM82034</v>
          </cell>
          <cell r="DJ224">
            <v>78.44</v>
          </cell>
          <cell r="DK224">
            <v>4.96</v>
          </cell>
          <cell r="DL224">
            <v>10.166666666667</v>
          </cell>
          <cell r="DM224">
            <v>0</v>
          </cell>
          <cell r="DN224">
            <v>168.114</v>
          </cell>
          <cell r="DO224">
            <v>12</v>
          </cell>
          <cell r="DQ224" t="str">
            <v>GDKM82034</v>
          </cell>
          <cell r="DR224">
            <v>79.790000000000006</v>
          </cell>
          <cell r="DS224">
            <v>4.96</v>
          </cell>
          <cell r="DT224">
            <v>10.166666666667</v>
          </cell>
          <cell r="DU224">
            <v>0</v>
          </cell>
          <cell r="DV224">
            <v>188.23099999999999</v>
          </cell>
          <cell r="DW224">
            <v>12</v>
          </cell>
          <cell r="DY224" t="str">
            <v>GDKM82009</v>
          </cell>
          <cell r="DZ224">
            <v>83.55</v>
          </cell>
          <cell r="EA224">
            <v>3.2</v>
          </cell>
          <cell r="EB224">
            <v>6.0476190476190999</v>
          </cell>
          <cell r="EC224">
            <v>3.5760000000000001</v>
          </cell>
          <cell r="ED224">
            <v>234.43100000000001</v>
          </cell>
          <cell r="EE224">
            <v>21</v>
          </cell>
          <cell r="EG224" t="str">
            <v>GDKM82009</v>
          </cell>
          <cell r="EH224">
            <v>83.5</v>
          </cell>
          <cell r="EI224">
            <v>3.24</v>
          </cell>
          <cell r="EJ224">
            <v>5.7727272727273</v>
          </cell>
          <cell r="EK224">
            <v>3.3660000000000001</v>
          </cell>
          <cell r="EL224">
            <v>249.214</v>
          </cell>
          <cell r="EM224">
            <v>22</v>
          </cell>
          <cell r="EO224" t="str">
            <v>GDKM82009</v>
          </cell>
          <cell r="EP224">
            <v>82.94</v>
          </cell>
          <cell r="EQ224">
            <v>3.38</v>
          </cell>
          <cell r="ER224">
            <v>5.5217391304348</v>
          </cell>
          <cell r="ES224">
            <v>3.085</v>
          </cell>
          <cell r="ET224">
            <v>263.714</v>
          </cell>
          <cell r="EU224">
            <v>23</v>
          </cell>
          <cell r="EW224" t="str">
            <v>GDCT16003</v>
          </cell>
          <cell r="EX224">
            <v>100</v>
          </cell>
          <cell r="EY224">
            <v>0</v>
          </cell>
          <cell r="EZ224">
            <v>0</v>
          </cell>
          <cell r="FA224">
            <v>0</v>
          </cell>
          <cell r="FB224">
            <v>0</v>
          </cell>
          <cell r="FC224">
            <v>0</v>
          </cell>
          <cell r="FE224" t="str">
            <v>GDCT14013</v>
          </cell>
          <cell r="FF224">
            <v>76.87</v>
          </cell>
          <cell r="FG224">
            <v>10.44</v>
          </cell>
          <cell r="FH224">
            <v>11.222222222221999</v>
          </cell>
          <cell r="FI224">
            <v>44.875999999999998</v>
          </cell>
          <cell r="FJ224">
            <v>253.965</v>
          </cell>
          <cell r="FK224">
            <v>9</v>
          </cell>
          <cell r="FM224" t="str">
            <v>GDCT14013</v>
          </cell>
          <cell r="FN224">
            <v>73.38</v>
          </cell>
          <cell r="FO224">
            <v>13.11</v>
          </cell>
          <cell r="FP224">
            <v>11.222222222221999</v>
          </cell>
          <cell r="FQ224">
            <v>35.747999999999998</v>
          </cell>
          <cell r="FR224">
            <v>253.965</v>
          </cell>
          <cell r="FS224">
            <v>9</v>
          </cell>
          <cell r="FU224" t="str">
            <v>GDCT14013</v>
          </cell>
          <cell r="FV224">
            <v>72.44</v>
          </cell>
          <cell r="FW224">
            <v>14.4</v>
          </cell>
          <cell r="FX224">
            <v>11.222222222221999</v>
          </cell>
          <cell r="FY224">
            <v>32.557000000000002</v>
          </cell>
          <cell r="FZ224">
            <v>264.08100000000002</v>
          </cell>
          <cell r="GA224">
            <v>9</v>
          </cell>
          <cell r="GC224" t="str">
            <v>GDCT14013</v>
          </cell>
          <cell r="GD224">
            <v>72.38</v>
          </cell>
          <cell r="GE224">
            <v>13.65</v>
          </cell>
          <cell r="GF224">
            <v>11.1</v>
          </cell>
          <cell r="GG224">
            <v>30.902999999999999</v>
          </cell>
          <cell r="GH224">
            <v>278.06400000000002</v>
          </cell>
          <cell r="GI224">
            <v>10</v>
          </cell>
          <cell r="GK224" t="str">
            <v>GDCT14013</v>
          </cell>
          <cell r="GL224">
            <v>71.290000000000006</v>
          </cell>
          <cell r="GM224">
            <v>13.61</v>
          </cell>
          <cell r="GN224">
            <v>10.818181818182</v>
          </cell>
          <cell r="GO224">
            <v>28.178000000000001</v>
          </cell>
          <cell r="GP224">
            <v>286.48099999999999</v>
          </cell>
          <cell r="GQ224">
            <v>11</v>
          </cell>
          <cell r="GS224" t="str">
            <v>GDCT14013</v>
          </cell>
          <cell r="GT224">
            <v>68.55</v>
          </cell>
          <cell r="GU224">
            <v>15.79</v>
          </cell>
          <cell r="GV224">
            <v>10.818181818182</v>
          </cell>
          <cell r="GW224">
            <v>24.285</v>
          </cell>
          <cell r="GX224">
            <v>286.48099999999999</v>
          </cell>
          <cell r="GY224">
            <v>11</v>
          </cell>
          <cell r="HA224" t="str">
            <v>GDCT14013</v>
          </cell>
          <cell r="HB224">
            <v>67.959999999999994</v>
          </cell>
          <cell r="HC224">
            <v>15.42</v>
          </cell>
          <cell r="HD224">
            <v>9.9166666666666998</v>
          </cell>
          <cell r="HE224">
            <v>23.125</v>
          </cell>
          <cell r="HF224">
            <v>297.51400000000001</v>
          </cell>
          <cell r="HG224">
            <v>12</v>
          </cell>
          <cell r="HI224" t="str">
            <v>EXRT20014</v>
          </cell>
          <cell r="HJ224">
            <v>100</v>
          </cell>
          <cell r="HK224">
            <v>0</v>
          </cell>
          <cell r="HL224">
            <v>0</v>
          </cell>
          <cell r="HM224">
            <v>0</v>
          </cell>
          <cell r="HN224">
            <v>0</v>
          </cell>
          <cell r="HO224">
            <v>0</v>
          </cell>
          <cell r="HQ224" t="str">
            <v>EXRT20014</v>
          </cell>
          <cell r="HR224">
            <v>100</v>
          </cell>
          <cell r="HS224">
            <v>0</v>
          </cell>
          <cell r="HT224">
            <v>0</v>
          </cell>
          <cell r="HU224">
            <v>0</v>
          </cell>
          <cell r="HV224">
            <v>0</v>
          </cell>
          <cell r="HW224">
            <v>0</v>
          </cell>
          <cell r="HY224" t="str">
            <v>EXRT20014</v>
          </cell>
          <cell r="HZ224">
            <v>100</v>
          </cell>
          <cell r="IA224">
            <v>0</v>
          </cell>
          <cell r="IB224">
            <v>0</v>
          </cell>
          <cell r="IC224">
            <v>0</v>
          </cell>
          <cell r="ID224">
            <v>0</v>
          </cell>
          <cell r="IE224">
            <v>0</v>
          </cell>
          <cell r="IG224" t="str">
            <v>EXRT20014</v>
          </cell>
          <cell r="IH224">
            <v>100</v>
          </cell>
          <cell r="II224">
            <v>0</v>
          </cell>
          <cell r="IJ224">
            <v>0</v>
          </cell>
          <cell r="IK224">
            <v>0</v>
          </cell>
          <cell r="IL224">
            <v>0</v>
          </cell>
          <cell r="IM224">
            <v>0</v>
          </cell>
        </row>
        <row r="225">
          <cell r="A225" t="str">
            <v>HDKM46025</v>
          </cell>
          <cell r="B225">
            <v>100</v>
          </cell>
          <cell r="C225">
            <v>0</v>
          </cell>
          <cell r="D225">
            <v>0</v>
          </cell>
          <cell r="E225">
            <v>0</v>
          </cell>
          <cell r="F225">
            <v>0</v>
          </cell>
          <cell r="G225">
            <v>0</v>
          </cell>
          <cell r="I225" t="str">
            <v>HDKM46025</v>
          </cell>
          <cell r="J225">
            <v>100</v>
          </cell>
          <cell r="K225">
            <v>0</v>
          </cell>
          <cell r="L225">
            <v>0</v>
          </cell>
          <cell r="M225">
            <v>0</v>
          </cell>
          <cell r="N225">
            <v>0</v>
          </cell>
          <cell r="O225">
            <v>0</v>
          </cell>
          <cell r="Q225" t="str">
            <v>HDKM46017</v>
          </cell>
          <cell r="R225">
            <v>100</v>
          </cell>
          <cell r="S225">
            <v>0</v>
          </cell>
          <cell r="T225">
            <v>0</v>
          </cell>
          <cell r="U225">
            <v>0</v>
          </cell>
          <cell r="V225">
            <v>0</v>
          </cell>
          <cell r="W225">
            <v>0</v>
          </cell>
          <cell r="Y225" t="str">
            <v>HDKM46017</v>
          </cell>
          <cell r="Z225">
            <v>98.91</v>
          </cell>
          <cell r="AA225">
            <v>1.05</v>
          </cell>
          <cell r="AB225">
            <v>0</v>
          </cell>
          <cell r="AC225">
            <v>100</v>
          </cell>
          <cell r="AD225">
            <v>0</v>
          </cell>
          <cell r="AE225">
            <v>1</v>
          </cell>
          <cell r="AG225" t="str">
            <v>HDKM46017</v>
          </cell>
          <cell r="AH225">
            <v>99.13</v>
          </cell>
          <cell r="AI225">
            <v>1.05</v>
          </cell>
          <cell r="AJ225">
            <v>0</v>
          </cell>
          <cell r="AK225">
            <v>100</v>
          </cell>
          <cell r="AL225">
            <v>0</v>
          </cell>
          <cell r="AM225">
            <v>1</v>
          </cell>
          <cell r="AO225" t="str">
            <v>HDKM46013</v>
          </cell>
          <cell r="AP225">
            <v>38.89</v>
          </cell>
          <cell r="AQ225">
            <v>88</v>
          </cell>
          <cell r="AR225">
            <v>0</v>
          </cell>
          <cell r="AS225">
            <v>100</v>
          </cell>
          <cell r="AT225">
            <v>0</v>
          </cell>
          <cell r="AU225">
            <v>1</v>
          </cell>
          <cell r="AW225" t="str">
            <v>HDKM46013</v>
          </cell>
          <cell r="AX225">
            <v>47.62</v>
          </cell>
          <cell r="AY225">
            <v>88</v>
          </cell>
          <cell r="AZ225">
            <v>0</v>
          </cell>
          <cell r="BA225">
            <v>100</v>
          </cell>
          <cell r="BB225">
            <v>0</v>
          </cell>
          <cell r="BC225">
            <v>1</v>
          </cell>
          <cell r="BE225" t="str">
            <v>HDKM46013</v>
          </cell>
          <cell r="BF225">
            <v>54.17</v>
          </cell>
          <cell r="BG225">
            <v>88</v>
          </cell>
          <cell r="BH225">
            <v>0</v>
          </cell>
          <cell r="BI225">
            <v>100</v>
          </cell>
          <cell r="BJ225">
            <v>0.41699999999999998</v>
          </cell>
          <cell r="BK225">
            <v>1</v>
          </cell>
          <cell r="BM225" t="str">
            <v>HDKM46013</v>
          </cell>
          <cell r="BN225">
            <v>58.84</v>
          </cell>
          <cell r="BO225">
            <v>44.45</v>
          </cell>
          <cell r="BP225">
            <v>0</v>
          </cell>
          <cell r="BQ225">
            <v>100</v>
          </cell>
          <cell r="BR225">
            <v>2.25</v>
          </cell>
          <cell r="BS225">
            <v>2</v>
          </cell>
          <cell r="BU225" t="str">
            <v>GDKM82074</v>
          </cell>
          <cell r="BV225">
            <v>91.58</v>
          </cell>
          <cell r="BW225">
            <v>2.5099999999999998</v>
          </cell>
          <cell r="BX225">
            <v>18.857142857143</v>
          </cell>
          <cell r="BY225">
            <v>30.36</v>
          </cell>
          <cell r="BZ225">
            <v>143.91399999999999</v>
          </cell>
          <cell r="CA225">
            <v>7</v>
          </cell>
          <cell r="CC225" t="str">
            <v>GDKM82074</v>
          </cell>
          <cell r="CD225">
            <v>92.34</v>
          </cell>
          <cell r="CE225">
            <v>2.5099999999999998</v>
          </cell>
          <cell r="CF225">
            <v>21.857142857143</v>
          </cell>
          <cell r="CG225">
            <v>30.36</v>
          </cell>
          <cell r="CH225">
            <v>163.83099999999999</v>
          </cell>
          <cell r="CI225">
            <v>7</v>
          </cell>
          <cell r="CK225" t="str">
            <v>GDKM82074</v>
          </cell>
          <cell r="CL225">
            <v>92.98</v>
          </cell>
          <cell r="CM225">
            <v>2.5099999999999998</v>
          </cell>
          <cell r="CN225">
            <v>21.857142857143</v>
          </cell>
          <cell r="CO225">
            <v>30.36</v>
          </cell>
          <cell r="CP225">
            <v>183.881</v>
          </cell>
          <cell r="CQ225">
            <v>7</v>
          </cell>
          <cell r="CS225" t="str">
            <v>GDKM82041</v>
          </cell>
          <cell r="CT225">
            <v>70.739999999999995</v>
          </cell>
          <cell r="CU225">
            <v>4.5599999999999996</v>
          </cell>
          <cell r="CV225">
            <v>5.25</v>
          </cell>
          <cell r="CW225">
            <v>19.992999999999999</v>
          </cell>
          <cell r="CX225">
            <v>141.11600000000001</v>
          </cell>
          <cell r="CY225">
            <v>20</v>
          </cell>
          <cell r="DA225" t="str">
            <v>GDKM82041</v>
          </cell>
          <cell r="DB225">
            <v>71.69</v>
          </cell>
          <cell r="DC225">
            <v>4.53</v>
          </cell>
          <cell r="DD225">
            <v>5</v>
          </cell>
          <cell r="DE225">
            <v>19.183</v>
          </cell>
          <cell r="DF225">
            <v>158.4</v>
          </cell>
          <cell r="DG225">
            <v>21</v>
          </cell>
          <cell r="DI225" t="str">
            <v>GDKM82041</v>
          </cell>
          <cell r="DJ225">
            <v>70.33</v>
          </cell>
          <cell r="DK225">
            <v>4.8499999999999996</v>
          </cell>
          <cell r="DL225">
            <v>4.7727272727273</v>
          </cell>
          <cell r="DM225">
            <v>17.088000000000001</v>
          </cell>
          <cell r="DN225">
            <v>167.483</v>
          </cell>
          <cell r="DO225">
            <v>22</v>
          </cell>
          <cell r="DQ225" t="str">
            <v>GDKM82041</v>
          </cell>
          <cell r="DR225">
            <v>68.400000000000006</v>
          </cell>
          <cell r="DS225">
            <v>5.28</v>
          </cell>
          <cell r="DT225">
            <v>4.5652173913044001</v>
          </cell>
          <cell r="DU225">
            <v>15.041</v>
          </cell>
          <cell r="DV225">
            <v>173.566</v>
          </cell>
          <cell r="DW225">
            <v>23</v>
          </cell>
          <cell r="DY225" t="str">
            <v>GDKM82033</v>
          </cell>
          <cell r="DZ225">
            <v>100</v>
          </cell>
          <cell r="EA225">
            <v>0</v>
          </cell>
          <cell r="EB225">
            <v>0</v>
          </cell>
          <cell r="EC225">
            <v>0</v>
          </cell>
          <cell r="ED225">
            <v>0</v>
          </cell>
          <cell r="EE225">
            <v>0</v>
          </cell>
          <cell r="EG225" t="str">
            <v>GDKM82033</v>
          </cell>
          <cell r="EH225">
            <v>100</v>
          </cell>
          <cell r="EI225">
            <v>0</v>
          </cell>
          <cell r="EJ225">
            <v>0</v>
          </cell>
          <cell r="EK225">
            <v>0</v>
          </cell>
          <cell r="EL225">
            <v>0</v>
          </cell>
          <cell r="EM225">
            <v>0</v>
          </cell>
          <cell r="EO225" t="str">
            <v>GDKM82033</v>
          </cell>
          <cell r="EP225">
            <v>100</v>
          </cell>
          <cell r="EQ225">
            <v>0</v>
          </cell>
          <cell r="ER225">
            <v>0</v>
          </cell>
          <cell r="ES225">
            <v>0</v>
          </cell>
          <cell r="ET225">
            <v>19.75</v>
          </cell>
          <cell r="EU225">
            <v>0</v>
          </cell>
          <cell r="EW225" t="str">
            <v>GDKM70004</v>
          </cell>
          <cell r="EX225">
            <v>100</v>
          </cell>
          <cell r="EY225">
            <v>0</v>
          </cell>
          <cell r="EZ225">
            <v>0</v>
          </cell>
          <cell r="FA225">
            <v>0</v>
          </cell>
          <cell r="FB225">
            <v>0</v>
          </cell>
          <cell r="FC225">
            <v>0</v>
          </cell>
          <cell r="FE225" t="str">
            <v>GDCT16003</v>
          </cell>
          <cell r="FF225">
            <v>100</v>
          </cell>
          <cell r="FG225">
            <v>0</v>
          </cell>
          <cell r="FH225">
            <v>0</v>
          </cell>
          <cell r="FI225">
            <v>0</v>
          </cell>
          <cell r="FJ225">
            <v>0</v>
          </cell>
          <cell r="FK225">
            <v>0</v>
          </cell>
          <cell r="FM225" t="str">
            <v>GDCT16003</v>
          </cell>
          <cell r="FN225">
            <v>100</v>
          </cell>
          <cell r="FO225">
            <v>0</v>
          </cell>
          <cell r="FP225">
            <v>0</v>
          </cell>
          <cell r="FQ225">
            <v>0</v>
          </cell>
          <cell r="FR225">
            <v>0</v>
          </cell>
          <cell r="FS225">
            <v>0</v>
          </cell>
          <cell r="FU225" t="str">
            <v>GDCT16003</v>
          </cell>
          <cell r="FV225">
            <v>100</v>
          </cell>
          <cell r="FW225">
            <v>0</v>
          </cell>
          <cell r="FX225">
            <v>0</v>
          </cell>
          <cell r="FY225">
            <v>0</v>
          </cell>
          <cell r="FZ225">
            <v>0</v>
          </cell>
          <cell r="GA225">
            <v>0</v>
          </cell>
          <cell r="GC225" t="str">
            <v>GDCT16003</v>
          </cell>
          <cell r="GD225">
            <v>100</v>
          </cell>
          <cell r="GE225">
            <v>0</v>
          </cell>
          <cell r="GF225">
            <v>0</v>
          </cell>
          <cell r="GG225">
            <v>0</v>
          </cell>
          <cell r="GH225">
            <v>0</v>
          </cell>
          <cell r="GI225">
            <v>0</v>
          </cell>
          <cell r="GK225" t="str">
            <v>GDCT16003</v>
          </cell>
          <cell r="GL225">
            <v>100</v>
          </cell>
          <cell r="GM225">
            <v>0</v>
          </cell>
          <cell r="GN225">
            <v>0</v>
          </cell>
          <cell r="GO225">
            <v>0</v>
          </cell>
          <cell r="GP225">
            <v>0</v>
          </cell>
          <cell r="GQ225">
            <v>0</v>
          </cell>
          <cell r="GS225" t="str">
            <v>GDCT16003</v>
          </cell>
          <cell r="GT225">
            <v>100</v>
          </cell>
          <cell r="GU225">
            <v>0</v>
          </cell>
          <cell r="GV225">
            <v>0</v>
          </cell>
          <cell r="GW225">
            <v>0</v>
          </cell>
          <cell r="GX225">
            <v>0</v>
          </cell>
          <cell r="GY225">
            <v>0</v>
          </cell>
          <cell r="HA225" t="str">
            <v>GDCT16003</v>
          </cell>
          <cell r="HB225">
            <v>100</v>
          </cell>
          <cell r="HC225">
            <v>0</v>
          </cell>
          <cell r="HD225">
            <v>0</v>
          </cell>
          <cell r="HE225">
            <v>0</v>
          </cell>
          <cell r="HF225">
            <v>0</v>
          </cell>
          <cell r="HG225">
            <v>0</v>
          </cell>
          <cell r="HI225" t="str">
            <v>EXRT20036</v>
          </cell>
          <cell r="HJ225">
            <v>100</v>
          </cell>
          <cell r="HK225">
            <v>0</v>
          </cell>
          <cell r="HL225">
            <v>10</v>
          </cell>
          <cell r="HM225">
            <v>0</v>
          </cell>
          <cell r="HN225">
            <v>0</v>
          </cell>
          <cell r="HO225">
            <v>0</v>
          </cell>
          <cell r="HQ225" t="str">
            <v>EXRT20036</v>
          </cell>
          <cell r="HR225">
            <v>100</v>
          </cell>
          <cell r="HS225">
            <v>0</v>
          </cell>
          <cell r="HT225">
            <v>10</v>
          </cell>
          <cell r="HU225">
            <v>0</v>
          </cell>
          <cell r="HV225">
            <v>0</v>
          </cell>
          <cell r="HW225">
            <v>0</v>
          </cell>
          <cell r="HY225" t="str">
            <v>EXRT20036</v>
          </cell>
          <cell r="HZ225">
            <v>100</v>
          </cell>
          <cell r="IA225">
            <v>0</v>
          </cell>
          <cell r="IB225">
            <v>10</v>
          </cell>
          <cell r="IC225">
            <v>0</v>
          </cell>
          <cell r="ID225">
            <v>0</v>
          </cell>
          <cell r="IE225">
            <v>0</v>
          </cell>
          <cell r="IG225" t="str">
            <v>EXRT20036</v>
          </cell>
          <cell r="IH225">
            <v>100</v>
          </cell>
          <cell r="II225">
            <v>0</v>
          </cell>
          <cell r="IJ225">
            <v>10</v>
          </cell>
          <cell r="IK225">
            <v>0</v>
          </cell>
          <cell r="IL225">
            <v>0</v>
          </cell>
          <cell r="IM225">
            <v>0</v>
          </cell>
        </row>
        <row r="226">
          <cell r="A226" t="str">
            <v>HDKM46060</v>
          </cell>
          <cell r="B226">
            <v>100</v>
          </cell>
          <cell r="C226">
            <v>0</v>
          </cell>
          <cell r="D226">
            <v>0</v>
          </cell>
          <cell r="E226">
            <v>0</v>
          </cell>
          <cell r="F226">
            <v>0</v>
          </cell>
          <cell r="G226">
            <v>0</v>
          </cell>
          <cell r="I226" t="str">
            <v>HDKM46060</v>
          </cell>
          <cell r="J226">
            <v>100</v>
          </cell>
          <cell r="K226">
            <v>0</v>
          </cell>
          <cell r="L226">
            <v>0</v>
          </cell>
          <cell r="M226">
            <v>0</v>
          </cell>
          <cell r="N226">
            <v>0</v>
          </cell>
          <cell r="O226">
            <v>0</v>
          </cell>
          <cell r="Q226" t="str">
            <v>HDKM46018</v>
          </cell>
          <cell r="R226">
            <v>99.19</v>
          </cell>
          <cell r="S226">
            <v>0.57999999999999996</v>
          </cell>
          <cell r="T226">
            <v>0</v>
          </cell>
          <cell r="U226">
            <v>0</v>
          </cell>
          <cell r="V226">
            <v>10.166</v>
          </cell>
          <cell r="W226">
            <v>1</v>
          </cell>
          <cell r="Y226" t="str">
            <v>HDKM46018</v>
          </cell>
          <cell r="Z226">
            <v>99.39</v>
          </cell>
          <cell r="AA226">
            <v>0.57999999999999996</v>
          </cell>
          <cell r="AB226">
            <v>0</v>
          </cell>
          <cell r="AC226">
            <v>0</v>
          </cell>
          <cell r="AD226">
            <v>14.733000000000001</v>
          </cell>
          <cell r="AE226">
            <v>1</v>
          </cell>
          <cell r="AG226" t="str">
            <v>HDKM46018</v>
          </cell>
          <cell r="AH226">
            <v>99.51</v>
          </cell>
          <cell r="AI226">
            <v>0.57999999999999996</v>
          </cell>
          <cell r="AJ226">
            <v>0</v>
          </cell>
          <cell r="AK226">
            <v>0</v>
          </cell>
          <cell r="AL226">
            <v>23.75</v>
          </cell>
          <cell r="AM226">
            <v>1</v>
          </cell>
          <cell r="AO226" t="str">
            <v>HDKM46016</v>
          </cell>
          <cell r="AP226">
            <v>0</v>
          </cell>
          <cell r="AQ226">
            <v>144</v>
          </cell>
          <cell r="AR226">
            <v>0</v>
          </cell>
          <cell r="AS226">
            <v>100</v>
          </cell>
          <cell r="AT226">
            <v>0</v>
          </cell>
          <cell r="AU226">
            <v>1</v>
          </cell>
          <cell r="AW226" t="str">
            <v>HDKM46016</v>
          </cell>
          <cell r="AX226">
            <v>0</v>
          </cell>
          <cell r="AY226">
            <v>168</v>
          </cell>
          <cell r="AZ226">
            <v>0</v>
          </cell>
          <cell r="BA226">
            <v>100</v>
          </cell>
          <cell r="BB226">
            <v>0</v>
          </cell>
          <cell r="BC226">
            <v>1</v>
          </cell>
          <cell r="BE226" t="str">
            <v>HDKM46016</v>
          </cell>
          <cell r="BF226">
            <v>0</v>
          </cell>
          <cell r="BG226">
            <v>192</v>
          </cell>
          <cell r="BH226">
            <v>0</v>
          </cell>
          <cell r="BI226">
            <v>100</v>
          </cell>
          <cell r="BJ226">
            <v>0</v>
          </cell>
          <cell r="BK226">
            <v>1</v>
          </cell>
          <cell r="BM226" t="str">
            <v>HDKM46016</v>
          </cell>
          <cell r="BN226">
            <v>0</v>
          </cell>
          <cell r="BO226">
            <v>216</v>
          </cell>
          <cell r="BP226">
            <v>0</v>
          </cell>
          <cell r="BQ226">
            <v>100</v>
          </cell>
          <cell r="BR226">
            <v>0</v>
          </cell>
          <cell r="BS226">
            <v>1</v>
          </cell>
          <cell r="BU226" t="str">
            <v>GDKM82078</v>
          </cell>
          <cell r="BV226">
            <v>100</v>
          </cell>
          <cell r="BW226">
            <v>0</v>
          </cell>
          <cell r="BX226">
            <v>0</v>
          </cell>
          <cell r="BY226">
            <v>0</v>
          </cell>
          <cell r="BZ226">
            <v>0</v>
          </cell>
          <cell r="CA226">
            <v>0</v>
          </cell>
          <cell r="CC226" t="str">
            <v>GDKM82078</v>
          </cell>
          <cell r="CD226">
            <v>100</v>
          </cell>
          <cell r="CE226">
            <v>0</v>
          </cell>
          <cell r="CF226">
            <v>0</v>
          </cell>
          <cell r="CG226">
            <v>0</v>
          </cell>
          <cell r="CH226">
            <v>0</v>
          </cell>
          <cell r="CI226">
            <v>0</v>
          </cell>
          <cell r="CK226" t="str">
            <v>GDKM82078</v>
          </cell>
          <cell r="CL226">
            <v>100</v>
          </cell>
          <cell r="CM226">
            <v>0</v>
          </cell>
          <cell r="CN226">
            <v>0</v>
          </cell>
          <cell r="CO226">
            <v>0</v>
          </cell>
          <cell r="CP226">
            <v>0</v>
          </cell>
          <cell r="CQ226">
            <v>0</v>
          </cell>
          <cell r="CS226" t="str">
            <v>GDKM82042</v>
          </cell>
          <cell r="CT226">
            <v>42.18</v>
          </cell>
          <cell r="CU226">
            <v>12.3</v>
          </cell>
          <cell r="CV226">
            <v>3.2857142857142998</v>
          </cell>
          <cell r="CW226">
            <v>0</v>
          </cell>
          <cell r="CX226">
            <v>79.587000000000003</v>
          </cell>
          <cell r="CY226">
            <v>14</v>
          </cell>
          <cell r="DA226" t="str">
            <v>GDKM82042</v>
          </cell>
          <cell r="DB226">
            <v>44.74</v>
          </cell>
          <cell r="DC226">
            <v>11.83</v>
          </cell>
          <cell r="DD226">
            <v>3.0666666666667002</v>
          </cell>
          <cell r="DE226">
            <v>0</v>
          </cell>
          <cell r="DF226">
            <v>96.137</v>
          </cell>
          <cell r="DG226">
            <v>15</v>
          </cell>
          <cell r="DI226" t="str">
            <v>GDKM82042</v>
          </cell>
          <cell r="DJ226">
            <v>48.42</v>
          </cell>
          <cell r="DK226">
            <v>11.83</v>
          </cell>
          <cell r="DL226">
            <v>3.0666666666667002</v>
          </cell>
          <cell r="DM226">
            <v>0</v>
          </cell>
          <cell r="DN226">
            <v>114.60299999999999</v>
          </cell>
          <cell r="DO226">
            <v>15</v>
          </cell>
          <cell r="DQ226" t="str">
            <v>GDKM82042</v>
          </cell>
          <cell r="DR226">
            <v>49.42</v>
          </cell>
          <cell r="DS226">
            <v>11.62</v>
          </cell>
          <cell r="DT226">
            <v>2.875</v>
          </cell>
          <cell r="DU226">
            <v>0</v>
          </cell>
          <cell r="DV226">
            <v>124.78700000000001</v>
          </cell>
          <cell r="DW226">
            <v>16</v>
          </cell>
          <cell r="DY226" t="str">
            <v>GDKM82034</v>
          </cell>
          <cell r="DZ226">
            <v>80.98</v>
          </cell>
          <cell r="EA226">
            <v>4.96</v>
          </cell>
          <cell r="EB226">
            <v>10.166666666667</v>
          </cell>
          <cell r="EC226">
            <v>0</v>
          </cell>
          <cell r="ED226">
            <v>207.81399999999999</v>
          </cell>
          <cell r="EE226">
            <v>12</v>
          </cell>
          <cell r="EG226" t="str">
            <v>GDKM82034</v>
          </cell>
          <cell r="EH226">
            <v>81.739999999999995</v>
          </cell>
          <cell r="EI226">
            <v>4.34</v>
          </cell>
          <cell r="EJ226">
            <v>8.7142857142856993</v>
          </cell>
          <cell r="EK226">
            <v>0</v>
          </cell>
          <cell r="EL226">
            <v>227.33099999999999</v>
          </cell>
          <cell r="EM226">
            <v>14</v>
          </cell>
          <cell r="EO226" t="str">
            <v>GDKM82034</v>
          </cell>
          <cell r="EP226">
            <v>79.53</v>
          </cell>
          <cell r="EQ226">
            <v>4.7</v>
          </cell>
          <cell r="ER226">
            <v>7.625</v>
          </cell>
          <cell r="ES226">
            <v>0</v>
          </cell>
          <cell r="ET226">
            <v>234.298</v>
          </cell>
          <cell r="EU226">
            <v>16</v>
          </cell>
          <cell r="EW226" t="str">
            <v>GDKM82009</v>
          </cell>
          <cell r="EX226">
            <v>82.28</v>
          </cell>
          <cell r="EY226">
            <v>3.54</v>
          </cell>
          <cell r="EZ226">
            <v>5.625</v>
          </cell>
          <cell r="FA226">
            <v>11.364000000000001</v>
          </cell>
          <cell r="FB226">
            <v>276.36500000000001</v>
          </cell>
          <cell r="FC226">
            <v>24</v>
          </cell>
          <cell r="FE226" t="str">
            <v>GDKM70004</v>
          </cell>
          <cell r="FF226">
            <v>100</v>
          </cell>
          <cell r="FG226">
            <v>0</v>
          </cell>
          <cell r="FH226">
            <v>0</v>
          </cell>
          <cell r="FI226">
            <v>0</v>
          </cell>
          <cell r="FJ226">
            <v>0</v>
          </cell>
          <cell r="FK226">
            <v>0</v>
          </cell>
          <cell r="FM226" t="str">
            <v>GDKM70004</v>
          </cell>
          <cell r="FN226">
            <v>100</v>
          </cell>
          <cell r="FO226">
            <v>0</v>
          </cell>
          <cell r="FP226">
            <v>0</v>
          </cell>
          <cell r="FQ226">
            <v>0</v>
          </cell>
          <cell r="FR226">
            <v>0</v>
          </cell>
          <cell r="FS226">
            <v>0</v>
          </cell>
          <cell r="FU226" t="str">
            <v>GDKM70004</v>
          </cell>
          <cell r="FV226">
            <v>100</v>
          </cell>
          <cell r="FW226">
            <v>0</v>
          </cell>
          <cell r="FX226">
            <v>0</v>
          </cell>
          <cell r="FY226">
            <v>0</v>
          </cell>
          <cell r="FZ226">
            <v>0</v>
          </cell>
          <cell r="GA226">
            <v>0</v>
          </cell>
          <cell r="GC226" t="str">
            <v>GDKM70004</v>
          </cell>
          <cell r="GD226">
            <v>100</v>
          </cell>
          <cell r="GE226">
            <v>0</v>
          </cell>
          <cell r="GF226">
            <v>0</v>
          </cell>
          <cell r="GG226">
            <v>0</v>
          </cell>
          <cell r="GH226">
            <v>0</v>
          </cell>
          <cell r="GI226">
            <v>0</v>
          </cell>
          <cell r="GK226" t="str">
            <v>GDKM70004</v>
          </cell>
          <cell r="GL226">
            <v>100</v>
          </cell>
          <cell r="GM226">
            <v>0</v>
          </cell>
          <cell r="GN226">
            <v>0</v>
          </cell>
          <cell r="GO226">
            <v>0</v>
          </cell>
          <cell r="GP226">
            <v>0</v>
          </cell>
          <cell r="GQ226">
            <v>0</v>
          </cell>
          <cell r="GS226" t="str">
            <v>GDKM70004</v>
          </cell>
          <cell r="GT226">
            <v>100</v>
          </cell>
          <cell r="GU226">
            <v>0</v>
          </cell>
          <cell r="GV226">
            <v>0</v>
          </cell>
          <cell r="GW226">
            <v>0</v>
          </cell>
          <cell r="GX226">
            <v>0</v>
          </cell>
          <cell r="GY226">
            <v>0</v>
          </cell>
          <cell r="HA226" t="str">
            <v>GDKM70004</v>
          </cell>
          <cell r="HB226">
            <v>100</v>
          </cell>
          <cell r="HC226">
            <v>0</v>
          </cell>
          <cell r="HD226">
            <v>0</v>
          </cell>
          <cell r="HE226">
            <v>0</v>
          </cell>
          <cell r="HF226">
            <v>0</v>
          </cell>
          <cell r="HG226">
            <v>0</v>
          </cell>
          <cell r="HI226" t="str">
            <v>EXRT20037</v>
          </cell>
          <cell r="HJ226">
            <v>100</v>
          </cell>
          <cell r="HK226">
            <v>0</v>
          </cell>
          <cell r="HL226">
            <v>0</v>
          </cell>
          <cell r="HM226">
            <v>0</v>
          </cell>
          <cell r="HN226">
            <v>0</v>
          </cell>
          <cell r="HO226">
            <v>0</v>
          </cell>
          <cell r="HQ226" t="str">
            <v>EXRT20037</v>
          </cell>
          <cell r="HR226">
            <v>100</v>
          </cell>
          <cell r="HS226">
            <v>0</v>
          </cell>
          <cell r="HT226">
            <v>0</v>
          </cell>
          <cell r="HU226">
            <v>0</v>
          </cell>
          <cell r="HV226">
            <v>0</v>
          </cell>
          <cell r="HW226">
            <v>0</v>
          </cell>
          <cell r="HY226" t="str">
            <v>EXRT20037</v>
          </cell>
          <cell r="HZ226">
            <v>100</v>
          </cell>
          <cell r="IA226">
            <v>0</v>
          </cell>
          <cell r="IB226">
            <v>0</v>
          </cell>
          <cell r="IC226">
            <v>0</v>
          </cell>
          <cell r="ID226">
            <v>0</v>
          </cell>
          <cell r="IE226">
            <v>0</v>
          </cell>
          <cell r="IG226" t="str">
            <v>EXRT20037</v>
          </cell>
          <cell r="IH226">
            <v>100</v>
          </cell>
          <cell r="II226">
            <v>0</v>
          </cell>
          <cell r="IJ226">
            <v>0</v>
          </cell>
          <cell r="IK226">
            <v>0</v>
          </cell>
          <cell r="IL226">
            <v>0</v>
          </cell>
          <cell r="IM226">
            <v>0</v>
          </cell>
        </row>
        <row r="227">
          <cell r="A227" t="str">
            <v>HDKM46066</v>
          </cell>
          <cell r="B227">
            <v>100</v>
          </cell>
          <cell r="C227">
            <v>0</v>
          </cell>
          <cell r="D227">
            <v>0</v>
          </cell>
          <cell r="E227">
            <v>0</v>
          </cell>
          <cell r="F227">
            <v>0</v>
          </cell>
          <cell r="G227">
            <v>0</v>
          </cell>
          <cell r="I227" t="str">
            <v>HDKM46066</v>
          </cell>
          <cell r="J227">
            <v>87.67</v>
          </cell>
          <cell r="K227">
            <v>5.92</v>
          </cell>
          <cell r="L227">
            <v>0</v>
          </cell>
          <cell r="M227">
            <v>0</v>
          </cell>
          <cell r="N227">
            <v>3.7</v>
          </cell>
          <cell r="O227">
            <v>1</v>
          </cell>
          <cell r="Q227" t="str">
            <v>HDKM46019</v>
          </cell>
          <cell r="R227">
            <v>95.09</v>
          </cell>
          <cell r="S227">
            <v>3.53</v>
          </cell>
          <cell r="T227">
            <v>0</v>
          </cell>
          <cell r="U227">
            <v>0</v>
          </cell>
          <cell r="V227">
            <v>0.85</v>
          </cell>
          <cell r="W227">
            <v>1</v>
          </cell>
          <cell r="Y227" t="str">
            <v>HDKM46019</v>
          </cell>
          <cell r="Z227">
            <v>96.32</v>
          </cell>
          <cell r="AA227">
            <v>3.53</v>
          </cell>
          <cell r="AB227">
            <v>0</v>
          </cell>
          <cell r="AC227">
            <v>0</v>
          </cell>
          <cell r="AD227">
            <v>0.85</v>
          </cell>
          <cell r="AE227">
            <v>1</v>
          </cell>
          <cell r="AG227" t="str">
            <v>HDKM46019</v>
          </cell>
          <cell r="AH227">
            <v>97.06</v>
          </cell>
          <cell r="AI227">
            <v>3.53</v>
          </cell>
          <cell r="AJ227">
            <v>0</v>
          </cell>
          <cell r="AK227">
            <v>0</v>
          </cell>
          <cell r="AL227">
            <v>0.85</v>
          </cell>
          <cell r="AM227">
            <v>1</v>
          </cell>
          <cell r="AO227" t="str">
            <v>HDKM46017</v>
          </cell>
          <cell r="AP227">
            <v>99.27</v>
          </cell>
          <cell r="AQ227">
            <v>1.05</v>
          </cell>
          <cell r="AR227">
            <v>0</v>
          </cell>
          <cell r="AS227">
            <v>100</v>
          </cell>
          <cell r="AT227">
            <v>4.75</v>
          </cell>
          <cell r="AU227">
            <v>1</v>
          </cell>
          <cell r="AW227" t="str">
            <v>HDKM46017</v>
          </cell>
          <cell r="AX227">
            <v>99.38</v>
          </cell>
          <cell r="AY227">
            <v>1.05</v>
          </cell>
          <cell r="AZ227">
            <v>0</v>
          </cell>
          <cell r="BA227">
            <v>100</v>
          </cell>
          <cell r="BB227">
            <v>4.75</v>
          </cell>
          <cell r="BC227">
            <v>1</v>
          </cell>
          <cell r="BE227" t="str">
            <v>HDKM46017</v>
          </cell>
          <cell r="BF227">
            <v>98.19</v>
          </cell>
          <cell r="BG227">
            <v>1.74</v>
          </cell>
          <cell r="BH227">
            <v>0</v>
          </cell>
          <cell r="BI227">
            <v>30.146000000000001</v>
          </cell>
          <cell r="BJ227">
            <v>5.5670000000000002</v>
          </cell>
          <cell r="BK227">
            <v>2</v>
          </cell>
          <cell r="BM227" t="str">
            <v>HDKM46017</v>
          </cell>
          <cell r="BN227">
            <v>96.93</v>
          </cell>
          <cell r="BO227">
            <v>1.66</v>
          </cell>
          <cell r="BP227">
            <v>0</v>
          </cell>
          <cell r="BQ227">
            <v>15.83</v>
          </cell>
          <cell r="BR227">
            <v>14.333</v>
          </cell>
          <cell r="BS227">
            <v>4</v>
          </cell>
          <cell r="BU227" t="str">
            <v>HDKM46011</v>
          </cell>
          <cell r="BV227">
            <v>100</v>
          </cell>
          <cell r="BW227">
            <v>0</v>
          </cell>
          <cell r="BX227">
            <v>0</v>
          </cell>
          <cell r="BY227">
            <v>0</v>
          </cell>
          <cell r="BZ227">
            <v>0</v>
          </cell>
          <cell r="CA227">
            <v>0</v>
          </cell>
          <cell r="CC227" t="str">
            <v>HDKM46011</v>
          </cell>
          <cell r="CD227">
            <v>100</v>
          </cell>
          <cell r="CE227">
            <v>0</v>
          </cell>
          <cell r="CF227">
            <v>0</v>
          </cell>
          <cell r="CG227">
            <v>0</v>
          </cell>
          <cell r="CH227">
            <v>0</v>
          </cell>
          <cell r="CI227">
            <v>0</v>
          </cell>
          <cell r="CK227" t="str">
            <v>HDKM46011</v>
          </cell>
          <cell r="CL227">
            <v>100</v>
          </cell>
          <cell r="CM227">
            <v>0</v>
          </cell>
          <cell r="CN227">
            <v>0</v>
          </cell>
          <cell r="CO227">
            <v>0</v>
          </cell>
          <cell r="CP227">
            <v>0</v>
          </cell>
          <cell r="CQ227">
            <v>0</v>
          </cell>
          <cell r="CS227" t="str">
            <v>GDKM82048</v>
          </cell>
          <cell r="CT227">
            <v>67.72</v>
          </cell>
          <cell r="CU227">
            <v>5.73</v>
          </cell>
          <cell r="CV227">
            <v>7</v>
          </cell>
          <cell r="CW227">
            <v>0</v>
          </cell>
          <cell r="CX227">
            <v>144.56299999999999</v>
          </cell>
          <cell r="CY227">
            <v>12</v>
          </cell>
          <cell r="DA227" t="str">
            <v>GDKM82048</v>
          </cell>
          <cell r="DB227">
            <v>70.03</v>
          </cell>
          <cell r="DC227">
            <v>5.73</v>
          </cell>
          <cell r="DD227">
            <v>7</v>
          </cell>
          <cell r="DE227">
            <v>0</v>
          </cell>
          <cell r="DF227">
            <v>165.23</v>
          </cell>
          <cell r="DG227">
            <v>12</v>
          </cell>
          <cell r="DI227" t="str">
            <v>GDKM82048</v>
          </cell>
          <cell r="DJ227">
            <v>72.03</v>
          </cell>
          <cell r="DK227">
            <v>5.73</v>
          </cell>
          <cell r="DL227">
            <v>7</v>
          </cell>
          <cell r="DM227">
            <v>0</v>
          </cell>
          <cell r="DN227">
            <v>183.696</v>
          </cell>
          <cell r="DO227">
            <v>12</v>
          </cell>
          <cell r="DQ227" t="str">
            <v>GDKM82048</v>
          </cell>
          <cell r="DR227">
            <v>73.66</v>
          </cell>
          <cell r="DS227">
            <v>5.32</v>
          </cell>
          <cell r="DT227">
            <v>6.4615384615384999</v>
          </cell>
          <cell r="DU227">
            <v>0</v>
          </cell>
          <cell r="DV227">
            <v>203.56299999999999</v>
          </cell>
          <cell r="DW227">
            <v>13</v>
          </cell>
          <cell r="DY227" t="str">
            <v>GDKM82041</v>
          </cell>
          <cell r="DZ227">
            <v>66.78</v>
          </cell>
          <cell r="EA227">
            <v>5.42</v>
          </cell>
          <cell r="EB227">
            <v>4.2</v>
          </cell>
          <cell r="EC227">
            <v>13.464</v>
          </cell>
          <cell r="ED227">
            <v>180.84899999999999</v>
          </cell>
          <cell r="EE227">
            <v>25</v>
          </cell>
          <cell r="EG227" t="str">
            <v>GDKM82041</v>
          </cell>
          <cell r="EH227">
            <v>68.5</v>
          </cell>
          <cell r="EI227">
            <v>5.23</v>
          </cell>
          <cell r="EJ227">
            <v>4.0384615384615001</v>
          </cell>
          <cell r="EK227">
            <v>13.412000000000001</v>
          </cell>
          <cell r="EL227">
            <v>199.61500000000001</v>
          </cell>
          <cell r="EM227">
            <v>26</v>
          </cell>
          <cell r="EO227" t="str">
            <v>GDKM82041</v>
          </cell>
          <cell r="EP227">
            <v>69.459999999999994</v>
          </cell>
          <cell r="EQ227">
            <v>4.97</v>
          </cell>
          <cell r="ER227">
            <v>3.75</v>
          </cell>
          <cell r="ES227">
            <v>13.103999999999999</v>
          </cell>
          <cell r="ET227">
            <v>215.83099999999999</v>
          </cell>
          <cell r="EU227">
            <v>28</v>
          </cell>
          <cell r="EW227" t="str">
            <v>GDKM82033</v>
          </cell>
          <cell r="EX227">
            <v>98.59</v>
          </cell>
          <cell r="EY227">
            <v>3.38</v>
          </cell>
          <cell r="EZ227">
            <v>0</v>
          </cell>
          <cell r="FA227">
            <v>0</v>
          </cell>
          <cell r="FB227">
            <v>33.783000000000001</v>
          </cell>
          <cell r="FC227">
            <v>2</v>
          </cell>
          <cell r="FE227" t="str">
            <v>GDKM82009</v>
          </cell>
          <cell r="FF227">
            <v>82.14</v>
          </cell>
          <cell r="FG227">
            <v>3.46</v>
          </cell>
          <cell r="FH227">
            <v>5.1923076923076996</v>
          </cell>
          <cell r="FI227">
            <v>10.741</v>
          </cell>
          <cell r="FJ227">
            <v>285.46499999999997</v>
          </cell>
          <cell r="FK227">
            <v>26</v>
          </cell>
          <cell r="FM227" t="str">
            <v>GDKM82009</v>
          </cell>
          <cell r="FN227">
            <v>82.95</v>
          </cell>
          <cell r="FO227">
            <v>3.46</v>
          </cell>
          <cell r="FP227">
            <v>5.1923076923076996</v>
          </cell>
          <cell r="FQ227">
            <v>10.741</v>
          </cell>
          <cell r="FR227">
            <v>297.18200000000002</v>
          </cell>
          <cell r="FS227">
            <v>26</v>
          </cell>
          <cell r="FU227" t="str">
            <v>GDKM82009</v>
          </cell>
          <cell r="FV227">
            <v>83.7</v>
          </cell>
          <cell r="FW227">
            <v>3.46</v>
          </cell>
          <cell r="FX227">
            <v>5.1923076923076996</v>
          </cell>
          <cell r="FY227">
            <v>10.741</v>
          </cell>
          <cell r="FZ227">
            <v>310.18099999999998</v>
          </cell>
          <cell r="GA227">
            <v>26</v>
          </cell>
          <cell r="GC227" t="str">
            <v>GDKM82009</v>
          </cell>
          <cell r="GD227">
            <v>80.75</v>
          </cell>
          <cell r="GE227">
            <v>4.1100000000000003</v>
          </cell>
          <cell r="GF227">
            <v>6.7037037037036997</v>
          </cell>
          <cell r="GG227">
            <v>27.562999999999999</v>
          </cell>
          <cell r="GH227">
            <v>312.11399999999998</v>
          </cell>
          <cell r="GI227">
            <v>27</v>
          </cell>
          <cell r="GK227" t="str">
            <v>GDKM82009</v>
          </cell>
          <cell r="GL227">
            <v>77.52</v>
          </cell>
          <cell r="GM227">
            <v>5</v>
          </cell>
          <cell r="GN227">
            <v>6.7037037037036997</v>
          </cell>
          <cell r="GO227">
            <v>40.450000000000003</v>
          </cell>
          <cell r="GP227">
            <v>312.11399999999998</v>
          </cell>
          <cell r="GQ227">
            <v>27</v>
          </cell>
          <cell r="GS227" t="str">
            <v>GDKM82009</v>
          </cell>
          <cell r="GT227">
            <v>74.540000000000006</v>
          </cell>
          <cell r="GU227">
            <v>5.89</v>
          </cell>
          <cell r="GV227">
            <v>6.7037037037036997</v>
          </cell>
          <cell r="GW227">
            <v>49.445</v>
          </cell>
          <cell r="GX227">
            <v>312.11399999999998</v>
          </cell>
          <cell r="GY227">
            <v>27</v>
          </cell>
          <cell r="HA227" t="str">
            <v>GDKM82009</v>
          </cell>
          <cell r="HB227">
            <v>71.77</v>
          </cell>
          <cell r="HC227">
            <v>6.77</v>
          </cell>
          <cell r="HD227">
            <v>6.7037037037036997</v>
          </cell>
          <cell r="HE227">
            <v>56.078000000000003</v>
          </cell>
          <cell r="HF227">
            <v>312.11399999999998</v>
          </cell>
          <cell r="HG227">
            <v>27</v>
          </cell>
          <cell r="HI227" t="str">
            <v>EXRT50038</v>
          </cell>
          <cell r="HJ227">
            <v>100</v>
          </cell>
          <cell r="HK227">
            <v>0</v>
          </cell>
          <cell r="HL227">
            <v>18.5</v>
          </cell>
          <cell r="HM227">
            <v>0</v>
          </cell>
          <cell r="HN227">
            <v>356.46300000000002</v>
          </cell>
          <cell r="HO227">
            <v>0</v>
          </cell>
          <cell r="HQ227" t="str">
            <v>EXRT50038</v>
          </cell>
          <cell r="HR227">
            <v>100</v>
          </cell>
          <cell r="HS227">
            <v>0</v>
          </cell>
          <cell r="HT227">
            <v>18.5</v>
          </cell>
          <cell r="HU227">
            <v>0</v>
          </cell>
          <cell r="HV227">
            <v>367.14699999999999</v>
          </cell>
          <cell r="HW227">
            <v>0</v>
          </cell>
          <cell r="HY227" t="str">
            <v>EXRT50038</v>
          </cell>
          <cell r="HZ227">
            <v>100</v>
          </cell>
          <cell r="IA227">
            <v>0</v>
          </cell>
          <cell r="IB227">
            <v>18.5</v>
          </cell>
          <cell r="IC227">
            <v>0</v>
          </cell>
          <cell r="ID227">
            <v>420.74599999999998</v>
          </cell>
          <cell r="IE227">
            <v>0</v>
          </cell>
          <cell r="IG227" t="str">
            <v>EXRT50038</v>
          </cell>
          <cell r="IH227">
            <v>100</v>
          </cell>
          <cell r="II227">
            <v>0</v>
          </cell>
          <cell r="IJ227">
            <v>18.5</v>
          </cell>
          <cell r="IK227">
            <v>0</v>
          </cell>
          <cell r="IL227">
            <v>441.39600000000002</v>
          </cell>
          <cell r="IM227">
            <v>0</v>
          </cell>
        </row>
        <row r="228">
          <cell r="A228" t="str">
            <v>HDKM46067</v>
          </cell>
          <cell r="B228">
            <v>100</v>
          </cell>
          <cell r="C228">
            <v>0</v>
          </cell>
          <cell r="D228">
            <v>0</v>
          </cell>
          <cell r="E228">
            <v>0</v>
          </cell>
          <cell r="F228">
            <v>0</v>
          </cell>
          <cell r="G228">
            <v>0</v>
          </cell>
          <cell r="I228" t="str">
            <v>HDKM46067</v>
          </cell>
          <cell r="J228">
            <v>100</v>
          </cell>
          <cell r="K228">
            <v>0</v>
          </cell>
          <cell r="L228">
            <v>0</v>
          </cell>
          <cell r="M228">
            <v>0</v>
          </cell>
          <cell r="N228">
            <v>0</v>
          </cell>
          <cell r="O228">
            <v>0</v>
          </cell>
          <cell r="Q228" t="str">
            <v>HDKM46025</v>
          </cell>
          <cell r="R228">
            <v>90.79</v>
          </cell>
          <cell r="S228">
            <v>6.63</v>
          </cell>
          <cell r="T228">
            <v>1</v>
          </cell>
          <cell r="U228">
            <v>0</v>
          </cell>
          <cell r="V228">
            <v>7.95</v>
          </cell>
          <cell r="W228">
            <v>1</v>
          </cell>
          <cell r="Y228" t="str">
            <v>HDKM46025</v>
          </cell>
          <cell r="Z228">
            <v>93.09</v>
          </cell>
          <cell r="AA228">
            <v>6.63</v>
          </cell>
          <cell r="AB228">
            <v>1</v>
          </cell>
          <cell r="AC228">
            <v>0</v>
          </cell>
          <cell r="AD228">
            <v>15.866</v>
          </cell>
          <cell r="AE228">
            <v>1</v>
          </cell>
          <cell r="AG228" t="str">
            <v>HDKM46025</v>
          </cell>
          <cell r="AH228">
            <v>94.47</v>
          </cell>
          <cell r="AI228">
            <v>6.63</v>
          </cell>
          <cell r="AJ228">
            <v>1</v>
          </cell>
          <cell r="AK228">
            <v>0</v>
          </cell>
          <cell r="AL228">
            <v>35.133000000000003</v>
          </cell>
          <cell r="AM228">
            <v>1</v>
          </cell>
          <cell r="AO228" t="str">
            <v>HDKM46018</v>
          </cell>
          <cell r="AP228">
            <v>99.6</v>
          </cell>
          <cell r="AQ228">
            <v>0.57999999999999996</v>
          </cell>
          <cell r="AR228">
            <v>0</v>
          </cell>
          <cell r="AS228">
            <v>0</v>
          </cell>
          <cell r="AT228">
            <v>23.75</v>
          </cell>
          <cell r="AU228">
            <v>1</v>
          </cell>
          <cell r="AW228" t="str">
            <v>HDKM46018</v>
          </cell>
          <cell r="AX228">
            <v>98.9</v>
          </cell>
          <cell r="AY228">
            <v>0.93</v>
          </cell>
          <cell r="AZ228">
            <v>0</v>
          </cell>
          <cell r="BA228">
            <v>0</v>
          </cell>
          <cell r="BB228">
            <v>23.75</v>
          </cell>
          <cell r="BC228">
            <v>2</v>
          </cell>
          <cell r="BE228" t="str">
            <v>HDKM46018</v>
          </cell>
          <cell r="BF228">
            <v>99.04</v>
          </cell>
          <cell r="BG228">
            <v>0.93</v>
          </cell>
          <cell r="BH228">
            <v>10.5</v>
          </cell>
          <cell r="BI228">
            <v>0</v>
          </cell>
          <cell r="BJ228">
            <v>29.75</v>
          </cell>
          <cell r="BK228">
            <v>2</v>
          </cell>
          <cell r="BM228" t="str">
            <v>HDKM46018</v>
          </cell>
          <cell r="BN228">
            <v>98.15</v>
          </cell>
          <cell r="BO228">
            <v>1.33</v>
          </cell>
          <cell r="BP228">
            <v>7</v>
          </cell>
          <cell r="BQ228">
            <v>0</v>
          </cell>
          <cell r="BR228">
            <v>29.75</v>
          </cell>
          <cell r="BS228">
            <v>3</v>
          </cell>
          <cell r="BU228" t="str">
            <v>HDKM46013</v>
          </cell>
          <cell r="BV228">
            <v>52.96</v>
          </cell>
          <cell r="BW228">
            <v>56.45</v>
          </cell>
          <cell r="BX228">
            <v>2</v>
          </cell>
          <cell r="BY228">
            <v>100</v>
          </cell>
          <cell r="BZ228">
            <v>2.25</v>
          </cell>
          <cell r="CA228">
            <v>2</v>
          </cell>
          <cell r="CC228" t="str">
            <v>HDKM46013</v>
          </cell>
          <cell r="CD228">
            <v>51.23</v>
          </cell>
          <cell r="CE228">
            <v>42.92</v>
          </cell>
          <cell r="CF228">
            <v>1.3333333333333</v>
          </cell>
          <cell r="CG228">
            <v>98.266000000000005</v>
          </cell>
          <cell r="CH228">
            <v>8.6839999999999993</v>
          </cell>
          <cell r="CI228">
            <v>3</v>
          </cell>
          <cell r="CK228" t="str">
            <v>HDKM46013</v>
          </cell>
          <cell r="CL228">
            <v>52.86</v>
          </cell>
          <cell r="CM228">
            <v>33.94</v>
          </cell>
          <cell r="CN228">
            <v>1</v>
          </cell>
          <cell r="CO228">
            <v>98.355000000000004</v>
          </cell>
          <cell r="CP228">
            <v>11.433999999999999</v>
          </cell>
          <cell r="CQ228">
            <v>4</v>
          </cell>
          <cell r="CS228" t="str">
            <v>GDKM82052</v>
          </cell>
          <cell r="CT228">
            <v>81.61</v>
          </cell>
          <cell r="CU228">
            <v>6.38</v>
          </cell>
          <cell r="CV228">
            <v>15.444444444444001</v>
          </cell>
          <cell r="CW228">
            <v>30.497</v>
          </cell>
          <cell r="CX228">
            <v>171.596</v>
          </cell>
          <cell r="CY228">
            <v>9</v>
          </cell>
          <cell r="DA228" t="str">
            <v>GDKM82052</v>
          </cell>
          <cell r="DB228">
            <v>82.92</v>
          </cell>
          <cell r="DC228">
            <v>6.38</v>
          </cell>
          <cell r="DD228">
            <v>15.444444444444001</v>
          </cell>
          <cell r="DE228">
            <v>30.497</v>
          </cell>
          <cell r="DF228">
            <v>191.26300000000001</v>
          </cell>
          <cell r="DG228">
            <v>9</v>
          </cell>
          <cell r="DI228" t="str">
            <v>GDKM82052</v>
          </cell>
          <cell r="DJ228">
            <v>81.28</v>
          </cell>
          <cell r="DK228">
            <v>6.13</v>
          </cell>
          <cell r="DL228">
            <v>12.636363636364001</v>
          </cell>
          <cell r="DM228">
            <v>25.971</v>
          </cell>
          <cell r="DN228">
            <v>201.529</v>
          </cell>
          <cell r="DO228">
            <v>11</v>
          </cell>
          <cell r="DQ228" t="str">
            <v>GDKM82052</v>
          </cell>
          <cell r="DR228">
            <v>81.39</v>
          </cell>
          <cell r="DS228">
            <v>5.96</v>
          </cell>
          <cell r="DT228">
            <v>11.583333333333</v>
          </cell>
          <cell r="DU228">
            <v>24.486999999999998</v>
          </cell>
          <cell r="DV228">
            <v>217.845</v>
          </cell>
          <cell r="DW228">
            <v>12</v>
          </cell>
          <cell r="DY228" t="str">
            <v>GDKM82042</v>
          </cell>
          <cell r="DZ228">
            <v>49.16</v>
          </cell>
          <cell r="EA228">
            <v>11.07</v>
          </cell>
          <cell r="EB228">
            <v>2.5555555555556002</v>
          </cell>
          <cell r="EC228">
            <v>0</v>
          </cell>
          <cell r="ED228">
            <v>132.37</v>
          </cell>
          <cell r="EE228">
            <v>18</v>
          </cell>
          <cell r="EG228" t="str">
            <v>GDKM82042</v>
          </cell>
          <cell r="EH228">
            <v>49.6</v>
          </cell>
          <cell r="EI228">
            <v>11.64</v>
          </cell>
          <cell r="EJ228">
            <v>2.5555555555556002</v>
          </cell>
          <cell r="EK228">
            <v>0</v>
          </cell>
          <cell r="EL228">
            <v>144.16999999999999</v>
          </cell>
          <cell r="EM228">
            <v>18</v>
          </cell>
          <cell r="EO228" t="str">
            <v>GDKM82042</v>
          </cell>
          <cell r="EP228">
            <v>51.93</v>
          </cell>
          <cell r="EQ228">
            <v>10.55</v>
          </cell>
          <cell r="ER228">
            <v>2.2999999999999998</v>
          </cell>
          <cell r="ES228">
            <v>0</v>
          </cell>
          <cell r="ET228">
            <v>161.95400000000001</v>
          </cell>
          <cell r="EU228">
            <v>20</v>
          </cell>
          <cell r="EW228" t="str">
            <v>GDKM82034</v>
          </cell>
          <cell r="EX228">
            <v>77.900000000000006</v>
          </cell>
          <cell r="EY228">
            <v>5.17</v>
          </cell>
          <cell r="EZ228">
            <v>8.1764705882353006</v>
          </cell>
          <cell r="FA228">
            <v>0</v>
          </cell>
          <cell r="FB228">
            <v>242.648</v>
          </cell>
          <cell r="FC228">
            <v>17</v>
          </cell>
          <cell r="FE228" t="str">
            <v>GDKM82033</v>
          </cell>
          <cell r="FF228">
            <v>98.66</v>
          </cell>
          <cell r="FG228">
            <v>3.38</v>
          </cell>
          <cell r="FH228">
            <v>0</v>
          </cell>
          <cell r="FI228">
            <v>0</v>
          </cell>
          <cell r="FJ228">
            <v>53.832000000000001</v>
          </cell>
          <cell r="FK228">
            <v>2</v>
          </cell>
          <cell r="FM228" t="str">
            <v>GDKM82033</v>
          </cell>
          <cell r="FN228">
            <v>98.72</v>
          </cell>
          <cell r="FO228">
            <v>3.38</v>
          </cell>
          <cell r="FP228">
            <v>0</v>
          </cell>
          <cell r="FQ228">
            <v>0</v>
          </cell>
          <cell r="FR228">
            <v>65.549000000000007</v>
          </cell>
          <cell r="FS228">
            <v>2</v>
          </cell>
          <cell r="FU228" t="str">
            <v>GDKM82033</v>
          </cell>
          <cell r="FV228">
            <v>98.27</v>
          </cell>
          <cell r="FW228">
            <v>1.91</v>
          </cell>
          <cell r="FX228">
            <v>0</v>
          </cell>
          <cell r="FY228">
            <v>0</v>
          </cell>
          <cell r="FZ228">
            <v>75.948999999999998</v>
          </cell>
          <cell r="GA228">
            <v>5</v>
          </cell>
          <cell r="GC228" t="str">
            <v>GDKM82033</v>
          </cell>
          <cell r="GD228">
            <v>98.34</v>
          </cell>
          <cell r="GE228">
            <v>1.91</v>
          </cell>
          <cell r="GF228">
            <v>0</v>
          </cell>
          <cell r="GG228">
            <v>0</v>
          </cell>
          <cell r="GH228">
            <v>93.582999999999998</v>
          </cell>
          <cell r="GI228">
            <v>5</v>
          </cell>
          <cell r="GK228" t="str">
            <v>GDKM82033</v>
          </cell>
          <cell r="GL228">
            <v>98.41</v>
          </cell>
          <cell r="GM228">
            <v>1.91</v>
          </cell>
          <cell r="GN228">
            <v>0</v>
          </cell>
          <cell r="GO228">
            <v>0</v>
          </cell>
          <cell r="GP228">
            <v>113.499</v>
          </cell>
          <cell r="GQ228">
            <v>5</v>
          </cell>
          <cell r="GS228" t="str">
            <v>GDKM82033</v>
          </cell>
          <cell r="GT228">
            <v>98.46</v>
          </cell>
          <cell r="GU228">
            <v>1.6</v>
          </cell>
          <cell r="GV228">
            <v>0</v>
          </cell>
          <cell r="GW228">
            <v>0</v>
          </cell>
          <cell r="GX228">
            <v>133.53299999999999</v>
          </cell>
          <cell r="GY228">
            <v>6</v>
          </cell>
          <cell r="HA228" t="str">
            <v>GDKM82033</v>
          </cell>
          <cell r="HB228">
            <v>95.28</v>
          </cell>
          <cell r="HC228">
            <v>4.37</v>
          </cell>
          <cell r="HD228">
            <v>0</v>
          </cell>
          <cell r="HE228">
            <v>0</v>
          </cell>
          <cell r="HF228">
            <v>135.36600000000001</v>
          </cell>
          <cell r="HG228">
            <v>7</v>
          </cell>
          <cell r="HI228" t="str">
            <v>GDCT14002</v>
          </cell>
          <cell r="HJ228">
            <v>100</v>
          </cell>
          <cell r="HK228">
            <v>0</v>
          </cell>
          <cell r="HL228">
            <v>0</v>
          </cell>
          <cell r="HM228">
            <v>0</v>
          </cell>
          <cell r="HN228">
            <v>0</v>
          </cell>
          <cell r="HO228">
            <v>0</v>
          </cell>
          <cell r="HQ228" t="str">
            <v>GDCT14002</v>
          </cell>
          <cell r="HR228">
            <v>100</v>
          </cell>
          <cell r="HS228">
            <v>0</v>
          </cell>
          <cell r="HT228">
            <v>0</v>
          </cell>
          <cell r="HU228">
            <v>0</v>
          </cell>
          <cell r="HV228">
            <v>0</v>
          </cell>
          <cell r="HW228">
            <v>0</v>
          </cell>
          <cell r="HY228" t="str">
            <v>GDCT14002</v>
          </cell>
          <cell r="HZ228">
            <v>100</v>
          </cell>
          <cell r="IA228">
            <v>0</v>
          </cell>
          <cell r="IB228">
            <v>0</v>
          </cell>
          <cell r="IC228">
            <v>0</v>
          </cell>
          <cell r="ID228">
            <v>0</v>
          </cell>
          <cell r="IE228">
            <v>0</v>
          </cell>
          <cell r="IG228" t="str">
            <v>GDCT14002</v>
          </cell>
          <cell r="IH228">
            <v>100</v>
          </cell>
          <cell r="II228">
            <v>0</v>
          </cell>
          <cell r="IJ228">
            <v>0</v>
          </cell>
          <cell r="IK228">
            <v>0</v>
          </cell>
          <cell r="IL228">
            <v>0</v>
          </cell>
          <cell r="IM228">
            <v>0</v>
          </cell>
        </row>
        <row r="229">
          <cell r="A229" t="str">
            <v>HDKM46092</v>
          </cell>
          <cell r="B229">
            <v>100</v>
          </cell>
          <cell r="C229">
            <v>0</v>
          </cell>
          <cell r="D229">
            <v>0</v>
          </cell>
          <cell r="E229">
            <v>0</v>
          </cell>
          <cell r="F229">
            <v>0</v>
          </cell>
          <cell r="G229">
            <v>0</v>
          </cell>
          <cell r="I229" t="str">
            <v>HDKM46092</v>
          </cell>
          <cell r="J229">
            <v>52.08</v>
          </cell>
          <cell r="K229">
            <v>23</v>
          </cell>
          <cell r="L229">
            <v>0</v>
          </cell>
          <cell r="M229">
            <v>100</v>
          </cell>
          <cell r="N229">
            <v>0</v>
          </cell>
          <cell r="O229">
            <v>1</v>
          </cell>
          <cell r="Q229" t="str">
            <v>HDKM46060</v>
          </cell>
          <cell r="R229">
            <v>99.31</v>
          </cell>
          <cell r="S229">
            <v>0.5</v>
          </cell>
          <cell r="T229">
            <v>1</v>
          </cell>
          <cell r="U229">
            <v>0</v>
          </cell>
          <cell r="V229">
            <v>4.9160000000000004</v>
          </cell>
          <cell r="W229">
            <v>1</v>
          </cell>
          <cell r="Y229" t="str">
            <v>HDKM46060</v>
          </cell>
          <cell r="Z229">
            <v>89.48</v>
          </cell>
          <cell r="AA229">
            <v>0.5</v>
          </cell>
          <cell r="AB229">
            <v>1</v>
          </cell>
          <cell r="AC229">
            <v>0</v>
          </cell>
          <cell r="AD229">
            <v>4.9160000000000004</v>
          </cell>
          <cell r="AE229">
            <v>1</v>
          </cell>
          <cell r="AG229" t="str">
            <v>HDKM46060</v>
          </cell>
          <cell r="AH229">
            <v>80.900000000000006</v>
          </cell>
          <cell r="AI229">
            <v>4.4400000000000004</v>
          </cell>
          <cell r="AJ229">
            <v>0.33333333333330001</v>
          </cell>
          <cell r="AK229">
            <v>0</v>
          </cell>
          <cell r="AL229">
            <v>5.149</v>
          </cell>
          <cell r="AM229">
            <v>3</v>
          </cell>
          <cell r="AO229" t="str">
            <v>HDKM46019</v>
          </cell>
          <cell r="AP229">
            <v>97.19</v>
          </cell>
          <cell r="AQ229">
            <v>2.0299999999999998</v>
          </cell>
          <cell r="AR229">
            <v>0</v>
          </cell>
          <cell r="AS229">
            <v>0</v>
          </cell>
          <cell r="AT229">
            <v>5.0830000000000002</v>
          </cell>
          <cell r="AU229">
            <v>2</v>
          </cell>
          <cell r="AW229" t="str">
            <v>HDKM46019</v>
          </cell>
          <cell r="AX229">
            <v>97.59</v>
          </cell>
          <cell r="AY229">
            <v>2.0299999999999998</v>
          </cell>
          <cell r="AZ229">
            <v>0</v>
          </cell>
          <cell r="BA229">
            <v>0</v>
          </cell>
          <cell r="BB229">
            <v>5.0830000000000002</v>
          </cell>
          <cell r="BC229">
            <v>2</v>
          </cell>
          <cell r="BE229" t="str">
            <v>HDKM46019</v>
          </cell>
          <cell r="BF229">
            <v>97.89</v>
          </cell>
          <cell r="BG229">
            <v>2.0299999999999998</v>
          </cell>
          <cell r="BH229">
            <v>0</v>
          </cell>
          <cell r="BI229">
            <v>0</v>
          </cell>
          <cell r="BJ229">
            <v>5.0830000000000002</v>
          </cell>
          <cell r="BK229">
            <v>2</v>
          </cell>
          <cell r="BM229" t="str">
            <v>HDKM46019</v>
          </cell>
          <cell r="BN229">
            <v>98.12</v>
          </cell>
          <cell r="BO229">
            <v>2.0299999999999998</v>
          </cell>
          <cell r="BP229">
            <v>0</v>
          </cell>
          <cell r="BQ229">
            <v>0</v>
          </cell>
          <cell r="BR229">
            <v>6.9160000000000004</v>
          </cell>
          <cell r="BS229">
            <v>2</v>
          </cell>
          <cell r="BU229" t="str">
            <v>HDKM46016</v>
          </cell>
          <cell r="BV229">
            <v>7.94</v>
          </cell>
          <cell r="BW229">
            <v>220.93</v>
          </cell>
          <cell r="BX229">
            <v>1</v>
          </cell>
          <cell r="BY229">
            <v>100</v>
          </cell>
          <cell r="BZ229">
            <v>0.5</v>
          </cell>
          <cell r="CA229">
            <v>1</v>
          </cell>
          <cell r="CC229" t="str">
            <v>HDKM46016</v>
          </cell>
          <cell r="CD229">
            <v>11.28</v>
          </cell>
          <cell r="CE229">
            <v>117.12</v>
          </cell>
          <cell r="CF229">
            <v>3.5</v>
          </cell>
          <cell r="CG229">
            <v>94.322000000000003</v>
          </cell>
          <cell r="CH229">
            <v>4.5830000000000002</v>
          </cell>
          <cell r="CI229">
            <v>2</v>
          </cell>
          <cell r="CK229" t="str">
            <v>HDKM46016</v>
          </cell>
          <cell r="CL229">
            <v>15.2</v>
          </cell>
          <cell r="CM229">
            <v>122.12</v>
          </cell>
          <cell r="CN229">
            <v>3.5</v>
          </cell>
          <cell r="CO229">
            <v>90.46</v>
          </cell>
          <cell r="CP229">
            <v>4.5830000000000002</v>
          </cell>
          <cell r="CQ229">
            <v>2</v>
          </cell>
          <cell r="CS229" t="str">
            <v>GDKM82054</v>
          </cell>
          <cell r="CT229">
            <v>91.7</v>
          </cell>
          <cell r="CU229">
            <v>3.7</v>
          </cell>
          <cell r="CV229">
            <v>22.142857142857</v>
          </cell>
          <cell r="CW229">
            <v>35.997</v>
          </cell>
          <cell r="CX229">
            <v>187.54599999999999</v>
          </cell>
          <cell r="CY229">
            <v>7</v>
          </cell>
          <cell r="DA229" t="str">
            <v>GDKM82054</v>
          </cell>
          <cell r="DB229">
            <v>90.63</v>
          </cell>
          <cell r="DC229">
            <v>4.5</v>
          </cell>
          <cell r="DD229">
            <v>22.142857142857</v>
          </cell>
          <cell r="DE229">
            <v>29.577999999999999</v>
          </cell>
          <cell r="DF229">
            <v>202.84700000000001</v>
          </cell>
          <cell r="DG229">
            <v>7</v>
          </cell>
          <cell r="DI229" t="str">
            <v>GDKM82054</v>
          </cell>
          <cell r="DJ229">
            <v>91.25</v>
          </cell>
          <cell r="DK229">
            <v>4.5</v>
          </cell>
          <cell r="DL229">
            <v>22.142857142857</v>
          </cell>
          <cell r="DM229">
            <v>29.577999999999999</v>
          </cell>
          <cell r="DN229">
            <v>221.31299999999999</v>
          </cell>
          <cell r="DO229">
            <v>7</v>
          </cell>
          <cell r="DQ229" t="str">
            <v>GDKM82054</v>
          </cell>
          <cell r="DR229">
            <v>88.82</v>
          </cell>
          <cell r="DS229">
            <v>5.37</v>
          </cell>
          <cell r="DT229">
            <v>19.375</v>
          </cell>
          <cell r="DU229">
            <v>48.331000000000003</v>
          </cell>
          <cell r="DV229">
            <v>231.196</v>
          </cell>
          <cell r="DW229">
            <v>8</v>
          </cell>
          <cell r="DY229" t="str">
            <v>GDKM82048</v>
          </cell>
          <cell r="DZ229">
            <v>74.569999999999993</v>
          </cell>
          <cell r="EA229">
            <v>5.12</v>
          </cell>
          <cell r="EB229">
            <v>6</v>
          </cell>
          <cell r="EC229">
            <v>0</v>
          </cell>
          <cell r="ED229">
            <v>220.56299999999999</v>
          </cell>
          <cell r="EE229">
            <v>14</v>
          </cell>
          <cell r="EG229" t="str">
            <v>GDKM82048</v>
          </cell>
          <cell r="EH229">
            <v>75.86</v>
          </cell>
          <cell r="EI229">
            <v>4.82</v>
          </cell>
          <cell r="EJ229">
            <v>5.6</v>
          </cell>
          <cell r="EK229">
            <v>0</v>
          </cell>
          <cell r="EL229">
            <v>239.32900000000001</v>
          </cell>
          <cell r="EM229">
            <v>15</v>
          </cell>
          <cell r="EO229" t="str">
            <v>GDKM82048</v>
          </cell>
          <cell r="EP229">
            <v>76.11</v>
          </cell>
          <cell r="EQ229">
            <v>4.53</v>
          </cell>
          <cell r="ER229">
            <v>4.9411764705882</v>
          </cell>
          <cell r="ES229">
            <v>0</v>
          </cell>
          <cell r="ET229">
            <v>255.179</v>
          </cell>
          <cell r="EU229">
            <v>17</v>
          </cell>
          <cell r="EW229" t="str">
            <v>GDKM82041</v>
          </cell>
          <cell r="EX229">
            <v>70.27</v>
          </cell>
          <cell r="EY229">
            <v>4.76</v>
          </cell>
          <cell r="EZ229">
            <v>4.0999999999999996</v>
          </cell>
          <cell r="FA229">
            <v>12.789</v>
          </cell>
          <cell r="FB229">
            <v>231.34800000000001</v>
          </cell>
          <cell r="FC229">
            <v>30</v>
          </cell>
          <cell r="FE229" t="str">
            <v>GDKM82034</v>
          </cell>
          <cell r="FF229">
            <v>76.34</v>
          </cell>
          <cell r="FG229">
            <v>5.05</v>
          </cell>
          <cell r="FH229">
            <v>6.95</v>
          </cell>
          <cell r="FI229">
            <v>12.199</v>
          </cell>
          <cell r="FJ229">
            <v>251.19800000000001</v>
          </cell>
          <cell r="FK229">
            <v>20</v>
          </cell>
          <cell r="FM229" t="str">
            <v>GDKM82034</v>
          </cell>
          <cell r="FN229">
            <v>76.2</v>
          </cell>
          <cell r="FO229">
            <v>4.8899999999999997</v>
          </cell>
          <cell r="FP229">
            <v>6.3181818181817997</v>
          </cell>
          <cell r="FQ229">
            <v>11.467000000000001</v>
          </cell>
          <cell r="FR229">
            <v>257.43200000000002</v>
          </cell>
          <cell r="FS229">
            <v>22</v>
          </cell>
          <cell r="FU229" t="str">
            <v>GDKM82034</v>
          </cell>
          <cell r="FV229">
            <v>76.599999999999994</v>
          </cell>
          <cell r="FW229">
            <v>4.83</v>
          </cell>
          <cell r="FX229">
            <v>6.0434782608696</v>
          </cell>
          <cell r="FY229">
            <v>11.106</v>
          </cell>
          <cell r="FZ229">
            <v>267.26499999999999</v>
          </cell>
          <cell r="GA229">
            <v>23</v>
          </cell>
          <cell r="GC229" t="str">
            <v>GDKM82034</v>
          </cell>
          <cell r="GD229">
            <v>76.849999999999994</v>
          </cell>
          <cell r="GE229">
            <v>4.6100000000000003</v>
          </cell>
          <cell r="GF229">
            <v>6.64</v>
          </cell>
          <cell r="GG229">
            <v>11.778</v>
          </cell>
          <cell r="GH229">
            <v>282.09899999999999</v>
          </cell>
          <cell r="GI229">
            <v>25</v>
          </cell>
          <cell r="GK229" t="str">
            <v>GDKM82034</v>
          </cell>
          <cell r="GL229">
            <v>77.099999999999994</v>
          </cell>
          <cell r="GM229">
            <v>4.7699999999999996</v>
          </cell>
          <cell r="GN229">
            <v>6.64</v>
          </cell>
          <cell r="GO229">
            <v>14.81</v>
          </cell>
          <cell r="GP229">
            <v>299.08100000000002</v>
          </cell>
          <cell r="GQ229">
            <v>25</v>
          </cell>
          <cell r="GS229" t="str">
            <v>GDKM82034</v>
          </cell>
          <cell r="GT229">
            <v>75.73</v>
          </cell>
          <cell r="GU229">
            <v>5.13</v>
          </cell>
          <cell r="GV229">
            <v>6.3846153846154001</v>
          </cell>
          <cell r="GW229">
            <v>13.255000000000001</v>
          </cell>
          <cell r="GX229">
            <v>307.16500000000002</v>
          </cell>
          <cell r="GY229">
            <v>26</v>
          </cell>
          <cell r="HA229" t="str">
            <v>GDKM82034</v>
          </cell>
          <cell r="HB229">
            <v>74.72</v>
          </cell>
          <cell r="HC229">
            <v>5.4</v>
          </cell>
          <cell r="HD229">
            <v>6.1481481481482003</v>
          </cell>
          <cell r="HE229">
            <v>12.125</v>
          </cell>
          <cell r="HF229">
            <v>316.88099999999997</v>
          </cell>
          <cell r="HG229">
            <v>27</v>
          </cell>
          <cell r="HI229" t="str">
            <v>GDCT14003</v>
          </cell>
          <cell r="HJ229">
            <v>100</v>
          </cell>
          <cell r="HK229">
            <v>0</v>
          </cell>
          <cell r="HL229">
            <v>0</v>
          </cell>
          <cell r="HM229">
            <v>0</v>
          </cell>
          <cell r="HN229">
            <v>0</v>
          </cell>
          <cell r="HO229">
            <v>0</v>
          </cell>
          <cell r="HQ229" t="str">
            <v>GDCT14003</v>
          </cell>
          <cell r="HR229">
            <v>100</v>
          </cell>
          <cell r="HS229">
            <v>0</v>
          </cell>
          <cell r="HT229">
            <v>0</v>
          </cell>
          <cell r="HU229">
            <v>0</v>
          </cell>
          <cell r="HV229">
            <v>0</v>
          </cell>
          <cell r="HW229">
            <v>0</v>
          </cell>
          <cell r="HY229" t="str">
            <v>GDCT14003</v>
          </cell>
          <cell r="HZ229">
            <v>100</v>
          </cell>
          <cell r="IA229">
            <v>0</v>
          </cell>
          <cell r="IB229">
            <v>0</v>
          </cell>
          <cell r="IC229">
            <v>0</v>
          </cell>
          <cell r="ID229">
            <v>0</v>
          </cell>
          <cell r="IE229">
            <v>0</v>
          </cell>
          <cell r="IG229" t="str">
            <v>GDCT14003</v>
          </cell>
          <cell r="IH229">
            <v>100</v>
          </cell>
          <cell r="II229">
            <v>0</v>
          </cell>
          <cell r="IJ229">
            <v>0</v>
          </cell>
          <cell r="IK229">
            <v>0</v>
          </cell>
          <cell r="IL229">
            <v>0</v>
          </cell>
          <cell r="IM229">
            <v>0</v>
          </cell>
        </row>
        <row r="230">
          <cell r="A230" t="str">
            <v>HDKM78018</v>
          </cell>
          <cell r="B230">
            <v>100</v>
          </cell>
          <cell r="C230">
            <v>0</v>
          </cell>
          <cell r="D230">
            <v>0</v>
          </cell>
          <cell r="E230">
            <v>0</v>
          </cell>
          <cell r="F230">
            <v>0</v>
          </cell>
          <cell r="G230">
            <v>0</v>
          </cell>
          <cell r="I230" t="str">
            <v>HDKM78018</v>
          </cell>
          <cell r="J230">
            <v>100</v>
          </cell>
          <cell r="K230">
            <v>0</v>
          </cell>
          <cell r="L230">
            <v>0</v>
          </cell>
          <cell r="M230">
            <v>0</v>
          </cell>
          <cell r="N230">
            <v>0</v>
          </cell>
          <cell r="O230">
            <v>0</v>
          </cell>
          <cell r="Q230" t="str">
            <v>HDKM46066</v>
          </cell>
          <cell r="R230">
            <v>88.49</v>
          </cell>
          <cell r="S230">
            <v>5.92</v>
          </cell>
          <cell r="T230">
            <v>0</v>
          </cell>
          <cell r="U230">
            <v>0</v>
          </cell>
          <cell r="V230">
            <v>3.7</v>
          </cell>
          <cell r="W230">
            <v>1</v>
          </cell>
          <cell r="Y230" t="str">
            <v>HDKM46066</v>
          </cell>
          <cell r="Z230">
            <v>90.28</v>
          </cell>
          <cell r="AA230">
            <v>3.48</v>
          </cell>
          <cell r="AB230">
            <v>0</v>
          </cell>
          <cell r="AC230">
            <v>15.071</v>
          </cell>
          <cell r="AD230">
            <v>3.7</v>
          </cell>
          <cell r="AE230">
            <v>2</v>
          </cell>
          <cell r="AG230" t="str">
            <v>HDKM46066</v>
          </cell>
          <cell r="AH230">
            <v>92.22</v>
          </cell>
          <cell r="AI230">
            <v>3.48</v>
          </cell>
          <cell r="AJ230">
            <v>0</v>
          </cell>
          <cell r="AK230">
            <v>15.071</v>
          </cell>
          <cell r="AL230">
            <v>22.966999999999999</v>
          </cell>
          <cell r="AM230">
            <v>2</v>
          </cell>
          <cell r="AO230" t="str">
            <v>HDKM46025</v>
          </cell>
          <cell r="AP230">
            <v>93.96</v>
          </cell>
          <cell r="AQ230">
            <v>2.9</v>
          </cell>
          <cell r="AR230">
            <v>0.33333333333330001</v>
          </cell>
          <cell r="AS230">
            <v>0</v>
          </cell>
          <cell r="AT230">
            <v>39.567</v>
          </cell>
          <cell r="AU230">
            <v>3</v>
          </cell>
          <cell r="AW230" t="str">
            <v>HDKM46025</v>
          </cell>
          <cell r="AX230">
            <v>94.82</v>
          </cell>
          <cell r="AY230">
            <v>2.9</v>
          </cell>
          <cell r="AZ230">
            <v>0.33333333333330001</v>
          </cell>
          <cell r="BA230">
            <v>0</v>
          </cell>
          <cell r="BB230">
            <v>48.482999999999997</v>
          </cell>
          <cell r="BC230">
            <v>3</v>
          </cell>
          <cell r="BE230" t="str">
            <v>HDKM46025</v>
          </cell>
          <cell r="BF230">
            <v>94.97</v>
          </cell>
          <cell r="BG230">
            <v>2.42</v>
          </cell>
          <cell r="BH230">
            <v>0.25</v>
          </cell>
          <cell r="BI230">
            <v>0</v>
          </cell>
          <cell r="BJ230">
            <v>53.883000000000003</v>
          </cell>
          <cell r="BK230">
            <v>4</v>
          </cell>
          <cell r="BM230" t="str">
            <v>HDKM46025</v>
          </cell>
          <cell r="BN230">
            <v>92.41</v>
          </cell>
          <cell r="BO230">
            <v>3.28</v>
          </cell>
          <cell r="BP230">
            <v>0.2</v>
          </cell>
          <cell r="BQ230">
            <v>0</v>
          </cell>
          <cell r="BR230">
            <v>54.883000000000003</v>
          </cell>
          <cell r="BS230">
            <v>5</v>
          </cell>
          <cell r="BU230" t="str">
            <v>HDKM46017</v>
          </cell>
          <cell r="BV230">
            <v>97.24</v>
          </cell>
          <cell r="BW230">
            <v>1.66</v>
          </cell>
          <cell r="BX230">
            <v>16.75</v>
          </cell>
          <cell r="BY230">
            <v>15.83</v>
          </cell>
          <cell r="BZ230">
            <v>14.333</v>
          </cell>
          <cell r="CA230">
            <v>4</v>
          </cell>
          <cell r="CC230" t="str">
            <v>HDKM46017</v>
          </cell>
          <cell r="CD230">
            <v>95.53</v>
          </cell>
          <cell r="CE230">
            <v>2.36</v>
          </cell>
          <cell r="CF230">
            <v>13.6</v>
          </cell>
          <cell r="CG230">
            <v>8.8979999999999997</v>
          </cell>
          <cell r="CH230">
            <v>28.033000000000001</v>
          </cell>
          <cell r="CI230">
            <v>5</v>
          </cell>
          <cell r="CK230" t="str">
            <v>HDKM46017</v>
          </cell>
          <cell r="CL230">
            <v>87.57</v>
          </cell>
          <cell r="CM230">
            <v>2.36</v>
          </cell>
          <cell r="CN230">
            <v>13.6</v>
          </cell>
          <cell r="CO230">
            <v>8.8979999999999997</v>
          </cell>
          <cell r="CP230">
            <v>28.033000000000001</v>
          </cell>
          <cell r="CQ230">
            <v>5</v>
          </cell>
          <cell r="CS230" t="str">
            <v>GDKM82074</v>
          </cell>
          <cell r="CT230">
            <v>93.52</v>
          </cell>
          <cell r="CU230">
            <v>2.5099999999999998</v>
          </cell>
          <cell r="CV230">
            <v>21.857142857143</v>
          </cell>
          <cell r="CW230">
            <v>30.36</v>
          </cell>
          <cell r="CX230">
            <v>203.798</v>
          </cell>
          <cell r="CY230">
            <v>7</v>
          </cell>
          <cell r="DA230" t="str">
            <v>GDKM82074</v>
          </cell>
          <cell r="DB230">
            <v>93.98</v>
          </cell>
          <cell r="DC230">
            <v>2.5099999999999998</v>
          </cell>
          <cell r="DD230">
            <v>21.857142857143</v>
          </cell>
          <cell r="DE230">
            <v>30.36</v>
          </cell>
          <cell r="DF230">
            <v>224.465</v>
          </cell>
          <cell r="DG230">
            <v>7</v>
          </cell>
          <cell r="DI230" t="str">
            <v>GDKM82074</v>
          </cell>
          <cell r="DJ230">
            <v>94.38</v>
          </cell>
          <cell r="DK230">
            <v>2.5099999999999998</v>
          </cell>
          <cell r="DL230">
            <v>21.857142857143</v>
          </cell>
          <cell r="DM230">
            <v>30.36</v>
          </cell>
          <cell r="DN230">
            <v>242.93100000000001</v>
          </cell>
          <cell r="DO230">
            <v>7</v>
          </cell>
          <cell r="DQ230" t="str">
            <v>GDKM82074</v>
          </cell>
          <cell r="DR230">
            <v>94.74</v>
          </cell>
          <cell r="DS230">
            <v>2.5099999999999998</v>
          </cell>
          <cell r="DT230">
            <v>21.857142857143</v>
          </cell>
          <cell r="DU230">
            <v>30.36</v>
          </cell>
          <cell r="DV230">
            <v>263.71499999999997</v>
          </cell>
          <cell r="DW230">
            <v>7</v>
          </cell>
          <cell r="DY230" t="str">
            <v>GDKM82052</v>
          </cell>
          <cell r="DZ230">
            <v>81.19</v>
          </cell>
          <cell r="EA230">
            <v>5.48</v>
          </cell>
          <cell r="EB230">
            <v>9.9285714285714004</v>
          </cell>
          <cell r="EC230">
            <v>23.523</v>
          </cell>
          <cell r="ED230">
            <v>231.36099999999999</v>
          </cell>
          <cell r="EE230">
            <v>14</v>
          </cell>
          <cell r="EG230" t="str">
            <v>GDKM82052</v>
          </cell>
          <cell r="EH230">
            <v>82.24</v>
          </cell>
          <cell r="EI230">
            <v>5.48</v>
          </cell>
          <cell r="EJ230">
            <v>9.9285714285714004</v>
          </cell>
          <cell r="EK230">
            <v>23.523</v>
          </cell>
          <cell r="EL230">
            <v>250.911</v>
          </cell>
          <cell r="EM230">
            <v>14</v>
          </cell>
          <cell r="EO230" t="str">
            <v>GDKM82052</v>
          </cell>
          <cell r="EP230">
            <v>83.17</v>
          </cell>
          <cell r="EQ230">
            <v>5.48</v>
          </cell>
          <cell r="ER230">
            <v>9.9285714285714004</v>
          </cell>
          <cell r="ES230">
            <v>23.523</v>
          </cell>
          <cell r="ET230">
            <v>270.661</v>
          </cell>
          <cell r="EU230">
            <v>14</v>
          </cell>
          <cell r="EW230" t="str">
            <v>GDKM82042</v>
          </cell>
          <cell r="EX230">
            <v>54.15</v>
          </cell>
          <cell r="EY230">
            <v>10.09</v>
          </cell>
          <cell r="EZ230">
            <v>2.4761904761904998</v>
          </cell>
          <cell r="FA230">
            <v>0.41699999999999998</v>
          </cell>
          <cell r="FB230">
            <v>179.70400000000001</v>
          </cell>
          <cell r="FC230">
            <v>21</v>
          </cell>
          <cell r="FE230" t="str">
            <v>GDKM82041</v>
          </cell>
          <cell r="FF230">
            <v>71.150000000000006</v>
          </cell>
          <cell r="FG230">
            <v>4.54</v>
          </cell>
          <cell r="FH230">
            <v>3.84375</v>
          </cell>
          <cell r="FI230">
            <v>12.553000000000001</v>
          </cell>
          <cell r="FJ230">
            <v>248.548</v>
          </cell>
          <cell r="FK230">
            <v>32</v>
          </cell>
          <cell r="FM230" t="str">
            <v>GDKM82041</v>
          </cell>
          <cell r="FN230">
            <v>72.47</v>
          </cell>
          <cell r="FO230">
            <v>4.54</v>
          </cell>
          <cell r="FP230">
            <v>3.84375</v>
          </cell>
          <cell r="FQ230">
            <v>12.553000000000001</v>
          </cell>
          <cell r="FR230">
            <v>260.26499999999999</v>
          </cell>
          <cell r="FS230">
            <v>32</v>
          </cell>
          <cell r="FU230" t="str">
            <v>GDKM82041</v>
          </cell>
          <cell r="FV230">
            <v>70.16</v>
          </cell>
          <cell r="FW230">
            <v>4.8499999999999996</v>
          </cell>
          <cell r="FX230">
            <v>3.6176470588235001</v>
          </cell>
          <cell r="FY230">
            <v>11.077999999999999</v>
          </cell>
          <cell r="FZ230">
            <v>261.798</v>
          </cell>
          <cell r="GA230">
            <v>34</v>
          </cell>
          <cell r="GC230" t="str">
            <v>GDKM82041</v>
          </cell>
          <cell r="GD230">
            <v>67.23</v>
          </cell>
          <cell r="GE230">
            <v>5.39</v>
          </cell>
          <cell r="GF230">
            <v>4.2</v>
          </cell>
          <cell r="GG230">
            <v>17.088000000000001</v>
          </cell>
          <cell r="GH230">
            <v>261.798</v>
          </cell>
          <cell r="GI230">
            <v>35</v>
          </cell>
          <cell r="GK230" t="str">
            <v>GDKM82041</v>
          </cell>
          <cell r="GL230">
            <v>64.540000000000006</v>
          </cell>
          <cell r="GM230">
            <v>6.08</v>
          </cell>
          <cell r="GN230">
            <v>4.2</v>
          </cell>
          <cell r="GO230">
            <v>26.440999999999999</v>
          </cell>
          <cell r="GP230">
            <v>261.798</v>
          </cell>
          <cell r="GQ230">
            <v>35</v>
          </cell>
          <cell r="GS230" t="str">
            <v>GDKM82041</v>
          </cell>
          <cell r="GT230">
            <v>64.510000000000005</v>
          </cell>
          <cell r="GU230">
            <v>6.33</v>
          </cell>
          <cell r="GV230">
            <v>4.2</v>
          </cell>
          <cell r="GW230">
            <v>29.347000000000001</v>
          </cell>
          <cell r="GX230">
            <v>274.88099999999997</v>
          </cell>
          <cell r="GY230">
            <v>35</v>
          </cell>
          <cell r="HA230" t="str">
            <v>GDKM82041</v>
          </cell>
          <cell r="HB230">
            <v>65.14</v>
          </cell>
          <cell r="HC230">
            <v>5.95</v>
          </cell>
          <cell r="HD230">
            <v>3.8684210526316001</v>
          </cell>
          <cell r="HE230">
            <v>28.771999999999998</v>
          </cell>
          <cell r="HF230">
            <v>290.04700000000003</v>
          </cell>
          <cell r="HG230">
            <v>38</v>
          </cell>
          <cell r="HI230" t="str">
            <v>GDCT14006</v>
          </cell>
          <cell r="HJ230">
            <v>100</v>
          </cell>
          <cell r="HK230">
            <v>0</v>
          </cell>
          <cell r="HL230">
            <v>0</v>
          </cell>
          <cell r="HM230">
            <v>0</v>
          </cell>
          <cell r="HN230">
            <v>0</v>
          </cell>
          <cell r="HO230">
            <v>0</v>
          </cell>
          <cell r="HQ230" t="str">
            <v>GDCT14006</v>
          </cell>
          <cell r="HR230">
            <v>100</v>
          </cell>
          <cell r="HS230">
            <v>0</v>
          </cell>
          <cell r="HT230">
            <v>0</v>
          </cell>
          <cell r="HU230">
            <v>0</v>
          </cell>
          <cell r="HV230">
            <v>0</v>
          </cell>
          <cell r="HW230">
            <v>0</v>
          </cell>
          <cell r="HY230" t="str">
            <v>GDCT14006</v>
          </cell>
          <cell r="HZ230">
            <v>100</v>
          </cell>
          <cell r="IA230">
            <v>0</v>
          </cell>
          <cell r="IB230">
            <v>0</v>
          </cell>
          <cell r="IC230">
            <v>0</v>
          </cell>
          <cell r="ID230">
            <v>0</v>
          </cell>
          <cell r="IE230">
            <v>0</v>
          </cell>
          <cell r="IG230" t="str">
            <v>GDCT14006</v>
          </cell>
          <cell r="IH230">
            <v>100</v>
          </cell>
          <cell r="II230">
            <v>0</v>
          </cell>
          <cell r="IJ230">
            <v>0</v>
          </cell>
          <cell r="IK230">
            <v>0</v>
          </cell>
          <cell r="IL230">
            <v>0</v>
          </cell>
          <cell r="IM230">
            <v>0</v>
          </cell>
        </row>
        <row r="231">
          <cell r="A231" t="str">
            <v>HDKM78019</v>
          </cell>
          <cell r="B231">
            <v>0</v>
          </cell>
          <cell r="C231">
            <v>0</v>
          </cell>
          <cell r="D231">
            <v>0</v>
          </cell>
          <cell r="E231">
            <v>0</v>
          </cell>
          <cell r="F231">
            <v>0</v>
          </cell>
          <cell r="G231">
            <v>0</v>
          </cell>
          <cell r="I231" t="str">
            <v>HDKM78019</v>
          </cell>
          <cell r="J231">
            <v>0</v>
          </cell>
          <cell r="K231">
            <v>0</v>
          </cell>
          <cell r="L231">
            <v>0</v>
          </cell>
          <cell r="M231">
            <v>0</v>
          </cell>
          <cell r="N231">
            <v>0</v>
          </cell>
          <cell r="O231">
            <v>0</v>
          </cell>
          <cell r="Q231" t="str">
            <v>HDKM46067</v>
          </cell>
          <cell r="R231">
            <v>100</v>
          </cell>
          <cell r="S231">
            <v>0</v>
          </cell>
          <cell r="T231">
            <v>7</v>
          </cell>
          <cell r="U231">
            <v>0</v>
          </cell>
          <cell r="V231">
            <v>12.45</v>
          </cell>
          <cell r="W231">
            <v>0</v>
          </cell>
          <cell r="Y231" t="str">
            <v>HDKM46067</v>
          </cell>
          <cell r="Z231">
            <v>99.48</v>
          </cell>
          <cell r="AA231">
            <v>0.5</v>
          </cell>
          <cell r="AB231">
            <v>7</v>
          </cell>
          <cell r="AC231">
            <v>100</v>
          </cell>
          <cell r="AD231">
            <v>20.117000000000001</v>
          </cell>
          <cell r="AE231">
            <v>1</v>
          </cell>
          <cell r="AG231" t="str">
            <v>HDKM46067</v>
          </cell>
          <cell r="AH231">
            <v>98.47</v>
          </cell>
          <cell r="AI231">
            <v>0.92</v>
          </cell>
          <cell r="AJ231">
            <v>3.5</v>
          </cell>
          <cell r="AK231">
            <v>27.277999999999999</v>
          </cell>
          <cell r="AL231">
            <v>37.533000000000001</v>
          </cell>
          <cell r="AM231">
            <v>2</v>
          </cell>
          <cell r="AO231" t="str">
            <v>HDKM46060</v>
          </cell>
          <cell r="AP231">
            <v>80.61</v>
          </cell>
          <cell r="AQ231">
            <v>6.11</v>
          </cell>
          <cell r="AR231">
            <v>0.33333333333330001</v>
          </cell>
          <cell r="AS231">
            <v>0</v>
          </cell>
          <cell r="AT231">
            <v>5.149</v>
          </cell>
          <cell r="AU231">
            <v>3</v>
          </cell>
          <cell r="AW231" t="str">
            <v>HDKM46060</v>
          </cell>
          <cell r="AX231">
            <v>79.37</v>
          </cell>
          <cell r="AY231">
            <v>6.27</v>
          </cell>
          <cell r="AZ231">
            <v>0.25</v>
          </cell>
          <cell r="BA231">
            <v>0</v>
          </cell>
          <cell r="BB231">
            <v>5.149</v>
          </cell>
          <cell r="BC231">
            <v>4</v>
          </cell>
          <cell r="BE231" t="str">
            <v>HDKM46060</v>
          </cell>
          <cell r="BF231">
            <v>78.069999999999993</v>
          </cell>
          <cell r="BG231">
            <v>6.5</v>
          </cell>
          <cell r="BH231">
            <v>0.4</v>
          </cell>
          <cell r="BI231">
            <v>0</v>
          </cell>
          <cell r="BJ231">
            <v>7.1660000000000004</v>
          </cell>
          <cell r="BK231">
            <v>5</v>
          </cell>
          <cell r="BM231" t="str">
            <v>HDKM46060</v>
          </cell>
          <cell r="BN231">
            <v>72.22</v>
          </cell>
          <cell r="BO231">
            <v>8.4</v>
          </cell>
          <cell r="BP231">
            <v>0.33333333333330001</v>
          </cell>
          <cell r="BQ231">
            <v>0</v>
          </cell>
          <cell r="BR231">
            <v>7.1660000000000004</v>
          </cell>
          <cell r="BS231">
            <v>6</v>
          </cell>
          <cell r="BU231" t="str">
            <v>HDKM46018</v>
          </cell>
          <cell r="BV231">
            <v>98.33</v>
          </cell>
          <cell r="BW231">
            <v>1.33</v>
          </cell>
          <cell r="BX231">
            <v>13.333333333333</v>
          </cell>
          <cell r="BY231">
            <v>0</v>
          </cell>
          <cell r="BZ231">
            <v>44.25</v>
          </cell>
          <cell r="CA231">
            <v>3</v>
          </cell>
          <cell r="CC231" t="str">
            <v>HDKM46018</v>
          </cell>
          <cell r="CD231">
            <v>94.38</v>
          </cell>
          <cell r="CE231">
            <v>1.33</v>
          </cell>
          <cell r="CF231">
            <v>16.333333333333002</v>
          </cell>
          <cell r="CG231">
            <v>0</v>
          </cell>
          <cell r="CH231">
            <v>53.533999999999999</v>
          </cell>
          <cell r="CI231">
            <v>3</v>
          </cell>
          <cell r="CK231" t="str">
            <v>HDKM46018</v>
          </cell>
          <cell r="CL231">
            <v>91.19</v>
          </cell>
          <cell r="CM231">
            <v>3.09</v>
          </cell>
          <cell r="CN231">
            <v>12.25</v>
          </cell>
          <cell r="CO231">
            <v>0</v>
          </cell>
          <cell r="CP231">
            <v>61.417000000000002</v>
          </cell>
          <cell r="CQ231">
            <v>4</v>
          </cell>
          <cell r="CS231" t="str">
            <v>GDKM82078</v>
          </cell>
          <cell r="CT231">
            <v>100</v>
          </cell>
          <cell r="CU231">
            <v>0</v>
          </cell>
          <cell r="CV231">
            <v>0</v>
          </cell>
          <cell r="CW231">
            <v>0</v>
          </cell>
          <cell r="CX231">
            <v>0</v>
          </cell>
          <cell r="CY231">
            <v>0</v>
          </cell>
          <cell r="DA231" t="str">
            <v>GDKM82078</v>
          </cell>
          <cell r="DB231">
            <v>100</v>
          </cell>
          <cell r="DC231">
            <v>0</v>
          </cell>
          <cell r="DD231">
            <v>0</v>
          </cell>
          <cell r="DE231">
            <v>0</v>
          </cell>
          <cell r="DF231">
            <v>0</v>
          </cell>
          <cell r="DG231">
            <v>0</v>
          </cell>
          <cell r="DI231" t="str">
            <v>GDKM82078</v>
          </cell>
          <cell r="DJ231">
            <v>100</v>
          </cell>
          <cell r="DK231">
            <v>0</v>
          </cell>
          <cell r="DL231">
            <v>0</v>
          </cell>
          <cell r="DM231">
            <v>0</v>
          </cell>
          <cell r="DN231">
            <v>0</v>
          </cell>
          <cell r="DO231">
            <v>0</v>
          </cell>
          <cell r="DQ231" t="str">
            <v>GDKM82078</v>
          </cell>
          <cell r="DR231">
            <v>100</v>
          </cell>
          <cell r="DS231">
            <v>0</v>
          </cell>
          <cell r="DT231">
            <v>0</v>
          </cell>
          <cell r="DU231">
            <v>0</v>
          </cell>
          <cell r="DV231">
            <v>0</v>
          </cell>
          <cell r="DW231">
            <v>0</v>
          </cell>
          <cell r="DY231" t="str">
            <v>GDKM82054</v>
          </cell>
          <cell r="DZ231">
            <v>86.15</v>
          </cell>
          <cell r="EA231">
            <v>6.28</v>
          </cell>
          <cell r="EB231">
            <v>17.222222222222001</v>
          </cell>
          <cell r="EC231">
            <v>36.715000000000003</v>
          </cell>
          <cell r="ED231">
            <v>239.113</v>
          </cell>
          <cell r="EE231">
            <v>9</v>
          </cell>
          <cell r="EG231" t="str">
            <v>GDKM82054</v>
          </cell>
          <cell r="EH231">
            <v>83.04</v>
          </cell>
          <cell r="EI231">
            <v>8.14</v>
          </cell>
          <cell r="EJ231">
            <v>17.222222222222001</v>
          </cell>
          <cell r="EK231">
            <v>28.315000000000001</v>
          </cell>
          <cell r="EL231">
            <v>244.81299999999999</v>
          </cell>
          <cell r="EM231">
            <v>9</v>
          </cell>
          <cell r="EO231" t="str">
            <v>GDKM82054</v>
          </cell>
          <cell r="EP231">
            <v>83.93</v>
          </cell>
          <cell r="EQ231">
            <v>8.14</v>
          </cell>
          <cell r="ER231">
            <v>17.222222222222001</v>
          </cell>
          <cell r="ES231">
            <v>28.315000000000001</v>
          </cell>
          <cell r="ET231">
            <v>264.56299999999999</v>
          </cell>
          <cell r="EU231">
            <v>9</v>
          </cell>
          <cell r="EW231" t="str">
            <v>GDKM82048</v>
          </cell>
          <cell r="EX231">
            <v>76.53</v>
          </cell>
          <cell r="EY231">
            <v>4.4800000000000004</v>
          </cell>
          <cell r="EZ231">
            <v>5.5</v>
          </cell>
          <cell r="FA231">
            <v>0</v>
          </cell>
          <cell r="FB231">
            <v>269.91300000000001</v>
          </cell>
          <cell r="FC231">
            <v>18</v>
          </cell>
          <cell r="FE231" t="str">
            <v>GDKM82042</v>
          </cell>
          <cell r="FF231">
            <v>56.33</v>
          </cell>
          <cell r="FG231">
            <v>10.09</v>
          </cell>
          <cell r="FH231">
            <v>2.4761904761904998</v>
          </cell>
          <cell r="FI231">
            <v>0.41699999999999998</v>
          </cell>
          <cell r="FJ231">
            <v>199.75299999999999</v>
          </cell>
          <cell r="FK231">
            <v>21</v>
          </cell>
          <cell r="FM231" t="str">
            <v>GDKM82042</v>
          </cell>
          <cell r="FN231">
            <v>58.31</v>
          </cell>
          <cell r="FO231">
            <v>10.09</v>
          </cell>
          <cell r="FP231">
            <v>2.4761904761904998</v>
          </cell>
          <cell r="FQ231">
            <v>0.41699999999999998</v>
          </cell>
          <cell r="FR231">
            <v>211.47</v>
          </cell>
          <cell r="FS231">
            <v>21</v>
          </cell>
          <cell r="FU231" t="str">
            <v>GDKM82042</v>
          </cell>
          <cell r="FV231">
            <v>48.1</v>
          </cell>
          <cell r="FW231">
            <v>12.65</v>
          </cell>
          <cell r="FX231">
            <v>2.3636363636364002</v>
          </cell>
          <cell r="FY231">
            <v>24.172999999999998</v>
          </cell>
          <cell r="FZ231">
            <v>184.154</v>
          </cell>
          <cell r="GA231">
            <v>22</v>
          </cell>
          <cell r="GC231" t="str">
            <v>GDKM82042</v>
          </cell>
          <cell r="GD231">
            <v>46.44</v>
          </cell>
          <cell r="GE231">
            <v>13.65</v>
          </cell>
          <cell r="GF231">
            <v>3.9545454545454999</v>
          </cell>
          <cell r="GG231">
            <v>29.741</v>
          </cell>
          <cell r="GH231">
            <v>186.10400000000001</v>
          </cell>
          <cell r="GI231">
            <v>22</v>
          </cell>
          <cell r="GK231" t="str">
            <v>GDKM82042</v>
          </cell>
          <cell r="GL231">
            <v>45.39</v>
          </cell>
          <cell r="GM231">
            <v>13.89</v>
          </cell>
          <cell r="GN231">
            <v>3.7826086956522</v>
          </cell>
          <cell r="GO231">
            <v>27.957999999999998</v>
          </cell>
          <cell r="GP231">
            <v>189.78700000000001</v>
          </cell>
          <cell r="GQ231">
            <v>23</v>
          </cell>
          <cell r="GS231" t="str">
            <v>GDKM82042</v>
          </cell>
          <cell r="GT231">
            <v>43.64</v>
          </cell>
          <cell r="GU231">
            <v>14.93</v>
          </cell>
          <cell r="GV231">
            <v>3.7826086956522</v>
          </cell>
          <cell r="GW231">
            <v>26.004000000000001</v>
          </cell>
          <cell r="GX231">
            <v>189.78700000000001</v>
          </cell>
          <cell r="GY231">
            <v>23</v>
          </cell>
          <cell r="HA231" t="str">
            <v>GDKM82042</v>
          </cell>
          <cell r="HB231">
            <v>42.53</v>
          </cell>
          <cell r="HC231">
            <v>15.18</v>
          </cell>
          <cell r="HD231">
            <v>3.625</v>
          </cell>
          <cell r="HE231">
            <v>24.523</v>
          </cell>
          <cell r="HF231">
            <v>192.87</v>
          </cell>
          <cell r="HG231">
            <v>24</v>
          </cell>
          <cell r="HI231" t="str">
            <v>GDCT14013</v>
          </cell>
          <cell r="HJ231">
            <v>69.040000000000006</v>
          </cell>
          <cell r="HK231">
            <v>14.27</v>
          </cell>
          <cell r="HL231">
            <v>9.1538461538461995</v>
          </cell>
          <cell r="HM231">
            <v>23.074999999999999</v>
          </cell>
          <cell r="HN231">
            <v>317.41399999999999</v>
          </cell>
          <cell r="HO231">
            <v>13</v>
          </cell>
          <cell r="HQ231" t="str">
            <v>GDCT14013</v>
          </cell>
          <cell r="HR231">
            <v>70.11</v>
          </cell>
          <cell r="HS231">
            <v>14.27</v>
          </cell>
          <cell r="HT231">
            <v>9.1538461538461995</v>
          </cell>
          <cell r="HU231">
            <v>23.074999999999999</v>
          </cell>
          <cell r="HV231">
            <v>337.714</v>
          </cell>
          <cell r="HW231">
            <v>13</v>
          </cell>
          <cell r="HY231" t="str">
            <v>GDCT14013</v>
          </cell>
          <cell r="HZ231">
            <v>70.69</v>
          </cell>
          <cell r="IA231">
            <v>13.46</v>
          </cell>
          <cell r="IB231">
            <v>8.5</v>
          </cell>
          <cell r="IC231">
            <v>24.279</v>
          </cell>
          <cell r="ID231">
            <v>357.76400000000001</v>
          </cell>
          <cell r="IE231">
            <v>14</v>
          </cell>
          <cell r="IG231" t="str">
            <v>GDCT14013</v>
          </cell>
          <cell r="IH231">
            <v>71.64</v>
          </cell>
          <cell r="II231">
            <v>13.46</v>
          </cell>
          <cell r="IJ231">
            <v>8.5</v>
          </cell>
          <cell r="IK231">
            <v>24.279</v>
          </cell>
          <cell r="IL231">
            <v>351.74700000000001</v>
          </cell>
          <cell r="IM231">
            <v>14</v>
          </cell>
        </row>
        <row r="232">
          <cell r="A232" t="str">
            <v>HDKM78031</v>
          </cell>
          <cell r="B232">
            <v>0</v>
          </cell>
          <cell r="C232">
            <v>0</v>
          </cell>
          <cell r="D232">
            <v>0</v>
          </cell>
          <cell r="E232">
            <v>0</v>
          </cell>
          <cell r="F232">
            <v>0</v>
          </cell>
          <cell r="G232">
            <v>0</v>
          </cell>
          <cell r="I232" t="str">
            <v>HDKM78031</v>
          </cell>
          <cell r="J232">
            <v>0</v>
          </cell>
          <cell r="K232">
            <v>0</v>
          </cell>
          <cell r="L232">
            <v>0</v>
          </cell>
          <cell r="M232">
            <v>0</v>
          </cell>
          <cell r="N232">
            <v>0</v>
          </cell>
          <cell r="O232">
            <v>0</v>
          </cell>
          <cell r="Q232" t="str">
            <v>HDKM46092</v>
          </cell>
          <cell r="R232">
            <v>34.72</v>
          </cell>
          <cell r="S232">
            <v>47</v>
          </cell>
          <cell r="T232">
            <v>1</v>
          </cell>
          <cell r="U232">
            <v>100</v>
          </cell>
          <cell r="V232">
            <v>0</v>
          </cell>
          <cell r="W232">
            <v>1</v>
          </cell>
          <cell r="Y232" t="str">
            <v>HDKM46092</v>
          </cell>
          <cell r="Z232">
            <v>26.04</v>
          </cell>
          <cell r="AA232">
            <v>71</v>
          </cell>
          <cell r="AB232">
            <v>1</v>
          </cell>
          <cell r="AC232">
            <v>100</v>
          </cell>
          <cell r="AD232">
            <v>0</v>
          </cell>
          <cell r="AE232">
            <v>1</v>
          </cell>
          <cell r="AG232" t="str">
            <v>HDKM46092</v>
          </cell>
          <cell r="AH232">
            <v>26.67</v>
          </cell>
          <cell r="AI232">
            <v>88</v>
          </cell>
          <cell r="AJ232">
            <v>1</v>
          </cell>
          <cell r="AK232">
            <v>100</v>
          </cell>
          <cell r="AL232">
            <v>0</v>
          </cell>
          <cell r="AM232">
            <v>1</v>
          </cell>
          <cell r="AO232" t="str">
            <v>HDKM46066</v>
          </cell>
          <cell r="AP232">
            <v>93.52</v>
          </cell>
          <cell r="AQ232">
            <v>3.48</v>
          </cell>
          <cell r="AR232">
            <v>0</v>
          </cell>
          <cell r="AS232">
            <v>15.071</v>
          </cell>
          <cell r="AT232">
            <v>27.8</v>
          </cell>
          <cell r="AU232">
            <v>2</v>
          </cell>
          <cell r="AW232" t="str">
            <v>HDKM46066</v>
          </cell>
          <cell r="AX232">
            <v>91.72</v>
          </cell>
          <cell r="AY232">
            <v>3.85</v>
          </cell>
          <cell r="AZ232">
            <v>0</v>
          </cell>
          <cell r="BA232">
            <v>48.771000000000001</v>
          </cell>
          <cell r="BB232">
            <v>28.983000000000001</v>
          </cell>
          <cell r="BC232">
            <v>3</v>
          </cell>
          <cell r="BE232" t="str">
            <v>HDKM46066</v>
          </cell>
          <cell r="BF232">
            <v>92.75</v>
          </cell>
          <cell r="BG232">
            <v>3.85</v>
          </cell>
          <cell r="BH232">
            <v>0</v>
          </cell>
          <cell r="BI232">
            <v>48.771000000000001</v>
          </cell>
          <cell r="BJ232">
            <v>28.983000000000001</v>
          </cell>
          <cell r="BK232">
            <v>3</v>
          </cell>
          <cell r="BM232" t="str">
            <v>HDKM46066</v>
          </cell>
          <cell r="BN232">
            <v>93.56</v>
          </cell>
          <cell r="BO232">
            <v>3.85</v>
          </cell>
          <cell r="BP232">
            <v>0</v>
          </cell>
          <cell r="BQ232">
            <v>48.771000000000001</v>
          </cell>
          <cell r="BR232">
            <v>28.983000000000001</v>
          </cell>
          <cell r="BS232">
            <v>3</v>
          </cell>
          <cell r="BU232" t="str">
            <v>HDKM46019</v>
          </cell>
          <cell r="BV232">
            <v>98.1</v>
          </cell>
          <cell r="BW232">
            <v>1.52</v>
          </cell>
          <cell r="BX232">
            <v>2.3333333333333002</v>
          </cell>
          <cell r="BY232">
            <v>0</v>
          </cell>
          <cell r="BZ232">
            <v>12.166</v>
          </cell>
          <cell r="CA232">
            <v>3</v>
          </cell>
          <cell r="CC232" t="str">
            <v>HDKM46019</v>
          </cell>
          <cell r="CD232">
            <v>91.24</v>
          </cell>
          <cell r="CE232">
            <v>4.63</v>
          </cell>
          <cell r="CF232">
            <v>1.4</v>
          </cell>
          <cell r="CG232">
            <v>0</v>
          </cell>
          <cell r="CH232">
            <v>12.166</v>
          </cell>
          <cell r="CI232">
            <v>5</v>
          </cell>
          <cell r="CK232" t="str">
            <v>HDKM46019</v>
          </cell>
          <cell r="CL232">
            <v>90.35</v>
          </cell>
          <cell r="CM232">
            <v>5.56</v>
          </cell>
          <cell r="CN232">
            <v>1.4</v>
          </cell>
          <cell r="CO232">
            <v>0</v>
          </cell>
          <cell r="CP232">
            <v>12.166</v>
          </cell>
          <cell r="CQ232">
            <v>5</v>
          </cell>
          <cell r="CS232" t="str">
            <v>HDKM46011</v>
          </cell>
          <cell r="CT232">
            <v>100</v>
          </cell>
          <cell r="CU232">
            <v>0</v>
          </cell>
          <cell r="CV232">
            <v>0</v>
          </cell>
          <cell r="CW232">
            <v>0</v>
          </cell>
          <cell r="CX232">
            <v>0</v>
          </cell>
          <cell r="CY232">
            <v>0</v>
          </cell>
          <cell r="DA232" t="str">
            <v>HDKM46011</v>
          </cell>
          <cell r="DB232">
            <v>100</v>
          </cell>
          <cell r="DC232">
            <v>0</v>
          </cell>
          <cell r="DD232">
            <v>0</v>
          </cell>
          <cell r="DE232">
            <v>0</v>
          </cell>
          <cell r="DF232">
            <v>0</v>
          </cell>
          <cell r="DG232">
            <v>0</v>
          </cell>
          <cell r="DI232" t="str">
            <v>HDKM46011</v>
          </cell>
          <cell r="DJ232">
            <v>100</v>
          </cell>
          <cell r="DK232">
            <v>0</v>
          </cell>
          <cell r="DL232">
            <v>0</v>
          </cell>
          <cell r="DM232">
            <v>0</v>
          </cell>
          <cell r="DN232">
            <v>0</v>
          </cell>
          <cell r="DO232">
            <v>0</v>
          </cell>
          <cell r="DQ232" t="str">
            <v>HDKM46011</v>
          </cell>
          <cell r="DR232">
            <v>100</v>
          </cell>
          <cell r="DS232">
            <v>0</v>
          </cell>
          <cell r="DT232">
            <v>0</v>
          </cell>
          <cell r="DU232">
            <v>0</v>
          </cell>
          <cell r="DV232">
            <v>0</v>
          </cell>
          <cell r="DW232">
            <v>0</v>
          </cell>
          <cell r="DY232" t="str">
            <v>GDKM82074</v>
          </cell>
          <cell r="DZ232">
            <v>94.52</v>
          </cell>
          <cell r="EA232">
            <v>2.46</v>
          </cell>
          <cell r="EB232">
            <v>19.125</v>
          </cell>
          <cell r="EC232">
            <v>37.954000000000001</v>
          </cell>
          <cell r="ED232">
            <v>282.64800000000002</v>
          </cell>
          <cell r="EE232">
            <v>8</v>
          </cell>
          <cell r="EG232" t="str">
            <v>GDKM82074</v>
          </cell>
          <cell r="EH232">
            <v>94.11</v>
          </cell>
          <cell r="EI232">
            <v>2.2799999999999998</v>
          </cell>
          <cell r="EJ232">
            <v>15.3</v>
          </cell>
          <cell r="EK232">
            <v>35.625</v>
          </cell>
          <cell r="EL232">
            <v>299.464</v>
          </cell>
          <cell r="EM232">
            <v>10</v>
          </cell>
          <cell r="EO232" t="str">
            <v>GDKM82074</v>
          </cell>
          <cell r="EP232">
            <v>94.42</v>
          </cell>
          <cell r="EQ232">
            <v>2.2799999999999998</v>
          </cell>
          <cell r="ER232">
            <v>15.3</v>
          </cell>
          <cell r="ES232">
            <v>35.625</v>
          </cell>
          <cell r="ET232">
            <v>319.214</v>
          </cell>
          <cell r="EU232">
            <v>10</v>
          </cell>
          <cell r="EW232" t="str">
            <v>GDKM82052</v>
          </cell>
          <cell r="EX232">
            <v>84.01</v>
          </cell>
          <cell r="EY232">
            <v>5.48</v>
          </cell>
          <cell r="EZ232">
            <v>11.214285714286</v>
          </cell>
          <cell r="FA232">
            <v>23.523</v>
          </cell>
          <cell r="FB232">
            <v>289.21100000000001</v>
          </cell>
          <cell r="FC232">
            <v>14</v>
          </cell>
          <cell r="FE232" t="str">
            <v>GDKM82048</v>
          </cell>
          <cell r="FF232">
            <v>73.53</v>
          </cell>
          <cell r="FG232">
            <v>5.34</v>
          </cell>
          <cell r="FH232">
            <v>5.2105263157895001</v>
          </cell>
          <cell r="FI232">
            <v>0</v>
          </cell>
          <cell r="FJ232">
            <v>271.89600000000002</v>
          </cell>
          <cell r="FK232">
            <v>19</v>
          </cell>
          <cell r="FM232" t="str">
            <v>GDKM82048</v>
          </cell>
          <cell r="FN232">
            <v>73.44</v>
          </cell>
          <cell r="FO232">
            <v>5.41</v>
          </cell>
          <cell r="FP232">
            <v>4.95</v>
          </cell>
          <cell r="FQ232">
            <v>0</v>
          </cell>
          <cell r="FR232">
            <v>280.12900000000002</v>
          </cell>
          <cell r="FS232">
            <v>20</v>
          </cell>
          <cell r="FU232" t="str">
            <v>GDKM82048</v>
          </cell>
          <cell r="FV232">
            <v>72.66</v>
          </cell>
          <cell r="FW232">
            <v>4.95</v>
          </cell>
          <cell r="FX232">
            <v>4.125</v>
          </cell>
          <cell r="FY232">
            <v>5.4660000000000002</v>
          </cell>
          <cell r="FZ232">
            <v>288.64600000000002</v>
          </cell>
          <cell r="GA232">
            <v>24</v>
          </cell>
          <cell r="GC232" t="str">
            <v>GDKM82048</v>
          </cell>
          <cell r="GD232">
            <v>72.22</v>
          </cell>
          <cell r="GE232">
            <v>5.12</v>
          </cell>
          <cell r="GF232">
            <v>6.32</v>
          </cell>
          <cell r="GG232">
            <v>11.794</v>
          </cell>
          <cell r="GH232">
            <v>300.49599999999998</v>
          </cell>
          <cell r="GI232">
            <v>25</v>
          </cell>
          <cell r="GK232" t="str">
            <v>GDKM82048</v>
          </cell>
          <cell r="GL232">
            <v>73.13</v>
          </cell>
          <cell r="GM232">
            <v>4.97</v>
          </cell>
          <cell r="GN232">
            <v>6.0769230769230997</v>
          </cell>
          <cell r="GO232">
            <v>11.683999999999999</v>
          </cell>
          <cell r="GP232">
            <v>319.24599999999998</v>
          </cell>
          <cell r="GQ232">
            <v>26</v>
          </cell>
          <cell r="GS232" t="str">
            <v>GDKM82048</v>
          </cell>
          <cell r="GT232">
            <v>70.95</v>
          </cell>
          <cell r="GU232">
            <v>5.15</v>
          </cell>
          <cell r="GV232">
            <v>5.4482758620689999</v>
          </cell>
          <cell r="GW232">
            <v>10.117000000000001</v>
          </cell>
          <cell r="GX232">
            <v>321.91300000000001</v>
          </cell>
          <cell r="GY232">
            <v>29</v>
          </cell>
          <cell r="HA232" t="str">
            <v>GDKM82048</v>
          </cell>
          <cell r="HB232">
            <v>68.540000000000006</v>
          </cell>
          <cell r="HC232">
            <v>5.73</v>
          </cell>
          <cell r="HD232">
            <v>5.2666666666667004</v>
          </cell>
          <cell r="HE232">
            <v>8.7850000000000001</v>
          </cell>
          <cell r="HF232">
            <v>323.27999999999997</v>
          </cell>
          <cell r="HG232">
            <v>30</v>
          </cell>
          <cell r="HI232" t="str">
            <v>GDCT16003</v>
          </cell>
          <cell r="HJ232">
            <v>100</v>
          </cell>
          <cell r="HK232">
            <v>0</v>
          </cell>
          <cell r="HL232">
            <v>0</v>
          </cell>
          <cell r="HM232">
            <v>0</v>
          </cell>
          <cell r="HN232">
            <v>0</v>
          </cell>
          <cell r="HO232">
            <v>0</v>
          </cell>
          <cell r="HQ232" t="str">
            <v>GDCT16003</v>
          </cell>
          <cell r="HR232">
            <v>100</v>
          </cell>
          <cell r="HS232">
            <v>0</v>
          </cell>
          <cell r="HT232">
            <v>0</v>
          </cell>
          <cell r="HU232">
            <v>0</v>
          </cell>
          <cell r="HV232">
            <v>0</v>
          </cell>
          <cell r="HW232">
            <v>0</v>
          </cell>
          <cell r="HY232" t="str">
            <v>GDCT16003</v>
          </cell>
          <cell r="HZ232">
            <v>100</v>
          </cell>
          <cell r="IA232">
            <v>0</v>
          </cell>
          <cell r="IB232">
            <v>0</v>
          </cell>
          <cell r="IC232">
            <v>0</v>
          </cell>
          <cell r="ID232">
            <v>0</v>
          </cell>
          <cell r="IE232">
            <v>0</v>
          </cell>
          <cell r="IG232" t="str">
            <v>GDCT16003</v>
          </cell>
          <cell r="IH232">
            <v>100</v>
          </cell>
          <cell r="II232">
            <v>0</v>
          </cell>
          <cell r="IJ232">
            <v>0</v>
          </cell>
          <cell r="IK232">
            <v>0</v>
          </cell>
          <cell r="IL232">
            <v>0</v>
          </cell>
          <cell r="IM232">
            <v>0</v>
          </cell>
        </row>
        <row r="233">
          <cell r="A233" t="str">
            <v>HDKM78032</v>
          </cell>
          <cell r="B233">
            <v>0</v>
          </cell>
          <cell r="C233">
            <v>24</v>
          </cell>
          <cell r="D233">
            <v>0</v>
          </cell>
          <cell r="E233">
            <v>100</v>
          </cell>
          <cell r="F233">
            <v>0</v>
          </cell>
          <cell r="G233">
            <v>1</v>
          </cell>
          <cell r="I233" t="str">
            <v>HDKM78032</v>
          </cell>
          <cell r="J233">
            <v>0</v>
          </cell>
          <cell r="K233">
            <v>48</v>
          </cell>
          <cell r="L233">
            <v>0</v>
          </cell>
          <cell r="M233">
            <v>100</v>
          </cell>
          <cell r="N233">
            <v>0</v>
          </cell>
          <cell r="O233">
            <v>1</v>
          </cell>
          <cell r="Q233" t="str">
            <v>HDKM78018</v>
          </cell>
          <cell r="R233">
            <v>100</v>
          </cell>
          <cell r="S233">
            <v>0</v>
          </cell>
          <cell r="T233">
            <v>1</v>
          </cell>
          <cell r="U233">
            <v>0</v>
          </cell>
          <cell r="V233">
            <v>0</v>
          </cell>
          <cell r="W233">
            <v>0</v>
          </cell>
          <cell r="Y233" t="str">
            <v>HDKM78018</v>
          </cell>
          <cell r="Z233">
            <v>100</v>
          </cell>
          <cell r="AA233">
            <v>0</v>
          </cell>
          <cell r="AB233">
            <v>1</v>
          </cell>
          <cell r="AC233">
            <v>0</v>
          </cell>
          <cell r="AD233">
            <v>0</v>
          </cell>
          <cell r="AE233">
            <v>0</v>
          </cell>
          <cell r="AG233" t="str">
            <v>HDKM78018</v>
          </cell>
          <cell r="AH233">
            <v>91.99</v>
          </cell>
          <cell r="AI233">
            <v>9.6199999999999992</v>
          </cell>
          <cell r="AJ233">
            <v>1</v>
          </cell>
          <cell r="AK233">
            <v>0</v>
          </cell>
          <cell r="AL233">
            <v>8.3670000000000009</v>
          </cell>
          <cell r="AM233">
            <v>1</v>
          </cell>
          <cell r="AO233" t="str">
            <v>HDKM46067</v>
          </cell>
          <cell r="AP233">
            <v>98.73</v>
          </cell>
          <cell r="AQ233">
            <v>0.92</v>
          </cell>
          <cell r="AR233">
            <v>3.5</v>
          </cell>
          <cell r="AS233">
            <v>27.277999999999999</v>
          </cell>
          <cell r="AT233">
            <v>42.533000000000001</v>
          </cell>
          <cell r="AU233">
            <v>2</v>
          </cell>
          <cell r="AW233" t="str">
            <v>HDKM46067</v>
          </cell>
          <cell r="AX233">
            <v>98.91</v>
          </cell>
          <cell r="AY233">
            <v>0.92</v>
          </cell>
          <cell r="AZ233">
            <v>3.5</v>
          </cell>
          <cell r="BA233">
            <v>27.277999999999999</v>
          </cell>
          <cell r="BB233">
            <v>49.232999999999997</v>
          </cell>
          <cell r="BC233">
            <v>2</v>
          </cell>
          <cell r="BE233" t="str">
            <v>HDKM46067</v>
          </cell>
          <cell r="BF233">
            <v>99.05</v>
          </cell>
          <cell r="BG233">
            <v>0.92</v>
          </cell>
          <cell r="BH233">
            <v>16.5</v>
          </cell>
          <cell r="BI233">
            <v>27.277999999999999</v>
          </cell>
          <cell r="BJ233">
            <v>49.232999999999997</v>
          </cell>
          <cell r="BK233">
            <v>2</v>
          </cell>
          <cell r="BM233" t="str">
            <v>HDKM46067</v>
          </cell>
          <cell r="BN233">
            <v>99.15</v>
          </cell>
          <cell r="BO233">
            <v>0.92</v>
          </cell>
          <cell r="BP233">
            <v>16.5</v>
          </cell>
          <cell r="BQ233">
            <v>27.277999999999999</v>
          </cell>
          <cell r="BR233">
            <v>49.232999999999997</v>
          </cell>
          <cell r="BS233">
            <v>2</v>
          </cell>
          <cell r="BU233" t="str">
            <v>HDKM46025</v>
          </cell>
          <cell r="BV233">
            <v>93.17</v>
          </cell>
          <cell r="BW233">
            <v>3.28</v>
          </cell>
          <cell r="BX233">
            <v>6.8</v>
          </cell>
          <cell r="BY233">
            <v>0</v>
          </cell>
          <cell r="BZ233">
            <v>60.633000000000003</v>
          </cell>
          <cell r="CA233">
            <v>5</v>
          </cell>
          <cell r="CC233" t="str">
            <v>HDKM46025</v>
          </cell>
          <cell r="CD233">
            <v>91.67</v>
          </cell>
          <cell r="CE233">
            <v>3.14</v>
          </cell>
          <cell r="CF233">
            <v>6</v>
          </cell>
          <cell r="CG233">
            <v>0</v>
          </cell>
          <cell r="CH233">
            <v>74.066000000000003</v>
          </cell>
          <cell r="CI233">
            <v>7</v>
          </cell>
          <cell r="CK233" t="str">
            <v>HDKM46025</v>
          </cell>
          <cell r="CL233">
            <v>92.37</v>
          </cell>
          <cell r="CM233">
            <v>3.14</v>
          </cell>
          <cell r="CN233">
            <v>6</v>
          </cell>
          <cell r="CO233">
            <v>0</v>
          </cell>
          <cell r="CP233">
            <v>87.614999999999995</v>
          </cell>
          <cell r="CQ233">
            <v>7</v>
          </cell>
          <cell r="CS233" t="str">
            <v>HDKM46013</v>
          </cell>
          <cell r="CT233">
            <v>56.49</v>
          </cell>
          <cell r="CU233">
            <v>33.94</v>
          </cell>
          <cell r="CV233">
            <v>1</v>
          </cell>
          <cell r="CW233">
            <v>98.355000000000004</v>
          </cell>
          <cell r="CX233">
            <v>23.934000000000001</v>
          </cell>
          <cell r="CY233">
            <v>4</v>
          </cell>
          <cell r="DA233" t="str">
            <v>HDKM46013</v>
          </cell>
          <cell r="DB233">
            <v>59.59</v>
          </cell>
          <cell r="DC233">
            <v>33.94</v>
          </cell>
          <cell r="DD233">
            <v>1</v>
          </cell>
          <cell r="DE233">
            <v>98.355000000000004</v>
          </cell>
          <cell r="DF233">
            <v>39.683</v>
          </cell>
          <cell r="DG233">
            <v>4</v>
          </cell>
          <cell r="DI233" t="str">
            <v>HDKM46013</v>
          </cell>
          <cell r="DJ233">
            <v>62.29</v>
          </cell>
          <cell r="DK233">
            <v>33.94</v>
          </cell>
          <cell r="DL233">
            <v>1</v>
          </cell>
          <cell r="DM233">
            <v>98.355000000000004</v>
          </cell>
          <cell r="DN233">
            <v>48.731999999999999</v>
          </cell>
          <cell r="DO233">
            <v>4</v>
          </cell>
          <cell r="DQ233" t="str">
            <v>HDKM46013</v>
          </cell>
          <cell r="DR233">
            <v>64.64</v>
          </cell>
          <cell r="DS233">
            <v>33.94</v>
          </cell>
          <cell r="DT233">
            <v>1</v>
          </cell>
          <cell r="DU233">
            <v>98.355000000000004</v>
          </cell>
          <cell r="DV233">
            <v>59.881999999999998</v>
          </cell>
          <cell r="DW233">
            <v>4</v>
          </cell>
          <cell r="DY233" t="str">
            <v>GDKM82078</v>
          </cell>
          <cell r="DZ233">
            <v>100</v>
          </cell>
          <cell r="EA233">
            <v>0</v>
          </cell>
          <cell r="EB233">
            <v>0</v>
          </cell>
          <cell r="EC233">
            <v>0</v>
          </cell>
          <cell r="ED233">
            <v>0</v>
          </cell>
          <cell r="EE233">
            <v>0</v>
          </cell>
          <cell r="EG233" t="str">
            <v>GDKM82078</v>
          </cell>
          <cell r="EH233">
            <v>100</v>
          </cell>
          <cell r="EI233">
            <v>0</v>
          </cell>
          <cell r="EJ233">
            <v>0</v>
          </cell>
          <cell r="EK233">
            <v>0</v>
          </cell>
          <cell r="EL233">
            <v>19.55</v>
          </cell>
          <cell r="EM233">
            <v>0</v>
          </cell>
          <cell r="EO233" t="str">
            <v>GDKM82078</v>
          </cell>
          <cell r="EP233">
            <v>99.66</v>
          </cell>
          <cell r="EQ233">
            <v>0.78</v>
          </cell>
          <cell r="ER233">
            <v>0</v>
          </cell>
          <cell r="ES233">
            <v>0</v>
          </cell>
          <cell r="ET233">
            <v>37.25</v>
          </cell>
          <cell r="EU233">
            <v>2</v>
          </cell>
          <cell r="EW233" t="str">
            <v>GDKM82054</v>
          </cell>
          <cell r="EX233">
            <v>82.47</v>
          </cell>
          <cell r="EY233">
            <v>7.65</v>
          </cell>
          <cell r="EZ233">
            <v>15.909090909091001</v>
          </cell>
          <cell r="FA233">
            <v>30.574000000000002</v>
          </cell>
          <cell r="FB233">
            <v>274.16300000000001</v>
          </cell>
          <cell r="FC233">
            <v>11</v>
          </cell>
          <cell r="FE233" t="str">
            <v>GDKM82052</v>
          </cell>
          <cell r="FF233">
            <v>82.66</v>
          </cell>
          <cell r="FG233">
            <v>5.46</v>
          </cell>
          <cell r="FH233">
            <v>9.8125</v>
          </cell>
          <cell r="FI233">
            <v>20.652000000000001</v>
          </cell>
          <cell r="FJ233">
            <v>298.47699999999998</v>
          </cell>
          <cell r="FK233">
            <v>16</v>
          </cell>
          <cell r="FM233" t="str">
            <v>GDKM82052</v>
          </cell>
          <cell r="FN233">
            <v>82.58</v>
          </cell>
          <cell r="FO233">
            <v>5.41</v>
          </cell>
          <cell r="FP233">
            <v>9.2352941176471006</v>
          </cell>
          <cell r="FQ233">
            <v>19.623000000000001</v>
          </cell>
          <cell r="FR233">
            <v>311.62700000000001</v>
          </cell>
          <cell r="FS233">
            <v>17</v>
          </cell>
          <cell r="FU233" t="str">
            <v>GDKM82052</v>
          </cell>
          <cell r="FV233">
            <v>82.55</v>
          </cell>
          <cell r="FW233">
            <v>4.82</v>
          </cell>
          <cell r="FX233">
            <v>7.85</v>
          </cell>
          <cell r="FY233">
            <v>18.736999999999998</v>
          </cell>
          <cell r="FZ233">
            <v>324.31099999999998</v>
          </cell>
          <cell r="GA233">
            <v>20</v>
          </cell>
          <cell r="GC233" t="str">
            <v>GDKM82052</v>
          </cell>
          <cell r="GD233">
            <v>82.41</v>
          </cell>
          <cell r="GE233">
            <v>4.47</v>
          </cell>
          <cell r="GF233">
            <v>9.0454545454546</v>
          </cell>
          <cell r="GG233">
            <v>18.373999999999999</v>
          </cell>
          <cell r="GH233">
            <v>337.87799999999999</v>
          </cell>
          <cell r="GI233">
            <v>22</v>
          </cell>
          <cell r="GK233" t="str">
            <v>GDKM82052</v>
          </cell>
          <cell r="GL233">
            <v>81.11</v>
          </cell>
          <cell r="GM233">
            <v>4.6399999999999997</v>
          </cell>
          <cell r="GN233">
            <v>8.6521739130434998</v>
          </cell>
          <cell r="GO233">
            <v>16.923999999999999</v>
          </cell>
          <cell r="GP233">
            <v>348.59500000000003</v>
          </cell>
          <cell r="GQ233">
            <v>23</v>
          </cell>
          <cell r="GS233" t="str">
            <v>GDKM82052</v>
          </cell>
          <cell r="GT233">
            <v>80.33</v>
          </cell>
          <cell r="GU233">
            <v>5.05</v>
          </cell>
          <cell r="GV233">
            <v>8.6521739130434998</v>
          </cell>
          <cell r="GW233">
            <v>15.551</v>
          </cell>
          <cell r="GX233">
            <v>361.09500000000003</v>
          </cell>
          <cell r="GY233">
            <v>23</v>
          </cell>
          <cell r="HA233" t="str">
            <v>GDKM82052</v>
          </cell>
          <cell r="HB233">
            <v>79.53</v>
          </cell>
          <cell r="HC233">
            <v>4.84</v>
          </cell>
          <cell r="HD233">
            <v>7.6538461538462004</v>
          </cell>
          <cell r="HE233">
            <v>20.963000000000001</v>
          </cell>
          <cell r="HF233">
            <v>371.97800000000001</v>
          </cell>
          <cell r="HG233">
            <v>26</v>
          </cell>
          <cell r="HI233" t="str">
            <v>GDKM70004</v>
          </cell>
          <cell r="HJ233">
            <v>100</v>
          </cell>
          <cell r="HK233">
            <v>0</v>
          </cell>
          <cell r="HL233">
            <v>0</v>
          </cell>
          <cell r="HM233">
            <v>0</v>
          </cell>
          <cell r="HN233">
            <v>0</v>
          </cell>
          <cell r="HO233">
            <v>0</v>
          </cell>
          <cell r="HQ233" t="str">
            <v>GDKM70004</v>
          </cell>
          <cell r="HR233">
            <v>100</v>
          </cell>
          <cell r="HS233">
            <v>0</v>
          </cell>
          <cell r="HT233">
            <v>0</v>
          </cell>
          <cell r="HU233">
            <v>0</v>
          </cell>
          <cell r="HV233">
            <v>0</v>
          </cell>
          <cell r="HW233">
            <v>0</v>
          </cell>
          <cell r="HY233" t="str">
            <v>GDKM70004</v>
          </cell>
          <cell r="HZ233">
            <v>100</v>
          </cell>
          <cell r="IA233">
            <v>0</v>
          </cell>
          <cell r="IB233">
            <v>0</v>
          </cell>
          <cell r="IC233">
            <v>0</v>
          </cell>
          <cell r="ID233">
            <v>0</v>
          </cell>
          <cell r="IE233">
            <v>0</v>
          </cell>
          <cell r="IG233" t="str">
            <v>GDKM70004</v>
          </cell>
          <cell r="IH233">
            <v>100</v>
          </cell>
          <cell r="II233">
            <v>0</v>
          </cell>
          <cell r="IJ233">
            <v>0</v>
          </cell>
          <cell r="IK233">
            <v>0</v>
          </cell>
          <cell r="IL233">
            <v>0</v>
          </cell>
          <cell r="IM233">
            <v>0</v>
          </cell>
        </row>
        <row r="234">
          <cell r="A234" t="str">
            <v>HDKM78036</v>
          </cell>
          <cell r="B234">
            <v>0</v>
          </cell>
          <cell r="C234">
            <v>0</v>
          </cell>
          <cell r="D234">
            <v>0</v>
          </cell>
          <cell r="E234">
            <v>0</v>
          </cell>
          <cell r="F234">
            <v>0</v>
          </cell>
          <cell r="G234">
            <v>0</v>
          </cell>
          <cell r="I234" t="str">
            <v>HDKM78036</v>
          </cell>
          <cell r="J234">
            <v>0</v>
          </cell>
          <cell r="K234">
            <v>0</v>
          </cell>
          <cell r="L234">
            <v>0</v>
          </cell>
          <cell r="M234">
            <v>0</v>
          </cell>
          <cell r="N234">
            <v>0</v>
          </cell>
          <cell r="O234">
            <v>0</v>
          </cell>
          <cell r="Q234" t="str">
            <v>HDKM78019</v>
          </cell>
          <cell r="R234">
            <v>0</v>
          </cell>
          <cell r="S234">
            <v>0</v>
          </cell>
          <cell r="T234">
            <v>0</v>
          </cell>
          <cell r="U234">
            <v>0</v>
          </cell>
          <cell r="V234">
            <v>0</v>
          </cell>
          <cell r="W234">
            <v>0</v>
          </cell>
          <cell r="Y234" t="str">
            <v>HDKM78019</v>
          </cell>
          <cell r="Z234">
            <v>0</v>
          </cell>
          <cell r="AA234">
            <v>0</v>
          </cell>
          <cell r="AB234">
            <v>0</v>
          </cell>
          <cell r="AC234">
            <v>0</v>
          </cell>
          <cell r="AD234">
            <v>0</v>
          </cell>
          <cell r="AE234">
            <v>0</v>
          </cell>
          <cell r="AG234" t="str">
            <v>HDKM78019</v>
          </cell>
          <cell r="AH234">
            <v>0</v>
          </cell>
          <cell r="AI234">
            <v>0</v>
          </cell>
          <cell r="AJ234">
            <v>0</v>
          </cell>
          <cell r="AK234">
            <v>0</v>
          </cell>
          <cell r="AL234">
            <v>0</v>
          </cell>
          <cell r="AM234">
            <v>0</v>
          </cell>
          <cell r="AO234" t="str">
            <v>HDKM46092</v>
          </cell>
          <cell r="AP234">
            <v>36.61</v>
          </cell>
          <cell r="AQ234">
            <v>45.64</v>
          </cell>
          <cell r="AR234">
            <v>0.5</v>
          </cell>
          <cell r="AS234">
            <v>96.403000000000006</v>
          </cell>
          <cell r="AT234">
            <v>3.0670000000000002</v>
          </cell>
          <cell r="AU234">
            <v>2</v>
          </cell>
          <cell r="AW234" t="str">
            <v>HDKM46092</v>
          </cell>
          <cell r="AX234">
            <v>45.66</v>
          </cell>
          <cell r="AY234">
            <v>45.64</v>
          </cell>
          <cell r="AZ234">
            <v>0.5</v>
          </cell>
          <cell r="BA234">
            <v>96.403000000000006</v>
          </cell>
          <cell r="BB234">
            <v>3.0670000000000002</v>
          </cell>
          <cell r="BC234">
            <v>2</v>
          </cell>
          <cell r="BE234" t="str">
            <v>HDKM46092</v>
          </cell>
          <cell r="BF234">
            <v>52.46</v>
          </cell>
          <cell r="BG234">
            <v>45.64</v>
          </cell>
          <cell r="BH234">
            <v>0.5</v>
          </cell>
          <cell r="BI234">
            <v>96.403000000000006</v>
          </cell>
          <cell r="BJ234">
            <v>3.0670000000000002</v>
          </cell>
          <cell r="BK234">
            <v>2</v>
          </cell>
          <cell r="BM234" t="str">
            <v>HDKM46092</v>
          </cell>
          <cell r="BN234">
            <v>57.74</v>
          </cell>
          <cell r="BO234">
            <v>45.64</v>
          </cell>
          <cell r="BP234">
            <v>0.5</v>
          </cell>
          <cell r="BQ234">
            <v>96.403000000000006</v>
          </cell>
          <cell r="BR234">
            <v>7.8170000000000002</v>
          </cell>
          <cell r="BS234">
            <v>2</v>
          </cell>
          <cell r="BU234" t="str">
            <v>HDKM46060</v>
          </cell>
          <cell r="BV234">
            <v>75</v>
          </cell>
          <cell r="BW234">
            <v>8.4</v>
          </cell>
          <cell r="BX234">
            <v>1.8333333333333</v>
          </cell>
          <cell r="BY234">
            <v>0</v>
          </cell>
          <cell r="BZ234">
            <v>12.416</v>
          </cell>
          <cell r="CA234">
            <v>6</v>
          </cell>
          <cell r="CC234" t="str">
            <v>HDKM46060</v>
          </cell>
          <cell r="CD234">
            <v>76.53</v>
          </cell>
          <cell r="CE234">
            <v>6.54</v>
          </cell>
          <cell r="CF234">
            <v>2.25</v>
          </cell>
          <cell r="CG234">
            <v>0</v>
          </cell>
          <cell r="CH234">
            <v>26.716000000000001</v>
          </cell>
          <cell r="CI234">
            <v>8</v>
          </cell>
          <cell r="CK234" t="str">
            <v>HDKM46060</v>
          </cell>
          <cell r="CL234">
            <v>76.849999999999994</v>
          </cell>
          <cell r="CM234">
            <v>6.34</v>
          </cell>
          <cell r="CN234">
            <v>2</v>
          </cell>
          <cell r="CO234">
            <v>0</v>
          </cell>
          <cell r="CP234">
            <v>35.682000000000002</v>
          </cell>
          <cell r="CQ234">
            <v>9</v>
          </cell>
          <cell r="CS234" t="str">
            <v>HDKM46016</v>
          </cell>
          <cell r="CT234">
            <v>20.92</v>
          </cell>
          <cell r="CU234">
            <v>82.24</v>
          </cell>
          <cell r="CV234">
            <v>2.3333333333333002</v>
          </cell>
          <cell r="CW234">
            <v>89.543000000000006</v>
          </cell>
          <cell r="CX234">
            <v>14.333</v>
          </cell>
          <cell r="CY234">
            <v>3</v>
          </cell>
          <cell r="DA234" t="str">
            <v>HDKM46016</v>
          </cell>
          <cell r="DB234">
            <v>26.57</v>
          </cell>
          <cell r="DC234">
            <v>82.24</v>
          </cell>
          <cell r="DD234">
            <v>2.3333333333333002</v>
          </cell>
          <cell r="DE234">
            <v>89.543000000000006</v>
          </cell>
          <cell r="DF234">
            <v>28.248999999999999</v>
          </cell>
          <cell r="DG234">
            <v>3</v>
          </cell>
          <cell r="DI234" t="str">
            <v>HDKM46016</v>
          </cell>
          <cell r="DJ234">
            <v>31.46</v>
          </cell>
          <cell r="DK234">
            <v>82.24</v>
          </cell>
          <cell r="DL234">
            <v>2.3333333333333002</v>
          </cell>
          <cell r="DM234">
            <v>89.543000000000006</v>
          </cell>
          <cell r="DN234">
            <v>34.314999999999998</v>
          </cell>
          <cell r="DO234">
            <v>3</v>
          </cell>
          <cell r="DQ234" t="str">
            <v>HDKM46016</v>
          </cell>
          <cell r="DR234">
            <v>35.19</v>
          </cell>
          <cell r="DS234">
            <v>62.22</v>
          </cell>
          <cell r="DT234">
            <v>1.75</v>
          </cell>
          <cell r="DU234">
            <v>88.775999999999996</v>
          </cell>
          <cell r="DV234">
            <v>50.265000000000001</v>
          </cell>
          <cell r="DW234">
            <v>4</v>
          </cell>
          <cell r="DY234" t="str">
            <v>HDKM46011</v>
          </cell>
          <cell r="DZ234">
            <v>100</v>
          </cell>
          <cell r="EA234">
            <v>0</v>
          </cell>
          <cell r="EB234">
            <v>0</v>
          </cell>
          <cell r="EC234">
            <v>0</v>
          </cell>
          <cell r="ED234">
            <v>0</v>
          </cell>
          <cell r="EE234">
            <v>0</v>
          </cell>
          <cell r="EG234" t="str">
            <v>HDKM46011</v>
          </cell>
          <cell r="EH234">
            <v>100</v>
          </cell>
          <cell r="EI234">
            <v>0</v>
          </cell>
          <cell r="EJ234">
            <v>0</v>
          </cell>
          <cell r="EK234">
            <v>0</v>
          </cell>
          <cell r="EL234">
            <v>0</v>
          </cell>
          <cell r="EM234">
            <v>0</v>
          </cell>
          <cell r="EO234" t="str">
            <v>HDKM46011</v>
          </cell>
          <cell r="EP234">
            <v>100</v>
          </cell>
          <cell r="EQ234">
            <v>0</v>
          </cell>
          <cell r="ER234">
            <v>0</v>
          </cell>
          <cell r="ES234">
            <v>0</v>
          </cell>
          <cell r="ET234">
            <v>0</v>
          </cell>
          <cell r="EU234">
            <v>0</v>
          </cell>
          <cell r="EW234" t="str">
            <v>GDKM82074</v>
          </cell>
          <cell r="EX234">
            <v>94.16</v>
          </cell>
          <cell r="EY234">
            <v>2.31</v>
          </cell>
          <cell r="EZ234">
            <v>15.727272727273</v>
          </cell>
          <cell r="FA234">
            <v>31.954000000000001</v>
          </cell>
          <cell r="FB234">
            <v>335.01400000000001</v>
          </cell>
          <cell r="FC234">
            <v>11</v>
          </cell>
          <cell r="FE234" t="str">
            <v>GDKM82054</v>
          </cell>
          <cell r="FF234">
            <v>83.3</v>
          </cell>
          <cell r="FG234">
            <v>7.65</v>
          </cell>
          <cell r="FH234">
            <v>15.909090909091001</v>
          </cell>
          <cell r="FI234">
            <v>30.574000000000002</v>
          </cell>
          <cell r="FJ234">
            <v>294.21199999999999</v>
          </cell>
          <cell r="FK234">
            <v>11</v>
          </cell>
          <cell r="FM234" t="str">
            <v>GDKM82054</v>
          </cell>
          <cell r="FN234">
            <v>84.06</v>
          </cell>
          <cell r="FO234">
            <v>7.65</v>
          </cell>
          <cell r="FP234">
            <v>15.909090909091001</v>
          </cell>
          <cell r="FQ234">
            <v>30.574000000000002</v>
          </cell>
          <cell r="FR234">
            <v>305.92899999999997</v>
          </cell>
          <cell r="FS234">
            <v>11</v>
          </cell>
          <cell r="FU234" t="str">
            <v>GDKM82054</v>
          </cell>
          <cell r="FV234">
            <v>84.75</v>
          </cell>
          <cell r="FW234">
            <v>7.65</v>
          </cell>
          <cell r="FX234">
            <v>15.909090909091001</v>
          </cell>
          <cell r="FY234">
            <v>30.574000000000002</v>
          </cell>
          <cell r="FZ234">
            <v>318.928</v>
          </cell>
          <cell r="GA234">
            <v>11</v>
          </cell>
          <cell r="GC234" t="str">
            <v>GDKM82054</v>
          </cell>
          <cell r="GD234">
            <v>84.23</v>
          </cell>
          <cell r="GE234">
            <v>7.57</v>
          </cell>
          <cell r="GF234">
            <v>18.083333333333002</v>
          </cell>
          <cell r="GG234">
            <v>35.67</v>
          </cell>
          <cell r="GH234">
            <v>332.06200000000001</v>
          </cell>
          <cell r="GI234">
            <v>12</v>
          </cell>
          <cell r="GK234" t="str">
            <v>GDKM82054</v>
          </cell>
          <cell r="GL234">
            <v>83.6</v>
          </cell>
          <cell r="GM234">
            <v>7.03</v>
          </cell>
          <cell r="GN234">
            <v>15.5</v>
          </cell>
          <cell r="GO234">
            <v>32.933</v>
          </cell>
          <cell r="GP234">
            <v>344.79500000000002</v>
          </cell>
          <cell r="GQ234">
            <v>14</v>
          </cell>
          <cell r="GS234" t="str">
            <v>GDKM82054</v>
          </cell>
          <cell r="GT234">
            <v>84.23</v>
          </cell>
          <cell r="GU234">
            <v>7.03</v>
          </cell>
          <cell r="GV234">
            <v>15.5</v>
          </cell>
          <cell r="GW234">
            <v>32.933</v>
          </cell>
          <cell r="GX234">
            <v>364.87900000000002</v>
          </cell>
          <cell r="GY234">
            <v>14</v>
          </cell>
          <cell r="HA234" t="str">
            <v>GDKM82054</v>
          </cell>
          <cell r="HB234">
            <v>84.82</v>
          </cell>
          <cell r="HC234">
            <v>7.03</v>
          </cell>
          <cell r="HD234">
            <v>15.5</v>
          </cell>
          <cell r="HE234">
            <v>32.933</v>
          </cell>
          <cell r="HF234">
            <v>384.92899999999997</v>
          </cell>
          <cell r="HG234">
            <v>14</v>
          </cell>
          <cell r="HI234" t="str">
            <v>GDKM82009</v>
          </cell>
          <cell r="HJ234">
            <v>69.209999999999994</v>
          </cell>
          <cell r="HK234">
            <v>7.66</v>
          </cell>
          <cell r="HL234">
            <v>6.7037037037036997</v>
          </cell>
          <cell r="HM234">
            <v>61.173000000000002</v>
          </cell>
          <cell r="HN234">
            <v>312.11399999999998</v>
          </cell>
          <cell r="HO234">
            <v>27</v>
          </cell>
          <cell r="HQ234" t="str">
            <v>GDKM82009</v>
          </cell>
          <cell r="HR234">
            <v>66.819999999999993</v>
          </cell>
          <cell r="HS234">
            <v>8.5500000000000007</v>
          </cell>
          <cell r="HT234">
            <v>8.9259259259259007</v>
          </cell>
          <cell r="HU234">
            <v>65.209000000000003</v>
          </cell>
          <cell r="HV234">
            <v>312.11399999999998</v>
          </cell>
          <cell r="HW234">
            <v>27</v>
          </cell>
          <cell r="HY234" t="str">
            <v>GDKM82009</v>
          </cell>
          <cell r="HZ234">
            <v>64.599999999999994</v>
          </cell>
          <cell r="IA234">
            <v>9.44</v>
          </cell>
          <cell r="IB234">
            <v>8.9259259259259007</v>
          </cell>
          <cell r="IC234">
            <v>68.484999999999999</v>
          </cell>
          <cell r="ID234">
            <v>312.11399999999998</v>
          </cell>
          <cell r="IE234">
            <v>27</v>
          </cell>
          <cell r="IG234" t="str">
            <v>GDKM82009</v>
          </cell>
          <cell r="IH234">
            <v>62.51</v>
          </cell>
          <cell r="II234">
            <v>10.33</v>
          </cell>
          <cell r="IJ234">
            <v>9.6296296296295996</v>
          </cell>
          <cell r="IK234">
            <v>71.197000000000003</v>
          </cell>
          <cell r="IL234">
            <v>322.51400000000001</v>
          </cell>
          <cell r="IM234">
            <v>27</v>
          </cell>
        </row>
        <row r="235">
          <cell r="A235" t="str">
            <v>HDKM78037</v>
          </cell>
          <cell r="B235">
            <v>0</v>
          </cell>
          <cell r="C235">
            <v>0</v>
          </cell>
          <cell r="D235">
            <v>0</v>
          </cell>
          <cell r="E235">
            <v>0</v>
          </cell>
          <cell r="F235">
            <v>0</v>
          </cell>
          <cell r="G235">
            <v>0</v>
          </cell>
          <cell r="I235" t="str">
            <v>HDKM78037</v>
          </cell>
          <cell r="J235">
            <v>0</v>
          </cell>
          <cell r="K235">
            <v>0</v>
          </cell>
          <cell r="L235">
            <v>0</v>
          </cell>
          <cell r="M235">
            <v>0</v>
          </cell>
          <cell r="N235">
            <v>0</v>
          </cell>
          <cell r="O235">
            <v>0</v>
          </cell>
          <cell r="Q235" t="str">
            <v>HDKM78031</v>
          </cell>
          <cell r="R235">
            <v>0</v>
          </cell>
          <cell r="S235">
            <v>0</v>
          </cell>
          <cell r="T235">
            <v>0</v>
          </cell>
          <cell r="U235">
            <v>0</v>
          </cell>
          <cell r="V235">
            <v>0</v>
          </cell>
          <cell r="W235">
            <v>0</v>
          </cell>
          <cell r="Y235" t="str">
            <v>HDKM78031</v>
          </cell>
          <cell r="Z235">
            <v>0</v>
          </cell>
          <cell r="AA235">
            <v>0</v>
          </cell>
          <cell r="AB235">
            <v>0</v>
          </cell>
          <cell r="AC235">
            <v>0</v>
          </cell>
          <cell r="AD235">
            <v>0</v>
          </cell>
          <cell r="AE235">
            <v>0</v>
          </cell>
          <cell r="AG235" t="str">
            <v>HDKM78031</v>
          </cell>
          <cell r="AH235">
            <v>0</v>
          </cell>
          <cell r="AI235">
            <v>0</v>
          </cell>
          <cell r="AJ235">
            <v>0</v>
          </cell>
          <cell r="AK235">
            <v>0</v>
          </cell>
          <cell r="AL235">
            <v>0</v>
          </cell>
          <cell r="AM235">
            <v>0</v>
          </cell>
          <cell r="AO235" t="str">
            <v>HDKM78018</v>
          </cell>
          <cell r="AP235">
            <v>92.6</v>
          </cell>
          <cell r="AQ235">
            <v>5.33</v>
          </cell>
          <cell r="AR235">
            <v>0.5</v>
          </cell>
          <cell r="AS235">
            <v>9.6999999999999993</v>
          </cell>
          <cell r="AT235">
            <v>8.3670000000000009</v>
          </cell>
          <cell r="AU235">
            <v>2</v>
          </cell>
          <cell r="AW235" t="str">
            <v>HDKM78018</v>
          </cell>
          <cell r="AX235">
            <v>93.66</v>
          </cell>
          <cell r="AY235">
            <v>5.33</v>
          </cell>
          <cell r="AZ235">
            <v>0.5</v>
          </cell>
          <cell r="BA235">
            <v>9.6999999999999993</v>
          </cell>
          <cell r="BB235">
            <v>8.3670000000000009</v>
          </cell>
          <cell r="BC235">
            <v>2</v>
          </cell>
          <cell r="BE235" t="str">
            <v>HDKM78018</v>
          </cell>
          <cell r="BF235">
            <v>94.45</v>
          </cell>
          <cell r="BG235">
            <v>5.33</v>
          </cell>
          <cell r="BH235">
            <v>5.5</v>
          </cell>
          <cell r="BI235">
            <v>9.6999999999999993</v>
          </cell>
          <cell r="BJ235">
            <v>8.3670000000000009</v>
          </cell>
          <cell r="BK235">
            <v>2</v>
          </cell>
          <cell r="BM235" t="str">
            <v>HDKM78018</v>
          </cell>
          <cell r="BN235">
            <v>92.96</v>
          </cell>
          <cell r="BO235">
            <v>5.07</v>
          </cell>
          <cell r="BP235">
            <v>3.6666666666666998</v>
          </cell>
          <cell r="BQ235">
            <v>6.7880000000000003</v>
          </cell>
          <cell r="BR235">
            <v>21.882999999999999</v>
          </cell>
          <cell r="BS235">
            <v>3</v>
          </cell>
          <cell r="BU235" t="str">
            <v>HDKM46066</v>
          </cell>
          <cell r="BV235">
            <v>94.2</v>
          </cell>
          <cell r="BW235">
            <v>3.85</v>
          </cell>
          <cell r="BX235">
            <v>10.333333333333</v>
          </cell>
          <cell r="BY235">
            <v>48.771000000000001</v>
          </cell>
          <cell r="BZ235">
            <v>28.983000000000001</v>
          </cell>
          <cell r="CA235">
            <v>3</v>
          </cell>
          <cell r="CC235" t="str">
            <v>HDKM46066</v>
          </cell>
          <cell r="CD235">
            <v>94.51</v>
          </cell>
          <cell r="CE235">
            <v>3.03</v>
          </cell>
          <cell r="CF235">
            <v>8.75</v>
          </cell>
          <cell r="CG235">
            <v>46.427</v>
          </cell>
          <cell r="CH235">
            <v>32.450000000000003</v>
          </cell>
          <cell r="CI235">
            <v>4</v>
          </cell>
          <cell r="CK235" t="str">
            <v>HDKM46066</v>
          </cell>
          <cell r="CL235">
            <v>94.97</v>
          </cell>
          <cell r="CM235">
            <v>3.03</v>
          </cell>
          <cell r="CN235">
            <v>8.75</v>
          </cell>
          <cell r="CO235">
            <v>46.427</v>
          </cell>
          <cell r="CP235">
            <v>40.332999999999998</v>
          </cell>
          <cell r="CQ235">
            <v>4</v>
          </cell>
          <cell r="CS235" t="str">
            <v>HDKM46017</v>
          </cell>
          <cell r="CT235">
            <v>85.49</v>
          </cell>
          <cell r="CU235">
            <v>2.48</v>
          </cell>
          <cell r="CV235">
            <v>9.7142857142856993</v>
          </cell>
          <cell r="CW235">
            <v>6.04</v>
          </cell>
          <cell r="CX235">
            <v>31.616</v>
          </cell>
          <cell r="CY235">
            <v>7</v>
          </cell>
          <cell r="DA235" t="str">
            <v>HDKM46017</v>
          </cell>
          <cell r="DB235">
            <v>79.39</v>
          </cell>
          <cell r="DC235">
            <v>5.91</v>
          </cell>
          <cell r="DD235">
            <v>9.7142857142856993</v>
          </cell>
          <cell r="DE235">
            <v>2.5369999999999999</v>
          </cell>
          <cell r="DF235">
            <v>31.616</v>
          </cell>
          <cell r="DG235">
            <v>7</v>
          </cell>
          <cell r="DI235" t="str">
            <v>HDKM46017</v>
          </cell>
          <cell r="DJ235">
            <v>79.67</v>
          </cell>
          <cell r="DK235">
            <v>6.47</v>
          </cell>
          <cell r="DL235">
            <v>9.7142857142856993</v>
          </cell>
          <cell r="DM235">
            <v>2.3170000000000002</v>
          </cell>
          <cell r="DN235">
            <v>31.616</v>
          </cell>
          <cell r="DO235">
            <v>7</v>
          </cell>
          <cell r="DQ235" t="str">
            <v>HDKM46017</v>
          </cell>
          <cell r="DR235">
            <v>80.66</v>
          </cell>
          <cell r="DS235">
            <v>5.8</v>
          </cell>
          <cell r="DT235">
            <v>8.5</v>
          </cell>
          <cell r="DU235">
            <v>2.2650000000000001</v>
          </cell>
          <cell r="DV235">
            <v>47.432000000000002</v>
          </cell>
          <cell r="DW235">
            <v>8</v>
          </cell>
          <cell r="DY235" t="str">
            <v>HDKM46013</v>
          </cell>
          <cell r="DZ235">
            <v>66.319999999999993</v>
          </cell>
          <cell r="EA235">
            <v>33.94</v>
          </cell>
          <cell r="EB235">
            <v>1</v>
          </cell>
          <cell r="EC235">
            <v>98.355000000000004</v>
          </cell>
          <cell r="ED235">
            <v>73.182000000000002</v>
          </cell>
          <cell r="EE235">
            <v>4</v>
          </cell>
          <cell r="EG235" t="str">
            <v>HDKM46013</v>
          </cell>
          <cell r="EH235">
            <v>68.150000000000006</v>
          </cell>
          <cell r="EI235">
            <v>33.94</v>
          </cell>
          <cell r="EJ235">
            <v>1</v>
          </cell>
          <cell r="EK235">
            <v>98.355000000000004</v>
          </cell>
          <cell r="EL235">
            <v>88.447999999999993</v>
          </cell>
          <cell r="EM235">
            <v>4</v>
          </cell>
          <cell r="EO235" t="str">
            <v>HDKM46013</v>
          </cell>
          <cell r="EP235">
            <v>69.819999999999993</v>
          </cell>
          <cell r="EQ235">
            <v>33.94</v>
          </cell>
          <cell r="ER235">
            <v>1</v>
          </cell>
          <cell r="ES235">
            <v>98.355000000000004</v>
          </cell>
          <cell r="ET235">
            <v>106.36499999999999</v>
          </cell>
          <cell r="EU235">
            <v>4</v>
          </cell>
          <cell r="EW235" t="str">
            <v>GDKM82078</v>
          </cell>
          <cell r="EX235">
            <v>99.51</v>
          </cell>
          <cell r="EY235">
            <v>0.78</v>
          </cell>
          <cell r="EZ235">
            <v>0</v>
          </cell>
          <cell r="FA235">
            <v>0</v>
          </cell>
          <cell r="FB235">
            <v>54.767000000000003</v>
          </cell>
          <cell r="FC235">
            <v>3</v>
          </cell>
          <cell r="FE235" t="str">
            <v>GDKM82074</v>
          </cell>
          <cell r="FF235">
            <v>93.29</v>
          </cell>
          <cell r="FG235">
            <v>2.6</v>
          </cell>
          <cell r="FH235">
            <v>14.416666666667</v>
          </cell>
          <cell r="FI235">
            <v>44.515000000000001</v>
          </cell>
          <cell r="FJ235">
            <v>350.56400000000002</v>
          </cell>
          <cell r="FK235">
            <v>12</v>
          </cell>
          <cell r="FM235" t="str">
            <v>GDKM82074</v>
          </cell>
          <cell r="FN235">
            <v>93.6</v>
          </cell>
          <cell r="FO235">
            <v>2.6</v>
          </cell>
          <cell r="FP235">
            <v>14.416666666667</v>
          </cell>
          <cell r="FQ235">
            <v>44.515000000000001</v>
          </cell>
          <cell r="FR235">
            <v>362.28100000000001</v>
          </cell>
          <cell r="FS235">
            <v>12</v>
          </cell>
          <cell r="FU235" t="str">
            <v>GDKM82074</v>
          </cell>
          <cell r="FV235">
            <v>93.88</v>
          </cell>
          <cell r="FW235">
            <v>2.6</v>
          </cell>
          <cell r="FX235">
            <v>14.416666666667</v>
          </cell>
          <cell r="FY235">
            <v>44.515000000000001</v>
          </cell>
          <cell r="FZ235">
            <v>375.28</v>
          </cell>
          <cell r="GA235">
            <v>12</v>
          </cell>
          <cell r="GC235" t="str">
            <v>GDKM82074</v>
          </cell>
          <cell r="GD235">
            <v>93.66</v>
          </cell>
          <cell r="GE235">
            <v>2.42</v>
          </cell>
          <cell r="GF235">
            <v>17.785714285714</v>
          </cell>
          <cell r="GG235">
            <v>40.944000000000003</v>
          </cell>
          <cell r="GH235">
            <v>390.78</v>
          </cell>
          <cell r="GI235">
            <v>14</v>
          </cell>
          <cell r="GK235" t="str">
            <v>GDKM82074</v>
          </cell>
          <cell r="GL235">
            <v>93.23</v>
          </cell>
          <cell r="GM235">
            <v>2.5299999999999998</v>
          </cell>
          <cell r="GN235">
            <v>16.600000000000001</v>
          </cell>
          <cell r="GO235">
            <v>36.521999999999998</v>
          </cell>
          <cell r="GP235">
            <v>406.57900000000001</v>
          </cell>
          <cell r="GQ235">
            <v>15</v>
          </cell>
          <cell r="GS235" t="str">
            <v>GDKM82074</v>
          </cell>
          <cell r="GT235">
            <v>93.49</v>
          </cell>
          <cell r="GU235">
            <v>2.5299999999999998</v>
          </cell>
          <cell r="GV235">
            <v>16.600000000000001</v>
          </cell>
          <cell r="GW235">
            <v>36.521999999999998</v>
          </cell>
          <cell r="GX235">
            <v>426.66300000000001</v>
          </cell>
          <cell r="GY235">
            <v>15</v>
          </cell>
          <cell r="HA235" t="str">
            <v>GDKM82074</v>
          </cell>
          <cell r="HB235">
            <v>93.73</v>
          </cell>
          <cell r="HC235">
            <v>2.5299999999999998</v>
          </cell>
          <cell r="HD235">
            <v>16.600000000000001</v>
          </cell>
          <cell r="HE235">
            <v>36.521999999999998</v>
          </cell>
          <cell r="HF235">
            <v>446.71300000000002</v>
          </cell>
          <cell r="HG235">
            <v>15</v>
          </cell>
          <cell r="HI235" t="str">
            <v>GDKM82033</v>
          </cell>
          <cell r="HJ235">
            <v>91.88</v>
          </cell>
          <cell r="HK235">
            <v>7.8</v>
          </cell>
          <cell r="HL235">
            <v>0</v>
          </cell>
          <cell r="HM235">
            <v>0</v>
          </cell>
          <cell r="HN235">
            <v>135.36600000000001</v>
          </cell>
          <cell r="HO235">
            <v>7</v>
          </cell>
          <cell r="HQ235" t="str">
            <v>GDKM82033</v>
          </cell>
          <cell r="HR235">
            <v>88.71</v>
          </cell>
          <cell r="HS235">
            <v>11.23</v>
          </cell>
          <cell r="HT235">
            <v>0</v>
          </cell>
          <cell r="HU235">
            <v>0</v>
          </cell>
          <cell r="HV235">
            <v>135.36600000000001</v>
          </cell>
          <cell r="HW235">
            <v>7</v>
          </cell>
          <cell r="HY235" t="str">
            <v>GDKM82033</v>
          </cell>
          <cell r="HZ235">
            <v>85.75</v>
          </cell>
          <cell r="IA235">
            <v>14.65</v>
          </cell>
          <cell r="IB235">
            <v>0</v>
          </cell>
          <cell r="IC235">
            <v>0</v>
          </cell>
          <cell r="ID235">
            <v>135.36600000000001</v>
          </cell>
          <cell r="IE235">
            <v>7</v>
          </cell>
          <cell r="IG235" t="str">
            <v>GDKM82033</v>
          </cell>
          <cell r="IH235">
            <v>82.99</v>
          </cell>
          <cell r="II235">
            <v>18.079999999999998</v>
          </cell>
          <cell r="IJ235">
            <v>14.285714285714</v>
          </cell>
          <cell r="IK235">
            <v>0</v>
          </cell>
          <cell r="IL235">
            <v>135.36600000000001</v>
          </cell>
          <cell r="IM235">
            <v>7</v>
          </cell>
        </row>
        <row r="236">
          <cell r="A236" t="str">
            <v>HDKM78039</v>
          </cell>
          <cell r="B236">
            <v>0</v>
          </cell>
          <cell r="C236">
            <v>0</v>
          </cell>
          <cell r="D236">
            <v>0</v>
          </cell>
          <cell r="E236">
            <v>0</v>
          </cell>
          <cell r="F236">
            <v>0</v>
          </cell>
          <cell r="G236">
            <v>0</v>
          </cell>
          <cell r="I236" t="str">
            <v>HDKM78039</v>
          </cell>
          <cell r="J236">
            <v>0</v>
          </cell>
          <cell r="K236">
            <v>0</v>
          </cell>
          <cell r="L236">
            <v>0</v>
          </cell>
          <cell r="M236">
            <v>0</v>
          </cell>
          <cell r="N236">
            <v>0</v>
          </cell>
          <cell r="O236">
            <v>0</v>
          </cell>
          <cell r="Q236" t="str">
            <v>HDKM78032</v>
          </cell>
          <cell r="R236">
            <v>0</v>
          </cell>
          <cell r="S236">
            <v>72</v>
          </cell>
          <cell r="T236">
            <v>0</v>
          </cell>
          <cell r="U236">
            <v>100</v>
          </cell>
          <cell r="V236">
            <v>0</v>
          </cell>
          <cell r="W236">
            <v>1</v>
          </cell>
          <cell r="Y236" t="str">
            <v>HDKM78032</v>
          </cell>
          <cell r="Z236">
            <v>0</v>
          </cell>
          <cell r="AA236">
            <v>96</v>
          </cell>
          <cell r="AB236">
            <v>0</v>
          </cell>
          <cell r="AC236">
            <v>100</v>
          </cell>
          <cell r="AD236">
            <v>0</v>
          </cell>
          <cell r="AE236">
            <v>1</v>
          </cell>
          <cell r="AG236" t="str">
            <v>HDKM78032</v>
          </cell>
          <cell r="AH236">
            <v>0</v>
          </cell>
          <cell r="AI236">
            <v>120</v>
          </cell>
          <cell r="AJ236">
            <v>0</v>
          </cell>
          <cell r="AK236">
            <v>100</v>
          </cell>
          <cell r="AL236">
            <v>0</v>
          </cell>
          <cell r="AM236">
            <v>1</v>
          </cell>
          <cell r="AO236" t="str">
            <v>HDKM78019</v>
          </cell>
          <cell r="AP236">
            <v>0</v>
          </cell>
          <cell r="AQ236">
            <v>0</v>
          </cell>
          <cell r="AR236">
            <v>0</v>
          </cell>
          <cell r="AS236">
            <v>0</v>
          </cell>
          <cell r="AT236">
            <v>0</v>
          </cell>
          <cell r="AU236">
            <v>0</v>
          </cell>
          <cell r="AW236" t="str">
            <v>HDKM78019</v>
          </cell>
          <cell r="AX236">
            <v>0</v>
          </cell>
          <cell r="AY236">
            <v>0</v>
          </cell>
          <cell r="AZ236">
            <v>0</v>
          </cell>
          <cell r="BA236">
            <v>0</v>
          </cell>
          <cell r="BB236">
            <v>0</v>
          </cell>
          <cell r="BC236">
            <v>0</v>
          </cell>
          <cell r="BE236" t="str">
            <v>HDKM78019</v>
          </cell>
          <cell r="BF236">
            <v>0</v>
          </cell>
          <cell r="BG236">
            <v>0</v>
          </cell>
          <cell r="BH236">
            <v>0</v>
          </cell>
          <cell r="BI236">
            <v>0</v>
          </cell>
          <cell r="BJ236">
            <v>0</v>
          </cell>
          <cell r="BK236">
            <v>0</v>
          </cell>
          <cell r="BM236" t="str">
            <v>HDKM78019</v>
          </cell>
          <cell r="BN236">
            <v>0</v>
          </cell>
          <cell r="BO236">
            <v>0</v>
          </cell>
          <cell r="BP236">
            <v>0</v>
          </cell>
          <cell r="BQ236">
            <v>0</v>
          </cell>
          <cell r="BR236">
            <v>0</v>
          </cell>
          <cell r="BS236">
            <v>0</v>
          </cell>
          <cell r="BU236" t="str">
            <v>HDKM46067</v>
          </cell>
          <cell r="BV236">
            <v>99.24</v>
          </cell>
          <cell r="BW236">
            <v>0.92</v>
          </cell>
          <cell r="BX236">
            <v>22.5</v>
          </cell>
          <cell r="BY236">
            <v>27.277999999999999</v>
          </cell>
          <cell r="BZ236">
            <v>49.232999999999997</v>
          </cell>
          <cell r="CA236">
            <v>2</v>
          </cell>
          <cell r="CC236" t="str">
            <v>HDKM46067</v>
          </cell>
          <cell r="CD236">
            <v>97.15</v>
          </cell>
          <cell r="CE236">
            <v>2.5099999999999998</v>
          </cell>
          <cell r="CF236">
            <v>15.666666666667</v>
          </cell>
          <cell r="CG236">
            <v>6.6520000000000001</v>
          </cell>
          <cell r="CH236">
            <v>55.749000000000002</v>
          </cell>
          <cell r="CI236">
            <v>3</v>
          </cell>
          <cell r="CK236" t="str">
            <v>HDKM46067</v>
          </cell>
          <cell r="CL236">
            <v>96.5</v>
          </cell>
          <cell r="CM236">
            <v>2.52</v>
          </cell>
          <cell r="CN236">
            <v>11.75</v>
          </cell>
          <cell r="CO236">
            <v>4.9669999999999996</v>
          </cell>
          <cell r="CP236">
            <v>55.749000000000002</v>
          </cell>
          <cell r="CQ236">
            <v>4</v>
          </cell>
          <cell r="CS236" t="str">
            <v>HDKM46018</v>
          </cell>
          <cell r="CT236">
            <v>88.91</v>
          </cell>
          <cell r="CU236">
            <v>5.39</v>
          </cell>
          <cell r="CV236">
            <v>12.25</v>
          </cell>
          <cell r="CW236">
            <v>0</v>
          </cell>
          <cell r="CX236">
            <v>67.167000000000002</v>
          </cell>
          <cell r="CY236">
            <v>4</v>
          </cell>
          <cell r="DA236" t="str">
            <v>HDKM46018</v>
          </cell>
          <cell r="DB236">
            <v>89.09</v>
          </cell>
          <cell r="DC236">
            <v>4.72</v>
          </cell>
          <cell r="DD236">
            <v>9.8000000000000007</v>
          </cell>
          <cell r="DE236">
            <v>0</v>
          </cell>
          <cell r="DF236">
            <v>80.116</v>
          </cell>
          <cell r="DG236">
            <v>5</v>
          </cell>
          <cell r="DI236" t="str">
            <v>HDKM46018</v>
          </cell>
          <cell r="DJ236">
            <v>87.58</v>
          </cell>
          <cell r="DK236">
            <v>6.33</v>
          </cell>
          <cell r="DL236">
            <v>9.8000000000000007</v>
          </cell>
          <cell r="DM236">
            <v>0</v>
          </cell>
          <cell r="DN236">
            <v>80.116</v>
          </cell>
          <cell r="DO236">
            <v>5</v>
          </cell>
          <cell r="DQ236" t="str">
            <v>HDKM46018</v>
          </cell>
          <cell r="DR236">
            <v>88.09</v>
          </cell>
          <cell r="DS236">
            <v>5.45</v>
          </cell>
          <cell r="DT236">
            <v>8.1666666666666998</v>
          </cell>
          <cell r="DU236">
            <v>0</v>
          </cell>
          <cell r="DV236">
            <v>95.948999999999998</v>
          </cell>
          <cell r="DW236">
            <v>6</v>
          </cell>
          <cell r="DY236" t="str">
            <v>HDKM46016</v>
          </cell>
          <cell r="DZ236">
            <v>39</v>
          </cell>
          <cell r="EA236">
            <v>62.22</v>
          </cell>
          <cell r="EB236">
            <v>1.75</v>
          </cell>
          <cell r="EC236">
            <v>88.775999999999996</v>
          </cell>
          <cell r="ED236">
            <v>65.814999999999998</v>
          </cell>
          <cell r="EE236">
            <v>4</v>
          </cell>
          <cell r="EG236" t="str">
            <v>HDKM46016</v>
          </cell>
          <cell r="EH236">
            <v>39.32</v>
          </cell>
          <cell r="EI236">
            <v>52.43</v>
          </cell>
          <cell r="EJ236">
            <v>1.4</v>
          </cell>
          <cell r="EK236">
            <v>84.278000000000006</v>
          </cell>
          <cell r="EL236">
            <v>72.947999999999993</v>
          </cell>
          <cell r="EM236">
            <v>5</v>
          </cell>
          <cell r="EO236" t="str">
            <v>HDKM46016</v>
          </cell>
          <cell r="EP236">
            <v>41.83</v>
          </cell>
          <cell r="EQ236">
            <v>44.21</v>
          </cell>
          <cell r="ER236">
            <v>1.1666666666667</v>
          </cell>
          <cell r="ES236">
            <v>83.287000000000006</v>
          </cell>
          <cell r="ET236">
            <v>88.915000000000006</v>
          </cell>
          <cell r="EU236">
            <v>6</v>
          </cell>
          <cell r="EW236" t="str">
            <v>HDCT73002</v>
          </cell>
          <cell r="EX236">
            <v>100</v>
          </cell>
          <cell r="EY236">
            <v>0</v>
          </cell>
          <cell r="EZ236">
            <v>0</v>
          </cell>
          <cell r="FA236">
            <v>0</v>
          </cell>
          <cell r="FB236">
            <v>0</v>
          </cell>
          <cell r="FC236">
            <v>0</v>
          </cell>
          <cell r="FE236" t="str">
            <v>GDKM82078</v>
          </cell>
          <cell r="FF236">
            <v>99.54</v>
          </cell>
          <cell r="FG236">
            <v>0.78</v>
          </cell>
          <cell r="FH236">
            <v>0</v>
          </cell>
          <cell r="FI236">
            <v>0</v>
          </cell>
          <cell r="FJ236">
            <v>74.816000000000003</v>
          </cell>
          <cell r="FK236">
            <v>3</v>
          </cell>
          <cell r="FM236" t="str">
            <v>GDKM82078</v>
          </cell>
          <cell r="FN236">
            <v>98.53</v>
          </cell>
          <cell r="FO236">
            <v>1.95</v>
          </cell>
          <cell r="FP236">
            <v>0</v>
          </cell>
          <cell r="FQ236">
            <v>0</v>
          </cell>
          <cell r="FR236">
            <v>81.582999999999998</v>
          </cell>
          <cell r="FS236">
            <v>4</v>
          </cell>
          <cell r="FU236" t="str">
            <v>GDKM82078</v>
          </cell>
          <cell r="FV236">
            <v>98.59</v>
          </cell>
          <cell r="FW236">
            <v>1.95</v>
          </cell>
          <cell r="FX236">
            <v>0</v>
          </cell>
          <cell r="FY236">
            <v>0</v>
          </cell>
          <cell r="FZ236">
            <v>94.581999999999994</v>
          </cell>
          <cell r="GA236">
            <v>4</v>
          </cell>
          <cell r="GC236" t="str">
            <v>GDKM82078</v>
          </cell>
          <cell r="GD236">
            <v>98.61</v>
          </cell>
          <cell r="GE236">
            <v>1.6</v>
          </cell>
          <cell r="GF236">
            <v>0</v>
          </cell>
          <cell r="GG236">
            <v>0</v>
          </cell>
          <cell r="GH236">
            <v>111.63200000000001</v>
          </cell>
          <cell r="GI236">
            <v>5</v>
          </cell>
          <cell r="GK236" t="str">
            <v>GDKM82078</v>
          </cell>
          <cell r="GL236">
            <v>98.67</v>
          </cell>
          <cell r="GM236">
            <v>1.6</v>
          </cell>
          <cell r="GN236">
            <v>0</v>
          </cell>
          <cell r="GO236">
            <v>0</v>
          </cell>
          <cell r="GP236">
            <v>131.548</v>
          </cell>
          <cell r="GQ236">
            <v>5</v>
          </cell>
          <cell r="GS236" t="str">
            <v>GDKM82078</v>
          </cell>
          <cell r="GT236">
            <v>98.62</v>
          </cell>
          <cell r="GU236">
            <v>1.43</v>
          </cell>
          <cell r="GV236">
            <v>0</v>
          </cell>
          <cell r="GW236">
            <v>0</v>
          </cell>
          <cell r="GX236">
            <v>151.01499999999999</v>
          </cell>
          <cell r="GY236">
            <v>6</v>
          </cell>
          <cell r="HA236" t="str">
            <v>GDKM82078</v>
          </cell>
          <cell r="HB236">
            <v>95.25</v>
          </cell>
          <cell r="HC236">
            <v>3.84</v>
          </cell>
          <cell r="HD236">
            <v>0</v>
          </cell>
          <cell r="HE236">
            <v>69.918999999999997</v>
          </cell>
          <cell r="HF236">
            <v>151.01499999999999</v>
          </cell>
          <cell r="HG236">
            <v>8</v>
          </cell>
          <cell r="HI236" t="str">
            <v>GDKM82034</v>
          </cell>
          <cell r="HJ236">
            <v>75.62</v>
          </cell>
          <cell r="HK236">
            <v>5.4</v>
          </cell>
          <cell r="HL236">
            <v>6.1481481481482003</v>
          </cell>
          <cell r="HM236">
            <v>12.125</v>
          </cell>
          <cell r="HN236">
            <v>336.68099999999998</v>
          </cell>
          <cell r="HO236">
            <v>27</v>
          </cell>
          <cell r="HQ236" t="str">
            <v>GDKM82034</v>
          </cell>
          <cell r="HR236">
            <v>76.37</v>
          </cell>
          <cell r="HS236">
            <v>5.23</v>
          </cell>
          <cell r="HT236">
            <v>8.1785714285714004</v>
          </cell>
          <cell r="HU236">
            <v>12.071</v>
          </cell>
          <cell r="HV236">
            <v>355.73099999999999</v>
          </cell>
          <cell r="HW236">
            <v>28</v>
          </cell>
          <cell r="HY236" t="str">
            <v>GDKM82034</v>
          </cell>
          <cell r="HZ236">
            <v>76.430000000000007</v>
          </cell>
          <cell r="IA236">
            <v>5.23</v>
          </cell>
          <cell r="IB236">
            <v>7.8965517241379004</v>
          </cell>
          <cell r="IC236">
            <v>11.657</v>
          </cell>
          <cell r="ID236">
            <v>371.464</v>
          </cell>
          <cell r="IE236">
            <v>29</v>
          </cell>
          <cell r="IG236" t="str">
            <v>GDKM82034</v>
          </cell>
          <cell r="IH236">
            <v>76.69</v>
          </cell>
          <cell r="II236">
            <v>5.09</v>
          </cell>
          <cell r="IJ236">
            <v>9.8000000000000007</v>
          </cell>
          <cell r="IK236">
            <v>11.558999999999999</v>
          </cell>
          <cell r="IL236">
            <v>385.53100000000001</v>
          </cell>
          <cell r="IM236">
            <v>30</v>
          </cell>
        </row>
        <row r="237">
          <cell r="A237" t="str">
            <v>HDKM78040</v>
          </cell>
          <cell r="B237">
            <v>100</v>
          </cell>
          <cell r="C237">
            <v>0</v>
          </cell>
          <cell r="D237">
            <v>0</v>
          </cell>
          <cell r="E237">
            <v>0</v>
          </cell>
          <cell r="F237">
            <v>0</v>
          </cell>
          <cell r="G237">
            <v>0</v>
          </cell>
          <cell r="I237" t="str">
            <v>HDKM78040</v>
          </cell>
          <cell r="J237">
            <v>64.58</v>
          </cell>
          <cell r="K237">
            <v>17</v>
          </cell>
          <cell r="L237">
            <v>0</v>
          </cell>
          <cell r="M237">
            <v>0</v>
          </cell>
          <cell r="N237">
            <v>0.83299999999999996</v>
          </cell>
          <cell r="O237">
            <v>1</v>
          </cell>
          <cell r="Q237" t="str">
            <v>HDKM78036</v>
          </cell>
          <cell r="R237">
            <v>0</v>
          </cell>
          <cell r="S237">
            <v>0</v>
          </cell>
          <cell r="T237">
            <v>0</v>
          </cell>
          <cell r="U237">
            <v>0</v>
          </cell>
          <cell r="V237">
            <v>0</v>
          </cell>
          <cell r="W237">
            <v>0</v>
          </cell>
          <cell r="Y237" t="str">
            <v>HDKM78036</v>
          </cell>
          <cell r="Z237">
            <v>0</v>
          </cell>
          <cell r="AA237">
            <v>0</v>
          </cell>
          <cell r="AB237">
            <v>0</v>
          </cell>
          <cell r="AC237">
            <v>0</v>
          </cell>
          <cell r="AD237">
            <v>0</v>
          </cell>
          <cell r="AE237">
            <v>0</v>
          </cell>
          <cell r="AG237" t="str">
            <v>HDKM78036</v>
          </cell>
          <cell r="AH237">
            <v>0</v>
          </cell>
          <cell r="AI237">
            <v>0</v>
          </cell>
          <cell r="AJ237">
            <v>0</v>
          </cell>
          <cell r="AK237">
            <v>0</v>
          </cell>
          <cell r="AL237">
            <v>0</v>
          </cell>
          <cell r="AM237">
            <v>0</v>
          </cell>
          <cell r="AO237" t="str">
            <v>HDKM78031</v>
          </cell>
          <cell r="AP237">
            <v>0</v>
          </cell>
          <cell r="AQ237">
            <v>0</v>
          </cell>
          <cell r="AR237">
            <v>0</v>
          </cell>
          <cell r="AS237">
            <v>0</v>
          </cell>
          <cell r="AT237">
            <v>0</v>
          </cell>
          <cell r="AU237">
            <v>0</v>
          </cell>
          <cell r="AW237" t="str">
            <v>HDKM78031</v>
          </cell>
          <cell r="AX237">
            <v>0</v>
          </cell>
          <cell r="AY237">
            <v>0</v>
          </cell>
          <cell r="AZ237">
            <v>0</v>
          </cell>
          <cell r="BA237">
            <v>0</v>
          </cell>
          <cell r="BB237">
            <v>0</v>
          </cell>
          <cell r="BC237">
            <v>0</v>
          </cell>
          <cell r="BE237" t="str">
            <v>HDKM78031</v>
          </cell>
          <cell r="BF237">
            <v>0</v>
          </cell>
          <cell r="BG237">
            <v>0</v>
          </cell>
          <cell r="BH237">
            <v>0</v>
          </cell>
          <cell r="BI237">
            <v>0</v>
          </cell>
          <cell r="BJ237">
            <v>0</v>
          </cell>
          <cell r="BK237">
            <v>0</v>
          </cell>
          <cell r="BM237" t="str">
            <v>HDKM78031</v>
          </cell>
          <cell r="BN237">
            <v>0</v>
          </cell>
          <cell r="BO237">
            <v>0</v>
          </cell>
          <cell r="BP237">
            <v>0</v>
          </cell>
          <cell r="BQ237">
            <v>0</v>
          </cell>
          <cell r="BR237">
            <v>0</v>
          </cell>
          <cell r="BS237">
            <v>0</v>
          </cell>
          <cell r="BU237" t="str">
            <v>HDKM46092</v>
          </cell>
          <cell r="BV237">
            <v>55.15</v>
          </cell>
          <cell r="BW237">
            <v>45.64</v>
          </cell>
          <cell r="BX237">
            <v>5</v>
          </cell>
          <cell r="BY237">
            <v>96.403000000000006</v>
          </cell>
          <cell r="BZ237">
            <v>10.45</v>
          </cell>
          <cell r="CA237">
            <v>2</v>
          </cell>
          <cell r="CC237" t="str">
            <v>HDKM46092</v>
          </cell>
          <cell r="CD237">
            <v>55.63</v>
          </cell>
          <cell r="CE237">
            <v>45.64</v>
          </cell>
          <cell r="CF237">
            <v>6</v>
          </cell>
          <cell r="CG237">
            <v>96.403000000000006</v>
          </cell>
          <cell r="CH237">
            <v>10.45</v>
          </cell>
          <cell r="CI237">
            <v>2</v>
          </cell>
          <cell r="CK237" t="str">
            <v>HDKM46092</v>
          </cell>
          <cell r="CL237">
            <v>59.06</v>
          </cell>
          <cell r="CM237">
            <v>45.64</v>
          </cell>
          <cell r="CN237">
            <v>6</v>
          </cell>
          <cell r="CO237">
            <v>96.403000000000006</v>
          </cell>
          <cell r="CP237">
            <v>18.533000000000001</v>
          </cell>
          <cell r="CQ237">
            <v>2</v>
          </cell>
          <cell r="CS237" t="str">
            <v>HDKM46019</v>
          </cell>
          <cell r="CT237">
            <v>91.09</v>
          </cell>
          <cell r="CU237">
            <v>5.56</v>
          </cell>
          <cell r="CV237">
            <v>1.4</v>
          </cell>
          <cell r="CW237">
            <v>0</v>
          </cell>
          <cell r="CX237">
            <v>26.75</v>
          </cell>
          <cell r="CY237">
            <v>5</v>
          </cell>
          <cell r="DA237" t="str">
            <v>HDKM46019</v>
          </cell>
          <cell r="DB237">
            <v>91.73</v>
          </cell>
          <cell r="DC237">
            <v>5.56</v>
          </cell>
          <cell r="DD237">
            <v>1.4</v>
          </cell>
          <cell r="DE237">
            <v>0</v>
          </cell>
          <cell r="DF237">
            <v>41.499000000000002</v>
          </cell>
          <cell r="DG237">
            <v>5</v>
          </cell>
          <cell r="DI237" t="str">
            <v>HDKM46019</v>
          </cell>
          <cell r="DJ237">
            <v>92.01</v>
          </cell>
          <cell r="DK237">
            <v>4.79</v>
          </cell>
          <cell r="DL237">
            <v>1.1666666666667</v>
          </cell>
          <cell r="DM237">
            <v>0</v>
          </cell>
          <cell r="DN237">
            <v>50.381999999999998</v>
          </cell>
          <cell r="DO237">
            <v>6</v>
          </cell>
          <cell r="DQ237" t="str">
            <v>HDKM46019</v>
          </cell>
          <cell r="DR237">
            <v>92.51</v>
          </cell>
          <cell r="DS237">
            <v>4.79</v>
          </cell>
          <cell r="DT237">
            <v>1.1666666666667</v>
          </cell>
          <cell r="DU237">
            <v>0</v>
          </cell>
          <cell r="DV237">
            <v>61.531999999999996</v>
          </cell>
          <cell r="DW237">
            <v>6</v>
          </cell>
          <cell r="DY237" t="str">
            <v>HDKM46017</v>
          </cell>
          <cell r="DZ237">
            <v>81.8</v>
          </cell>
          <cell r="EA237">
            <v>5.8</v>
          </cell>
          <cell r="EB237">
            <v>8.5</v>
          </cell>
          <cell r="EC237">
            <v>2.2650000000000001</v>
          </cell>
          <cell r="ED237">
            <v>47.432000000000002</v>
          </cell>
          <cell r="EE237">
            <v>8</v>
          </cell>
          <cell r="EG237" t="str">
            <v>HDKM46017</v>
          </cell>
          <cell r="EH237">
            <v>82.38</v>
          </cell>
          <cell r="EI237">
            <v>4.82</v>
          </cell>
          <cell r="EJ237">
            <v>6.8</v>
          </cell>
          <cell r="EK237">
            <v>2.1779999999999999</v>
          </cell>
          <cell r="EL237">
            <v>63.215000000000003</v>
          </cell>
          <cell r="EM237">
            <v>10</v>
          </cell>
          <cell r="EO237" t="str">
            <v>HDKM46017</v>
          </cell>
          <cell r="EP237">
            <v>80.900000000000006</v>
          </cell>
          <cell r="EQ237">
            <v>5.38</v>
          </cell>
          <cell r="ER237">
            <v>6.1818181818182003</v>
          </cell>
          <cell r="ES237">
            <v>1.7729999999999999</v>
          </cell>
          <cell r="ET237">
            <v>73.215000000000003</v>
          </cell>
          <cell r="EU237">
            <v>11</v>
          </cell>
          <cell r="EW237" t="str">
            <v>HDCT73004</v>
          </cell>
          <cell r="EX237">
            <v>100</v>
          </cell>
          <cell r="EY237">
            <v>0</v>
          </cell>
          <cell r="EZ237">
            <v>0</v>
          </cell>
          <cell r="FA237">
            <v>0</v>
          </cell>
          <cell r="FB237">
            <v>0</v>
          </cell>
          <cell r="FC237">
            <v>0</v>
          </cell>
          <cell r="FE237" t="str">
            <v>HDCT73002</v>
          </cell>
          <cell r="FF237">
            <v>100</v>
          </cell>
          <cell r="FG237">
            <v>0</v>
          </cell>
          <cell r="FH237">
            <v>0</v>
          </cell>
          <cell r="FI237">
            <v>0</v>
          </cell>
          <cell r="FJ237">
            <v>0</v>
          </cell>
          <cell r="FK237">
            <v>0</v>
          </cell>
          <cell r="FM237" t="str">
            <v>HDCT73002</v>
          </cell>
          <cell r="FN237">
            <v>100</v>
          </cell>
          <cell r="FO237">
            <v>0</v>
          </cell>
          <cell r="FP237">
            <v>0</v>
          </cell>
          <cell r="FQ237">
            <v>0</v>
          </cell>
          <cell r="FR237">
            <v>0</v>
          </cell>
          <cell r="FS237">
            <v>0</v>
          </cell>
          <cell r="FU237" t="str">
            <v>HDCT73002</v>
          </cell>
          <cell r="FV237">
            <v>100</v>
          </cell>
          <cell r="FW237">
            <v>0</v>
          </cell>
          <cell r="FX237">
            <v>0</v>
          </cell>
          <cell r="FY237">
            <v>0</v>
          </cell>
          <cell r="FZ237">
            <v>0</v>
          </cell>
          <cell r="GA237">
            <v>0</v>
          </cell>
          <cell r="GC237" t="str">
            <v>HDCT73002</v>
          </cell>
          <cell r="GD237">
            <v>100</v>
          </cell>
          <cell r="GE237">
            <v>0</v>
          </cell>
          <cell r="GF237">
            <v>0</v>
          </cell>
          <cell r="GG237">
            <v>0</v>
          </cell>
          <cell r="GH237">
            <v>0</v>
          </cell>
          <cell r="GI237">
            <v>0</v>
          </cell>
          <cell r="GK237" t="str">
            <v>HDCT73002</v>
          </cell>
          <cell r="GL237">
            <v>100</v>
          </cell>
          <cell r="GM237">
            <v>0</v>
          </cell>
          <cell r="GN237">
            <v>0</v>
          </cell>
          <cell r="GO237">
            <v>0</v>
          </cell>
          <cell r="GP237">
            <v>0</v>
          </cell>
          <cell r="GQ237">
            <v>0</v>
          </cell>
          <cell r="GS237" t="str">
            <v>HDCT73002</v>
          </cell>
          <cell r="GT237">
            <v>100</v>
          </cell>
          <cell r="GU237">
            <v>0</v>
          </cell>
          <cell r="GV237">
            <v>0</v>
          </cell>
          <cell r="GW237">
            <v>0</v>
          </cell>
          <cell r="GX237">
            <v>0</v>
          </cell>
          <cell r="GY237">
            <v>0</v>
          </cell>
          <cell r="HA237" t="str">
            <v>HDCT73002</v>
          </cell>
          <cell r="HB237">
            <v>100</v>
          </cell>
          <cell r="HC237">
            <v>0</v>
          </cell>
          <cell r="HD237">
            <v>0</v>
          </cell>
          <cell r="HE237">
            <v>0</v>
          </cell>
          <cell r="HF237">
            <v>0</v>
          </cell>
          <cell r="HG237">
            <v>0</v>
          </cell>
          <cell r="HI237" t="str">
            <v>GDKM82041</v>
          </cell>
          <cell r="HJ237">
            <v>64.86</v>
          </cell>
          <cell r="HK237">
            <v>5.62</v>
          </cell>
          <cell r="HL237">
            <v>3.5</v>
          </cell>
          <cell r="HM237">
            <v>27.529</v>
          </cell>
          <cell r="HN237">
            <v>299.34699999999998</v>
          </cell>
          <cell r="HO237">
            <v>42</v>
          </cell>
          <cell r="HQ237" t="str">
            <v>GDKM82041</v>
          </cell>
          <cell r="HR237">
            <v>66.08</v>
          </cell>
          <cell r="HS237">
            <v>5.62</v>
          </cell>
          <cell r="HT237">
            <v>5.2619047619048001</v>
          </cell>
          <cell r="HU237">
            <v>27.529</v>
          </cell>
          <cell r="HV237">
            <v>319.06299999999999</v>
          </cell>
          <cell r="HW237">
            <v>42</v>
          </cell>
          <cell r="HY237" t="str">
            <v>GDKM82041</v>
          </cell>
          <cell r="HZ237">
            <v>67</v>
          </cell>
          <cell r="IA237">
            <v>5.4</v>
          </cell>
          <cell r="IB237">
            <v>5.0227272727273</v>
          </cell>
          <cell r="IC237">
            <v>27.353000000000002</v>
          </cell>
          <cell r="ID237">
            <v>337.62900000000002</v>
          </cell>
          <cell r="IE237">
            <v>44</v>
          </cell>
          <cell r="IG237" t="str">
            <v>GDKM82041</v>
          </cell>
          <cell r="IH237">
            <v>67.88</v>
          </cell>
          <cell r="II237">
            <v>5.31</v>
          </cell>
          <cell r="IJ237">
            <v>6.2444444444444001</v>
          </cell>
          <cell r="IK237">
            <v>27.202000000000002</v>
          </cell>
          <cell r="IL237">
            <v>354.51299999999998</v>
          </cell>
          <cell r="IM237">
            <v>45</v>
          </cell>
        </row>
        <row r="238">
          <cell r="A238" t="str">
            <v>HDKM78041</v>
          </cell>
          <cell r="B238">
            <v>0</v>
          </cell>
          <cell r="C238">
            <v>0</v>
          </cell>
          <cell r="D238">
            <v>0</v>
          </cell>
          <cell r="E238">
            <v>0</v>
          </cell>
          <cell r="F238">
            <v>0</v>
          </cell>
          <cell r="G238">
            <v>0</v>
          </cell>
          <cell r="I238" t="str">
            <v>HDKM78041</v>
          </cell>
          <cell r="J238">
            <v>0</v>
          </cell>
          <cell r="K238">
            <v>0</v>
          </cell>
          <cell r="L238">
            <v>0</v>
          </cell>
          <cell r="M238">
            <v>0</v>
          </cell>
          <cell r="N238">
            <v>0</v>
          </cell>
          <cell r="O238">
            <v>0</v>
          </cell>
          <cell r="Q238" t="str">
            <v>HDKM78037</v>
          </cell>
          <cell r="R238">
            <v>0</v>
          </cell>
          <cell r="S238">
            <v>0</v>
          </cell>
          <cell r="T238">
            <v>0</v>
          </cell>
          <cell r="U238">
            <v>0</v>
          </cell>
          <cell r="V238">
            <v>0</v>
          </cell>
          <cell r="W238">
            <v>0</v>
          </cell>
          <cell r="Y238" t="str">
            <v>HDKM78037</v>
          </cell>
          <cell r="Z238">
            <v>0</v>
          </cell>
          <cell r="AA238">
            <v>0</v>
          </cell>
          <cell r="AB238">
            <v>0</v>
          </cell>
          <cell r="AC238">
            <v>0</v>
          </cell>
          <cell r="AD238">
            <v>0</v>
          </cell>
          <cell r="AE238">
            <v>0</v>
          </cell>
          <cell r="AG238" t="str">
            <v>HDKM78037</v>
          </cell>
          <cell r="AH238">
            <v>0</v>
          </cell>
          <cell r="AI238">
            <v>0</v>
          </cell>
          <cell r="AJ238">
            <v>0</v>
          </cell>
          <cell r="AK238">
            <v>0</v>
          </cell>
          <cell r="AL238">
            <v>0</v>
          </cell>
          <cell r="AM238">
            <v>0</v>
          </cell>
          <cell r="AO238" t="str">
            <v>HDKM78032</v>
          </cell>
          <cell r="AP238">
            <v>0</v>
          </cell>
          <cell r="AQ238">
            <v>144</v>
          </cell>
          <cell r="AR238">
            <v>0</v>
          </cell>
          <cell r="AS238">
            <v>100</v>
          </cell>
          <cell r="AT238">
            <v>0</v>
          </cell>
          <cell r="AU238">
            <v>1</v>
          </cell>
          <cell r="AW238" t="str">
            <v>HDKM78032</v>
          </cell>
          <cell r="AX238">
            <v>0</v>
          </cell>
          <cell r="AY238">
            <v>168</v>
          </cell>
          <cell r="AZ238">
            <v>0</v>
          </cell>
          <cell r="BA238">
            <v>100</v>
          </cell>
          <cell r="BB238">
            <v>0</v>
          </cell>
          <cell r="BC238">
            <v>1</v>
          </cell>
          <cell r="BE238" t="str">
            <v>HDKM78032</v>
          </cell>
          <cell r="BF238">
            <v>8.67</v>
          </cell>
          <cell r="BG238">
            <v>175.35</v>
          </cell>
          <cell r="BH238">
            <v>0</v>
          </cell>
          <cell r="BI238">
            <v>100</v>
          </cell>
          <cell r="BJ238">
            <v>1</v>
          </cell>
          <cell r="BK238">
            <v>1</v>
          </cell>
          <cell r="BM238" t="str">
            <v>HDKM78032</v>
          </cell>
          <cell r="BN238">
            <v>17.309999999999999</v>
          </cell>
          <cell r="BO238">
            <v>175.35</v>
          </cell>
          <cell r="BP238">
            <v>0</v>
          </cell>
          <cell r="BQ238">
            <v>100</v>
          </cell>
          <cell r="BR238">
            <v>13.499000000000001</v>
          </cell>
          <cell r="BS238">
            <v>1</v>
          </cell>
          <cell r="BU238" t="str">
            <v>HDKM78018</v>
          </cell>
          <cell r="BV238">
            <v>93.66</v>
          </cell>
          <cell r="BW238">
            <v>5.07</v>
          </cell>
          <cell r="BX238">
            <v>14.666666666667</v>
          </cell>
          <cell r="BY238">
            <v>6.7880000000000003</v>
          </cell>
          <cell r="BZ238">
            <v>35.75</v>
          </cell>
          <cell r="CA238">
            <v>3</v>
          </cell>
          <cell r="CC238" t="str">
            <v>HDKM78018</v>
          </cell>
          <cell r="CD238">
            <v>94.24</v>
          </cell>
          <cell r="CE238">
            <v>5.07</v>
          </cell>
          <cell r="CF238">
            <v>15.333333333333</v>
          </cell>
          <cell r="CG238">
            <v>6.7880000000000003</v>
          </cell>
          <cell r="CH238">
            <v>35.75</v>
          </cell>
          <cell r="CI238">
            <v>3</v>
          </cell>
          <cell r="CK238" t="str">
            <v>HDKM78018</v>
          </cell>
          <cell r="CL238">
            <v>93.69</v>
          </cell>
          <cell r="CM238">
            <v>4.54</v>
          </cell>
          <cell r="CN238">
            <v>11.5</v>
          </cell>
          <cell r="CO238">
            <v>5.6859999999999999</v>
          </cell>
          <cell r="CP238">
            <v>42.982999999999997</v>
          </cell>
          <cell r="CQ238">
            <v>4</v>
          </cell>
          <cell r="CS238" t="str">
            <v>HDKM46025</v>
          </cell>
          <cell r="CT238">
            <v>90.75</v>
          </cell>
          <cell r="CU238">
            <v>3.21</v>
          </cell>
          <cell r="CV238">
            <v>4.6666666666666998</v>
          </cell>
          <cell r="CW238">
            <v>21.419</v>
          </cell>
          <cell r="CX238">
            <v>98.180999999999997</v>
          </cell>
          <cell r="CY238">
            <v>9</v>
          </cell>
          <cell r="DA238" t="str">
            <v>HDKM46025</v>
          </cell>
          <cell r="DB238">
            <v>91.41</v>
          </cell>
          <cell r="DC238">
            <v>3.21</v>
          </cell>
          <cell r="DD238">
            <v>4.6666666666666998</v>
          </cell>
          <cell r="DE238">
            <v>21.419</v>
          </cell>
          <cell r="DF238">
            <v>113.93</v>
          </cell>
          <cell r="DG238">
            <v>9</v>
          </cell>
          <cell r="DI238" t="str">
            <v>HDKM46025</v>
          </cell>
          <cell r="DJ238">
            <v>91.98</v>
          </cell>
          <cell r="DK238">
            <v>3.21</v>
          </cell>
          <cell r="DL238">
            <v>4.6666666666666998</v>
          </cell>
          <cell r="DM238">
            <v>21.419</v>
          </cell>
          <cell r="DN238">
            <v>118.76300000000001</v>
          </cell>
          <cell r="DO238">
            <v>9</v>
          </cell>
          <cell r="DQ238" t="str">
            <v>HDKM46025</v>
          </cell>
          <cell r="DR238">
            <v>92.48</v>
          </cell>
          <cell r="DS238">
            <v>3.21</v>
          </cell>
          <cell r="DT238">
            <v>4.6666666666666998</v>
          </cell>
          <cell r="DU238">
            <v>21.419</v>
          </cell>
          <cell r="DV238">
            <v>127.98</v>
          </cell>
          <cell r="DW238">
            <v>9</v>
          </cell>
          <cell r="DY238" t="str">
            <v>HDKM46018</v>
          </cell>
          <cell r="DZ238">
            <v>84.74</v>
          </cell>
          <cell r="EA238">
            <v>6.15</v>
          </cell>
          <cell r="EB238">
            <v>6.125</v>
          </cell>
          <cell r="EC238">
            <v>18.382000000000001</v>
          </cell>
          <cell r="ED238">
            <v>96.781999999999996</v>
          </cell>
          <cell r="EE238">
            <v>8</v>
          </cell>
          <cell r="EG238" t="str">
            <v>HDKM46018</v>
          </cell>
          <cell r="EH238">
            <v>85.59</v>
          </cell>
          <cell r="EI238">
            <v>6.15</v>
          </cell>
          <cell r="EJ238">
            <v>6.125</v>
          </cell>
          <cell r="EK238">
            <v>18.382000000000001</v>
          </cell>
          <cell r="EL238">
            <v>114.248</v>
          </cell>
          <cell r="EM238">
            <v>8</v>
          </cell>
          <cell r="EO238" t="str">
            <v>HDKM46018</v>
          </cell>
          <cell r="EP238">
            <v>86.34</v>
          </cell>
          <cell r="EQ238">
            <v>6.15</v>
          </cell>
          <cell r="ER238">
            <v>6.125</v>
          </cell>
          <cell r="ES238">
            <v>18.382000000000001</v>
          </cell>
          <cell r="ET238">
            <v>132.16499999999999</v>
          </cell>
          <cell r="EU238">
            <v>8</v>
          </cell>
          <cell r="EW238" t="str">
            <v>HDCT73005</v>
          </cell>
          <cell r="EX238">
            <v>100</v>
          </cell>
          <cell r="EY238">
            <v>0</v>
          </cell>
          <cell r="EZ238">
            <v>0</v>
          </cell>
          <cell r="FA238">
            <v>0</v>
          </cell>
          <cell r="FB238">
            <v>0</v>
          </cell>
          <cell r="FC238">
            <v>0</v>
          </cell>
          <cell r="FE238" t="str">
            <v>HDCT73003</v>
          </cell>
          <cell r="FF238">
            <v>100</v>
          </cell>
          <cell r="FG238">
            <v>0</v>
          </cell>
          <cell r="FH238">
            <v>0</v>
          </cell>
          <cell r="FI238">
            <v>0</v>
          </cell>
          <cell r="FJ238">
            <v>0</v>
          </cell>
          <cell r="FK238">
            <v>0</v>
          </cell>
          <cell r="FM238" t="str">
            <v>HDCT73003</v>
          </cell>
          <cell r="FN238">
            <v>100</v>
          </cell>
          <cell r="FO238">
            <v>0</v>
          </cell>
          <cell r="FP238">
            <v>0</v>
          </cell>
          <cell r="FQ238">
            <v>0</v>
          </cell>
          <cell r="FR238">
            <v>0</v>
          </cell>
          <cell r="FS238">
            <v>0</v>
          </cell>
          <cell r="FU238" t="str">
            <v>HDCT73003</v>
          </cell>
          <cell r="FV238">
            <v>100</v>
          </cell>
          <cell r="FW238">
            <v>0</v>
          </cell>
          <cell r="FX238">
            <v>0</v>
          </cell>
          <cell r="FY238">
            <v>0</v>
          </cell>
          <cell r="FZ238">
            <v>0</v>
          </cell>
          <cell r="GA238">
            <v>0</v>
          </cell>
          <cell r="GC238" t="str">
            <v>HDCT73003</v>
          </cell>
          <cell r="GD238">
            <v>100</v>
          </cell>
          <cell r="GE238">
            <v>0</v>
          </cell>
          <cell r="GF238">
            <v>0</v>
          </cell>
          <cell r="GG238">
            <v>0</v>
          </cell>
          <cell r="GH238">
            <v>0</v>
          </cell>
          <cell r="GI238">
            <v>0</v>
          </cell>
          <cell r="GK238" t="str">
            <v>HDCT73003</v>
          </cell>
          <cell r="GL238">
            <v>100</v>
          </cell>
          <cell r="GM238">
            <v>0</v>
          </cell>
          <cell r="GN238">
            <v>0</v>
          </cell>
          <cell r="GO238">
            <v>0</v>
          </cell>
          <cell r="GP238">
            <v>0</v>
          </cell>
          <cell r="GQ238">
            <v>0</v>
          </cell>
          <cell r="GS238" t="str">
            <v>HDCT73003</v>
          </cell>
          <cell r="GT238">
            <v>100</v>
          </cell>
          <cell r="GU238">
            <v>0</v>
          </cell>
          <cell r="GV238">
            <v>0</v>
          </cell>
          <cell r="GW238">
            <v>0</v>
          </cell>
          <cell r="GX238">
            <v>0</v>
          </cell>
          <cell r="GY238">
            <v>0</v>
          </cell>
          <cell r="HA238" t="str">
            <v>HDCT73003</v>
          </cell>
          <cell r="HB238">
            <v>100</v>
          </cell>
          <cell r="HC238">
            <v>0</v>
          </cell>
          <cell r="HD238">
            <v>0</v>
          </cell>
          <cell r="HE238">
            <v>0</v>
          </cell>
          <cell r="HF238">
            <v>0</v>
          </cell>
          <cell r="HG238">
            <v>0</v>
          </cell>
          <cell r="HI238" t="str">
            <v>GDKM82042</v>
          </cell>
          <cell r="HJ238">
            <v>44.14</v>
          </cell>
          <cell r="HK238">
            <v>14.12</v>
          </cell>
          <cell r="HL238">
            <v>3.3461538461539</v>
          </cell>
          <cell r="HM238">
            <v>24.324999999999999</v>
          </cell>
          <cell r="HN238">
            <v>207.43600000000001</v>
          </cell>
          <cell r="HO238">
            <v>26</v>
          </cell>
          <cell r="HQ238" t="str">
            <v>GDKM82042</v>
          </cell>
          <cell r="HR238">
            <v>44.35</v>
          </cell>
          <cell r="HS238">
            <v>12.23</v>
          </cell>
          <cell r="HT238">
            <v>2.8064516129032002</v>
          </cell>
          <cell r="HU238">
            <v>23.56</v>
          </cell>
          <cell r="HV238">
            <v>216.453</v>
          </cell>
          <cell r="HW238">
            <v>31</v>
          </cell>
          <cell r="HY238" t="str">
            <v>GDKM82042</v>
          </cell>
          <cell r="HZ238">
            <v>42.87</v>
          </cell>
          <cell r="IA238">
            <v>13</v>
          </cell>
          <cell r="IB238">
            <v>2.8064516129032002</v>
          </cell>
          <cell r="IC238">
            <v>22.157</v>
          </cell>
          <cell r="ID238">
            <v>216.453</v>
          </cell>
          <cell r="IE238">
            <v>31</v>
          </cell>
          <cell r="IG238" t="str">
            <v>GDKM82042</v>
          </cell>
          <cell r="IH238">
            <v>41.49</v>
          </cell>
          <cell r="II238">
            <v>13.78</v>
          </cell>
          <cell r="IJ238">
            <v>5.4193548387097001</v>
          </cell>
          <cell r="IK238">
            <v>20.911999999999999</v>
          </cell>
          <cell r="IL238">
            <v>216.453</v>
          </cell>
          <cell r="IM238">
            <v>31</v>
          </cell>
        </row>
        <row r="239">
          <cell r="A239" t="str">
            <v>HDKM78045</v>
          </cell>
          <cell r="B239">
            <v>100</v>
          </cell>
          <cell r="C239">
            <v>0</v>
          </cell>
          <cell r="D239">
            <v>0</v>
          </cell>
          <cell r="E239">
            <v>0</v>
          </cell>
          <cell r="F239">
            <v>0</v>
          </cell>
          <cell r="G239">
            <v>0</v>
          </cell>
          <cell r="I239" t="str">
            <v>HDKM78045</v>
          </cell>
          <cell r="J239">
            <v>100</v>
          </cell>
          <cell r="K239">
            <v>0</v>
          </cell>
          <cell r="L239">
            <v>0</v>
          </cell>
          <cell r="M239">
            <v>0</v>
          </cell>
          <cell r="N239">
            <v>0</v>
          </cell>
          <cell r="O239">
            <v>0</v>
          </cell>
          <cell r="Q239" t="str">
            <v>HDKM78039</v>
          </cell>
          <cell r="R239">
            <v>0</v>
          </cell>
          <cell r="S239">
            <v>0</v>
          </cell>
          <cell r="T239">
            <v>0</v>
          </cell>
          <cell r="U239">
            <v>0</v>
          </cell>
          <cell r="V239">
            <v>0</v>
          </cell>
          <cell r="W239">
            <v>0</v>
          </cell>
          <cell r="Y239" t="str">
            <v>HDKM78039</v>
          </cell>
          <cell r="Z239">
            <v>0</v>
          </cell>
          <cell r="AA239">
            <v>0</v>
          </cell>
          <cell r="AB239">
            <v>0</v>
          </cell>
          <cell r="AC239">
            <v>0</v>
          </cell>
          <cell r="AD239">
            <v>0</v>
          </cell>
          <cell r="AE239">
            <v>0</v>
          </cell>
          <cell r="AG239" t="str">
            <v>HDKM78039</v>
          </cell>
          <cell r="AH239">
            <v>0</v>
          </cell>
          <cell r="AI239">
            <v>0</v>
          </cell>
          <cell r="AJ239">
            <v>0</v>
          </cell>
          <cell r="AK239">
            <v>0</v>
          </cell>
          <cell r="AL239">
            <v>0</v>
          </cell>
          <cell r="AM239">
            <v>0</v>
          </cell>
          <cell r="AO239" t="str">
            <v>HDKM78036</v>
          </cell>
          <cell r="AP239">
            <v>0</v>
          </cell>
          <cell r="AQ239">
            <v>0</v>
          </cell>
          <cell r="AR239">
            <v>0</v>
          </cell>
          <cell r="AS239">
            <v>0</v>
          </cell>
          <cell r="AT239">
            <v>0</v>
          </cell>
          <cell r="AU239">
            <v>0</v>
          </cell>
          <cell r="AW239" t="str">
            <v>HDKM78036</v>
          </cell>
          <cell r="AX239">
            <v>0</v>
          </cell>
          <cell r="AY239">
            <v>0</v>
          </cell>
          <cell r="AZ239">
            <v>0</v>
          </cell>
          <cell r="BA239">
            <v>0</v>
          </cell>
          <cell r="BB239">
            <v>0</v>
          </cell>
          <cell r="BC239">
            <v>0</v>
          </cell>
          <cell r="BE239" t="str">
            <v>HDKM78036</v>
          </cell>
          <cell r="BF239">
            <v>0</v>
          </cell>
          <cell r="BG239">
            <v>0</v>
          </cell>
          <cell r="BH239">
            <v>0</v>
          </cell>
          <cell r="BI239">
            <v>0</v>
          </cell>
          <cell r="BJ239">
            <v>0</v>
          </cell>
          <cell r="BK239">
            <v>0</v>
          </cell>
          <cell r="BM239" t="str">
            <v>HDKM78036</v>
          </cell>
          <cell r="BN239">
            <v>0</v>
          </cell>
          <cell r="BO239">
            <v>0</v>
          </cell>
          <cell r="BP239">
            <v>0</v>
          </cell>
          <cell r="BQ239">
            <v>0</v>
          </cell>
          <cell r="BR239">
            <v>0</v>
          </cell>
          <cell r="BS239">
            <v>0</v>
          </cell>
          <cell r="BU239" t="str">
            <v>HDKM78019</v>
          </cell>
          <cell r="BV239">
            <v>0</v>
          </cell>
          <cell r="BW239">
            <v>0</v>
          </cell>
          <cell r="BX239">
            <v>0</v>
          </cell>
          <cell r="BY239">
            <v>0</v>
          </cell>
          <cell r="BZ239">
            <v>0</v>
          </cell>
          <cell r="CA239">
            <v>0</v>
          </cell>
          <cell r="CC239" t="str">
            <v>HDKM78019</v>
          </cell>
          <cell r="CD239">
            <v>0</v>
          </cell>
          <cell r="CE239">
            <v>0</v>
          </cell>
          <cell r="CF239">
            <v>0</v>
          </cell>
          <cell r="CG239">
            <v>0</v>
          </cell>
          <cell r="CH239">
            <v>0</v>
          </cell>
          <cell r="CI239">
            <v>0</v>
          </cell>
          <cell r="CK239" t="str">
            <v>HDKM78019</v>
          </cell>
          <cell r="CL239">
            <v>0</v>
          </cell>
          <cell r="CM239">
            <v>0</v>
          </cell>
          <cell r="CN239">
            <v>0</v>
          </cell>
          <cell r="CO239">
            <v>0</v>
          </cell>
          <cell r="CP239">
            <v>0</v>
          </cell>
          <cell r="CQ239">
            <v>0</v>
          </cell>
          <cell r="CS239" t="str">
            <v>HDKM46060</v>
          </cell>
          <cell r="CT239">
            <v>78.34</v>
          </cell>
          <cell r="CU239">
            <v>5.8</v>
          </cell>
          <cell r="CV239">
            <v>1.8</v>
          </cell>
          <cell r="CW239">
            <v>0</v>
          </cell>
          <cell r="CX239">
            <v>50.131999999999998</v>
          </cell>
          <cell r="CY239">
            <v>10</v>
          </cell>
          <cell r="DA239" t="str">
            <v>HDKM46060</v>
          </cell>
          <cell r="DB239">
            <v>78.87</v>
          </cell>
          <cell r="DC239">
            <v>5.58</v>
          </cell>
          <cell r="DD239">
            <v>1.6363636363636</v>
          </cell>
          <cell r="DE239">
            <v>0</v>
          </cell>
          <cell r="DF239">
            <v>64.048000000000002</v>
          </cell>
          <cell r="DG239">
            <v>11</v>
          </cell>
          <cell r="DI239" t="str">
            <v>HDKM46060</v>
          </cell>
          <cell r="DJ239">
            <v>80.28</v>
          </cell>
          <cell r="DK239">
            <v>5.58</v>
          </cell>
          <cell r="DL239">
            <v>1.6363636363636</v>
          </cell>
          <cell r="DM239">
            <v>0</v>
          </cell>
          <cell r="DN239">
            <v>64.781000000000006</v>
          </cell>
          <cell r="DO239">
            <v>11</v>
          </cell>
          <cell r="DQ239" t="str">
            <v>HDKM46060</v>
          </cell>
          <cell r="DR239">
            <v>79.38</v>
          </cell>
          <cell r="DS239">
            <v>5.8</v>
          </cell>
          <cell r="DT239">
            <v>1.5</v>
          </cell>
          <cell r="DU239">
            <v>0</v>
          </cell>
          <cell r="DV239">
            <v>65.197999999999993</v>
          </cell>
          <cell r="DW239">
            <v>12</v>
          </cell>
          <cell r="DY239" t="str">
            <v>HDKM46019</v>
          </cell>
          <cell r="DZ239">
            <v>92.95</v>
          </cell>
          <cell r="EA239">
            <v>4.79</v>
          </cell>
          <cell r="EB239">
            <v>1.1666666666667</v>
          </cell>
          <cell r="EC239">
            <v>0</v>
          </cell>
          <cell r="ED239">
            <v>61.531999999999996</v>
          </cell>
          <cell r="EE239">
            <v>6</v>
          </cell>
          <cell r="EG239" t="str">
            <v>HDKM46019</v>
          </cell>
          <cell r="EH239">
            <v>91.55</v>
          </cell>
          <cell r="EI239">
            <v>4.5599999999999996</v>
          </cell>
          <cell r="EJ239">
            <v>0.875</v>
          </cell>
          <cell r="EK239">
            <v>0</v>
          </cell>
          <cell r="EL239">
            <v>71.632000000000005</v>
          </cell>
          <cell r="EM239">
            <v>8</v>
          </cell>
          <cell r="EO239" t="str">
            <v>HDKM46019</v>
          </cell>
          <cell r="EP239">
            <v>87.43</v>
          </cell>
          <cell r="EQ239">
            <v>5.73</v>
          </cell>
          <cell r="ER239">
            <v>0.7</v>
          </cell>
          <cell r="ES239">
            <v>26.178000000000001</v>
          </cell>
          <cell r="ET239">
            <v>72.564999999999998</v>
          </cell>
          <cell r="EU239">
            <v>10</v>
          </cell>
          <cell r="EW239" t="str">
            <v>HDCT73006</v>
          </cell>
          <cell r="EX239">
            <v>100</v>
          </cell>
          <cell r="EY239">
            <v>0</v>
          </cell>
          <cell r="EZ239">
            <v>0</v>
          </cell>
          <cell r="FA239">
            <v>0</v>
          </cell>
          <cell r="FB239">
            <v>0</v>
          </cell>
          <cell r="FC239">
            <v>0</v>
          </cell>
          <cell r="FE239" t="str">
            <v>HDCT73004</v>
          </cell>
          <cell r="FF239">
            <v>100</v>
          </cell>
          <cell r="FG239">
            <v>0</v>
          </cell>
          <cell r="FH239">
            <v>0</v>
          </cell>
          <cell r="FI239">
            <v>0</v>
          </cell>
          <cell r="FJ239">
            <v>0</v>
          </cell>
          <cell r="FK239">
            <v>0</v>
          </cell>
          <cell r="FM239" t="str">
            <v>HDCT73004</v>
          </cell>
          <cell r="FN239">
            <v>100</v>
          </cell>
          <cell r="FO239">
            <v>0</v>
          </cell>
          <cell r="FP239">
            <v>0</v>
          </cell>
          <cell r="FQ239">
            <v>0</v>
          </cell>
          <cell r="FR239">
            <v>0</v>
          </cell>
          <cell r="FS239">
            <v>0</v>
          </cell>
          <cell r="FU239" t="str">
            <v>HDCT73004</v>
          </cell>
          <cell r="FV239">
            <v>100</v>
          </cell>
          <cell r="FW239">
            <v>0</v>
          </cell>
          <cell r="FX239">
            <v>0</v>
          </cell>
          <cell r="FY239">
            <v>0</v>
          </cell>
          <cell r="FZ239">
            <v>0</v>
          </cell>
          <cell r="GA239">
            <v>0</v>
          </cell>
          <cell r="GC239" t="str">
            <v>HDCT73004</v>
          </cell>
          <cell r="GD239">
            <v>100</v>
          </cell>
          <cell r="GE239">
            <v>0</v>
          </cell>
          <cell r="GF239">
            <v>0</v>
          </cell>
          <cell r="GG239">
            <v>0</v>
          </cell>
          <cell r="GH239">
            <v>0</v>
          </cell>
          <cell r="GI239">
            <v>0</v>
          </cell>
          <cell r="GK239" t="str">
            <v>HDCT73004</v>
          </cell>
          <cell r="GL239">
            <v>100</v>
          </cell>
          <cell r="GM239">
            <v>0</v>
          </cell>
          <cell r="GN239">
            <v>0</v>
          </cell>
          <cell r="GO239">
            <v>0</v>
          </cell>
          <cell r="GP239">
            <v>0</v>
          </cell>
          <cell r="GQ239">
            <v>0</v>
          </cell>
          <cell r="GS239" t="str">
            <v>HDCT73004</v>
          </cell>
          <cell r="GT239">
            <v>100</v>
          </cell>
          <cell r="GU239">
            <v>0</v>
          </cell>
          <cell r="GV239">
            <v>0</v>
          </cell>
          <cell r="GW239">
            <v>0</v>
          </cell>
          <cell r="GX239">
            <v>0</v>
          </cell>
          <cell r="GY239">
            <v>0</v>
          </cell>
          <cell r="HA239" t="str">
            <v>HDCT73004</v>
          </cell>
          <cell r="HB239">
            <v>100</v>
          </cell>
          <cell r="HC239">
            <v>0</v>
          </cell>
          <cell r="HD239">
            <v>0</v>
          </cell>
          <cell r="HE239">
            <v>0</v>
          </cell>
          <cell r="HF239">
            <v>0</v>
          </cell>
          <cell r="HG239">
            <v>0</v>
          </cell>
          <cell r="HI239" t="str">
            <v>GDKM82048</v>
          </cell>
          <cell r="HJ239">
            <v>66.77</v>
          </cell>
          <cell r="HK239">
            <v>6.17</v>
          </cell>
          <cell r="HL239">
            <v>5.0967741935484003</v>
          </cell>
          <cell r="HM239">
            <v>7.8940000000000001</v>
          </cell>
          <cell r="HN239">
            <v>327.63</v>
          </cell>
          <cell r="HO239">
            <v>31</v>
          </cell>
          <cell r="HQ239" t="str">
            <v>GDKM82048</v>
          </cell>
          <cell r="HR239">
            <v>67.92</v>
          </cell>
          <cell r="HS239">
            <v>6.17</v>
          </cell>
          <cell r="HT239">
            <v>7.4516129032257998</v>
          </cell>
          <cell r="HU239">
            <v>7.8940000000000001</v>
          </cell>
          <cell r="HV239">
            <v>347.346</v>
          </cell>
          <cell r="HW239">
            <v>31</v>
          </cell>
          <cell r="HY239" t="str">
            <v>GDKM82048</v>
          </cell>
          <cell r="HZ239">
            <v>68.989999999999995</v>
          </cell>
          <cell r="IA239">
            <v>6.17</v>
          </cell>
          <cell r="IB239">
            <v>7.4516129032257998</v>
          </cell>
          <cell r="IC239">
            <v>7.8940000000000001</v>
          </cell>
          <cell r="ID239">
            <v>367.512</v>
          </cell>
          <cell r="IE239">
            <v>31</v>
          </cell>
          <cell r="IG239" t="str">
            <v>GDKM82048</v>
          </cell>
          <cell r="IH239">
            <v>66.900000000000006</v>
          </cell>
          <cell r="II239">
            <v>6.7</v>
          </cell>
          <cell r="IJ239">
            <v>9.09375</v>
          </cell>
          <cell r="IK239">
            <v>7.0469999999999997</v>
          </cell>
          <cell r="IL239">
            <v>367.512</v>
          </cell>
          <cell r="IM239">
            <v>32</v>
          </cell>
        </row>
        <row r="240">
          <cell r="A240" t="str">
            <v>HDKM78109</v>
          </cell>
          <cell r="B240">
            <v>100</v>
          </cell>
          <cell r="C240">
            <v>0</v>
          </cell>
          <cell r="D240">
            <v>0</v>
          </cell>
          <cell r="E240">
            <v>0</v>
          </cell>
          <cell r="F240">
            <v>0</v>
          </cell>
          <cell r="G240">
            <v>0</v>
          </cell>
          <cell r="I240" t="str">
            <v>HDKM78109</v>
          </cell>
          <cell r="J240">
            <v>94.34</v>
          </cell>
          <cell r="K240">
            <v>2.72</v>
          </cell>
          <cell r="L240">
            <v>13</v>
          </cell>
          <cell r="M240">
            <v>0</v>
          </cell>
          <cell r="N240">
            <v>14.5</v>
          </cell>
          <cell r="O240">
            <v>1</v>
          </cell>
          <cell r="Q240" t="str">
            <v>HDKM78040</v>
          </cell>
          <cell r="R240">
            <v>43.06</v>
          </cell>
          <cell r="S240">
            <v>41</v>
          </cell>
          <cell r="T240">
            <v>0</v>
          </cell>
          <cell r="U240">
            <v>0</v>
          </cell>
          <cell r="V240">
            <v>0.83299999999999996</v>
          </cell>
          <cell r="W240">
            <v>1</v>
          </cell>
          <cell r="Y240" t="str">
            <v>HDKM78040</v>
          </cell>
          <cell r="Z240">
            <v>32.29</v>
          </cell>
          <cell r="AA240">
            <v>65</v>
          </cell>
          <cell r="AB240">
            <v>0</v>
          </cell>
          <cell r="AC240">
            <v>0</v>
          </cell>
          <cell r="AD240">
            <v>0.83299999999999996</v>
          </cell>
          <cell r="AE240">
            <v>1</v>
          </cell>
          <cell r="AG240" t="str">
            <v>HDKM78040</v>
          </cell>
          <cell r="AH240">
            <v>25.83</v>
          </cell>
          <cell r="AI240">
            <v>89</v>
          </cell>
          <cell r="AJ240">
            <v>0</v>
          </cell>
          <cell r="AK240">
            <v>0</v>
          </cell>
          <cell r="AL240">
            <v>0.83299999999999996</v>
          </cell>
          <cell r="AM240">
            <v>1</v>
          </cell>
          <cell r="AO240" t="str">
            <v>HDKM78037</v>
          </cell>
          <cell r="AP240">
            <v>0</v>
          </cell>
          <cell r="AQ240">
            <v>0</v>
          </cell>
          <cell r="AR240">
            <v>0</v>
          </cell>
          <cell r="AS240">
            <v>0</v>
          </cell>
          <cell r="AT240">
            <v>0</v>
          </cell>
          <cell r="AU240">
            <v>0</v>
          </cell>
          <cell r="AW240" t="str">
            <v>HDKM78037</v>
          </cell>
          <cell r="AX240">
            <v>0</v>
          </cell>
          <cell r="AY240">
            <v>0</v>
          </cell>
          <cell r="AZ240">
            <v>0</v>
          </cell>
          <cell r="BA240">
            <v>0</v>
          </cell>
          <cell r="BB240">
            <v>0</v>
          </cell>
          <cell r="BC240">
            <v>0</v>
          </cell>
          <cell r="BE240" t="str">
            <v>HDKM78037</v>
          </cell>
          <cell r="BF240">
            <v>0</v>
          </cell>
          <cell r="BG240">
            <v>0</v>
          </cell>
          <cell r="BH240">
            <v>0</v>
          </cell>
          <cell r="BI240">
            <v>0</v>
          </cell>
          <cell r="BJ240">
            <v>0</v>
          </cell>
          <cell r="BK240">
            <v>0</v>
          </cell>
          <cell r="BM240" t="str">
            <v>HDKM78037</v>
          </cell>
          <cell r="BN240">
            <v>0</v>
          </cell>
          <cell r="BO240">
            <v>0</v>
          </cell>
          <cell r="BP240">
            <v>0</v>
          </cell>
          <cell r="BQ240">
            <v>0</v>
          </cell>
          <cell r="BR240">
            <v>0</v>
          </cell>
          <cell r="BS240">
            <v>0</v>
          </cell>
          <cell r="BU240" t="str">
            <v>HDKM78031</v>
          </cell>
          <cell r="BV240">
            <v>0</v>
          </cell>
          <cell r="BW240">
            <v>0</v>
          </cell>
          <cell r="BX240">
            <v>0</v>
          </cell>
          <cell r="BY240">
            <v>0</v>
          </cell>
          <cell r="BZ240">
            <v>0</v>
          </cell>
          <cell r="CA240">
            <v>0</v>
          </cell>
          <cell r="CC240" t="str">
            <v>HDKM78031</v>
          </cell>
          <cell r="CD240">
            <v>0</v>
          </cell>
          <cell r="CE240">
            <v>0</v>
          </cell>
          <cell r="CF240">
            <v>0</v>
          </cell>
          <cell r="CG240">
            <v>0</v>
          </cell>
          <cell r="CH240">
            <v>0</v>
          </cell>
          <cell r="CI240">
            <v>0</v>
          </cell>
          <cell r="CK240" t="str">
            <v>HDKM78031</v>
          </cell>
          <cell r="CL240">
            <v>0</v>
          </cell>
          <cell r="CM240">
            <v>0</v>
          </cell>
          <cell r="CN240">
            <v>0</v>
          </cell>
          <cell r="CO240">
            <v>0</v>
          </cell>
          <cell r="CP240">
            <v>0</v>
          </cell>
          <cell r="CQ240">
            <v>0</v>
          </cell>
          <cell r="CS240" t="str">
            <v>HDKM46066</v>
          </cell>
          <cell r="CT240">
            <v>93.99</v>
          </cell>
          <cell r="CU240">
            <v>3.28</v>
          </cell>
          <cell r="CV240">
            <v>7</v>
          </cell>
          <cell r="CW240">
            <v>34.383000000000003</v>
          </cell>
          <cell r="CX240">
            <v>51.75</v>
          </cell>
          <cell r="CY240">
            <v>5</v>
          </cell>
          <cell r="DA240" t="str">
            <v>HDKM46066</v>
          </cell>
          <cell r="DB240">
            <v>91.69</v>
          </cell>
          <cell r="DC240">
            <v>4.26</v>
          </cell>
          <cell r="DD240">
            <v>5.8333333333333002</v>
          </cell>
          <cell r="DE240">
            <v>22.033000000000001</v>
          </cell>
          <cell r="DF240">
            <v>62.482999999999997</v>
          </cell>
          <cell r="DG240">
            <v>6</v>
          </cell>
          <cell r="DI240" t="str">
            <v>HDKM46066</v>
          </cell>
          <cell r="DJ240">
            <v>91.74</v>
          </cell>
          <cell r="DK240">
            <v>3.91</v>
          </cell>
          <cell r="DL240">
            <v>5</v>
          </cell>
          <cell r="DM240">
            <v>27.207000000000001</v>
          </cell>
          <cell r="DN240">
            <v>69.165999999999997</v>
          </cell>
          <cell r="DO240">
            <v>7</v>
          </cell>
          <cell r="DQ240" t="str">
            <v>HDKM46066</v>
          </cell>
          <cell r="DR240">
            <v>90.73</v>
          </cell>
          <cell r="DS240">
            <v>4.1500000000000004</v>
          </cell>
          <cell r="DT240">
            <v>4.375</v>
          </cell>
          <cell r="DU240">
            <v>22.428999999999998</v>
          </cell>
          <cell r="DV240">
            <v>81.132000000000005</v>
          </cell>
          <cell r="DW240">
            <v>8</v>
          </cell>
          <cell r="DY240" t="str">
            <v>HDKM46025</v>
          </cell>
          <cell r="DZ240">
            <v>91.67</v>
          </cell>
          <cell r="EA240">
            <v>3.4</v>
          </cell>
          <cell r="EB240">
            <v>4.2</v>
          </cell>
          <cell r="EC240">
            <v>18.193999999999999</v>
          </cell>
          <cell r="ED240">
            <v>134.72900000000001</v>
          </cell>
          <cell r="EE240">
            <v>10</v>
          </cell>
          <cell r="EG240" t="str">
            <v>HDKM46025</v>
          </cell>
          <cell r="EH240">
            <v>90.81</v>
          </cell>
          <cell r="EI240">
            <v>3.31</v>
          </cell>
          <cell r="EJ240">
            <v>3.5</v>
          </cell>
          <cell r="EK240">
            <v>15.574</v>
          </cell>
          <cell r="EL240">
            <v>146.06200000000001</v>
          </cell>
          <cell r="EM240">
            <v>12</v>
          </cell>
          <cell r="EO240" t="str">
            <v>HDKM46025</v>
          </cell>
          <cell r="EP240">
            <v>91.06</v>
          </cell>
          <cell r="EQ240">
            <v>3.14</v>
          </cell>
          <cell r="ER240">
            <v>3.2307692307692002</v>
          </cell>
          <cell r="ES240">
            <v>15.166</v>
          </cell>
          <cell r="ET240">
            <v>163.07900000000001</v>
          </cell>
          <cell r="EU240">
            <v>13</v>
          </cell>
          <cell r="EW240" t="str">
            <v>HDCT73007</v>
          </cell>
          <cell r="EX240">
            <v>100</v>
          </cell>
          <cell r="EY240">
            <v>0</v>
          </cell>
          <cell r="EZ240">
            <v>0</v>
          </cell>
          <cell r="FA240">
            <v>0</v>
          </cell>
          <cell r="FB240">
            <v>0</v>
          </cell>
          <cell r="FC240">
            <v>0</v>
          </cell>
          <cell r="FE240" t="str">
            <v>HDCT73005</v>
          </cell>
          <cell r="FF240">
            <v>100</v>
          </cell>
          <cell r="FG240">
            <v>0</v>
          </cell>
          <cell r="FH240">
            <v>0</v>
          </cell>
          <cell r="FI240">
            <v>0</v>
          </cell>
          <cell r="FJ240">
            <v>0</v>
          </cell>
          <cell r="FK240">
            <v>0</v>
          </cell>
          <cell r="FM240" t="str">
            <v>HDCT73005</v>
          </cell>
          <cell r="FN240">
            <v>100</v>
          </cell>
          <cell r="FO240">
            <v>0</v>
          </cell>
          <cell r="FP240">
            <v>0</v>
          </cell>
          <cell r="FQ240">
            <v>0</v>
          </cell>
          <cell r="FR240">
            <v>0</v>
          </cell>
          <cell r="FS240">
            <v>0</v>
          </cell>
          <cell r="FU240" t="str">
            <v>HDCT73005</v>
          </cell>
          <cell r="FV240">
            <v>100</v>
          </cell>
          <cell r="FW240">
            <v>0</v>
          </cell>
          <cell r="FX240">
            <v>0</v>
          </cell>
          <cell r="FY240">
            <v>0</v>
          </cell>
          <cell r="FZ240">
            <v>0</v>
          </cell>
          <cell r="GA240">
            <v>0</v>
          </cell>
          <cell r="GC240" t="str">
            <v>HDCT73005</v>
          </cell>
          <cell r="GD240">
            <v>100</v>
          </cell>
          <cell r="GE240">
            <v>0</v>
          </cell>
          <cell r="GF240">
            <v>0</v>
          </cell>
          <cell r="GG240">
            <v>0</v>
          </cell>
          <cell r="GH240">
            <v>0</v>
          </cell>
          <cell r="GI240">
            <v>0</v>
          </cell>
          <cell r="GK240" t="str">
            <v>HDCT73005</v>
          </cell>
          <cell r="GL240">
            <v>100</v>
          </cell>
          <cell r="GM240">
            <v>0</v>
          </cell>
          <cell r="GN240">
            <v>0</v>
          </cell>
          <cell r="GO240">
            <v>0</v>
          </cell>
          <cell r="GP240">
            <v>0</v>
          </cell>
          <cell r="GQ240">
            <v>0</v>
          </cell>
          <cell r="GS240" t="str">
            <v>HDCT73005</v>
          </cell>
          <cell r="GT240">
            <v>100</v>
          </cell>
          <cell r="GU240">
            <v>0</v>
          </cell>
          <cell r="GV240">
            <v>0</v>
          </cell>
          <cell r="GW240">
            <v>0</v>
          </cell>
          <cell r="GX240">
            <v>0</v>
          </cell>
          <cell r="GY240">
            <v>0</v>
          </cell>
          <cell r="HA240" t="str">
            <v>HDCT73005</v>
          </cell>
          <cell r="HB240">
            <v>100</v>
          </cell>
          <cell r="HC240">
            <v>0</v>
          </cell>
          <cell r="HD240">
            <v>0</v>
          </cell>
          <cell r="HE240">
            <v>0</v>
          </cell>
          <cell r="HF240">
            <v>0</v>
          </cell>
          <cell r="HG240">
            <v>0</v>
          </cell>
          <cell r="HI240" t="str">
            <v>GDKM82052</v>
          </cell>
          <cell r="HJ240">
            <v>78.900000000000006</v>
          </cell>
          <cell r="HK240">
            <v>4.66</v>
          </cell>
          <cell r="HL240">
            <v>6.8620689655172002</v>
          </cell>
          <cell r="HM240">
            <v>19.545999999999999</v>
          </cell>
          <cell r="HN240">
            <v>383.34399999999999</v>
          </cell>
          <cell r="HO240">
            <v>29</v>
          </cell>
          <cell r="HQ240" t="str">
            <v>GDKM82052</v>
          </cell>
          <cell r="HR240">
            <v>78.97</v>
          </cell>
          <cell r="HS240">
            <v>4.51</v>
          </cell>
          <cell r="HT240">
            <v>9.2580645161290001</v>
          </cell>
          <cell r="HU240">
            <v>18.902000000000001</v>
          </cell>
          <cell r="HV240">
            <v>398.59399999999999</v>
          </cell>
          <cell r="HW240">
            <v>31</v>
          </cell>
          <cell r="HY240" t="str">
            <v>GDKM82052</v>
          </cell>
          <cell r="HZ240">
            <v>78.69</v>
          </cell>
          <cell r="IA240">
            <v>4.32</v>
          </cell>
          <cell r="IB240">
            <v>8.4411764705882</v>
          </cell>
          <cell r="IC240">
            <v>17.994</v>
          </cell>
          <cell r="ID240">
            <v>412.89400000000001</v>
          </cell>
          <cell r="IE240">
            <v>34</v>
          </cell>
          <cell r="IG240" t="str">
            <v>GDKM82052</v>
          </cell>
          <cell r="IH240">
            <v>78.7</v>
          </cell>
          <cell r="II240">
            <v>3.99</v>
          </cell>
          <cell r="IJ240">
            <v>9.8157894736842</v>
          </cell>
          <cell r="IK240">
            <v>17.399000000000001</v>
          </cell>
          <cell r="IL240">
            <v>426.495</v>
          </cell>
          <cell r="IM240">
            <v>38</v>
          </cell>
        </row>
        <row r="241">
          <cell r="A241" t="str">
            <v>HDKM78110</v>
          </cell>
          <cell r="B241">
            <v>100</v>
          </cell>
          <cell r="C241">
            <v>0</v>
          </cell>
          <cell r="D241">
            <v>0</v>
          </cell>
          <cell r="E241">
            <v>0</v>
          </cell>
          <cell r="F241">
            <v>0</v>
          </cell>
          <cell r="G241">
            <v>0</v>
          </cell>
          <cell r="I241" t="str">
            <v>HDKM78110</v>
          </cell>
          <cell r="J241">
            <v>75.349999999999994</v>
          </cell>
          <cell r="K241">
            <v>5.92</v>
          </cell>
          <cell r="L241">
            <v>2.5</v>
          </cell>
          <cell r="M241">
            <v>0</v>
          </cell>
          <cell r="N241">
            <v>4.8170000000000002</v>
          </cell>
          <cell r="O241">
            <v>2</v>
          </cell>
          <cell r="Q241" t="str">
            <v>HDKM78041</v>
          </cell>
          <cell r="R241">
            <v>0</v>
          </cell>
          <cell r="S241">
            <v>0</v>
          </cell>
          <cell r="T241">
            <v>0</v>
          </cell>
          <cell r="U241">
            <v>0</v>
          </cell>
          <cell r="V241">
            <v>0</v>
          </cell>
          <cell r="W241">
            <v>0</v>
          </cell>
          <cell r="Y241" t="str">
            <v>HDKM78041</v>
          </cell>
          <cell r="Z241">
            <v>0</v>
          </cell>
          <cell r="AA241">
            <v>0</v>
          </cell>
          <cell r="AB241">
            <v>0</v>
          </cell>
          <cell r="AC241">
            <v>0</v>
          </cell>
          <cell r="AD241">
            <v>0</v>
          </cell>
          <cell r="AE241">
            <v>0</v>
          </cell>
          <cell r="AG241" t="str">
            <v>HDKM78041</v>
          </cell>
          <cell r="AH241">
            <v>0</v>
          </cell>
          <cell r="AI241">
            <v>0</v>
          </cell>
          <cell r="AJ241">
            <v>0</v>
          </cell>
          <cell r="AK241">
            <v>0</v>
          </cell>
          <cell r="AL241">
            <v>0</v>
          </cell>
          <cell r="AM241">
            <v>0</v>
          </cell>
          <cell r="AO241" t="str">
            <v>HDKM78039</v>
          </cell>
          <cell r="AP241">
            <v>0</v>
          </cell>
          <cell r="AQ241">
            <v>0</v>
          </cell>
          <cell r="AR241">
            <v>0</v>
          </cell>
          <cell r="AS241">
            <v>0</v>
          </cell>
          <cell r="AT241">
            <v>0</v>
          </cell>
          <cell r="AU241">
            <v>0</v>
          </cell>
          <cell r="AW241" t="str">
            <v>HDKM78039</v>
          </cell>
          <cell r="AX241">
            <v>0</v>
          </cell>
          <cell r="AY241">
            <v>0</v>
          </cell>
          <cell r="AZ241">
            <v>0</v>
          </cell>
          <cell r="BA241">
            <v>0</v>
          </cell>
          <cell r="BB241">
            <v>0</v>
          </cell>
          <cell r="BC241">
            <v>0</v>
          </cell>
          <cell r="BE241" t="str">
            <v>HDKM78039</v>
          </cell>
          <cell r="BF241">
            <v>0</v>
          </cell>
          <cell r="BG241">
            <v>0</v>
          </cell>
          <cell r="BH241">
            <v>0</v>
          </cell>
          <cell r="BI241">
            <v>0</v>
          </cell>
          <cell r="BJ241">
            <v>0</v>
          </cell>
          <cell r="BK241">
            <v>0</v>
          </cell>
          <cell r="BM241" t="str">
            <v>HDKM78039</v>
          </cell>
          <cell r="BN241">
            <v>0</v>
          </cell>
          <cell r="BO241">
            <v>0</v>
          </cell>
          <cell r="BP241">
            <v>0</v>
          </cell>
          <cell r="BQ241">
            <v>0</v>
          </cell>
          <cell r="BR241">
            <v>0</v>
          </cell>
          <cell r="BS241">
            <v>0</v>
          </cell>
          <cell r="BU241" t="str">
            <v>HDKM78032</v>
          </cell>
          <cell r="BV241">
            <v>25.58</v>
          </cell>
          <cell r="BW241">
            <v>175.35</v>
          </cell>
          <cell r="BX241">
            <v>21</v>
          </cell>
          <cell r="BY241">
            <v>100</v>
          </cell>
          <cell r="BZ241">
            <v>29.033000000000001</v>
          </cell>
          <cell r="CA241">
            <v>1</v>
          </cell>
          <cell r="CC241" t="str">
            <v>HDKM78032</v>
          </cell>
          <cell r="CD241">
            <v>32.35</v>
          </cell>
          <cell r="CE241">
            <v>175.35</v>
          </cell>
          <cell r="CF241">
            <v>42</v>
          </cell>
          <cell r="CG241">
            <v>100</v>
          </cell>
          <cell r="CH241">
            <v>49.216999999999999</v>
          </cell>
          <cell r="CI241">
            <v>1</v>
          </cell>
          <cell r="CK241" t="str">
            <v>HDKM78032</v>
          </cell>
          <cell r="CL241">
            <v>37.99</v>
          </cell>
          <cell r="CM241">
            <v>175.35</v>
          </cell>
          <cell r="CN241">
            <v>42</v>
          </cell>
          <cell r="CO241">
            <v>100</v>
          </cell>
          <cell r="CP241">
            <v>69.266999999999996</v>
          </cell>
          <cell r="CQ241">
            <v>1</v>
          </cell>
          <cell r="CS241" t="str">
            <v>HDKM46067</v>
          </cell>
          <cell r="CT241">
            <v>92.38</v>
          </cell>
          <cell r="CU241">
            <v>4.75</v>
          </cell>
          <cell r="CV241">
            <v>9.4</v>
          </cell>
          <cell r="CW241">
            <v>2.1040000000000001</v>
          </cell>
          <cell r="CX241">
            <v>60.832999999999998</v>
          </cell>
          <cell r="CY241">
            <v>5</v>
          </cell>
          <cell r="DA241" t="str">
            <v>HDKM46067</v>
          </cell>
          <cell r="DB241">
            <v>92.93</v>
          </cell>
          <cell r="DC241">
            <v>4.75</v>
          </cell>
          <cell r="DD241">
            <v>9.4</v>
          </cell>
          <cell r="DE241">
            <v>2.1040000000000001</v>
          </cell>
          <cell r="DF241">
            <v>64.582999999999998</v>
          </cell>
          <cell r="DG241">
            <v>5</v>
          </cell>
          <cell r="DI241" t="str">
            <v>HDKM46067</v>
          </cell>
          <cell r="DJ241">
            <v>93.4</v>
          </cell>
          <cell r="DK241">
            <v>4.75</v>
          </cell>
          <cell r="DL241">
            <v>9.4</v>
          </cell>
          <cell r="DM241">
            <v>2.1040000000000001</v>
          </cell>
          <cell r="DN241">
            <v>70.149000000000001</v>
          </cell>
          <cell r="DO241">
            <v>5</v>
          </cell>
          <cell r="DQ241" t="str">
            <v>HDKM46067</v>
          </cell>
          <cell r="DR241">
            <v>93.39</v>
          </cell>
          <cell r="DS241">
            <v>3.63</v>
          </cell>
          <cell r="DT241">
            <v>6.7142857142857002</v>
          </cell>
          <cell r="DU241">
            <v>5.2480000000000002</v>
          </cell>
          <cell r="DV241">
            <v>87.382000000000005</v>
          </cell>
          <cell r="DW241">
            <v>7</v>
          </cell>
          <cell r="DY241" t="str">
            <v>HDKM46060</v>
          </cell>
          <cell r="DZ241">
            <v>78.63</v>
          </cell>
          <cell r="EA241">
            <v>5.97</v>
          </cell>
          <cell r="EB241">
            <v>1.3846153846153999</v>
          </cell>
          <cell r="EC241">
            <v>0</v>
          </cell>
          <cell r="ED241">
            <v>68.197999999999993</v>
          </cell>
          <cell r="EE241">
            <v>13</v>
          </cell>
          <cell r="EG241" t="str">
            <v>HDKM46060</v>
          </cell>
          <cell r="EH241">
            <v>75.099999999999994</v>
          </cell>
          <cell r="EI241">
            <v>6.53</v>
          </cell>
          <cell r="EJ241">
            <v>1.2</v>
          </cell>
          <cell r="EK241">
            <v>9.4770000000000003</v>
          </cell>
          <cell r="EL241">
            <v>68.197999999999993</v>
          </cell>
          <cell r="EM241">
            <v>15</v>
          </cell>
          <cell r="EO241" t="str">
            <v>HDKM46060</v>
          </cell>
          <cell r="EP241">
            <v>75.87</v>
          </cell>
          <cell r="EQ241">
            <v>5.91</v>
          </cell>
          <cell r="ER241">
            <v>1.0588235294118</v>
          </cell>
          <cell r="ES241">
            <v>9.2430000000000003</v>
          </cell>
          <cell r="ET241">
            <v>84.947999999999993</v>
          </cell>
          <cell r="EU241">
            <v>17</v>
          </cell>
          <cell r="EW241" t="str">
            <v>HDCT73008</v>
          </cell>
          <cell r="EX241">
            <v>100</v>
          </cell>
          <cell r="EY241">
            <v>0</v>
          </cell>
          <cell r="EZ241">
            <v>0</v>
          </cell>
          <cell r="FA241">
            <v>0</v>
          </cell>
          <cell r="FB241">
            <v>0</v>
          </cell>
          <cell r="FC241">
            <v>0</v>
          </cell>
          <cell r="FE241" t="str">
            <v>HDCT73006</v>
          </cell>
          <cell r="FF241">
            <v>100</v>
          </cell>
          <cell r="FG241">
            <v>0</v>
          </cell>
          <cell r="FH241">
            <v>0</v>
          </cell>
          <cell r="FI241">
            <v>0</v>
          </cell>
          <cell r="FJ241">
            <v>0</v>
          </cell>
          <cell r="FK241">
            <v>0</v>
          </cell>
          <cell r="FM241" t="str">
            <v>HDCT73006</v>
          </cell>
          <cell r="FN241">
            <v>100</v>
          </cell>
          <cell r="FO241">
            <v>0</v>
          </cell>
          <cell r="FP241">
            <v>0</v>
          </cell>
          <cell r="FQ241">
            <v>0</v>
          </cell>
          <cell r="FR241">
            <v>0</v>
          </cell>
          <cell r="FS241">
            <v>0</v>
          </cell>
          <cell r="FU241" t="str">
            <v>HDCT73006</v>
          </cell>
          <cell r="FV241">
            <v>100</v>
          </cell>
          <cell r="FW241">
            <v>0</v>
          </cell>
          <cell r="FX241">
            <v>0</v>
          </cell>
          <cell r="FY241">
            <v>0</v>
          </cell>
          <cell r="FZ241">
            <v>0</v>
          </cell>
          <cell r="GA241">
            <v>0</v>
          </cell>
          <cell r="GC241" t="str">
            <v>HDCT73006</v>
          </cell>
          <cell r="GD241">
            <v>100</v>
          </cell>
          <cell r="GE241">
            <v>0</v>
          </cell>
          <cell r="GF241">
            <v>0</v>
          </cell>
          <cell r="GG241">
            <v>0</v>
          </cell>
          <cell r="GH241">
            <v>0</v>
          </cell>
          <cell r="GI241">
            <v>0</v>
          </cell>
          <cell r="GK241" t="str">
            <v>HDCT73006</v>
          </cell>
          <cell r="GL241">
            <v>100</v>
          </cell>
          <cell r="GM241">
            <v>0</v>
          </cell>
          <cell r="GN241">
            <v>0</v>
          </cell>
          <cell r="GO241">
            <v>0</v>
          </cell>
          <cell r="GP241">
            <v>0</v>
          </cell>
          <cell r="GQ241">
            <v>0</v>
          </cell>
          <cell r="GS241" t="str">
            <v>HDCT73006</v>
          </cell>
          <cell r="GT241">
            <v>100</v>
          </cell>
          <cell r="GU241">
            <v>0</v>
          </cell>
          <cell r="GV241">
            <v>0</v>
          </cell>
          <cell r="GW241">
            <v>0</v>
          </cell>
          <cell r="GX241">
            <v>0</v>
          </cell>
          <cell r="GY241">
            <v>0</v>
          </cell>
          <cell r="HA241" t="str">
            <v>HDCT73006</v>
          </cell>
          <cell r="HB241">
            <v>100</v>
          </cell>
          <cell r="HC241">
            <v>0</v>
          </cell>
          <cell r="HD241">
            <v>0</v>
          </cell>
          <cell r="HE241">
            <v>0</v>
          </cell>
          <cell r="HF241">
            <v>0</v>
          </cell>
          <cell r="HG241">
            <v>0</v>
          </cell>
          <cell r="HI241" t="str">
            <v>GDKM82054</v>
          </cell>
          <cell r="HJ241">
            <v>85.22</v>
          </cell>
          <cell r="HK241">
            <v>6.21</v>
          </cell>
          <cell r="HL241">
            <v>13.5625</v>
          </cell>
          <cell r="HM241">
            <v>33.265999999999998</v>
          </cell>
          <cell r="HN241">
            <v>403.81200000000001</v>
          </cell>
          <cell r="HO241">
            <v>16</v>
          </cell>
          <cell r="HQ241" t="str">
            <v>GDKM82054</v>
          </cell>
          <cell r="HR241">
            <v>84.99</v>
          </cell>
          <cell r="HS241">
            <v>5.81</v>
          </cell>
          <cell r="HT241">
            <v>16.222222222222001</v>
          </cell>
          <cell r="HU241">
            <v>31.611000000000001</v>
          </cell>
          <cell r="HV241">
            <v>418.31099999999998</v>
          </cell>
          <cell r="HW241">
            <v>18</v>
          </cell>
          <cell r="HY241" t="str">
            <v>GDKM82054</v>
          </cell>
          <cell r="HZ241">
            <v>85.49</v>
          </cell>
          <cell r="IA241">
            <v>5.81</v>
          </cell>
          <cell r="IB241">
            <v>16.222222222222001</v>
          </cell>
          <cell r="IC241">
            <v>31.611000000000001</v>
          </cell>
          <cell r="ID241">
            <v>438.47699999999998</v>
          </cell>
          <cell r="IE241">
            <v>18</v>
          </cell>
          <cell r="IG241" t="str">
            <v>GDKM82054</v>
          </cell>
          <cell r="IH241">
            <v>85.86</v>
          </cell>
          <cell r="II241">
            <v>5.54</v>
          </cell>
          <cell r="IJ241">
            <v>20.842105263158</v>
          </cell>
          <cell r="IK241">
            <v>31.395</v>
          </cell>
          <cell r="IL241">
            <v>453.89400000000001</v>
          </cell>
          <cell r="IM241">
            <v>19</v>
          </cell>
        </row>
        <row r="242">
          <cell r="A242" t="str">
            <v>HDKM78111</v>
          </cell>
          <cell r="B242">
            <v>100</v>
          </cell>
          <cell r="C242">
            <v>0</v>
          </cell>
          <cell r="D242">
            <v>0</v>
          </cell>
          <cell r="E242">
            <v>0</v>
          </cell>
          <cell r="F242">
            <v>0</v>
          </cell>
          <cell r="G242">
            <v>0</v>
          </cell>
          <cell r="I242" t="str">
            <v>HDKM78111</v>
          </cell>
          <cell r="J242">
            <v>69.55</v>
          </cell>
          <cell r="K242">
            <v>7.31</v>
          </cell>
          <cell r="L242">
            <v>0.5</v>
          </cell>
          <cell r="M242">
            <v>0</v>
          </cell>
          <cell r="N242">
            <v>0</v>
          </cell>
          <cell r="O242">
            <v>2</v>
          </cell>
          <cell r="Q242" t="str">
            <v>HDKM78045</v>
          </cell>
          <cell r="R242">
            <v>91.13</v>
          </cell>
          <cell r="S242">
            <v>6.38</v>
          </cell>
          <cell r="T242">
            <v>0</v>
          </cell>
          <cell r="U242">
            <v>0</v>
          </cell>
          <cell r="V242">
            <v>2.3170000000000002</v>
          </cell>
          <cell r="W242">
            <v>1</v>
          </cell>
          <cell r="Y242" t="str">
            <v>HDKM78045</v>
          </cell>
          <cell r="Z242">
            <v>71.2</v>
          </cell>
          <cell r="AA242">
            <v>13.83</v>
          </cell>
          <cell r="AB242">
            <v>0</v>
          </cell>
          <cell r="AC242">
            <v>0</v>
          </cell>
          <cell r="AD242">
            <v>2.8</v>
          </cell>
          <cell r="AE242">
            <v>2</v>
          </cell>
          <cell r="AG242" t="str">
            <v>HDKM78045</v>
          </cell>
          <cell r="AH242">
            <v>64.319999999999993</v>
          </cell>
          <cell r="AI242">
            <v>10.7</v>
          </cell>
          <cell r="AJ242">
            <v>0</v>
          </cell>
          <cell r="AK242">
            <v>0</v>
          </cell>
          <cell r="AL242">
            <v>9.2829999999999995</v>
          </cell>
          <cell r="AM242">
            <v>4</v>
          </cell>
          <cell r="AO242" t="str">
            <v>HDKM78040</v>
          </cell>
          <cell r="AP242">
            <v>21.53</v>
          </cell>
          <cell r="AQ242">
            <v>113</v>
          </cell>
          <cell r="AR242">
            <v>0</v>
          </cell>
          <cell r="AS242">
            <v>0</v>
          </cell>
          <cell r="AT242">
            <v>0.83299999999999996</v>
          </cell>
          <cell r="AU242">
            <v>1</v>
          </cell>
          <cell r="AW242" t="str">
            <v>HDKM78040</v>
          </cell>
          <cell r="AX242">
            <v>18.45</v>
          </cell>
          <cell r="AY242">
            <v>68.5</v>
          </cell>
          <cell r="AZ242">
            <v>0</v>
          </cell>
          <cell r="BA242">
            <v>16.788</v>
          </cell>
          <cell r="BB242">
            <v>0.83299999999999996</v>
          </cell>
          <cell r="BC242">
            <v>2</v>
          </cell>
          <cell r="BE242" t="str">
            <v>HDKM78040</v>
          </cell>
          <cell r="BF242">
            <v>16.149999999999999</v>
          </cell>
          <cell r="BG242">
            <v>80.5</v>
          </cell>
          <cell r="BH242">
            <v>0</v>
          </cell>
          <cell r="BI242">
            <v>29.193000000000001</v>
          </cell>
          <cell r="BJ242">
            <v>0.83299999999999996</v>
          </cell>
          <cell r="BK242">
            <v>2</v>
          </cell>
          <cell r="BM242" t="str">
            <v>HDKM78040</v>
          </cell>
          <cell r="BN242">
            <v>14.35</v>
          </cell>
          <cell r="BO242">
            <v>92.5</v>
          </cell>
          <cell r="BP242">
            <v>0</v>
          </cell>
          <cell r="BQ242">
            <v>38.378</v>
          </cell>
          <cell r="BR242">
            <v>0.83299999999999996</v>
          </cell>
          <cell r="BS242">
            <v>2</v>
          </cell>
          <cell r="BU242" t="str">
            <v>HDKM78036</v>
          </cell>
          <cell r="BV242">
            <v>0</v>
          </cell>
          <cell r="BW242">
            <v>0</v>
          </cell>
          <cell r="BX242">
            <v>0</v>
          </cell>
          <cell r="BY242">
            <v>0</v>
          </cell>
          <cell r="BZ242">
            <v>0</v>
          </cell>
          <cell r="CA242">
            <v>0</v>
          </cell>
          <cell r="CC242" t="str">
            <v>HDKM78036</v>
          </cell>
          <cell r="CD242">
            <v>0</v>
          </cell>
          <cell r="CE242">
            <v>0</v>
          </cell>
          <cell r="CF242">
            <v>0</v>
          </cell>
          <cell r="CG242">
            <v>0</v>
          </cell>
          <cell r="CH242">
            <v>0</v>
          </cell>
          <cell r="CI242">
            <v>0</v>
          </cell>
          <cell r="CK242" t="str">
            <v>HDKM78036</v>
          </cell>
          <cell r="CL242">
            <v>0</v>
          </cell>
          <cell r="CM242">
            <v>0</v>
          </cell>
          <cell r="CN242">
            <v>0</v>
          </cell>
          <cell r="CO242">
            <v>0</v>
          </cell>
          <cell r="CP242">
            <v>0</v>
          </cell>
          <cell r="CQ242">
            <v>0</v>
          </cell>
          <cell r="CS242" t="str">
            <v>HDKM46092</v>
          </cell>
          <cell r="CT242">
            <v>61.03</v>
          </cell>
          <cell r="CU242">
            <v>23.74</v>
          </cell>
          <cell r="CV242">
            <v>3</v>
          </cell>
          <cell r="CW242">
            <v>92.665000000000006</v>
          </cell>
          <cell r="CX242">
            <v>28.683</v>
          </cell>
          <cell r="CY242">
            <v>4</v>
          </cell>
          <cell r="DA242" t="str">
            <v>HDKM46092</v>
          </cell>
          <cell r="DB242">
            <v>61.06</v>
          </cell>
          <cell r="DC242">
            <v>20.85</v>
          </cell>
          <cell r="DD242">
            <v>2.4</v>
          </cell>
          <cell r="DE242">
            <v>93.316999999999993</v>
          </cell>
          <cell r="DF242">
            <v>40.432000000000002</v>
          </cell>
          <cell r="DG242">
            <v>5</v>
          </cell>
          <cell r="DI242" t="str">
            <v>HDKM46092</v>
          </cell>
          <cell r="DJ242">
            <v>63.65</v>
          </cell>
          <cell r="DK242">
            <v>20.85</v>
          </cell>
          <cell r="DL242">
            <v>2.4</v>
          </cell>
          <cell r="DM242">
            <v>93.316999999999993</v>
          </cell>
          <cell r="DN242">
            <v>43.932000000000002</v>
          </cell>
          <cell r="DO242">
            <v>5</v>
          </cell>
          <cell r="DQ242" t="str">
            <v>HDKM46092</v>
          </cell>
          <cell r="DR242">
            <v>65.72</v>
          </cell>
          <cell r="DS242">
            <v>17.5</v>
          </cell>
          <cell r="DT242">
            <v>2</v>
          </cell>
          <cell r="DU242">
            <v>92.635000000000005</v>
          </cell>
          <cell r="DV242">
            <v>62.631999999999998</v>
          </cell>
          <cell r="DW242">
            <v>6</v>
          </cell>
          <cell r="DY242" t="str">
            <v>HDKM46066</v>
          </cell>
          <cell r="DZ242">
            <v>91.28</v>
          </cell>
          <cell r="EA242">
            <v>4.1500000000000004</v>
          </cell>
          <cell r="EB242">
            <v>4.375</v>
          </cell>
          <cell r="EC242">
            <v>22.428999999999998</v>
          </cell>
          <cell r="ED242">
            <v>86.932000000000002</v>
          </cell>
          <cell r="EE242">
            <v>8</v>
          </cell>
          <cell r="EG242" t="str">
            <v>HDKM46066</v>
          </cell>
          <cell r="EH242">
            <v>91.55</v>
          </cell>
          <cell r="EI242">
            <v>3.79</v>
          </cell>
          <cell r="EJ242">
            <v>3.8888888888888999</v>
          </cell>
          <cell r="EK242">
            <v>21.826000000000001</v>
          </cell>
          <cell r="EL242">
            <v>105.497</v>
          </cell>
          <cell r="EM242">
            <v>9</v>
          </cell>
          <cell r="EO242" t="str">
            <v>HDKM46066</v>
          </cell>
          <cell r="EP242">
            <v>91.47</v>
          </cell>
          <cell r="EQ242">
            <v>3.66</v>
          </cell>
          <cell r="ER242">
            <v>3.5</v>
          </cell>
          <cell r="ES242">
            <v>20.382999999999999</v>
          </cell>
          <cell r="ET242">
            <v>121.164</v>
          </cell>
          <cell r="EU242">
            <v>10</v>
          </cell>
          <cell r="EW242" t="str">
            <v>HDCT73009</v>
          </cell>
          <cell r="EX242">
            <v>100</v>
          </cell>
          <cell r="EY242">
            <v>0</v>
          </cell>
          <cell r="EZ242">
            <v>0</v>
          </cell>
          <cell r="FA242">
            <v>0</v>
          </cell>
          <cell r="FB242">
            <v>0</v>
          </cell>
          <cell r="FC242">
            <v>0</v>
          </cell>
          <cell r="FE242" t="str">
            <v>HDCT73007</v>
          </cell>
          <cell r="FF242">
            <v>100</v>
          </cell>
          <cell r="FG242">
            <v>0</v>
          </cell>
          <cell r="FH242">
            <v>0</v>
          </cell>
          <cell r="FI242">
            <v>0</v>
          </cell>
          <cell r="FJ242">
            <v>0</v>
          </cell>
          <cell r="FK242">
            <v>0</v>
          </cell>
          <cell r="FM242" t="str">
            <v>HDCT73007</v>
          </cell>
          <cell r="FN242">
            <v>100</v>
          </cell>
          <cell r="FO242">
            <v>0</v>
          </cell>
          <cell r="FP242">
            <v>0</v>
          </cell>
          <cell r="FQ242">
            <v>0</v>
          </cell>
          <cell r="FR242">
            <v>0</v>
          </cell>
          <cell r="FS242">
            <v>0</v>
          </cell>
          <cell r="FU242" t="str">
            <v>HDCT73007</v>
          </cell>
          <cell r="FV242">
            <v>100</v>
          </cell>
          <cell r="FW242">
            <v>0</v>
          </cell>
          <cell r="FX242">
            <v>0</v>
          </cell>
          <cell r="FY242">
            <v>0</v>
          </cell>
          <cell r="FZ242">
            <v>0</v>
          </cell>
          <cell r="GA242">
            <v>0</v>
          </cell>
          <cell r="GC242" t="str">
            <v>HDCT73007</v>
          </cell>
          <cell r="GD242">
            <v>100</v>
          </cell>
          <cell r="GE242">
            <v>0</v>
          </cell>
          <cell r="GF242">
            <v>0</v>
          </cell>
          <cell r="GG242">
            <v>0</v>
          </cell>
          <cell r="GH242">
            <v>0</v>
          </cell>
          <cell r="GI242">
            <v>0</v>
          </cell>
          <cell r="GK242" t="str">
            <v>HDCT73007</v>
          </cell>
          <cell r="GL242">
            <v>100</v>
          </cell>
          <cell r="GM242">
            <v>0</v>
          </cell>
          <cell r="GN242">
            <v>0</v>
          </cell>
          <cell r="GO242">
            <v>0</v>
          </cell>
          <cell r="GP242">
            <v>0</v>
          </cell>
          <cell r="GQ242">
            <v>0</v>
          </cell>
          <cell r="GS242" t="str">
            <v>HDCT73007</v>
          </cell>
          <cell r="GT242">
            <v>100</v>
          </cell>
          <cell r="GU242">
            <v>0</v>
          </cell>
          <cell r="GV242">
            <v>0</v>
          </cell>
          <cell r="GW242">
            <v>0</v>
          </cell>
          <cell r="GX242">
            <v>0</v>
          </cell>
          <cell r="GY242">
            <v>0</v>
          </cell>
          <cell r="HA242" t="str">
            <v>HDCT73007</v>
          </cell>
          <cell r="HB242">
            <v>100</v>
          </cell>
          <cell r="HC242">
            <v>0</v>
          </cell>
          <cell r="HD242">
            <v>0</v>
          </cell>
          <cell r="HE242">
            <v>0</v>
          </cell>
          <cell r="HF242">
            <v>0</v>
          </cell>
          <cell r="HG242">
            <v>0</v>
          </cell>
          <cell r="HI242" t="str">
            <v>GDKM82074</v>
          </cell>
          <cell r="HJ242">
            <v>93.96</v>
          </cell>
          <cell r="HK242">
            <v>2.5299999999999998</v>
          </cell>
          <cell r="HL242">
            <v>16.600000000000001</v>
          </cell>
          <cell r="HM242">
            <v>36.521999999999998</v>
          </cell>
          <cell r="HN242">
            <v>466.51299999999998</v>
          </cell>
          <cell r="HO242">
            <v>15</v>
          </cell>
          <cell r="HQ242" t="str">
            <v>GDKM82074</v>
          </cell>
          <cell r="HR242">
            <v>93.82</v>
          </cell>
          <cell r="HS242">
            <v>2.52</v>
          </cell>
          <cell r="HT242">
            <v>21.625</v>
          </cell>
          <cell r="HU242">
            <v>34.335999999999999</v>
          </cell>
          <cell r="HV242">
            <v>484.01299999999998</v>
          </cell>
          <cell r="HW242">
            <v>16</v>
          </cell>
          <cell r="HY242" t="str">
            <v>GDKM82074</v>
          </cell>
          <cell r="HZ242">
            <v>94.36</v>
          </cell>
          <cell r="IA242">
            <v>2.5299999999999998</v>
          </cell>
          <cell r="IB242">
            <v>23.066666666667</v>
          </cell>
          <cell r="IC242">
            <v>36.521999999999998</v>
          </cell>
          <cell r="ID242">
            <v>506.34500000000003</v>
          </cell>
          <cell r="IE242">
            <v>15</v>
          </cell>
          <cell r="IG242" t="str">
            <v>GDKM82074</v>
          </cell>
          <cell r="IH242">
            <v>94.54</v>
          </cell>
          <cell r="II242">
            <v>2.5299999999999998</v>
          </cell>
          <cell r="IJ242">
            <v>31.466666666666999</v>
          </cell>
          <cell r="IK242">
            <v>36.521999999999998</v>
          </cell>
          <cell r="IL242">
            <v>516.64499999999998</v>
          </cell>
          <cell r="IM242">
            <v>15</v>
          </cell>
        </row>
        <row r="243">
          <cell r="A243" t="str">
            <v>HDKM78136</v>
          </cell>
          <cell r="B243">
            <v>100</v>
          </cell>
          <cell r="C243">
            <v>0</v>
          </cell>
          <cell r="D243">
            <v>0</v>
          </cell>
          <cell r="E243">
            <v>0</v>
          </cell>
          <cell r="F243">
            <v>0</v>
          </cell>
          <cell r="G243">
            <v>0</v>
          </cell>
          <cell r="I243" t="str">
            <v>HDKM78136</v>
          </cell>
          <cell r="J243">
            <v>97.4</v>
          </cell>
          <cell r="K243">
            <v>1.25</v>
          </cell>
          <cell r="L243">
            <v>10</v>
          </cell>
          <cell r="M243">
            <v>0</v>
          </cell>
          <cell r="N243">
            <v>15.599</v>
          </cell>
          <cell r="O243">
            <v>1</v>
          </cell>
          <cell r="Q243" t="str">
            <v>HDKM78109</v>
          </cell>
          <cell r="R243">
            <v>96.23</v>
          </cell>
          <cell r="S243">
            <v>2.72</v>
          </cell>
          <cell r="T243">
            <v>18</v>
          </cell>
          <cell r="U243">
            <v>0</v>
          </cell>
          <cell r="V243">
            <v>21.167000000000002</v>
          </cell>
          <cell r="W243">
            <v>1</v>
          </cell>
          <cell r="Y243" t="str">
            <v>HDKM78109</v>
          </cell>
          <cell r="Z243">
            <v>97.17</v>
          </cell>
          <cell r="AA243">
            <v>2.72</v>
          </cell>
          <cell r="AB243">
            <v>18</v>
          </cell>
          <cell r="AC243">
            <v>0</v>
          </cell>
          <cell r="AD243">
            <v>30.433</v>
          </cell>
          <cell r="AE243">
            <v>1</v>
          </cell>
          <cell r="AG243" t="str">
            <v>HDKM78109</v>
          </cell>
          <cell r="AH243">
            <v>95.38</v>
          </cell>
          <cell r="AI243">
            <v>2.78</v>
          </cell>
          <cell r="AJ243">
            <v>9</v>
          </cell>
          <cell r="AK243">
            <v>0</v>
          </cell>
          <cell r="AL243">
            <v>49.133000000000003</v>
          </cell>
          <cell r="AM243">
            <v>2</v>
          </cell>
          <cell r="AO243" t="str">
            <v>HDKM78041</v>
          </cell>
          <cell r="AP243">
            <v>0</v>
          </cell>
          <cell r="AQ243">
            <v>0</v>
          </cell>
          <cell r="AR243">
            <v>0</v>
          </cell>
          <cell r="AS243">
            <v>0</v>
          </cell>
          <cell r="AT243">
            <v>0</v>
          </cell>
          <cell r="AU243">
            <v>0</v>
          </cell>
          <cell r="AW243" t="str">
            <v>HDKM78041</v>
          </cell>
          <cell r="AX243">
            <v>0</v>
          </cell>
          <cell r="AY243">
            <v>0</v>
          </cell>
          <cell r="AZ243">
            <v>0</v>
          </cell>
          <cell r="BA243">
            <v>0</v>
          </cell>
          <cell r="BB243">
            <v>0</v>
          </cell>
          <cell r="BC243">
            <v>0</v>
          </cell>
          <cell r="BE243" t="str">
            <v>HDKM78041</v>
          </cell>
          <cell r="BF243">
            <v>0</v>
          </cell>
          <cell r="BG243">
            <v>0</v>
          </cell>
          <cell r="BH243">
            <v>0</v>
          </cell>
          <cell r="BI243">
            <v>0</v>
          </cell>
          <cell r="BJ243">
            <v>0</v>
          </cell>
          <cell r="BK243">
            <v>0</v>
          </cell>
          <cell r="BM243" t="str">
            <v>HDKM78041</v>
          </cell>
          <cell r="BN243">
            <v>0</v>
          </cell>
          <cell r="BO243">
            <v>0</v>
          </cell>
          <cell r="BP243">
            <v>0</v>
          </cell>
          <cell r="BQ243">
            <v>0</v>
          </cell>
          <cell r="BR243">
            <v>0</v>
          </cell>
          <cell r="BS243">
            <v>0</v>
          </cell>
          <cell r="BU243" t="str">
            <v>HDKM78037</v>
          </cell>
          <cell r="BV243">
            <v>0</v>
          </cell>
          <cell r="BW243">
            <v>0</v>
          </cell>
          <cell r="BX243">
            <v>0</v>
          </cell>
          <cell r="BY243">
            <v>0</v>
          </cell>
          <cell r="BZ243">
            <v>0</v>
          </cell>
          <cell r="CA243">
            <v>0</v>
          </cell>
          <cell r="CC243" t="str">
            <v>HDKM78037</v>
          </cell>
          <cell r="CD243">
            <v>0</v>
          </cell>
          <cell r="CE243">
            <v>0</v>
          </cell>
          <cell r="CF243">
            <v>0</v>
          </cell>
          <cell r="CG243">
            <v>0</v>
          </cell>
          <cell r="CH243">
            <v>0</v>
          </cell>
          <cell r="CI243">
            <v>0</v>
          </cell>
          <cell r="CK243" t="str">
            <v>HDKM78037</v>
          </cell>
          <cell r="CL243">
            <v>0</v>
          </cell>
          <cell r="CM243">
            <v>0</v>
          </cell>
          <cell r="CN243">
            <v>0</v>
          </cell>
          <cell r="CO243">
            <v>0</v>
          </cell>
          <cell r="CP243">
            <v>0</v>
          </cell>
          <cell r="CQ243">
            <v>0</v>
          </cell>
          <cell r="CS243" t="str">
            <v>HDKM78018</v>
          </cell>
          <cell r="CT243">
            <v>93.72</v>
          </cell>
          <cell r="CU243">
            <v>3.92</v>
          </cell>
          <cell r="CV243">
            <v>9.1999999999999993</v>
          </cell>
          <cell r="CW243">
            <v>5.27</v>
          </cell>
          <cell r="CX243">
            <v>58.982999999999997</v>
          </cell>
          <cell r="CY243">
            <v>5</v>
          </cell>
          <cell r="DA243" t="str">
            <v>HDKM78018</v>
          </cell>
          <cell r="DB243">
            <v>90.25</v>
          </cell>
          <cell r="DC243">
            <v>4.68</v>
          </cell>
          <cell r="DD243">
            <v>6.5714285714285996</v>
          </cell>
          <cell r="DE243">
            <v>3.1539999999999999</v>
          </cell>
          <cell r="DF243">
            <v>67.616</v>
          </cell>
          <cell r="DG243">
            <v>7</v>
          </cell>
          <cell r="DI243" t="str">
            <v>HDKM78018</v>
          </cell>
          <cell r="DJ243">
            <v>89.62</v>
          </cell>
          <cell r="DK243">
            <v>5.34</v>
          </cell>
          <cell r="DL243">
            <v>6.5714285714285996</v>
          </cell>
          <cell r="DM243">
            <v>2.7639999999999998</v>
          </cell>
          <cell r="DN243">
            <v>67.616</v>
          </cell>
          <cell r="DO243">
            <v>7</v>
          </cell>
          <cell r="DQ243" t="str">
            <v>HDKM78018</v>
          </cell>
          <cell r="DR243">
            <v>90.14</v>
          </cell>
          <cell r="DS243">
            <v>4.7300000000000004</v>
          </cell>
          <cell r="DT243">
            <v>5.75</v>
          </cell>
          <cell r="DU243">
            <v>2.7280000000000002</v>
          </cell>
          <cell r="DV243">
            <v>74.198999999999998</v>
          </cell>
          <cell r="DW243">
            <v>8</v>
          </cell>
          <cell r="DY243" t="str">
            <v>HDKM46067</v>
          </cell>
          <cell r="DZ243">
            <v>93.77</v>
          </cell>
          <cell r="EA243">
            <v>3.63</v>
          </cell>
          <cell r="EB243">
            <v>6.7142857142857002</v>
          </cell>
          <cell r="EC243">
            <v>5.2480000000000002</v>
          </cell>
          <cell r="ED243">
            <v>95.682000000000002</v>
          </cell>
          <cell r="EE243">
            <v>7</v>
          </cell>
          <cell r="EG243" t="str">
            <v>HDKM46067</v>
          </cell>
          <cell r="EH243">
            <v>94.12</v>
          </cell>
          <cell r="EI243">
            <v>3.63</v>
          </cell>
          <cell r="EJ243">
            <v>6.7142857142857002</v>
          </cell>
          <cell r="EK243">
            <v>5.2480000000000002</v>
          </cell>
          <cell r="EL243">
            <v>115.19799999999999</v>
          </cell>
          <cell r="EM243">
            <v>7</v>
          </cell>
          <cell r="EO243" t="str">
            <v>HDKM46067</v>
          </cell>
          <cell r="EP243">
            <v>94.43</v>
          </cell>
          <cell r="EQ243">
            <v>3.63</v>
          </cell>
          <cell r="ER243">
            <v>6.7142857142857002</v>
          </cell>
          <cell r="ES243">
            <v>5.2480000000000002</v>
          </cell>
          <cell r="ET243">
            <v>133.78100000000001</v>
          </cell>
          <cell r="EU243">
            <v>7</v>
          </cell>
          <cell r="EW243" t="str">
            <v>HDCT73010</v>
          </cell>
          <cell r="EX243">
            <v>100</v>
          </cell>
          <cell r="EY243">
            <v>0</v>
          </cell>
          <cell r="EZ243">
            <v>0</v>
          </cell>
          <cell r="FA243">
            <v>0</v>
          </cell>
          <cell r="FB243">
            <v>0</v>
          </cell>
          <cell r="FC243">
            <v>0</v>
          </cell>
          <cell r="FE243" t="str">
            <v>HDCT73008</v>
          </cell>
          <cell r="FF243">
            <v>100</v>
          </cell>
          <cell r="FG243">
            <v>0</v>
          </cell>
          <cell r="FH243">
            <v>0</v>
          </cell>
          <cell r="FI243">
            <v>0</v>
          </cell>
          <cell r="FJ243">
            <v>0</v>
          </cell>
          <cell r="FK243">
            <v>0</v>
          </cell>
          <cell r="FM243" t="str">
            <v>HDCT73008</v>
          </cell>
          <cell r="FN243">
            <v>100</v>
          </cell>
          <cell r="FO243">
            <v>0</v>
          </cell>
          <cell r="FP243">
            <v>0</v>
          </cell>
          <cell r="FQ243">
            <v>0</v>
          </cell>
          <cell r="FR243">
            <v>0</v>
          </cell>
          <cell r="FS243">
            <v>0</v>
          </cell>
          <cell r="FU243" t="str">
            <v>HDCT73008</v>
          </cell>
          <cell r="FV243">
            <v>100</v>
          </cell>
          <cell r="FW243">
            <v>0</v>
          </cell>
          <cell r="FX243">
            <v>0</v>
          </cell>
          <cell r="FY243">
            <v>0</v>
          </cell>
          <cell r="FZ243">
            <v>0</v>
          </cell>
          <cell r="GA243">
            <v>0</v>
          </cell>
          <cell r="GC243" t="str">
            <v>HDCT73008</v>
          </cell>
          <cell r="GD243">
            <v>100</v>
          </cell>
          <cell r="GE243">
            <v>0</v>
          </cell>
          <cell r="GF243">
            <v>0</v>
          </cell>
          <cell r="GG243">
            <v>0</v>
          </cell>
          <cell r="GH243">
            <v>0</v>
          </cell>
          <cell r="GI243">
            <v>0</v>
          </cell>
          <cell r="GK243" t="str">
            <v>HDCT73008</v>
          </cell>
          <cell r="GL243">
            <v>100</v>
          </cell>
          <cell r="GM243">
            <v>0</v>
          </cell>
          <cell r="GN243">
            <v>0</v>
          </cell>
          <cell r="GO243">
            <v>0</v>
          </cell>
          <cell r="GP243">
            <v>0</v>
          </cell>
          <cell r="GQ243">
            <v>0</v>
          </cell>
          <cell r="GS243" t="str">
            <v>HDCT73008</v>
          </cell>
          <cell r="GT243">
            <v>100</v>
          </cell>
          <cell r="GU243">
            <v>0</v>
          </cell>
          <cell r="GV243">
            <v>0</v>
          </cell>
          <cell r="GW243">
            <v>0</v>
          </cell>
          <cell r="GX243">
            <v>0</v>
          </cell>
          <cell r="GY243">
            <v>0</v>
          </cell>
          <cell r="HA243" t="str">
            <v>HDCT73008</v>
          </cell>
          <cell r="HB243">
            <v>100</v>
          </cell>
          <cell r="HC243">
            <v>0</v>
          </cell>
          <cell r="HD243">
            <v>0</v>
          </cell>
          <cell r="HE243">
            <v>0</v>
          </cell>
          <cell r="HF243">
            <v>0</v>
          </cell>
          <cell r="HG243">
            <v>0</v>
          </cell>
          <cell r="HI243" t="str">
            <v>GDKM82078</v>
          </cell>
          <cell r="HJ243">
            <v>91.85</v>
          </cell>
          <cell r="HK243">
            <v>6.84</v>
          </cell>
          <cell r="HL243">
            <v>0</v>
          </cell>
          <cell r="HM243">
            <v>83.105000000000004</v>
          </cell>
          <cell r="HN243">
            <v>151.01499999999999</v>
          </cell>
          <cell r="HO243">
            <v>8</v>
          </cell>
          <cell r="HQ243" t="str">
            <v>GDKM82078</v>
          </cell>
          <cell r="HR243">
            <v>93.68</v>
          </cell>
          <cell r="HS243">
            <v>4.4000000000000004</v>
          </cell>
          <cell r="HT243">
            <v>7.4</v>
          </cell>
          <cell r="HU243">
            <v>71.289000000000001</v>
          </cell>
          <cell r="HV243">
            <v>177.815</v>
          </cell>
          <cell r="HW243">
            <v>10</v>
          </cell>
          <cell r="HY243" t="str">
            <v>GDKM82078</v>
          </cell>
          <cell r="HZ243">
            <v>93.89</v>
          </cell>
          <cell r="IA243">
            <v>4.4000000000000004</v>
          </cell>
          <cell r="IB243">
            <v>7.4</v>
          </cell>
          <cell r="IC243">
            <v>71.289000000000001</v>
          </cell>
          <cell r="ID243">
            <v>197.98099999999999</v>
          </cell>
          <cell r="IE243">
            <v>10</v>
          </cell>
          <cell r="IG243" t="str">
            <v>GDKM82078</v>
          </cell>
          <cell r="IH243">
            <v>94.09</v>
          </cell>
          <cell r="II243">
            <v>4.4000000000000004</v>
          </cell>
          <cell r="IJ243">
            <v>16.5</v>
          </cell>
          <cell r="IK243">
            <v>71.289000000000001</v>
          </cell>
          <cell r="IL243">
            <v>208.28100000000001</v>
          </cell>
          <cell r="IM243">
            <v>10</v>
          </cell>
        </row>
        <row r="244">
          <cell r="A244" t="str">
            <v>HDKM78137</v>
          </cell>
          <cell r="B244">
            <v>100</v>
          </cell>
          <cell r="C244">
            <v>0</v>
          </cell>
          <cell r="D244">
            <v>0</v>
          </cell>
          <cell r="E244">
            <v>0</v>
          </cell>
          <cell r="F244">
            <v>0</v>
          </cell>
          <cell r="G244">
            <v>0</v>
          </cell>
          <cell r="I244" t="str">
            <v>HDKM78137</v>
          </cell>
          <cell r="J244">
            <v>99.2</v>
          </cell>
          <cell r="K244">
            <v>0.38</v>
          </cell>
          <cell r="L244">
            <v>8</v>
          </cell>
          <cell r="M244">
            <v>0</v>
          </cell>
          <cell r="N244">
            <v>8.9160000000000004</v>
          </cell>
          <cell r="O244">
            <v>1</v>
          </cell>
          <cell r="Q244" t="str">
            <v>HDKM78110</v>
          </cell>
          <cell r="R244">
            <v>83.57</v>
          </cell>
          <cell r="S244">
            <v>5.92</v>
          </cell>
          <cell r="T244">
            <v>6.5</v>
          </cell>
          <cell r="U244">
            <v>0</v>
          </cell>
          <cell r="V244">
            <v>17.934000000000001</v>
          </cell>
          <cell r="W244">
            <v>2</v>
          </cell>
          <cell r="Y244" t="str">
            <v>HDKM78110</v>
          </cell>
          <cell r="Z244">
            <v>87.29</v>
          </cell>
          <cell r="AA244">
            <v>4.07</v>
          </cell>
          <cell r="AB244">
            <v>4.3333333333333002</v>
          </cell>
          <cell r="AC244">
            <v>0</v>
          </cell>
          <cell r="AD244">
            <v>27.332999999999998</v>
          </cell>
          <cell r="AE244">
            <v>3</v>
          </cell>
          <cell r="AG244" t="str">
            <v>HDKM78110</v>
          </cell>
          <cell r="AH244">
            <v>87.89</v>
          </cell>
          <cell r="AI244">
            <v>3.63</v>
          </cell>
          <cell r="AJ244">
            <v>3.25</v>
          </cell>
          <cell r="AK244">
            <v>0</v>
          </cell>
          <cell r="AL244">
            <v>44.165999999999997</v>
          </cell>
          <cell r="AM244">
            <v>4</v>
          </cell>
          <cell r="AO244" t="str">
            <v>HDKM78045</v>
          </cell>
          <cell r="AP244">
            <v>66.48</v>
          </cell>
          <cell r="AQ244">
            <v>8.0399999999999991</v>
          </cell>
          <cell r="AR244">
            <v>0</v>
          </cell>
          <cell r="AS244">
            <v>0</v>
          </cell>
          <cell r="AT244">
            <v>19.367000000000001</v>
          </cell>
          <cell r="AU244">
            <v>6</v>
          </cell>
          <cell r="AW244" t="str">
            <v>HDKM78045</v>
          </cell>
          <cell r="AX244">
            <v>69.790000000000006</v>
          </cell>
          <cell r="AY244">
            <v>7.25</v>
          </cell>
          <cell r="AZ244">
            <v>0</v>
          </cell>
          <cell r="BA244">
            <v>0</v>
          </cell>
          <cell r="BB244">
            <v>25.882999999999999</v>
          </cell>
          <cell r="BC244">
            <v>7</v>
          </cell>
          <cell r="BE244" t="str">
            <v>HDKM78045</v>
          </cell>
          <cell r="BF244">
            <v>70.650000000000006</v>
          </cell>
          <cell r="BG244">
            <v>7.04</v>
          </cell>
          <cell r="BH244">
            <v>2</v>
          </cell>
          <cell r="BI244">
            <v>0</v>
          </cell>
          <cell r="BJ244">
            <v>25.382999999999999</v>
          </cell>
          <cell r="BK244">
            <v>8</v>
          </cell>
          <cell r="BM244" t="str">
            <v>HDKM78045</v>
          </cell>
          <cell r="BN244">
            <v>71.56</v>
          </cell>
          <cell r="BO244">
            <v>6.14</v>
          </cell>
          <cell r="BP244">
            <v>1.6</v>
          </cell>
          <cell r="BQ244">
            <v>5.86</v>
          </cell>
          <cell r="BR244">
            <v>26.85</v>
          </cell>
          <cell r="BS244">
            <v>10</v>
          </cell>
          <cell r="BU244" t="str">
            <v>HDKM78039</v>
          </cell>
          <cell r="BV244">
            <v>0</v>
          </cell>
          <cell r="BW244">
            <v>0</v>
          </cell>
          <cell r="BX244">
            <v>0</v>
          </cell>
          <cell r="BY244">
            <v>0</v>
          </cell>
          <cell r="BZ244">
            <v>0</v>
          </cell>
          <cell r="CA244">
            <v>0</v>
          </cell>
          <cell r="CC244" t="str">
            <v>HDKM78039</v>
          </cell>
          <cell r="CD244">
            <v>0</v>
          </cell>
          <cell r="CE244">
            <v>0</v>
          </cell>
          <cell r="CF244">
            <v>0</v>
          </cell>
          <cell r="CG244">
            <v>0</v>
          </cell>
          <cell r="CH244">
            <v>0</v>
          </cell>
          <cell r="CI244">
            <v>0</v>
          </cell>
          <cell r="CK244" t="str">
            <v>HDKM78039</v>
          </cell>
          <cell r="CL244">
            <v>0</v>
          </cell>
          <cell r="CM244">
            <v>0</v>
          </cell>
          <cell r="CN244">
            <v>0</v>
          </cell>
          <cell r="CO244">
            <v>0</v>
          </cell>
          <cell r="CP244">
            <v>0</v>
          </cell>
          <cell r="CQ244">
            <v>0</v>
          </cell>
          <cell r="CS244" t="str">
            <v>HDKM78019</v>
          </cell>
          <cell r="CT244">
            <v>0</v>
          </cell>
          <cell r="CU244">
            <v>0</v>
          </cell>
          <cell r="CV244">
            <v>0</v>
          </cell>
          <cell r="CW244">
            <v>0</v>
          </cell>
          <cell r="CX244">
            <v>0</v>
          </cell>
          <cell r="CY244">
            <v>0</v>
          </cell>
          <cell r="DA244" t="str">
            <v>HDKM78019</v>
          </cell>
          <cell r="DB244">
            <v>0</v>
          </cell>
          <cell r="DC244">
            <v>0</v>
          </cell>
          <cell r="DD244">
            <v>0</v>
          </cell>
          <cell r="DE244">
            <v>0</v>
          </cell>
          <cell r="DF244">
            <v>0</v>
          </cell>
          <cell r="DG244">
            <v>0</v>
          </cell>
          <cell r="DI244" t="str">
            <v>HDKM78019</v>
          </cell>
          <cell r="DJ244">
            <v>0</v>
          </cell>
          <cell r="DK244">
            <v>0</v>
          </cell>
          <cell r="DL244">
            <v>0</v>
          </cell>
          <cell r="DM244">
            <v>0</v>
          </cell>
          <cell r="DN244">
            <v>0</v>
          </cell>
          <cell r="DO244">
            <v>0</v>
          </cell>
          <cell r="DQ244" t="str">
            <v>HDKM78019</v>
          </cell>
          <cell r="DR244">
            <v>0</v>
          </cell>
          <cell r="DS244">
            <v>0</v>
          </cell>
          <cell r="DT244">
            <v>0</v>
          </cell>
          <cell r="DU244">
            <v>0</v>
          </cell>
          <cell r="DV244">
            <v>0</v>
          </cell>
          <cell r="DW244">
            <v>0</v>
          </cell>
          <cell r="DY244" t="str">
            <v>HDKM46092</v>
          </cell>
          <cell r="DZ244">
            <v>66.650000000000006</v>
          </cell>
          <cell r="EA244">
            <v>15.09</v>
          </cell>
          <cell r="EB244">
            <v>1.7142857142857</v>
          </cell>
          <cell r="EC244">
            <v>92.064999999999998</v>
          </cell>
          <cell r="ED244">
            <v>75.266000000000005</v>
          </cell>
          <cell r="EE244">
            <v>7</v>
          </cell>
          <cell r="EG244" t="str">
            <v>HDKM46092</v>
          </cell>
          <cell r="EH244">
            <v>66.31</v>
          </cell>
          <cell r="EI244">
            <v>14.39</v>
          </cell>
          <cell r="EJ244">
            <v>1.5</v>
          </cell>
          <cell r="EK244">
            <v>84.507000000000005</v>
          </cell>
          <cell r="EL244">
            <v>84.481999999999999</v>
          </cell>
          <cell r="EM244">
            <v>8</v>
          </cell>
          <cell r="EO244" t="str">
            <v>HDKM46092</v>
          </cell>
          <cell r="EP244">
            <v>67.77</v>
          </cell>
          <cell r="EQ244">
            <v>11.65</v>
          </cell>
          <cell r="ER244">
            <v>1.2</v>
          </cell>
          <cell r="ES244">
            <v>83.48</v>
          </cell>
          <cell r="ET244">
            <v>101.282</v>
          </cell>
          <cell r="EU244">
            <v>10</v>
          </cell>
          <cell r="EW244" t="str">
            <v>HDCT73011</v>
          </cell>
          <cell r="EX244">
            <v>100</v>
          </cell>
          <cell r="EY244">
            <v>0</v>
          </cell>
          <cell r="EZ244">
            <v>0</v>
          </cell>
          <cell r="FA244">
            <v>0</v>
          </cell>
          <cell r="FB244">
            <v>0</v>
          </cell>
          <cell r="FC244">
            <v>0</v>
          </cell>
          <cell r="FE244" t="str">
            <v>HDCT73009</v>
          </cell>
          <cell r="FF244">
            <v>100</v>
          </cell>
          <cell r="FG244">
            <v>0</v>
          </cell>
          <cell r="FH244">
            <v>0</v>
          </cell>
          <cell r="FI244">
            <v>0</v>
          </cell>
          <cell r="FJ244">
            <v>0</v>
          </cell>
          <cell r="FK244">
            <v>0</v>
          </cell>
          <cell r="FM244" t="str">
            <v>HDCT73009</v>
          </cell>
          <cell r="FN244">
            <v>100</v>
          </cell>
          <cell r="FO244">
            <v>0</v>
          </cell>
          <cell r="FP244">
            <v>0</v>
          </cell>
          <cell r="FQ244">
            <v>0</v>
          </cell>
          <cell r="FR244">
            <v>0</v>
          </cell>
          <cell r="FS244">
            <v>0</v>
          </cell>
          <cell r="FU244" t="str">
            <v>HDCT73009</v>
          </cell>
          <cell r="FV244">
            <v>100</v>
          </cell>
          <cell r="FW244">
            <v>0</v>
          </cell>
          <cell r="FX244">
            <v>0</v>
          </cell>
          <cell r="FY244">
            <v>0</v>
          </cell>
          <cell r="FZ244">
            <v>0</v>
          </cell>
          <cell r="GA244">
            <v>0</v>
          </cell>
          <cell r="GC244" t="str">
            <v>HDCT73009</v>
          </cell>
          <cell r="GD244">
            <v>100</v>
          </cell>
          <cell r="GE244">
            <v>0</v>
          </cell>
          <cell r="GF244">
            <v>0</v>
          </cell>
          <cell r="GG244">
            <v>0</v>
          </cell>
          <cell r="GH244">
            <v>0</v>
          </cell>
          <cell r="GI244">
            <v>0</v>
          </cell>
          <cell r="GK244" t="str">
            <v>HDCT73009</v>
          </cell>
          <cell r="GL244">
            <v>100</v>
          </cell>
          <cell r="GM244">
            <v>0</v>
          </cell>
          <cell r="GN244">
            <v>0</v>
          </cell>
          <cell r="GO244">
            <v>0</v>
          </cell>
          <cell r="GP244">
            <v>0</v>
          </cell>
          <cell r="GQ244">
            <v>0</v>
          </cell>
          <cell r="GS244" t="str">
            <v>HDCT73009</v>
          </cell>
          <cell r="GT244">
            <v>100</v>
          </cell>
          <cell r="GU244">
            <v>0</v>
          </cell>
          <cell r="GV244">
            <v>0</v>
          </cell>
          <cell r="GW244">
            <v>0</v>
          </cell>
          <cell r="GX244">
            <v>0</v>
          </cell>
          <cell r="GY244">
            <v>0</v>
          </cell>
          <cell r="HA244" t="str">
            <v>HDCT73009</v>
          </cell>
          <cell r="HB244">
            <v>100</v>
          </cell>
          <cell r="HC244">
            <v>0</v>
          </cell>
          <cell r="HD244">
            <v>0</v>
          </cell>
          <cell r="HE244">
            <v>0</v>
          </cell>
          <cell r="HF244">
            <v>0</v>
          </cell>
          <cell r="HG244">
            <v>0</v>
          </cell>
          <cell r="HI244" t="str">
            <v>HDCT73002</v>
          </cell>
          <cell r="HJ244">
            <v>100</v>
          </cell>
          <cell r="HK244">
            <v>0</v>
          </cell>
          <cell r="HL244">
            <v>0</v>
          </cell>
          <cell r="HM244">
            <v>0</v>
          </cell>
          <cell r="HN244">
            <v>0</v>
          </cell>
          <cell r="HO244">
            <v>0</v>
          </cell>
          <cell r="HQ244" t="str">
            <v>HDCT73002</v>
          </cell>
          <cell r="HR244">
            <v>100</v>
          </cell>
          <cell r="HS244">
            <v>0</v>
          </cell>
          <cell r="HT244">
            <v>0</v>
          </cell>
          <cell r="HU244">
            <v>0</v>
          </cell>
          <cell r="HV244">
            <v>0</v>
          </cell>
          <cell r="HW244">
            <v>0</v>
          </cell>
          <cell r="HY244" t="str">
            <v>HDCT73002</v>
          </cell>
          <cell r="HZ244">
            <v>100</v>
          </cell>
          <cell r="IA244">
            <v>0</v>
          </cell>
          <cell r="IB244">
            <v>0</v>
          </cell>
          <cell r="IC244">
            <v>0</v>
          </cell>
          <cell r="ID244">
            <v>0</v>
          </cell>
          <cell r="IE244">
            <v>0</v>
          </cell>
          <cell r="IG244" t="str">
            <v>HDCT73002</v>
          </cell>
          <cell r="IH244">
            <v>100</v>
          </cell>
          <cell r="II244">
            <v>0</v>
          </cell>
          <cell r="IJ244">
            <v>0</v>
          </cell>
          <cell r="IK244">
            <v>0</v>
          </cell>
          <cell r="IL244">
            <v>0</v>
          </cell>
          <cell r="IM244">
            <v>0</v>
          </cell>
        </row>
        <row r="245">
          <cell r="A245" t="str">
            <v>HDKM78138</v>
          </cell>
          <cell r="B245">
            <v>100</v>
          </cell>
          <cell r="C245">
            <v>0</v>
          </cell>
          <cell r="D245">
            <v>0</v>
          </cell>
          <cell r="E245">
            <v>0</v>
          </cell>
          <cell r="F245">
            <v>0</v>
          </cell>
          <cell r="G245">
            <v>0</v>
          </cell>
          <cell r="I245" t="str">
            <v>HDKM78138</v>
          </cell>
          <cell r="J245">
            <v>100</v>
          </cell>
          <cell r="K245">
            <v>0</v>
          </cell>
          <cell r="L245">
            <v>13</v>
          </cell>
          <cell r="M245">
            <v>0</v>
          </cell>
          <cell r="N245">
            <v>9.2159999999999993</v>
          </cell>
          <cell r="O245">
            <v>0</v>
          </cell>
          <cell r="Q245" t="str">
            <v>HDKM78111</v>
          </cell>
          <cell r="R245">
            <v>79.239999999999995</v>
          </cell>
          <cell r="S245">
            <v>4.9800000000000004</v>
          </cell>
          <cell r="T245">
            <v>3.6666666666666998</v>
          </cell>
          <cell r="U245">
            <v>0</v>
          </cell>
          <cell r="V245">
            <v>11.467000000000001</v>
          </cell>
          <cell r="W245">
            <v>3</v>
          </cell>
          <cell r="Y245" t="str">
            <v>HDKM78111</v>
          </cell>
          <cell r="Z245">
            <v>84.43</v>
          </cell>
          <cell r="AA245">
            <v>4.9800000000000004</v>
          </cell>
          <cell r="AB245">
            <v>3.6666666666666998</v>
          </cell>
          <cell r="AC245">
            <v>0</v>
          </cell>
          <cell r="AD245">
            <v>21.934000000000001</v>
          </cell>
          <cell r="AE245">
            <v>3</v>
          </cell>
          <cell r="AG245" t="str">
            <v>HDKM78111</v>
          </cell>
          <cell r="AH245">
            <v>84.46</v>
          </cell>
          <cell r="AI245">
            <v>4.2699999999999996</v>
          </cell>
          <cell r="AJ245">
            <v>2.75</v>
          </cell>
          <cell r="AK245">
            <v>0</v>
          </cell>
          <cell r="AL245">
            <v>38.232999999999997</v>
          </cell>
          <cell r="AM245">
            <v>4</v>
          </cell>
          <cell r="AO245" t="str">
            <v>HDKM78109</v>
          </cell>
          <cell r="AP245">
            <v>90.64</v>
          </cell>
          <cell r="AQ245">
            <v>4.49</v>
          </cell>
          <cell r="AR245">
            <v>6</v>
          </cell>
          <cell r="AS245">
            <v>0</v>
          </cell>
          <cell r="AT245">
            <v>60.366</v>
          </cell>
          <cell r="AU245">
            <v>3</v>
          </cell>
          <cell r="AW245" t="str">
            <v>HDKM78109</v>
          </cell>
          <cell r="AX245">
            <v>77.69</v>
          </cell>
          <cell r="AY245">
            <v>12.49</v>
          </cell>
          <cell r="AZ245">
            <v>6</v>
          </cell>
          <cell r="BA245">
            <v>0</v>
          </cell>
          <cell r="BB245">
            <v>60.366</v>
          </cell>
          <cell r="BC245">
            <v>3</v>
          </cell>
          <cell r="BE245" t="str">
            <v>HDKM78109</v>
          </cell>
          <cell r="BF245">
            <v>70.58</v>
          </cell>
          <cell r="BG245">
            <v>18.829999999999998</v>
          </cell>
          <cell r="BH245">
            <v>13</v>
          </cell>
          <cell r="BI245">
            <v>0</v>
          </cell>
          <cell r="BJ245">
            <v>60.366</v>
          </cell>
          <cell r="BK245">
            <v>3</v>
          </cell>
          <cell r="BM245" t="str">
            <v>HDKM78109</v>
          </cell>
          <cell r="BN245">
            <v>72.45</v>
          </cell>
          <cell r="BO245">
            <v>11.83</v>
          </cell>
          <cell r="BP245">
            <v>7.8</v>
          </cell>
          <cell r="BQ245">
            <v>0</v>
          </cell>
          <cell r="BR245">
            <v>70.814999999999998</v>
          </cell>
          <cell r="BS245">
            <v>5</v>
          </cell>
          <cell r="BU245" t="str">
            <v>HDKM78040</v>
          </cell>
          <cell r="BV245">
            <v>12.92</v>
          </cell>
          <cell r="BW245">
            <v>104.5</v>
          </cell>
          <cell r="BX245">
            <v>0</v>
          </cell>
          <cell r="BY245">
            <v>45.454999999999998</v>
          </cell>
          <cell r="BZ245">
            <v>0.83299999999999996</v>
          </cell>
          <cell r="CA245">
            <v>2</v>
          </cell>
          <cell r="CC245" t="str">
            <v>HDKM78040</v>
          </cell>
          <cell r="CD245">
            <v>11.74</v>
          </cell>
          <cell r="CE245">
            <v>116.5</v>
          </cell>
          <cell r="CF245">
            <v>0</v>
          </cell>
          <cell r="CG245">
            <v>51.073</v>
          </cell>
          <cell r="CH245">
            <v>0.83299999999999996</v>
          </cell>
          <cell r="CI245">
            <v>2</v>
          </cell>
          <cell r="CK245" t="str">
            <v>HDKM78040</v>
          </cell>
          <cell r="CL245">
            <v>10.76</v>
          </cell>
          <cell r="CM245">
            <v>128.5</v>
          </cell>
          <cell r="CN245">
            <v>0</v>
          </cell>
          <cell r="CO245">
            <v>55.642000000000003</v>
          </cell>
          <cell r="CP245">
            <v>0.83299999999999996</v>
          </cell>
          <cell r="CQ245">
            <v>2</v>
          </cell>
          <cell r="CS245" t="str">
            <v>HDKM78031</v>
          </cell>
          <cell r="CT245">
            <v>0</v>
          </cell>
          <cell r="CU245">
            <v>0</v>
          </cell>
          <cell r="CV245">
            <v>0</v>
          </cell>
          <cell r="CW245">
            <v>0</v>
          </cell>
          <cell r="CX245">
            <v>0</v>
          </cell>
          <cell r="CY245">
            <v>0</v>
          </cell>
          <cell r="DA245" t="str">
            <v>HDKM78031</v>
          </cell>
          <cell r="DB245">
            <v>0</v>
          </cell>
          <cell r="DC245">
            <v>0</v>
          </cell>
          <cell r="DD245">
            <v>0</v>
          </cell>
          <cell r="DE245">
            <v>0</v>
          </cell>
          <cell r="DF245">
            <v>0</v>
          </cell>
          <cell r="DG245">
            <v>0</v>
          </cell>
          <cell r="DI245" t="str">
            <v>HDKM78031</v>
          </cell>
          <cell r="DJ245">
            <v>0</v>
          </cell>
          <cell r="DK245">
            <v>0</v>
          </cell>
          <cell r="DL245">
            <v>0</v>
          </cell>
          <cell r="DM245">
            <v>0</v>
          </cell>
          <cell r="DN245">
            <v>0</v>
          </cell>
          <cell r="DO245">
            <v>0</v>
          </cell>
          <cell r="DQ245" t="str">
            <v>HDKM78031</v>
          </cell>
          <cell r="DR245">
            <v>0</v>
          </cell>
          <cell r="DS245">
            <v>0</v>
          </cell>
          <cell r="DT245">
            <v>0</v>
          </cell>
          <cell r="DU245">
            <v>0</v>
          </cell>
          <cell r="DV245">
            <v>0</v>
          </cell>
          <cell r="DW245">
            <v>0</v>
          </cell>
          <cell r="DY245" t="str">
            <v>HDKM78018</v>
          </cell>
          <cell r="DZ245">
            <v>90.72</v>
          </cell>
          <cell r="EA245">
            <v>4.7300000000000004</v>
          </cell>
          <cell r="EB245">
            <v>5.75</v>
          </cell>
          <cell r="EC245">
            <v>2.7280000000000002</v>
          </cell>
          <cell r="ED245">
            <v>74.198999999999998</v>
          </cell>
          <cell r="EE245">
            <v>8</v>
          </cell>
          <cell r="EG245" t="str">
            <v>HDKM78018</v>
          </cell>
          <cell r="EH245">
            <v>91.23</v>
          </cell>
          <cell r="EI245">
            <v>4.7300000000000004</v>
          </cell>
          <cell r="EJ245">
            <v>5.75</v>
          </cell>
          <cell r="EK245">
            <v>2.7280000000000002</v>
          </cell>
          <cell r="EL245">
            <v>92.665000000000006</v>
          </cell>
          <cell r="EM245">
            <v>8</v>
          </cell>
          <cell r="EO245" t="str">
            <v>HDKM78018</v>
          </cell>
          <cell r="EP245">
            <v>88.78</v>
          </cell>
          <cell r="EQ245">
            <v>5.12</v>
          </cell>
          <cell r="ER245">
            <v>4.5999999999999996</v>
          </cell>
          <cell r="ES245">
            <v>2.0179999999999998</v>
          </cell>
          <cell r="ET245">
            <v>98.382000000000005</v>
          </cell>
          <cell r="EU245">
            <v>10</v>
          </cell>
          <cell r="EW245" t="str">
            <v>HDCT73012</v>
          </cell>
          <cell r="EX245">
            <v>100</v>
          </cell>
          <cell r="EY245">
            <v>0</v>
          </cell>
          <cell r="EZ245">
            <v>0</v>
          </cell>
          <cell r="FA245">
            <v>0</v>
          </cell>
          <cell r="FB245">
            <v>0</v>
          </cell>
          <cell r="FC245">
            <v>0</v>
          </cell>
          <cell r="FE245" t="str">
            <v>HDCT73010</v>
          </cell>
          <cell r="FF245">
            <v>100</v>
          </cell>
          <cell r="FG245">
            <v>0</v>
          </cell>
          <cell r="FH245">
            <v>0</v>
          </cell>
          <cell r="FI245">
            <v>0</v>
          </cell>
          <cell r="FJ245">
            <v>0</v>
          </cell>
          <cell r="FK245">
            <v>0</v>
          </cell>
          <cell r="FM245" t="str">
            <v>HDCT73010</v>
          </cell>
          <cell r="FN245">
            <v>100</v>
          </cell>
          <cell r="FO245">
            <v>0</v>
          </cell>
          <cell r="FP245">
            <v>0</v>
          </cell>
          <cell r="FQ245">
            <v>0</v>
          </cell>
          <cell r="FR245">
            <v>0</v>
          </cell>
          <cell r="FS245">
            <v>0</v>
          </cell>
          <cell r="FU245" t="str">
            <v>HDCT73010</v>
          </cell>
          <cell r="FV245">
            <v>100</v>
          </cell>
          <cell r="FW245">
            <v>0</v>
          </cell>
          <cell r="FX245">
            <v>0</v>
          </cell>
          <cell r="FY245">
            <v>0</v>
          </cell>
          <cell r="FZ245">
            <v>0</v>
          </cell>
          <cell r="GA245">
            <v>0</v>
          </cell>
          <cell r="GC245" t="str">
            <v>HDCT73010</v>
          </cell>
          <cell r="GD245">
            <v>100</v>
          </cell>
          <cell r="GE245">
            <v>0</v>
          </cell>
          <cell r="GF245">
            <v>0</v>
          </cell>
          <cell r="GG245">
            <v>0</v>
          </cell>
          <cell r="GH245">
            <v>0</v>
          </cell>
          <cell r="GI245">
            <v>0</v>
          </cell>
          <cell r="GK245" t="str">
            <v>HDCT73010</v>
          </cell>
          <cell r="GL245">
            <v>100</v>
          </cell>
          <cell r="GM245">
            <v>0</v>
          </cell>
          <cell r="GN245">
            <v>0</v>
          </cell>
          <cell r="GO245">
            <v>0</v>
          </cell>
          <cell r="GP245">
            <v>0</v>
          </cell>
          <cell r="GQ245">
            <v>0</v>
          </cell>
          <cell r="GS245" t="str">
            <v>HDCT73010</v>
          </cell>
          <cell r="GT245">
            <v>100</v>
          </cell>
          <cell r="GU245">
            <v>0</v>
          </cell>
          <cell r="GV245">
            <v>0</v>
          </cell>
          <cell r="GW245">
            <v>0</v>
          </cell>
          <cell r="GX245">
            <v>0</v>
          </cell>
          <cell r="GY245">
            <v>0</v>
          </cell>
          <cell r="HA245" t="str">
            <v>HDCT73010</v>
          </cell>
          <cell r="HB245">
            <v>100</v>
          </cell>
          <cell r="HC245">
            <v>0</v>
          </cell>
          <cell r="HD245">
            <v>0</v>
          </cell>
          <cell r="HE245">
            <v>0</v>
          </cell>
          <cell r="HF245">
            <v>0</v>
          </cell>
          <cell r="HG245">
            <v>0</v>
          </cell>
          <cell r="HI245" t="str">
            <v>HDCT73003</v>
          </cell>
          <cell r="HJ245">
            <v>100</v>
          </cell>
          <cell r="HK245">
            <v>0</v>
          </cell>
          <cell r="HL245">
            <v>0</v>
          </cell>
          <cell r="HM245">
            <v>0</v>
          </cell>
          <cell r="HN245">
            <v>0</v>
          </cell>
          <cell r="HO245">
            <v>0</v>
          </cell>
          <cell r="HQ245" t="str">
            <v>HDCT73003</v>
          </cell>
          <cell r="HR245">
            <v>100</v>
          </cell>
          <cell r="HS245">
            <v>0</v>
          </cell>
          <cell r="HT245">
            <v>0</v>
          </cell>
          <cell r="HU245">
            <v>0</v>
          </cell>
          <cell r="HV245">
            <v>0</v>
          </cell>
          <cell r="HW245">
            <v>0</v>
          </cell>
          <cell r="HY245" t="str">
            <v>HDCT73003</v>
          </cell>
          <cell r="HZ245">
            <v>100</v>
          </cell>
          <cell r="IA245">
            <v>0</v>
          </cell>
          <cell r="IB245">
            <v>0</v>
          </cell>
          <cell r="IC245">
            <v>0</v>
          </cell>
          <cell r="ID245">
            <v>0</v>
          </cell>
          <cell r="IE245">
            <v>0</v>
          </cell>
          <cell r="IG245" t="str">
            <v>HDCT73003</v>
          </cell>
          <cell r="IH245">
            <v>100</v>
          </cell>
          <cell r="II245">
            <v>0</v>
          </cell>
          <cell r="IJ245">
            <v>0</v>
          </cell>
          <cell r="IK245">
            <v>0</v>
          </cell>
          <cell r="IL245">
            <v>0</v>
          </cell>
          <cell r="IM245">
            <v>0</v>
          </cell>
        </row>
        <row r="246">
          <cell r="A246" t="str">
            <v>HDKM78151</v>
          </cell>
          <cell r="B246">
            <v>0</v>
          </cell>
          <cell r="C246">
            <v>0</v>
          </cell>
          <cell r="D246">
            <v>0</v>
          </cell>
          <cell r="E246">
            <v>0</v>
          </cell>
          <cell r="F246">
            <v>0</v>
          </cell>
          <cell r="G246">
            <v>0</v>
          </cell>
          <cell r="I246" t="str">
            <v>HDKM78151</v>
          </cell>
          <cell r="J246">
            <v>0</v>
          </cell>
          <cell r="K246">
            <v>0</v>
          </cell>
          <cell r="L246">
            <v>0</v>
          </cell>
          <cell r="M246">
            <v>0</v>
          </cell>
          <cell r="N246">
            <v>0</v>
          </cell>
          <cell r="O246">
            <v>0</v>
          </cell>
          <cell r="Q246" t="str">
            <v>HDKM78136</v>
          </cell>
          <cell r="R246">
            <v>98.26</v>
          </cell>
          <cell r="S246">
            <v>1.25</v>
          </cell>
          <cell r="T246">
            <v>12</v>
          </cell>
          <cell r="U246">
            <v>0</v>
          </cell>
          <cell r="V246">
            <v>15.599</v>
          </cell>
          <cell r="W246">
            <v>1</v>
          </cell>
          <cell r="Y246" t="str">
            <v>HDKM78136</v>
          </cell>
          <cell r="Z246">
            <v>98.7</v>
          </cell>
          <cell r="AA246">
            <v>1.25</v>
          </cell>
          <cell r="AB246">
            <v>12</v>
          </cell>
          <cell r="AC246">
            <v>0</v>
          </cell>
          <cell r="AD246">
            <v>26.148</v>
          </cell>
          <cell r="AE246">
            <v>1</v>
          </cell>
          <cell r="AG246" t="str">
            <v>HDKM78136</v>
          </cell>
          <cell r="AH246">
            <v>94.32</v>
          </cell>
          <cell r="AI246">
            <v>1.25</v>
          </cell>
          <cell r="AJ246">
            <v>12</v>
          </cell>
          <cell r="AK246">
            <v>0</v>
          </cell>
          <cell r="AL246">
            <v>39.331000000000003</v>
          </cell>
          <cell r="AM246">
            <v>1</v>
          </cell>
          <cell r="AO246" t="str">
            <v>HDKM78110</v>
          </cell>
          <cell r="AP246">
            <v>87.53</v>
          </cell>
          <cell r="AQ246">
            <v>2.99</v>
          </cell>
          <cell r="AR246">
            <v>2.1666666666666998</v>
          </cell>
          <cell r="AS246">
            <v>3.7160000000000002</v>
          </cell>
          <cell r="AT246">
            <v>58.633000000000003</v>
          </cell>
          <cell r="AU246">
            <v>6</v>
          </cell>
          <cell r="AW246" t="str">
            <v>HDKM78110</v>
          </cell>
          <cell r="AX246">
            <v>89.32</v>
          </cell>
          <cell r="AY246">
            <v>2.99</v>
          </cell>
          <cell r="AZ246">
            <v>2.1666666666666998</v>
          </cell>
          <cell r="BA246">
            <v>3.7160000000000002</v>
          </cell>
          <cell r="BB246">
            <v>77.132999999999996</v>
          </cell>
          <cell r="BC246">
            <v>6</v>
          </cell>
          <cell r="BE246" t="str">
            <v>HDKM78110</v>
          </cell>
          <cell r="BF246">
            <v>88.72</v>
          </cell>
          <cell r="BG246">
            <v>3.04</v>
          </cell>
          <cell r="BH246">
            <v>5.7142857142857002</v>
          </cell>
          <cell r="BI246">
            <v>3.1360000000000001</v>
          </cell>
          <cell r="BJ246">
            <v>87.016000000000005</v>
          </cell>
          <cell r="BK246">
            <v>7</v>
          </cell>
          <cell r="BM246" t="str">
            <v>HDKM78110</v>
          </cell>
          <cell r="BN246">
            <v>89.98</v>
          </cell>
          <cell r="BO246">
            <v>3.04</v>
          </cell>
          <cell r="BP246">
            <v>5.7142857142857002</v>
          </cell>
          <cell r="BQ246">
            <v>3.1360000000000001</v>
          </cell>
          <cell r="BR246">
            <v>101.63200000000001</v>
          </cell>
          <cell r="BS246">
            <v>7</v>
          </cell>
          <cell r="BU246" t="str">
            <v>HDKM78041</v>
          </cell>
          <cell r="BV246">
            <v>0</v>
          </cell>
          <cell r="BW246">
            <v>0</v>
          </cell>
          <cell r="BX246">
            <v>0</v>
          </cell>
          <cell r="BY246">
            <v>0</v>
          </cell>
          <cell r="BZ246">
            <v>0</v>
          </cell>
          <cell r="CA246">
            <v>0</v>
          </cell>
          <cell r="CC246" t="str">
            <v>HDKM78041</v>
          </cell>
          <cell r="CD246">
            <v>0</v>
          </cell>
          <cell r="CE246">
            <v>0</v>
          </cell>
          <cell r="CF246">
            <v>0</v>
          </cell>
          <cell r="CG246">
            <v>0</v>
          </cell>
          <cell r="CH246">
            <v>0</v>
          </cell>
          <cell r="CI246">
            <v>0</v>
          </cell>
          <cell r="CK246" t="str">
            <v>HDKM78041</v>
          </cell>
          <cell r="CL246">
            <v>0</v>
          </cell>
          <cell r="CM246">
            <v>0</v>
          </cell>
          <cell r="CN246">
            <v>0</v>
          </cell>
          <cell r="CO246">
            <v>0</v>
          </cell>
          <cell r="CP246">
            <v>0</v>
          </cell>
          <cell r="CQ246">
            <v>0</v>
          </cell>
          <cell r="CS246" t="str">
            <v>HDKM78032</v>
          </cell>
          <cell r="CT246">
            <v>39.340000000000003</v>
          </cell>
          <cell r="CU246">
            <v>62.01</v>
          </cell>
          <cell r="CV246">
            <v>14</v>
          </cell>
          <cell r="CW246">
            <v>94.266000000000005</v>
          </cell>
          <cell r="CX246">
            <v>78.183999999999997</v>
          </cell>
          <cell r="CY246">
            <v>3</v>
          </cell>
          <cell r="DA246" t="str">
            <v>HDKM78032</v>
          </cell>
          <cell r="DB246">
            <v>38.380000000000003</v>
          </cell>
          <cell r="DC246">
            <v>50.95</v>
          </cell>
          <cell r="DD246">
            <v>10.5</v>
          </cell>
          <cell r="DE246">
            <v>86.046999999999997</v>
          </cell>
          <cell r="DF246">
            <v>82.634</v>
          </cell>
          <cell r="DG246">
            <v>4</v>
          </cell>
          <cell r="DI246" t="str">
            <v>HDKM78032</v>
          </cell>
          <cell r="DJ246">
            <v>40.75</v>
          </cell>
          <cell r="DK246">
            <v>42.01</v>
          </cell>
          <cell r="DL246">
            <v>8.4</v>
          </cell>
          <cell r="DM246">
            <v>86.463999999999999</v>
          </cell>
          <cell r="DN246">
            <v>88.850999999999999</v>
          </cell>
          <cell r="DO246">
            <v>5</v>
          </cell>
          <cell r="DQ246" t="str">
            <v>HDKM78032</v>
          </cell>
          <cell r="DR246">
            <v>44.45</v>
          </cell>
          <cell r="DS246">
            <v>42.01</v>
          </cell>
          <cell r="DT246">
            <v>8.4</v>
          </cell>
          <cell r="DU246">
            <v>86.463999999999999</v>
          </cell>
          <cell r="DV246">
            <v>109.334</v>
          </cell>
          <cell r="DW246">
            <v>5</v>
          </cell>
          <cell r="DY246" t="str">
            <v>HDKM78019</v>
          </cell>
          <cell r="DZ246">
            <v>0</v>
          </cell>
          <cell r="EA246">
            <v>0</v>
          </cell>
          <cell r="EB246">
            <v>0</v>
          </cell>
          <cell r="EC246">
            <v>0</v>
          </cell>
          <cell r="ED246">
            <v>0</v>
          </cell>
          <cell r="EE246">
            <v>0</v>
          </cell>
          <cell r="EG246" t="str">
            <v>HDKM78019</v>
          </cell>
          <cell r="EH246">
            <v>0</v>
          </cell>
          <cell r="EI246">
            <v>0</v>
          </cell>
          <cell r="EJ246">
            <v>0</v>
          </cell>
          <cell r="EK246">
            <v>0</v>
          </cell>
          <cell r="EL246">
            <v>0</v>
          </cell>
          <cell r="EM246">
            <v>0</v>
          </cell>
          <cell r="EO246" t="str">
            <v>HDKM78019</v>
          </cell>
          <cell r="EP246">
            <v>0</v>
          </cell>
          <cell r="EQ246">
            <v>0</v>
          </cell>
          <cell r="ER246">
            <v>0</v>
          </cell>
          <cell r="ES246">
            <v>0</v>
          </cell>
          <cell r="ET246">
            <v>0</v>
          </cell>
          <cell r="EU246">
            <v>0</v>
          </cell>
          <cell r="EW246" t="str">
            <v>HDCT73013</v>
          </cell>
          <cell r="EX246">
            <v>100</v>
          </cell>
          <cell r="EY246">
            <v>0</v>
          </cell>
          <cell r="EZ246">
            <v>0</v>
          </cell>
          <cell r="FA246">
            <v>0</v>
          </cell>
          <cell r="FB246">
            <v>0</v>
          </cell>
          <cell r="FC246">
            <v>0</v>
          </cell>
          <cell r="FE246" t="str">
            <v>HDCT73011</v>
          </cell>
          <cell r="FF246">
            <v>100</v>
          </cell>
          <cell r="FG246">
            <v>0</v>
          </cell>
          <cell r="FH246">
            <v>0</v>
          </cell>
          <cell r="FI246">
            <v>0</v>
          </cell>
          <cell r="FJ246">
            <v>0</v>
          </cell>
          <cell r="FK246">
            <v>0</v>
          </cell>
          <cell r="FM246" t="str">
            <v>HDCT73011</v>
          </cell>
          <cell r="FN246">
            <v>100</v>
          </cell>
          <cell r="FO246">
            <v>0</v>
          </cell>
          <cell r="FP246">
            <v>0</v>
          </cell>
          <cell r="FQ246">
            <v>0</v>
          </cell>
          <cell r="FR246">
            <v>0</v>
          </cell>
          <cell r="FS246">
            <v>0</v>
          </cell>
          <cell r="FU246" t="str">
            <v>HDCT73011</v>
          </cell>
          <cell r="FV246">
            <v>100</v>
          </cell>
          <cell r="FW246">
            <v>0</v>
          </cell>
          <cell r="FX246">
            <v>0</v>
          </cell>
          <cell r="FY246">
            <v>0</v>
          </cell>
          <cell r="FZ246">
            <v>0</v>
          </cell>
          <cell r="GA246">
            <v>0</v>
          </cell>
          <cell r="GC246" t="str">
            <v>HDCT73011</v>
          </cell>
          <cell r="GD246">
            <v>100</v>
          </cell>
          <cell r="GE246">
            <v>0</v>
          </cell>
          <cell r="GF246">
            <v>0</v>
          </cell>
          <cell r="GG246">
            <v>0</v>
          </cell>
          <cell r="GH246">
            <v>0</v>
          </cell>
          <cell r="GI246">
            <v>0</v>
          </cell>
          <cell r="GK246" t="str">
            <v>HDCT73011</v>
          </cell>
          <cell r="GL246">
            <v>100</v>
          </cell>
          <cell r="GM246">
            <v>0</v>
          </cell>
          <cell r="GN246">
            <v>0</v>
          </cell>
          <cell r="GO246">
            <v>0</v>
          </cell>
          <cell r="GP246">
            <v>0</v>
          </cell>
          <cell r="GQ246">
            <v>0</v>
          </cell>
          <cell r="GS246" t="str">
            <v>HDCT73011</v>
          </cell>
          <cell r="GT246">
            <v>100</v>
          </cell>
          <cell r="GU246">
            <v>0</v>
          </cell>
          <cell r="GV246">
            <v>0</v>
          </cell>
          <cell r="GW246">
            <v>0</v>
          </cell>
          <cell r="GX246">
            <v>0</v>
          </cell>
          <cell r="GY246">
            <v>0</v>
          </cell>
          <cell r="HA246" t="str">
            <v>HDCT73011</v>
          </cell>
          <cell r="HB246">
            <v>100</v>
          </cell>
          <cell r="HC246">
            <v>0</v>
          </cell>
          <cell r="HD246">
            <v>0</v>
          </cell>
          <cell r="HE246">
            <v>0</v>
          </cell>
          <cell r="HF246">
            <v>0</v>
          </cell>
          <cell r="HG246">
            <v>0</v>
          </cell>
          <cell r="HI246" t="str">
            <v>HDCT73004</v>
          </cell>
          <cell r="HJ246">
            <v>100</v>
          </cell>
          <cell r="HK246">
            <v>0</v>
          </cell>
          <cell r="HL246">
            <v>0</v>
          </cell>
          <cell r="HM246">
            <v>0</v>
          </cell>
          <cell r="HN246">
            <v>0</v>
          </cell>
          <cell r="HO246">
            <v>0</v>
          </cell>
          <cell r="HQ246" t="str">
            <v>HDCT73004</v>
          </cell>
          <cell r="HR246">
            <v>100</v>
          </cell>
          <cell r="HS246">
            <v>0</v>
          </cell>
          <cell r="HT246">
            <v>0</v>
          </cell>
          <cell r="HU246">
            <v>0</v>
          </cell>
          <cell r="HV246">
            <v>0</v>
          </cell>
          <cell r="HW246">
            <v>0</v>
          </cell>
          <cell r="HY246" t="str">
            <v>HDCT73004</v>
          </cell>
          <cell r="HZ246">
            <v>100</v>
          </cell>
          <cell r="IA246">
            <v>0</v>
          </cell>
          <cell r="IB246">
            <v>0</v>
          </cell>
          <cell r="IC246">
            <v>0</v>
          </cell>
          <cell r="ID246">
            <v>0</v>
          </cell>
          <cell r="IE246">
            <v>0</v>
          </cell>
          <cell r="IG246" t="str">
            <v>HDCT73004</v>
          </cell>
          <cell r="IH246">
            <v>100</v>
          </cell>
          <cell r="II246">
            <v>0</v>
          </cell>
          <cell r="IJ246">
            <v>0</v>
          </cell>
          <cell r="IK246">
            <v>0</v>
          </cell>
          <cell r="IL246">
            <v>0</v>
          </cell>
          <cell r="IM246">
            <v>0</v>
          </cell>
        </row>
        <row r="247">
          <cell r="A247" t="str">
            <v>HDKM78155</v>
          </cell>
          <cell r="B247">
            <v>100</v>
          </cell>
          <cell r="C247">
            <v>0</v>
          </cell>
          <cell r="D247">
            <v>0</v>
          </cell>
          <cell r="E247">
            <v>0</v>
          </cell>
          <cell r="F247">
            <v>0</v>
          </cell>
          <cell r="G247">
            <v>0</v>
          </cell>
          <cell r="I247" t="str">
            <v>HDKM78155</v>
          </cell>
          <cell r="J247">
            <v>100</v>
          </cell>
          <cell r="K247">
            <v>0</v>
          </cell>
          <cell r="L247">
            <v>15</v>
          </cell>
          <cell r="M247">
            <v>0</v>
          </cell>
          <cell r="N247">
            <v>17.399999999999999</v>
          </cell>
          <cell r="O247">
            <v>0</v>
          </cell>
          <cell r="Q247" t="str">
            <v>HDKM78137</v>
          </cell>
          <cell r="R247">
            <v>98.57</v>
          </cell>
          <cell r="S247">
            <v>0.52</v>
          </cell>
          <cell r="T247">
            <v>8.5</v>
          </cell>
          <cell r="U247">
            <v>0</v>
          </cell>
          <cell r="V247">
            <v>16.649000000000001</v>
          </cell>
          <cell r="W247">
            <v>2</v>
          </cell>
          <cell r="Y247" t="str">
            <v>HDKM78137</v>
          </cell>
          <cell r="Z247">
            <v>98.92</v>
          </cell>
          <cell r="AA247">
            <v>0.52</v>
          </cell>
          <cell r="AB247">
            <v>8.5</v>
          </cell>
          <cell r="AC247">
            <v>0</v>
          </cell>
          <cell r="AD247">
            <v>25.683</v>
          </cell>
          <cell r="AE247">
            <v>2</v>
          </cell>
          <cell r="AG247" t="str">
            <v>HDKM78137</v>
          </cell>
          <cell r="AH247">
            <v>99.14</v>
          </cell>
          <cell r="AI247">
            <v>0.52</v>
          </cell>
          <cell r="AJ247">
            <v>8.5</v>
          </cell>
          <cell r="AK247">
            <v>0</v>
          </cell>
          <cell r="AL247">
            <v>45.716000000000001</v>
          </cell>
          <cell r="AM247">
            <v>2</v>
          </cell>
          <cell r="AO247" t="str">
            <v>HDKM78111</v>
          </cell>
          <cell r="AP247">
            <v>87.05</v>
          </cell>
          <cell r="AQ247">
            <v>4.2699999999999996</v>
          </cell>
          <cell r="AR247">
            <v>2.75</v>
          </cell>
          <cell r="AS247">
            <v>0</v>
          </cell>
          <cell r="AT247">
            <v>54.9</v>
          </cell>
          <cell r="AU247">
            <v>4</v>
          </cell>
          <cell r="AW247" t="str">
            <v>HDKM78111</v>
          </cell>
          <cell r="AX247">
            <v>88.25</v>
          </cell>
          <cell r="AY247">
            <v>3.64</v>
          </cell>
          <cell r="AZ247">
            <v>2.2000000000000002</v>
          </cell>
          <cell r="BA247">
            <v>0</v>
          </cell>
          <cell r="BB247">
            <v>70.983000000000004</v>
          </cell>
          <cell r="BC247">
            <v>5</v>
          </cell>
          <cell r="BE247" t="str">
            <v>HDKM78111</v>
          </cell>
          <cell r="BF247">
            <v>89.72</v>
          </cell>
          <cell r="BG247">
            <v>3.64</v>
          </cell>
          <cell r="BH247">
            <v>8.4</v>
          </cell>
          <cell r="BI247">
            <v>0</v>
          </cell>
          <cell r="BJ247">
            <v>85.65</v>
          </cell>
          <cell r="BK247">
            <v>5</v>
          </cell>
          <cell r="BM247" t="str">
            <v>HDKM78111</v>
          </cell>
          <cell r="BN247">
            <v>90.64</v>
          </cell>
          <cell r="BO247">
            <v>3.11</v>
          </cell>
          <cell r="BP247">
            <v>7</v>
          </cell>
          <cell r="BQ247">
            <v>0</v>
          </cell>
          <cell r="BR247">
            <v>98.715999999999994</v>
          </cell>
          <cell r="BS247">
            <v>6</v>
          </cell>
          <cell r="BU247" t="str">
            <v>HDKM78045</v>
          </cell>
          <cell r="BV247">
            <v>74.290000000000006</v>
          </cell>
          <cell r="BW247">
            <v>5.61</v>
          </cell>
          <cell r="BX247">
            <v>4.4545454545455003</v>
          </cell>
          <cell r="BY247">
            <v>5.835</v>
          </cell>
          <cell r="BZ247">
            <v>36.466999999999999</v>
          </cell>
          <cell r="CA247">
            <v>11</v>
          </cell>
          <cell r="CC247" t="str">
            <v>HDKM78045</v>
          </cell>
          <cell r="CD247">
            <v>73.819999999999993</v>
          </cell>
          <cell r="CE247">
            <v>5.32</v>
          </cell>
          <cell r="CF247">
            <v>4.4615384615384999</v>
          </cell>
          <cell r="CG247">
            <v>5.2089999999999996</v>
          </cell>
          <cell r="CH247">
            <v>49.6</v>
          </cell>
          <cell r="CI247">
            <v>13</v>
          </cell>
          <cell r="CK247" t="str">
            <v>HDKM78045</v>
          </cell>
          <cell r="CL247">
            <v>75.09</v>
          </cell>
          <cell r="CM247">
            <v>5.12</v>
          </cell>
          <cell r="CN247">
            <v>4.1428571428570997</v>
          </cell>
          <cell r="CO247">
            <v>5.0170000000000003</v>
          </cell>
          <cell r="CP247">
            <v>66.516999999999996</v>
          </cell>
          <cell r="CQ247">
            <v>14</v>
          </cell>
          <cell r="CS247" t="str">
            <v>HDKM78036</v>
          </cell>
          <cell r="CT247">
            <v>0</v>
          </cell>
          <cell r="CU247">
            <v>0</v>
          </cell>
          <cell r="CV247">
            <v>0</v>
          </cell>
          <cell r="CW247">
            <v>0</v>
          </cell>
          <cell r="CX247">
            <v>0</v>
          </cell>
          <cell r="CY247">
            <v>0</v>
          </cell>
          <cell r="DA247" t="str">
            <v>HDKM78036</v>
          </cell>
          <cell r="DB247">
            <v>0</v>
          </cell>
          <cell r="DC247">
            <v>0</v>
          </cell>
          <cell r="DD247">
            <v>0</v>
          </cell>
          <cell r="DE247">
            <v>0</v>
          </cell>
          <cell r="DF247">
            <v>0</v>
          </cell>
          <cell r="DG247">
            <v>0</v>
          </cell>
          <cell r="DI247" t="str">
            <v>HDKM78036</v>
          </cell>
          <cell r="DJ247">
            <v>0</v>
          </cell>
          <cell r="DK247">
            <v>0</v>
          </cell>
          <cell r="DL247">
            <v>0</v>
          </cell>
          <cell r="DM247">
            <v>0</v>
          </cell>
          <cell r="DN247">
            <v>0</v>
          </cell>
          <cell r="DO247">
            <v>0</v>
          </cell>
          <cell r="DQ247" t="str">
            <v>HDKM78036</v>
          </cell>
          <cell r="DR247">
            <v>0</v>
          </cell>
          <cell r="DS247">
            <v>0</v>
          </cell>
          <cell r="DT247">
            <v>0</v>
          </cell>
          <cell r="DU247">
            <v>0</v>
          </cell>
          <cell r="DV247">
            <v>0</v>
          </cell>
          <cell r="DW247">
            <v>0</v>
          </cell>
          <cell r="DY247" t="str">
            <v>HDKM78031</v>
          </cell>
          <cell r="DZ247">
            <v>0</v>
          </cell>
          <cell r="EA247">
            <v>0</v>
          </cell>
          <cell r="EB247">
            <v>0</v>
          </cell>
          <cell r="EC247">
            <v>0</v>
          </cell>
          <cell r="ED247">
            <v>0</v>
          </cell>
          <cell r="EE247">
            <v>0</v>
          </cell>
          <cell r="EG247" t="str">
            <v>HDKM78031</v>
          </cell>
          <cell r="EH247">
            <v>0</v>
          </cell>
          <cell r="EI247">
            <v>0</v>
          </cell>
          <cell r="EJ247">
            <v>0</v>
          </cell>
          <cell r="EK247">
            <v>0</v>
          </cell>
          <cell r="EL247">
            <v>0</v>
          </cell>
          <cell r="EM247">
            <v>0</v>
          </cell>
          <cell r="EO247" t="str">
            <v>HDKM78031</v>
          </cell>
          <cell r="EP247">
            <v>0</v>
          </cell>
          <cell r="EQ247">
            <v>0</v>
          </cell>
          <cell r="ER247">
            <v>0</v>
          </cell>
          <cell r="ES247">
            <v>0</v>
          </cell>
          <cell r="ET247">
            <v>0</v>
          </cell>
          <cell r="EU247">
            <v>0</v>
          </cell>
          <cell r="EW247" t="str">
            <v>HDCT73017</v>
          </cell>
          <cell r="EX247">
            <v>100</v>
          </cell>
          <cell r="EY247">
            <v>0</v>
          </cell>
          <cell r="EZ247">
            <v>0</v>
          </cell>
          <cell r="FA247">
            <v>0</v>
          </cell>
          <cell r="FB247">
            <v>0</v>
          </cell>
          <cell r="FC247">
            <v>0</v>
          </cell>
          <cell r="FE247" t="str">
            <v>HDCT73012</v>
          </cell>
          <cell r="FF247">
            <v>100</v>
          </cell>
          <cell r="FG247">
            <v>0</v>
          </cell>
          <cell r="FH247">
            <v>0</v>
          </cell>
          <cell r="FI247">
            <v>0</v>
          </cell>
          <cell r="FJ247">
            <v>0</v>
          </cell>
          <cell r="FK247">
            <v>0</v>
          </cell>
          <cell r="FM247" t="str">
            <v>HDCT73012</v>
          </cell>
          <cell r="FN247">
            <v>100</v>
          </cell>
          <cell r="FO247">
            <v>0</v>
          </cell>
          <cell r="FP247">
            <v>0</v>
          </cell>
          <cell r="FQ247">
            <v>0</v>
          </cell>
          <cell r="FR247">
            <v>0</v>
          </cell>
          <cell r="FS247">
            <v>0</v>
          </cell>
          <cell r="FU247" t="str">
            <v>HDCT73012</v>
          </cell>
          <cell r="FV247">
            <v>100</v>
          </cell>
          <cell r="FW247">
            <v>0</v>
          </cell>
          <cell r="FX247">
            <v>0</v>
          </cell>
          <cell r="FY247">
            <v>0</v>
          </cell>
          <cell r="FZ247">
            <v>0</v>
          </cell>
          <cell r="GA247">
            <v>0</v>
          </cell>
          <cell r="GC247" t="str">
            <v>HDCT73012</v>
          </cell>
          <cell r="GD247">
            <v>100</v>
          </cell>
          <cell r="GE247">
            <v>0</v>
          </cell>
          <cell r="GF247">
            <v>0</v>
          </cell>
          <cell r="GG247">
            <v>0</v>
          </cell>
          <cell r="GH247">
            <v>0</v>
          </cell>
          <cell r="GI247">
            <v>0</v>
          </cell>
          <cell r="GK247" t="str">
            <v>HDCT73012</v>
          </cell>
          <cell r="GL247">
            <v>100</v>
          </cell>
          <cell r="GM247">
            <v>0</v>
          </cell>
          <cell r="GN247">
            <v>0</v>
          </cell>
          <cell r="GO247">
            <v>0</v>
          </cell>
          <cell r="GP247">
            <v>0</v>
          </cell>
          <cell r="GQ247">
            <v>0</v>
          </cell>
          <cell r="GS247" t="str">
            <v>HDCT73012</v>
          </cell>
          <cell r="GT247">
            <v>100</v>
          </cell>
          <cell r="GU247">
            <v>0</v>
          </cell>
          <cell r="GV247">
            <v>0</v>
          </cell>
          <cell r="GW247">
            <v>0</v>
          </cell>
          <cell r="GX247">
            <v>0</v>
          </cell>
          <cell r="GY247">
            <v>0</v>
          </cell>
          <cell r="HA247" t="str">
            <v>HDCT73012</v>
          </cell>
          <cell r="HB247">
            <v>100</v>
          </cell>
          <cell r="HC247">
            <v>0</v>
          </cell>
          <cell r="HD247">
            <v>0</v>
          </cell>
          <cell r="HE247">
            <v>0</v>
          </cell>
          <cell r="HF247">
            <v>0</v>
          </cell>
          <cell r="HG247">
            <v>0</v>
          </cell>
          <cell r="HI247" t="str">
            <v>HDCT73005</v>
          </cell>
          <cell r="HJ247">
            <v>100</v>
          </cell>
          <cell r="HK247">
            <v>0</v>
          </cell>
          <cell r="HL247">
            <v>0</v>
          </cell>
          <cell r="HM247">
            <v>0</v>
          </cell>
          <cell r="HN247">
            <v>0</v>
          </cell>
          <cell r="HO247">
            <v>0</v>
          </cell>
          <cell r="HQ247" t="str">
            <v>HDCT73005</v>
          </cell>
          <cell r="HR247">
            <v>100</v>
          </cell>
          <cell r="HS247">
            <v>0</v>
          </cell>
          <cell r="HT247">
            <v>0</v>
          </cell>
          <cell r="HU247">
            <v>0</v>
          </cell>
          <cell r="HV247">
            <v>0</v>
          </cell>
          <cell r="HW247">
            <v>0</v>
          </cell>
          <cell r="HY247" t="str">
            <v>HDCT73005</v>
          </cell>
          <cell r="HZ247">
            <v>100</v>
          </cell>
          <cell r="IA247">
            <v>0</v>
          </cell>
          <cell r="IB247">
            <v>0</v>
          </cell>
          <cell r="IC247">
            <v>0</v>
          </cell>
          <cell r="ID247">
            <v>0</v>
          </cell>
          <cell r="IE247">
            <v>0</v>
          </cell>
          <cell r="IG247" t="str">
            <v>HDCT73005</v>
          </cell>
          <cell r="IH247">
            <v>100</v>
          </cell>
          <cell r="II247">
            <v>0</v>
          </cell>
          <cell r="IJ247">
            <v>0</v>
          </cell>
          <cell r="IK247">
            <v>0</v>
          </cell>
          <cell r="IL247">
            <v>0</v>
          </cell>
          <cell r="IM247">
            <v>0</v>
          </cell>
        </row>
        <row r="248">
          <cell r="A248" t="str">
            <v>HDKM78157</v>
          </cell>
          <cell r="B248">
            <v>100</v>
          </cell>
          <cell r="C248">
            <v>0</v>
          </cell>
          <cell r="D248">
            <v>0</v>
          </cell>
          <cell r="E248">
            <v>0</v>
          </cell>
          <cell r="F248">
            <v>0</v>
          </cell>
          <cell r="G248">
            <v>0</v>
          </cell>
          <cell r="I248" t="str">
            <v>HDKM78157</v>
          </cell>
          <cell r="J248">
            <v>100</v>
          </cell>
          <cell r="K248">
            <v>0</v>
          </cell>
          <cell r="L248">
            <v>9</v>
          </cell>
          <cell r="M248">
            <v>0</v>
          </cell>
          <cell r="N248">
            <v>7.3</v>
          </cell>
          <cell r="O248">
            <v>0</v>
          </cell>
          <cell r="Q248" t="str">
            <v>HDKM78138</v>
          </cell>
          <cell r="R248">
            <v>99.03</v>
          </cell>
          <cell r="S248">
            <v>0.7</v>
          </cell>
          <cell r="T248">
            <v>27</v>
          </cell>
          <cell r="U248">
            <v>0</v>
          </cell>
          <cell r="V248">
            <v>20.515999999999998</v>
          </cell>
          <cell r="W248">
            <v>1</v>
          </cell>
          <cell r="Y248" t="str">
            <v>HDKM78138</v>
          </cell>
          <cell r="Z248">
            <v>92.93</v>
          </cell>
          <cell r="AA248">
            <v>1.7</v>
          </cell>
          <cell r="AB248">
            <v>6.75</v>
          </cell>
          <cell r="AC248">
            <v>0</v>
          </cell>
          <cell r="AD248">
            <v>27.099</v>
          </cell>
          <cell r="AE248">
            <v>4</v>
          </cell>
          <cell r="AG248" t="str">
            <v>HDKM78138</v>
          </cell>
          <cell r="AH248">
            <v>90.04</v>
          </cell>
          <cell r="AI248">
            <v>2.39</v>
          </cell>
          <cell r="AJ248">
            <v>5.4</v>
          </cell>
          <cell r="AK248">
            <v>0</v>
          </cell>
          <cell r="AL248">
            <v>42.981999999999999</v>
          </cell>
          <cell r="AM248">
            <v>5</v>
          </cell>
          <cell r="AO248" t="str">
            <v>HDKM78136</v>
          </cell>
          <cell r="AP248">
            <v>95.27</v>
          </cell>
          <cell r="AQ248">
            <v>1.25</v>
          </cell>
          <cell r="AR248">
            <v>12</v>
          </cell>
          <cell r="AS248">
            <v>0</v>
          </cell>
          <cell r="AT248">
            <v>54.73</v>
          </cell>
          <cell r="AU248">
            <v>1</v>
          </cell>
          <cell r="AW248" t="str">
            <v>HDKM78136</v>
          </cell>
          <cell r="AX248">
            <v>95.94</v>
          </cell>
          <cell r="AY248">
            <v>1.25</v>
          </cell>
          <cell r="AZ248">
            <v>12</v>
          </cell>
          <cell r="BA248">
            <v>0</v>
          </cell>
          <cell r="BB248">
            <v>63.813000000000002</v>
          </cell>
          <cell r="BC248">
            <v>1</v>
          </cell>
          <cell r="BE248" t="str">
            <v>HDKM78136</v>
          </cell>
          <cell r="BF248">
            <v>94.87</v>
          </cell>
          <cell r="BG248">
            <v>1.1100000000000001</v>
          </cell>
          <cell r="BH248">
            <v>12</v>
          </cell>
          <cell r="BI248">
            <v>0</v>
          </cell>
          <cell r="BJ248">
            <v>69.679000000000002</v>
          </cell>
          <cell r="BK248">
            <v>3</v>
          </cell>
          <cell r="BM248" t="str">
            <v>HDKM78136</v>
          </cell>
          <cell r="BN248">
            <v>95.44</v>
          </cell>
          <cell r="BO248">
            <v>1.1100000000000001</v>
          </cell>
          <cell r="BP248">
            <v>12</v>
          </cell>
          <cell r="BQ248">
            <v>0</v>
          </cell>
          <cell r="BR248">
            <v>83.960999999999999</v>
          </cell>
          <cell r="BS248">
            <v>3</v>
          </cell>
          <cell r="BU248" t="str">
            <v>HDKM78109</v>
          </cell>
          <cell r="BV248">
            <v>75.209999999999994</v>
          </cell>
          <cell r="BW248">
            <v>11.83</v>
          </cell>
          <cell r="BX248">
            <v>17.399999999999999</v>
          </cell>
          <cell r="BY248">
            <v>0</v>
          </cell>
          <cell r="BZ248">
            <v>83.281999999999996</v>
          </cell>
          <cell r="CA248">
            <v>5</v>
          </cell>
          <cell r="CC248" t="str">
            <v>HDKM78109</v>
          </cell>
          <cell r="CD248">
            <v>77.459999999999994</v>
          </cell>
          <cell r="CE248">
            <v>11.83</v>
          </cell>
          <cell r="CF248">
            <v>21.4</v>
          </cell>
          <cell r="CG248">
            <v>0</v>
          </cell>
          <cell r="CH248">
            <v>99.064999999999998</v>
          </cell>
          <cell r="CI248">
            <v>5</v>
          </cell>
          <cell r="CK248" t="str">
            <v>HDKM78109</v>
          </cell>
          <cell r="CL248">
            <v>79.34</v>
          </cell>
          <cell r="CM248">
            <v>11.83</v>
          </cell>
          <cell r="CN248">
            <v>21.4</v>
          </cell>
          <cell r="CO248">
            <v>0</v>
          </cell>
          <cell r="CP248">
            <v>118.89700000000001</v>
          </cell>
          <cell r="CQ248">
            <v>5</v>
          </cell>
          <cell r="CS248" t="str">
            <v>HDKM78037</v>
          </cell>
          <cell r="CT248">
            <v>0</v>
          </cell>
          <cell r="CU248">
            <v>0</v>
          </cell>
          <cell r="CV248">
            <v>0</v>
          </cell>
          <cell r="CW248">
            <v>0</v>
          </cell>
          <cell r="CX248">
            <v>0</v>
          </cell>
          <cell r="CY248">
            <v>0</v>
          </cell>
          <cell r="DA248" t="str">
            <v>HDKM78037</v>
          </cell>
          <cell r="DB248">
            <v>0</v>
          </cell>
          <cell r="DC248">
            <v>0</v>
          </cell>
          <cell r="DD248">
            <v>0</v>
          </cell>
          <cell r="DE248">
            <v>0</v>
          </cell>
          <cell r="DF248">
            <v>0</v>
          </cell>
          <cell r="DG248">
            <v>0</v>
          </cell>
          <cell r="DI248" t="str">
            <v>HDKM78037</v>
          </cell>
          <cell r="DJ248">
            <v>0</v>
          </cell>
          <cell r="DK248">
            <v>0</v>
          </cell>
          <cell r="DL248">
            <v>0</v>
          </cell>
          <cell r="DM248">
            <v>0</v>
          </cell>
          <cell r="DN248">
            <v>0</v>
          </cell>
          <cell r="DO248">
            <v>0</v>
          </cell>
          <cell r="DQ248" t="str">
            <v>HDKM78037</v>
          </cell>
          <cell r="DR248">
            <v>0</v>
          </cell>
          <cell r="DS248">
            <v>0</v>
          </cell>
          <cell r="DT248">
            <v>0</v>
          </cell>
          <cell r="DU248">
            <v>0</v>
          </cell>
          <cell r="DV248">
            <v>0</v>
          </cell>
          <cell r="DW248">
            <v>0</v>
          </cell>
          <cell r="DY248" t="str">
            <v>HDKM78032</v>
          </cell>
          <cell r="DZ248">
            <v>47.72</v>
          </cell>
          <cell r="EA248">
            <v>42.01</v>
          </cell>
          <cell r="EB248">
            <v>8.4</v>
          </cell>
          <cell r="EC248">
            <v>86.463999999999999</v>
          </cell>
          <cell r="ED248">
            <v>123.617</v>
          </cell>
          <cell r="EE248">
            <v>5</v>
          </cell>
          <cell r="EG248" t="str">
            <v>HDKM78032</v>
          </cell>
          <cell r="EH248">
            <v>50.62</v>
          </cell>
          <cell r="EI248">
            <v>42.01</v>
          </cell>
          <cell r="EJ248">
            <v>8.4</v>
          </cell>
          <cell r="EK248">
            <v>86.463999999999999</v>
          </cell>
          <cell r="EL248">
            <v>143.267</v>
          </cell>
          <cell r="EM248">
            <v>5</v>
          </cell>
          <cell r="EO248" t="str">
            <v>HDKM78032</v>
          </cell>
          <cell r="EP248">
            <v>51.66</v>
          </cell>
          <cell r="EQ248">
            <v>36.200000000000003</v>
          </cell>
          <cell r="ER248">
            <v>7</v>
          </cell>
          <cell r="ES248">
            <v>83.631</v>
          </cell>
          <cell r="ET248">
            <v>154.535</v>
          </cell>
          <cell r="EU248">
            <v>6</v>
          </cell>
          <cell r="EW248" t="str">
            <v>HDCT73018</v>
          </cell>
          <cell r="EX248">
            <v>100</v>
          </cell>
          <cell r="EY248">
            <v>0</v>
          </cell>
          <cell r="EZ248">
            <v>0</v>
          </cell>
          <cell r="FA248">
            <v>0</v>
          </cell>
          <cell r="FB248">
            <v>0</v>
          </cell>
          <cell r="FC248">
            <v>0</v>
          </cell>
          <cell r="FE248" t="str">
            <v>HDCT73013</v>
          </cell>
          <cell r="FF248">
            <v>100</v>
          </cell>
          <cell r="FG248">
            <v>0</v>
          </cell>
          <cell r="FH248">
            <v>0</v>
          </cell>
          <cell r="FI248">
            <v>0</v>
          </cell>
          <cell r="FJ248">
            <v>0</v>
          </cell>
          <cell r="FK248">
            <v>0</v>
          </cell>
          <cell r="FM248" t="str">
            <v>HDCT73013</v>
          </cell>
          <cell r="FN248">
            <v>100</v>
          </cell>
          <cell r="FO248">
            <v>0</v>
          </cell>
          <cell r="FP248">
            <v>0</v>
          </cell>
          <cell r="FQ248">
            <v>0</v>
          </cell>
          <cell r="FR248">
            <v>0</v>
          </cell>
          <cell r="FS248">
            <v>0</v>
          </cell>
          <cell r="FU248" t="str">
            <v>HDCT73013</v>
          </cell>
          <cell r="FV248">
            <v>100</v>
          </cell>
          <cell r="FW248">
            <v>0</v>
          </cell>
          <cell r="FX248">
            <v>0</v>
          </cell>
          <cell r="FY248">
            <v>0</v>
          </cell>
          <cell r="FZ248">
            <v>0</v>
          </cell>
          <cell r="GA248">
            <v>0</v>
          </cell>
          <cell r="GC248" t="str">
            <v>HDCT73013</v>
          </cell>
          <cell r="GD248">
            <v>100</v>
          </cell>
          <cell r="GE248">
            <v>0</v>
          </cell>
          <cell r="GF248">
            <v>0</v>
          </cell>
          <cell r="GG248">
            <v>0</v>
          </cell>
          <cell r="GH248">
            <v>0</v>
          </cell>
          <cell r="GI248">
            <v>0</v>
          </cell>
          <cell r="GK248" t="str">
            <v>HDCT73013</v>
          </cell>
          <cell r="GL248">
            <v>100</v>
          </cell>
          <cell r="GM248">
            <v>0</v>
          </cell>
          <cell r="GN248">
            <v>0</v>
          </cell>
          <cell r="GO248">
            <v>0</v>
          </cell>
          <cell r="GP248">
            <v>0</v>
          </cell>
          <cell r="GQ248">
            <v>0</v>
          </cell>
          <cell r="GS248" t="str">
            <v>HDCT73013</v>
          </cell>
          <cell r="GT248">
            <v>100</v>
          </cell>
          <cell r="GU248">
            <v>0</v>
          </cell>
          <cell r="GV248">
            <v>0</v>
          </cell>
          <cell r="GW248">
            <v>0</v>
          </cell>
          <cell r="GX248">
            <v>0</v>
          </cell>
          <cell r="GY248">
            <v>0</v>
          </cell>
          <cell r="HA248" t="str">
            <v>HDCT73013</v>
          </cell>
          <cell r="HB248">
            <v>100</v>
          </cell>
          <cell r="HC248">
            <v>0</v>
          </cell>
          <cell r="HD248">
            <v>0</v>
          </cell>
          <cell r="HE248">
            <v>0</v>
          </cell>
          <cell r="HF248">
            <v>0</v>
          </cell>
          <cell r="HG248">
            <v>0</v>
          </cell>
          <cell r="HI248" t="str">
            <v>HDCT73006</v>
          </cell>
          <cell r="HJ248">
            <v>100</v>
          </cell>
          <cell r="HK248">
            <v>0</v>
          </cell>
          <cell r="HL248">
            <v>0</v>
          </cell>
          <cell r="HM248">
            <v>0</v>
          </cell>
          <cell r="HN248">
            <v>0</v>
          </cell>
          <cell r="HO248">
            <v>0</v>
          </cell>
          <cell r="HQ248" t="str">
            <v>HDCT73006</v>
          </cell>
          <cell r="HR248">
            <v>100</v>
          </cell>
          <cell r="HS248">
            <v>0</v>
          </cell>
          <cell r="HT248">
            <v>0</v>
          </cell>
          <cell r="HU248">
            <v>0</v>
          </cell>
          <cell r="HV248">
            <v>0</v>
          </cell>
          <cell r="HW248">
            <v>0</v>
          </cell>
          <cell r="HY248" t="str">
            <v>HDCT73006</v>
          </cell>
          <cell r="HZ248">
            <v>100</v>
          </cell>
          <cell r="IA248">
            <v>0</v>
          </cell>
          <cell r="IB248">
            <v>0</v>
          </cell>
          <cell r="IC248">
            <v>0</v>
          </cell>
          <cell r="ID248">
            <v>0</v>
          </cell>
          <cell r="IE248">
            <v>0</v>
          </cell>
          <cell r="IG248" t="str">
            <v>HDCT73006</v>
          </cell>
          <cell r="IH248">
            <v>100</v>
          </cell>
          <cell r="II248">
            <v>0</v>
          </cell>
          <cell r="IJ248">
            <v>0</v>
          </cell>
          <cell r="IK248">
            <v>0</v>
          </cell>
          <cell r="IL248">
            <v>0</v>
          </cell>
          <cell r="IM248">
            <v>0</v>
          </cell>
        </row>
        <row r="249">
          <cell r="A249" t="str">
            <v>HDKM78158</v>
          </cell>
          <cell r="B249">
            <v>100</v>
          </cell>
          <cell r="C249">
            <v>0</v>
          </cell>
          <cell r="D249">
            <v>0</v>
          </cell>
          <cell r="E249">
            <v>0</v>
          </cell>
          <cell r="F249">
            <v>0</v>
          </cell>
          <cell r="G249">
            <v>0</v>
          </cell>
          <cell r="I249" t="str">
            <v>HDKM78158</v>
          </cell>
          <cell r="J249">
            <v>91.98</v>
          </cell>
          <cell r="K249">
            <v>3.85</v>
          </cell>
          <cell r="L249">
            <v>11</v>
          </cell>
          <cell r="M249">
            <v>0</v>
          </cell>
          <cell r="N249">
            <v>14.266</v>
          </cell>
          <cell r="O249">
            <v>1</v>
          </cell>
          <cell r="Q249" t="str">
            <v>HDKM78151</v>
          </cell>
          <cell r="R249">
            <v>0</v>
          </cell>
          <cell r="S249">
            <v>0</v>
          </cell>
          <cell r="T249">
            <v>0</v>
          </cell>
          <cell r="U249">
            <v>0</v>
          </cell>
          <cell r="V249">
            <v>0</v>
          </cell>
          <cell r="W249">
            <v>0</v>
          </cell>
          <cell r="Y249" t="str">
            <v>HDKM78151</v>
          </cell>
          <cell r="Z249">
            <v>0</v>
          </cell>
          <cell r="AA249">
            <v>0</v>
          </cell>
          <cell r="AB249">
            <v>0</v>
          </cell>
          <cell r="AC249">
            <v>0</v>
          </cell>
          <cell r="AD249">
            <v>0</v>
          </cell>
          <cell r="AE249">
            <v>0</v>
          </cell>
          <cell r="AG249" t="str">
            <v>HDKM78151</v>
          </cell>
          <cell r="AH249">
            <v>0</v>
          </cell>
          <cell r="AI249">
            <v>0</v>
          </cell>
          <cell r="AJ249">
            <v>0</v>
          </cell>
          <cell r="AK249">
            <v>0</v>
          </cell>
          <cell r="AL249">
            <v>0</v>
          </cell>
          <cell r="AM249">
            <v>0</v>
          </cell>
          <cell r="AO249" t="str">
            <v>HDKM78137</v>
          </cell>
          <cell r="AP249">
            <v>99.28</v>
          </cell>
          <cell r="AQ249">
            <v>0.52</v>
          </cell>
          <cell r="AR249">
            <v>8.5</v>
          </cell>
          <cell r="AS249">
            <v>0</v>
          </cell>
          <cell r="AT249">
            <v>60.015000000000001</v>
          </cell>
          <cell r="AU249">
            <v>2</v>
          </cell>
          <cell r="AW249" t="str">
            <v>HDKM78137</v>
          </cell>
          <cell r="AX249">
            <v>98.71</v>
          </cell>
          <cell r="AY249">
            <v>0.72</v>
          </cell>
          <cell r="AZ249">
            <v>5.6666666666666998</v>
          </cell>
          <cell r="BA249">
            <v>0</v>
          </cell>
          <cell r="BB249">
            <v>75.680999999999997</v>
          </cell>
          <cell r="BC249">
            <v>3</v>
          </cell>
          <cell r="BE249" t="str">
            <v>HDKM78137</v>
          </cell>
          <cell r="BF249">
            <v>94.36</v>
          </cell>
          <cell r="BG249">
            <v>2.17</v>
          </cell>
          <cell r="BH249">
            <v>8.6</v>
          </cell>
          <cell r="BI249">
            <v>0</v>
          </cell>
          <cell r="BJ249">
            <v>81.813999999999993</v>
          </cell>
          <cell r="BK249">
            <v>5</v>
          </cell>
          <cell r="BM249" t="str">
            <v>HDKM78137</v>
          </cell>
          <cell r="BN249">
            <v>83.87</v>
          </cell>
          <cell r="BO249">
            <v>5.81</v>
          </cell>
          <cell r="BP249">
            <v>7.1666666666666998</v>
          </cell>
          <cell r="BQ249">
            <v>66.028999999999996</v>
          </cell>
          <cell r="BR249">
            <v>81.813999999999993</v>
          </cell>
          <cell r="BS249">
            <v>6</v>
          </cell>
          <cell r="BU249" t="str">
            <v>HDKM78110</v>
          </cell>
          <cell r="BV249">
            <v>88.5</v>
          </cell>
          <cell r="BW249">
            <v>3.4</v>
          </cell>
          <cell r="BX249">
            <v>14.125</v>
          </cell>
          <cell r="BY249">
            <v>2.4510000000000001</v>
          </cell>
          <cell r="BZ249">
            <v>113.348</v>
          </cell>
          <cell r="CA249">
            <v>8</v>
          </cell>
          <cell r="CC249" t="str">
            <v>HDKM78110</v>
          </cell>
          <cell r="CD249">
            <v>89.46</v>
          </cell>
          <cell r="CE249">
            <v>3.05</v>
          </cell>
          <cell r="CF249">
            <v>14.777777777778001</v>
          </cell>
          <cell r="CG249">
            <v>2.4300000000000002</v>
          </cell>
          <cell r="CH249">
            <v>132.94800000000001</v>
          </cell>
          <cell r="CI249">
            <v>9</v>
          </cell>
          <cell r="CK249" t="str">
            <v>HDKM78110</v>
          </cell>
          <cell r="CL249">
            <v>90.34</v>
          </cell>
          <cell r="CM249">
            <v>3.05</v>
          </cell>
          <cell r="CN249">
            <v>14.777777777778001</v>
          </cell>
          <cell r="CO249">
            <v>2.4300000000000002</v>
          </cell>
          <cell r="CP249">
            <v>152.78</v>
          </cell>
          <cell r="CQ249">
            <v>9</v>
          </cell>
          <cell r="CS249" t="str">
            <v>HDKM78039</v>
          </cell>
          <cell r="CT249">
            <v>0</v>
          </cell>
          <cell r="CU249">
            <v>0</v>
          </cell>
          <cell r="CV249">
            <v>0</v>
          </cell>
          <cell r="CW249">
            <v>0</v>
          </cell>
          <cell r="CX249">
            <v>0</v>
          </cell>
          <cell r="CY249">
            <v>0</v>
          </cell>
          <cell r="DA249" t="str">
            <v>HDKM78039</v>
          </cell>
          <cell r="DB249">
            <v>0</v>
          </cell>
          <cell r="DC249">
            <v>0</v>
          </cell>
          <cell r="DD249">
            <v>0</v>
          </cell>
          <cell r="DE249">
            <v>0</v>
          </cell>
          <cell r="DF249">
            <v>0</v>
          </cell>
          <cell r="DG249">
            <v>0</v>
          </cell>
          <cell r="DI249" t="str">
            <v>HDKM78039</v>
          </cell>
          <cell r="DJ249">
            <v>0</v>
          </cell>
          <cell r="DK249">
            <v>0</v>
          </cell>
          <cell r="DL249">
            <v>0</v>
          </cell>
          <cell r="DM249">
            <v>0</v>
          </cell>
          <cell r="DN249">
            <v>0</v>
          </cell>
          <cell r="DO249">
            <v>0</v>
          </cell>
          <cell r="DQ249" t="str">
            <v>HDKM78039</v>
          </cell>
          <cell r="DR249">
            <v>0</v>
          </cell>
          <cell r="DS249">
            <v>0</v>
          </cell>
          <cell r="DT249">
            <v>0</v>
          </cell>
          <cell r="DU249">
            <v>0</v>
          </cell>
          <cell r="DV249">
            <v>0</v>
          </cell>
          <cell r="DW249">
            <v>0</v>
          </cell>
          <cell r="DY249" t="str">
            <v>HDKM78036</v>
          </cell>
          <cell r="DZ249">
            <v>0</v>
          </cell>
          <cell r="EA249">
            <v>0</v>
          </cell>
          <cell r="EB249">
            <v>0</v>
          </cell>
          <cell r="EC249">
            <v>0</v>
          </cell>
          <cell r="ED249">
            <v>0</v>
          </cell>
          <cell r="EE249">
            <v>0</v>
          </cell>
          <cell r="EG249" t="str">
            <v>HDKM78036</v>
          </cell>
          <cell r="EH249">
            <v>0</v>
          </cell>
          <cell r="EI249">
            <v>0</v>
          </cell>
          <cell r="EJ249">
            <v>0</v>
          </cell>
          <cell r="EK249">
            <v>0</v>
          </cell>
          <cell r="EL249">
            <v>0</v>
          </cell>
          <cell r="EM249">
            <v>0</v>
          </cell>
          <cell r="EO249" t="str">
            <v>HDKM78036</v>
          </cell>
          <cell r="EP249">
            <v>0</v>
          </cell>
          <cell r="EQ249">
            <v>0</v>
          </cell>
          <cell r="ER249">
            <v>0</v>
          </cell>
          <cell r="ES249">
            <v>0</v>
          </cell>
          <cell r="ET249">
            <v>0</v>
          </cell>
          <cell r="EU249">
            <v>0</v>
          </cell>
          <cell r="EW249" t="str">
            <v>HDCT73019</v>
          </cell>
          <cell r="EX249">
            <v>100</v>
          </cell>
          <cell r="EY249">
            <v>0</v>
          </cell>
          <cell r="EZ249">
            <v>0</v>
          </cell>
          <cell r="FA249">
            <v>0</v>
          </cell>
          <cell r="FB249">
            <v>0</v>
          </cell>
          <cell r="FC249">
            <v>0</v>
          </cell>
          <cell r="FE249" t="str">
            <v>HDCT73017</v>
          </cell>
          <cell r="FF249">
            <v>100</v>
          </cell>
          <cell r="FG249">
            <v>0</v>
          </cell>
          <cell r="FH249">
            <v>0</v>
          </cell>
          <cell r="FI249">
            <v>0</v>
          </cell>
          <cell r="FJ249">
            <v>0</v>
          </cell>
          <cell r="FK249">
            <v>0</v>
          </cell>
          <cell r="FM249" t="str">
            <v>HDCT73017</v>
          </cell>
          <cell r="FN249">
            <v>100</v>
          </cell>
          <cell r="FO249">
            <v>0</v>
          </cell>
          <cell r="FP249">
            <v>0</v>
          </cell>
          <cell r="FQ249">
            <v>0</v>
          </cell>
          <cell r="FR249">
            <v>0</v>
          </cell>
          <cell r="FS249">
            <v>0</v>
          </cell>
          <cell r="FU249" t="str">
            <v>HDCT73017</v>
          </cell>
          <cell r="FV249">
            <v>100</v>
          </cell>
          <cell r="FW249">
            <v>0</v>
          </cell>
          <cell r="FX249">
            <v>0</v>
          </cell>
          <cell r="FY249">
            <v>0</v>
          </cell>
          <cell r="FZ249">
            <v>0</v>
          </cell>
          <cell r="GA249">
            <v>0</v>
          </cell>
          <cell r="GC249" t="str">
            <v>HDCT73017</v>
          </cell>
          <cell r="GD249">
            <v>100</v>
          </cell>
          <cell r="GE249">
            <v>0</v>
          </cell>
          <cell r="GF249">
            <v>0</v>
          </cell>
          <cell r="GG249">
            <v>0</v>
          </cell>
          <cell r="GH249">
            <v>0</v>
          </cell>
          <cell r="GI249">
            <v>0</v>
          </cell>
          <cell r="GK249" t="str">
            <v>HDCT73017</v>
          </cell>
          <cell r="GL249">
            <v>100</v>
          </cell>
          <cell r="GM249">
            <v>0</v>
          </cell>
          <cell r="GN249">
            <v>0</v>
          </cell>
          <cell r="GO249">
            <v>0</v>
          </cell>
          <cell r="GP249">
            <v>0</v>
          </cell>
          <cell r="GQ249">
            <v>0</v>
          </cell>
          <cell r="GS249" t="str">
            <v>HDCT73017</v>
          </cell>
          <cell r="GT249">
            <v>100</v>
          </cell>
          <cell r="GU249">
            <v>0</v>
          </cell>
          <cell r="GV249">
            <v>0</v>
          </cell>
          <cell r="GW249">
            <v>0</v>
          </cell>
          <cell r="GX249">
            <v>0</v>
          </cell>
          <cell r="GY249">
            <v>0</v>
          </cell>
          <cell r="HA249" t="str">
            <v>HDCT73017</v>
          </cell>
          <cell r="HB249">
            <v>100</v>
          </cell>
          <cell r="HC249">
            <v>0</v>
          </cell>
          <cell r="HD249">
            <v>0</v>
          </cell>
          <cell r="HE249">
            <v>0</v>
          </cell>
          <cell r="HF249">
            <v>0</v>
          </cell>
          <cell r="HG249">
            <v>0</v>
          </cell>
          <cell r="HI249" t="str">
            <v>HDCT73007</v>
          </cell>
          <cell r="HJ249">
            <v>100</v>
          </cell>
          <cell r="HK249">
            <v>0</v>
          </cell>
          <cell r="HL249">
            <v>0</v>
          </cell>
          <cell r="HM249">
            <v>0</v>
          </cell>
          <cell r="HN249">
            <v>0</v>
          </cell>
          <cell r="HO249">
            <v>0</v>
          </cell>
          <cell r="HQ249" t="str">
            <v>HDCT73007</v>
          </cell>
          <cell r="HR249">
            <v>100</v>
          </cell>
          <cell r="HS249">
            <v>0</v>
          </cell>
          <cell r="HT249">
            <v>0</v>
          </cell>
          <cell r="HU249">
            <v>0</v>
          </cell>
          <cell r="HV249">
            <v>0</v>
          </cell>
          <cell r="HW249">
            <v>0</v>
          </cell>
          <cell r="HY249" t="str">
            <v>HDCT73007</v>
          </cell>
          <cell r="HZ249">
            <v>100</v>
          </cell>
          <cell r="IA249">
            <v>0</v>
          </cell>
          <cell r="IB249">
            <v>0</v>
          </cell>
          <cell r="IC249">
            <v>0</v>
          </cell>
          <cell r="ID249">
            <v>0</v>
          </cell>
          <cell r="IE249">
            <v>0</v>
          </cell>
          <cell r="IG249" t="str">
            <v>HDCT73007</v>
          </cell>
          <cell r="IH249">
            <v>100</v>
          </cell>
          <cell r="II249">
            <v>0</v>
          </cell>
          <cell r="IJ249">
            <v>0</v>
          </cell>
          <cell r="IK249">
            <v>0</v>
          </cell>
          <cell r="IL249">
            <v>0</v>
          </cell>
          <cell r="IM249">
            <v>0</v>
          </cell>
        </row>
        <row r="250">
          <cell r="A250" t="str">
            <v>HDKM78164</v>
          </cell>
          <cell r="B250">
            <v>100</v>
          </cell>
          <cell r="C250">
            <v>0</v>
          </cell>
          <cell r="D250">
            <v>0</v>
          </cell>
          <cell r="E250">
            <v>0</v>
          </cell>
          <cell r="F250">
            <v>0</v>
          </cell>
          <cell r="G250">
            <v>0</v>
          </cell>
          <cell r="I250" t="str">
            <v>HDKM78164</v>
          </cell>
          <cell r="J250">
            <v>71.319999999999993</v>
          </cell>
          <cell r="K250">
            <v>6.88</v>
          </cell>
          <cell r="L250">
            <v>2.5</v>
          </cell>
          <cell r="M250">
            <v>0</v>
          </cell>
          <cell r="N250">
            <v>4.6500000000000004</v>
          </cell>
          <cell r="O250">
            <v>2</v>
          </cell>
          <cell r="Q250" t="str">
            <v>HDKM78155</v>
          </cell>
          <cell r="R250">
            <v>100</v>
          </cell>
          <cell r="S250">
            <v>0</v>
          </cell>
          <cell r="T250">
            <v>24</v>
          </cell>
          <cell r="U250">
            <v>0</v>
          </cell>
          <cell r="V250">
            <v>24.067</v>
          </cell>
          <cell r="W250">
            <v>0</v>
          </cell>
          <cell r="Y250" t="str">
            <v>HDKM78155</v>
          </cell>
          <cell r="Z250">
            <v>87.97</v>
          </cell>
          <cell r="AA250">
            <v>3.05</v>
          </cell>
          <cell r="AB250">
            <v>24</v>
          </cell>
          <cell r="AC250">
            <v>0</v>
          </cell>
          <cell r="AD250">
            <v>30.05</v>
          </cell>
          <cell r="AE250">
            <v>1</v>
          </cell>
          <cell r="AG250" t="str">
            <v>HDKM78155</v>
          </cell>
          <cell r="AH250">
            <v>89.54</v>
          </cell>
          <cell r="AI250">
            <v>4.05</v>
          </cell>
          <cell r="AJ250">
            <v>24</v>
          </cell>
          <cell r="AK250">
            <v>0</v>
          </cell>
          <cell r="AL250">
            <v>50.082999999999998</v>
          </cell>
          <cell r="AM250">
            <v>1</v>
          </cell>
          <cell r="AO250" t="str">
            <v>HDKM78138</v>
          </cell>
          <cell r="AP250">
            <v>91.37</v>
          </cell>
          <cell r="AQ250">
            <v>2.0699999999999998</v>
          </cell>
          <cell r="AR250">
            <v>4.5</v>
          </cell>
          <cell r="AS250">
            <v>3.8849999999999998</v>
          </cell>
          <cell r="AT250">
            <v>56.131999999999998</v>
          </cell>
          <cell r="AU250">
            <v>6</v>
          </cell>
          <cell r="AW250" t="str">
            <v>HDKM78138</v>
          </cell>
          <cell r="AX250">
            <v>89.46</v>
          </cell>
          <cell r="AY250">
            <v>2.21</v>
          </cell>
          <cell r="AZ250">
            <v>3.375</v>
          </cell>
          <cell r="BA250">
            <v>2.7290000000000001</v>
          </cell>
          <cell r="BB250">
            <v>70.465000000000003</v>
          </cell>
          <cell r="BC250">
            <v>8</v>
          </cell>
          <cell r="BE250" t="str">
            <v>HDKM78138</v>
          </cell>
          <cell r="BF250">
            <v>85.9</v>
          </cell>
          <cell r="BG250">
            <v>3.01</v>
          </cell>
          <cell r="BH250">
            <v>5.5555555555555998</v>
          </cell>
          <cell r="BI250">
            <v>1.784</v>
          </cell>
          <cell r="BJ250">
            <v>75.064999999999998</v>
          </cell>
          <cell r="BK250">
            <v>9</v>
          </cell>
          <cell r="BM250" t="str">
            <v>HDKM78138</v>
          </cell>
          <cell r="BN250">
            <v>87.47</v>
          </cell>
          <cell r="BO250">
            <v>3.01</v>
          </cell>
          <cell r="BP250">
            <v>5.5555555555555998</v>
          </cell>
          <cell r="BQ250">
            <v>1.784</v>
          </cell>
          <cell r="BR250">
            <v>79.265000000000001</v>
          </cell>
          <cell r="BS250">
            <v>9</v>
          </cell>
          <cell r="BU250" t="str">
            <v>HDKM78111</v>
          </cell>
          <cell r="BV250">
            <v>90.42</v>
          </cell>
          <cell r="BW250">
            <v>2.38</v>
          </cell>
          <cell r="BX250">
            <v>12.666666666667</v>
          </cell>
          <cell r="BY250">
            <v>6.4480000000000004</v>
          </cell>
          <cell r="BZ250">
            <v>109.7</v>
          </cell>
          <cell r="CA250">
            <v>9</v>
          </cell>
          <cell r="CC250" t="str">
            <v>HDKM78111</v>
          </cell>
          <cell r="CD250">
            <v>86.96</v>
          </cell>
          <cell r="CE250">
            <v>3.29</v>
          </cell>
          <cell r="CF250">
            <v>12.2</v>
          </cell>
          <cell r="CG250">
            <v>4.2060000000000004</v>
          </cell>
          <cell r="CH250">
            <v>116.81699999999999</v>
          </cell>
          <cell r="CI250">
            <v>10</v>
          </cell>
          <cell r="CK250" t="str">
            <v>HDKM78111</v>
          </cell>
          <cell r="CL250">
            <v>82.37</v>
          </cell>
          <cell r="CM250">
            <v>3.29</v>
          </cell>
          <cell r="CN250">
            <v>12.2</v>
          </cell>
          <cell r="CO250">
            <v>4.2060000000000004</v>
          </cell>
          <cell r="CP250">
            <v>122.467</v>
          </cell>
          <cell r="CQ250">
            <v>10</v>
          </cell>
          <cell r="CS250" t="str">
            <v>HDKM78040</v>
          </cell>
          <cell r="CT250">
            <v>9.94</v>
          </cell>
          <cell r="CU250">
            <v>140.5</v>
          </cell>
          <cell r="CV250">
            <v>0</v>
          </cell>
          <cell r="CW250">
            <v>59.430999999999997</v>
          </cell>
          <cell r="CX250">
            <v>0.83299999999999996</v>
          </cell>
          <cell r="CY250">
            <v>2</v>
          </cell>
          <cell r="DA250" t="str">
            <v>HDKM78040</v>
          </cell>
          <cell r="DB250">
            <v>9.23</v>
          </cell>
          <cell r="DC250">
            <v>152.5</v>
          </cell>
          <cell r="DD250">
            <v>0</v>
          </cell>
          <cell r="DE250">
            <v>62.622999999999998</v>
          </cell>
          <cell r="DF250">
            <v>0.83299999999999996</v>
          </cell>
          <cell r="DG250">
            <v>2</v>
          </cell>
          <cell r="DI250" t="str">
            <v>HDKM78040</v>
          </cell>
          <cell r="DJ250">
            <v>8.61</v>
          </cell>
          <cell r="DK250">
            <v>164.5</v>
          </cell>
          <cell r="DL250">
            <v>0</v>
          </cell>
          <cell r="DM250">
            <v>65.349999999999994</v>
          </cell>
          <cell r="DN250">
            <v>0.83299999999999996</v>
          </cell>
          <cell r="DO250">
            <v>2</v>
          </cell>
          <cell r="DQ250" t="str">
            <v>HDKM78040</v>
          </cell>
          <cell r="DR250">
            <v>8.07</v>
          </cell>
          <cell r="DS250">
            <v>176.5</v>
          </cell>
          <cell r="DT250">
            <v>0</v>
          </cell>
          <cell r="DU250">
            <v>67.704999999999998</v>
          </cell>
          <cell r="DV250">
            <v>0.83299999999999996</v>
          </cell>
          <cell r="DW250">
            <v>2</v>
          </cell>
          <cell r="DY250" t="str">
            <v>HDKM78037</v>
          </cell>
          <cell r="DZ250">
            <v>0</v>
          </cell>
          <cell r="EA250">
            <v>0</v>
          </cell>
          <cell r="EB250">
            <v>0</v>
          </cell>
          <cell r="EC250">
            <v>0</v>
          </cell>
          <cell r="ED250">
            <v>0</v>
          </cell>
          <cell r="EE250">
            <v>0</v>
          </cell>
          <cell r="EG250" t="str">
            <v>HDKM78037</v>
          </cell>
          <cell r="EH250">
            <v>0</v>
          </cell>
          <cell r="EI250">
            <v>0</v>
          </cell>
          <cell r="EJ250">
            <v>0</v>
          </cell>
          <cell r="EK250">
            <v>0</v>
          </cell>
          <cell r="EL250">
            <v>0</v>
          </cell>
          <cell r="EM250">
            <v>0</v>
          </cell>
          <cell r="EO250" t="str">
            <v>HDKM78037</v>
          </cell>
          <cell r="EP250">
            <v>0</v>
          </cell>
          <cell r="EQ250">
            <v>0</v>
          </cell>
          <cell r="ER250">
            <v>0</v>
          </cell>
          <cell r="ES250">
            <v>0</v>
          </cell>
          <cell r="ET250">
            <v>0</v>
          </cell>
          <cell r="EU250">
            <v>0</v>
          </cell>
          <cell r="EW250" t="str">
            <v>HDKM46011</v>
          </cell>
          <cell r="EX250">
            <v>100</v>
          </cell>
          <cell r="EY250">
            <v>0</v>
          </cell>
          <cell r="EZ250">
            <v>0</v>
          </cell>
          <cell r="FA250">
            <v>0</v>
          </cell>
          <cell r="FB250">
            <v>0</v>
          </cell>
          <cell r="FC250">
            <v>0</v>
          </cell>
          <cell r="FE250" t="str">
            <v>HDCT73018</v>
          </cell>
          <cell r="FF250">
            <v>100</v>
          </cell>
          <cell r="FG250">
            <v>0</v>
          </cell>
          <cell r="FH250">
            <v>0</v>
          </cell>
          <cell r="FI250">
            <v>0</v>
          </cell>
          <cell r="FJ250">
            <v>0</v>
          </cell>
          <cell r="FK250">
            <v>0</v>
          </cell>
          <cell r="FM250" t="str">
            <v>HDCT73018</v>
          </cell>
          <cell r="FN250">
            <v>100</v>
          </cell>
          <cell r="FO250">
            <v>0</v>
          </cell>
          <cell r="FP250">
            <v>0</v>
          </cell>
          <cell r="FQ250">
            <v>0</v>
          </cell>
          <cell r="FR250">
            <v>0</v>
          </cell>
          <cell r="FS250">
            <v>0</v>
          </cell>
          <cell r="FU250" t="str">
            <v>HDCT73018</v>
          </cell>
          <cell r="FV250">
            <v>100</v>
          </cell>
          <cell r="FW250">
            <v>0</v>
          </cell>
          <cell r="FX250">
            <v>0</v>
          </cell>
          <cell r="FY250">
            <v>0</v>
          </cell>
          <cell r="FZ250">
            <v>0</v>
          </cell>
          <cell r="GA250">
            <v>0</v>
          </cell>
          <cell r="GC250" t="str">
            <v>HDCT73018</v>
          </cell>
          <cell r="GD250">
            <v>100</v>
          </cell>
          <cell r="GE250">
            <v>0</v>
          </cell>
          <cell r="GF250">
            <v>0</v>
          </cell>
          <cell r="GG250">
            <v>0</v>
          </cell>
          <cell r="GH250">
            <v>0</v>
          </cell>
          <cell r="GI250">
            <v>0</v>
          </cell>
          <cell r="GK250" t="str">
            <v>HDCT73018</v>
          </cell>
          <cell r="GL250">
            <v>100</v>
          </cell>
          <cell r="GM250">
            <v>0</v>
          </cell>
          <cell r="GN250">
            <v>0</v>
          </cell>
          <cell r="GO250">
            <v>0</v>
          </cell>
          <cell r="GP250">
            <v>0</v>
          </cell>
          <cell r="GQ250">
            <v>0</v>
          </cell>
          <cell r="GS250" t="str">
            <v>HDCT73018</v>
          </cell>
          <cell r="GT250">
            <v>100</v>
          </cell>
          <cell r="GU250">
            <v>0</v>
          </cell>
          <cell r="GV250">
            <v>0</v>
          </cell>
          <cell r="GW250">
            <v>0</v>
          </cell>
          <cell r="GX250">
            <v>0</v>
          </cell>
          <cell r="GY250">
            <v>0</v>
          </cell>
          <cell r="HA250" t="str">
            <v>HDCT73018</v>
          </cell>
          <cell r="HB250">
            <v>100</v>
          </cell>
          <cell r="HC250">
            <v>0</v>
          </cell>
          <cell r="HD250">
            <v>0</v>
          </cell>
          <cell r="HE250">
            <v>0</v>
          </cell>
          <cell r="HF250">
            <v>0</v>
          </cell>
          <cell r="HG250">
            <v>0</v>
          </cell>
          <cell r="HI250" t="str">
            <v>HDCT73008</v>
          </cell>
          <cell r="HJ250">
            <v>100</v>
          </cell>
          <cell r="HK250">
            <v>0</v>
          </cell>
          <cell r="HL250">
            <v>0</v>
          </cell>
          <cell r="HM250">
            <v>0</v>
          </cell>
          <cell r="HN250">
            <v>0</v>
          </cell>
          <cell r="HO250">
            <v>0</v>
          </cell>
          <cell r="HQ250" t="str">
            <v>HDCT73008</v>
          </cell>
          <cell r="HR250">
            <v>100</v>
          </cell>
          <cell r="HS250">
            <v>0</v>
          </cell>
          <cell r="HT250">
            <v>0</v>
          </cell>
          <cell r="HU250">
            <v>0</v>
          </cell>
          <cell r="HV250">
            <v>0</v>
          </cell>
          <cell r="HW250">
            <v>0</v>
          </cell>
          <cell r="HY250" t="str">
            <v>HDCT73008</v>
          </cell>
          <cell r="HZ250">
            <v>100</v>
          </cell>
          <cell r="IA250">
            <v>0</v>
          </cell>
          <cell r="IB250">
            <v>0</v>
          </cell>
          <cell r="IC250">
            <v>0</v>
          </cell>
          <cell r="ID250">
            <v>0</v>
          </cell>
          <cell r="IE250">
            <v>0</v>
          </cell>
          <cell r="IG250" t="str">
            <v>HDCT73008</v>
          </cell>
          <cell r="IH250">
            <v>100</v>
          </cell>
          <cell r="II250">
            <v>0</v>
          </cell>
          <cell r="IJ250">
            <v>0</v>
          </cell>
          <cell r="IK250">
            <v>0</v>
          </cell>
          <cell r="IL250">
            <v>0</v>
          </cell>
          <cell r="IM250">
            <v>0</v>
          </cell>
        </row>
        <row r="251">
          <cell r="A251" t="str">
            <v>HDKM78165</v>
          </cell>
          <cell r="B251">
            <v>100</v>
          </cell>
          <cell r="C251">
            <v>0</v>
          </cell>
          <cell r="D251">
            <v>0</v>
          </cell>
          <cell r="E251">
            <v>0</v>
          </cell>
          <cell r="F251">
            <v>0</v>
          </cell>
          <cell r="G251">
            <v>0</v>
          </cell>
          <cell r="I251" t="str">
            <v>HDKM78165</v>
          </cell>
          <cell r="J251">
            <v>100</v>
          </cell>
          <cell r="K251">
            <v>0</v>
          </cell>
          <cell r="L251">
            <v>0</v>
          </cell>
          <cell r="M251">
            <v>0</v>
          </cell>
          <cell r="N251">
            <v>0</v>
          </cell>
          <cell r="O251">
            <v>0</v>
          </cell>
          <cell r="Q251" t="str">
            <v>HDKM78157</v>
          </cell>
          <cell r="R251">
            <v>99.68</v>
          </cell>
          <cell r="S251">
            <v>0.23</v>
          </cell>
          <cell r="T251">
            <v>22</v>
          </cell>
          <cell r="U251">
            <v>0</v>
          </cell>
          <cell r="V251">
            <v>19.582999999999998</v>
          </cell>
          <cell r="W251">
            <v>1</v>
          </cell>
          <cell r="Y251" t="str">
            <v>HDKM78157</v>
          </cell>
          <cell r="Z251">
            <v>84.91</v>
          </cell>
          <cell r="AA251">
            <v>7.24</v>
          </cell>
          <cell r="AB251">
            <v>11</v>
          </cell>
          <cell r="AC251">
            <v>0</v>
          </cell>
          <cell r="AD251">
            <v>25.166</v>
          </cell>
          <cell r="AE251">
            <v>2</v>
          </cell>
          <cell r="AG251" t="str">
            <v>HDKM78157</v>
          </cell>
          <cell r="AH251">
            <v>86.51</v>
          </cell>
          <cell r="AI251">
            <v>4.05</v>
          </cell>
          <cell r="AJ251">
            <v>5.5</v>
          </cell>
          <cell r="AK251">
            <v>0</v>
          </cell>
          <cell r="AL251">
            <v>42.6</v>
          </cell>
          <cell r="AM251">
            <v>4</v>
          </cell>
          <cell r="AO251" t="str">
            <v>HDKM78151</v>
          </cell>
          <cell r="AP251">
            <v>0</v>
          </cell>
          <cell r="AQ251">
            <v>0</v>
          </cell>
          <cell r="AR251">
            <v>0</v>
          </cell>
          <cell r="AS251">
            <v>0</v>
          </cell>
          <cell r="AT251">
            <v>0</v>
          </cell>
          <cell r="AU251">
            <v>0</v>
          </cell>
          <cell r="AW251" t="str">
            <v>HDKM78151</v>
          </cell>
          <cell r="AX251">
            <v>0</v>
          </cell>
          <cell r="AY251">
            <v>0</v>
          </cell>
          <cell r="AZ251">
            <v>0</v>
          </cell>
          <cell r="BA251">
            <v>0</v>
          </cell>
          <cell r="BB251">
            <v>0</v>
          </cell>
          <cell r="BC251">
            <v>0</v>
          </cell>
          <cell r="BE251" t="str">
            <v>HDKM78151</v>
          </cell>
          <cell r="BF251">
            <v>0</v>
          </cell>
          <cell r="BG251">
            <v>0</v>
          </cell>
          <cell r="BH251">
            <v>0</v>
          </cell>
          <cell r="BI251">
            <v>0</v>
          </cell>
          <cell r="BJ251">
            <v>0</v>
          </cell>
          <cell r="BK251">
            <v>0</v>
          </cell>
          <cell r="BM251" t="str">
            <v>HDKM78151</v>
          </cell>
          <cell r="BN251">
            <v>0</v>
          </cell>
          <cell r="BO251">
            <v>0</v>
          </cell>
          <cell r="BP251">
            <v>0</v>
          </cell>
          <cell r="BQ251">
            <v>0</v>
          </cell>
          <cell r="BR251">
            <v>0</v>
          </cell>
          <cell r="BS251">
            <v>0</v>
          </cell>
          <cell r="BU251" t="str">
            <v>HDKM78136</v>
          </cell>
          <cell r="BV251">
            <v>94.8</v>
          </cell>
          <cell r="BW251">
            <v>1.49</v>
          </cell>
          <cell r="BX251">
            <v>21</v>
          </cell>
          <cell r="BY251">
            <v>0</v>
          </cell>
          <cell r="BZ251">
            <v>89.960999999999999</v>
          </cell>
          <cell r="CA251">
            <v>4</v>
          </cell>
          <cell r="CC251" t="str">
            <v>HDKM78136</v>
          </cell>
          <cell r="CD251">
            <v>94.62</v>
          </cell>
          <cell r="CE251">
            <v>1.28</v>
          </cell>
          <cell r="CF251">
            <v>16.666666666666998</v>
          </cell>
          <cell r="CG251">
            <v>0</v>
          </cell>
          <cell r="CH251">
            <v>105.211</v>
          </cell>
          <cell r="CI251">
            <v>6</v>
          </cell>
          <cell r="CK251" t="str">
            <v>HDKM78136</v>
          </cell>
          <cell r="CL251">
            <v>95.07</v>
          </cell>
          <cell r="CM251">
            <v>1.28</v>
          </cell>
          <cell r="CN251">
            <v>16.666666666666998</v>
          </cell>
          <cell r="CO251">
            <v>0</v>
          </cell>
          <cell r="CP251">
            <v>125.17700000000001</v>
          </cell>
          <cell r="CQ251">
            <v>6</v>
          </cell>
          <cell r="CS251" t="str">
            <v>HDKM78041</v>
          </cell>
          <cell r="CT251">
            <v>0</v>
          </cell>
          <cell r="CU251">
            <v>0</v>
          </cell>
          <cell r="CV251">
            <v>0</v>
          </cell>
          <cell r="CW251">
            <v>0</v>
          </cell>
          <cell r="CX251">
            <v>0</v>
          </cell>
          <cell r="CY251">
            <v>0</v>
          </cell>
          <cell r="DA251" t="str">
            <v>HDKM78041</v>
          </cell>
          <cell r="DB251">
            <v>0</v>
          </cell>
          <cell r="DC251">
            <v>0</v>
          </cell>
          <cell r="DD251">
            <v>0</v>
          </cell>
          <cell r="DE251">
            <v>0</v>
          </cell>
          <cell r="DF251">
            <v>0</v>
          </cell>
          <cell r="DG251">
            <v>0</v>
          </cell>
          <cell r="DI251" t="str">
            <v>HDKM78041</v>
          </cell>
          <cell r="DJ251">
            <v>0</v>
          </cell>
          <cell r="DK251">
            <v>0</v>
          </cell>
          <cell r="DL251">
            <v>0</v>
          </cell>
          <cell r="DM251">
            <v>0</v>
          </cell>
          <cell r="DN251">
            <v>0</v>
          </cell>
          <cell r="DO251">
            <v>0</v>
          </cell>
          <cell r="DQ251" t="str">
            <v>HDKM78041</v>
          </cell>
          <cell r="DR251">
            <v>0</v>
          </cell>
          <cell r="DS251">
            <v>0</v>
          </cell>
          <cell r="DT251">
            <v>0</v>
          </cell>
          <cell r="DU251">
            <v>0</v>
          </cell>
          <cell r="DV251">
            <v>0</v>
          </cell>
          <cell r="DW251">
            <v>0</v>
          </cell>
          <cell r="DY251" t="str">
            <v>HDKM78039</v>
          </cell>
          <cell r="DZ251">
            <v>0</v>
          </cell>
          <cell r="EA251">
            <v>0</v>
          </cell>
          <cell r="EB251">
            <v>0</v>
          </cell>
          <cell r="EC251">
            <v>0</v>
          </cell>
          <cell r="ED251">
            <v>0</v>
          </cell>
          <cell r="EE251">
            <v>0</v>
          </cell>
          <cell r="EG251" t="str">
            <v>HDKM78039</v>
          </cell>
          <cell r="EH251">
            <v>0</v>
          </cell>
          <cell r="EI251">
            <v>0</v>
          </cell>
          <cell r="EJ251">
            <v>0</v>
          </cell>
          <cell r="EK251">
            <v>0</v>
          </cell>
          <cell r="EL251">
            <v>0</v>
          </cell>
          <cell r="EM251">
            <v>0</v>
          </cell>
          <cell r="EO251" t="str">
            <v>HDKM78039</v>
          </cell>
          <cell r="EP251">
            <v>0</v>
          </cell>
          <cell r="EQ251">
            <v>0</v>
          </cell>
          <cell r="ER251">
            <v>0</v>
          </cell>
          <cell r="ES251">
            <v>0</v>
          </cell>
          <cell r="ET251">
            <v>0</v>
          </cell>
          <cell r="EU251">
            <v>0</v>
          </cell>
          <cell r="EW251" t="str">
            <v>HDKM46013</v>
          </cell>
          <cell r="EX251">
            <v>71.33</v>
          </cell>
          <cell r="EY251">
            <v>33.94</v>
          </cell>
          <cell r="EZ251">
            <v>4</v>
          </cell>
          <cell r="FA251">
            <v>98.355000000000004</v>
          </cell>
          <cell r="FB251">
            <v>123.16500000000001</v>
          </cell>
          <cell r="FC251">
            <v>4</v>
          </cell>
          <cell r="FE251" t="str">
            <v>HDCT73019</v>
          </cell>
          <cell r="FF251">
            <v>100</v>
          </cell>
          <cell r="FG251">
            <v>0</v>
          </cell>
          <cell r="FH251">
            <v>0</v>
          </cell>
          <cell r="FI251">
            <v>0</v>
          </cell>
          <cell r="FJ251">
            <v>0</v>
          </cell>
          <cell r="FK251">
            <v>0</v>
          </cell>
          <cell r="FM251" t="str">
            <v>HDCT73019</v>
          </cell>
          <cell r="FN251">
            <v>100</v>
          </cell>
          <cell r="FO251">
            <v>0</v>
          </cell>
          <cell r="FP251">
            <v>0</v>
          </cell>
          <cell r="FQ251">
            <v>0</v>
          </cell>
          <cell r="FR251">
            <v>0</v>
          </cell>
          <cell r="FS251">
            <v>0</v>
          </cell>
          <cell r="FU251" t="str">
            <v>HDCT73019</v>
          </cell>
          <cell r="FV251">
            <v>100</v>
          </cell>
          <cell r="FW251">
            <v>0</v>
          </cell>
          <cell r="FX251">
            <v>0</v>
          </cell>
          <cell r="FY251">
            <v>0</v>
          </cell>
          <cell r="FZ251">
            <v>0</v>
          </cell>
          <cell r="GA251">
            <v>0</v>
          </cell>
          <cell r="GC251" t="str">
            <v>HDCT73019</v>
          </cell>
          <cell r="GD251">
            <v>100</v>
          </cell>
          <cell r="GE251">
            <v>0</v>
          </cell>
          <cell r="GF251">
            <v>0</v>
          </cell>
          <cell r="GG251">
            <v>0</v>
          </cell>
          <cell r="GH251">
            <v>0</v>
          </cell>
          <cell r="GI251">
            <v>0</v>
          </cell>
          <cell r="GK251" t="str">
            <v>HDCT73019</v>
          </cell>
          <cell r="GL251">
            <v>100</v>
          </cell>
          <cell r="GM251">
            <v>0</v>
          </cell>
          <cell r="GN251">
            <v>0</v>
          </cell>
          <cell r="GO251">
            <v>0</v>
          </cell>
          <cell r="GP251">
            <v>0</v>
          </cell>
          <cell r="GQ251">
            <v>0</v>
          </cell>
          <cell r="GS251" t="str">
            <v>HDCT73019</v>
          </cell>
          <cell r="GT251">
            <v>100</v>
          </cell>
          <cell r="GU251">
            <v>0</v>
          </cell>
          <cell r="GV251">
            <v>0</v>
          </cell>
          <cell r="GW251">
            <v>0</v>
          </cell>
          <cell r="GX251">
            <v>0</v>
          </cell>
          <cell r="GY251">
            <v>0</v>
          </cell>
          <cell r="HA251" t="str">
            <v>HDCT73019</v>
          </cell>
          <cell r="HB251">
            <v>100</v>
          </cell>
          <cell r="HC251">
            <v>0</v>
          </cell>
          <cell r="HD251">
            <v>0</v>
          </cell>
          <cell r="HE251">
            <v>0</v>
          </cell>
          <cell r="HF251">
            <v>0</v>
          </cell>
          <cell r="HG251">
            <v>0</v>
          </cell>
          <cell r="HI251" t="str">
            <v>HDCT73009</v>
          </cell>
          <cell r="HJ251">
            <v>100</v>
          </cell>
          <cell r="HK251">
            <v>0</v>
          </cell>
          <cell r="HL251">
            <v>0</v>
          </cell>
          <cell r="HM251">
            <v>0</v>
          </cell>
          <cell r="HN251">
            <v>0</v>
          </cell>
          <cell r="HO251">
            <v>0</v>
          </cell>
          <cell r="HQ251" t="str">
            <v>HDCT73009</v>
          </cell>
          <cell r="HR251">
            <v>100</v>
          </cell>
          <cell r="HS251">
            <v>0</v>
          </cell>
          <cell r="HT251">
            <v>0</v>
          </cell>
          <cell r="HU251">
            <v>0</v>
          </cell>
          <cell r="HV251">
            <v>0</v>
          </cell>
          <cell r="HW251">
            <v>0</v>
          </cell>
          <cell r="HY251" t="str">
            <v>HDCT73009</v>
          </cell>
          <cell r="HZ251">
            <v>100</v>
          </cell>
          <cell r="IA251">
            <v>0</v>
          </cell>
          <cell r="IB251">
            <v>0</v>
          </cell>
          <cell r="IC251">
            <v>0</v>
          </cell>
          <cell r="ID251">
            <v>0</v>
          </cell>
          <cell r="IE251">
            <v>0</v>
          </cell>
          <cell r="IG251" t="str">
            <v>HDCT73009</v>
          </cell>
          <cell r="IH251">
            <v>100</v>
          </cell>
          <cell r="II251">
            <v>0</v>
          </cell>
          <cell r="IJ251">
            <v>0</v>
          </cell>
          <cell r="IK251">
            <v>0</v>
          </cell>
          <cell r="IL251">
            <v>0</v>
          </cell>
          <cell r="IM251">
            <v>0</v>
          </cell>
        </row>
        <row r="252">
          <cell r="A252" t="str">
            <v>HDKM78166</v>
          </cell>
          <cell r="B252">
            <v>100</v>
          </cell>
          <cell r="C252">
            <v>0</v>
          </cell>
          <cell r="D252">
            <v>0</v>
          </cell>
          <cell r="E252">
            <v>0</v>
          </cell>
          <cell r="F252">
            <v>0</v>
          </cell>
          <cell r="G252">
            <v>0</v>
          </cell>
          <cell r="I252" t="str">
            <v>HDKM78166</v>
          </cell>
          <cell r="J252">
            <v>79.239999999999995</v>
          </cell>
          <cell r="K252">
            <v>9.9700000000000006</v>
          </cell>
          <cell r="L252">
            <v>9</v>
          </cell>
          <cell r="M252">
            <v>0</v>
          </cell>
          <cell r="N252">
            <v>8.6159999999999997</v>
          </cell>
          <cell r="O252">
            <v>1</v>
          </cell>
          <cell r="Q252" t="str">
            <v>HDKM78158</v>
          </cell>
          <cell r="R252">
            <v>94.65</v>
          </cell>
          <cell r="S252">
            <v>3.85</v>
          </cell>
          <cell r="T252">
            <v>24</v>
          </cell>
          <cell r="U252">
            <v>0</v>
          </cell>
          <cell r="V252">
            <v>27.099</v>
          </cell>
          <cell r="W252">
            <v>1</v>
          </cell>
          <cell r="Y252" t="str">
            <v>HDKM78158</v>
          </cell>
          <cell r="Z252">
            <v>94.71</v>
          </cell>
          <cell r="AA252">
            <v>1.69</v>
          </cell>
          <cell r="AB252">
            <v>8</v>
          </cell>
          <cell r="AC252">
            <v>17.706</v>
          </cell>
          <cell r="AD252">
            <v>34.298000000000002</v>
          </cell>
          <cell r="AE252">
            <v>3</v>
          </cell>
          <cell r="AG252" t="str">
            <v>HDKM78158</v>
          </cell>
          <cell r="AH252">
            <v>81.150000000000006</v>
          </cell>
          <cell r="AI252">
            <v>1.44</v>
          </cell>
          <cell r="AJ252">
            <v>6</v>
          </cell>
          <cell r="AK252">
            <v>15.609</v>
          </cell>
          <cell r="AL252">
            <v>36.896999999999998</v>
          </cell>
          <cell r="AM252">
            <v>4</v>
          </cell>
          <cell r="AO252" t="str">
            <v>HDKM78155</v>
          </cell>
          <cell r="AP252">
            <v>89.26</v>
          </cell>
          <cell r="AQ252">
            <v>2.3199999999999998</v>
          </cell>
          <cell r="AR252">
            <v>8</v>
          </cell>
          <cell r="AS252">
            <v>0</v>
          </cell>
          <cell r="AT252">
            <v>65.965999999999994</v>
          </cell>
          <cell r="AU252">
            <v>3</v>
          </cell>
          <cell r="AW252" t="str">
            <v>HDKM78155</v>
          </cell>
          <cell r="AX252">
            <v>90.15</v>
          </cell>
          <cell r="AY252">
            <v>2.0099999999999998</v>
          </cell>
          <cell r="AZ252">
            <v>6</v>
          </cell>
          <cell r="BA252">
            <v>0</v>
          </cell>
          <cell r="BB252">
            <v>80.165000000000006</v>
          </cell>
          <cell r="BC252">
            <v>4</v>
          </cell>
          <cell r="BE252" t="str">
            <v>HDKM78155</v>
          </cell>
          <cell r="BF252">
            <v>91.38</v>
          </cell>
          <cell r="BG252">
            <v>2.0099999999999998</v>
          </cell>
          <cell r="BH252">
            <v>12.5</v>
          </cell>
          <cell r="BI252">
            <v>0</v>
          </cell>
          <cell r="BJ252">
            <v>94.998000000000005</v>
          </cell>
          <cell r="BK252">
            <v>4</v>
          </cell>
          <cell r="BM252" t="str">
            <v>HDKM78155</v>
          </cell>
          <cell r="BN252">
            <v>92.34</v>
          </cell>
          <cell r="BO252">
            <v>2.0099999999999998</v>
          </cell>
          <cell r="BP252">
            <v>12.5</v>
          </cell>
          <cell r="BQ252">
            <v>0</v>
          </cell>
          <cell r="BR252">
            <v>100.44799999999999</v>
          </cell>
          <cell r="BS252">
            <v>4</v>
          </cell>
          <cell r="BU252" t="str">
            <v>HDKM78137</v>
          </cell>
          <cell r="BV252">
            <v>75.489999999999995</v>
          </cell>
          <cell r="BW252">
            <v>9.81</v>
          </cell>
          <cell r="BX252">
            <v>13.5</v>
          </cell>
          <cell r="BY252">
            <v>79.887</v>
          </cell>
          <cell r="BZ252">
            <v>81.813999999999993</v>
          </cell>
          <cell r="CA252">
            <v>6</v>
          </cell>
          <cell r="CC252" t="str">
            <v>HDKM78137</v>
          </cell>
          <cell r="CD252">
            <v>68.62</v>
          </cell>
          <cell r="CE252">
            <v>13.81</v>
          </cell>
          <cell r="CF252">
            <v>13.5</v>
          </cell>
          <cell r="CG252">
            <v>85.715000000000003</v>
          </cell>
          <cell r="CH252">
            <v>81.813999999999993</v>
          </cell>
          <cell r="CI252">
            <v>6</v>
          </cell>
          <cell r="CK252" t="str">
            <v>HDKM78137</v>
          </cell>
          <cell r="CL252">
            <v>62.9</v>
          </cell>
          <cell r="CM252">
            <v>17.809999999999999</v>
          </cell>
          <cell r="CN252">
            <v>13.5</v>
          </cell>
          <cell r="CO252">
            <v>88.924000000000007</v>
          </cell>
          <cell r="CP252">
            <v>81.813999999999993</v>
          </cell>
          <cell r="CQ252">
            <v>6</v>
          </cell>
          <cell r="CS252" t="str">
            <v>HDKM78045</v>
          </cell>
          <cell r="CT252">
            <v>74.16</v>
          </cell>
          <cell r="CU252">
            <v>4.74</v>
          </cell>
          <cell r="CV252">
            <v>3.4117647058823999</v>
          </cell>
          <cell r="CW252">
            <v>4.4649999999999999</v>
          </cell>
          <cell r="CX252">
            <v>73.183999999999997</v>
          </cell>
          <cell r="CY252">
            <v>17</v>
          </cell>
          <cell r="DA252" t="str">
            <v>HDKM78045</v>
          </cell>
          <cell r="DB252">
            <v>70.319999999999993</v>
          </cell>
          <cell r="DC252">
            <v>5.54</v>
          </cell>
          <cell r="DD252">
            <v>3.2222222222222001</v>
          </cell>
          <cell r="DE252">
            <v>3.61</v>
          </cell>
          <cell r="DF252">
            <v>73.766999999999996</v>
          </cell>
          <cell r="DG252">
            <v>18</v>
          </cell>
          <cell r="DI252" t="str">
            <v>HDKM78045</v>
          </cell>
          <cell r="DJ252">
            <v>69.59</v>
          </cell>
          <cell r="DK252">
            <v>6.08</v>
          </cell>
          <cell r="DL252">
            <v>3.2222222222222001</v>
          </cell>
          <cell r="DM252">
            <v>3.2890000000000001</v>
          </cell>
          <cell r="DN252">
            <v>76.834000000000003</v>
          </cell>
          <cell r="DO252">
            <v>18</v>
          </cell>
          <cell r="DQ252" t="str">
            <v>HDKM78045</v>
          </cell>
          <cell r="DR252">
            <v>69.97</v>
          </cell>
          <cell r="DS252">
            <v>6.07</v>
          </cell>
          <cell r="DT252">
            <v>3.0526315789474001</v>
          </cell>
          <cell r="DU252">
            <v>3.1219999999999999</v>
          </cell>
          <cell r="DV252">
            <v>88.367000000000004</v>
          </cell>
          <cell r="DW252">
            <v>19</v>
          </cell>
          <cell r="DY252" t="str">
            <v>HDKM78040</v>
          </cell>
          <cell r="DZ252">
            <v>7.6</v>
          </cell>
          <cell r="EA252">
            <v>188.5</v>
          </cell>
          <cell r="EB252">
            <v>0</v>
          </cell>
          <cell r="EC252">
            <v>69.760999999999996</v>
          </cell>
          <cell r="ED252">
            <v>0.83299999999999996</v>
          </cell>
          <cell r="EE252">
            <v>2</v>
          </cell>
          <cell r="EG252" t="str">
            <v>HDKM78040</v>
          </cell>
          <cell r="EH252">
            <v>7.18</v>
          </cell>
          <cell r="EI252">
            <v>200.5</v>
          </cell>
          <cell r="EJ252">
            <v>0</v>
          </cell>
          <cell r="EK252">
            <v>71.570999999999998</v>
          </cell>
          <cell r="EL252">
            <v>0.83299999999999996</v>
          </cell>
          <cell r="EM252">
            <v>2</v>
          </cell>
          <cell r="EO252" t="str">
            <v>HDKM78040</v>
          </cell>
          <cell r="EP252">
            <v>6.8</v>
          </cell>
          <cell r="EQ252">
            <v>212.5</v>
          </cell>
          <cell r="ER252">
            <v>0</v>
          </cell>
          <cell r="ES252">
            <v>73.176000000000002</v>
          </cell>
          <cell r="ET252">
            <v>0.83299999999999996</v>
          </cell>
          <cell r="EU252">
            <v>2</v>
          </cell>
          <cell r="EW252" t="str">
            <v>HDKM46016</v>
          </cell>
          <cell r="EX252">
            <v>42.29</v>
          </cell>
          <cell r="EY252">
            <v>39.57</v>
          </cell>
          <cell r="EZ252">
            <v>1.2857142857143</v>
          </cell>
          <cell r="FA252">
            <v>79.759</v>
          </cell>
          <cell r="FB252">
            <v>95.081999999999994</v>
          </cell>
          <cell r="FC252">
            <v>7</v>
          </cell>
          <cell r="FE252" t="str">
            <v>HDKM46011</v>
          </cell>
          <cell r="FF252">
            <v>100</v>
          </cell>
          <cell r="FG252">
            <v>0</v>
          </cell>
          <cell r="FH252">
            <v>0</v>
          </cell>
          <cell r="FI252">
            <v>0</v>
          </cell>
          <cell r="FJ252">
            <v>0</v>
          </cell>
          <cell r="FK252">
            <v>0</v>
          </cell>
          <cell r="FM252" t="str">
            <v>HDKM46011</v>
          </cell>
          <cell r="FN252">
            <v>100</v>
          </cell>
          <cell r="FO252">
            <v>0</v>
          </cell>
          <cell r="FP252">
            <v>0</v>
          </cell>
          <cell r="FQ252">
            <v>0</v>
          </cell>
          <cell r="FR252">
            <v>0</v>
          </cell>
          <cell r="FS252">
            <v>0</v>
          </cell>
          <cell r="FU252" t="str">
            <v>HDKM46011</v>
          </cell>
          <cell r="FV252">
            <v>100</v>
          </cell>
          <cell r="FW252">
            <v>0</v>
          </cell>
          <cell r="FX252">
            <v>0</v>
          </cell>
          <cell r="FY252">
            <v>0</v>
          </cell>
          <cell r="FZ252">
            <v>0</v>
          </cell>
          <cell r="GA252">
            <v>0</v>
          </cell>
          <cell r="GC252" t="str">
            <v>HDKM46011</v>
          </cell>
          <cell r="GD252">
            <v>100</v>
          </cell>
          <cell r="GE252">
            <v>0</v>
          </cell>
          <cell r="GF252">
            <v>0</v>
          </cell>
          <cell r="GG252">
            <v>0</v>
          </cell>
          <cell r="GH252">
            <v>0</v>
          </cell>
          <cell r="GI252">
            <v>0</v>
          </cell>
          <cell r="GK252" t="str">
            <v>HDKM46011</v>
          </cell>
          <cell r="GL252">
            <v>100</v>
          </cell>
          <cell r="GM252">
            <v>0</v>
          </cell>
          <cell r="GN252">
            <v>0</v>
          </cell>
          <cell r="GO252">
            <v>0</v>
          </cell>
          <cell r="GP252">
            <v>0</v>
          </cell>
          <cell r="GQ252">
            <v>0</v>
          </cell>
          <cell r="GS252" t="str">
            <v>HDKM46011</v>
          </cell>
          <cell r="GT252">
            <v>100</v>
          </cell>
          <cell r="GU252">
            <v>0</v>
          </cell>
          <cell r="GV252">
            <v>0</v>
          </cell>
          <cell r="GW252">
            <v>0</v>
          </cell>
          <cell r="GX252">
            <v>0</v>
          </cell>
          <cell r="GY252">
            <v>0</v>
          </cell>
          <cell r="HA252" t="str">
            <v>HDKM46011</v>
          </cell>
          <cell r="HB252">
            <v>100</v>
          </cell>
          <cell r="HC252">
            <v>0</v>
          </cell>
          <cell r="HD252">
            <v>0</v>
          </cell>
          <cell r="HE252">
            <v>0</v>
          </cell>
          <cell r="HF252">
            <v>0</v>
          </cell>
          <cell r="HG252">
            <v>0</v>
          </cell>
          <cell r="HI252" t="str">
            <v>HDCT73010</v>
          </cell>
          <cell r="HJ252">
            <v>100</v>
          </cell>
          <cell r="HK252">
            <v>0</v>
          </cell>
          <cell r="HL252">
            <v>0</v>
          </cell>
          <cell r="HM252">
            <v>0</v>
          </cell>
          <cell r="HN252">
            <v>0</v>
          </cell>
          <cell r="HO252">
            <v>0</v>
          </cell>
          <cell r="HQ252" t="str">
            <v>HDCT73010</v>
          </cell>
          <cell r="HR252">
            <v>100</v>
          </cell>
          <cell r="HS252">
            <v>0</v>
          </cell>
          <cell r="HT252">
            <v>0</v>
          </cell>
          <cell r="HU252">
            <v>0</v>
          </cell>
          <cell r="HV252">
            <v>0</v>
          </cell>
          <cell r="HW252">
            <v>0</v>
          </cell>
          <cell r="HY252" t="str">
            <v>HDCT73010</v>
          </cell>
          <cell r="HZ252">
            <v>100</v>
          </cell>
          <cell r="IA252">
            <v>0</v>
          </cell>
          <cell r="IB252">
            <v>0</v>
          </cell>
          <cell r="IC252">
            <v>0</v>
          </cell>
          <cell r="ID252">
            <v>0</v>
          </cell>
          <cell r="IE252">
            <v>0</v>
          </cell>
          <cell r="IG252" t="str">
            <v>HDCT73010</v>
          </cell>
          <cell r="IH252">
            <v>100</v>
          </cell>
          <cell r="II252">
            <v>0</v>
          </cell>
          <cell r="IJ252">
            <v>0</v>
          </cell>
          <cell r="IK252">
            <v>0</v>
          </cell>
          <cell r="IL252">
            <v>0</v>
          </cell>
          <cell r="IM252">
            <v>0</v>
          </cell>
        </row>
        <row r="253">
          <cell r="A253" t="str">
            <v>HDKM78169</v>
          </cell>
          <cell r="B253">
            <v>100</v>
          </cell>
          <cell r="C253">
            <v>0</v>
          </cell>
          <cell r="D253">
            <v>0</v>
          </cell>
          <cell r="E253">
            <v>0</v>
          </cell>
          <cell r="F253">
            <v>0</v>
          </cell>
          <cell r="G253">
            <v>0</v>
          </cell>
          <cell r="I253" t="str">
            <v>HDKM78169</v>
          </cell>
          <cell r="J253">
            <v>76.28</v>
          </cell>
          <cell r="K253">
            <v>5.69</v>
          </cell>
          <cell r="L253">
            <v>4</v>
          </cell>
          <cell r="M253">
            <v>0</v>
          </cell>
          <cell r="N253">
            <v>7.2169999999999996</v>
          </cell>
          <cell r="O253">
            <v>2</v>
          </cell>
          <cell r="Q253" t="str">
            <v>HDKM78164</v>
          </cell>
          <cell r="R253">
            <v>69.63</v>
          </cell>
          <cell r="S253">
            <v>7.29</v>
          </cell>
          <cell r="T253">
            <v>2.3333333333333002</v>
          </cell>
          <cell r="U253">
            <v>37.042000000000002</v>
          </cell>
          <cell r="V253">
            <v>5.8</v>
          </cell>
          <cell r="W253">
            <v>3</v>
          </cell>
          <cell r="Y253" t="str">
            <v>HDKM78164</v>
          </cell>
          <cell r="Z253">
            <v>63.4</v>
          </cell>
          <cell r="AA253">
            <v>7.03</v>
          </cell>
          <cell r="AB253">
            <v>1.4</v>
          </cell>
          <cell r="AC253">
            <v>23.055</v>
          </cell>
          <cell r="AD253">
            <v>10.45</v>
          </cell>
          <cell r="AE253">
            <v>5</v>
          </cell>
          <cell r="AG253" t="str">
            <v>HDKM78164</v>
          </cell>
          <cell r="AH253">
            <v>65.930000000000007</v>
          </cell>
          <cell r="AI253">
            <v>5.1100000000000003</v>
          </cell>
          <cell r="AJ253">
            <v>0.875</v>
          </cell>
          <cell r="AK253">
            <v>19.812999999999999</v>
          </cell>
          <cell r="AL253">
            <v>24.817</v>
          </cell>
          <cell r="AM253">
            <v>8</v>
          </cell>
          <cell r="AO253" t="str">
            <v>HDKM78157</v>
          </cell>
          <cell r="AP253">
            <v>82.91</v>
          </cell>
          <cell r="AQ253">
            <v>4.0999999999999996</v>
          </cell>
          <cell r="AR253">
            <v>3.6666666666666998</v>
          </cell>
          <cell r="AS253">
            <v>0</v>
          </cell>
          <cell r="AT253">
            <v>52.716000000000001</v>
          </cell>
          <cell r="AU253">
            <v>6</v>
          </cell>
          <cell r="AW253" t="str">
            <v>HDKM78157</v>
          </cell>
          <cell r="AX253">
            <v>83.81</v>
          </cell>
          <cell r="AY253">
            <v>4.53</v>
          </cell>
          <cell r="AZ253">
            <v>3.6666666666666998</v>
          </cell>
          <cell r="BA253">
            <v>0</v>
          </cell>
          <cell r="BB253">
            <v>59.031999999999996</v>
          </cell>
          <cell r="BC253">
            <v>6</v>
          </cell>
          <cell r="BE253" t="str">
            <v>HDKM78157</v>
          </cell>
          <cell r="BF253">
            <v>85.52</v>
          </cell>
          <cell r="BG253">
            <v>3.97</v>
          </cell>
          <cell r="BH253">
            <v>6.7142857142857002</v>
          </cell>
          <cell r="BI253">
            <v>0</v>
          </cell>
          <cell r="BJ253">
            <v>69.200999999999993</v>
          </cell>
          <cell r="BK253">
            <v>7</v>
          </cell>
          <cell r="BM253" t="str">
            <v>HDKM78157</v>
          </cell>
          <cell r="BN253">
            <v>87.13</v>
          </cell>
          <cell r="BO253">
            <v>3.97</v>
          </cell>
          <cell r="BP253">
            <v>6.7142857142857002</v>
          </cell>
          <cell r="BQ253">
            <v>0</v>
          </cell>
          <cell r="BR253">
            <v>83.483000000000004</v>
          </cell>
          <cell r="BS253">
            <v>7</v>
          </cell>
          <cell r="BU253" t="str">
            <v>HDKM78138</v>
          </cell>
          <cell r="BV253">
            <v>88.31</v>
          </cell>
          <cell r="BW253">
            <v>2.81</v>
          </cell>
          <cell r="BX253">
            <v>10.5</v>
          </cell>
          <cell r="BY253">
            <v>1.722</v>
          </cell>
          <cell r="BZ253">
            <v>94.566000000000003</v>
          </cell>
          <cell r="CA253">
            <v>10</v>
          </cell>
          <cell r="CC253" t="str">
            <v>HDKM78138</v>
          </cell>
          <cell r="CD253">
            <v>82.66</v>
          </cell>
          <cell r="CE253">
            <v>3.81</v>
          </cell>
          <cell r="CF253">
            <v>9</v>
          </cell>
          <cell r="CG253">
            <v>1.0549999999999999</v>
          </cell>
          <cell r="CH253">
            <v>95.899000000000001</v>
          </cell>
          <cell r="CI253">
            <v>12</v>
          </cell>
          <cell r="CK253" t="str">
            <v>HDKM78138</v>
          </cell>
          <cell r="CL253">
            <v>79.62</v>
          </cell>
          <cell r="CM253">
            <v>4.5199999999999996</v>
          </cell>
          <cell r="CN253">
            <v>8.3076923076922995</v>
          </cell>
          <cell r="CO253">
            <v>0.82299999999999995</v>
          </cell>
          <cell r="CP253">
            <v>104.182</v>
          </cell>
          <cell r="CQ253">
            <v>13</v>
          </cell>
          <cell r="CS253" t="str">
            <v>HDKM78109</v>
          </cell>
          <cell r="CT253">
            <v>80.930000000000007</v>
          </cell>
          <cell r="CU253">
            <v>11.83</v>
          </cell>
          <cell r="CV253">
            <v>21.4</v>
          </cell>
          <cell r="CW253">
            <v>0</v>
          </cell>
          <cell r="CX253">
            <v>133.53</v>
          </cell>
          <cell r="CY253">
            <v>5</v>
          </cell>
          <cell r="DA253" t="str">
            <v>HDKM78109</v>
          </cell>
          <cell r="DB253">
            <v>82.29</v>
          </cell>
          <cell r="DC253">
            <v>11.83</v>
          </cell>
          <cell r="DD253">
            <v>21.4</v>
          </cell>
          <cell r="DE253">
            <v>0</v>
          </cell>
          <cell r="DF253">
            <v>153.863</v>
          </cell>
          <cell r="DG253">
            <v>5</v>
          </cell>
          <cell r="DI253" t="str">
            <v>HDKM78109</v>
          </cell>
          <cell r="DJ253">
            <v>83.47</v>
          </cell>
          <cell r="DK253">
            <v>11.83</v>
          </cell>
          <cell r="DL253">
            <v>21.4</v>
          </cell>
          <cell r="DM253">
            <v>0</v>
          </cell>
          <cell r="DN253">
            <v>164.22900000000001</v>
          </cell>
          <cell r="DO253">
            <v>5</v>
          </cell>
          <cell r="DQ253" t="str">
            <v>HDKM78109</v>
          </cell>
          <cell r="DR253">
            <v>83.84</v>
          </cell>
          <cell r="DS253">
            <v>8.82</v>
          </cell>
          <cell r="DT253">
            <v>15.285714285714</v>
          </cell>
          <cell r="DU253">
            <v>0</v>
          </cell>
          <cell r="DV253">
            <v>176.89599999999999</v>
          </cell>
          <cell r="DW253">
            <v>7</v>
          </cell>
          <cell r="DY253" t="str">
            <v>HDKM78041</v>
          </cell>
          <cell r="DZ253">
            <v>0</v>
          </cell>
          <cell r="EA253">
            <v>0</v>
          </cell>
          <cell r="EB253">
            <v>0</v>
          </cell>
          <cell r="EC253">
            <v>0</v>
          </cell>
          <cell r="ED253">
            <v>0</v>
          </cell>
          <cell r="EE253">
            <v>0</v>
          </cell>
          <cell r="EG253" t="str">
            <v>HDKM78041</v>
          </cell>
          <cell r="EH253">
            <v>0</v>
          </cell>
          <cell r="EI253">
            <v>0</v>
          </cell>
          <cell r="EJ253">
            <v>0</v>
          </cell>
          <cell r="EK253">
            <v>0</v>
          </cell>
          <cell r="EL253">
            <v>0</v>
          </cell>
          <cell r="EM253">
            <v>0</v>
          </cell>
          <cell r="EO253" t="str">
            <v>HDKM78041</v>
          </cell>
          <cell r="EP253">
            <v>0</v>
          </cell>
          <cell r="EQ253">
            <v>0</v>
          </cell>
          <cell r="ER253">
            <v>0</v>
          </cell>
          <cell r="ES253">
            <v>0</v>
          </cell>
          <cell r="ET253">
            <v>0</v>
          </cell>
          <cell r="EU253">
            <v>0</v>
          </cell>
          <cell r="EW253" t="str">
            <v>HDKM46017</v>
          </cell>
          <cell r="EX253">
            <v>76.849999999999994</v>
          </cell>
          <cell r="EY253">
            <v>7.57</v>
          </cell>
          <cell r="EZ253">
            <v>6.1818181818182003</v>
          </cell>
          <cell r="FA253">
            <v>1.262</v>
          </cell>
          <cell r="FB253">
            <v>73.215000000000003</v>
          </cell>
          <cell r="FC253">
            <v>11</v>
          </cell>
          <cell r="FE253" t="str">
            <v>HDKM46013</v>
          </cell>
          <cell r="FF253">
            <v>72.7</v>
          </cell>
          <cell r="FG253">
            <v>33.94</v>
          </cell>
          <cell r="FH253">
            <v>4</v>
          </cell>
          <cell r="FI253">
            <v>98.355000000000004</v>
          </cell>
          <cell r="FJ253">
            <v>141.148</v>
          </cell>
          <cell r="FK253">
            <v>4</v>
          </cell>
          <cell r="FM253" t="str">
            <v>HDKM46013</v>
          </cell>
          <cell r="FN253">
            <v>70.53</v>
          </cell>
          <cell r="FO253">
            <v>30.75</v>
          </cell>
          <cell r="FP253">
            <v>3.2</v>
          </cell>
          <cell r="FQ253">
            <v>86.841999999999999</v>
          </cell>
          <cell r="FR253">
            <v>142.148</v>
          </cell>
          <cell r="FS253">
            <v>5</v>
          </cell>
          <cell r="FU253" t="str">
            <v>HDKM46013</v>
          </cell>
          <cell r="FV253">
            <v>71.27</v>
          </cell>
          <cell r="FW253">
            <v>31.36</v>
          </cell>
          <cell r="FX253">
            <v>3.2</v>
          </cell>
          <cell r="FY253">
            <v>85.171000000000006</v>
          </cell>
          <cell r="FZ253">
            <v>142.148</v>
          </cell>
          <cell r="GA253">
            <v>5</v>
          </cell>
          <cell r="GC253" t="str">
            <v>HDKM46013</v>
          </cell>
          <cell r="GD253">
            <v>72.459999999999994</v>
          </cell>
          <cell r="GE253">
            <v>31.36</v>
          </cell>
          <cell r="GF253">
            <v>11</v>
          </cell>
          <cell r="GG253">
            <v>85.171000000000006</v>
          </cell>
          <cell r="GH253">
            <v>157.399</v>
          </cell>
          <cell r="GI253">
            <v>5</v>
          </cell>
          <cell r="GK253" t="str">
            <v>HDKM46013</v>
          </cell>
          <cell r="GL253">
            <v>72.53</v>
          </cell>
          <cell r="GM253">
            <v>23.29</v>
          </cell>
          <cell r="GN253">
            <v>7.8571428571429003</v>
          </cell>
          <cell r="GO253">
            <v>81.921999999999997</v>
          </cell>
          <cell r="GP253">
            <v>171.51499999999999</v>
          </cell>
          <cell r="GQ253">
            <v>7</v>
          </cell>
          <cell r="GS253" t="str">
            <v>HDKM46013</v>
          </cell>
          <cell r="GT253">
            <v>69.739999999999995</v>
          </cell>
          <cell r="GU253">
            <v>26.71</v>
          </cell>
          <cell r="GV253">
            <v>7.8571428571429003</v>
          </cell>
          <cell r="GW253">
            <v>71.408000000000001</v>
          </cell>
          <cell r="GX253">
            <v>171.51499999999999</v>
          </cell>
          <cell r="GY253">
            <v>7</v>
          </cell>
          <cell r="HA253" t="str">
            <v>HDKM46013</v>
          </cell>
          <cell r="HB253">
            <v>67.16</v>
          </cell>
          <cell r="HC253">
            <v>30.14</v>
          </cell>
          <cell r="HD253">
            <v>7.8571428571429003</v>
          </cell>
          <cell r="HE253">
            <v>63.286000000000001</v>
          </cell>
          <cell r="HF253">
            <v>171.51499999999999</v>
          </cell>
          <cell r="HG253">
            <v>7</v>
          </cell>
          <cell r="HI253" t="str">
            <v>HDCT73011</v>
          </cell>
          <cell r="HJ253">
            <v>100</v>
          </cell>
          <cell r="HK253">
            <v>0</v>
          </cell>
          <cell r="HL253">
            <v>0</v>
          </cell>
          <cell r="HM253">
            <v>0</v>
          </cell>
          <cell r="HN253">
            <v>0</v>
          </cell>
          <cell r="HO253">
            <v>0</v>
          </cell>
          <cell r="HQ253" t="str">
            <v>HDCT73011</v>
          </cell>
          <cell r="HR253">
            <v>100</v>
          </cell>
          <cell r="HS253">
            <v>0</v>
          </cell>
          <cell r="HT253">
            <v>0</v>
          </cell>
          <cell r="HU253">
            <v>0</v>
          </cell>
          <cell r="HV253">
            <v>0</v>
          </cell>
          <cell r="HW253">
            <v>0</v>
          </cell>
          <cell r="HY253" t="str">
            <v>HDCT73011</v>
          </cell>
          <cell r="HZ253">
            <v>100</v>
          </cell>
          <cell r="IA253">
            <v>0</v>
          </cell>
          <cell r="IB253">
            <v>0</v>
          </cell>
          <cell r="IC253">
            <v>0</v>
          </cell>
          <cell r="ID253">
            <v>0</v>
          </cell>
          <cell r="IE253">
            <v>0</v>
          </cell>
          <cell r="IG253" t="str">
            <v>HDCT73011</v>
          </cell>
          <cell r="IH253">
            <v>100</v>
          </cell>
          <cell r="II253">
            <v>0</v>
          </cell>
          <cell r="IJ253">
            <v>0</v>
          </cell>
          <cell r="IK253">
            <v>0</v>
          </cell>
          <cell r="IL253">
            <v>0</v>
          </cell>
          <cell r="IM253">
            <v>0</v>
          </cell>
        </row>
        <row r="254">
          <cell r="A254" t="str">
            <v>HDKM78174</v>
          </cell>
          <cell r="B254">
            <v>100</v>
          </cell>
          <cell r="C254">
            <v>0</v>
          </cell>
          <cell r="D254">
            <v>0</v>
          </cell>
          <cell r="E254">
            <v>0</v>
          </cell>
          <cell r="F254">
            <v>0</v>
          </cell>
          <cell r="G254">
            <v>0</v>
          </cell>
          <cell r="I254" t="str">
            <v>HDKM78174</v>
          </cell>
          <cell r="J254">
            <v>87.26</v>
          </cell>
          <cell r="K254">
            <v>2.04</v>
          </cell>
          <cell r="L254">
            <v>1.6666666666667</v>
          </cell>
          <cell r="M254">
            <v>0</v>
          </cell>
          <cell r="N254">
            <v>3.2170000000000001</v>
          </cell>
          <cell r="O254">
            <v>3</v>
          </cell>
          <cell r="Q254" t="str">
            <v>HDKM78165</v>
          </cell>
          <cell r="R254">
            <v>97.87</v>
          </cell>
          <cell r="S254">
            <v>0.77</v>
          </cell>
          <cell r="T254">
            <v>4</v>
          </cell>
          <cell r="U254">
            <v>61.97</v>
          </cell>
          <cell r="V254">
            <v>6.7830000000000004</v>
          </cell>
          <cell r="W254">
            <v>2</v>
          </cell>
          <cell r="Y254" t="str">
            <v>HDKM78165</v>
          </cell>
          <cell r="Z254">
            <v>88.66</v>
          </cell>
          <cell r="AA254">
            <v>2.72</v>
          </cell>
          <cell r="AB254">
            <v>2</v>
          </cell>
          <cell r="AC254">
            <v>8.7289999999999992</v>
          </cell>
          <cell r="AD254">
            <v>8.75</v>
          </cell>
          <cell r="AE254">
            <v>4</v>
          </cell>
          <cell r="AG254" t="str">
            <v>HDKM78165</v>
          </cell>
          <cell r="AH254">
            <v>90.93</v>
          </cell>
          <cell r="AI254">
            <v>2.72</v>
          </cell>
          <cell r="AJ254">
            <v>2</v>
          </cell>
          <cell r="AK254">
            <v>8.7289999999999992</v>
          </cell>
          <cell r="AL254">
            <v>28.916</v>
          </cell>
          <cell r="AM254">
            <v>4</v>
          </cell>
          <cell r="AO254" t="str">
            <v>HDKM78158</v>
          </cell>
          <cell r="AP254">
            <v>83.53</v>
          </cell>
          <cell r="AQ254">
            <v>1.37</v>
          </cell>
          <cell r="AR254">
            <v>4.8</v>
          </cell>
          <cell r="AS254">
            <v>13.108000000000001</v>
          </cell>
          <cell r="AT254">
            <v>52.447000000000003</v>
          </cell>
          <cell r="AU254">
            <v>5</v>
          </cell>
          <cell r="AW254" t="str">
            <v>HDKM78158</v>
          </cell>
          <cell r="AX254">
            <v>85.88</v>
          </cell>
          <cell r="AY254">
            <v>1.37</v>
          </cell>
          <cell r="AZ254">
            <v>4.8</v>
          </cell>
          <cell r="BA254">
            <v>13.108000000000001</v>
          </cell>
          <cell r="BB254">
            <v>66.945999999999998</v>
          </cell>
          <cell r="BC254">
            <v>5</v>
          </cell>
          <cell r="BE254" t="str">
            <v>HDKM78158</v>
          </cell>
          <cell r="BF254">
            <v>87.65</v>
          </cell>
          <cell r="BG254">
            <v>1.37</v>
          </cell>
          <cell r="BH254">
            <v>7.4</v>
          </cell>
          <cell r="BI254">
            <v>13.108000000000001</v>
          </cell>
          <cell r="BJ254">
            <v>81.346000000000004</v>
          </cell>
          <cell r="BK254">
            <v>5</v>
          </cell>
          <cell r="BM254" t="str">
            <v>HDKM78158</v>
          </cell>
          <cell r="BN254">
            <v>89.02</v>
          </cell>
          <cell r="BO254">
            <v>1.37</v>
          </cell>
          <cell r="BP254">
            <v>7.4</v>
          </cell>
          <cell r="BQ254">
            <v>13.108000000000001</v>
          </cell>
          <cell r="BR254">
            <v>94.962000000000003</v>
          </cell>
          <cell r="BS254">
            <v>5</v>
          </cell>
          <cell r="BU254" t="str">
            <v>HDKM78151</v>
          </cell>
          <cell r="BV254">
            <v>0</v>
          </cell>
          <cell r="BW254">
            <v>0</v>
          </cell>
          <cell r="BX254">
            <v>0</v>
          </cell>
          <cell r="BY254">
            <v>0</v>
          </cell>
          <cell r="BZ254">
            <v>0</v>
          </cell>
          <cell r="CA254">
            <v>0</v>
          </cell>
          <cell r="CC254" t="str">
            <v>HDKM78151</v>
          </cell>
          <cell r="CD254">
            <v>0</v>
          </cell>
          <cell r="CE254">
            <v>0</v>
          </cell>
          <cell r="CF254">
            <v>0</v>
          </cell>
          <cell r="CG254">
            <v>0</v>
          </cell>
          <cell r="CH254">
            <v>0</v>
          </cell>
          <cell r="CI254">
            <v>0</v>
          </cell>
          <cell r="CK254" t="str">
            <v>HDKM78151</v>
          </cell>
          <cell r="CL254">
            <v>0</v>
          </cell>
          <cell r="CM254">
            <v>0</v>
          </cell>
          <cell r="CN254">
            <v>0</v>
          </cell>
          <cell r="CO254">
            <v>0</v>
          </cell>
          <cell r="CP254">
            <v>0</v>
          </cell>
          <cell r="CQ254">
            <v>0</v>
          </cell>
          <cell r="CS254" t="str">
            <v>HDKM78110</v>
          </cell>
          <cell r="CT254">
            <v>88.66</v>
          </cell>
          <cell r="CU254">
            <v>3.18</v>
          </cell>
          <cell r="CV254">
            <v>12.090909090908999</v>
          </cell>
          <cell r="CW254">
            <v>19.152000000000001</v>
          </cell>
          <cell r="CX254">
            <v>163.197</v>
          </cell>
          <cell r="CY254">
            <v>11</v>
          </cell>
          <cell r="DA254" t="str">
            <v>HDKM78110</v>
          </cell>
          <cell r="DB254">
            <v>89.47</v>
          </cell>
          <cell r="DC254">
            <v>3.18</v>
          </cell>
          <cell r="DD254">
            <v>12.090909090908999</v>
          </cell>
          <cell r="DE254">
            <v>19.152000000000001</v>
          </cell>
          <cell r="DF254">
            <v>183.529</v>
          </cell>
          <cell r="DG254">
            <v>11</v>
          </cell>
          <cell r="DI254" t="str">
            <v>HDKM78110</v>
          </cell>
          <cell r="DJ254">
            <v>90.18</v>
          </cell>
          <cell r="DK254">
            <v>3.18</v>
          </cell>
          <cell r="DL254">
            <v>12.090909090908999</v>
          </cell>
          <cell r="DM254">
            <v>19.152000000000001</v>
          </cell>
          <cell r="DN254">
            <v>194.012</v>
          </cell>
          <cell r="DO254">
            <v>11</v>
          </cell>
          <cell r="DQ254" t="str">
            <v>HDKM78110</v>
          </cell>
          <cell r="DR254">
            <v>90.79</v>
          </cell>
          <cell r="DS254">
            <v>3.18</v>
          </cell>
          <cell r="DT254">
            <v>12.090909090908999</v>
          </cell>
          <cell r="DU254">
            <v>19.152000000000001</v>
          </cell>
          <cell r="DV254">
            <v>213.096</v>
          </cell>
          <cell r="DW254">
            <v>11</v>
          </cell>
          <cell r="DY254" t="str">
            <v>HDKM78045</v>
          </cell>
          <cell r="DZ254">
            <v>69.05</v>
          </cell>
          <cell r="EA254">
            <v>5.74</v>
          </cell>
          <cell r="EB254">
            <v>2.6363636363635998</v>
          </cell>
          <cell r="EC254">
            <v>2.851</v>
          </cell>
          <cell r="ED254">
            <v>97.1</v>
          </cell>
          <cell r="EE254">
            <v>22</v>
          </cell>
          <cell r="EG254" t="str">
            <v>HDKM78045</v>
          </cell>
          <cell r="EH254">
            <v>67.349999999999994</v>
          </cell>
          <cell r="EI254">
            <v>6.13</v>
          </cell>
          <cell r="EJ254">
            <v>2.5217391304348</v>
          </cell>
          <cell r="EK254">
            <v>2.5529999999999999</v>
          </cell>
          <cell r="EL254">
            <v>103.8</v>
          </cell>
          <cell r="EM254">
            <v>23</v>
          </cell>
          <cell r="EO254" t="str">
            <v>HDKM78045</v>
          </cell>
          <cell r="EP254">
            <v>68.069999999999993</v>
          </cell>
          <cell r="EQ254">
            <v>6.07</v>
          </cell>
          <cell r="ER254">
            <v>2.4166666666666998</v>
          </cell>
          <cell r="ES254">
            <v>2.472</v>
          </cell>
          <cell r="ET254">
            <v>118.232</v>
          </cell>
          <cell r="EU254">
            <v>24</v>
          </cell>
          <cell r="EW254" t="str">
            <v>HDKM46018</v>
          </cell>
          <cell r="EX254">
            <v>84.61</v>
          </cell>
          <cell r="EY254">
            <v>6.76</v>
          </cell>
          <cell r="EZ254">
            <v>7</v>
          </cell>
          <cell r="FA254">
            <v>14.872</v>
          </cell>
          <cell r="FB254">
            <v>137.749</v>
          </cell>
          <cell r="FC254">
            <v>9</v>
          </cell>
          <cell r="FE254" t="str">
            <v>HDKM46016</v>
          </cell>
          <cell r="FF254">
            <v>40.28</v>
          </cell>
          <cell r="FG254">
            <v>43</v>
          </cell>
          <cell r="FH254">
            <v>1.2857142857143</v>
          </cell>
          <cell r="FI254">
            <v>73.400000000000006</v>
          </cell>
          <cell r="FJ254">
            <v>95.081999999999994</v>
          </cell>
          <cell r="FK254">
            <v>7</v>
          </cell>
          <cell r="FM254" t="str">
            <v>HDKM46016</v>
          </cell>
          <cell r="FN254">
            <v>38.450000000000003</v>
          </cell>
          <cell r="FO254">
            <v>46.43</v>
          </cell>
          <cell r="FP254">
            <v>1.2857142857143</v>
          </cell>
          <cell r="FQ254">
            <v>67.98</v>
          </cell>
          <cell r="FR254">
            <v>95.081999999999994</v>
          </cell>
          <cell r="FS254">
            <v>7</v>
          </cell>
          <cell r="FU254" t="str">
            <v>HDKM46016</v>
          </cell>
          <cell r="FV254">
            <v>36.78</v>
          </cell>
          <cell r="FW254">
            <v>49.86</v>
          </cell>
          <cell r="FX254">
            <v>1.2857142857143</v>
          </cell>
          <cell r="FY254">
            <v>63.305</v>
          </cell>
          <cell r="FZ254">
            <v>95.081999999999994</v>
          </cell>
          <cell r="GA254">
            <v>7</v>
          </cell>
          <cell r="GC254" t="str">
            <v>HDKM46016</v>
          </cell>
          <cell r="GD254">
            <v>35.24</v>
          </cell>
          <cell r="GE254">
            <v>53.29</v>
          </cell>
          <cell r="GF254">
            <v>6.4285714285714004</v>
          </cell>
          <cell r="GG254">
            <v>59.231999999999999</v>
          </cell>
          <cell r="GH254">
            <v>95.081999999999994</v>
          </cell>
          <cell r="GI254">
            <v>7</v>
          </cell>
          <cell r="GK254" t="str">
            <v>HDKM46016</v>
          </cell>
          <cell r="GL254">
            <v>33.83</v>
          </cell>
          <cell r="GM254">
            <v>56.71</v>
          </cell>
          <cell r="GN254">
            <v>6.4285714285714004</v>
          </cell>
          <cell r="GO254">
            <v>55.651000000000003</v>
          </cell>
          <cell r="GP254">
            <v>95.081999999999994</v>
          </cell>
          <cell r="GQ254">
            <v>7</v>
          </cell>
          <cell r="GS254" t="str">
            <v>HDKM46016</v>
          </cell>
          <cell r="GT254">
            <v>32.53</v>
          </cell>
          <cell r="GU254">
            <v>60.14</v>
          </cell>
          <cell r="GV254">
            <v>6.4285714285714004</v>
          </cell>
          <cell r="GW254">
            <v>52.478000000000002</v>
          </cell>
          <cell r="GX254">
            <v>95.081999999999994</v>
          </cell>
          <cell r="GY254">
            <v>7</v>
          </cell>
          <cell r="HA254" t="str">
            <v>HDKM46016</v>
          </cell>
          <cell r="HB254">
            <v>31.33</v>
          </cell>
          <cell r="HC254">
            <v>63.57</v>
          </cell>
          <cell r="HD254">
            <v>6.4285714285714004</v>
          </cell>
          <cell r="HE254">
            <v>49.648000000000003</v>
          </cell>
          <cell r="HF254">
            <v>95.081999999999994</v>
          </cell>
          <cell r="HG254">
            <v>7</v>
          </cell>
          <cell r="HI254" t="str">
            <v>HDCT73012</v>
          </cell>
          <cell r="HJ254">
            <v>100</v>
          </cell>
          <cell r="HK254">
            <v>0</v>
          </cell>
          <cell r="HL254">
            <v>0</v>
          </cell>
          <cell r="HM254">
            <v>0</v>
          </cell>
          <cell r="HN254">
            <v>0</v>
          </cell>
          <cell r="HO254">
            <v>0</v>
          </cell>
          <cell r="HQ254" t="str">
            <v>HDCT73012</v>
          </cell>
          <cell r="HR254">
            <v>100</v>
          </cell>
          <cell r="HS254">
            <v>0</v>
          </cell>
          <cell r="HT254">
            <v>0</v>
          </cell>
          <cell r="HU254">
            <v>0</v>
          </cell>
          <cell r="HV254">
            <v>0</v>
          </cell>
          <cell r="HW254">
            <v>0</v>
          </cell>
          <cell r="HY254" t="str">
            <v>HDCT73012</v>
          </cell>
          <cell r="HZ254">
            <v>100</v>
          </cell>
          <cell r="IA254">
            <v>0</v>
          </cell>
          <cell r="IB254">
            <v>0</v>
          </cell>
          <cell r="IC254">
            <v>0</v>
          </cell>
          <cell r="ID254">
            <v>0</v>
          </cell>
          <cell r="IE254">
            <v>0</v>
          </cell>
          <cell r="IG254" t="str">
            <v>HDCT73012</v>
          </cell>
          <cell r="IH254">
            <v>100</v>
          </cell>
          <cell r="II254">
            <v>0</v>
          </cell>
          <cell r="IJ254">
            <v>0</v>
          </cell>
          <cell r="IK254">
            <v>0</v>
          </cell>
          <cell r="IL254">
            <v>0</v>
          </cell>
          <cell r="IM254">
            <v>0</v>
          </cell>
        </row>
        <row r="255">
          <cell r="A255" t="str">
            <v>HDKM78175</v>
          </cell>
          <cell r="B255">
            <v>100</v>
          </cell>
          <cell r="C255">
            <v>0</v>
          </cell>
          <cell r="D255">
            <v>0</v>
          </cell>
          <cell r="E255">
            <v>0</v>
          </cell>
          <cell r="F255">
            <v>0</v>
          </cell>
          <cell r="G255">
            <v>0</v>
          </cell>
          <cell r="I255" t="str">
            <v>HDKM78175</v>
          </cell>
          <cell r="J255">
            <v>100</v>
          </cell>
          <cell r="K255">
            <v>0</v>
          </cell>
          <cell r="L255">
            <v>19</v>
          </cell>
          <cell r="M255">
            <v>0</v>
          </cell>
          <cell r="N255">
            <v>15.116</v>
          </cell>
          <cell r="O255">
            <v>0</v>
          </cell>
          <cell r="Q255" t="str">
            <v>HDKM78166</v>
          </cell>
          <cell r="R255">
            <v>52.82</v>
          </cell>
          <cell r="S255">
            <v>33.97</v>
          </cell>
          <cell r="T255">
            <v>9</v>
          </cell>
          <cell r="U255">
            <v>0</v>
          </cell>
          <cell r="V255">
            <v>8.6159999999999997</v>
          </cell>
          <cell r="W255">
            <v>1</v>
          </cell>
          <cell r="Y255" t="str">
            <v>HDKM78166</v>
          </cell>
          <cell r="Z255">
            <v>39.619999999999997</v>
          </cell>
          <cell r="AA255">
            <v>57.97</v>
          </cell>
          <cell r="AB255">
            <v>9</v>
          </cell>
          <cell r="AC255">
            <v>0</v>
          </cell>
          <cell r="AD255">
            <v>8.6159999999999997</v>
          </cell>
          <cell r="AE255">
            <v>1</v>
          </cell>
          <cell r="AG255" t="str">
            <v>HDKM78166</v>
          </cell>
          <cell r="AH255">
            <v>32.99</v>
          </cell>
          <cell r="AI255">
            <v>26.81</v>
          </cell>
          <cell r="AJ255">
            <v>3</v>
          </cell>
          <cell r="AK255">
            <v>17.969000000000001</v>
          </cell>
          <cell r="AL255">
            <v>8.8659999999999997</v>
          </cell>
          <cell r="AM255">
            <v>3</v>
          </cell>
          <cell r="AO255" t="str">
            <v>HDKM78164</v>
          </cell>
          <cell r="AP255">
            <v>71.61</v>
          </cell>
          <cell r="AQ255">
            <v>5.1100000000000003</v>
          </cell>
          <cell r="AR255">
            <v>0.875</v>
          </cell>
          <cell r="AS255">
            <v>19.812999999999999</v>
          </cell>
          <cell r="AT255">
            <v>40.415999999999997</v>
          </cell>
          <cell r="AU255">
            <v>8</v>
          </cell>
          <cell r="AW255" t="str">
            <v>HDKM78164</v>
          </cell>
          <cell r="AX255">
            <v>75.66</v>
          </cell>
          <cell r="AY255">
            <v>5.1100000000000003</v>
          </cell>
          <cell r="AZ255">
            <v>0.875</v>
          </cell>
          <cell r="BA255">
            <v>19.812999999999999</v>
          </cell>
          <cell r="BB255">
            <v>58.747999999999998</v>
          </cell>
          <cell r="BC255">
            <v>8</v>
          </cell>
          <cell r="BE255" t="str">
            <v>HDKM78164</v>
          </cell>
          <cell r="BF255">
            <v>76.81</v>
          </cell>
          <cell r="BG255">
            <v>4.95</v>
          </cell>
          <cell r="BH255">
            <v>3.1111111111111001</v>
          </cell>
          <cell r="BI255">
            <v>18.189</v>
          </cell>
          <cell r="BJ255">
            <v>64.131</v>
          </cell>
          <cell r="BK255">
            <v>9</v>
          </cell>
          <cell r="BM255" t="str">
            <v>HDKM78164</v>
          </cell>
          <cell r="BN255">
            <v>79.38</v>
          </cell>
          <cell r="BO255">
            <v>4.95</v>
          </cell>
          <cell r="BP255">
            <v>3.1111111111111001</v>
          </cell>
          <cell r="BQ255">
            <v>18.189</v>
          </cell>
          <cell r="BR255">
            <v>79.162999999999997</v>
          </cell>
          <cell r="BS255">
            <v>9</v>
          </cell>
          <cell r="BU255" t="str">
            <v>HDKM78155</v>
          </cell>
          <cell r="BV255">
            <v>91.19</v>
          </cell>
          <cell r="BW255">
            <v>2.5299999999999998</v>
          </cell>
          <cell r="BX255">
            <v>22.4</v>
          </cell>
          <cell r="BY255">
            <v>0</v>
          </cell>
          <cell r="BZ255">
            <v>106.565</v>
          </cell>
          <cell r="CA255">
            <v>5</v>
          </cell>
          <cell r="CC255" t="str">
            <v>HDKM78155</v>
          </cell>
          <cell r="CD255">
            <v>89.66</v>
          </cell>
          <cell r="CE255">
            <v>3.13</v>
          </cell>
          <cell r="CF255">
            <v>21</v>
          </cell>
          <cell r="CG255">
            <v>32.713000000000001</v>
          </cell>
          <cell r="CH255">
            <v>119.265</v>
          </cell>
          <cell r="CI255">
            <v>6</v>
          </cell>
          <cell r="CK255" t="str">
            <v>HDKM78155</v>
          </cell>
          <cell r="CL255">
            <v>87.11</v>
          </cell>
          <cell r="CM255">
            <v>4.09</v>
          </cell>
          <cell r="CN255">
            <v>18</v>
          </cell>
          <cell r="CO255">
            <v>52.445</v>
          </cell>
          <cell r="CP255">
            <v>131.34899999999999</v>
          </cell>
          <cell r="CQ255">
            <v>7</v>
          </cell>
          <cell r="CS255" t="str">
            <v>HDKM78111</v>
          </cell>
          <cell r="CT255">
            <v>78.72</v>
          </cell>
          <cell r="CU255">
            <v>3.67</v>
          </cell>
          <cell r="CV255">
            <v>10.166666666667</v>
          </cell>
          <cell r="CW255">
            <v>3.141</v>
          </cell>
          <cell r="CX255">
            <v>127.667</v>
          </cell>
          <cell r="CY255">
            <v>12</v>
          </cell>
          <cell r="DA255" t="str">
            <v>HDKM78111</v>
          </cell>
          <cell r="DB255">
            <v>75.2</v>
          </cell>
          <cell r="DC255">
            <v>4.6900000000000004</v>
          </cell>
          <cell r="DD255">
            <v>9.3846153846153992</v>
          </cell>
          <cell r="DE255">
            <v>2.2690000000000001</v>
          </cell>
          <cell r="DF255">
            <v>134.417</v>
          </cell>
          <cell r="DG255">
            <v>13</v>
          </cell>
          <cell r="DI255" t="str">
            <v>HDKM78111</v>
          </cell>
          <cell r="DJ255">
            <v>74.459999999999994</v>
          </cell>
          <cell r="DK255">
            <v>5.35</v>
          </cell>
          <cell r="DL255">
            <v>9.3846153846153992</v>
          </cell>
          <cell r="DM255">
            <v>1.988</v>
          </cell>
          <cell r="DN255">
            <v>139.30000000000001</v>
          </cell>
          <cell r="DO255">
            <v>13</v>
          </cell>
          <cell r="DQ255" t="str">
            <v>HDKM78111</v>
          </cell>
          <cell r="DR255">
            <v>75.92</v>
          </cell>
          <cell r="DS255">
            <v>5.01</v>
          </cell>
          <cell r="DT255">
            <v>8.7142857142856993</v>
          </cell>
          <cell r="DU255">
            <v>1.972</v>
          </cell>
          <cell r="DV255">
            <v>156.81700000000001</v>
          </cell>
          <cell r="DW255">
            <v>14</v>
          </cell>
          <cell r="DY255" t="str">
            <v>HDKM78109</v>
          </cell>
          <cell r="DZ255">
            <v>83.73</v>
          </cell>
          <cell r="EA255">
            <v>8.82</v>
          </cell>
          <cell r="EB255">
            <v>15.285714285714</v>
          </cell>
          <cell r="EC255">
            <v>0</v>
          </cell>
          <cell r="ED255">
            <v>190.97800000000001</v>
          </cell>
          <cell r="EE255">
            <v>7</v>
          </cell>
          <cell r="EG255" t="str">
            <v>HDKM78109</v>
          </cell>
          <cell r="EH255">
            <v>84.64</v>
          </cell>
          <cell r="EI255">
            <v>8.82</v>
          </cell>
          <cell r="EJ255">
            <v>15.285714285714</v>
          </cell>
          <cell r="EK255">
            <v>0</v>
          </cell>
          <cell r="EL255">
            <v>210.61199999999999</v>
          </cell>
          <cell r="EM255">
            <v>7</v>
          </cell>
          <cell r="EO255" t="str">
            <v>HDKM78109</v>
          </cell>
          <cell r="EP255">
            <v>83.2</v>
          </cell>
          <cell r="EQ255">
            <v>9</v>
          </cell>
          <cell r="ER255">
            <v>13.375</v>
          </cell>
          <cell r="ES255">
            <v>0</v>
          </cell>
          <cell r="ET255">
            <v>221.44499999999999</v>
          </cell>
          <cell r="EU255">
            <v>8</v>
          </cell>
          <cell r="EW255" t="str">
            <v>HDKM46019</v>
          </cell>
          <cell r="EX255">
            <v>86.34</v>
          </cell>
          <cell r="EY255">
            <v>6.56</v>
          </cell>
          <cell r="EZ255">
            <v>1.7</v>
          </cell>
          <cell r="FA255">
            <v>35.469000000000001</v>
          </cell>
          <cell r="FB255">
            <v>85.531000000000006</v>
          </cell>
          <cell r="FC255">
            <v>10</v>
          </cell>
          <cell r="FE255" t="str">
            <v>HDKM46017</v>
          </cell>
          <cell r="FF255">
            <v>75.150000000000006</v>
          </cell>
          <cell r="FG255">
            <v>8.85</v>
          </cell>
          <cell r="FH255">
            <v>6.1818181818182003</v>
          </cell>
          <cell r="FI255">
            <v>1.0780000000000001</v>
          </cell>
          <cell r="FJ255">
            <v>78.215000000000003</v>
          </cell>
          <cell r="FK255">
            <v>11</v>
          </cell>
          <cell r="FM255" t="str">
            <v>HDKM46017</v>
          </cell>
          <cell r="FN255">
            <v>74.11</v>
          </cell>
          <cell r="FO255">
            <v>9.07</v>
          </cell>
          <cell r="FP255">
            <v>5.6666666666666998</v>
          </cell>
          <cell r="FQ255">
            <v>0.96499999999999997</v>
          </cell>
          <cell r="FR255">
            <v>84.465000000000003</v>
          </cell>
          <cell r="FS255">
            <v>12</v>
          </cell>
          <cell r="FU255" t="str">
            <v>HDKM46017</v>
          </cell>
          <cell r="FV255">
            <v>71.78</v>
          </cell>
          <cell r="FW255">
            <v>9.1300000000000008</v>
          </cell>
          <cell r="FX255">
            <v>4.8571428571429003</v>
          </cell>
          <cell r="FY255">
            <v>0.82099999999999995</v>
          </cell>
          <cell r="FZ255">
            <v>85.665000000000006</v>
          </cell>
          <cell r="GA255">
            <v>14</v>
          </cell>
          <cell r="GC255" t="str">
            <v>HDKM46017</v>
          </cell>
          <cell r="GD255">
            <v>68.790000000000006</v>
          </cell>
          <cell r="GE255">
            <v>10.85</v>
          </cell>
          <cell r="GF255">
            <v>4.8571428571429003</v>
          </cell>
          <cell r="GG255">
            <v>0.69099999999999995</v>
          </cell>
          <cell r="GH255">
            <v>85.665000000000006</v>
          </cell>
          <cell r="GI255">
            <v>14</v>
          </cell>
          <cell r="GK255" t="str">
            <v>HDKM46017</v>
          </cell>
          <cell r="GL255">
            <v>66.739999999999995</v>
          </cell>
          <cell r="GM255">
            <v>12.26</v>
          </cell>
          <cell r="GN255">
            <v>4.8571428571429003</v>
          </cell>
          <cell r="GO255">
            <v>0.61199999999999999</v>
          </cell>
          <cell r="GP255">
            <v>89.682000000000002</v>
          </cell>
          <cell r="GQ255">
            <v>14</v>
          </cell>
          <cell r="GS255" t="str">
            <v>HDKM46017</v>
          </cell>
          <cell r="GT255">
            <v>66.27</v>
          </cell>
          <cell r="GU255">
            <v>10.74</v>
          </cell>
          <cell r="GV255">
            <v>4</v>
          </cell>
          <cell r="GW255">
            <v>0.57499999999999996</v>
          </cell>
          <cell r="GX255">
            <v>96.314999999999998</v>
          </cell>
          <cell r="GY255">
            <v>17</v>
          </cell>
          <cell r="HA255" t="str">
            <v>HDKM46017</v>
          </cell>
          <cell r="HB255">
            <v>63.81</v>
          </cell>
          <cell r="HC255">
            <v>11.48</v>
          </cell>
          <cell r="HD255">
            <v>3.7777777777777999</v>
          </cell>
          <cell r="HE255">
            <v>11.64</v>
          </cell>
          <cell r="HF255">
            <v>96.314999999999998</v>
          </cell>
          <cell r="HG255">
            <v>18</v>
          </cell>
          <cell r="HI255" t="str">
            <v>HDCT73013</v>
          </cell>
          <cell r="HJ255">
            <v>100</v>
          </cell>
          <cell r="HK255">
            <v>0</v>
          </cell>
          <cell r="HL255">
            <v>0</v>
          </cell>
          <cell r="HM255">
            <v>0</v>
          </cell>
          <cell r="HN255">
            <v>0</v>
          </cell>
          <cell r="HO255">
            <v>0</v>
          </cell>
          <cell r="HQ255" t="str">
            <v>HDCT73013</v>
          </cell>
          <cell r="HR255">
            <v>100</v>
          </cell>
          <cell r="HS255">
            <v>0</v>
          </cell>
          <cell r="HT255">
            <v>0</v>
          </cell>
          <cell r="HU255">
            <v>0</v>
          </cell>
          <cell r="HV255">
            <v>0</v>
          </cell>
          <cell r="HW255">
            <v>0</v>
          </cell>
          <cell r="HY255" t="str">
            <v>HDCT73013</v>
          </cell>
          <cell r="HZ255">
            <v>100</v>
          </cell>
          <cell r="IA255">
            <v>0</v>
          </cell>
          <cell r="IB255">
            <v>0</v>
          </cell>
          <cell r="IC255">
            <v>0</v>
          </cell>
          <cell r="ID255">
            <v>0</v>
          </cell>
          <cell r="IE255">
            <v>0</v>
          </cell>
          <cell r="IG255" t="str">
            <v>HDCT73013</v>
          </cell>
          <cell r="IH255">
            <v>100</v>
          </cell>
          <cell r="II255">
            <v>0</v>
          </cell>
          <cell r="IJ255">
            <v>0</v>
          </cell>
          <cell r="IK255">
            <v>0</v>
          </cell>
          <cell r="IL255">
            <v>0</v>
          </cell>
          <cell r="IM255">
            <v>0</v>
          </cell>
        </row>
        <row r="256">
          <cell r="A256" t="str">
            <v>HDKM78188</v>
          </cell>
          <cell r="B256">
            <v>100</v>
          </cell>
          <cell r="C256">
            <v>0</v>
          </cell>
          <cell r="D256">
            <v>0</v>
          </cell>
          <cell r="E256">
            <v>0</v>
          </cell>
          <cell r="F256">
            <v>0</v>
          </cell>
          <cell r="G256">
            <v>0</v>
          </cell>
          <cell r="I256" t="str">
            <v>HDKM78188</v>
          </cell>
          <cell r="J256">
            <v>80.87</v>
          </cell>
          <cell r="K256">
            <v>9.18</v>
          </cell>
          <cell r="L256">
            <v>12</v>
          </cell>
          <cell r="M256">
            <v>0</v>
          </cell>
          <cell r="N256">
            <v>7.7489999999999997</v>
          </cell>
          <cell r="O256">
            <v>1</v>
          </cell>
          <cell r="Q256" t="str">
            <v>HDKM78169</v>
          </cell>
          <cell r="R256">
            <v>84.19</v>
          </cell>
          <cell r="S256">
            <v>5.69</v>
          </cell>
          <cell r="T256">
            <v>11.5</v>
          </cell>
          <cell r="U256">
            <v>0</v>
          </cell>
          <cell r="V256">
            <v>20.25</v>
          </cell>
          <cell r="W256">
            <v>2</v>
          </cell>
          <cell r="Y256" t="str">
            <v>HDKM78169</v>
          </cell>
          <cell r="Z256">
            <v>68.92</v>
          </cell>
          <cell r="AA256">
            <v>7.46</v>
          </cell>
          <cell r="AB256">
            <v>5.75</v>
          </cell>
          <cell r="AC256">
            <v>25.809000000000001</v>
          </cell>
          <cell r="AD256">
            <v>22.082999999999998</v>
          </cell>
          <cell r="AE256">
            <v>4</v>
          </cell>
          <cell r="AG256" t="str">
            <v>HDKM78169</v>
          </cell>
          <cell r="AH256">
            <v>55.14</v>
          </cell>
          <cell r="AI256">
            <v>13.46</v>
          </cell>
          <cell r="AJ256">
            <v>5.75</v>
          </cell>
          <cell r="AK256">
            <v>14.303000000000001</v>
          </cell>
          <cell r="AL256">
            <v>22.082999999999998</v>
          </cell>
          <cell r="AM256">
            <v>4</v>
          </cell>
          <cell r="AO256" t="str">
            <v>HDKM78165</v>
          </cell>
          <cell r="AP256">
            <v>92.05</v>
          </cell>
          <cell r="AQ256">
            <v>2.29</v>
          </cell>
          <cell r="AR256">
            <v>1.6</v>
          </cell>
          <cell r="AS256">
            <v>13.249000000000001</v>
          </cell>
          <cell r="AT256">
            <v>43.781999999999996</v>
          </cell>
          <cell r="AU256">
            <v>5</v>
          </cell>
          <cell r="AW256" t="str">
            <v>HDKM78165</v>
          </cell>
          <cell r="AX256">
            <v>93.18</v>
          </cell>
          <cell r="AY256">
            <v>2.29</v>
          </cell>
          <cell r="AZ256">
            <v>1.6</v>
          </cell>
          <cell r="BA256">
            <v>13.249000000000001</v>
          </cell>
          <cell r="BB256">
            <v>60.530999999999999</v>
          </cell>
          <cell r="BC256">
            <v>5</v>
          </cell>
          <cell r="BE256" t="str">
            <v>HDKM78165</v>
          </cell>
          <cell r="BF256">
            <v>94.04</v>
          </cell>
          <cell r="BG256">
            <v>2.29</v>
          </cell>
          <cell r="BH256">
            <v>5.8</v>
          </cell>
          <cell r="BI256">
            <v>13.249000000000001</v>
          </cell>
          <cell r="BJ256">
            <v>75.097999999999999</v>
          </cell>
          <cell r="BK256">
            <v>5</v>
          </cell>
          <cell r="BM256" t="str">
            <v>HDKM78165</v>
          </cell>
          <cell r="BN256">
            <v>94.7</v>
          </cell>
          <cell r="BO256">
            <v>2.29</v>
          </cell>
          <cell r="BP256">
            <v>5.8</v>
          </cell>
          <cell r="BQ256">
            <v>13.249000000000001</v>
          </cell>
          <cell r="BR256">
            <v>89.346999999999994</v>
          </cell>
          <cell r="BS256">
            <v>5</v>
          </cell>
          <cell r="BU256" t="str">
            <v>HDKM78157</v>
          </cell>
          <cell r="BV256">
            <v>88.42</v>
          </cell>
          <cell r="BW256">
            <v>3.97</v>
          </cell>
          <cell r="BX256">
            <v>15.285714285714</v>
          </cell>
          <cell r="BY256">
            <v>0</v>
          </cell>
          <cell r="BZ256">
            <v>95.616</v>
          </cell>
          <cell r="CA256">
            <v>7</v>
          </cell>
          <cell r="CC256" t="str">
            <v>HDKM78157</v>
          </cell>
          <cell r="CD256">
            <v>88.42</v>
          </cell>
          <cell r="CE256">
            <v>3.06</v>
          </cell>
          <cell r="CF256">
            <v>12.1</v>
          </cell>
          <cell r="CG256">
            <v>0</v>
          </cell>
          <cell r="CH256">
            <v>107.38200000000001</v>
          </cell>
          <cell r="CI256">
            <v>10</v>
          </cell>
          <cell r="CK256" t="str">
            <v>HDKM78157</v>
          </cell>
          <cell r="CL256">
            <v>82.27</v>
          </cell>
          <cell r="CM256">
            <v>4.6399999999999997</v>
          </cell>
          <cell r="CN256">
            <v>11</v>
          </cell>
          <cell r="CO256">
            <v>0</v>
          </cell>
          <cell r="CP256">
            <v>109.732</v>
          </cell>
          <cell r="CQ256">
            <v>11</v>
          </cell>
          <cell r="CS256" t="str">
            <v>HDKM78136</v>
          </cell>
          <cell r="CT256">
            <v>94.37</v>
          </cell>
          <cell r="CU256">
            <v>1.58</v>
          </cell>
          <cell r="CV256">
            <v>14.285714285714</v>
          </cell>
          <cell r="CW256">
            <v>0</v>
          </cell>
          <cell r="CX256">
            <v>137.577</v>
          </cell>
          <cell r="CY256">
            <v>7</v>
          </cell>
          <cell r="DA256" t="str">
            <v>HDKM78136</v>
          </cell>
          <cell r="DB256">
            <v>94.61</v>
          </cell>
          <cell r="DC256">
            <v>1.45</v>
          </cell>
          <cell r="DD256">
            <v>12.5</v>
          </cell>
          <cell r="DE256">
            <v>0</v>
          </cell>
          <cell r="DF256">
            <v>157.36000000000001</v>
          </cell>
          <cell r="DG256">
            <v>8</v>
          </cell>
          <cell r="DI256" t="str">
            <v>HDKM78136</v>
          </cell>
          <cell r="DJ256">
            <v>94.31</v>
          </cell>
          <cell r="DK256">
            <v>1.55</v>
          </cell>
          <cell r="DL256">
            <v>11.111111111111001</v>
          </cell>
          <cell r="DM256">
            <v>0</v>
          </cell>
          <cell r="DN256">
            <v>166.51</v>
          </cell>
          <cell r="DO256">
            <v>9</v>
          </cell>
          <cell r="DQ256" t="str">
            <v>HDKM78136</v>
          </cell>
          <cell r="DR256">
            <v>92.42</v>
          </cell>
          <cell r="DS256">
            <v>2.5099999999999998</v>
          </cell>
          <cell r="DT256">
            <v>11.111111111111001</v>
          </cell>
          <cell r="DU256">
            <v>0</v>
          </cell>
          <cell r="DV256">
            <v>178.52699999999999</v>
          </cell>
          <cell r="DW256">
            <v>9</v>
          </cell>
          <cell r="DY256" t="str">
            <v>HDKM78110</v>
          </cell>
          <cell r="DZ256">
            <v>91.33</v>
          </cell>
          <cell r="EA256">
            <v>3.18</v>
          </cell>
          <cell r="EB256">
            <v>12.090909090908999</v>
          </cell>
          <cell r="EC256">
            <v>19.152000000000001</v>
          </cell>
          <cell r="ED256">
            <v>231.66200000000001</v>
          </cell>
          <cell r="EE256">
            <v>11</v>
          </cell>
          <cell r="EG256" t="str">
            <v>HDKM78110</v>
          </cell>
          <cell r="EH256">
            <v>91.81</v>
          </cell>
          <cell r="EI256">
            <v>3.18</v>
          </cell>
          <cell r="EJ256">
            <v>12.090909090908999</v>
          </cell>
          <cell r="EK256">
            <v>19.152000000000001</v>
          </cell>
          <cell r="EL256">
            <v>251.12799999999999</v>
          </cell>
          <cell r="EM256">
            <v>11</v>
          </cell>
          <cell r="EO256" t="str">
            <v>HDKM78110</v>
          </cell>
          <cell r="EP256">
            <v>91.87</v>
          </cell>
          <cell r="EQ256">
            <v>2.82</v>
          </cell>
          <cell r="ER256">
            <v>10.230769230769001</v>
          </cell>
          <cell r="ES256">
            <v>18.256</v>
          </cell>
          <cell r="ET256">
            <v>268.51100000000002</v>
          </cell>
          <cell r="EU256">
            <v>13</v>
          </cell>
          <cell r="EW256" t="str">
            <v>HDKM46025</v>
          </cell>
          <cell r="EX256">
            <v>91.31</v>
          </cell>
          <cell r="EY256">
            <v>2.98</v>
          </cell>
          <cell r="EZ256">
            <v>4.4285714285714004</v>
          </cell>
          <cell r="FA256">
            <v>17.097999999999999</v>
          </cell>
          <cell r="FB256">
            <v>176.762</v>
          </cell>
          <cell r="FC256">
            <v>14</v>
          </cell>
          <cell r="FE256" t="str">
            <v>HDKM46018</v>
          </cell>
          <cell r="FF256">
            <v>83.54</v>
          </cell>
          <cell r="FG256">
            <v>6.99</v>
          </cell>
          <cell r="FH256">
            <v>6.3</v>
          </cell>
          <cell r="FI256">
            <v>12.944000000000001</v>
          </cell>
          <cell r="FJ256">
            <v>148.68199999999999</v>
          </cell>
          <cell r="FK256">
            <v>10</v>
          </cell>
          <cell r="FM256" t="str">
            <v>HDKM46018</v>
          </cell>
          <cell r="FN256">
            <v>84.15</v>
          </cell>
          <cell r="FO256">
            <v>6.42</v>
          </cell>
          <cell r="FP256">
            <v>5.7272727272727</v>
          </cell>
          <cell r="FQ256">
            <v>12.805999999999999</v>
          </cell>
          <cell r="FR256">
            <v>156.565</v>
          </cell>
          <cell r="FS256">
            <v>11</v>
          </cell>
          <cell r="FU256" t="str">
            <v>HDKM46018</v>
          </cell>
          <cell r="FV256">
            <v>84.84</v>
          </cell>
          <cell r="FW256">
            <v>6.42</v>
          </cell>
          <cell r="FX256">
            <v>5.7272727272727</v>
          </cell>
          <cell r="FY256">
            <v>12.805999999999999</v>
          </cell>
          <cell r="FZ256">
            <v>156.565</v>
          </cell>
          <cell r="GA256">
            <v>11</v>
          </cell>
          <cell r="GC256" t="str">
            <v>HDKM46018</v>
          </cell>
          <cell r="GD256">
            <v>82.79</v>
          </cell>
          <cell r="GE256">
            <v>7.18</v>
          </cell>
          <cell r="GF256">
            <v>6.25</v>
          </cell>
          <cell r="GG256">
            <v>28.449000000000002</v>
          </cell>
          <cell r="GH256">
            <v>156.565</v>
          </cell>
          <cell r="GI256">
            <v>12</v>
          </cell>
          <cell r="GK256" t="str">
            <v>HDKM46018</v>
          </cell>
          <cell r="GL256">
            <v>81.87</v>
          </cell>
          <cell r="GM256">
            <v>7.37</v>
          </cell>
          <cell r="GN256">
            <v>5.7692307692308002</v>
          </cell>
          <cell r="GO256">
            <v>25.587</v>
          </cell>
          <cell r="GP256">
            <v>156.565</v>
          </cell>
          <cell r="GQ256">
            <v>13</v>
          </cell>
          <cell r="GS256" t="str">
            <v>HDKM46018</v>
          </cell>
          <cell r="GT256">
            <v>78.72</v>
          </cell>
          <cell r="GU256">
            <v>9.2100000000000009</v>
          </cell>
          <cell r="GV256">
            <v>5.7692307692308002</v>
          </cell>
          <cell r="GW256">
            <v>20.459</v>
          </cell>
          <cell r="GX256">
            <v>156.565</v>
          </cell>
          <cell r="GY256">
            <v>13</v>
          </cell>
          <cell r="HA256" t="str">
            <v>HDKM46018</v>
          </cell>
          <cell r="HB256">
            <v>75.8</v>
          </cell>
          <cell r="HC256">
            <v>11.06</v>
          </cell>
          <cell r="HD256">
            <v>5.7692307692308002</v>
          </cell>
          <cell r="HE256">
            <v>17.042999999999999</v>
          </cell>
          <cell r="HF256">
            <v>156.565</v>
          </cell>
          <cell r="HG256">
            <v>13</v>
          </cell>
          <cell r="HI256" t="str">
            <v>HDCT73017</v>
          </cell>
          <cell r="HJ256">
            <v>100</v>
          </cell>
          <cell r="HK256">
            <v>0</v>
          </cell>
          <cell r="HL256">
            <v>0</v>
          </cell>
          <cell r="HM256">
            <v>0</v>
          </cell>
          <cell r="HN256">
            <v>0</v>
          </cell>
          <cell r="HO256">
            <v>0</v>
          </cell>
          <cell r="HQ256" t="str">
            <v>HDCT73017</v>
          </cell>
          <cell r="HR256">
            <v>100</v>
          </cell>
          <cell r="HS256">
            <v>0</v>
          </cell>
          <cell r="HT256">
            <v>0</v>
          </cell>
          <cell r="HU256">
            <v>0</v>
          </cell>
          <cell r="HV256">
            <v>0</v>
          </cell>
          <cell r="HW256">
            <v>0</v>
          </cell>
          <cell r="HY256" t="str">
            <v>HDCT73017</v>
          </cell>
          <cell r="HZ256">
            <v>100</v>
          </cell>
          <cell r="IA256">
            <v>0</v>
          </cell>
          <cell r="IB256">
            <v>0</v>
          </cell>
          <cell r="IC256">
            <v>0</v>
          </cell>
          <cell r="ID256">
            <v>0</v>
          </cell>
          <cell r="IE256">
            <v>0</v>
          </cell>
          <cell r="IG256" t="str">
            <v>HDCT73017</v>
          </cell>
          <cell r="IH256">
            <v>100</v>
          </cell>
          <cell r="II256">
            <v>0</v>
          </cell>
          <cell r="IJ256">
            <v>0</v>
          </cell>
          <cell r="IK256">
            <v>0</v>
          </cell>
          <cell r="IL256">
            <v>0</v>
          </cell>
          <cell r="IM256">
            <v>0</v>
          </cell>
        </row>
        <row r="257">
          <cell r="A257" t="str">
            <v>HDKM78198</v>
          </cell>
          <cell r="B257">
            <v>100</v>
          </cell>
          <cell r="C257">
            <v>0</v>
          </cell>
          <cell r="D257">
            <v>0</v>
          </cell>
          <cell r="E257">
            <v>0</v>
          </cell>
          <cell r="F257">
            <v>0</v>
          </cell>
          <cell r="G257">
            <v>0</v>
          </cell>
          <cell r="I257" t="str">
            <v>HDKM78198</v>
          </cell>
          <cell r="J257">
            <v>100</v>
          </cell>
          <cell r="K257">
            <v>0</v>
          </cell>
          <cell r="L257">
            <v>21</v>
          </cell>
          <cell r="M257">
            <v>0</v>
          </cell>
          <cell r="N257">
            <v>13.183</v>
          </cell>
          <cell r="O257">
            <v>0</v>
          </cell>
          <cell r="Q257" t="str">
            <v>HDKM78174</v>
          </cell>
          <cell r="R257">
            <v>91.51</v>
          </cell>
          <cell r="S257">
            <v>2.04</v>
          </cell>
          <cell r="T257">
            <v>5</v>
          </cell>
          <cell r="U257">
            <v>0</v>
          </cell>
          <cell r="V257">
            <v>6.4</v>
          </cell>
          <cell r="W257">
            <v>3</v>
          </cell>
          <cell r="Y257" t="str">
            <v>HDKM78174</v>
          </cell>
          <cell r="Z257">
            <v>91.62</v>
          </cell>
          <cell r="AA257">
            <v>2.0099999999999998</v>
          </cell>
          <cell r="AB257">
            <v>3.75</v>
          </cell>
          <cell r="AC257">
            <v>0</v>
          </cell>
          <cell r="AD257">
            <v>14.8</v>
          </cell>
          <cell r="AE257">
            <v>4</v>
          </cell>
          <cell r="AG257" t="str">
            <v>HDKM78174</v>
          </cell>
          <cell r="AH257">
            <v>83.25</v>
          </cell>
          <cell r="AI257">
            <v>4.0199999999999996</v>
          </cell>
          <cell r="AJ257">
            <v>3</v>
          </cell>
          <cell r="AK257">
            <v>0</v>
          </cell>
          <cell r="AL257">
            <v>25.498999999999999</v>
          </cell>
          <cell r="AM257">
            <v>5</v>
          </cell>
          <cell r="AO257" t="str">
            <v>HDKM78166</v>
          </cell>
          <cell r="AP257">
            <v>30.67</v>
          </cell>
          <cell r="AQ257">
            <v>19.97</v>
          </cell>
          <cell r="AR257">
            <v>1.8</v>
          </cell>
          <cell r="AS257">
            <v>14.474</v>
          </cell>
          <cell r="AT257">
            <v>12.599</v>
          </cell>
          <cell r="AU257">
            <v>5</v>
          </cell>
          <cell r="AW257" t="str">
            <v>HDKM78166</v>
          </cell>
          <cell r="AX257">
            <v>26.29</v>
          </cell>
          <cell r="AY257">
            <v>24.77</v>
          </cell>
          <cell r="AZ257">
            <v>1.8</v>
          </cell>
          <cell r="BA257">
            <v>11.669</v>
          </cell>
          <cell r="BB257">
            <v>12.599</v>
          </cell>
          <cell r="BC257">
            <v>5</v>
          </cell>
          <cell r="BE257" t="str">
            <v>HDKM78166</v>
          </cell>
          <cell r="BF257">
            <v>23</v>
          </cell>
          <cell r="BG257">
            <v>29.57</v>
          </cell>
          <cell r="BH257">
            <v>2</v>
          </cell>
          <cell r="BI257">
            <v>9.7750000000000004</v>
          </cell>
          <cell r="BJ257">
            <v>12.599</v>
          </cell>
          <cell r="BK257">
            <v>5</v>
          </cell>
          <cell r="BM257" t="str">
            <v>HDKM78166</v>
          </cell>
          <cell r="BN257">
            <v>20.45</v>
          </cell>
          <cell r="BO257">
            <v>28.64</v>
          </cell>
          <cell r="BP257">
            <v>1.6666666666667</v>
          </cell>
          <cell r="BQ257">
            <v>21.794</v>
          </cell>
          <cell r="BR257">
            <v>12.599</v>
          </cell>
          <cell r="BS257">
            <v>6</v>
          </cell>
          <cell r="BU257" t="str">
            <v>HDKM78158</v>
          </cell>
          <cell r="BV257">
            <v>90.12</v>
          </cell>
          <cell r="BW257">
            <v>1.37</v>
          </cell>
          <cell r="BX257">
            <v>23.4</v>
          </cell>
          <cell r="BY257">
            <v>13.108000000000001</v>
          </cell>
          <cell r="BZ257">
            <v>111.379</v>
          </cell>
          <cell r="CA257">
            <v>5</v>
          </cell>
          <cell r="CC257" t="str">
            <v>HDKM78158</v>
          </cell>
          <cell r="CD257">
            <v>91.02</v>
          </cell>
          <cell r="CE257">
            <v>1.37</v>
          </cell>
          <cell r="CF257">
            <v>27.4</v>
          </cell>
          <cell r="CG257">
            <v>13.108000000000001</v>
          </cell>
          <cell r="CH257">
            <v>131.37899999999999</v>
          </cell>
          <cell r="CI257">
            <v>5</v>
          </cell>
          <cell r="CK257" t="str">
            <v>HDKM78158</v>
          </cell>
          <cell r="CL257">
            <v>91.46</v>
          </cell>
          <cell r="CM257">
            <v>1.29</v>
          </cell>
          <cell r="CN257">
            <v>22.833333333333002</v>
          </cell>
          <cell r="CO257">
            <v>11.614000000000001</v>
          </cell>
          <cell r="CP257">
            <v>149.71199999999999</v>
          </cell>
          <cell r="CQ257">
            <v>6</v>
          </cell>
          <cell r="CS257" t="str">
            <v>HDKM78137</v>
          </cell>
          <cell r="CT257">
            <v>58.07</v>
          </cell>
          <cell r="CU257">
            <v>21.81</v>
          </cell>
          <cell r="CV257">
            <v>13.5</v>
          </cell>
          <cell r="CW257">
            <v>90.956000000000003</v>
          </cell>
          <cell r="CX257">
            <v>81.813999999999993</v>
          </cell>
          <cell r="CY257">
            <v>6</v>
          </cell>
          <cell r="DA257" t="str">
            <v>HDKM78137</v>
          </cell>
          <cell r="DB257">
            <v>53.92</v>
          </cell>
          <cell r="DC257">
            <v>25.81</v>
          </cell>
          <cell r="DD257">
            <v>13.5</v>
          </cell>
          <cell r="DE257">
            <v>92.358000000000004</v>
          </cell>
          <cell r="DF257">
            <v>81.813999999999993</v>
          </cell>
          <cell r="DG257">
            <v>6</v>
          </cell>
          <cell r="DI257" t="str">
            <v>HDKM78137</v>
          </cell>
          <cell r="DJ257">
            <v>50.32</v>
          </cell>
          <cell r="DK257">
            <v>29.81</v>
          </cell>
          <cell r="DL257">
            <v>13.5</v>
          </cell>
          <cell r="DM257">
            <v>93.382999999999996</v>
          </cell>
          <cell r="DN257">
            <v>81.813999999999993</v>
          </cell>
          <cell r="DO257">
            <v>6</v>
          </cell>
          <cell r="DQ257" t="str">
            <v>HDKM78137</v>
          </cell>
          <cell r="DR257">
            <v>47.18</v>
          </cell>
          <cell r="DS257">
            <v>33.81</v>
          </cell>
          <cell r="DT257">
            <v>13.5</v>
          </cell>
          <cell r="DU257">
            <v>94.165999999999997</v>
          </cell>
          <cell r="DV257">
            <v>81.813999999999993</v>
          </cell>
          <cell r="DW257">
            <v>6</v>
          </cell>
          <cell r="DY257" t="str">
            <v>HDKM78111</v>
          </cell>
          <cell r="DZ257">
            <v>75.400000000000006</v>
          </cell>
          <cell r="EA257">
            <v>4.87</v>
          </cell>
          <cell r="EB257">
            <v>7.625</v>
          </cell>
          <cell r="EC257">
            <v>1.7729999999999999</v>
          </cell>
          <cell r="ED257">
            <v>167.56700000000001</v>
          </cell>
          <cell r="EE257">
            <v>16</v>
          </cell>
          <cell r="EG257" t="str">
            <v>HDKM78111</v>
          </cell>
          <cell r="EH257">
            <v>75.17</v>
          </cell>
          <cell r="EI257">
            <v>4.72</v>
          </cell>
          <cell r="EJ257">
            <v>6.7777777777777999</v>
          </cell>
          <cell r="EK257">
            <v>1.629</v>
          </cell>
          <cell r="EL257">
            <v>180.96799999999999</v>
          </cell>
          <cell r="EM257">
            <v>18</v>
          </cell>
          <cell r="EO257" t="str">
            <v>HDKM78111</v>
          </cell>
          <cell r="EP257">
            <v>75.89</v>
          </cell>
          <cell r="EQ257">
            <v>4.38</v>
          </cell>
          <cell r="ER257">
            <v>6.1</v>
          </cell>
          <cell r="ES257">
            <v>1.579</v>
          </cell>
          <cell r="ET257">
            <v>197.58500000000001</v>
          </cell>
          <cell r="EU257">
            <v>20</v>
          </cell>
          <cell r="EW257" t="str">
            <v>HDKM46060</v>
          </cell>
          <cell r="EX257">
            <v>73.52</v>
          </cell>
          <cell r="EY257">
            <v>6.53</v>
          </cell>
          <cell r="EZ257">
            <v>2.0555555555556002</v>
          </cell>
          <cell r="FA257">
            <v>7.9020000000000001</v>
          </cell>
          <cell r="FB257">
            <v>90.563999999999993</v>
          </cell>
          <cell r="FC257">
            <v>18</v>
          </cell>
          <cell r="FE257" t="str">
            <v>HDKM46019</v>
          </cell>
          <cell r="FF257">
            <v>86.99</v>
          </cell>
          <cell r="FG257">
            <v>6.56</v>
          </cell>
          <cell r="FH257">
            <v>1.7</v>
          </cell>
          <cell r="FI257">
            <v>35.469000000000001</v>
          </cell>
          <cell r="FJ257">
            <v>103.514</v>
          </cell>
          <cell r="FK257">
            <v>10</v>
          </cell>
          <cell r="FM257" t="str">
            <v>HDKM46019</v>
          </cell>
          <cell r="FN257">
            <v>86.84</v>
          </cell>
          <cell r="FO257">
            <v>6.32</v>
          </cell>
          <cell r="FP257">
            <v>1.5454545454546</v>
          </cell>
          <cell r="FQ257">
            <v>33.469000000000001</v>
          </cell>
          <cell r="FR257">
            <v>105.14700000000001</v>
          </cell>
          <cell r="FS257">
            <v>11</v>
          </cell>
          <cell r="FU257" t="str">
            <v>HDKM46019</v>
          </cell>
          <cell r="FV257">
            <v>85.58</v>
          </cell>
          <cell r="FW257">
            <v>6.63</v>
          </cell>
          <cell r="FX257">
            <v>1.4166666666667</v>
          </cell>
          <cell r="FY257">
            <v>29.213999999999999</v>
          </cell>
          <cell r="FZ257">
            <v>105.14700000000001</v>
          </cell>
          <cell r="GA257">
            <v>12</v>
          </cell>
          <cell r="GC257" t="str">
            <v>HDKM46019</v>
          </cell>
          <cell r="GD257">
            <v>85.44</v>
          </cell>
          <cell r="GE257">
            <v>6.45</v>
          </cell>
          <cell r="GF257">
            <v>4.1538461538462004</v>
          </cell>
          <cell r="GG257">
            <v>27.716999999999999</v>
          </cell>
          <cell r="GH257">
            <v>116.06399999999999</v>
          </cell>
          <cell r="GI257">
            <v>13</v>
          </cell>
          <cell r="GK257" t="str">
            <v>HDKM46019</v>
          </cell>
          <cell r="GL257">
            <v>83.03</v>
          </cell>
          <cell r="GM257">
            <v>6.22</v>
          </cell>
          <cell r="GN257">
            <v>3.6</v>
          </cell>
          <cell r="GO257">
            <v>32.421999999999997</v>
          </cell>
          <cell r="GP257">
            <v>120.53</v>
          </cell>
          <cell r="GQ257">
            <v>15</v>
          </cell>
          <cell r="GS257" t="str">
            <v>HDKM46019</v>
          </cell>
          <cell r="GT257">
            <v>82.38</v>
          </cell>
          <cell r="GU257">
            <v>6.22</v>
          </cell>
          <cell r="GV257">
            <v>3.6</v>
          </cell>
          <cell r="GW257">
            <v>32.421999999999997</v>
          </cell>
          <cell r="GX257">
            <v>134.07900000000001</v>
          </cell>
          <cell r="GY257">
            <v>15</v>
          </cell>
          <cell r="HA257" t="str">
            <v>HDKM46019</v>
          </cell>
          <cell r="HB257">
            <v>83.03</v>
          </cell>
          <cell r="HC257">
            <v>6.22</v>
          </cell>
          <cell r="HD257">
            <v>3.6</v>
          </cell>
          <cell r="HE257">
            <v>32.421999999999997</v>
          </cell>
          <cell r="HF257">
            <v>153.16200000000001</v>
          </cell>
          <cell r="HG257">
            <v>15</v>
          </cell>
          <cell r="HI257" t="str">
            <v>HDCT73018</v>
          </cell>
          <cell r="HJ257">
            <v>100</v>
          </cell>
          <cell r="HK257">
            <v>0</v>
          </cell>
          <cell r="HL257">
            <v>0</v>
          </cell>
          <cell r="HM257">
            <v>0</v>
          </cell>
          <cell r="HN257">
            <v>0</v>
          </cell>
          <cell r="HO257">
            <v>0</v>
          </cell>
          <cell r="HQ257" t="str">
            <v>HDCT73018</v>
          </cell>
          <cell r="HR257">
            <v>100</v>
          </cell>
          <cell r="HS257">
            <v>0</v>
          </cell>
          <cell r="HT257">
            <v>0</v>
          </cell>
          <cell r="HU257">
            <v>0</v>
          </cell>
          <cell r="HV257">
            <v>0</v>
          </cell>
          <cell r="HW257">
            <v>0</v>
          </cell>
          <cell r="HY257" t="str">
            <v>HDCT73018</v>
          </cell>
          <cell r="HZ257">
            <v>100</v>
          </cell>
          <cell r="IA257">
            <v>0</v>
          </cell>
          <cell r="IB257">
            <v>0</v>
          </cell>
          <cell r="IC257">
            <v>0</v>
          </cell>
          <cell r="ID257">
            <v>0</v>
          </cell>
          <cell r="IE257">
            <v>0</v>
          </cell>
          <cell r="IG257" t="str">
            <v>HDCT73018</v>
          </cell>
          <cell r="IH257">
            <v>100</v>
          </cell>
          <cell r="II257">
            <v>0</v>
          </cell>
          <cell r="IJ257">
            <v>0</v>
          </cell>
          <cell r="IK257">
            <v>0</v>
          </cell>
          <cell r="IL257">
            <v>0</v>
          </cell>
          <cell r="IM257">
            <v>0</v>
          </cell>
        </row>
        <row r="258">
          <cell r="A258" t="str">
            <v>HDKM78199</v>
          </cell>
          <cell r="B258">
            <v>100</v>
          </cell>
          <cell r="C258">
            <v>0</v>
          </cell>
          <cell r="D258">
            <v>0</v>
          </cell>
          <cell r="E258">
            <v>0</v>
          </cell>
          <cell r="F258">
            <v>0</v>
          </cell>
          <cell r="G258">
            <v>0</v>
          </cell>
          <cell r="I258" t="str">
            <v>HDKM78199</v>
          </cell>
          <cell r="J258">
            <v>98.44</v>
          </cell>
          <cell r="K258">
            <v>0.38</v>
          </cell>
          <cell r="L258">
            <v>7.5</v>
          </cell>
          <cell r="M258">
            <v>0</v>
          </cell>
          <cell r="N258">
            <v>15.333</v>
          </cell>
          <cell r="O258">
            <v>2</v>
          </cell>
          <cell r="Q258" t="str">
            <v>HDKM78175</v>
          </cell>
          <cell r="R258">
            <v>99.79</v>
          </cell>
          <cell r="S258">
            <v>0.15</v>
          </cell>
          <cell r="T258">
            <v>33</v>
          </cell>
          <cell r="U258">
            <v>0</v>
          </cell>
          <cell r="V258">
            <v>28.782</v>
          </cell>
          <cell r="W258">
            <v>1</v>
          </cell>
          <cell r="Y258" t="str">
            <v>HDKM78175</v>
          </cell>
          <cell r="Z258">
            <v>98.26</v>
          </cell>
          <cell r="AA258">
            <v>0.83</v>
          </cell>
          <cell r="AB258">
            <v>16.5</v>
          </cell>
          <cell r="AC258">
            <v>0</v>
          </cell>
          <cell r="AD258">
            <v>37.182000000000002</v>
          </cell>
          <cell r="AE258">
            <v>2</v>
          </cell>
          <cell r="AG258" t="str">
            <v>HDKM78175</v>
          </cell>
          <cell r="AH258">
            <v>97.82</v>
          </cell>
          <cell r="AI258">
            <v>0.87</v>
          </cell>
          <cell r="AJ258">
            <v>11</v>
          </cell>
          <cell r="AK258">
            <v>0</v>
          </cell>
          <cell r="AL258">
            <v>56.216000000000001</v>
          </cell>
          <cell r="AM258">
            <v>3</v>
          </cell>
          <cell r="AO258" t="str">
            <v>HDKM78169</v>
          </cell>
          <cell r="AP258">
            <v>45.95</v>
          </cell>
          <cell r="AQ258">
            <v>19.46</v>
          </cell>
          <cell r="AR258">
            <v>5.75</v>
          </cell>
          <cell r="AS258">
            <v>9.8930000000000007</v>
          </cell>
          <cell r="AT258">
            <v>22.082999999999998</v>
          </cell>
          <cell r="AU258">
            <v>4</v>
          </cell>
          <cell r="AW258" t="str">
            <v>HDKM78169</v>
          </cell>
          <cell r="AX258">
            <v>39.380000000000003</v>
          </cell>
          <cell r="AY258">
            <v>20.37</v>
          </cell>
          <cell r="AZ258">
            <v>4.5999999999999996</v>
          </cell>
          <cell r="BA258">
            <v>30.146999999999998</v>
          </cell>
          <cell r="BB258">
            <v>22.082999999999998</v>
          </cell>
          <cell r="BC258">
            <v>5</v>
          </cell>
          <cell r="BE258" t="str">
            <v>HDKM78169</v>
          </cell>
          <cell r="BF258">
            <v>34.46</v>
          </cell>
          <cell r="BG258">
            <v>25.17</v>
          </cell>
          <cell r="BH258">
            <v>5</v>
          </cell>
          <cell r="BI258">
            <v>43.47</v>
          </cell>
          <cell r="BJ258">
            <v>22.082999999999998</v>
          </cell>
          <cell r="BK258">
            <v>5</v>
          </cell>
          <cell r="BM258" t="str">
            <v>HDKM78169</v>
          </cell>
          <cell r="BN258">
            <v>39.549999999999997</v>
          </cell>
          <cell r="BO258">
            <v>26.11</v>
          </cell>
          <cell r="BP258">
            <v>5</v>
          </cell>
          <cell r="BQ258">
            <v>45.518999999999998</v>
          </cell>
          <cell r="BR258">
            <v>34.948</v>
          </cell>
          <cell r="BS258">
            <v>5</v>
          </cell>
          <cell r="BU258" t="str">
            <v>HDKM78164</v>
          </cell>
          <cell r="BV258">
            <v>80.61</v>
          </cell>
          <cell r="BW258">
            <v>4.6500000000000004</v>
          </cell>
          <cell r="BX258">
            <v>8.5</v>
          </cell>
          <cell r="BY258">
            <v>21.704999999999998</v>
          </cell>
          <cell r="BZ258">
            <v>79.162999999999997</v>
          </cell>
          <cell r="CA258">
            <v>10</v>
          </cell>
          <cell r="CC258" t="str">
            <v>HDKM78164</v>
          </cell>
          <cell r="CD258">
            <v>81.89</v>
          </cell>
          <cell r="CE258">
            <v>4.3499999999999996</v>
          </cell>
          <cell r="CF258">
            <v>7.9090909090909003</v>
          </cell>
          <cell r="CG258">
            <v>21.13</v>
          </cell>
          <cell r="CH258">
            <v>90.912999999999997</v>
          </cell>
          <cell r="CI258">
            <v>11</v>
          </cell>
          <cell r="CK258" t="str">
            <v>HDKM78164</v>
          </cell>
          <cell r="CL258">
            <v>83.4</v>
          </cell>
          <cell r="CM258">
            <v>4.3499999999999996</v>
          </cell>
          <cell r="CN258">
            <v>7.9090909090909003</v>
          </cell>
          <cell r="CO258">
            <v>21.13</v>
          </cell>
          <cell r="CP258">
            <v>106.94499999999999</v>
          </cell>
          <cell r="CQ258">
            <v>11</v>
          </cell>
          <cell r="CS258" t="str">
            <v>HDKM78138</v>
          </cell>
          <cell r="CT258">
            <v>81.19</v>
          </cell>
          <cell r="CU258">
            <v>4.5199999999999996</v>
          </cell>
          <cell r="CV258">
            <v>8.3076923076922995</v>
          </cell>
          <cell r="CW258">
            <v>0.82299999999999995</v>
          </cell>
          <cell r="CX258">
            <v>123.182</v>
          </cell>
          <cell r="CY258">
            <v>13</v>
          </cell>
          <cell r="DA258" t="str">
            <v>HDKM78138</v>
          </cell>
          <cell r="DB258">
            <v>78.98</v>
          </cell>
          <cell r="DC258">
            <v>5.04</v>
          </cell>
          <cell r="DD258">
            <v>7.7142857142857002</v>
          </cell>
          <cell r="DE258">
            <v>0.68400000000000005</v>
          </cell>
          <cell r="DF258">
            <v>133.34800000000001</v>
          </cell>
          <cell r="DG258">
            <v>14</v>
          </cell>
          <cell r="DI258" t="str">
            <v>HDKM78138</v>
          </cell>
          <cell r="DJ258">
            <v>75.31</v>
          </cell>
          <cell r="DK258">
            <v>5.93</v>
          </cell>
          <cell r="DL258">
            <v>7.2</v>
          </cell>
          <cell r="DM258">
            <v>0.54300000000000004</v>
          </cell>
          <cell r="DN258">
            <v>136.898</v>
          </cell>
          <cell r="DO258">
            <v>15</v>
          </cell>
          <cell r="DQ258" t="str">
            <v>HDKM78138</v>
          </cell>
          <cell r="DR258">
            <v>76.17</v>
          </cell>
          <cell r="DS258">
            <v>5.38</v>
          </cell>
          <cell r="DT258">
            <v>6.3529411764706003</v>
          </cell>
          <cell r="DU258">
            <v>0.52800000000000002</v>
          </cell>
          <cell r="DV258">
            <v>147.83099999999999</v>
          </cell>
          <cell r="DW258">
            <v>17</v>
          </cell>
          <cell r="DY258" t="str">
            <v>HDKM78136</v>
          </cell>
          <cell r="DZ258">
            <v>91.45</v>
          </cell>
          <cell r="EA258">
            <v>2.84</v>
          </cell>
          <cell r="EB258">
            <v>10</v>
          </cell>
          <cell r="EC258">
            <v>0</v>
          </cell>
          <cell r="ED258">
            <v>191.67599999999999</v>
          </cell>
          <cell r="EE258">
            <v>10</v>
          </cell>
          <cell r="EG258" t="str">
            <v>HDKM78136</v>
          </cell>
          <cell r="EH258">
            <v>89.39</v>
          </cell>
          <cell r="EI258">
            <v>3.57</v>
          </cell>
          <cell r="EJ258">
            <v>9.0909090909091006</v>
          </cell>
          <cell r="EK258">
            <v>0</v>
          </cell>
          <cell r="EL258">
            <v>199.82599999999999</v>
          </cell>
          <cell r="EM258">
            <v>11</v>
          </cell>
          <cell r="EO258" t="str">
            <v>HDKM78136</v>
          </cell>
          <cell r="EP258">
            <v>89.95</v>
          </cell>
          <cell r="EQ258">
            <v>3.57</v>
          </cell>
          <cell r="ER258">
            <v>9.0909090909091006</v>
          </cell>
          <cell r="ES258">
            <v>0</v>
          </cell>
          <cell r="ET258">
            <v>218.82599999999999</v>
          </cell>
          <cell r="EU258">
            <v>11</v>
          </cell>
          <cell r="EW258" t="str">
            <v>HDKM46066</v>
          </cell>
          <cell r="EX258">
            <v>91.89</v>
          </cell>
          <cell r="EY258">
            <v>3.66</v>
          </cell>
          <cell r="EZ258">
            <v>4.9000000000000004</v>
          </cell>
          <cell r="FA258">
            <v>20.382999999999999</v>
          </cell>
          <cell r="FB258">
            <v>137.547</v>
          </cell>
          <cell r="FC258">
            <v>10</v>
          </cell>
          <cell r="FE258" t="str">
            <v>HDKM46025</v>
          </cell>
          <cell r="FF258">
            <v>89.4</v>
          </cell>
          <cell r="FG258">
            <v>3.56</v>
          </cell>
          <cell r="FH258">
            <v>4.1333333333333</v>
          </cell>
          <cell r="FI258">
            <v>13.349</v>
          </cell>
          <cell r="FJ258">
            <v>186.495</v>
          </cell>
          <cell r="FK258">
            <v>15</v>
          </cell>
          <cell r="FM258" t="str">
            <v>HDKM46025</v>
          </cell>
          <cell r="FN258">
            <v>85.33</v>
          </cell>
          <cell r="FO258">
            <v>5.16</v>
          </cell>
          <cell r="FP258">
            <v>4.1333333333333</v>
          </cell>
          <cell r="FQ258">
            <v>9.2119999999999997</v>
          </cell>
          <cell r="FR258">
            <v>186.495</v>
          </cell>
          <cell r="FS258">
            <v>15</v>
          </cell>
          <cell r="FU258" t="str">
            <v>HDKM46025</v>
          </cell>
          <cell r="FV258">
            <v>84.14</v>
          </cell>
          <cell r="FW258">
            <v>5.47</v>
          </cell>
          <cell r="FX258">
            <v>3.875</v>
          </cell>
          <cell r="FY258">
            <v>8.1460000000000008</v>
          </cell>
          <cell r="FZ258">
            <v>190.61199999999999</v>
          </cell>
          <cell r="GA258">
            <v>16</v>
          </cell>
          <cell r="GC258" t="str">
            <v>HDKM46025</v>
          </cell>
          <cell r="GD258">
            <v>83.42</v>
          </cell>
          <cell r="GE258">
            <v>5.53</v>
          </cell>
          <cell r="GF258">
            <v>5.4117647058824003</v>
          </cell>
          <cell r="GG258">
            <v>7.5830000000000002</v>
          </cell>
          <cell r="GH258">
            <v>202.46199999999999</v>
          </cell>
          <cell r="GI258">
            <v>17</v>
          </cell>
          <cell r="GK258" t="str">
            <v>HDKM46025</v>
          </cell>
          <cell r="GL258">
            <v>81.44</v>
          </cell>
          <cell r="GM258">
            <v>6.11</v>
          </cell>
          <cell r="GN258">
            <v>5.1111111111111001</v>
          </cell>
          <cell r="GO258">
            <v>6.4880000000000004</v>
          </cell>
          <cell r="GP258">
            <v>208.762</v>
          </cell>
          <cell r="GQ258">
            <v>18</v>
          </cell>
          <cell r="GS258" t="str">
            <v>HDKM46025</v>
          </cell>
          <cell r="GT258">
            <v>81.37</v>
          </cell>
          <cell r="GU258">
            <v>5.74</v>
          </cell>
          <cell r="GV258">
            <v>4.5999999999999996</v>
          </cell>
          <cell r="GW258">
            <v>6.2119999999999997</v>
          </cell>
          <cell r="GX258">
            <v>225.161</v>
          </cell>
          <cell r="GY258">
            <v>20</v>
          </cell>
          <cell r="HA258" t="str">
            <v>HDKM46025</v>
          </cell>
          <cell r="HB258">
            <v>81.48</v>
          </cell>
          <cell r="HC258">
            <v>5.16</v>
          </cell>
          <cell r="HD258">
            <v>4</v>
          </cell>
          <cell r="HE258">
            <v>6.0129999999999999</v>
          </cell>
          <cell r="HF258">
            <v>239.97800000000001</v>
          </cell>
          <cell r="HG258">
            <v>23</v>
          </cell>
          <cell r="HI258" t="str">
            <v>HDCT73019</v>
          </cell>
          <cell r="HJ258">
            <v>100</v>
          </cell>
          <cell r="HK258">
            <v>0</v>
          </cell>
          <cell r="HL258">
            <v>0</v>
          </cell>
          <cell r="HM258">
            <v>0</v>
          </cell>
          <cell r="HN258">
            <v>0</v>
          </cell>
          <cell r="HO258">
            <v>0</v>
          </cell>
          <cell r="HQ258" t="str">
            <v>HDCT73019</v>
          </cell>
          <cell r="HR258">
            <v>100</v>
          </cell>
          <cell r="HS258">
            <v>0</v>
          </cell>
          <cell r="HT258">
            <v>0</v>
          </cell>
          <cell r="HU258">
            <v>0</v>
          </cell>
          <cell r="HV258">
            <v>0</v>
          </cell>
          <cell r="HW258">
            <v>0</v>
          </cell>
          <cell r="HY258" t="str">
            <v>HDCT73019</v>
          </cell>
          <cell r="HZ258">
            <v>100</v>
          </cell>
          <cell r="IA258">
            <v>0</v>
          </cell>
          <cell r="IB258">
            <v>0</v>
          </cell>
          <cell r="IC258">
            <v>0</v>
          </cell>
          <cell r="ID258">
            <v>0</v>
          </cell>
          <cell r="IE258">
            <v>0</v>
          </cell>
          <cell r="IG258" t="str">
            <v>HDCT73019</v>
          </cell>
          <cell r="IH258">
            <v>100</v>
          </cell>
          <cell r="II258">
            <v>0</v>
          </cell>
          <cell r="IJ258">
            <v>0</v>
          </cell>
          <cell r="IK258">
            <v>0</v>
          </cell>
          <cell r="IL258">
            <v>0</v>
          </cell>
          <cell r="IM258">
            <v>0</v>
          </cell>
        </row>
        <row r="259">
          <cell r="A259" t="str">
            <v>HDKM78200</v>
          </cell>
          <cell r="B259">
            <v>100</v>
          </cell>
          <cell r="C259">
            <v>0</v>
          </cell>
          <cell r="D259">
            <v>0</v>
          </cell>
          <cell r="E259">
            <v>0</v>
          </cell>
          <cell r="F259">
            <v>0</v>
          </cell>
          <cell r="G259">
            <v>0</v>
          </cell>
          <cell r="I259" t="str">
            <v>HDKM78200</v>
          </cell>
          <cell r="J259">
            <v>99.72</v>
          </cell>
          <cell r="K259">
            <v>0.13</v>
          </cell>
          <cell r="L259">
            <v>17</v>
          </cell>
          <cell r="M259">
            <v>0</v>
          </cell>
          <cell r="N259">
            <v>17.033000000000001</v>
          </cell>
          <cell r="O259">
            <v>1</v>
          </cell>
          <cell r="Q259" t="str">
            <v>HDKM78188</v>
          </cell>
          <cell r="R259">
            <v>77.78</v>
          </cell>
          <cell r="S259">
            <v>5.58</v>
          </cell>
          <cell r="T259">
            <v>10.5</v>
          </cell>
          <cell r="U259">
            <v>0</v>
          </cell>
          <cell r="V259">
            <v>15.083</v>
          </cell>
          <cell r="W259">
            <v>2</v>
          </cell>
          <cell r="Y259" t="str">
            <v>HDKM78188</v>
          </cell>
          <cell r="Z259">
            <v>83.33</v>
          </cell>
          <cell r="AA259">
            <v>5.58</v>
          </cell>
          <cell r="AB259">
            <v>10.5</v>
          </cell>
          <cell r="AC259">
            <v>0</v>
          </cell>
          <cell r="AD259">
            <v>23.866</v>
          </cell>
          <cell r="AE259">
            <v>2</v>
          </cell>
          <cell r="AG259" t="str">
            <v>HDKM78188</v>
          </cell>
          <cell r="AH259">
            <v>85.81</v>
          </cell>
          <cell r="AI259">
            <v>4.0599999999999996</v>
          </cell>
          <cell r="AJ259">
            <v>7</v>
          </cell>
          <cell r="AK259">
            <v>0</v>
          </cell>
          <cell r="AL259">
            <v>41.731999999999999</v>
          </cell>
          <cell r="AM259">
            <v>3</v>
          </cell>
          <cell r="AO259" t="str">
            <v>HDKM78174</v>
          </cell>
          <cell r="AP259">
            <v>79.95</v>
          </cell>
          <cell r="AQ259">
            <v>4.12</v>
          </cell>
          <cell r="AR259">
            <v>2.1428571428571002</v>
          </cell>
          <cell r="AS259">
            <v>0</v>
          </cell>
          <cell r="AT259">
            <v>35.215000000000003</v>
          </cell>
          <cell r="AU259">
            <v>7</v>
          </cell>
          <cell r="AW259" t="str">
            <v>HDKM78174</v>
          </cell>
          <cell r="AX259">
            <v>82.82</v>
          </cell>
          <cell r="AY259">
            <v>4.12</v>
          </cell>
          <cell r="AZ259">
            <v>2.1428571428571002</v>
          </cell>
          <cell r="BA259">
            <v>0</v>
          </cell>
          <cell r="BB259">
            <v>49.213999999999999</v>
          </cell>
          <cell r="BC259">
            <v>7</v>
          </cell>
          <cell r="BE259" t="str">
            <v>HDKM78174</v>
          </cell>
          <cell r="BF259">
            <v>80.430000000000007</v>
          </cell>
          <cell r="BG259">
            <v>4.17</v>
          </cell>
          <cell r="BH259">
            <v>3.7777777777777999</v>
          </cell>
          <cell r="BI259">
            <v>0</v>
          </cell>
          <cell r="BJ259">
            <v>54.631</v>
          </cell>
          <cell r="BK259">
            <v>9</v>
          </cell>
          <cell r="BM259" t="str">
            <v>HDKM78174</v>
          </cell>
          <cell r="BN259">
            <v>78.06</v>
          </cell>
          <cell r="BO259">
            <v>5.27</v>
          </cell>
          <cell r="BP259">
            <v>3.7777777777777999</v>
          </cell>
          <cell r="BQ259">
            <v>0</v>
          </cell>
          <cell r="BR259">
            <v>65.73</v>
          </cell>
          <cell r="BS259">
            <v>9</v>
          </cell>
          <cell r="BU259" t="str">
            <v>HDKM78165</v>
          </cell>
          <cell r="BV259">
            <v>94.97</v>
          </cell>
          <cell r="BW259">
            <v>2.0099999999999998</v>
          </cell>
          <cell r="BX259">
            <v>17.5</v>
          </cell>
          <cell r="BY259">
            <v>12.571</v>
          </cell>
          <cell r="BZ259">
            <v>104.18</v>
          </cell>
          <cell r="CA259">
            <v>6</v>
          </cell>
          <cell r="CC259" t="str">
            <v>HDKM78165</v>
          </cell>
          <cell r="CD259">
            <v>94.96</v>
          </cell>
          <cell r="CE259">
            <v>1.9</v>
          </cell>
          <cell r="CF259">
            <v>17.714285714286</v>
          </cell>
          <cell r="CG259">
            <v>11.391</v>
          </cell>
          <cell r="CH259">
            <v>120.946</v>
          </cell>
          <cell r="CI259">
            <v>7</v>
          </cell>
          <cell r="CK259" t="str">
            <v>HDKM78165</v>
          </cell>
          <cell r="CL259">
            <v>89.59</v>
          </cell>
          <cell r="CM259">
            <v>3.75</v>
          </cell>
          <cell r="CN259">
            <v>15.5</v>
          </cell>
          <cell r="CO259">
            <v>5.0620000000000003</v>
          </cell>
          <cell r="CP259">
            <v>126.29600000000001</v>
          </cell>
          <cell r="CQ259">
            <v>8</v>
          </cell>
          <cell r="CS259" t="str">
            <v>HDKM78151</v>
          </cell>
          <cell r="CT259">
            <v>0</v>
          </cell>
          <cell r="CU259">
            <v>0</v>
          </cell>
          <cell r="CV259">
            <v>0</v>
          </cell>
          <cell r="CW259">
            <v>0</v>
          </cell>
          <cell r="CX259">
            <v>0</v>
          </cell>
          <cell r="CY259">
            <v>0</v>
          </cell>
          <cell r="DA259" t="str">
            <v>HDKM78151</v>
          </cell>
          <cell r="DB259">
            <v>0</v>
          </cell>
          <cell r="DC259">
            <v>0</v>
          </cell>
          <cell r="DD259">
            <v>0</v>
          </cell>
          <cell r="DE259">
            <v>0</v>
          </cell>
          <cell r="DF259">
            <v>0</v>
          </cell>
          <cell r="DG259">
            <v>0</v>
          </cell>
          <cell r="DI259" t="str">
            <v>HDKM78151</v>
          </cell>
          <cell r="DJ259">
            <v>0</v>
          </cell>
          <cell r="DK259">
            <v>0</v>
          </cell>
          <cell r="DL259">
            <v>0</v>
          </cell>
          <cell r="DM259">
            <v>0</v>
          </cell>
          <cell r="DN259">
            <v>0</v>
          </cell>
          <cell r="DO259">
            <v>0</v>
          </cell>
          <cell r="DQ259" t="str">
            <v>HDKM78151</v>
          </cell>
          <cell r="DR259">
            <v>0</v>
          </cell>
          <cell r="DS259">
            <v>0</v>
          </cell>
          <cell r="DT259">
            <v>0</v>
          </cell>
          <cell r="DU259">
            <v>0</v>
          </cell>
          <cell r="DV259">
            <v>0</v>
          </cell>
          <cell r="DW259">
            <v>0</v>
          </cell>
          <cell r="DY259" t="str">
            <v>HDKM78137</v>
          </cell>
          <cell r="DZ259">
            <v>44.4</v>
          </cell>
          <cell r="EA259">
            <v>37.81</v>
          </cell>
          <cell r="EB259">
            <v>13.5</v>
          </cell>
          <cell r="EC259">
            <v>94.783000000000001</v>
          </cell>
          <cell r="ED259">
            <v>81.813999999999993</v>
          </cell>
          <cell r="EE259">
            <v>6</v>
          </cell>
          <cell r="EG259" t="str">
            <v>HDKM78137</v>
          </cell>
          <cell r="EH259">
            <v>41.94</v>
          </cell>
          <cell r="EI259">
            <v>41.81</v>
          </cell>
          <cell r="EJ259">
            <v>13.5</v>
          </cell>
          <cell r="EK259">
            <v>95.283000000000001</v>
          </cell>
          <cell r="EL259">
            <v>81.813999999999993</v>
          </cell>
          <cell r="EM259">
            <v>6</v>
          </cell>
          <cell r="EO259" t="str">
            <v>HDKM78137</v>
          </cell>
          <cell r="EP259">
            <v>39.729999999999997</v>
          </cell>
          <cell r="EQ259">
            <v>45.81</v>
          </cell>
          <cell r="ER259">
            <v>13.5</v>
          </cell>
          <cell r="ES259">
            <v>95.694000000000003</v>
          </cell>
          <cell r="ET259">
            <v>81.813999999999993</v>
          </cell>
          <cell r="EU259">
            <v>6</v>
          </cell>
          <cell r="EW259" t="str">
            <v>HDKM46067</v>
          </cell>
          <cell r="EX259">
            <v>94.71</v>
          </cell>
          <cell r="EY259">
            <v>3.63</v>
          </cell>
          <cell r="EZ259">
            <v>7.5714285714285996</v>
          </cell>
          <cell r="FA259">
            <v>5.2480000000000002</v>
          </cell>
          <cell r="FB259">
            <v>151.08099999999999</v>
          </cell>
          <cell r="FC259">
            <v>7</v>
          </cell>
          <cell r="FE259" t="str">
            <v>HDKM46060</v>
          </cell>
          <cell r="FF259">
            <v>74.13</v>
          </cell>
          <cell r="FG259">
            <v>6.71</v>
          </cell>
          <cell r="FH259">
            <v>2.0555555555556002</v>
          </cell>
          <cell r="FI259">
            <v>7.6849999999999996</v>
          </cell>
          <cell r="FJ259">
            <v>105.26300000000001</v>
          </cell>
          <cell r="FK259">
            <v>18</v>
          </cell>
          <cell r="FM259" t="str">
            <v>HDKM46060</v>
          </cell>
          <cell r="FN259">
            <v>74.959999999999994</v>
          </cell>
          <cell r="FO259">
            <v>6.45</v>
          </cell>
          <cell r="FP259">
            <v>1.9473684210526001</v>
          </cell>
          <cell r="FQ259">
            <v>7.57</v>
          </cell>
          <cell r="FR259">
            <v>114.146</v>
          </cell>
          <cell r="FS259">
            <v>19</v>
          </cell>
          <cell r="FU259" t="str">
            <v>HDKM46060</v>
          </cell>
          <cell r="FV259">
            <v>74.540000000000006</v>
          </cell>
          <cell r="FW259">
            <v>6.55</v>
          </cell>
          <cell r="FX259">
            <v>1.85</v>
          </cell>
          <cell r="FY259">
            <v>7.0880000000000001</v>
          </cell>
          <cell r="FZ259">
            <v>117.696</v>
          </cell>
          <cell r="GA259">
            <v>20</v>
          </cell>
          <cell r="GC259" t="str">
            <v>HDKM46060</v>
          </cell>
          <cell r="GD259">
            <v>71.430000000000007</v>
          </cell>
          <cell r="GE259">
            <v>7.75</v>
          </cell>
          <cell r="GF259">
            <v>3.35</v>
          </cell>
          <cell r="GG259">
            <v>5.99</v>
          </cell>
          <cell r="GH259">
            <v>117.696</v>
          </cell>
          <cell r="GI259">
            <v>20</v>
          </cell>
          <cell r="GK259" t="str">
            <v>HDKM46060</v>
          </cell>
          <cell r="GL259">
            <v>68.569999999999993</v>
          </cell>
          <cell r="GM259">
            <v>8.9499999999999993</v>
          </cell>
          <cell r="GN259">
            <v>3.35</v>
          </cell>
          <cell r="GO259">
            <v>5.1870000000000003</v>
          </cell>
          <cell r="GP259">
            <v>117.696</v>
          </cell>
          <cell r="GQ259">
            <v>20</v>
          </cell>
          <cell r="GS259" t="str">
            <v>HDKM46060</v>
          </cell>
          <cell r="GT259">
            <v>65.930000000000007</v>
          </cell>
          <cell r="GU259">
            <v>10.15</v>
          </cell>
          <cell r="GV259">
            <v>3.35</v>
          </cell>
          <cell r="GW259">
            <v>4.5739999999999998</v>
          </cell>
          <cell r="GX259">
            <v>117.696</v>
          </cell>
          <cell r="GY259">
            <v>20</v>
          </cell>
          <cell r="HA259" t="str">
            <v>HDKM46060</v>
          </cell>
          <cell r="HB259">
            <v>64.709999999999994</v>
          </cell>
          <cell r="HC259">
            <v>10.95</v>
          </cell>
          <cell r="HD259">
            <v>3.35</v>
          </cell>
          <cell r="HE259">
            <v>4.2380000000000004</v>
          </cell>
          <cell r="HF259">
            <v>122.279</v>
          </cell>
          <cell r="HG259">
            <v>20</v>
          </cell>
          <cell r="HI259" t="str">
            <v>HDKM46011</v>
          </cell>
          <cell r="HJ259">
            <v>100</v>
          </cell>
          <cell r="HK259">
            <v>0</v>
          </cell>
          <cell r="HL259">
            <v>0</v>
          </cell>
          <cell r="HM259">
            <v>0</v>
          </cell>
          <cell r="HN259">
            <v>0</v>
          </cell>
          <cell r="HO259">
            <v>0</v>
          </cell>
          <cell r="HQ259" t="str">
            <v>HDKM46011</v>
          </cell>
          <cell r="HR259">
            <v>100</v>
          </cell>
          <cell r="HS259">
            <v>0</v>
          </cell>
          <cell r="HT259">
            <v>0</v>
          </cell>
          <cell r="HU259">
            <v>0</v>
          </cell>
          <cell r="HV259">
            <v>0</v>
          </cell>
          <cell r="HW259">
            <v>0</v>
          </cell>
          <cell r="HY259" t="str">
            <v>HDKM46011</v>
          </cell>
          <cell r="HZ259">
            <v>100</v>
          </cell>
          <cell r="IA259">
            <v>0</v>
          </cell>
          <cell r="IB259">
            <v>0</v>
          </cell>
          <cell r="IC259">
            <v>0</v>
          </cell>
          <cell r="ID259">
            <v>0</v>
          </cell>
          <cell r="IE259">
            <v>0</v>
          </cell>
          <cell r="IG259" t="str">
            <v>HDKM46011</v>
          </cell>
          <cell r="IH259">
            <v>100</v>
          </cell>
          <cell r="II259">
            <v>0</v>
          </cell>
          <cell r="IJ259">
            <v>0</v>
          </cell>
          <cell r="IK259">
            <v>0</v>
          </cell>
          <cell r="IL259">
            <v>0</v>
          </cell>
          <cell r="IM259">
            <v>0</v>
          </cell>
        </row>
        <row r="260">
          <cell r="A260" t="str">
            <v>HDKM78204</v>
          </cell>
          <cell r="B260">
            <v>100</v>
          </cell>
          <cell r="C260">
            <v>0</v>
          </cell>
          <cell r="D260">
            <v>0</v>
          </cell>
          <cell r="E260">
            <v>0</v>
          </cell>
          <cell r="F260">
            <v>0</v>
          </cell>
          <cell r="G260">
            <v>0</v>
          </cell>
          <cell r="I260" t="str">
            <v>HDKM78204</v>
          </cell>
          <cell r="J260">
            <v>100</v>
          </cell>
          <cell r="K260">
            <v>0</v>
          </cell>
          <cell r="L260">
            <v>10</v>
          </cell>
          <cell r="M260">
            <v>0</v>
          </cell>
          <cell r="N260">
            <v>11.132999999999999</v>
          </cell>
          <cell r="O260">
            <v>0</v>
          </cell>
          <cell r="Q260" t="str">
            <v>HDKM78198</v>
          </cell>
          <cell r="R260">
            <v>89.4</v>
          </cell>
          <cell r="S260">
            <v>7.63</v>
          </cell>
          <cell r="T260">
            <v>30</v>
          </cell>
          <cell r="U260">
            <v>100</v>
          </cell>
          <cell r="V260">
            <v>19.983000000000001</v>
          </cell>
          <cell r="W260">
            <v>1</v>
          </cell>
          <cell r="Y260" t="str">
            <v>HDKM78198</v>
          </cell>
          <cell r="Z260">
            <v>77.67</v>
          </cell>
          <cell r="AA260">
            <v>10.72</v>
          </cell>
          <cell r="AB260">
            <v>15</v>
          </cell>
          <cell r="AC260">
            <v>96.733999999999995</v>
          </cell>
          <cell r="AD260">
            <v>21.733000000000001</v>
          </cell>
          <cell r="AE260">
            <v>2</v>
          </cell>
          <cell r="AG260" t="str">
            <v>HDKM78198</v>
          </cell>
          <cell r="AH260">
            <v>82.14</v>
          </cell>
          <cell r="AI260">
            <v>10.72</v>
          </cell>
          <cell r="AJ260">
            <v>15</v>
          </cell>
          <cell r="AK260">
            <v>96.733999999999995</v>
          </cell>
          <cell r="AL260">
            <v>41.715000000000003</v>
          </cell>
          <cell r="AM260">
            <v>2</v>
          </cell>
          <cell r="AO260" t="str">
            <v>HDKM78175</v>
          </cell>
          <cell r="AP260">
            <v>95.38</v>
          </cell>
          <cell r="AQ260">
            <v>1.33</v>
          </cell>
          <cell r="AR260">
            <v>6.6</v>
          </cell>
          <cell r="AS260">
            <v>0</v>
          </cell>
          <cell r="AT260">
            <v>69.766000000000005</v>
          </cell>
          <cell r="AU260">
            <v>5</v>
          </cell>
          <cell r="AW260" t="str">
            <v>HDKM78175</v>
          </cell>
          <cell r="AX260">
            <v>89.49</v>
          </cell>
          <cell r="AY260">
            <v>3.53</v>
          </cell>
          <cell r="AZ260">
            <v>6.6</v>
          </cell>
          <cell r="BA260">
            <v>0</v>
          </cell>
          <cell r="BB260">
            <v>78.682000000000002</v>
          </cell>
          <cell r="BC260">
            <v>5</v>
          </cell>
          <cell r="BE260" t="str">
            <v>HDKM78175</v>
          </cell>
          <cell r="BF260">
            <v>90.81</v>
          </cell>
          <cell r="BG260">
            <v>3.53</v>
          </cell>
          <cell r="BH260">
            <v>12</v>
          </cell>
          <cell r="BI260">
            <v>0</v>
          </cell>
          <cell r="BJ260">
            <v>91.415999999999997</v>
          </cell>
          <cell r="BK260">
            <v>5</v>
          </cell>
          <cell r="BM260" t="str">
            <v>HDKM78175</v>
          </cell>
          <cell r="BN260">
            <v>91.54</v>
          </cell>
          <cell r="BO260">
            <v>3.05</v>
          </cell>
          <cell r="BP260">
            <v>10</v>
          </cell>
          <cell r="BQ260">
            <v>0</v>
          </cell>
          <cell r="BR260">
            <v>103.58199999999999</v>
          </cell>
          <cell r="BS260">
            <v>6</v>
          </cell>
          <cell r="BU260" t="str">
            <v>HDKM78166</v>
          </cell>
          <cell r="BV260">
            <v>18.399999999999999</v>
          </cell>
          <cell r="BW260">
            <v>32.64</v>
          </cell>
          <cell r="BX260">
            <v>2.5</v>
          </cell>
          <cell r="BY260">
            <v>31.379000000000001</v>
          </cell>
          <cell r="BZ260">
            <v>12.599</v>
          </cell>
          <cell r="CA260">
            <v>6</v>
          </cell>
          <cell r="CC260" t="str">
            <v>HDKM78166</v>
          </cell>
          <cell r="CD260">
            <v>16.73</v>
          </cell>
          <cell r="CE260">
            <v>36.64</v>
          </cell>
          <cell r="CF260">
            <v>2.5</v>
          </cell>
          <cell r="CG260">
            <v>38.869999999999997</v>
          </cell>
          <cell r="CH260">
            <v>12.599</v>
          </cell>
          <cell r="CI260">
            <v>6</v>
          </cell>
          <cell r="CK260" t="str">
            <v>HDKM78166</v>
          </cell>
          <cell r="CL260">
            <v>15.34</v>
          </cell>
          <cell r="CM260">
            <v>40.64</v>
          </cell>
          <cell r="CN260">
            <v>2.5</v>
          </cell>
          <cell r="CO260">
            <v>44.887</v>
          </cell>
          <cell r="CP260">
            <v>12.599</v>
          </cell>
          <cell r="CQ260">
            <v>6</v>
          </cell>
          <cell r="CS260" t="str">
            <v>HDKM78155</v>
          </cell>
          <cell r="CT260">
            <v>86.74</v>
          </cell>
          <cell r="CU260">
            <v>4.1100000000000003</v>
          </cell>
          <cell r="CV260">
            <v>15.75</v>
          </cell>
          <cell r="CW260">
            <v>45.667000000000002</v>
          </cell>
          <cell r="CX260">
            <v>146.79900000000001</v>
          </cell>
          <cell r="CY260">
            <v>8</v>
          </cell>
          <cell r="DA260" t="str">
            <v>HDKM78155</v>
          </cell>
          <cell r="DB260">
            <v>86.15</v>
          </cell>
          <cell r="DC260">
            <v>4.76</v>
          </cell>
          <cell r="DD260">
            <v>15.75</v>
          </cell>
          <cell r="DE260">
            <v>39.465000000000003</v>
          </cell>
          <cell r="DF260">
            <v>162.29900000000001</v>
          </cell>
          <cell r="DG260">
            <v>8</v>
          </cell>
          <cell r="DI260" t="str">
            <v>HDKM78155</v>
          </cell>
          <cell r="DJ260">
            <v>87.07</v>
          </cell>
          <cell r="DK260">
            <v>4.76</v>
          </cell>
          <cell r="DL260">
            <v>15.75</v>
          </cell>
          <cell r="DM260">
            <v>39.465000000000003</v>
          </cell>
          <cell r="DN260">
            <v>172.41499999999999</v>
          </cell>
          <cell r="DO260">
            <v>8</v>
          </cell>
          <cell r="DQ260" t="str">
            <v>HDKM78155</v>
          </cell>
          <cell r="DR260">
            <v>87.88</v>
          </cell>
          <cell r="DS260">
            <v>4.76</v>
          </cell>
          <cell r="DT260">
            <v>15.75</v>
          </cell>
          <cell r="DU260">
            <v>39.465000000000003</v>
          </cell>
          <cell r="DV260">
            <v>188.84800000000001</v>
          </cell>
          <cell r="DW260">
            <v>8</v>
          </cell>
          <cell r="DY260" t="str">
            <v>HDKM78138</v>
          </cell>
          <cell r="DZ260">
            <v>72.02</v>
          </cell>
          <cell r="EA260">
            <v>6.34</v>
          </cell>
          <cell r="EB260">
            <v>6</v>
          </cell>
          <cell r="EC260">
            <v>0.42299999999999999</v>
          </cell>
          <cell r="ED260">
            <v>147.83099999999999</v>
          </cell>
          <cell r="EE260">
            <v>18</v>
          </cell>
          <cell r="EG260" t="str">
            <v>HDKM78138</v>
          </cell>
          <cell r="EH260">
            <v>68.900000000000006</v>
          </cell>
          <cell r="EI260">
            <v>7.46</v>
          </cell>
          <cell r="EJ260">
            <v>6</v>
          </cell>
          <cell r="EK260">
            <v>0.36</v>
          </cell>
          <cell r="EL260">
            <v>149.964</v>
          </cell>
          <cell r="EM260">
            <v>18</v>
          </cell>
          <cell r="EO260" t="str">
            <v>HDKM78138</v>
          </cell>
          <cell r="EP260">
            <v>65.7</v>
          </cell>
          <cell r="EQ260">
            <v>8.23</v>
          </cell>
          <cell r="ER260">
            <v>5.6842105263158</v>
          </cell>
          <cell r="ES260">
            <v>0.309</v>
          </cell>
          <cell r="ET260">
            <v>149.964</v>
          </cell>
          <cell r="EU260">
            <v>19</v>
          </cell>
          <cell r="EW260" t="str">
            <v>HDKM46092</v>
          </cell>
          <cell r="EX260">
            <v>69.39</v>
          </cell>
          <cell r="EY260">
            <v>11.65</v>
          </cell>
          <cell r="EZ260">
            <v>2.4</v>
          </cell>
          <cell r="FA260">
            <v>83.48</v>
          </cell>
          <cell r="FB260">
            <v>117.66500000000001</v>
          </cell>
          <cell r="FC260">
            <v>10</v>
          </cell>
          <cell r="FE260" t="str">
            <v>HDKM46066</v>
          </cell>
          <cell r="FF260">
            <v>92.28</v>
          </cell>
          <cell r="FG260">
            <v>3.66</v>
          </cell>
          <cell r="FH260">
            <v>4.9000000000000004</v>
          </cell>
          <cell r="FI260">
            <v>20.382999999999999</v>
          </cell>
          <cell r="FJ260">
            <v>152.78</v>
          </cell>
          <cell r="FK260">
            <v>10</v>
          </cell>
          <cell r="FM260" t="str">
            <v>HDKM46066</v>
          </cell>
          <cell r="FN260">
            <v>92.63</v>
          </cell>
          <cell r="FO260">
            <v>3.66</v>
          </cell>
          <cell r="FP260">
            <v>4.9000000000000004</v>
          </cell>
          <cell r="FQ260">
            <v>20.382999999999999</v>
          </cell>
          <cell r="FR260">
            <v>161.08000000000001</v>
          </cell>
          <cell r="FS260">
            <v>10</v>
          </cell>
          <cell r="FU260" t="str">
            <v>HDKM46066</v>
          </cell>
          <cell r="FV260">
            <v>92.95</v>
          </cell>
          <cell r="FW260">
            <v>3.66</v>
          </cell>
          <cell r="FX260">
            <v>4.9000000000000004</v>
          </cell>
          <cell r="FY260">
            <v>20.382999999999999</v>
          </cell>
          <cell r="FZ260">
            <v>166.71299999999999</v>
          </cell>
          <cell r="GA260">
            <v>10</v>
          </cell>
          <cell r="GC260" t="str">
            <v>HDKM46066</v>
          </cell>
          <cell r="GD260">
            <v>92.03</v>
          </cell>
          <cell r="GE260">
            <v>3.96</v>
          </cell>
          <cell r="GF260">
            <v>6.6363636363636003</v>
          </cell>
          <cell r="GG260">
            <v>17.106999999999999</v>
          </cell>
          <cell r="GH260">
            <v>176.59700000000001</v>
          </cell>
          <cell r="GI260">
            <v>11</v>
          </cell>
          <cell r="GK260" t="str">
            <v>HDKM46066</v>
          </cell>
          <cell r="GL260">
            <v>91.93</v>
          </cell>
          <cell r="GM260">
            <v>3.84</v>
          </cell>
          <cell r="GN260">
            <v>6.0833333333333002</v>
          </cell>
          <cell r="GO260">
            <v>16.178000000000001</v>
          </cell>
          <cell r="GP260">
            <v>193.39599999999999</v>
          </cell>
          <cell r="GQ260">
            <v>12</v>
          </cell>
          <cell r="GS260" t="str">
            <v>HDKM46066</v>
          </cell>
          <cell r="GT260">
            <v>92.24</v>
          </cell>
          <cell r="GU260">
            <v>3.84</v>
          </cell>
          <cell r="GV260">
            <v>6.0833333333333002</v>
          </cell>
          <cell r="GW260">
            <v>16.178000000000001</v>
          </cell>
          <cell r="GX260">
            <v>213.27799999999999</v>
          </cell>
          <cell r="GY260">
            <v>12</v>
          </cell>
          <cell r="HA260" t="str">
            <v>HDKM46066</v>
          </cell>
          <cell r="HB260">
            <v>90.98</v>
          </cell>
          <cell r="HC260">
            <v>4.01</v>
          </cell>
          <cell r="HD260">
            <v>5.2142857142857002</v>
          </cell>
          <cell r="HE260">
            <v>13.284000000000001</v>
          </cell>
          <cell r="HF260">
            <v>222.27799999999999</v>
          </cell>
          <cell r="HG260">
            <v>14</v>
          </cell>
          <cell r="HI260" t="str">
            <v>HDKM46013</v>
          </cell>
          <cell r="HJ260">
            <v>64.760000000000005</v>
          </cell>
          <cell r="HK260">
            <v>33.57</v>
          </cell>
          <cell r="HL260">
            <v>7.8571428571429003</v>
          </cell>
          <cell r="HM260">
            <v>56.823</v>
          </cell>
          <cell r="HN260">
            <v>171.51499999999999</v>
          </cell>
          <cell r="HO260">
            <v>7</v>
          </cell>
          <cell r="HQ260" t="str">
            <v>HDKM46013</v>
          </cell>
          <cell r="HR260">
            <v>62.52</v>
          </cell>
          <cell r="HS260">
            <v>37</v>
          </cell>
          <cell r="HT260">
            <v>7.8571428571429003</v>
          </cell>
          <cell r="HU260">
            <v>51.557000000000002</v>
          </cell>
          <cell r="HV260">
            <v>171.51499999999999</v>
          </cell>
          <cell r="HW260">
            <v>7</v>
          </cell>
          <cell r="HY260" t="str">
            <v>HDKM46013</v>
          </cell>
          <cell r="HZ260">
            <v>60.44</v>
          </cell>
          <cell r="IA260">
            <v>40.43</v>
          </cell>
          <cell r="IB260">
            <v>7.8571428571429003</v>
          </cell>
          <cell r="IC260">
            <v>47.185000000000002</v>
          </cell>
          <cell r="ID260">
            <v>171.51499999999999</v>
          </cell>
          <cell r="IE260">
            <v>7</v>
          </cell>
          <cell r="IG260" t="str">
            <v>HDKM46013</v>
          </cell>
          <cell r="IH260">
            <v>58.49</v>
          </cell>
          <cell r="II260">
            <v>38.380000000000003</v>
          </cell>
          <cell r="IJ260">
            <v>22.875</v>
          </cell>
          <cell r="IK260">
            <v>47.459000000000003</v>
          </cell>
          <cell r="IL260">
            <v>171.51499999999999</v>
          </cell>
          <cell r="IM260">
            <v>8</v>
          </cell>
        </row>
        <row r="261">
          <cell r="A261" t="str">
            <v>HDKM78218</v>
          </cell>
          <cell r="B261">
            <v>100</v>
          </cell>
          <cell r="C261">
            <v>0</v>
          </cell>
          <cell r="D261">
            <v>0</v>
          </cell>
          <cell r="E261">
            <v>0</v>
          </cell>
          <cell r="F261">
            <v>0</v>
          </cell>
          <cell r="G261">
            <v>0</v>
          </cell>
          <cell r="I261" t="str">
            <v>HDKM78218</v>
          </cell>
          <cell r="J261">
            <v>100</v>
          </cell>
          <cell r="K261">
            <v>0</v>
          </cell>
          <cell r="L261">
            <v>8</v>
          </cell>
          <cell r="M261">
            <v>0</v>
          </cell>
          <cell r="N261">
            <v>17.015999999999998</v>
          </cell>
          <cell r="O261">
            <v>0</v>
          </cell>
          <cell r="Q261" t="str">
            <v>HDKM78199</v>
          </cell>
          <cell r="R261">
            <v>98.96</v>
          </cell>
          <cell r="S261">
            <v>0.38</v>
          </cell>
          <cell r="T261">
            <v>13.5</v>
          </cell>
          <cell r="U261">
            <v>0</v>
          </cell>
          <cell r="V261">
            <v>26.382999999999999</v>
          </cell>
          <cell r="W261">
            <v>2</v>
          </cell>
          <cell r="Y261" t="str">
            <v>HDKM78199</v>
          </cell>
          <cell r="Z261">
            <v>99.22</v>
          </cell>
          <cell r="AA261">
            <v>0.38</v>
          </cell>
          <cell r="AB261">
            <v>13.5</v>
          </cell>
          <cell r="AC261">
            <v>0</v>
          </cell>
          <cell r="AD261">
            <v>35.848999999999997</v>
          </cell>
          <cell r="AE261">
            <v>2</v>
          </cell>
          <cell r="AG261" t="str">
            <v>HDKM78199</v>
          </cell>
          <cell r="AH261">
            <v>99.37</v>
          </cell>
          <cell r="AI261">
            <v>0.38</v>
          </cell>
          <cell r="AJ261">
            <v>13.5</v>
          </cell>
          <cell r="AK261">
            <v>0</v>
          </cell>
          <cell r="AL261">
            <v>55.997999999999998</v>
          </cell>
          <cell r="AM261">
            <v>2</v>
          </cell>
          <cell r="AO261" t="str">
            <v>HDKM78188</v>
          </cell>
          <cell r="AP261">
            <v>80.53</v>
          </cell>
          <cell r="AQ261">
            <v>3.31</v>
          </cell>
          <cell r="AR261">
            <v>3</v>
          </cell>
          <cell r="AS261">
            <v>0</v>
          </cell>
          <cell r="AT261">
            <v>49.381</v>
          </cell>
          <cell r="AU261">
            <v>7</v>
          </cell>
          <cell r="AW261" t="str">
            <v>HDKM78188</v>
          </cell>
          <cell r="AX261">
            <v>70</v>
          </cell>
          <cell r="AY261">
            <v>5.69</v>
          </cell>
          <cell r="AZ261">
            <v>2.625</v>
          </cell>
          <cell r="BA261">
            <v>33.737000000000002</v>
          </cell>
          <cell r="BB261">
            <v>49.381</v>
          </cell>
          <cell r="BC261">
            <v>8</v>
          </cell>
          <cell r="BE261" t="str">
            <v>HDKM78188</v>
          </cell>
          <cell r="BF261">
            <v>72.73</v>
          </cell>
          <cell r="BG261">
            <v>5.28</v>
          </cell>
          <cell r="BH261">
            <v>5.4444444444444002</v>
          </cell>
          <cell r="BI261">
            <v>32.340000000000003</v>
          </cell>
          <cell r="BJ261">
            <v>62.631</v>
          </cell>
          <cell r="BK261">
            <v>9</v>
          </cell>
          <cell r="BM261" t="str">
            <v>HDKM78188</v>
          </cell>
          <cell r="BN261">
            <v>75.760000000000005</v>
          </cell>
          <cell r="BO261">
            <v>5.28</v>
          </cell>
          <cell r="BP261">
            <v>5.4444444444444002</v>
          </cell>
          <cell r="BQ261">
            <v>32.340000000000003</v>
          </cell>
          <cell r="BR261">
            <v>77.78</v>
          </cell>
          <cell r="BS261">
            <v>9</v>
          </cell>
          <cell r="BU261" t="str">
            <v>HDKM78169</v>
          </cell>
          <cell r="BV261">
            <v>45.6</v>
          </cell>
          <cell r="BW261">
            <v>26.11</v>
          </cell>
          <cell r="BX261">
            <v>10.6</v>
          </cell>
          <cell r="BY261">
            <v>45.518999999999998</v>
          </cell>
          <cell r="BZ261">
            <v>50.281999999999996</v>
          </cell>
          <cell r="CA261">
            <v>5</v>
          </cell>
          <cell r="CC261" t="str">
            <v>HDKM78169</v>
          </cell>
          <cell r="CD261">
            <v>49.36</v>
          </cell>
          <cell r="CE261">
            <v>22.28</v>
          </cell>
          <cell r="CF261">
            <v>12</v>
          </cell>
          <cell r="CG261">
            <v>44.457999999999998</v>
          </cell>
          <cell r="CH261">
            <v>67.149000000000001</v>
          </cell>
          <cell r="CI261">
            <v>6</v>
          </cell>
          <cell r="CK261" t="str">
            <v>HDKM78169</v>
          </cell>
          <cell r="CL261">
            <v>53.04</v>
          </cell>
          <cell r="CM261">
            <v>19.32</v>
          </cell>
          <cell r="CN261">
            <v>10.285714285714</v>
          </cell>
          <cell r="CO261">
            <v>43.948</v>
          </cell>
          <cell r="CP261">
            <v>85.483000000000004</v>
          </cell>
          <cell r="CQ261">
            <v>7</v>
          </cell>
          <cell r="CS261" t="str">
            <v>HDKM78157</v>
          </cell>
          <cell r="CT261">
            <v>75.95</v>
          </cell>
          <cell r="CU261">
            <v>6.82</v>
          </cell>
          <cell r="CV261">
            <v>11</v>
          </cell>
          <cell r="CW261">
            <v>0</v>
          </cell>
          <cell r="CX261">
            <v>109.732</v>
          </cell>
          <cell r="CY261">
            <v>11</v>
          </cell>
          <cell r="DA261" t="str">
            <v>HDKM78157</v>
          </cell>
          <cell r="DB261">
            <v>76.2</v>
          </cell>
          <cell r="DC261">
            <v>7.27</v>
          </cell>
          <cell r="DD261">
            <v>11</v>
          </cell>
          <cell r="DE261">
            <v>0</v>
          </cell>
          <cell r="DF261">
            <v>125.71599999999999</v>
          </cell>
          <cell r="DG261">
            <v>11</v>
          </cell>
          <cell r="DI261" t="str">
            <v>HDKM78157</v>
          </cell>
          <cell r="DJ261">
            <v>76.290000000000006</v>
          </cell>
          <cell r="DK261">
            <v>6.57</v>
          </cell>
          <cell r="DL261">
            <v>9.3076923076922995</v>
          </cell>
          <cell r="DM261">
            <v>0</v>
          </cell>
          <cell r="DN261">
            <v>134.083</v>
          </cell>
          <cell r="DO261">
            <v>13</v>
          </cell>
          <cell r="DQ261" t="str">
            <v>HDKM78157</v>
          </cell>
          <cell r="DR261">
            <v>77.77</v>
          </cell>
          <cell r="DS261">
            <v>6.57</v>
          </cell>
          <cell r="DT261">
            <v>9.3076923076922995</v>
          </cell>
          <cell r="DU261">
            <v>0</v>
          </cell>
          <cell r="DV261">
            <v>150.93299999999999</v>
          </cell>
          <cell r="DW261">
            <v>13</v>
          </cell>
          <cell r="DY261" t="str">
            <v>HDKM78151</v>
          </cell>
          <cell r="DZ261">
            <v>0</v>
          </cell>
          <cell r="EA261">
            <v>0</v>
          </cell>
          <cell r="EB261">
            <v>0</v>
          </cell>
          <cell r="EC261">
            <v>0</v>
          </cell>
          <cell r="ED261">
            <v>0</v>
          </cell>
          <cell r="EE261">
            <v>0</v>
          </cell>
          <cell r="EG261" t="str">
            <v>HDKM78151</v>
          </cell>
          <cell r="EH261">
            <v>0</v>
          </cell>
          <cell r="EI261">
            <v>0</v>
          </cell>
          <cell r="EJ261">
            <v>0</v>
          </cell>
          <cell r="EK261">
            <v>0</v>
          </cell>
          <cell r="EL261">
            <v>0</v>
          </cell>
          <cell r="EM261">
            <v>0</v>
          </cell>
          <cell r="EO261" t="str">
            <v>HDKM78151</v>
          </cell>
          <cell r="EP261">
            <v>0</v>
          </cell>
          <cell r="EQ261">
            <v>0</v>
          </cell>
          <cell r="ER261">
            <v>0</v>
          </cell>
          <cell r="ES261">
            <v>0</v>
          </cell>
          <cell r="ET261">
            <v>0</v>
          </cell>
          <cell r="EU261">
            <v>0</v>
          </cell>
          <cell r="EW261" t="str">
            <v>HDKM78018</v>
          </cell>
          <cell r="EX261">
            <v>89.25</v>
          </cell>
          <cell r="EY261">
            <v>4.6900000000000004</v>
          </cell>
          <cell r="EZ261">
            <v>5.5454545454546</v>
          </cell>
          <cell r="FA261">
            <v>2.0030000000000001</v>
          </cell>
          <cell r="FB261">
            <v>112.782</v>
          </cell>
          <cell r="FC261">
            <v>11</v>
          </cell>
          <cell r="FE261" t="str">
            <v>HDKM46067</v>
          </cell>
          <cell r="FF261">
            <v>94.82</v>
          </cell>
          <cell r="FG261">
            <v>3.26</v>
          </cell>
          <cell r="FH261">
            <v>6.625</v>
          </cell>
          <cell r="FI261">
            <v>5.1109999999999998</v>
          </cell>
          <cell r="FJ261">
            <v>165.78</v>
          </cell>
          <cell r="FK261">
            <v>8</v>
          </cell>
          <cell r="FM261" t="str">
            <v>HDKM46067</v>
          </cell>
          <cell r="FN261">
            <v>94.96</v>
          </cell>
          <cell r="FO261">
            <v>2.96</v>
          </cell>
          <cell r="FP261">
            <v>5.8888888888888999</v>
          </cell>
          <cell r="FQ261">
            <v>5.0110000000000001</v>
          </cell>
          <cell r="FR261">
            <v>177.23</v>
          </cell>
          <cell r="FS261">
            <v>9</v>
          </cell>
          <cell r="FU261" t="str">
            <v>HDKM46067</v>
          </cell>
          <cell r="FV261">
            <v>95.18</v>
          </cell>
          <cell r="FW261">
            <v>2.96</v>
          </cell>
          <cell r="FX261">
            <v>5.8888888888888999</v>
          </cell>
          <cell r="FY261">
            <v>5.0110000000000001</v>
          </cell>
          <cell r="FZ261">
            <v>182.863</v>
          </cell>
          <cell r="GA261">
            <v>9</v>
          </cell>
          <cell r="GC261" t="str">
            <v>HDKM46067</v>
          </cell>
          <cell r="GD261">
            <v>92.8</v>
          </cell>
          <cell r="GE261">
            <v>4.1500000000000004</v>
          </cell>
          <cell r="GF261">
            <v>8.5</v>
          </cell>
          <cell r="GG261">
            <v>39.067999999999998</v>
          </cell>
          <cell r="GH261">
            <v>189.32900000000001</v>
          </cell>
          <cell r="GI261">
            <v>10</v>
          </cell>
          <cell r="GK261" t="str">
            <v>HDKM46067</v>
          </cell>
          <cell r="GL261">
            <v>93.09</v>
          </cell>
          <cell r="GM261">
            <v>4.1500000000000004</v>
          </cell>
          <cell r="GN261">
            <v>8.5</v>
          </cell>
          <cell r="GO261">
            <v>39.067999999999998</v>
          </cell>
          <cell r="GP261">
            <v>209.41200000000001</v>
          </cell>
          <cell r="GQ261">
            <v>10</v>
          </cell>
          <cell r="GS261" t="str">
            <v>HDKM46067</v>
          </cell>
          <cell r="GT261">
            <v>93.35</v>
          </cell>
          <cell r="GU261">
            <v>4.1500000000000004</v>
          </cell>
          <cell r="GV261">
            <v>8.5</v>
          </cell>
          <cell r="GW261">
            <v>39.067999999999998</v>
          </cell>
          <cell r="GX261">
            <v>229.29400000000001</v>
          </cell>
          <cell r="GY261">
            <v>10</v>
          </cell>
          <cell r="HA261" t="str">
            <v>HDKM46067</v>
          </cell>
          <cell r="HB261">
            <v>91.37</v>
          </cell>
          <cell r="HC261">
            <v>5.09</v>
          </cell>
          <cell r="HD261">
            <v>7.7272727272727</v>
          </cell>
          <cell r="HE261">
            <v>28.954999999999998</v>
          </cell>
          <cell r="HF261">
            <v>234.62700000000001</v>
          </cell>
          <cell r="HG261">
            <v>11</v>
          </cell>
          <cell r="HI261" t="str">
            <v>HDKM46016</v>
          </cell>
          <cell r="HJ261">
            <v>30.21</v>
          </cell>
          <cell r="HK261">
            <v>67</v>
          </cell>
          <cell r="HL261">
            <v>6.4285714285714004</v>
          </cell>
          <cell r="HM261">
            <v>47.106999999999999</v>
          </cell>
          <cell r="HN261">
            <v>95.081999999999994</v>
          </cell>
          <cell r="HO261">
            <v>7</v>
          </cell>
          <cell r="HQ261" t="str">
            <v>HDKM46016</v>
          </cell>
          <cell r="HR261">
            <v>29.17</v>
          </cell>
          <cell r="HS261">
            <v>70.430000000000007</v>
          </cell>
          <cell r="HT261">
            <v>6.4285714285714004</v>
          </cell>
          <cell r="HU261">
            <v>44.814</v>
          </cell>
          <cell r="HV261">
            <v>95.081999999999994</v>
          </cell>
          <cell r="HW261">
            <v>7</v>
          </cell>
          <cell r="HY261" t="str">
            <v>HDKM46016</v>
          </cell>
          <cell r="HZ261">
            <v>28.19</v>
          </cell>
          <cell r="IA261">
            <v>73.86</v>
          </cell>
          <cell r="IB261">
            <v>6.4285714285714004</v>
          </cell>
          <cell r="IC261">
            <v>42.734000000000002</v>
          </cell>
          <cell r="ID261">
            <v>95.081999999999994</v>
          </cell>
          <cell r="IE261">
            <v>7</v>
          </cell>
          <cell r="IG261" t="str">
            <v>HDKM46016</v>
          </cell>
          <cell r="IH261">
            <v>27.28</v>
          </cell>
          <cell r="II261">
            <v>77.290000000000006</v>
          </cell>
          <cell r="IJ261">
            <v>18.428571428571001</v>
          </cell>
          <cell r="IK261">
            <v>40.838000000000001</v>
          </cell>
          <cell r="IL261">
            <v>95.081999999999994</v>
          </cell>
          <cell r="IM261">
            <v>7</v>
          </cell>
        </row>
        <row r="262">
          <cell r="A262" t="str">
            <v>HDKM78219</v>
          </cell>
          <cell r="B262">
            <v>100</v>
          </cell>
          <cell r="C262">
            <v>0</v>
          </cell>
          <cell r="D262">
            <v>0</v>
          </cell>
          <cell r="E262">
            <v>0</v>
          </cell>
          <cell r="F262">
            <v>0</v>
          </cell>
          <cell r="G262">
            <v>0</v>
          </cell>
          <cell r="I262" t="str">
            <v>HDKM78219</v>
          </cell>
          <cell r="J262">
            <v>96.63</v>
          </cell>
          <cell r="K262">
            <v>0.81</v>
          </cell>
          <cell r="L262">
            <v>3</v>
          </cell>
          <cell r="M262">
            <v>39.170999999999999</v>
          </cell>
          <cell r="N262">
            <v>12.366</v>
          </cell>
          <cell r="O262">
            <v>2</v>
          </cell>
          <cell r="Q262" t="str">
            <v>HDKM78200</v>
          </cell>
          <cell r="R262">
            <v>70.05</v>
          </cell>
          <cell r="S262">
            <v>10.78</v>
          </cell>
          <cell r="T262">
            <v>9.5</v>
          </cell>
          <cell r="U262">
            <v>99.382999999999996</v>
          </cell>
          <cell r="V262">
            <v>18.100000000000001</v>
          </cell>
          <cell r="W262">
            <v>2</v>
          </cell>
          <cell r="Y262" t="str">
            <v>HDKM78200</v>
          </cell>
          <cell r="Z262">
            <v>72.239999999999995</v>
          </cell>
          <cell r="AA262">
            <v>6.66</v>
          </cell>
          <cell r="AB262">
            <v>4.75</v>
          </cell>
          <cell r="AC262">
            <v>91.995999999999995</v>
          </cell>
          <cell r="AD262">
            <v>25.9</v>
          </cell>
          <cell r="AE262">
            <v>4</v>
          </cell>
          <cell r="AG262" t="str">
            <v>HDKM78200</v>
          </cell>
          <cell r="AH262">
            <v>72.89</v>
          </cell>
          <cell r="AI262">
            <v>7.51</v>
          </cell>
          <cell r="AJ262">
            <v>4.75</v>
          </cell>
          <cell r="AK262">
            <v>81.632999999999996</v>
          </cell>
          <cell r="AL262">
            <v>37.765999999999998</v>
          </cell>
          <cell r="AM262">
            <v>4</v>
          </cell>
          <cell r="AO262" t="str">
            <v>HDKM78198</v>
          </cell>
          <cell r="AP262">
            <v>83.14</v>
          </cell>
          <cell r="AQ262">
            <v>7.31</v>
          </cell>
          <cell r="AR262">
            <v>10</v>
          </cell>
          <cell r="AS262">
            <v>94.602000000000004</v>
          </cell>
          <cell r="AT262">
            <v>56.264000000000003</v>
          </cell>
          <cell r="AU262">
            <v>3</v>
          </cell>
          <cell r="AW262" t="str">
            <v>HDKM78198</v>
          </cell>
          <cell r="AX262">
            <v>79.25</v>
          </cell>
          <cell r="AY262">
            <v>5.74</v>
          </cell>
          <cell r="AZ262">
            <v>7.5</v>
          </cell>
          <cell r="BA262">
            <v>90.343999999999994</v>
          </cell>
          <cell r="BB262">
            <v>65.180000000000007</v>
          </cell>
          <cell r="BC262">
            <v>4</v>
          </cell>
          <cell r="BE262" t="str">
            <v>HDKM78198</v>
          </cell>
          <cell r="BF262">
            <v>77.5</v>
          </cell>
          <cell r="BG262">
            <v>6.26</v>
          </cell>
          <cell r="BH262">
            <v>10.6</v>
          </cell>
          <cell r="BI262">
            <v>66.278000000000006</v>
          </cell>
          <cell r="BJ262">
            <v>72.412999999999997</v>
          </cell>
          <cell r="BK262">
            <v>5</v>
          </cell>
          <cell r="BM262" t="str">
            <v>HDKM78198</v>
          </cell>
          <cell r="BN262">
            <v>79.2</v>
          </cell>
          <cell r="BO262">
            <v>4.72</v>
          </cell>
          <cell r="BP262">
            <v>7.5714285714285996</v>
          </cell>
          <cell r="BQ262">
            <v>62.796999999999997</v>
          </cell>
          <cell r="BR262">
            <v>86.760999999999996</v>
          </cell>
          <cell r="BS262">
            <v>7</v>
          </cell>
          <cell r="BU262" t="str">
            <v>HDKM78174</v>
          </cell>
          <cell r="BV262">
            <v>79.959999999999994</v>
          </cell>
          <cell r="BW262">
            <v>4.8099999999999996</v>
          </cell>
          <cell r="BX262">
            <v>8.8000000000000007</v>
          </cell>
          <cell r="BY262">
            <v>0</v>
          </cell>
          <cell r="BZ262">
            <v>75.447000000000003</v>
          </cell>
          <cell r="CA262">
            <v>10</v>
          </cell>
          <cell r="CC262" t="str">
            <v>HDKM78174</v>
          </cell>
          <cell r="CD262">
            <v>80.81</v>
          </cell>
          <cell r="CE262">
            <v>4.5999999999999996</v>
          </cell>
          <cell r="CF262">
            <v>9.6363636363635994</v>
          </cell>
          <cell r="CG262">
            <v>0</v>
          </cell>
          <cell r="CH262">
            <v>92.13</v>
          </cell>
          <cell r="CI262">
            <v>11</v>
          </cell>
          <cell r="CK262" t="str">
            <v>HDKM78174</v>
          </cell>
          <cell r="CL262">
            <v>80.180000000000007</v>
          </cell>
          <cell r="CM262">
            <v>4.76</v>
          </cell>
          <cell r="CN262">
            <v>8.8333333333333002</v>
          </cell>
          <cell r="CO262">
            <v>11.27</v>
          </cell>
          <cell r="CP262">
            <v>106.447</v>
          </cell>
          <cell r="CQ262">
            <v>12</v>
          </cell>
          <cell r="CS262" t="str">
            <v>HDKM78158</v>
          </cell>
          <cell r="CT262">
            <v>91.83</v>
          </cell>
          <cell r="CU262">
            <v>1.23</v>
          </cell>
          <cell r="CV262">
            <v>19.571428571428999</v>
          </cell>
          <cell r="CW262">
            <v>10.426</v>
          </cell>
          <cell r="CX262">
            <v>168.22900000000001</v>
          </cell>
          <cell r="CY262">
            <v>7</v>
          </cell>
          <cell r="DA262" t="str">
            <v>HDKM78158</v>
          </cell>
          <cell r="DB262">
            <v>91.9</v>
          </cell>
          <cell r="DC262">
            <v>1.1499999999999999</v>
          </cell>
          <cell r="DD262">
            <v>15.222222222221999</v>
          </cell>
          <cell r="DE262">
            <v>8.6820000000000004</v>
          </cell>
          <cell r="DF262">
            <v>186.745</v>
          </cell>
          <cell r="DG262">
            <v>9</v>
          </cell>
          <cell r="DI262" t="str">
            <v>HDKM78158</v>
          </cell>
          <cell r="DJ262">
            <v>92.44</v>
          </cell>
          <cell r="DK262">
            <v>1.1499999999999999</v>
          </cell>
          <cell r="DL262">
            <v>15.222222222221999</v>
          </cell>
          <cell r="DM262">
            <v>8.6820000000000004</v>
          </cell>
          <cell r="DN262">
            <v>197.22900000000001</v>
          </cell>
          <cell r="DO262">
            <v>9</v>
          </cell>
          <cell r="DQ262" t="str">
            <v>HDKM78158</v>
          </cell>
          <cell r="DR262">
            <v>92.91</v>
          </cell>
          <cell r="DS262">
            <v>1.1499999999999999</v>
          </cell>
          <cell r="DT262">
            <v>15.222222222221999</v>
          </cell>
          <cell r="DU262">
            <v>8.6820000000000004</v>
          </cell>
          <cell r="DV262">
            <v>211.58</v>
          </cell>
          <cell r="DW262">
            <v>9</v>
          </cell>
          <cell r="DY262" t="str">
            <v>HDKM78155</v>
          </cell>
          <cell r="DZ262">
            <v>83.78</v>
          </cell>
          <cell r="EA262">
            <v>6.41</v>
          </cell>
          <cell r="EB262">
            <v>14</v>
          </cell>
          <cell r="EC262">
            <v>26.033000000000001</v>
          </cell>
          <cell r="ED262">
            <v>192.215</v>
          </cell>
          <cell r="EE262">
            <v>9</v>
          </cell>
          <cell r="EG262" t="str">
            <v>HDKM78155</v>
          </cell>
          <cell r="EH262">
            <v>79.12</v>
          </cell>
          <cell r="EI262">
            <v>9.08</v>
          </cell>
          <cell r="EJ262">
            <v>14</v>
          </cell>
          <cell r="EK262">
            <v>18.384</v>
          </cell>
          <cell r="EL262">
            <v>192.215</v>
          </cell>
          <cell r="EM262">
            <v>9</v>
          </cell>
          <cell r="EO262" t="str">
            <v>HDKM78155</v>
          </cell>
          <cell r="EP262">
            <v>74.959999999999994</v>
          </cell>
          <cell r="EQ262">
            <v>11.74</v>
          </cell>
          <cell r="ER262">
            <v>14</v>
          </cell>
          <cell r="ES262">
            <v>14.209</v>
          </cell>
          <cell r="ET262">
            <v>192.215</v>
          </cell>
          <cell r="EU262">
            <v>9</v>
          </cell>
          <cell r="EW262" t="str">
            <v>HDKM78019</v>
          </cell>
          <cell r="EX262">
            <v>0</v>
          </cell>
          <cell r="EY262">
            <v>0</v>
          </cell>
          <cell r="EZ262">
            <v>0</v>
          </cell>
          <cell r="FA262">
            <v>0</v>
          </cell>
          <cell r="FB262">
            <v>0</v>
          </cell>
          <cell r="FC262">
            <v>0</v>
          </cell>
          <cell r="FE262" t="str">
            <v>HDKM46092</v>
          </cell>
          <cell r="FF262">
            <v>67.55</v>
          </cell>
          <cell r="FG262">
            <v>12.1</v>
          </cell>
          <cell r="FH262">
            <v>2.1818181818181999</v>
          </cell>
          <cell r="FI262">
            <v>73.078999999999994</v>
          </cell>
          <cell r="FJ262">
            <v>123.065</v>
          </cell>
          <cell r="FK262">
            <v>11</v>
          </cell>
          <cell r="FM262" t="str">
            <v>HDKM46092</v>
          </cell>
          <cell r="FN262">
            <v>64.48</v>
          </cell>
          <cell r="FO262">
            <v>13.09</v>
          </cell>
          <cell r="FP262">
            <v>2</v>
          </cell>
          <cell r="FQ262">
            <v>61.914000000000001</v>
          </cell>
          <cell r="FR262">
            <v>123.065</v>
          </cell>
          <cell r="FS262">
            <v>12</v>
          </cell>
          <cell r="FU262" t="str">
            <v>HDKM46092</v>
          </cell>
          <cell r="FV262">
            <v>61.68</v>
          </cell>
          <cell r="FW262">
            <v>13.93</v>
          </cell>
          <cell r="FX262">
            <v>1.8461538461539</v>
          </cell>
          <cell r="FY262">
            <v>62.82</v>
          </cell>
          <cell r="FZ262">
            <v>123.065</v>
          </cell>
          <cell r="GA262">
            <v>13</v>
          </cell>
          <cell r="GC262" t="str">
            <v>HDKM46092</v>
          </cell>
          <cell r="GD262">
            <v>59.11</v>
          </cell>
          <cell r="GE262">
            <v>15.78</v>
          </cell>
          <cell r="GF262">
            <v>4.4615384615384999</v>
          </cell>
          <cell r="GG262">
            <v>67.171000000000006</v>
          </cell>
          <cell r="GH262">
            <v>123.065</v>
          </cell>
          <cell r="GI262">
            <v>13</v>
          </cell>
          <cell r="GK262" t="str">
            <v>HDKM46092</v>
          </cell>
          <cell r="GL262">
            <v>59.47</v>
          </cell>
          <cell r="GM262">
            <v>16.37</v>
          </cell>
          <cell r="GN262">
            <v>4.4615384615384999</v>
          </cell>
          <cell r="GO262">
            <v>68.350999999999999</v>
          </cell>
          <cell r="GP262">
            <v>137.33099999999999</v>
          </cell>
          <cell r="GQ262">
            <v>13</v>
          </cell>
          <cell r="GS262" t="str">
            <v>HDKM46092</v>
          </cell>
          <cell r="GT262">
            <v>60.86</v>
          </cell>
          <cell r="GU262">
            <v>15.27</v>
          </cell>
          <cell r="GV262">
            <v>4.1428571428570997</v>
          </cell>
          <cell r="GW262">
            <v>68.016000000000005</v>
          </cell>
          <cell r="GX262">
            <v>151.63</v>
          </cell>
          <cell r="GY262">
            <v>14</v>
          </cell>
          <cell r="HA262" t="str">
            <v>HDKM46092</v>
          </cell>
          <cell r="HB262">
            <v>59.06</v>
          </cell>
          <cell r="HC262">
            <v>15.66</v>
          </cell>
          <cell r="HD262">
            <v>3.8666666666667</v>
          </cell>
          <cell r="HE262">
            <v>70.887</v>
          </cell>
          <cell r="HF262">
            <v>151.63</v>
          </cell>
          <cell r="HG262">
            <v>15</v>
          </cell>
          <cell r="HI262" t="str">
            <v>HDKM46017</v>
          </cell>
          <cell r="HJ262">
            <v>61.53</v>
          </cell>
          <cell r="HK262">
            <v>12.81</v>
          </cell>
          <cell r="HL262">
            <v>3.7777777777777999</v>
          </cell>
          <cell r="HM262">
            <v>20.835999999999999</v>
          </cell>
          <cell r="HN262">
            <v>96.314999999999998</v>
          </cell>
          <cell r="HO262">
            <v>18</v>
          </cell>
          <cell r="HQ262" t="str">
            <v>HDKM46017</v>
          </cell>
          <cell r="HR262">
            <v>59.41</v>
          </cell>
          <cell r="HS262">
            <v>14.15</v>
          </cell>
          <cell r="HT262">
            <v>3.7777777777777999</v>
          </cell>
          <cell r="HU262">
            <v>28.297999999999998</v>
          </cell>
          <cell r="HV262">
            <v>96.314999999999998</v>
          </cell>
          <cell r="HW262">
            <v>18</v>
          </cell>
          <cell r="HY262" t="str">
            <v>HDKM46017</v>
          </cell>
          <cell r="HZ262">
            <v>57.89</v>
          </cell>
          <cell r="IA262">
            <v>15.29</v>
          </cell>
          <cell r="IB262">
            <v>3.7777777777777999</v>
          </cell>
          <cell r="IC262">
            <v>33.683999999999997</v>
          </cell>
          <cell r="ID262">
            <v>96.314999999999998</v>
          </cell>
          <cell r="IE262">
            <v>18</v>
          </cell>
          <cell r="IG262" t="str">
            <v>HDKM46017</v>
          </cell>
          <cell r="IH262">
            <v>58.61</v>
          </cell>
          <cell r="II262">
            <v>13.34</v>
          </cell>
          <cell r="IJ262">
            <v>3.2857142857142998</v>
          </cell>
          <cell r="IK262">
            <v>33.113</v>
          </cell>
          <cell r="IL262">
            <v>106.066</v>
          </cell>
          <cell r="IM262">
            <v>21</v>
          </cell>
        </row>
        <row r="263">
          <cell r="A263" t="str">
            <v>HDKM78220</v>
          </cell>
          <cell r="B263">
            <v>100</v>
          </cell>
          <cell r="C263">
            <v>0</v>
          </cell>
          <cell r="D263">
            <v>0</v>
          </cell>
          <cell r="E263">
            <v>0</v>
          </cell>
          <cell r="F263">
            <v>0</v>
          </cell>
          <cell r="G263">
            <v>0</v>
          </cell>
          <cell r="I263" t="str">
            <v>HDKM78220</v>
          </cell>
          <cell r="J263">
            <v>83.33</v>
          </cell>
          <cell r="K263">
            <v>2.67</v>
          </cell>
          <cell r="L263">
            <v>3.3333333333333002</v>
          </cell>
          <cell r="M263">
            <v>0</v>
          </cell>
          <cell r="N263">
            <v>9.0340000000000007</v>
          </cell>
          <cell r="O263">
            <v>3</v>
          </cell>
          <cell r="Q263" t="str">
            <v>HDKM78204</v>
          </cell>
          <cell r="R263">
            <v>100</v>
          </cell>
          <cell r="S263">
            <v>0</v>
          </cell>
          <cell r="T263">
            <v>23</v>
          </cell>
          <cell r="U263">
            <v>0</v>
          </cell>
          <cell r="V263">
            <v>23.216000000000001</v>
          </cell>
          <cell r="W263">
            <v>0</v>
          </cell>
          <cell r="Y263" t="str">
            <v>HDKM78204</v>
          </cell>
          <cell r="Z263">
            <v>100</v>
          </cell>
          <cell r="AA263">
            <v>0</v>
          </cell>
          <cell r="AB263">
            <v>23</v>
          </cell>
          <cell r="AC263">
            <v>0</v>
          </cell>
          <cell r="AD263">
            <v>36.448999999999998</v>
          </cell>
          <cell r="AE263">
            <v>0</v>
          </cell>
          <cell r="AG263" t="str">
            <v>HDKM78204</v>
          </cell>
          <cell r="AH263">
            <v>83.47</v>
          </cell>
          <cell r="AI263">
            <v>19.829999999999998</v>
          </cell>
          <cell r="AJ263">
            <v>23</v>
          </cell>
          <cell r="AK263">
            <v>100</v>
          </cell>
          <cell r="AL263">
            <v>38.582999999999998</v>
          </cell>
          <cell r="AM263">
            <v>1</v>
          </cell>
          <cell r="AO263" t="str">
            <v>HDKM78199</v>
          </cell>
          <cell r="AP263">
            <v>99.33</v>
          </cell>
          <cell r="AQ263">
            <v>0.32</v>
          </cell>
          <cell r="AR263">
            <v>9</v>
          </cell>
          <cell r="AS263">
            <v>0</v>
          </cell>
          <cell r="AT263">
            <v>72.463999999999999</v>
          </cell>
          <cell r="AU263">
            <v>3</v>
          </cell>
          <cell r="AW263" t="str">
            <v>HDKM78199</v>
          </cell>
          <cell r="AX263">
            <v>99.24</v>
          </cell>
          <cell r="AY263">
            <v>0.32</v>
          </cell>
          <cell r="AZ263">
            <v>6.75</v>
          </cell>
          <cell r="BA263">
            <v>0</v>
          </cell>
          <cell r="BB263">
            <v>90.647000000000006</v>
          </cell>
          <cell r="BC263">
            <v>4</v>
          </cell>
          <cell r="BE263" t="str">
            <v>HDKM78199</v>
          </cell>
          <cell r="BF263">
            <v>99.33</v>
          </cell>
          <cell r="BG263">
            <v>0.32</v>
          </cell>
          <cell r="BH263">
            <v>14</v>
          </cell>
          <cell r="BI263">
            <v>0</v>
          </cell>
          <cell r="BJ263">
            <v>104.947</v>
          </cell>
          <cell r="BK263">
            <v>4</v>
          </cell>
          <cell r="BM263" t="str">
            <v>HDKM78199</v>
          </cell>
          <cell r="BN263">
            <v>97.31</v>
          </cell>
          <cell r="BO263">
            <v>1.1599999999999999</v>
          </cell>
          <cell r="BP263">
            <v>11.2</v>
          </cell>
          <cell r="BQ263">
            <v>77.927000000000007</v>
          </cell>
          <cell r="BR263">
            <v>105.447</v>
          </cell>
          <cell r="BS263">
            <v>5</v>
          </cell>
          <cell r="BU263" t="str">
            <v>HDKM78175</v>
          </cell>
          <cell r="BV263">
            <v>92.38</v>
          </cell>
          <cell r="BW263">
            <v>3.05</v>
          </cell>
          <cell r="BX263">
            <v>20.666666666666998</v>
          </cell>
          <cell r="BY263">
            <v>0</v>
          </cell>
          <cell r="BZ263">
            <v>115.69799999999999</v>
          </cell>
          <cell r="CA263">
            <v>6</v>
          </cell>
          <cell r="CC263" t="str">
            <v>HDKM78175</v>
          </cell>
          <cell r="CD263">
            <v>92.76</v>
          </cell>
          <cell r="CE263">
            <v>2.73</v>
          </cell>
          <cell r="CF263">
            <v>20.857142857143</v>
          </cell>
          <cell r="CG263">
            <v>0</v>
          </cell>
          <cell r="CH263">
            <v>134.76400000000001</v>
          </cell>
          <cell r="CI263">
            <v>7</v>
          </cell>
          <cell r="CK263" t="str">
            <v>HDKM78175</v>
          </cell>
          <cell r="CL263">
            <v>93.37</v>
          </cell>
          <cell r="CM263">
            <v>2.73</v>
          </cell>
          <cell r="CN263">
            <v>20.857142857143</v>
          </cell>
          <cell r="CO263">
            <v>0</v>
          </cell>
          <cell r="CP263">
            <v>154.68100000000001</v>
          </cell>
          <cell r="CQ263">
            <v>7</v>
          </cell>
          <cell r="CS263" t="str">
            <v>HDKM78164</v>
          </cell>
          <cell r="CT263">
            <v>83.55</v>
          </cell>
          <cell r="CU263">
            <v>3.95</v>
          </cell>
          <cell r="CV263">
            <v>6.6923076923076996</v>
          </cell>
          <cell r="CW263">
            <v>19.675000000000001</v>
          </cell>
          <cell r="CX263">
            <v>121.962</v>
          </cell>
          <cell r="CY263">
            <v>13</v>
          </cell>
          <cell r="DA263" t="str">
            <v>HDKM78164</v>
          </cell>
          <cell r="DB263">
            <v>81.95</v>
          </cell>
          <cell r="DC263">
            <v>4.3</v>
          </cell>
          <cell r="DD263">
            <v>6.2142857142857002</v>
          </cell>
          <cell r="DE263">
            <v>16.791</v>
          </cell>
          <cell r="DF263">
            <v>134.14500000000001</v>
          </cell>
          <cell r="DG263">
            <v>14</v>
          </cell>
          <cell r="DI263" t="str">
            <v>HDKM78164</v>
          </cell>
          <cell r="DJ263">
            <v>83.09</v>
          </cell>
          <cell r="DK263">
            <v>4.03</v>
          </cell>
          <cell r="DL263">
            <v>5.8</v>
          </cell>
          <cell r="DM263">
            <v>16.725999999999999</v>
          </cell>
          <cell r="DN263">
            <v>145.16300000000001</v>
          </cell>
          <cell r="DO263">
            <v>15</v>
          </cell>
          <cell r="DQ263" t="str">
            <v>HDKM78164</v>
          </cell>
          <cell r="DR263">
            <v>84.15</v>
          </cell>
          <cell r="DS263">
            <v>4.03</v>
          </cell>
          <cell r="DT263">
            <v>5.8</v>
          </cell>
          <cell r="DU263">
            <v>16.725999999999999</v>
          </cell>
          <cell r="DV263">
            <v>165.56299999999999</v>
          </cell>
          <cell r="DW263">
            <v>15</v>
          </cell>
          <cell r="DY263" t="str">
            <v>HDKM78157</v>
          </cell>
          <cell r="DZ263">
            <v>78.459999999999994</v>
          </cell>
          <cell r="EA263">
            <v>6.57</v>
          </cell>
          <cell r="EB263">
            <v>9.3076923076922995</v>
          </cell>
          <cell r="EC263">
            <v>0</v>
          </cell>
          <cell r="ED263">
            <v>160.833</v>
          </cell>
          <cell r="EE263">
            <v>13</v>
          </cell>
          <cell r="EG263" t="str">
            <v>HDKM78157</v>
          </cell>
          <cell r="EH263">
            <v>79.650000000000006</v>
          </cell>
          <cell r="EI263">
            <v>6.57</v>
          </cell>
          <cell r="EJ263">
            <v>9.3076923076922995</v>
          </cell>
          <cell r="EK263">
            <v>0</v>
          </cell>
          <cell r="EL263">
            <v>179.434</v>
          </cell>
          <cell r="EM263">
            <v>13</v>
          </cell>
          <cell r="EO263" t="str">
            <v>HDKM78157</v>
          </cell>
          <cell r="EP263">
            <v>77.739999999999995</v>
          </cell>
          <cell r="EQ263">
            <v>7.07</v>
          </cell>
          <cell r="ER263">
            <v>8.6428571428570997</v>
          </cell>
          <cell r="ES263">
            <v>0</v>
          </cell>
          <cell r="ET263">
            <v>185.434</v>
          </cell>
          <cell r="EU263">
            <v>14</v>
          </cell>
          <cell r="EW263" t="str">
            <v>HDKM78031</v>
          </cell>
          <cell r="EX263">
            <v>0</v>
          </cell>
          <cell r="EY263">
            <v>0</v>
          </cell>
          <cell r="EZ263">
            <v>0</v>
          </cell>
          <cell r="FA263">
            <v>0</v>
          </cell>
          <cell r="FB263">
            <v>0</v>
          </cell>
          <cell r="FC263">
            <v>0</v>
          </cell>
          <cell r="FE263" t="str">
            <v>HDKM78018</v>
          </cell>
          <cell r="FF263">
            <v>88.73</v>
          </cell>
          <cell r="FG263">
            <v>4.7300000000000004</v>
          </cell>
          <cell r="FH263">
            <v>5.0833333333333002</v>
          </cell>
          <cell r="FI263">
            <v>1.8180000000000001</v>
          </cell>
          <cell r="FJ263">
            <v>128.26499999999999</v>
          </cell>
          <cell r="FK263">
            <v>12</v>
          </cell>
          <cell r="FM263" t="str">
            <v>HDKM78018</v>
          </cell>
          <cell r="FN263">
            <v>89.24</v>
          </cell>
          <cell r="FO263">
            <v>4.7300000000000004</v>
          </cell>
          <cell r="FP263">
            <v>5.0833333333333002</v>
          </cell>
          <cell r="FQ263">
            <v>1.8180000000000001</v>
          </cell>
          <cell r="FR263">
            <v>138.01499999999999</v>
          </cell>
          <cell r="FS263">
            <v>12</v>
          </cell>
          <cell r="FU263" t="str">
            <v>HDKM78018</v>
          </cell>
          <cell r="FV263">
            <v>89.2</v>
          </cell>
          <cell r="FW263">
            <v>4.59</v>
          </cell>
          <cell r="FX263">
            <v>4.6923076923076996</v>
          </cell>
          <cell r="FY263">
            <v>1.732</v>
          </cell>
          <cell r="FZ263">
            <v>142.59800000000001</v>
          </cell>
          <cell r="GA263">
            <v>13</v>
          </cell>
          <cell r="GC263" t="str">
            <v>HDKM78018</v>
          </cell>
          <cell r="GD263">
            <v>89.65</v>
          </cell>
          <cell r="GE263">
            <v>4.59</v>
          </cell>
          <cell r="GF263">
            <v>6.8461538461539</v>
          </cell>
          <cell r="GG263">
            <v>1.732</v>
          </cell>
          <cell r="GH263">
            <v>158.899</v>
          </cell>
          <cell r="GI263">
            <v>13</v>
          </cell>
          <cell r="GK263" t="str">
            <v>HDKM78018</v>
          </cell>
          <cell r="GL263">
            <v>88.09</v>
          </cell>
          <cell r="GM263">
            <v>4.76</v>
          </cell>
          <cell r="GN263">
            <v>5.9333333333332998</v>
          </cell>
          <cell r="GO263">
            <v>9.4489999999999998</v>
          </cell>
          <cell r="GP263">
            <v>168.649</v>
          </cell>
          <cell r="GQ263">
            <v>15</v>
          </cell>
          <cell r="GS263" t="str">
            <v>HDKM78018</v>
          </cell>
          <cell r="GT263">
            <v>86.74</v>
          </cell>
          <cell r="GU263">
            <v>5.17</v>
          </cell>
          <cell r="GV263">
            <v>5.5625</v>
          </cell>
          <cell r="GW263">
            <v>8.1590000000000007</v>
          </cell>
          <cell r="GX263">
            <v>177.09899999999999</v>
          </cell>
          <cell r="GY263">
            <v>16</v>
          </cell>
          <cell r="HA263" t="str">
            <v>HDKM78018</v>
          </cell>
          <cell r="HB263">
            <v>86.5</v>
          </cell>
          <cell r="HC263">
            <v>5.15</v>
          </cell>
          <cell r="HD263">
            <v>5.2352941176470997</v>
          </cell>
          <cell r="HE263">
            <v>7.7160000000000002</v>
          </cell>
          <cell r="HF263">
            <v>189.93199999999999</v>
          </cell>
          <cell r="HG263">
            <v>17</v>
          </cell>
          <cell r="HI263" t="str">
            <v>HDKM46018</v>
          </cell>
          <cell r="HJ263">
            <v>73.099999999999994</v>
          </cell>
          <cell r="HK263">
            <v>12.9</v>
          </cell>
          <cell r="HL263">
            <v>5.7692307692308002</v>
          </cell>
          <cell r="HM263">
            <v>14.605</v>
          </cell>
          <cell r="HN263">
            <v>156.565</v>
          </cell>
          <cell r="HO263">
            <v>13</v>
          </cell>
          <cell r="HQ263" t="str">
            <v>HDKM46018</v>
          </cell>
          <cell r="HR263">
            <v>70.58</v>
          </cell>
          <cell r="HS263">
            <v>13.7</v>
          </cell>
          <cell r="HT263">
            <v>5.3571428571429003</v>
          </cell>
          <cell r="HU263">
            <v>19.948</v>
          </cell>
          <cell r="HV263">
            <v>156.565</v>
          </cell>
          <cell r="HW263">
            <v>14</v>
          </cell>
          <cell r="HY263" t="str">
            <v>HDKM46018</v>
          </cell>
          <cell r="HZ263">
            <v>68.22</v>
          </cell>
          <cell r="IA263">
            <v>15.41</v>
          </cell>
          <cell r="IB263">
            <v>5.3571428571429003</v>
          </cell>
          <cell r="IC263">
            <v>28.853000000000002</v>
          </cell>
          <cell r="ID263">
            <v>156.565</v>
          </cell>
          <cell r="IE263">
            <v>14</v>
          </cell>
          <cell r="IG263" t="str">
            <v>HDKM46018</v>
          </cell>
          <cell r="IH263">
            <v>66.02</v>
          </cell>
          <cell r="II263">
            <v>17.13</v>
          </cell>
          <cell r="IJ263">
            <v>10.571428571428999</v>
          </cell>
          <cell r="IK263">
            <v>35.975000000000001</v>
          </cell>
          <cell r="IL263">
            <v>156.565</v>
          </cell>
          <cell r="IM263">
            <v>14</v>
          </cell>
        </row>
        <row r="264">
          <cell r="A264" t="str">
            <v>HDKM78230</v>
          </cell>
          <cell r="B264">
            <v>100</v>
          </cell>
          <cell r="C264">
            <v>0</v>
          </cell>
          <cell r="D264">
            <v>0</v>
          </cell>
          <cell r="E264">
            <v>0</v>
          </cell>
          <cell r="F264">
            <v>0</v>
          </cell>
          <cell r="G264">
            <v>0</v>
          </cell>
          <cell r="I264" t="str">
            <v>HDKM78230</v>
          </cell>
          <cell r="J264">
            <v>100</v>
          </cell>
          <cell r="K264">
            <v>0</v>
          </cell>
          <cell r="L264">
            <v>0</v>
          </cell>
          <cell r="M264">
            <v>0</v>
          </cell>
          <cell r="N264">
            <v>0</v>
          </cell>
          <cell r="O264">
            <v>0</v>
          </cell>
          <cell r="Q264" t="str">
            <v>HDKM78218</v>
          </cell>
          <cell r="R264">
            <v>94.82</v>
          </cell>
          <cell r="S264">
            <v>3.73</v>
          </cell>
          <cell r="T264">
            <v>27</v>
          </cell>
          <cell r="U264">
            <v>0</v>
          </cell>
          <cell r="V264">
            <v>24.498999999999999</v>
          </cell>
          <cell r="W264">
            <v>1</v>
          </cell>
          <cell r="Y264" t="str">
            <v>HDKM78218</v>
          </cell>
          <cell r="Z264">
            <v>96.11</v>
          </cell>
          <cell r="AA264">
            <v>3.73</v>
          </cell>
          <cell r="AB264">
            <v>27</v>
          </cell>
          <cell r="AC264">
            <v>0</v>
          </cell>
          <cell r="AD264">
            <v>36.832000000000001</v>
          </cell>
          <cell r="AE264">
            <v>1</v>
          </cell>
          <cell r="AG264" t="str">
            <v>HDKM78218</v>
          </cell>
          <cell r="AH264">
            <v>96.89</v>
          </cell>
          <cell r="AI264">
            <v>3.73</v>
          </cell>
          <cell r="AJ264">
            <v>27</v>
          </cell>
          <cell r="AK264">
            <v>0</v>
          </cell>
          <cell r="AL264">
            <v>54.031999999999996</v>
          </cell>
          <cell r="AM264">
            <v>1</v>
          </cell>
          <cell r="AO264" t="str">
            <v>HDKM78200</v>
          </cell>
          <cell r="AP264">
            <v>77.41</v>
          </cell>
          <cell r="AQ264">
            <v>7.51</v>
          </cell>
          <cell r="AR264">
            <v>4.75</v>
          </cell>
          <cell r="AS264">
            <v>81.632999999999996</v>
          </cell>
          <cell r="AT264">
            <v>52.932000000000002</v>
          </cell>
          <cell r="AU264">
            <v>4</v>
          </cell>
          <cell r="AW264" t="str">
            <v>HDKM78200</v>
          </cell>
          <cell r="AX264">
            <v>80.64</v>
          </cell>
          <cell r="AY264">
            <v>7.51</v>
          </cell>
          <cell r="AZ264">
            <v>4.75</v>
          </cell>
          <cell r="BA264">
            <v>81.632999999999996</v>
          </cell>
          <cell r="BB264">
            <v>71.430999999999997</v>
          </cell>
          <cell r="BC264">
            <v>4</v>
          </cell>
          <cell r="BE264" t="str">
            <v>HDKM78200</v>
          </cell>
          <cell r="BF264">
            <v>83.06</v>
          </cell>
          <cell r="BG264">
            <v>7.51</v>
          </cell>
          <cell r="BH264">
            <v>9.25</v>
          </cell>
          <cell r="BI264">
            <v>81.632999999999996</v>
          </cell>
          <cell r="BJ264">
            <v>86.68</v>
          </cell>
          <cell r="BK264">
            <v>4</v>
          </cell>
          <cell r="BM264" t="str">
            <v>HDKM78200</v>
          </cell>
          <cell r="BN264">
            <v>84.94</v>
          </cell>
          <cell r="BO264">
            <v>7.51</v>
          </cell>
          <cell r="BP264">
            <v>9.25</v>
          </cell>
          <cell r="BQ264">
            <v>81.632999999999996</v>
          </cell>
          <cell r="BR264">
            <v>101.96299999999999</v>
          </cell>
          <cell r="BS264">
            <v>4</v>
          </cell>
          <cell r="BU264" t="str">
            <v>HDKM78188</v>
          </cell>
          <cell r="BV264">
            <v>77.55</v>
          </cell>
          <cell r="BW264">
            <v>4.9000000000000004</v>
          </cell>
          <cell r="BX264">
            <v>9.8000000000000007</v>
          </cell>
          <cell r="BY264">
            <v>31.35</v>
          </cell>
          <cell r="BZ264">
            <v>88.33</v>
          </cell>
          <cell r="CA264">
            <v>10</v>
          </cell>
          <cell r="CC264" t="str">
            <v>HDKM78188</v>
          </cell>
          <cell r="CD264">
            <v>78.91</v>
          </cell>
          <cell r="CE264">
            <v>4.62</v>
          </cell>
          <cell r="CF264">
            <v>10.454545454545</v>
          </cell>
          <cell r="CG264">
            <v>30.23</v>
          </cell>
          <cell r="CH264">
            <v>105.46299999999999</v>
          </cell>
          <cell r="CI264">
            <v>11</v>
          </cell>
          <cell r="CK264" t="str">
            <v>HDKM78188</v>
          </cell>
          <cell r="CL264">
            <v>78.739999999999995</v>
          </cell>
          <cell r="CM264">
            <v>4.7</v>
          </cell>
          <cell r="CN264">
            <v>9.5833333333333002</v>
          </cell>
          <cell r="CO264">
            <v>27.254000000000001</v>
          </cell>
          <cell r="CP264">
            <v>121.36199999999999</v>
          </cell>
          <cell r="CQ264">
            <v>12</v>
          </cell>
          <cell r="CS264" t="str">
            <v>HDKM78165</v>
          </cell>
          <cell r="CT264">
            <v>82.7</v>
          </cell>
          <cell r="CU264">
            <v>6</v>
          </cell>
          <cell r="CV264">
            <v>13.777777777778001</v>
          </cell>
          <cell r="CW264">
            <v>32.49</v>
          </cell>
          <cell r="CX264">
            <v>126.29600000000001</v>
          </cell>
          <cell r="CY264">
            <v>9</v>
          </cell>
          <cell r="DA264" t="str">
            <v>HDKM78165</v>
          </cell>
          <cell r="DB264">
            <v>78.39</v>
          </cell>
          <cell r="DC264">
            <v>6.6</v>
          </cell>
          <cell r="DD264">
            <v>11.272727272727</v>
          </cell>
          <cell r="DE264">
            <v>37.926000000000002</v>
          </cell>
          <cell r="DF264">
            <v>130.07900000000001</v>
          </cell>
          <cell r="DG264">
            <v>11</v>
          </cell>
          <cell r="DI264" t="str">
            <v>HDKM78165</v>
          </cell>
          <cell r="DJ264">
            <v>79.3</v>
          </cell>
          <cell r="DK264">
            <v>6.21</v>
          </cell>
          <cell r="DL264">
            <v>10.333333333333</v>
          </cell>
          <cell r="DM264">
            <v>36.950000000000003</v>
          </cell>
          <cell r="DN264">
            <v>139.49600000000001</v>
          </cell>
          <cell r="DO264">
            <v>12</v>
          </cell>
          <cell r="DQ264" t="str">
            <v>HDKM78165</v>
          </cell>
          <cell r="DR264">
            <v>80.59</v>
          </cell>
          <cell r="DS264">
            <v>6.21</v>
          </cell>
          <cell r="DT264">
            <v>10.333333333333</v>
          </cell>
          <cell r="DU264">
            <v>36.950000000000003</v>
          </cell>
          <cell r="DV264">
            <v>159.363</v>
          </cell>
          <cell r="DW264">
            <v>12</v>
          </cell>
          <cell r="DY264" t="str">
            <v>HDKM78158</v>
          </cell>
          <cell r="DZ264">
            <v>93.33</v>
          </cell>
          <cell r="EA264">
            <v>1.1499999999999999</v>
          </cell>
          <cell r="EB264">
            <v>15.222222222221999</v>
          </cell>
          <cell r="EC264">
            <v>8.6820000000000004</v>
          </cell>
          <cell r="ED264">
            <v>229.71299999999999</v>
          </cell>
          <cell r="EE264">
            <v>9</v>
          </cell>
          <cell r="EG264" t="str">
            <v>HDKM78158</v>
          </cell>
          <cell r="EH264">
            <v>88.38</v>
          </cell>
          <cell r="EI264">
            <v>3.34</v>
          </cell>
          <cell r="EJ264">
            <v>13.7</v>
          </cell>
          <cell r="EK264">
            <v>71.63</v>
          </cell>
          <cell r="EL264">
            <v>229.71299999999999</v>
          </cell>
          <cell r="EM264">
            <v>10</v>
          </cell>
          <cell r="EO264" t="str">
            <v>HDKM78158</v>
          </cell>
          <cell r="EP264">
            <v>85.83</v>
          </cell>
          <cell r="EQ264">
            <v>4.7699999999999996</v>
          </cell>
          <cell r="ER264">
            <v>13.7</v>
          </cell>
          <cell r="ES264">
            <v>80.176000000000002</v>
          </cell>
          <cell r="ET264">
            <v>236.71299999999999</v>
          </cell>
          <cell r="EU264">
            <v>10</v>
          </cell>
          <cell r="EW264" t="str">
            <v>HDKM78032</v>
          </cell>
          <cell r="EX264">
            <v>54.08</v>
          </cell>
          <cell r="EY264">
            <v>36.200000000000003</v>
          </cell>
          <cell r="EZ264">
            <v>10.166666666667</v>
          </cell>
          <cell r="FA264">
            <v>83.631</v>
          </cell>
          <cell r="FB264">
            <v>173.21899999999999</v>
          </cell>
          <cell r="FC264">
            <v>6</v>
          </cell>
          <cell r="FE264" t="str">
            <v>HDKM78019</v>
          </cell>
          <cell r="FF264">
            <v>0</v>
          </cell>
          <cell r="FG264">
            <v>0</v>
          </cell>
          <cell r="FH264">
            <v>0</v>
          </cell>
          <cell r="FI264">
            <v>0</v>
          </cell>
          <cell r="FJ264">
            <v>0</v>
          </cell>
          <cell r="FK264">
            <v>0</v>
          </cell>
          <cell r="FM264" t="str">
            <v>HDKM78019</v>
          </cell>
          <cell r="FN264">
            <v>0</v>
          </cell>
          <cell r="FO264">
            <v>0</v>
          </cell>
          <cell r="FP264">
            <v>0</v>
          </cell>
          <cell r="FQ264">
            <v>0</v>
          </cell>
          <cell r="FR264">
            <v>0</v>
          </cell>
          <cell r="FS264">
            <v>0</v>
          </cell>
          <cell r="FU264" t="str">
            <v>HDKM78019</v>
          </cell>
          <cell r="FV264">
            <v>0</v>
          </cell>
          <cell r="FW264">
            <v>0</v>
          </cell>
          <cell r="FX264">
            <v>0</v>
          </cell>
          <cell r="FY264">
            <v>0</v>
          </cell>
          <cell r="FZ264">
            <v>0</v>
          </cell>
          <cell r="GA264">
            <v>0</v>
          </cell>
          <cell r="GC264" t="str">
            <v>HDKM78019</v>
          </cell>
          <cell r="GD264">
            <v>0</v>
          </cell>
          <cell r="GE264">
            <v>0</v>
          </cell>
          <cell r="GF264">
            <v>0</v>
          </cell>
          <cell r="GG264">
            <v>0</v>
          </cell>
          <cell r="GH264">
            <v>0</v>
          </cell>
          <cell r="GI264">
            <v>0</v>
          </cell>
          <cell r="GK264" t="str">
            <v>HDKM78019</v>
          </cell>
          <cell r="GL264">
            <v>0</v>
          </cell>
          <cell r="GM264">
            <v>0</v>
          </cell>
          <cell r="GN264">
            <v>0</v>
          </cell>
          <cell r="GO264">
            <v>0</v>
          </cell>
          <cell r="GP264">
            <v>0</v>
          </cell>
          <cell r="GQ264">
            <v>0</v>
          </cell>
          <cell r="GS264" t="str">
            <v>HDKM78019</v>
          </cell>
          <cell r="GT264">
            <v>0</v>
          </cell>
          <cell r="GU264">
            <v>0</v>
          </cell>
          <cell r="GV264">
            <v>0</v>
          </cell>
          <cell r="GW264">
            <v>0</v>
          </cell>
          <cell r="GX264">
            <v>0</v>
          </cell>
          <cell r="GY264">
            <v>0</v>
          </cell>
          <cell r="HA264" t="str">
            <v>HDKM78019</v>
          </cell>
          <cell r="HB264">
            <v>0</v>
          </cell>
          <cell r="HC264">
            <v>0</v>
          </cell>
          <cell r="HD264">
            <v>0</v>
          </cell>
          <cell r="HE264">
            <v>0</v>
          </cell>
          <cell r="HF264">
            <v>0</v>
          </cell>
          <cell r="HG264">
            <v>0</v>
          </cell>
          <cell r="HI264" t="str">
            <v>HDKM46019</v>
          </cell>
          <cell r="HJ264">
            <v>83.62</v>
          </cell>
          <cell r="HK264">
            <v>5.84</v>
          </cell>
          <cell r="HL264">
            <v>3.375</v>
          </cell>
          <cell r="HM264">
            <v>32.375</v>
          </cell>
          <cell r="HN264">
            <v>172.24600000000001</v>
          </cell>
          <cell r="HO264">
            <v>16</v>
          </cell>
          <cell r="HQ264" t="str">
            <v>HDKM46019</v>
          </cell>
          <cell r="HR264">
            <v>82.41</v>
          </cell>
          <cell r="HS264">
            <v>5.32</v>
          </cell>
          <cell r="HT264">
            <v>3</v>
          </cell>
          <cell r="HU264">
            <v>31.576000000000001</v>
          </cell>
          <cell r="HV264">
            <v>179.779</v>
          </cell>
          <cell r="HW264">
            <v>18</v>
          </cell>
          <cell r="HY264" t="str">
            <v>HDKM46019</v>
          </cell>
          <cell r="HZ264">
            <v>81.77</v>
          </cell>
          <cell r="IA264">
            <v>5.32</v>
          </cell>
          <cell r="IB264">
            <v>3</v>
          </cell>
          <cell r="IC264">
            <v>31.576000000000001</v>
          </cell>
          <cell r="ID264">
            <v>187.89500000000001</v>
          </cell>
          <cell r="IE264">
            <v>18</v>
          </cell>
          <cell r="IG264" t="str">
            <v>HDKM46019</v>
          </cell>
          <cell r="IH264">
            <v>81.099999999999994</v>
          </cell>
          <cell r="II264">
            <v>5.01</v>
          </cell>
          <cell r="IJ264">
            <v>8.6666666666666998</v>
          </cell>
          <cell r="IK264">
            <v>32.286999999999999</v>
          </cell>
          <cell r="IL264">
            <v>191.19499999999999</v>
          </cell>
          <cell r="IM264">
            <v>21</v>
          </cell>
        </row>
        <row r="265">
          <cell r="A265" t="str">
            <v>HDKM78237</v>
          </cell>
          <cell r="B265">
            <v>100</v>
          </cell>
          <cell r="C265">
            <v>0</v>
          </cell>
          <cell r="D265">
            <v>0</v>
          </cell>
          <cell r="E265">
            <v>0</v>
          </cell>
          <cell r="F265">
            <v>0</v>
          </cell>
          <cell r="G265">
            <v>0</v>
          </cell>
          <cell r="I265" t="str">
            <v>HDKM78237</v>
          </cell>
          <cell r="J265">
            <v>78.650000000000006</v>
          </cell>
          <cell r="K265">
            <v>0</v>
          </cell>
          <cell r="L265">
            <v>5</v>
          </cell>
          <cell r="M265">
            <v>0</v>
          </cell>
          <cell r="N265">
            <v>6.6660000000000004</v>
          </cell>
          <cell r="O265">
            <v>0</v>
          </cell>
          <cell r="Q265" t="str">
            <v>HDKM78219</v>
          </cell>
          <cell r="R265">
            <v>94.21</v>
          </cell>
          <cell r="S265">
            <v>1.39</v>
          </cell>
          <cell r="T265">
            <v>8</v>
          </cell>
          <cell r="U265">
            <v>15.194000000000001</v>
          </cell>
          <cell r="V265">
            <v>21.481999999999999</v>
          </cell>
          <cell r="W265">
            <v>3</v>
          </cell>
          <cell r="Y265" t="str">
            <v>HDKM78219</v>
          </cell>
          <cell r="Z265">
            <v>95.56</v>
          </cell>
          <cell r="AA265">
            <v>1.07</v>
          </cell>
          <cell r="AB265">
            <v>6</v>
          </cell>
          <cell r="AC265">
            <v>14.837999999999999</v>
          </cell>
          <cell r="AD265">
            <v>33.832000000000001</v>
          </cell>
          <cell r="AE265">
            <v>4</v>
          </cell>
          <cell r="AG265" t="str">
            <v>HDKM78219</v>
          </cell>
          <cell r="AH265">
            <v>96.44</v>
          </cell>
          <cell r="AI265">
            <v>1.07</v>
          </cell>
          <cell r="AJ265">
            <v>6</v>
          </cell>
          <cell r="AK265">
            <v>14.837999999999999</v>
          </cell>
          <cell r="AL265">
            <v>53.981000000000002</v>
          </cell>
          <cell r="AM265">
            <v>4</v>
          </cell>
          <cell r="AO265" t="str">
            <v>HDKM78204</v>
          </cell>
          <cell r="AP265">
            <v>86.23</v>
          </cell>
          <cell r="AQ265">
            <v>19.829999999999998</v>
          </cell>
          <cell r="AR265">
            <v>23</v>
          </cell>
          <cell r="AS265">
            <v>100</v>
          </cell>
          <cell r="AT265">
            <v>55.365000000000002</v>
          </cell>
          <cell r="AU265">
            <v>1</v>
          </cell>
          <cell r="AW265" t="str">
            <v>HDKM78204</v>
          </cell>
          <cell r="AX265">
            <v>88.19</v>
          </cell>
          <cell r="AY265">
            <v>19.829999999999998</v>
          </cell>
          <cell r="AZ265">
            <v>23</v>
          </cell>
          <cell r="BA265">
            <v>100</v>
          </cell>
          <cell r="BB265">
            <v>73.864000000000004</v>
          </cell>
          <cell r="BC265">
            <v>1</v>
          </cell>
          <cell r="BE265" t="str">
            <v>HDKM78204</v>
          </cell>
          <cell r="BF265">
            <v>89.67</v>
          </cell>
          <cell r="BG265">
            <v>19.829999999999998</v>
          </cell>
          <cell r="BH265">
            <v>41</v>
          </cell>
          <cell r="BI265">
            <v>100</v>
          </cell>
          <cell r="BJ265">
            <v>89.796999999999997</v>
          </cell>
          <cell r="BK265">
            <v>1</v>
          </cell>
          <cell r="BM265" t="str">
            <v>HDKM78204</v>
          </cell>
          <cell r="BN265">
            <v>90.82</v>
          </cell>
          <cell r="BO265">
            <v>19.829999999999998</v>
          </cell>
          <cell r="BP265">
            <v>41</v>
          </cell>
          <cell r="BQ265">
            <v>100</v>
          </cell>
          <cell r="BR265">
            <v>105.946</v>
          </cell>
          <cell r="BS265">
            <v>1</v>
          </cell>
          <cell r="BU265" t="str">
            <v>HDKM78198</v>
          </cell>
          <cell r="BV265">
            <v>80.819999999999993</v>
          </cell>
          <cell r="BW265">
            <v>4.26</v>
          </cell>
          <cell r="BX265">
            <v>14.375</v>
          </cell>
          <cell r="BY265">
            <v>60.771999999999998</v>
          </cell>
          <cell r="BZ265">
            <v>101.17700000000001</v>
          </cell>
          <cell r="CA265">
            <v>8</v>
          </cell>
          <cell r="CC265" t="str">
            <v>HDKM78198</v>
          </cell>
          <cell r="CD265">
            <v>81.180000000000007</v>
          </cell>
          <cell r="CE265">
            <v>4.2</v>
          </cell>
          <cell r="CF265">
            <v>14.444444444444001</v>
          </cell>
          <cell r="CG265">
            <v>54.899000000000001</v>
          </cell>
          <cell r="CH265">
            <v>116.56</v>
          </cell>
          <cell r="CI265">
            <v>9</v>
          </cell>
          <cell r="CK265" t="str">
            <v>HDKM78198</v>
          </cell>
          <cell r="CL265">
            <v>77.05</v>
          </cell>
          <cell r="CM265">
            <v>5.42</v>
          </cell>
          <cell r="CN265">
            <v>13</v>
          </cell>
          <cell r="CO265">
            <v>38.277000000000001</v>
          </cell>
          <cell r="CP265">
            <v>122.16</v>
          </cell>
          <cell r="CQ265">
            <v>10</v>
          </cell>
          <cell r="CS265" t="str">
            <v>HDKM78166</v>
          </cell>
          <cell r="CT265">
            <v>14.16</v>
          </cell>
          <cell r="CU265">
            <v>44.64</v>
          </cell>
          <cell r="CV265">
            <v>2.5</v>
          </cell>
          <cell r="CW265">
            <v>49.826000000000001</v>
          </cell>
          <cell r="CX265">
            <v>12.599</v>
          </cell>
          <cell r="CY265">
            <v>6</v>
          </cell>
          <cell r="DA265" t="str">
            <v>HDKM78166</v>
          </cell>
          <cell r="DB265">
            <v>13.14</v>
          </cell>
          <cell r="DC265">
            <v>48.64</v>
          </cell>
          <cell r="DD265">
            <v>2.5</v>
          </cell>
          <cell r="DE265">
            <v>53.951999999999998</v>
          </cell>
          <cell r="DF265">
            <v>12.599</v>
          </cell>
          <cell r="DG265">
            <v>6</v>
          </cell>
          <cell r="DI265" t="str">
            <v>HDKM78166</v>
          </cell>
          <cell r="DJ265">
            <v>12.27</v>
          </cell>
          <cell r="DK265">
            <v>52.64</v>
          </cell>
          <cell r="DL265">
            <v>2.5</v>
          </cell>
          <cell r="DM265">
            <v>57.451000000000001</v>
          </cell>
          <cell r="DN265">
            <v>12.599</v>
          </cell>
          <cell r="DO265">
            <v>6</v>
          </cell>
          <cell r="DQ265" t="str">
            <v>HDKM78166</v>
          </cell>
          <cell r="DR265">
            <v>12.85</v>
          </cell>
          <cell r="DS265">
            <v>41.83</v>
          </cell>
          <cell r="DT265">
            <v>1.875</v>
          </cell>
          <cell r="DU265">
            <v>56.805999999999997</v>
          </cell>
          <cell r="DV265">
            <v>12.949</v>
          </cell>
          <cell r="DW265">
            <v>8</v>
          </cell>
          <cell r="DY265" t="str">
            <v>HDKM78164</v>
          </cell>
          <cell r="DZ265">
            <v>84.48</v>
          </cell>
          <cell r="EA265">
            <v>3.7</v>
          </cell>
          <cell r="EB265">
            <v>5.1176470588234997</v>
          </cell>
          <cell r="EC265">
            <v>17.852</v>
          </cell>
          <cell r="ED265">
            <v>181.86199999999999</v>
          </cell>
          <cell r="EE265">
            <v>17</v>
          </cell>
          <cell r="EG265" t="str">
            <v>HDKM78164</v>
          </cell>
          <cell r="EH265">
            <v>81.94</v>
          </cell>
          <cell r="EI265">
            <v>4.08</v>
          </cell>
          <cell r="EJ265">
            <v>4.5789473684211002</v>
          </cell>
          <cell r="EK265">
            <v>14.47</v>
          </cell>
          <cell r="EL265">
            <v>187.81200000000001</v>
          </cell>
          <cell r="EM265">
            <v>19</v>
          </cell>
          <cell r="EO265" t="str">
            <v>HDKM78164</v>
          </cell>
          <cell r="EP265">
            <v>79.81</v>
          </cell>
          <cell r="EQ265">
            <v>4.58</v>
          </cell>
          <cell r="ER265">
            <v>4.3499999999999996</v>
          </cell>
          <cell r="ES265">
            <v>12.25</v>
          </cell>
          <cell r="ET265">
            <v>187.81200000000001</v>
          </cell>
          <cell r="EU265">
            <v>20</v>
          </cell>
          <cell r="EW265" t="str">
            <v>HDKM78036</v>
          </cell>
          <cell r="EX265">
            <v>0</v>
          </cell>
          <cell r="EY265">
            <v>0</v>
          </cell>
          <cell r="EZ265">
            <v>0</v>
          </cell>
          <cell r="FA265">
            <v>0</v>
          </cell>
          <cell r="FB265">
            <v>0</v>
          </cell>
          <cell r="FC265">
            <v>0</v>
          </cell>
          <cell r="FE265" t="str">
            <v>HDKM78031</v>
          </cell>
          <cell r="FF265">
            <v>0</v>
          </cell>
          <cell r="FG265">
            <v>0</v>
          </cell>
          <cell r="FH265">
            <v>0</v>
          </cell>
          <cell r="FI265">
            <v>0</v>
          </cell>
          <cell r="FJ265">
            <v>0</v>
          </cell>
          <cell r="FK265">
            <v>0</v>
          </cell>
          <cell r="FM265" t="str">
            <v>HDKM78031</v>
          </cell>
          <cell r="FN265">
            <v>0</v>
          </cell>
          <cell r="FO265">
            <v>0</v>
          </cell>
          <cell r="FP265">
            <v>0</v>
          </cell>
          <cell r="FQ265">
            <v>0</v>
          </cell>
          <cell r="FR265">
            <v>0</v>
          </cell>
          <cell r="FS265">
            <v>0</v>
          </cell>
          <cell r="FU265" t="str">
            <v>HDKM78031</v>
          </cell>
          <cell r="FV265">
            <v>0</v>
          </cell>
          <cell r="FW265">
            <v>0</v>
          </cell>
          <cell r="FX265">
            <v>0</v>
          </cell>
          <cell r="FY265">
            <v>0</v>
          </cell>
          <cell r="FZ265">
            <v>0</v>
          </cell>
          <cell r="GA265">
            <v>0</v>
          </cell>
          <cell r="GC265" t="str">
            <v>HDKM78031</v>
          </cell>
          <cell r="GD265">
            <v>0</v>
          </cell>
          <cell r="GE265">
            <v>0</v>
          </cell>
          <cell r="GF265">
            <v>0</v>
          </cell>
          <cell r="GG265">
            <v>0</v>
          </cell>
          <cell r="GH265">
            <v>0</v>
          </cell>
          <cell r="GI265">
            <v>0</v>
          </cell>
          <cell r="GK265" t="str">
            <v>HDKM78031</v>
          </cell>
          <cell r="GL265">
            <v>0</v>
          </cell>
          <cell r="GM265">
            <v>0</v>
          </cell>
          <cell r="GN265">
            <v>0</v>
          </cell>
          <cell r="GO265">
            <v>0</v>
          </cell>
          <cell r="GP265">
            <v>0</v>
          </cell>
          <cell r="GQ265">
            <v>0</v>
          </cell>
          <cell r="GS265" t="str">
            <v>HDKM78031</v>
          </cell>
          <cell r="GT265">
            <v>0</v>
          </cell>
          <cell r="GU265">
            <v>0</v>
          </cell>
          <cell r="GV265">
            <v>0</v>
          </cell>
          <cell r="GW265">
            <v>0</v>
          </cell>
          <cell r="GX265">
            <v>0</v>
          </cell>
          <cell r="GY265">
            <v>0</v>
          </cell>
          <cell r="HA265" t="str">
            <v>HDKM78031</v>
          </cell>
          <cell r="HB265">
            <v>0</v>
          </cell>
          <cell r="HC265">
            <v>0</v>
          </cell>
          <cell r="HD265">
            <v>0</v>
          </cell>
          <cell r="HE265">
            <v>0</v>
          </cell>
          <cell r="HF265">
            <v>0</v>
          </cell>
          <cell r="HG265">
            <v>0</v>
          </cell>
          <cell r="HI265" t="str">
            <v>HDKM46025</v>
          </cell>
          <cell r="HJ265">
            <v>81.83</v>
          </cell>
          <cell r="HK265">
            <v>4.83</v>
          </cell>
          <cell r="HL265">
            <v>3.68</v>
          </cell>
          <cell r="HM265">
            <v>5.91</v>
          </cell>
          <cell r="HN265">
            <v>256.56099999999998</v>
          </cell>
          <cell r="HO265">
            <v>25</v>
          </cell>
          <cell r="HQ265" t="str">
            <v>HDKM46025</v>
          </cell>
          <cell r="HR265">
            <v>82.45</v>
          </cell>
          <cell r="HS265">
            <v>4.83</v>
          </cell>
          <cell r="HT265">
            <v>3.68</v>
          </cell>
          <cell r="HU265">
            <v>5.91</v>
          </cell>
          <cell r="HV265">
            <v>269.911</v>
          </cell>
          <cell r="HW265">
            <v>25</v>
          </cell>
          <cell r="HY265" t="str">
            <v>HDKM46025</v>
          </cell>
          <cell r="HZ265">
            <v>82.84</v>
          </cell>
          <cell r="IA265">
            <v>4.7</v>
          </cell>
          <cell r="IB265">
            <v>3.5384615384615001</v>
          </cell>
          <cell r="IC265">
            <v>5.8390000000000004</v>
          </cell>
          <cell r="ID265">
            <v>280.86099999999999</v>
          </cell>
          <cell r="IE265">
            <v>26</v>
          </cell>
          <cell r="IG265" t="str">
            <v>HDKM46025</v>
          </cell>
          <cell r="IH265">
            <v>81.260000000000005</v>
          </cell>
          <cell r="II265">
            <v>4.93</v>
          </cell>
          <cell r="IJ265">
            <v>8.75</v>
          </cell>
          <cell r="IK265">
            <v>5.1689999999999996</v>
          </cell>
          <cell r="IL265">
            <v>283.06099999999998</v>
          </cell>
          <cell r="IM265">
            <v>28</v>
          </cell>
        </row>
        <row r="266">
          <cell r="A266" t="str">
            <v>HDKM78278</v>
          </cell>
          <cell r="B266">
            <v>100</v>
          </cell>
          <cell r="C266">
            <v>0</v>
          </cell>
          <cell r="D266">
            <v>0</v>
          </cell>
          <cell r="E266">
            <v>0</v>
          </cell>
          <cell r="F266">
            <v>0</v>
          </cell>
          <cell r="G266">
            <v>0</v>
          </cell>
          <cell r="I266" t="str">
            <v>HDKM78278</v>
          </cell>
          <cell r="J266">
            <v>100</v>
          </cell>
          <cell r="K266">
            <v>0</v>
          </cell>
          <cell r="L266">
            <v>12</v>
          </cell>
          <cell r="M266">
            <v>0</v>
          </cell>
          <cell r="N266">
            <v>12.648999999999999</v>
          </cell>
          <cell r="O266">
            <v>0</v>
          </cell>
          <cell r="Q266" t="str">
            <v>HDKM78220</v>
          </cell>
          <cell r="R266">
            <v>77.849999999999994</v>
          </cell>
          <cell r="S266">
            <v>3.99</v>
          </cell>
          <cell r="T266">
            <v>4</v>
          </cell>
          <cell r="U266">
            <v>0</v>
          </cell>
          <cell r="V266">
            <v>13.384</v>
          </cell>
          <cell r="W266">
            <v>4</v>
          </cell>
          <cell r="Y266" t="str">
            <v>HDKM78220</v>
          </cell>
          <cell r="Z266">
            <v>75.760000000000005</v>
          </cell>
          <cell r="AA266">
            <v>5.82</v>
          </cell>
          <cell r="AB266">
            <v>4</v>
          </cell>
          <cell r="AC266">
            <v>0</v>
          </cell>
          <cell r="AD266">
            <v>16.884</v>
          </cell>
          <cell r="AE266">
            <v>4</v>
          </cell>
          <cell r="AG266" t="str">
            <v>HDKM78220</v>
          </cell>
          <cell r="AH266">
            <v>80.61</v>
          </cell>
          <cell r="AI266">
            <v>5.82</v>
          </cell>
          <cell r="AJ266">
            <v>4</v>
          </cell>
          <cell r="AK266">
            <v>0</v>
          </cell>
          <cell r="AL266">
            <v>36.200000000000003</v>
          </cell>
          <cell r="AM266">
            <v>4</v>
          </cell>
          <cell r="AO266" t="str">
            <v>HDKM78218</v>
          </cell>
          <cell r="AP266">
            <v>97.41</v>
          </cell>
          <cell r="AQ266">
            <v>3.73</v>
          </cell>
          <cell r="AR266">
            <v>27</v>
          </cell>
          <cell r="AS266">
            <v>0</v>
          </cell>
          <cell r="AT266">
            <v>71.064999999999998</v>
          </cell>
          <cell r="AU266">
            <v>1</v>
          </cell>
          <cell r="AW266" t="str">
            <v>HDKM78218</v>
          </cell>
          <cell r="AX266">
            <v>97.09</v>
          </cell>
          <cell r="AY266">
            <v>2.44</v>
          </cell>
          <cell r="AZ266">
            <v>13.5</v>
          </cell>
          <cell r="BA266">
            <v>0</v>
          </cell>
          <cell r="BB266">
            <v>87.414000000000001</v>
          </cell>
          <cell r="BC266">
            <v>2</v>
          </cell>
          <cell r="BE266" t="str">
            <v>HDKM78218</v>
          </cell>
          <cell r="BF266">
            <v>97.46</v>
          </cell>
          <cell r="BG266">
            <v>2.44</v>
          </cell>
          <cell r="BH266">
            <v>29</v>
          </cell>
          <cell r="BI266">
            <v>0</v>
          </cell>
          <cell r="BJ266">
            <v>102.348</v>
          </cell>
          <cell r="BK266">
            <v>2</v>
          </cell>
          <cell r="BM266" t="str">
            <v>HDKM78218</v>
          </cell>
          <cell r="BN266">
            <v>97.74</v>
          </cell>
          <cell r="BO266">
            <v>2.44</v>
          </cell>
          <cell r="BP266">
            <v>29</v>
          </cell>
          <cell r="BQ266">
            <v>0</v>
          </cell>
          <cell r="BR266">
            <v>117.764</v>
          </cell>
          <cell r="BS266">
            <v>2</v>
          </cell>
          <cell r="BU266" t="str">
            <v>HDKM78199</v>
          </cell>
          <cell r="BV266">
            <v>97.58</v>
          </cell>
          <cell r="BW266">
            <v>1.1599999999999999</v>
          </cell>
          <cell r="BX266">
            <v>24.8</v>
          </cell>
          <cell r="BY266">
            <v>77.927000000000007</v>
          </cell>
          <cell r="BZ266">
            <v>121.53100000000001</v>
          </cell>
          <cell r="CA266">
            <v>5</v>
          </cell>
          <cell r="CC266" t="str">
            <v>HDKM78199</v>
          </cell>
          <cell r="CD266">
            <v>97.8</v>
          </cell>
          <cell r="CE266">
            <v>1.1599999999999999</v>
          </cell>
          <cell r="CF266">
            <v>28.4</v>
          </cell>
          <cell r="CG266">
            <v>77.927000000000007</v>
          </cell>
          <cell r="CH266">
            <v>137.131</v>
          </cell>
          <cell r="CI266">
            <v>5</v>
          </cell>
          <cell r="CK266" t="str">
            <v>HDKM78199</v>
          </cell>
          <cell r="CL266">
            <v>97.77</v>
          </cell>
          <cell r="CM266">
            <v>1.07</v>
          </cell>
          <cell r="CN266">
            <v>23.666666666666998</v>
          </cell>
          <cell r="CO266">
            <v>70.64</v>
          </cell>
          <cell r="CP266">
            <v>156.49700000000001</v>
          </cell>
          <cell r="CQ266">
            <v>6</v>
          </cell>
          <cell r="CS266" t="str">
            <v>HDKM78169</v>
          </cell>
          <cell r="CT266">
            <v>56.48</v>
          </cell>
          <cell r="CU266">
            <v>16.97</v>
          </cell>
          <cell r="CV266">
            <v>9</v>
          </cell>
          <cell r="CW266">
            <v>43.776000000000003</v>
          </cell>
          <cell r="CX266">
            <v>102.617</v>
          </cell>
          <cell r="CY266">
            <v>8</v>
          </cell>
          <cell r="DA266" t="str">
            <v>HDKM78169</v>
          </cell>
          <cell r="DB266">
            <v>59.59</v>
          </cell>
          <cell r="DC266">
            <v>16.97</v>
          </cell>
          <cell r="DD266">
            <v>9</v>
          </cell>
          <cell r="DE266">
            <v>43.776000000000003</v>
          </cell>
          <cell r="DF266">
            <v>122.95</v>
          </cell>
          <cell r="DG266">
            <v>8</v>
          </cell>
          <cell r="DI266" t="str">
            <v>HDKM78169</v>
          </cell>
          <cell r="DJ266">
            <v>62.2</v>
          </cell>
          <cell r="DK266">
            <v>15.12</v>
          </cell>
          <cell r="DL266">
            <v>8</v>
          </cell>
          <cell r="DM266">
            <v>43.679000000000002</v>
          </cell>
          <cell r="DN266">
            <v>133.21700000000001</v>
          </cell>
          <cell r="DO266">
            <v>9</v>
          </cell>
          <cell r="DQ266" t="str">
            <v>HDKM78169</v>
          </cell>
          <cell r="DR266">
            <v>64.459999999999994</v>
          </cell>
          <cell r="DS266">
            <v>13.65</v>
          </cell>
          <cell r="DT266">
            <v>7.2</v>
          </cell>
          <cell r="DU266">
            <v>43.545999999999999</v>
          </cell>
          <cell r="DV266">
            <v>153.16800000000001</v>
          </cell>
          <cell r="DW266">
            <v>10</v>
          </cell>
          <cell r="DY266" t="str">
            <v>HDKM78165</v>
          </cell>
          <cell r="DZ266">
            <v>76.72</v>
          </cell>
          <cell r="EA266">
            <v>6.79</v>
          </cell>
          <cell r="EB266">
            <v>8.8571428571429003</v>
          </cell>
          <cell r="EC266">
            <v>28.983000000000001</v>
          </cell>
          <cell r="ED266">
            <v>160.78</v>
          </cell>
          <cell r="EE266">
            <v>14</v>
          </cell>
          <cell r="EG266" t="str">
            <v>HDKM78165</v>
          </cell>
          <cell r="EH266">
            <v>76.97</v>
          </cell>
          <cell r="EI266">
            <v>7.1</v>
          </cell>
          <cell r="EJ266">
            <v>8.8571428571429003</v>
          </cell>
          <cell r="EK266">
            <v>27.681000000000001</v>
          </cell>
          <cell r="EL266">
            <v>177.13200000000001</v>
          </cell>
          <cell r="EM266">
            <v>14</v>
          </cell>
          <cell r="EO266" t="str">
            <v>HDKM78165</v>
          </cell>
          <cell r="EP266">
            <v>78.06</v>
          </cell>
          <cell r="EQ266">
            <v>6.67</v>
          </cell>
          <cell r="ER266">
            <v>8.2666666666666995</v>
          </cell>
          <cell r="ES266">
            <v>27.524000000000001</v>
          </cell>
          <cell r="ET266">
            <v>195.965</v>
          </cell>
          <cell r="EU266">
            <v>15</v>
          </cell>
          <cell r="EW266" t="str">
            <v>HDKM78037</v>
          </cell>
          <cell r="EX266">
            <v>0</v>
          </cell>
          <cell r="EY266">
            <v>0</v>
          </cell>
          <cell r="EZ266">
            <v>0</v>
          </cell>
          <cell r="FA266">
            <v>0</v>
          </cell>
          <cell r="FB266">
            <v>0</v>
          </cell>
          <cell r="FC266">
            <v>0</v>
          </cell>
          <cell r="FE266" t="str">
            <v>HDKM78032</v>
          </cell>
          <cell r="FF266">
            <v>56.26</v>
          </cell>
          <cell r="FG266">
            <v>36.200000000000003</v>
          </cell>
          <cell r="FH266">
            <v>10.166666666667</v>
          </cell>
          <cell r="FI266">
            <v>83.631</v>
          </cell>
          <cell r="FJ266">
            <v>192.06899999999999</v>
          </cell>
          <cell r="FK266">
            <v>6</v>
          </cell>
          <cell r="FM266" t="str">
            <v>HDKM78032</v>
          </cell>
          <cell r="FN266">
            <v>57.88</v>
          </cell>
          <cell r="FO266">
            <v>31.31</v>
          </cell>
          <cell r="FP266">
            <v>8.7142857142856993</v>
          </cell>
          <cell r="FQ266">
            <v>82.88</v>
          </cell>
          <cell r="FR266">
            <v>199.60300000000001</v>
          </cell>
          <cell r="FS266">
            <v>7</v>
          </cell>
          <cell r="FU266" t="str">
            <v>HDKM78032</v>
          </cell>
          <cell r="FV266">
            <v>59.71</v>
          </cell>
          <cell r="FW266">
            <v>31.31</v>
          </cell>
          <cell r="FX266">
            <v>8.7142857142856993</v>
          </cell>
          <cell r="FY266">
            <v>82.88</v>
          </cell>
          <cell r="FZ266">
            <v>210.136</v>
          </cell>
          <cell r="GA266">
            <v>7</v>
          </cell>
          <cell r="GC266" t="str">
            <v>HDKM78032</v>
          </cell>
          <cell r="GD266">
            <v>61.27</v>
          </cell>
          <cell r="GE266">
            <v>27.48</v>
          </cell>
          <cell r="GF266">
            <v>13.125</v>
          </cell>
          <cell r="GG266">
            <v>82.629000000000005</v>
          </cell>
          <cell r="GH266">
            <v>225.72</v>
          </cell>
          <cell r="GI266">
            <v>8</v>
          </cell>
          <cell r="GK266" t="str">
            <v>HDKM78032</v>
          </cell>
          <cell r="GL266">
            <v>62.02</v>
          </cell>
          <cell r="GM266">
            <v>22.46</v>
          </cell>
          <cell r="GN266">
            <v>10.5</v>
          </cell>
          <cell r="GO266">
            <v>80.856999999999999</v>
          </cell>
          <cell r="GP266">
            <v>239.88800000000001</v>
          </cell>
          <cell r="GQ266">
            <v>10</v>
          </cell>
          <cell r="GS266" t="str">
            <v>HDKM78032</v>
          </cell>
          <cell r="GT266">
            <v>62.74</v>
          </cell>
          <cell r="GU266">
            <v>17.64</v>
          </cell>
          <cell r="GV266">
            <v>8.0769230769230997</v>
          </cell>
          <cell r="GW266">
            <v>79.222999999999999</v>
          </cell>
          <cell r="GX266">
            <v>254.75299999999999</v>
          </cell>
          <cell r="GY266">
            <v>13</v>
          </cell>
          <cell r="HA266" t="str">
            <v>HDKM78032</v>
          </cell>
          <cell r="HB266">
            <v>62.31</v>
          </cell>
          <cell r="HC266">
            <v>17.21</v>
          </cell>
          <cell r="HD266">
            <v>7.5</v>
          </cell>
          <cell r="HE266">
            <v>75.376000000000005</v>
          </cell>
          <cell r="HF266">
            <v>263.08600000000001</v>
          </cell>
          <cell r="HG266">
            <v>14</v>
          </cell>
          <cell r="HI266" t="str">
            <v>HDKM46060</v>
          </cell>
          <cell r="HJ266">
            <v>64.790000000000006</v>
          </cell>
          <cell r="HK266">
            <v>10.95</v>
          </cell>
          <cell r="HL266">
            <v>3.35</v>
          </cell>
          <cell r="HM266">
            <v>4.2380000000000004</v>
          </cell>
          <cell r="HN266">
            <v>133.97900000000001</v>
          </cell>
          <cell r="HO266">
            <v>20</v>
          </cell>
          <cell r="HQ266" t="str">
            <v>HDKM46060</v>
          </cell>
          <cell r="HR266">
            <v>66</v>
          </cell>
          <cell r="HS266">
            <v>10.95</v>
          </cell>
          <cell r="HT266">
            <v>3.35</v>
          </cell>
          <cell r="HU266">
            <v>4.2380000000000004</v>
          </cell>
          <cell r="HV266">
            <v>150.61199999999999</v>
          </cell>
          <cell r="HW266">
            <v>20</v>
          </cell>
          <cell r="HY266" t="str">
            <v>HDKM46060</v>
          </cell>
          <cell r="HZ266">
            <v>65.12</v>
          </cell>
          <cell r="IA266">
            <v>10.62</v>
          </cell>
          <cell r="IB266">
            <v>3.0454545454546</v>
          </cell>
          <cell r="IC266">
            <v>3.9750000000000001</v>
          </cell>
          <cell r="ID266">
            <v>157.57900000000001</v>
          </cell>
          <cell r="IE266">
            <v>22</v>
          </cell>
          <cell r="IG266" t="str">
            <v>HDKM46060</v>
          </cell>
          <cell r="IH266">
            <v>64</v>
          </cell>
          <cell r="II266">
            <v>10.88</v>
          </cell>
          <cell r="IJ266">
            <v>6.5217391304348</v>
          </cell>
          <cell r="IK266">
            <v>3.71</v>
          </cell>
          <cell r="IL266">
            <v>161.39599999999999</v>
          </cell>
          <cell r="IM266">
            <v>23</v>
          </cell>
        </row>
        <row r="267">
          <cell r="A267" t="str">
            <v>HDKM78310</v>
          </cell>
          <cell r="B267">
            <v>100</v>
          </cell>
          <cell r="C267">
            <v>0</v>
          </cell>
          <cell r="D267">
            <v>0</v>
          </cell>
          <cell r="E267">
            <v>0</v>
          </cell>
          <cell r="F267">
            <v>0</v>
          </cell>
          <cell r="G267">
            <v>0</v>
          </cell>
          <cell r="I267" t="str">
            <v>HDKM78310</v>
          </cell>
          <cell r="J267">
            <v>100</v>
          </cell>
          <cell r="K267">
            <v>0</v>
          </cell>
          <cell r="L267">
            <v>15</v>
          </cell>
          <cell r="M267">
            <v>0</v>
          </cell>
          <cell r="N267">
            <v>13.981999999999999</v>
          </cell>
          <cell r="O267">
            <v>0</v>
          </cell>
          <cell r="Q267" t="str">
            <v>HDKM78230</v>
          </cell>
          <cell r="R267">
            <v>100</v>
          </cell>
          <cell r="S267">
            <v>0</v>
          </cell>
          <cell r="T267">
            <v>0</v>
          </cell>
          <cell r="U267">
            <v>0</v>
          </cell>
          <cell r="V267">
            <v>0</v>
          </cell>
          <cell r="W267">
            <v>0</v>
          </cell>
          <cell r="Y267" t="str">
            <v>HDKM78230</v>
          </cell>
          <cell r="Z267">
            <v>100</v>
          </cell>
          <cell r="AA267">
            <v>0</v>
          </cell>
          <cell r="AB267">
            <v>0</v>
          </cell>
          <cell r="AC267">
            <v>0</v>
          </cell>
          <cell r="AD267">
            <v>0</v>
          </cell>
          <cell r="AE267">
            <v>0</v>
          </cell>
          <cell r="AG267" t="str">
            <v>HDKM78230</v>
          </cell>
          <cell r="AH267">
            <v>80.83</v>
          </cell>
          <cell r="AI267">
            <v>23</v>
          </cell>
          <cell r="AJ267">
            <v>0</v>
          </cell>
          <cell r="AK267">
            <v>100</v>
          </cell>
          <cell r="AL267">
            <v>0</v>
          </cell>
          <cell r="AM267">
            <v>1</v>
          </cell>
          <cell r="AO267" t="str">
            <v>HDKM78219</v>
          </cell>
          <cell r="AP267">
            <v>97.04</v>
          </cell>
          <cell r="AQ267">
            <v>1.07</v>
          </cell>
          <cell r="AR267">
            <v>6</v>
          </cell>
          <cell r="AS267">
            <v>14.837999999999999</v>
          </cell>
          <cell r="AT267">
            <v>70.747</v>
          </cell>
          <cell r="AU267">
            <v>4</v>
          </cell>
          <cell r="AW267" t="str">
            <v>HDKM78219</v>
          </cell>
          <cell r="AX267">
            <v>91.28</v>
          </cell>
          <cell r="AY267">
            <v>2.93</v>
          </cell>
          <cell r="AZ267">
            <v>4.8</v>
          </cell>
          <cell r="BA267">
            <v>75.2</v>
          </cell>
          <cell r="BB267">
            <v>81.78</v>
          </cell>
          <cell r="BC267">
            <v>5</v>
          </cell>
          <cell r="BE267" t="str">
            <v>HDKM78219</v>
          </cell>
          <cell r="BF267">
            <v>83.9</v>
          </cell>
          <cell r="BG267">
            <v>6.18</v>
          </cell>
          <cell r="BH267">
            <v>11.4</v>
          </cell>
          <cell r="BI267">
            <v>88.248999999999995</v>
          </cell>
          <cell r="BJ267">
            <v>81.78</v>
          </cell>
          <cell r="BK267">
            <v>5</v>
          </cell>
          <cell r="BM267" t="str">
            <v>HDKM78219</v>
          </cell>
          <cell r="BN267">
            <v>85.69</v>
          </cell>
          <cell r="BO267">
            <v>6.18</v>
          </cell>
          <cell r="BP267">
            <v>11.4</v>
          </cell>
          <cell r="BQ267">
            <v>88.248999999999995</v>
          </cell>
          <cell r="BR267">
            <v>97.944999999999993</v>
          </cell>
          <cell r="BS267">
            <v>5</v>
          </cell>
          <cell r="BU267" t="str">
            <v>HDKM78200</v>
          </cell>
          <cell r="BV267">
            <v>86.44</v>
          </cell>
          <cell r="BW267">
            <v>7.51</v>
          </cell>
          <cell r="BX267">
            <v>29.75</v>
          </cell>
          <cell r="BY267">
            <v>81.632999999999996</v>
          </cell>
          <cell r="BZ267">
            <v>118.447</v>
          </cell>
          <cell r="CA267">
            <v>4</v>
          </cell>
          <cell r="CC267" t="str">
            <v>HDKM78200</v>
          </cell>
          <cell r="CD267">
            <v>86.55</v>
          </cell>
          <cell r="CE267">
            <v>6.6</v>
          </cell>
          <cell r="CF267">
            <v>27</v>
          </cell>
          <cell r="CG267">
            <v>74.293000000000006</v>
          </cell>
          <cell r="CH267">
            <v>135.53</v>
          </cell>
          <cell r="CI267">
            <v>5</v>
          </cell>
          <cell r="CK267" t="str">
            <v>HDKM78200</v>
          </cell>
          <cell r="CL267">
            <v>87.67</v>
          </cell>
          <cell r="CM267">
            <v>6.6</v>
          </cell>
          <cell r="CN267">
            <v>27</v>
          </cell>
          <cell r="CO267">
            <v>74.293000000000006</v>
          </cell>
          <cell r="CP267">
            <v>155.446</v>
          </cell>
          <cell r="CQ267">
            <v>5</v>
          </cell>
          <cell r="CS267" t="str">
            <v>HDKM78174</v>
          </cell>
          <cell r="CT267">
            <v>80.81</v>
          </cell>
          <cell r="CU267">
            <v>4.28</v>
          </cell>
          <cell r="CV267">
            <v>7.5714285714285996</v>
          </cell>
          <cell r="CW267">
            <v>10.746</v>
          </cell>
          <cell r="CX267">
            <v>119.96299999999999</v>
          </cell>
          <cell r="CY267">
            <v>14</v>
          </cell>
          <cell r="DA267" t="str">
            <v>HDKM78174</v>
          </cell>
          <cell r="DB267">
            <v>79.459999999999994</v>
          </cell>
          <cell r="DC267">
            <v>4.0599999999999996</v>
          </cell>
          <cell r="DD267">
            <v>6.2352941176470997</v>
          </cell>
          <cell r="DE267">
            <v>9.3209999999999997</v>
          </cell>
          <cell r="DF267">
            <v>132.64699999999999</v>
          </cell>
          <cell r="DG267">
            <v>17</v>
          </cell>
          <cell r="DI267" t="str">
            <v>HDKM78174</v>
          </cell>
          <cell r="DJ267">
            <v>80.83</v>
          </cell>
          <cell r="DK267">
            <v>4.0599999999999996</v>
          </cell>
          <cell r="DL267">
            <v>6.2352941176470997</v>
          </cell>
          <cell r="DM267">
            <v>9.3209999999999997</v>
          </cell>
          <cell r="DN267">
            <v>142.22999999999999</v>
          </cell>
          <cell r="DO267">
            <v>17</v>
          </cell>
          <cell r="DQ267" t="str">
            <v>HDKM78174</v>
          </cell>
          <cell r="DR267">
            <v>77.27</v>
          </cell>
          <cell r="DS267">
            <v>4.8499999999999996</v>
          </cell>
          <cell r="DT267">
            <v>5.8888888888888999</v>
          </cell>
          <cell r="DU267">
            <v>7.3719999999999999</v>
          </cell>
          <cell r="DV267">
            <v>144.28</v>
          </cell>
          <cell r="DW267">
            <v>18</v>
          </cell>
          <cell r="DY267" t="str">
            <v>HDKM78166</v>
          </cell>
          <cell r="DZ267">
            <v>12.44</v>
          </cell>
          <cell r="EA267">
            <v>35.729999999999997</v>
          </cell>
          <cell r="EB267">
            <v>1.5</v>
          </cell>
          <cell r="EC267">
            <v>53.212000000000003</v>
          </cell>
          <cell r="ED267">
            <v>13.249000000000001</v>
          </cell>
          <cell r="EE267">
            <v>10</v>
          </cell>
          <cell r="EG267" t="str">
            <v>HDKM78166</v>
          </cell>
          <cell r="EH267">
            <v>11.75</v>
          </cell>
          <cell r="EI267">
            <v>38.130000000000003</v>
          </cell>
          <cell r="EJ267">
            <v>1.5</v>
          </cell>
          <cell r="EK267">
            <v>49.862000000000002</v>
          </cell>
          <cell r="EL267">
            <v>13.249000000000001</v>
          </cell>
          <cell r="EM267">
            <v>10</v>
          </cell>
          <cell r="EO267" t="str">
            <v>HDKM78166</v>
          </cell>
          <cell r="EP267">
            <v>11.13</v>
          </cell>
          <cell r="EQ267">
            <v>36.840000000000003</v>
          </cell>
          <cell r="ER267">
            <v>1.3636363636364</v>
          </cell>
          <cell r="ES267">
            <v>50.795999999999999</v>
          </cell>
          <cell r="ET267">
            <v>13.249000000000001</v>
          </cell>
          <cell r="EU267">
            <v>11</v>
          </cell>
          <cell r="EW267" t="str">
            <v>HDKM78039</v>
          </cell>
          <cell r="EX267">
            <v>0</v>
          </cell>
          <cell r="EY267">
            <v>0</v>
          </cell>
          <cell r="EZ267">
            <v>0</v>
          </cell>
          <cell r="FA267">
            <v>0</v>
          </cell>
          <cell r="FB267">
            <v>0</v>
          </cell>
          <cell r="FC267">
            <v>0</v>
          </cell>
          <cell r="FE267" t="str">
            <v>HDKM78036</v>
          </cell>
          <cell r="FF267">
            <v>0</v>
          </cell>
          <cell r="FG267">
            <v>0</v>
          </cell>
          <cell r="FH267">
            <v>0</v>
          </cell>
          <cell r="FI267">
            <v>0</v>
          </cell>
          <cell r="FJ267">
            <v>0</v>
          </cell>
          <cell r="FK267">
            <v>0</v>
          </cell>
          <cell r="FM267" t="str">
            <v>HDKM78036</v>
          </cell>
          <cell r="FN267">
            <v>0</v>
          </cell>
          <cell r="FO267">
            <v>0</v>
          </cell>
          <cell r="FP267">
            <v>0</v>
          </cell>
          <cell r="FQ267">
            <v>0</v>
          </cell>
          <cell r="FR267">
            <v>0</v>
          </cell>
          <cell r="FS267">
            <v>0</v>
          </cell>
          <cell r="FU267" t="str">
            <v>HDKM78036</v>
          </cell>
          <cell r="FV267">
            <v>0</v>
          </cell>
          <cell r="FW267">
            <v>0</v>
          </cell>
          <cell r="FX267">
            <v>0</v>
          </cell>
          <cell r="FY267">
            <v>0</v>
          </cell>
          <cell r="FZ267">
            <v>0</v>
          </cell>
          <cell r="GA267">
            <v>0</v>
          </cell>
          <cell r="GC267" t="str">
            <v>HDKM78036</v>
          </cell>
          <cell r="GD267">
            <v>0</v>
          </cell>
          <cell r="GE267">
            <v>0</v>
          </cell>
          <cell r="GF267">
            <v>0</v>
          </cell>
          <cell r="GG267">
            <v>0</v>
          </cell>
          <cell r="GH267">
            <v>0</v>
          </cell>
          <cell r="GI267">
            <v>0</v>
          </cell>
          <cell r="GK267" t="str">
            <v>HDKM78036</v>
          </cell>
          <cell r="GL267">
            <v>0</v>
          </cell>
          <cell r="GM267">
            <v>0</v>
          </cell>
          <cell r="GN267">
            <v>0</v>
          </cell>
          <cell r="GO267">
            <v>0</v>
          </cell>
          <cell r="GP267">
            <v>0</v>
          </cell>
          <cell r="GQ267">
            <v>0</v>
          </cell>
          <cell r="GS267" t="str">
            <v>HDKM78036</v>
          </cell>
          <cell r="GT267">
            <v>0</v>
          </cell>
          <cell r="GU267">
            <v>0</v>
          </cell>
          <cell r="GV267">
            <v>0</v>
          </cell>
          <cell r="GW267">
            <v>0</v>
          </cell>
          <cell r="GX267">
            <v>0</v>
          </cell>
          <cell r="GY267">
            <v>0</v>
          </cell>
          <cell r="HA267" t="str">
            <v>HDKM78036</v>
          </cell>
          <cell r="HB267">
            <v>0</v>
          </cell>
          <cell r="HC267">
            <v>0</v>
          </cell>
          <cell r="HD267">
            <v>0</v>
          </cell>
          <cell r="HE267">
            <v>0</v>
          </cell>
          <cell r="HF267">
            <v>0</v>
          </cell>
          <cell r="HG267">
            <v>0</v>
          </cell>
          <cell r="HI267" t="str">
            <v>HDKM46066</v>
          </cell>
          <cell r="HJ267">
            <v>91.3</v>
          </cell>
          <cell r="HK267">
            <v>4.01</v>
          </cell>
          <cell r="HL267">
            <v>5.2142857142857002</v>
          </cell>
          <cell r="HM267">
            <v>13.284000000000001</v>
          </cell>
          <cell r="HN267">
            <v>241.97800000000001</v>
          </cell>
          <cell r="HO267">
            <v>14</v>
          </cell>
          <cell r="HQ267" t="str">
            <v>HDKM46066</v>
          </cell>
          <cell r="HR267">
            <v>90.91</v>
          </cell>
          <cell r="HS267">
            <v>3.58</v>
          </cell>
          <cell r="HT267">
            <v>4.2941176470588003</v>
          </cell>
          <cell r="HU267">
            <v>12.227</v>
          </cell>
          <cell r="HV267">
            <v>254.762</v>
          </cell>
          <cell r="HW267">
            <v>17</v>
          </cell>
          <cell r="HY267" t="str">
            <v>HDKM46066</v>
          </cell>
          <cell r="HZ267">
            <v>87.88</v>
          </cell>
          <cell r="IA267">
            <v>4.72</v>
          </cell>
          <cell r="IB267">
            <v>4.0555555555555998</v>
          </cell>
          <cell r="IC267">
            <v>37.716000000000001</v>
          </cell>
          <cell r="ID267">
            <v>254.762</v>
          </cell>
          <cell r="IE267">
            <v>18</v>
          </cell>
          <cell r="IG267" t="str">
            <v>HDKM46066</v>
          </cell>
          <cell r="IH267">
            <v>85.04</v>
          </cell>
          <cell r="II267">
            <v>6.05</v>
          </cell>
          <cell r="IJ267">
            <v>15.333333333333</v>
          </cell>
          <cell r="IK267">
            <v>51.439</v>
          </cell>
          <cell r="IL267">
            <v>254.762</v>
          </cell>
          <cell r="IM267">
            <v>18</v>
          </cell>
        </row>
        <row r="268">
          <cell r="A268" t="str">
            <v>HDKM78311</v>
          </cell>
          <cell r="B268">
            <v>100</v>
          </cell>
          <cell r="C268">
            <v>0</v>
          </cell>
          <cell r="D268">
            <v>0</v>
          </cell>
          <cell r="E268">
            <v>0</v>
          </cell>
          <cell r="F268">
            <v>0</v>
          </cell>
          <cell r="G268">
            <v>0</v>
          </cell>
          <cell r="I268" t="str">
            <v>HDKM78311</v>
          </cell>
          <cell r="J268">
            <v>62.85</v>
          </cell>
          <cell r="K268">
            <v>17.829999999999998</v>
          </cell>
          <cell r="L268">
            <v>6</v>
          </cell>
          <cell r="M268">
            <v>100</v>
          </cell>
          <cell r="N268">
            <v>0</v>
          </cell>
          <cell r="O268">
            <v>1</v>
          </cell>
          <cell r="Q268" t="str">
            <v>HDKM78237</v>
          </cell>
          <cell r="R268">
            <v>79.31</v>
          </cell>
          <cell r="S268">
            <v>0</v>
          </cell>
          <cell r="T268">
            <v>17</v>
          </cell>
          <cell r="U268">
            <v>0</v>
          </cell>
          <cell r="V268">
            <v>16.832999999999998</v>
          </cell>
          <cell r="W268">
            <v>0</v>
          </cell>
          <cell r="Y268" t="str">
            <v>HDKM78237</v>
          </cell>
          <cell r="Z268">
            <v>84.48</v>
          </cell>
          <cell r="AA268">
            <v>0</v>
          </cell>
          <cell r="AB268">
            <v>17</v>
          </cell>
          <cell r="AC268">
            <v>0</v>
          </cell>
          <cell r="AD268">
            <v>30.05</v>
          </cell>
          <cell r="AE268">
            <v>0</v>
          </cell>
          <cell r="AG268" t="str">
            <v>HDKM78237</v>
          </cell>
          <cell r="AH268">
            <v>87.1</v>
          </cell>
          <cell r="AI268">
            <v>0.57999999999999996</v>
          </cell>
          <cell r="AJ268">
            <v>17</v>
          </cell>
          <cell r="AK268">
            <v>0</v>
          </cell>
          <cell r="AL268">
            <v>49.665999999999997</v>
          </cell>
          <cell r="AM268">
            <v>1</v>
          </cell>
          <cell r="AO268" t="str">
            <v>HDKM78220</v>
          </cell>
          <cell r="AP268">
            <v>83.44</v>
          </cell>
          <cell r="AQ268">
            <v>4.7699999999999996</v>
          </cell>
          <cell r="AR268">
            <v>3.2</v>
          </cell>
          <cell r="AS268">
            <v>0</v>
          </cell>
          <cell r="AT268">
            <v>52.8</v>
          </cell>
          <cell r="AU268">
            <v>5</v>
          </cell>
          <cell r="AW268" t="str">
            <v>HDKM78220</v>
          </cell>
          <cell r="AX268">
            <v>85.5</v>
          </cell>
          <cell r="AY268">
            <v>4.0599999999999996</v>
          </cell>
          <cell r="AZ268">
            <v>2.6666666666666998</v>
          </cell>
          <cell r="BA268">
            <v>0</v>
          </cell>
          <cell r="BB268">
            <v>69.198999999999998</v>
          </cell>
          <cell r="BC268">
            <v>6</v>
          </cell>
          <cell r="BE268" t="str">
            <v>HDKM78220</v>
          </cell>
          <cell r="BF268">
            <v>84.97</v>
          </cell>
          <cell r="BG268">
            <v>3.21</v>
          </cell>
          <cell r="BH268">
            <v>4.4444444444444002</v>
          </cell>
          <cell r="BI268">
            <v>0</v>
          </cell>
          <cell r="BJ268">
            <v>78.566000000000003</v>
          </cell>
          <cell r="BK268">
            <v>9</v>
          </cell>
          <cell r="BM268" t="str">
            <v>HDKM78220</v>
          </cell>
          <cell r="BN268">
            <v>86.64</v>
          </cell>
          <cell r="BO268">
            <v>3.21</v>
          </cell>
          <cell r="BP268">
            <v>4.4444444444444002</v>
          </cell>
          <cell r="BQ268">
            <v>0</v>
          </cell>
          <cell r="BR268">
            <v>88.564999999999998</v>
          </cell>
          <cell r="BS268">
            <v>9</v>
          </cell>
          <cell r="BU268" t="str">
            <v>HDKM78204</v>
          </cell>
          <cell r="BV268">
            <v>91.74</v>
          </cell>
          <cell r="BW268">
            <v>19.829999999999998</v>
          </cell>
          <cell r="BX268">
            <v>124</v>
          </cell>
          <cell r="BY268">
            <v>100</v>
          </cell>
          <cell r="BZ268">
            <v>122.496</v>
          </cell>
          <cell r="CA268">
            <v>1</v>
          </cell>
          <cell r="CC268" t="str">
            <v>HDKM78204</v>
          </cell>
          <cell r="CD268">
            <v>89.99</v>
          </cell>
          <cell r="CE268">
            <v>13.22</v>
          </cell>
          <cell r="CF268">
            <v>69</v>
          </cell>
          <cell r="CG268">
            <v>75.031000000000006</v>
          </cell>
          <cell r="CH268">
            <v>136.18</v>
          </cell>
          <cell r="CI268">
            <v>2</v>
          </cell>
          <cell r="CK268" t="str">
            <v>HDKM78204</v>
          </cell>
          <cell r="CL268">
            <v>90.46</v>
          </cell>
          <cell r="CM268">
            <v>9.16</v>
          </cell>
          <cell r="CN268">
            <v>46</v>
          </cell>
          <cell r="CO268">
            <v>72.209000000000003</v>
          </cell>
          <cell r="CP268">
            <v>155.113</v>
          </cell>
          <cell r="CQ268">
            <v>3</v>
          </cell>
          <cell r="CS268" t="str">
            <v>HDKM78175</v>
          </cell>
          <cell r="CT268">
            <v>92.81</v>
          </cell>
          <cell r="CU268">
            <v>2.8</v>
          </cell>
          <cell r="CV268">
            <v>18.25</v>
          </cell>
          <cell r="CW268">
            <v>14.858000000000001</v>
          </cell>
          <cell r="CX268">
            <v>168.58099999999999</v>
          </cell>
          <cell r="CY268">
            <v>8</v>
          </cell>
          <cell r="DA268" t="str">
            <v>HDKM78175</v>
          </cell>
          <cell r="DB268">
            <v>92.03</v>
          </cell>
          <cell r="DC268">
            <v>3.35</v>
          </cell>
          <cell r="DD268">
            <v>18.25</v>
          </cell>
          <cell r="DE268">
            <v>28.640999999999998</v>
          </cell>
          <cell r="DF268">
            <v>184.91499999999999</v>
          </cell>
          <cell r="DG268">
            <v>8</v>
          </cell>
          <cell r="DI268" t="str">
            <v>HDKM78175</v>
          </cell>
          <cell r="DJ268">
            <v>92.56</v>
          </cell>
          <cell r="DK268">
            <v>3.35</v>
          </cell>
          <cell r="DL268">
            <v>18.25</v>
          </cell>
          <cell r="DM268">
            <v>28.640999999999998</v>
          </cell>
          <cell r="DN268">
            <v>196.08199999999999</v>
          </cell>
          <cell r="DO268">
            <v>8</v>
          </cell>
          <cell r="DQ268" t="str">
            <v>HDKM78175</v>
          </cell>
          <cell r="DR268">
            <v>92.07</v>
          </cell>
          <cell r="DS268">
            <v>3.04</v>
          </cell>
          <cell r="DT268">
            <v>14.6</v>
          </cell>
          <cell r="DU268">
            <v>25.19</v>
          </cell>
          <cell r="DV268">
            <v>211.54900000000001</v>
          </cell>
          <cell r="DW268">
            <v>10</v>
          </cell>
          <cell r="DY268" t="str">
            <v>HDKM78169</v>
          </cell>
          <cell r="DZ268">
            <v>66.069999999999993</v>
          </cell>
          <cell r="EA268">
            <v>11.54</v>
          </cell>
          <cell r="EB268">
            <v>6</v>
          </cell>
          <cell r="EC268">
            <v>42.927</v>
          </cell>
          <cell r="ED268">
            <v>169.76900000000001</v>
          </cell>
          <cell r="EE268">
            <v>12</v>
          </cell>
          <cell r="EG268" t="str">
            <v>HDKM78169</v>
          </cell>
          <cell r="EH268">
            <v>67.64</v>
          </cell>
          <cell r="EI268">
            <v>10.72</v>
          </cell>
          <cell r="EJ268">
            <v>5.5384615384615001</v>
          </cell>
          <cell r="EK268">
            <v>43.323</v>
          </cell>
          <cell r="EL268">
            <v>187.035</v>
          </cell>
          <cell r="EM268">
            <v>13</v>
          </cell>
          <cell r="EO268" t="str">
            <v>HDKM78169</v>
          </cell>
          <cell r="EP268">
            <v>69.27</v>
          </cell>
          <cell r="EQ268">
            <v>9.98</v>
          </cell>
          <cell r="ER268">
            <v>5.1428571428570997</v>
          </cell>
          <cell r="ES268">
            <v>43.21</v>
          </cell>
          <cell r="ET268">
            <v>207.06800000000001</v>
          </cell>
          <cell r="EU268">
            <v>14</v>
          </cell>
          <cell r="EW268" t="str">
            <v>HDKM78040</v>
          </cell>
          <cell r="EX268">
            <v>6.46</v>
          </cell>
          <cell r="EY268">
            <v>224.5</v>
          </cell>
          <cell r="EZ268">
            <v>0</v>
          </cell>
          <cell r="FA268">
            <v>74.61</v>
          </cell>
          <cell r="FB268">
            <v>0.83299999999999996</v>
          </cell>
          <cell r="FC268">
            <v>2</v>
          </cell>
          <cell r="FE268" t="str">
            <v>HDKM78037</v>
          </cell>
          <cell r="FF268">
            <v>0</v>
          </cell>
          <cell r="FG268">
            <v>0</v>
          </cell>
          <cell r="FH268">
            <v>0</v>
          </cell>
          <cell r="FI268">
            <v>0</v>
          </cell>
          <cell r="FJ268">
            <v>0</v>
          </cell>
          <cell r="FK268">
            <v>0</v>
          </cell>
          <cell r="FM268" t="str">
            <v>HDKM78037</v>
          </cell>
          <cell r="FN268">
            <v>0</v>
          </cell>
          <cell r="FO268">
            <v>0</v>
          </cell>
          <cell r="FP268">
            <v>0</v>
          </cell>
          <cell r="FQ268">
            <v>0</v>
          </cell>
          <cell r="FR268">
            <v>0</v>
          </cell>
          <cell r="FS268">
            <v>0</v>
          </cell>
          <cell r="FU268" t="str">
            <v>HDKM78037</v>
          </cell>
          <cell r="FV268">
            <v>0</v>
          </cell>
          <cell r="FW268">
            <v>0</v>
          </cell>
          <cell r="FX268">
            <v>0</v>
          </cell>
          <cell r="FY268">
            <v>0</v>
          </cell>
          <cell r="FZ268">
            <v>0</v>
          </cell>
          <cell r="GA268">
            <v>0</v>
          </cell>
          <cell r="GC268" t="str">
            <v>HDKM78037</v>
          </cell>
          <cell r="GD268">
            <v>0</v>
          </cell>
          <cell r="GE268">
            <v>0</v>
          </cell>
          <cell r="GF268">
            <v>0</v>
          </cell>
          <cell r="GG268">
            <v>0</v>
          </cell>
          <cell r="GH268">
            <v>0</v>
          </cell>
          <cell r="GI268">
            <v>0</v>
          </cell>
          <cell r="GK268" t="str">
            <v>HDKM78037</v>
          </cell>
          <cell r="GL268">
            <v>0</v>
          </cell>
          <cell r="GM268">
            <v>0</v>
          </cell>
          <cell r="GN268">
            <v>0</v>
          </cell>
          <cell r="GO268">
            <v>0</v>
          </cell>
          <cell r="GP268">
            <v>0</v>
          </cell>
          <cell r="GQ268">
            <v>0</v>
          </cell>
          <cell r="GS268" t="str">
            <v>HDKM78037</v>
          </cell>
          <cell r="GT268">
            <v>0</v>
          </cell>
          <cell r="GU268">
            <v>0</v>
          </cell>
          <cell r="GV268">
            <v>0</v>
          </cell>
          <cell r="GW268">
            <v>0</v>
          </cell>
          <cell r="GX268">
            <v>0</v>
          </cell>
          <cell r="GY268">
            <v>0</v>
          </cell>
          <cell r="HA268" t="str">
            <v>HDKM78037</v>
          </cell>
          <cell r="HB268">
            <v>0</v>
          </cell>
          <cell r="HC268">
            <v>0</v>
          </cell>
          <cell r="HD268">
            <v>0</v>
          </cell>
          <cell r="HE268">
            <v>0</v>
          </cell>
          <cell r="HF268">
            <v>0</v>
          </cell>
          <cell r="HG268">
            <v>0</v>
          </cell>
          <cell r="HI268" t="str">
            <v>HDKM46067</v>
          </cell>
          <cell r="HJ268">
            <v>88.28</v>
          </cell>
          <cell r="HK268">
            <v>5.09</v>
          </cell>
          <cell r="HL268">
            <v>7.7272727272727</v>
          </cell>
          <cell r="HM268">
            <v>28.954999999999998</v>
          </cell>
          <cell r="HN268">
            <v>234.62700000000001</v>
          </cell>
          <cell r="HO268">
            <v>11</v>
          </cell>
          <cell r="HQ268" t="str">
            <v>HDKM46067</v>
          </cell>
          <cell r="HR268">
            <v>86.25</v>
          </cell>
          <cell r="HS268">
            <v>5.09</v>
          </cell>
          <cell r="HT268">
            <v>7.7272727272727</v>
          </cell>
          <cell r="HU268">
            <v>28.954999999999998</v>
          </cell>
          <cell r="HV268">
            <v>235.96</v>
          </cell>
          <cell r="HW268">
            <v>11</v>
          </cell>
          <cell r="HY268" t="str">
            <v>HDKM46067</v>
          </cell>
          <cell r="HZ268">
            <v>83.55</v>
          </cell>
          <cell r="IA268">
            <v>6.05</v>
          </cell>
          <cell r="IB268">
            <v>6.5384615384615001</v>
          </cell>
          <cell r="IC268">
            <v>40.914999999999999</v>
          </cell>
          <cell r="ID268">
            <v>235.96</v>
          </cell>
          <cell r="IE268">
            <v>13</v>
          </cell>
          <cell r="IG268" t="str">
            <v>HDKM46067</v>
          </cell>
          <cell r="IH268">
            <v>80.849999999999994</v>
          </cell>
          <cell r="II268">
            <v>7.9</v>
          </cell>
          <cell r="IJ268">
            <v>18.538461538461998</v>
          </cell>
          <cell r="IK268">
            <v>54.722999999999999</v>
          </cell>
          <cell r="IL268">
            <v>235.96</v>
          </cell>
          <cell r="IM268">
            <v>13</v>
          </cell>
        </row>
        <row r="269">
          <cell r="A269" t="str">
            <v>HDKM78312</v>
          </cell>
          <cell r="B269">
            <v>100</v>
          </cell>
          <cell r="C269">
            <v>0</v>
          </cell>
          <cell r="D269">
            <v>0</v>
          </cell>
          <cell r="E269">
            <v>0</v>
          </cell>
          <cell r="F269">
            <v>0</v>
          </cell>
          <cell r="G269">
            <v>0</v>
          </cell>
          <cell r="I269" t="str">
            <v>HDKM78312</v>
          </cell>
          <cell r="J269">
            <v>95.49</v>
          </cell>
          <cell r="K269">
            <v>2.17</v>
          </cell>
          <cell r="L269">
            <v>17</v>
          </cell>
          <cell r="M269">
            <v>0</v>
          </cell>
          <cell r="N269">
            <v>15.35</v>
          </cell>
          <cell r="O269">
            <v>1</v>
          </cell>
          <cell r="Q269" t="str">
            <v>HDKM78278</v>
          </cell>
          <cell r="R269">
            <v>100</v>
          </cell>
          <cell r="S269">
            <v>0</v>
          </cell>
          <cell r="T269">
            <v>26</v>
          </cell>
          <cell r="U269">
            <v>0</v>
          </cell>
          <cell r="V269">
            <v>26.681999999999999</v>
          </cell>
          <cell r="W269">
            <v>0</v>
          </cell>
          <cell r="Y269" t="str">
            <v>HDKM78278</v>
          </cell>
          <cell r="Z269">
            <v>100</v>
          </cell>
          <cell r="AA269">
            <v>0</v>
          </cell>
          <cell r="AB269">
            <v>26</v>
          </cell>
          <cell r="AC269">
            <v>0</v>
          </cell>
          <cell r="AD269">
            <v>37.381999999999998</v>
          </cell>
          <cell r="AE269">
            <v>0</v>
          </cell>
          <cell r="AG269" t="str">
            <v>HDKM78278</v>
          </cell>
          <cell r="AH269">
            <v>97.65</v>
          </cell>
          <cell r="AI269">
            <v>2.82</v>
          </cell>
          <cell r="AJ269">
            <v>26</v>
          </cell>
          <cell r="AK269">
            <v>0</v>
          </cell>
          <cell r="AL269">
            <v>54.298000000000002</v>
          </cell>
          <cell r="AM269">
            <v>1</v>
          </cell>
          <cell r="AO269" t="str">
            <v>HDKM78230</v>
          </cell>
          <cell r="AP269">
            <v>67.36</v>
          </cell>
          <cell r="AQ269">
            <v>47</v>
          </cell>
          <cell r="AR269">
            <v>0</v>
          </cell>
          <cell r="AS269">
            <v>100</v>
          </cell>
          <cell r="AT269">
            <v>0</v>
          </cell>
          <cell r="AU269">
            <v>1</v>
          </cell>
          <cell r="AW269" t="str">
            <v>HDKM78230</v>
          </cell>
          <cell r="AX269">
            <v>59.09</v>
          </cell>
          <cell r="AY269">
            <v>68.73</v>
          </cell>
          <cell r="AZ269">
            <v>0</v>
          </cell>
          <cell r="BA269">
            <v>100</v>
          </cell>
          <cell r="BB269">
            <v>0</v>
          </cell>
          <cell r="BC269">
            <v>1</v>
          </cell>
          <cell r="BE269" t="str">
            <v>HDKM78230</v>
          </cell>
          <cell r="BF269">
            <v>54.27</v>
          </cell>
          <cell r="BG269">
            <v>21.95</v>
          </cell>
          <cell r="BH269">
            <v>0</v>
          </cell>
          <cell r="BI269">
            <v>93.376000000000005</v>
          </cell>
          <cell r="BJ269">
            <v>0.68400000000000005</v>
          </cell>
          <cell r="BK269">
            <v>4</v>
          </cell>
          <cell r="BM269" t="str">
            <v>HDKM78230</v>
          </cell>
          <cell r="BN269">
            <v>52.99</v>
          </cell>
          <cell r="BO269">
            <v>20.309999999999999</v>
          </cell>
          <cell r="BP269">
            <v>0</v>
          </cell>
          <cell r="BQ269">
            <v>88.036000000000001</v>
          </cell>
          <cell r="BR269">
            <v>1.0840000000000001</v>
          </cell>
          <cell r="BS269">
            <v>5</v>
          </cell>
          <cell r="BU269" t="str">
            <v>HDKM78218</v>
          </cell>
          <cell r="BV269">
            <v>96.75</v>
          </cell>
          <cell r="BW269">
            <v>2.6</v>
          </cell>
          <cell r="BX269">
            <v>45</v>
          </cell>
          <cell r="BY269">
            <v>37.396999999999998</v>
          </cell>
          <cell r="BZ269">
            <v>131.33099999999999</v>
          </cell>
          <cell r="CA269">
            <v>3</v>
          </cell>
          <cell r="CC269" t="str">
            <v>HDKM78218</v>
          </cell>
          <cell r="CD269">
            <v>95.07</v>
          </cell>
          <cell r="CE269">
            <v>4.34</v>
          </cell>
          <cell r="CF269">
            <v>49.666666666666998</v>
          </cell>
          <cell r="CG269">
            <v>62.488</v>
          </cell>
          <cell r="CH269">
            <v>145.44800000000001</v>
          </cell>
          <cell r="CI269">
            <v>3</v>
          </cell>
          <cell r="CK269" t="str">
            <v>HDKM78218</v>
          </cell>
          <cell r="CL269">
            <v>95.05</v>
          </cell>
          <cell r="CM269">
            <v>3.57</v>
          </cell>
          <cell r="CN269">
            <v>37.25</v>
          </cell>
          <cell r="CO269">
            <v>57.012999999999998</v>
          </cell>
          <cell r="CP269">
            <v>162.83099999999999</v>
          </cell>
          <cell r="CQ269">
            <v>4</v>
          </cell>
          <cell r="CS269" t="str">
            <v>HDKM78188</v>
          </cell>
          <cell r="CT269">
            <v>80.22</v>
          </cell>
          <cell r="CU269">
            <v>4.37</v>
          </cell>
          <cell r="CV269">
            <v>8.8461538461539</v>
          </cell>
          <cell r="CW269">
            <v>27.023</v>
          </cell>
          <cell r="CX269">
            <v>140.745</v>
          </cell>
          <cell r="CY269">
            <v>13</v>
          </cell>
          <cell r="DA269" t="str">
            <v>HDKM78188</v>
          </cell>
          <cell r="DB269">
            <v>81.63</v>
          </cell>
          <cell r="DC269">
            <v>4.37</v>
          </cell>
          <cell r="DD269">
            <v>8.8461538461539</v>
          </cell>
          <cell r="DE269">
            <v>27.023</v>
          </cell>
          <cell r="DF269">
            <v>152.827</v>
          </cell>
          <cell r="DG269">
            <v>13</v>
          </cell>
          <cell r="DI269" t="str">
            <v>HDKM78188</v>
          </cell>
          <cell r="DJ269">
            <v>79.180000000000007</v>
          </cell>
          <cell r="DK269">
            <v>5.01</v>
          </cell>
          <cell r="DL269">
            <v>8.2142857142856993</v>
          </cell>
          <cell r="DM269">
            <v>40.813000000000002</v>
          </cell>
          <cell r="DN269">
            <v>163.11099999999999</v>
          </cell>
          <cell r="DO269">
            <v>14</v>
          </cell>
          <cell r="DQ269" t="str">
            <v>HDKM78188</v>
          </cell>
          <cell r="DR269">
            <v>78.400000000000006</v>
          </cell>
          <cell r="DS269">
            <v>5.58</v>
          </cell>
          <cell r="DT269">
            <v>8.2142857142856993</v>
          </cell>
          <cell r="DU269">
            <v>46.851999999999997</v>
          </cell>
          <cell r="DV269">
            <v>171.11099999999999</v>
          </cell>
          <cell r="DW269">
            <v>14</v>
          </cell>
          <cell r="DY269" t="str">
            <v>HDKM78174</v>
          </cell>
          <cell r="DZ269">
            <v>77.81</v>
          </cell>
          <cell r="EA269">
            <v>4.76</v>
          </cell>
          <cell r="EB269">
            <v>5.5789473684211002</v>
          </cell>
          <cell r="EC269">
            <v>7.1070000000000002</v>
          </cell>
          <cell r="ED269">
            <v>155.14599999999999</v>
          </cell>
          <cell r="EE269">
            <v>19</v>
          </cell>
          <cell r="EG269" t="str">
            <v>HDKM78174</v>
          </cell>
          <cell r="EH269">
            <v>77.03</v>
          </cell>
          <cell r="EI269">
            <v>4.72</v>
          </cell>
          <cell r="EJ269">
            <v>5.0476190476190999</v>
          </cell>
          <cell r="EK269">
            <v>6.484</v>
          </cell>
          <cell r="EL269">
            <v>165.78</v>
          </cell>
          <cell r="EM269">
            <v>21</v>
          </cell>
          <cell r="EO269" t="str">
            <v>HDKM78174</v>
          </cell>
          <cell r="EP269">
            <v>76.83</v>
          </cell>
          <cell r="EQ269">
            <v>4.4000000000000004</v>
          </cell>
          <cell r="ER269">
            <v>4.4166666666666998</v>
          </cell>
          <cell r="ES269">
            <v>6.0890000000000004</v>
          </cell>
          <cell r="ET269">
            <v>178.98</v>
          </cell>
          <cell r="EU269">
            <v>24</v>
          </cell>
          <cell r="EW269" t="str">
            <v>HDKM78041</v>
          </cell>
          <cell r="EX269">
            <v>0</v>
          </cell>
          <cell r="EY269">
            <v>0</v>
          </cell>
          <cell r="EZ269">
            <v>0</v>
          </cell>
          <cell r="FA269">
            <v>0</v>
          </cell>
          <cell r="FB269">
            <v>0</v>
          </cell>
          <cell r="FC269">
            <v>0</v>
          </cell>
          <cell r="FE269" t="str">
            <v>HDKM78039</v>
          </cell>
          <cell r="FF269">
            <v>0</v>
          </cell>
          <cell r="FG269">
            <v>0</v>
          </cell>
          <cell r="FH269">
            <v>0</v>
          </cell>
          <cell r="FI269">
            <v>0</v>
          </cell>
          <cell r="FJ269">
            <v>0</v>
          </cell>
          <cell r="FK269">
            <v>0</v>
          </cell>
          <cell r="FM269" t="str">
            <v>HDKM78039</v>
          </cell>
          <cell r="FN269">
            <v>0</v>
          </cell>
          <cell r="FO269">
            <v>0</v>
          </cell>
          <cell r="FP269">
            <v>0</v>
          </cell>
          <cell r="FQ269">
            <v>0</v>
          </cell>
          <cell r="FR269">
            <v>0</v>
          </cell>
          <cell r="FS269">
            <v>0</v>
          </cell>
          <cell r="FU269" t="str">
            <v>HDKM78039</v>
          </cell>
          <cell r="FV269">
            <v>0</v>
          </cell>
          <cell r="FW269">
            <v>0</v>
          </cell>
          <cell r="FX269">
            <v>0</v>
          </cell>
          <cell r="FY269">
            <v>0</v>
          </cell>
          <cell r="FZ269">
            <v>0</v>
          </cell>
          <cell r="GA269">
            <v>0</v>
          </cell>
          <cell r="GC269" t="str">
            <v>HDKM78039</v>
          </cell>
          <cell r="GD269">
            <v>0</v>
          </cell>
          <cell r="GE269">
            <v>0</v>
          </cell>
          <cell r="GF269">
            <v>0</v>
          </cell>
          <cell r="GG269">
            <v>0</v>
          </cell>
          <cell r="GH269">
            <v>0</v>
          </cell>
          <cell r="GI269">
            <v>0</v>
          </cell>
          <cell r="GK269" t="str">
            <v>HDKM78039</v>
          </cell>
          <cell r="GL269">
            <v>0</v>
          </cell>
          <cell r="GM269">
            <v>0</v>
          </cell>
          <cell r="GN269">
            <v>0</v>
          </cell>
          <cell r="GO269">
            <v>0</v>
          </cell>
          <cell r="GP269">
            <v>0</v>
          </cell>
          <cell r="GQ269">
            <v>0</v>
          </cell>
          <cell r="GS269" t="str">
            <v>HDKM78039</v>
          </cell>
          <cell r="GT269">
            <v>0</v>
          </cell>
          <cell r="GU269">
            <v>0</v>
          </cell>
          <cell r="GV269">
            <v>0</v>
          </cell>
          <cell r="GW269">
            <v>0</v>
          </cell>
          <cell r="GX269">
            <v>0</v>
          </cell>
          <cell r="GY269">
            <v>0</v>
          </cell>
          <cell r="HA269" t="str">
            <v>HDKM78039</v>
          </cell>
          <cell r="HB269">
            <v>0</v>
          </cell>
          <cell r="HC269">
            <v>0</v>
          </cell>
          <cell r="HD269">
            <v>0</v>
          </cell>
          <cell r="HE269">
            <v>0</v>
          </cell>
          <cell r="HF269">
            <v>0</v>
          </cell>
          <cell r="HG269">
            <v>0</v>
          </cell>
          <cell r="HI269" t="str">
            <v>HDKM46092</v>
          </cell>
          <cell r="HJ269">
            <v>56.95</v>
          </cell>
          <cell r="HK269">
            <v>17.260000000000002</v>
          </cell>
          <cell r="HL269">
            <v>3.8666666666667</v>
          </cell>
          <cell r="HM269">
            <v>73.585999999999999</v>
          </cell>
          <cell r="HN269">
            <v>151.63</v>
          </cell>
          <cell r="HO269">
            <v>15</v>
          </cell>
          <cell r="HQ269" t="str">
            <v>HDKM46092</v>
          </cell>
          <cell r="HR269">
            <v>54.98</v>
          </cell>
          <cell r="HS269">
            <v>18.86</v>
          </cell>
          <cell r="HT269">
            <v>3.8666666666667</v>
          </cell>
          <cell r="HU269">
            <v>75.826999999999998</v>
          </cell>
          <cell r="HV269">
            <v>151.63</v>
          </cell>
          <cell r="HW269">
            <v>15</v>
          </cell>
          <cell r="HY269" t="str">
            <v>HDKM46092</v>
          </cell>
          <cell r="HZ269">
            <v>54.15</v>
          </cell>
          <cell r="IA269">
            <v>19.98</v>
          </cell>
          <cell r="IB269">
            <v>3.8666666666667</v>
          </cell>
          <cell r="IC269">
            <v>77.183999999999997</v>
          </cell>
          <cell r="ID269">
            <v>151.63</v>
          </cell>
          <cell r="IE269">
            <v>15</v>
          </cell>
          <cell r="IG269" t="str">
            <v>HDKM46092</v>
          </cell>
          <cell r="IH269">
            <v>54.61</v>
          </cell>
          <cell r="II269">
            <v>19.21</v>
          </cell>
          <cell r="IJ269">
            <v>9.6875</v>
          </cell>
          <cell r="IK269">
            <v>75.28</v>
          </cell>
          <cell r="IL269">
            <v>160.04599999999999</v>
          </cell>
          <cell r="IM269">
            <v>16</v>
          </cell>
        </row>
        <row r="270">
          <cell r="A270" t="str">
            <v>HDKM78313</v>
          </cell>
          <cell r="B270">
            <v>100</v>
          </cell>
          <cell r="C270">
            <v>0</v>
          </cell>
          <cell r="D270">
            <v>0</v>
          </cell>
          <cell r="E270">
            <v>0</v>
          </cell>
          <cell r="F270">
            <v>0</v>
          </cell>
          <cell r="G270">
            <v>0</v>
          </cell>
          <cell r="I270" t="str">
            <v>HDKM78313</v>
          </cell>
          <cell r="J270">
            <v>100</v>
          </cell>
          <cell r="K270">
            <v>0</v>
          </cell>
          <cell r="L270">
            <v>15</v>
          </cell>
          <cell r="M270">
            <v>0</v>
          </cell>
          <cell r="N270">
            <v>14.417</v>
          </cell>
          <cell r="O270">
            <v>0</v>
          </cell>
          <cell r="Q270" t="str">
            <v>HDKM78310</v>
          </cell>
          <cell r="R270">
            <v>94.88</v>
          </cell>
          <cell r="S270">
            <v>0</v>
          </cell>
          <cell r="T270">
            <v>31</v>
          </cell>
          <cell r="U270">
            <v>0</v>
          </cell>
          <cell r="V270">
            <v>23.382000000000001</v>
          </cell>
          <cell r="W270">
            <v>0</v>
          </cell>
          <cell r="Y270" t="str">
            <v>HDKM78310</v>
          </cell>
          <cell r="Z270">
            <v>96.16</v>
          </cell>
          <cell r="AA270">
            <v>0</v>
          </cell>
          <cell r="AB270">
            <v>31</v>
          </cell>
          <cell r="AC270">
            <v>0</v>
          </cell>
          <cell r="AD270">
            <v>35.097999999999999</v>
          </cell>
          <cell r="AE270">
            <v>0</v>
          </cell>
          <cell r="AG270" t="str">
            <v>HDKM78310</v>
          </cell>
          <cell r="AH270">
            <v>96.93</v>
          </cell>
          <cell r="AI270">
            <v>0</v>
          </cell>
          <cell r="AJ270">
            <v>31</v>
          </cell>
          <cell r="AK270">
            <v>0</v>
          </cell>
          <cell r="AL270">
            <v>55.280999999999999</v>
          </cell>
          <cell r="AM270">
            <v>0</v>
          </cell>
          <cell r="AO270" t="str">
            <v>HDKM78237</v>
          </cell>
          <cell r="AP270">
            <v>81.92</v>
          </cell>
          <cell r="AQ270">
            <v>3.71</v>
          </cell>
          <cell r="AR270">
            <v>5.6666666666666998</v>
          </cell>
          <cell r="AS270">
            <v>0</v>
          </cell>
          <cell r="AT270">
            <v>56.466000000000001</v>
          </cell>
          <cell r="AU270">
            <v>3</v>
          </cell>
          <cell r="AW270" t="str">
            <v>HDKM78237</v>
          </cell>
          <cell r="AX270">
            <v>82.94</v>
          </cell>
          <cell r="AY270">
            <v>3.44</v>
          </cell>
          <cell r="AZ270">
            <v>4.25</v>
          </cell>
          <cell r="BA270">
            <v>0</v>
          </cell>
          <cell r="BB270">
            <v>68.331999999999994</v>
          </cell>
          <cell r="BC270">
            <v>4</v>
          </cell>
          <cell r="BE270" t="str">
            <v>HDKM78237</v>
          </cell>
          <cell r="BF270">
            <v>85.07</v>
          </cell>
          <cell r="BG270">
            <v>3.44</v>
          </cell>
          <cell r="BH270">
            <v>12</v>
          </cell>
          <cell r="BI270">
            <v>0</v>
          </cell>
          <cell r="BJ270">
            <v>83.165000000000006</v>
          </cell>
          <cell r="BK270">
            <v>4</v>
          </cell>
          <cell r="BM270" t="str">
            <v>HDKM78237</v>
          </cell>
          <cell r="BN270">
            <v>86.73</v>
          </cell>
          <cell r="BO270">
            <v>3.44</v>
          </cell>
          <cell r="BP270">
            <v>12</v>
          </cell>
          <cell r="BQ270">
            <v>0</v>
          </cell>
          <cell r="BR270">
            <v>98.998000000000005</v>
          </cell>
          <cell r="BS270">
            <v>4</v>
          </cell>
          <cell r="BU270" t="str">
            <v>HDKM78219</v>
          </cell>
          <cell r="BV270">
            <v>87.12</v>
          </cell>
          <cell r="BW270">
            <v>6.18</v>
          </cell>
          <cell r="BX270">
            <v>24.4</v>
          </cell>
          <cell r="BY270">
            <v>88.248999999999995</v>
          </cell>
          <cell r="BZ270">
            <v>113.828</v>
          </cell>
          <cell r="CA270">
            <v>5</v>
          </cell>
          <cell r="CC270" t="str">
            <v>HDKM78219</v>
          </cell>
          <cell r="CD270">
            <v>88.29</v>
          </cell>
          <cell r="CE270">
            <v>6.18</v>
          </cell>
          <cell r="CF270">
            <v>27.8</v>
          </cell>
          <cell r="CG270">
            <v>88.248999999999995</v>
          </cell>
          <cell r="CH270">
            <v>128.495</v>
          </cell>
          <cell r="CI270">
            <v>5</v>
          </cell>
          <cell r="CK270" t="str">
            <v>HDKM78219</v>
          </cell>
          <cell r="CL270">
            <v>89.26</v>
          </cell>
          <cell r="CM270">
            <v>6.18</v>
          </cell>
          <cell r="CN270">
            <v>27.8</v>
          </cell>
          <cell r="CO270">
            <v>88.248999999999995</v>
          </cell>
          <cell r="CP270">
            <v>145.87799999999999</v>
          </cell>
          <cell r="CQ270">
            <v>5</v>
          </cell>
          <cell r="CS270" t="str">
            <v>HDKM78198</v>
          </cell>
          <cell r="CT270">
            <v>71.13</v>
          </cell>
          <cell r="CU270">
            <v>7.82</v>
          </cell>
          <cell r="CV270">
            <v>13</v>
          </cell>
          <cell r="CW270">
            <v>26.524000000000001</v>
          </cell>
          <cell r="CX270">
            <v>122.16</v>
          </cell>
          <cell r="CY270">
            <v>10</v>
          </cell>
          <cell r="DA270" t="str">
            <v>HDKM78198</v>
          </cell>
          <cell r="DB270">
            <v>66.53</v>
          </cell>
          <cell r="DC270">
            <v>10.050000000000001</v>
          </cell>
          <cell r="DD270">
            <v>13</v>
          </cell>
          <cell r="DE270">
            <v>20.62</v>
          </cell>
          <cell r="DF270">
            <v>122.49299999999999</v>
          </cell>
          <cell r="DG270">
            <v>10</v>
          </cell>
          <cell r="DI270" t="str">
            <v>HDKM78198</v>
          </cell>
          <cell r="DJ270">
            <v>68.61</v>
          </cell>
          <cell r="DK270">
            <v>10.050000000000001</v>
          </cell>
          <cell r="DL270">
            <v>13</v>
          </cell>
          <cell r="DM270">
            <v>20.62</v>
          </cell>
          <cell r="DN270">
            <v>132.85900000000001</v>
          </cell>
          <cell r="DO270">
            <v>10</v>
          </cell>
          <cell r="DQ270" t="str">
            <v>HDKM78198</v>
          </cell>
          <cell r="DR270">
            <v>69.64</v>
          </cell>
          <cell r="DS270">
            <v>8.68</v>
          </cell>
          <cell r="DT270">
            <v>10.833333333333</v>
          </cell>
          <cell r="DU270">
            <v>19.913</v>
          </cell>
          <cell r="DV270">
            <v>148.309</v>
          </cell>
          <cell r="DW270">
            <v>12</v>
          </cell>
          <cell r="DY270" t="str">
            <v>HDKM78175</v>
          </cell>
          <cell r="DZ270">
            <v>92.23</v>
          </cell>
          <cell r="EA270">
            <v>2.88</v>
          </cell>
          <cell r="EB270">
            <v>13.272727272727</v>
          </cell>
          <cell r="EC270">
            <v>24.170999999999999</v>
          </cell>
          <cell r="ED270">
            <v>227.83199999999999</v>
          </cell>
          <cell r="EE270">
            <v>11</v>
          </cell>
          <cell r="EG270" t="str">
            <v>HDKM78175</v>
          </cell>
          <cell r="EH270">
            <v>92.2</v>
          </cell>
          <cell r="EI270">
            <v>2.81</v>
          </cell>
          <cell r="EJ270">
            <v>12.166666666667</v>
          </cell>
          <cell r="EK270">
            <v>22.736999999999998</v>
          </cell>
          <cell r="EL270">
            <v>244.583</v>
          </cell>
          <cell r="EM270">
            <v>12</v>
          </cell>
          <cell r="EO270" t="str">
            <v>HDKM78175</v>
          </cell>
          <cell r="EP270">
            <v>91.36</v>
          </cell>
          <cell r="EQ270">
            <v>2.81</v>
          </cell>
          <cell r="ER270">
            <v>12.166666666667</v>
          </cell>
          <cell r="ES270">
            <v>22.736999999999998</v>
          </cell>
          <cell r="ET270">
            <v>252.71600000000001</v>
          </cell>
          <cell r="EU270">
            <v>12</v>
          </cell>
          <cell r="EW270" t="str">
            <v>HDKM78045</v>
          </cell>
          <cell r="EX270">
            <v>69.38</v>
          </cell>
          <cell r="EY270">
            <v>5.65</v>
          </cell>
          <cell r="EZ270">
            <v>3.0769230769231002</v>
          </cell>
          <cell r="FA270">
            <v>2.4489999999999998</v>
          </cell>
          <cell r="FB270">
            <v>135.54900000000001</v>
          </cell>
          <cell r="FC270">
            <v>26</v>
          </cell>
          <cell r="FE270" t="str">
            <v>HDKM78040</v>
          </cell>
          <cell r="FF270">
            <v>8.3800000000000008</v>
          </cell>
          <cell r="FG270">
            <v>230.88</v>
          </cell>
          <cell r="FH270">
            <v>0</v>
          </cell>
          <cell r="FI270">
            <v>75.311000000000007</v>
          </cell>
          <cell r="FJ270">
            <v>0.83299999999999996</v>
          </cell>
          <cell r="FK270">
            <v>2</v>
          </cell>
          <cell r="FM270" t="str">
            <v>HDKM78040</v>
          </cell>
          <cell r="FN270">
            <v>12.55</v>
          </cell>
          <cell r="FO270">
            <v>230.88</v>
          </cell>
          <cell r="FP270">
            <v>0</v>
          </cell>
          <cell r="FQ270">
            <v>75.311000000000007</v>
          </cell>
          <cell r="FR270">
            <v>9.5820000000000007</v>
          </cell>
          <cell r="FS270">
            <v>2</v>
          </cell>
          <cell r="FU270" t="str">
            <v>HDKM78040</v>
          </cell>
          <cell r="FV270">
            <v>15.67</v>
          </cell>
          <cell r="FW270">
            <v>155.16999999999999</v>
          </cell>
          <cell r="FX270">
            <v>0</v>
          </cell>
          <cell r="FY270">
            <v>74.704999999999998</v>
          </cell>
          <cell r="FZ270">
            <v>16.949000000000002</v>
          </cell>
          <cell r="GA270">
            <v>3</v>
          </cell>
          <cell r="GC270" t="str">
            <v>HDKM78040</v>
          </cell>
          <cell r="GD270">
            <v>18.7</v>
          </cell>
          <cell r="GE270">
            <v>155.16999999999999</v>
          </cell>
          <cell r="GF270">
            <v>0</v>
          </cell>
          <cell r="GG270">
            <v>74.704999999999998</v>
          </cell>
          <cell r="GH270">
            <v>32.698999999999998</v>
          </cell>
          <cell r="GI270">
            <v>3</v>
          </cell>
          <cell r="GK270" t="str">
            <v>HDKM78040</v>
          </cell>
          <cell r="GL270">
            <v>21.18</v>
          </cell>
          <cell r="GM270">
            <v>117.53</v>
          </cell>
          <cell r="GN270">
            <v>0</v>
          </cell>
          <cell r="GO270">
            <v>73.971000000000004</v>
          </cell>
          <cell r="GP270">
            <v>48.749000000000002</v>
          </cell>
          <cell r="GQ270">
            <v>4</v>
          </cell>
          <cell r="GS270" t="str">
            <v>HDKM78040</v>
          </cell>
          <cell r="GT270">
            <v>22.97</v>
          </cell>
          <cell r="GU270">
            <v>95.57</v>
          </cell>
          <cell r="GV270">
            <v>0</v>
          </cell>
          <cell r="GW270">
            <v>74.391999999999996</v>
          </cell>
          <cell r="GX270">
            <v>58.465000000000003</v>
          </cell>
          <cell r="GY270">
            <v>5</v>
          </cell>
          <cell r="HA270" t="str">
            <v>HDKM78040</v>
          </cell>
          <cell r="HB270">
            <v>25.73</v>
          </cell>
          <cell r="HC270">
            <v>79.75</v>
          </cell>
          <cell r="HD270">
            <v>0</v>
          </cell>
          <cell r="HE270">
            <v>74.290999999999997</v>
          </cell>
          <cell r="HF270">
            <v>77.147999999999996</v>
          </cell>
          <cell r="HG270">
            <v>6</v>
          </cell>
          <cell r="HI270" t="str">
            <v>HDKM78018</v>
          </cell>
          <cell r="HJ270">
            <v>84.49</v>
          </cell>
          <cell r="HK270">
            <v>5.21</v>
          </cell>
          <cell r="HL270">
            <v>4.45</v>
          </cell>
          <cell r="HM270">
            <v>6.4749999999999996</v>
          </cell>
          <cell r="HN270">
            <v>195.416</v>
          </cell>
          <cell r="HO270">
            <v>20</v>
          </cell>
          <cell r="HQ270" t="str">
            <v>HDKM78018</v>
          </cell>
          <cell r="HR270">
            <v>83.58</v>
          </cell>
          <cell r="HS270">
            <v>5.71</v>
          </cell>
          <cell r="HT270">
            <v>4.45</v>
          </cell>
          <cell r="HU270">
            <v>5.9080000000000004</v>
          </cell>
          <cell r="HV270">
            <v>202.79900000000001</v>
          </cell>
          <cell r="HW270">
            <v>20</v>
          </cell>
          <cell r="HY270" t="str">
            <v>HDKM78018</v>
          </cell>
          <cell r="HZ270">
            <v>83.47</v>
          </cell>
          <cell r="IA270">
            <v>5.67</v>
          </cell>
          <cell r="IB270">
            <v>4.2380952380951999</v>
          </cell>
          <cell r="IC270">
            <v>5.67</v>
          </cell>
          <cell r="ID270">
            <v>214.94800000000001</v>
          </cell>
          <cell r="IE270">
            <v>21</v>
          </cell>
          <cell r="IG270" t="str">
            <v>HDKM78018</v>
          </cell>
          <cell r="IH270">
            <v>83.78</v>
          </cell>
          <cell r="II270">
            <v>5.48</v>
          </cell>
          <cell r="IJ270">
            <v>10.454545454545</v>
          </cell>
          <cell r="IK270">
            <v>5.5949999999999998</v>
          </cell>
          <cell r="IL270">
            <v>224.68100000000001</v>
          </cell>
          <cell r="IM270">
            <v>22</v>
          </cell>
        </row>
        <row r="271">
          <cell r="A271" t="str">
            <v>HDKM78317</v>
          </cell>
          <cell r="B271">
            <v>100</v>
          </cell>
          <cell r="C271">
            <v>0</v>
          </cell>
          <cell r="D271">
            <v>0</v>
          </cell>
          <cell r="E271">
            <v>0</v>
          </cell>
          <cell r="F271">
            <v>0</v>
          </cell>
          <cell r="G271">
            <v>0</v>
          </cell>
          <cell r="I271" t="str">
            <v>HDKM78317</v>
          </cell>
          <cell r="J271">
            <v>98.99</v>
          </cell>
          <cell r="K271">
            <v>0.48</v>
          </cell>
          <cell r="L271">
            <v>16</v>
          </cell>
          <cell r="M271">
            <v>0</v>
          </cell>
          <cell r="N271">
            <v>16.515999999999998</v>
          </cell>
          <cell r="O271">
            <v>1</v>
          </cell>
          <cell r="Q271" t="str">
            <v>HDKM78311</v>
          </cell>
          <cell r="R271">
            <v>71.180000000000007</v>
          </cell>
          <cell r="S271">
            <v>10.38</v>
          </cell>
          <cell r="T271">
            <v>5.5</v>
          </cell>
          <cell r="U271">
            <v>85.941999999999993</v>
          </cell>
          <cell r="V271">
            <v>8.266</v>
          </cell>
          <cell r="W271">
            <v>2</v>
          </cell>
          <cell r="Y271" t="str">
            <v>HDKM78311</v>
          </cell>
          <cell r="Z271">
            <v>78.39</v>
          </cell>
          <cell r="AA271">
            <v>10.38</v>
          </cell>
          <cell r="AB271">
            <v>5.5</v>
          </cell>
          <cell r="AC271">
            <v>85.941999999999993</v>
          </cell>
          <cell r="AD271">
            <v>20.416</v>
          </cell>
          <cell r="AE271">
            <v>2</v>
          </cell>
          <cell r="AG271" t="str">
            <v>HDKM78311</v>
          </cell>
          <cell r="AH271">
            <v>82.71</v>
          </cell>
          <cell r="AI271">
            <v>10.38</v>
          </cell>
          <cell r="AJ271">
            <v>5.5</v>
          </cell>
          <cell r="AK271">
            <v>85.941999999999993</v>
          </cell>
          <cell r="AL271">
            <v>40.564999999999998</v>
          </cell>
          <cell r="AM271">
            <v>2</v>
          </cell>
          <cell r="AO271" t="str">
            <v>HDKM78278</v>
          </cell>
          <cell r="AP271">
            <v>98.04</v>
          </cell>
          <cell r="AQ271">
            <v>2.82</v>
          </cell>
          <cell r="AR271">
            <v>26</v>
          </cell>
          <cell r="AS271">
            <v>0</v>
          </cell>
          <cell r="AT271">
            <v>71.631</v>
          </cell>
          <cell r="AU271">
            <v>1</v>
          </cell>
          <cell r="AW271" t="str">
            <v>HDKM78278</v>
          </cell>
          <cell r="AX271">
            <v>98.32</v>
          </cell>
          <cell r="AY271">
            <v>2.82</v>
          </cell>
          <cell r="AZ271">
            <v>26</v>
          </cell>
          <cell r="BA271">
            <v>0</v>
          </cell>
          <cell r="BB271">
            <v>89.38</v>
          </cell>
          <cell r="BC271">
            <v>1</v>
          </cell>
          <cell r="BE271" t="str">
            <v>HDKM78278</v>
          </cell>
          <cell r="BF271">
            <v>94.95</v>
          </cell>
          <cell r="BG271">
            <v>4.8499999999999996</v>
          </cell>
          <cell r="BH271">
            <v>27.5</v>
          </cell>
          <cell r="BI271">
            <v>70.959000000000003</v>
          </cell>
          <cell r="BJ271">
            <v>97.228999999999999</v>
          </cell>
          <cell r="BK271">
            <v>2</v>
          </cell>
          <cell r="BM271" t="str">
            <v>HDKM78278</v>
          </cell>
          <cell r="BN271">
            <v>95.51</v>
          </cell>
          <cell r="BO271">
            <v>4.8499999999999996</v>
          </cell>
          <cell r="BP271">
            <v>27.5</v>
          </cell>
          <cell r="BQ271">
            <v>70.959000000000003</v>
          </cell>
          <cell r="BR271">
            <v>111.97799999999999</v>
          </cell>
          <cell r="BS271">
            <v>2</v>
          </cell>
          <cell r="BU271" t="str">
            <v>HDKM78220</v>
          </cell>
          <cell r="BV271">
            <v>87.97</v>
          </cell>
          <cell r="BW271">
            <v>3.21</v>
          </cell>
          <cell r="BX271">
            <v>12.111111111111001</v>
          </cell>
          <cell r="BY271">
            <v>0</v>
          </cell>
          <cell r="BZ271">
            <v>104.3</v>
          </cell>
          <cell r="CA271">
            <v>9</v>
          </cell>
          <cell r="CC271" t="str">
            <v>HDKM78220</v>
          </cell>
          <cell r="CD271">
            <v>88.98</v>
          </cell>
          <cell r="CE271">
            <v>2.91</v>
          </cell>
          <cell r="CF271">
            <v>12.7</v>
          </cell>
          <cell r="CG271">
            <v>0</v>
          </cell>
          <cell r="CH271">
            <v>122.333</v>
          </cell>
          <cell r="CI271">
            <v>10</v>
          </cell>
          <cell r="CK271" t="str">
            <v>HDKM78220</v>
          </cell>
          <cell r="CL271">
            <v>87.66</v>
          </cell>
          <cell r="CM271">
            <v>2.73</v>
          </cell>
          <cell r="CN271">
            <v>9.7692307692308002</v>
          </cell>
          <cell r="CO271">
            <v>0</v>
          </cell>
          <cell r="CP271">
            <v>132.94900000000001</v>
          </cell>
          <cell r="CQ271">
            <v>13</v>
          </cell>
          <cell r="CS271" t="str">
            <v>HDKM78199</v>
          </cell>
          <cell r="CT271">
            <v>95.35</v>
          </cell>
          <cell r="CU271">
            <v>2.0699999999999998</v>
          </cell>
          <cell r="CV271">
            <v>20.285714285714</v>
          </cell>
          <cell r="CW271">
            <v>31.225000000000001</v>
          </cell>
          <cell r="CX271">
            <v>157.08099999999999</v>
          </cell>
          <cell r="CY271">
            <v>7</v>
          </cell>
          <cell r="DA271" t="str">
            <v>HDKM78199</v>
          </cell>
          <cell r="DB271">
            <v>95.68</v>
          </cell>
          <cell r="DC271">
            <v>2.0699999999999998</v>
          </cell>
          <cell r="DD271">
            <v>20.285714285714</v>
          </cell>
          <cell r="DE271">
            <v>31.225000000000001</v>
          </cell>
          <cell r="DF271">
            <v>177.41300000000001</v>
          </cell>
          <cell r="DG271">
            <v>7</v>
          </cell>
          <cell r="DI271" t="str">
            <v>HDKM78199</v>
          </cell>
          <cell r="DJ271">
            <v>95.97</v>
          </cell>
          <cell r="DK271">
            <v>2.0699999999999998</v>
          </cell>
          <cell r="DL271">
            <v>20.285714285714</v>
          </cell>
          <cell r="DM271">
            <v>31.225000000000001</v>
          </cell>
          <cell r="DN271">
            <v>187.846</v>
          </cell>
          <cell r="DO271">
            <v>7</v>
          </cell>
          <cell r="DQ271" t="str">
            <v>HDKM78199</v>
          </cell>
          <cell r="DR271">
            <v>96.22</v>
          </cell>
          <cell r="DS271">
            <v>2.0699999999999998</v>
          </cell>
          <cell r="DT271">
            <v>20.285714285714</v>
          </cell>
          <cell r="DU271">
            <v>31.225000000000001</v>
          </cell>
          <cell r="DV271">
            <v>204.82900000000001</v>
          </cell>
          <cell r="DW271">
            <v>7</v>
          </cell>
          <cell r="DY271" t="str">
            <v>HDKM78188</v>
          </cell>
          <cell r="DZ271">
            <v>79.67</v>
          </cell>
          <cell r="EA271">
            <v>5.58</v>
          </cell>
          <cell r="EB271">
            <v>8.2142857142856993</v>
          </cell>
          <cell r="EC271">
            <v>46.851999999999997</v>
          </cell>
          <cell r="ED271">
            <v>189.328</v>
          </cell>
          <cell r="EE271">
            <v>14</v>
          </cell>
          <cell r="EG271" t="str">
            <v>HDKM78188</v>
          </cell>
          <cell r="EH271">
            <v>80.239999999999995</v>
          </cell>
          <cell r="EI271">
            <v>5.34</v>
          </cell>
          <cell r="EJ271">
            <v>7.6666666666666998</v>
          </cell>
          <cell r="EK271">
            <v>45.654000000000003</v>
          </cell>
          <cell r="EL271">
            <v>207.87799999999999</v>
          </cell>
          <cell r="EM271">
            <v>15</v>
          </cell>
          <cell r="EO271" t="str">
            <v>HDKM78188</v>
          </cell>
          <cell r="EP271">
            <v>81.28</v>
          </cell>
          <cell r="EQ271">
            <v>5.34</v>
          </cell>
          <cell r="ER271">
            <v>7.6666666666666998</v>
          </cell>
          <cell r="ES271">
            <v>45.654000000000003</v>
          </cell>
          <cell r="ET271">
            <v>227.27799999999999</v>
          </cell>
          <cell r="EU271">
            <v>15</v>
          </cell>
          <cell r="EW271" t="str">
            <v>HDKM78109</v>
          </cell>
          <cell r="EX271">
            <v>79.040000000000006</v>
          </cell>
          <cell r="EY271">
            <v>10.66</v>
          </cell>
          <cell r="EZ271">
            <v>14.111111111111001</v>
          </cell>
          <cell r="FA271">
            <v>13.943</v>
          </cell>
          <cell r="FB271">
            <v>221.44499999999999</v>
          </cell>
          <cell r="FC271">
            <v>9</v>
          </cell>
          <cell r="FE271" t="str">
            <v>HDKM78041</v>
          </cell>
          <cell r="FF271">
            <v>0</v>
          </cell>
          <cell r="FG271">
            <v>0</v>
          </cell>
          <cell r="FH271">
            <v>0</v>
          </cell>
          <cell r="FI271">
            <v>0</v>
          </cell>
          <cell r="FJ271">
            <v>0</v>
          </cell>
          <cell r="FK271">
            <v>0</v>
          </cell>
          <cell r="FM271" t="str">
            <v>HDKM78041</v>
          </cell>
          <cell r="FN271">
            <v>0</v>
          </cell>
          <cell r="FO271">
            <v>0</v>
          </cell>
          <cell r="FP271">
            <v>0</v>
          </cell>
          <cell r="FQ271">
            <v>0</v>
          </cell>
          <cell r="FR271">
            <v>0</v>
          </cell>
          <cell r="FS271">
            <v>0</v>
          </cell>
          <cell r="FU271" t="str">
            <v>HDKM78041</v>
          </cell>
          <cell r="FV271">
            <v>0</v>
          </cell>
          <cell r="FW271">
            <v>0</v>
          </cell>
          <cell r="FX271">
            <v>0</v>
          </cell>
          <cell r="FY271">
            <v>0</v>
          </cell>
          <cell r="FZ271">
            <v>0</v>
          </cell>
          <cell r="GA271">
            <v>0</v>
          </cell>
          <cell r="GC271" t="str">
            <v>HDKM78041</v>
          </cell>
          <cell r="GD271">
            <v>0</v>
          </cell>
          <cell r="GE271">
            <v>0</v>
          </cell>
          <cell r="GF271">
            <v>0</v>
          </cell>
          <cell r="GG271">
            <v>0</v>
          </cell>
          <cell r="GH271">
            <v>0</v>
          </cell>
          <cell r="GI271">
            <v>0</v>
          </cell>
          <cell r="GK271" t="str">
            <v>HDKM78041</v>
          </cell>
          <cell r="GL271">
            <v>0</v>
          </cell>
          <cell r="GM271">
            <v>0</v>
          </cell>
          <cell r="GN271">
            <v>0</v>
          </cell>
          <cell r="GO271">
            <v>0</v>
          </cell>
          <cell r="GP271">
            <v>0</v>
          </cell>
          <cell r="GQ271">
            <v>0</v>
          </cell>
          <cell r="GS271" t="str">
            <v>HDKM78041</v>
          </cell>
          <cell r="GT271">
            <v>0</v>
          </cell>
          <cell r="GU271">
            <v>0</v>
          </cell>
          <cell r="GV271">
            <v>0</v>
          </cell>
          <cell r="GW271">
            <v>0</v>
          </cell>
          <cell r="GX271">
            <v>0</v>
          </cell>
          <cell r="GY271">
            <v>0</v>
          </cell>
          <cell r="HA271" t="str">
            <v>HDKM78041</v>
          </cell>
          <cell r="HB271">
            <v>0</v>
          </cell>
          <cell r="HC271">
            <v>0</v>
          </cell>
          <cell r="HD271">
            <v>0</v>
          </cell>
          <cell r="HE271">
            <v>0</v>
          </cell>
          <cell r="HF271">
            <v>0</v>
          </cell>
          <cell r="HG271">
            <v>0</v>
          </cell>
          <cell r="HI271" t="str">
            <v>HDKM78019</v>
          </cell>
          <cell r="HJ271">
            <v>0</v>
          </cell>
          <cell r="HK271">
            <v>0</v>
          </cell>
          <cell r="HL271">
            <v>0</v>
          </cell>
          <cell r="HM271">
            <v>0</v>
          </cell>
          <cell r="HN271">
            <v>0</v>
          </cell>
          <cell r="HO271">
            <v>0</v>
          </cell>
          <cell r="HQ271" t="str">
            <v>HDKM78019</v>
          </cell>
          <cell r="HR271">
            <v>0</v>
          </cell>
          <cell r="HS271">
            <v>0</v>
          </cell>
          <cell r="HT271">
            <v>0</v>
          </cell>
          <cell r="HU271">
            <v>0</v>
          </cell>
          <cell r="HV271">
            <v>0</v>
          </cell>
          <cell r="HW271">
            <v>0</v>
          </cell>
          <cell r="HY271" t="str">
            <v>HDKM78019</v>
          </cell>
          <cell r="HZ271">
            <v>0</v>
          </cell>
          <cell r="IA271">
            <v>0</v>
          </cell>
          <cell r="IB271">
            <v>0</v>
          </cell>
          <cell r="IC271">
            <v>0</v>
          </cell>
          <cell r="ID271">
            <v>0</v>
          </cell>
          <cell r="IE271">
            <v>0</v>
          </cell>
          <cell r="IG271" t="str">
            <v>HDKM78019</v>
          </cell>
          <cell r="IH271">
            <v>0</v>
          </cell>
          <cell r="II271">
            <v>0</v>
          </cell>
          <cell r="IJ271">
            <v>0</v>
          </cell>
          <cell r="IK271">
            <v>0</v>
          </cell>
          <cell r="IL271">
            <v>0</v>
          </cell>
          <cell r="IM271">
            <v>0</v>
          </cell>
        </row>
        <row r="272">
          <cell r="A272" t="str">
            <v>HDKM78318</v>
          </cell>
          <cell r="B272">
            <v>100</v>
          </cell>
          <cell r="C272">
            <v>0</v>
          </cell>
          <cell r="D272">
            <v>0</v>
          </cell>
          <cell r="E272">
            <v>0</v>
          </cell>
          <cell r="F272">
            <v>0</v>
          </cell>
          <cell r="G272">
            <v>0</v>
          </cell>
          <cell r="I272" t="str">
            <v>HDKM78318</v>
          </cell>
          <cell r="J272">
            <v>80.14</v>
          </cell>
          <cell r="K272">
            <v>9.5299999999999994</v>
          </cell>
          <cell r="L272">
            <v>0</v>
          </cell>
          <cell r="M272">
            <v>0</v>
          </cell>
          <cell r="N272">
            <v>0</v>
          </cell>
          <cell r="O272">
            <v>1</v>
          </cell>
          <cell r="Q272" t="str">
            <v>HDKM78312</v>
          </cell>
          <cell r="R272">
            <v>96.99</v>
          </cell>
          <cell r="S272">
            <v>2.17</v>
          </cell>
          <cell r="T272">
            <v>32</v>
          </cell>
          <cell r="U272">
            <v>0</v>
          </cell>
          <cell r="V272">
            <v>30.016999999999999</v>
          </cell>
          <cell r="W272">
            <v>1</v>
          </cell>
          <cell r="Y272" t="str">
            <v>HDKM78312</v>
          </cell>
          <cell r="Z272">
            <v>89.43</v>
          </cell>
          <cell r="AA272">
            <v>5.08</v>
          </cell>
          <cell r="AB272">
            <v>16</v>
          </cell>
          <cell r="AC272">
            <v>0</v>
          </cell>
          <cell r="AD272">
            <v>33.517000000000003</v>
          </cell>
          <cell r="AE272">
            <v>2</v>
          </cell>
          <cell r="AG272" t="str">
            <v>HDKM78312</v>
          </cell>
          <cell r="AH272">
            <v>86.96</v>
          </cell>
          <cell r="AI272">
            <v>5.08</v>
          </cell>
          <cell r="AJ272">
            <v>16</v>
          </cell>
          <cell r="AK272">
            <v>0</v>
          </cell>
          <cell r="AL272">
            <v>45.933</v>
          </cell>
          <cell r="AM272">
            <v>2</v>
          </cell>
          <cell r="AO272" t="str">
            <v>HDKM78310</v>
          </cell>
          <cell r="AP272">
            <v>97.44</v>
          </cell>
          <cell r="AQ272">
            <v>0</v>
          </cell>
          <cell r="AR272">
            <v>31</v>
          </cell>
          <cell r="AS272">
            <v>0</v>
          </cell>
          <cell r="AT272">
            <v>72.147000000000006</v>
          </cell>
          <cell r="AU272">
            <v>0</v>
          </cell>
          <cell r="AW272" t="str">
            <v>HDKM78310</v>
          </cell>
          <cell r="AX272">
            <v>97.32</v>
          </cell>
          <cell r="AY272">
            <v>0.82</v>
          </cell>
          <cell r="AZ272">
            <v>31</v>
          </cell>
          <cell r="BA272">
            <v>0</v>
          </cell>
          <cell r="BB272">
            <v>89.247</v>
          </cell>
          <cell r="BC272">
            <v>1</v>
          </cell>
          <cell r="BE272" t="str">
            <v>HDKM78310</v>
          </cell>
          <cell r="BF272">
            <v>97.66</v>
          </cell>
          <cell r="BG272">
            <v>0.82</v>
          </cell>
          <cell r="BH272">
            <v>56</v>
          </cell>
          <cell r="BI272">
            <v>0</v>
          </cell>
          <cell r="BJ272">
            <v>104.346</v>
          </cell>
          <cell r="BK272">
            <v>1</v>
          </cell>
          <cell r="BM272" t="str">
            <v>HDKM78310</v>
          </cell>
          <cell r="BN272">
            <v>97.92</v>
          </cell>
          <cell r="BO272">
            <v>0.82</v>
          </cell>
          <cell r="BP272">
            <v>56</v>
          </cell>
          <cell r="BQ272">
            <v>0</v>
          </cell>
          <cell r="BR272">
            <v>119.512</v>
          </cell>
          <cell r="BS272">
            <v>1</v>
          </cell>
          <cell r="BU272" t="str">
            <v>HDKM78230</v>
          </cell>
          <cell r="BV272">
            <v>57.69</v>
          </cell>
          <cell r="BW272">
            <v>20.309999999999999</v>
          </cell>
          <cell r="BX272">
            <v>0.4</v>
          </cell>
          <cell r="BY272">
            <v>88.036000000000001</v>
          </cell>
          <cell r="BZ272">
            <v>1.5840000000000001</v>
          </cell>
          <cell r="CA272">
            <v>5</v>
          </cell>
          <cell r="CC272" t="str">
            <v>HDKM78230</v>
          </cell>
          <cell r="CD272">
            <v>52.82</v>
          </cell>
          <cell r="CE272">
            <v>20.76</v>
          </cell>
          <cell r="CF272">
            <v>0.33333333333330001</v>
          </cell>
          <cell r="CG272">
            <v>90.245999999999995</v>
          </cell>
          <cell r="CH272">
            <v>1.5840000000000001</v>
          </cell>
          <cell r="CI272">
            <v>6</v>
          </cell>
          <cell r="CK272" t="str">
            <v>HDKM78230</v>
          </cell>
          <cell r="CL272">
            <v>48.42</v>
          </cell>
          <cell r="CM272">
            <v>24.76</v>
          </cell>
          <cell r="CN272">
            <v>0.33333333333330001</v>
          </cell>
          <cell r="CO272">
            <v>91.822000000000003</v>
          </cell>
          <cell r="CP272">
            <v>1.5840000000000001</v>
          </cell>
          <cell r="CQ272">
            <v>6</v>
          </cell>
          <cell r="CS272" t="str">
            <v>HDKM78200</v>
          </cell>
          <cell r="CT272">
            <v>88.62</v>
          </cell>
          <cell r="CU272">
            <v>6.6</v>
          </cell>
          <cell r="CV272">
            <v>27</v>
          </cell>
          <cell r="CW272">
            <v>74.293000000000006</v>
          </cell>
          <cell r="CX272">
            <v>171.846</v>
          </cell>
          <cell r="CY272">
            <v>5</v>
          </cell>
          <cell r="DA272" t="str">
            <v>HDKM78200</v>
          </cell>
          <cell r="DB272">
            <v>89.43</v>
          </cell>
          <cell r="DC272">
            <v>6.6</v>
          </cell>
          <cell r="DD272">
            <v>27</v>
          </cell>
          <cell r="DE272">
            <v>74.293000000000006</v>
          </cell>
          <cell r="DF272">
            <v>192.178</v>
          </cell>
          <cell r="DG272">
            <v>5</v>
          </cell>
          <cell r="DI272" t="str">
            <v>HDKM78200</v>
          </cell>
          <cell r="DJ272">
            <v>89.89</v>
          </cell>
          <cell r="DK272">
            <v>5.65</v>
          </cell>
          <cell r="DL272">
            <v>22.5</v>
          </cell>
          <cell r="DM272">
            <v>74.962999999999994</v>
          </cell>
          <cell r="DN272">
            <v>202.31</v>
          </cell>
          <cell r="DO272">
            <v>6</v>
          </cell>
          <cell r="DQ272" t="str">
            <v>HDKM78200</v>
          </cell>
          <cell r="DR272">
            <v>90.53</v>
          </cell>
          <cell r="DS272">
            <v>5.65</v>
          </cell>
          <cell r="DT272">
            <v>22.5</v>
          </cell>
          <cell r="DU272">
            <v>74.962999999999994</v>
          </cell>
          <cell r="DV272">
            <v>220.459</v>
          </cell>
          <cell r="DW272">
            <v>6</v>
          </cell>
          <cell r="DY272" t="str">
            <v>HDKM78198</v>
          </cell>
          <cell r="DZ272">
            <v>70.61</v>
          </cell>
          <cell r="EA272">
            <v>8.27</v>
          </cell>
          <cell r="EB272">
            <v>10</v>
          </cell>
          <cell r="EC272">
            <v>19.295999999999999</v>
          </cell>
          <cell r="ED272">
            <v>163.25899999999999</v>
          </cell>
          <cell r="EE272">
            <v>13</v>
          </cell>
          <cell r="EG272" t="str">
            <v>HDKM78198</v>
          </cell>
          <cell r="EH272">
            <v>71.989999999999995</v>
          </cell>
          <cell r="EI272">
            <v>7.75</v>
          </cell>
          <cell r="EJ272">
            <v>9.2857142857143007</v>
          </cell>
          <cell r="EK272">
            <v>19.097000000000001</v>
          </cell>
          <cell r="EL272">
            <v>180.99199999999999</v>
          </cell>
          <cell r="EM272">
            <v>14</v>
          </cell>
          <cell r="EO272" t="str">
            <v>HDKM78198</v>
          </cell>
          <cell r="EP272">
            <v>73.459999999999994</v>
          </cell>
          <cell r="EQ272">
            <v>7.75</v>
          </cell>
          <cell r="ER272">
            <v>9.2857142857143007</v>
          </cell>
          <cell r="ES272">
            <v>19.097000000000001</v>
          </cell>
          <cell r="ET272">
            <v>200.108</v>
          </cell>
          <cell r="EU272">
            <v>14</v>
          </cell>
          <cell r="EW272" t="str">
            <v>HDKM78110</v>
          </cell>
          <cell r="EX272">
            <v>91.51</v>
          </cell>
          <cell r="EY272">
            <v>2.69</v>
          </cell>
          <cell r="EZ272">
            <v>10.199999999999999</v>
          </cell>
          <cell r="FA272">
            <v>16.605</v>
          </cell>
          <cell r="FB272">
            <v>283.01100000000002</v>
          </cell>
          <cell r="FC272">
            <v>15</v>
          </cell>
          <cell r="FE272" t="str">
            <v>HDKM78045</v>
          </cell>
          <cell r="FF272">
            <v>70.42</v>
          </cell>
          <cell r="FG272">
            <v>5.32</v>
          </cell>
          <cell r="FH272">
            <v>2.8571428571428998</v>
          </cell>
          <cell r="FI272">
            <v>2.415</v>
          </cell>
          <cell r="FJ272">
            <v>150.066</v>
          </cell>
          <cell r="FK272">
            <v>28</v>
          </cell>
          <cell r="FM272" t="str">
            <v>HDKM78045</v>
          </cell>
          <cell r="FN272">
            <v>71.510000000000005</v>
          </cell>
          <cell r="FO272">
            <v>5.19</v>
          </cell>
          <cell r="FP272">
            <v>2.7586206896552001</v>
          </cell>
          <cell r="FQ272">
            <v>2.3929999999999998</v>
          </cell>
          <cell r="FR272">
            <v>157.999</v>
          </cell>
          <cell r="FS272">
            <v>29</v>
          </cell>
          <cell r="FU272" t="str">
            <v>HDKM78045</v>
          </cell>
          <cell r="FV272">
            <v>71.23</v>
          </cell>
          <cell r="FW272">
            <v>5.12</v>
          </cell>
          <cell r="FX272">
            <v>2.5806451612902999</v>
          </cell>
          <cell r="FY272">
            <v>2.2669999999999999</v>
          </cell>
          <cell r="FZ272">
            <v>165.86600000000001</v>
          </cell>
          <cell r="GA272">
            <v>31</v>
          </cell>
          <cell r="GC272" t="str">
            <v>HDKM78045</v>
          </cell>
          <cell r="GD272">
            <v>70.400000000000006</v>
          </cell>
          <cell r="GE272">
            <v>5.01</v>
          </cell>
          <cell r="GF272">
            <v>3.1176470588235001</v>
          </cell>
          <cell r="GG272">
            <v>2.1120000000000001</v>
          </cell>
          <cell r="GH272">
            <v>171.76499999999999</v>
          </cell>
          <cell r="GI272">
            <v>34</v>
          </cell>
          <cell r="GK272" t="str">
            <v>HDKM78045</v>
          </cell>
          <cell r="GL272">
            <v>71.099999999999994</v>
          </cell>
          <cell r="GM272">
            <v>4.8899999999999997</v>
          </cell>
          <cell r="GN272">
            <v>3.0285714285714</v>
          </cell>
          <cell r="GO272">
            <v>2.1019999999999999</v>
          </cell>
          <cell r="GP272">
            <v>187.56399999999999</v>
          </cell>
          <cell r="GQ272">
            <v>35</v>
          </cell>
          <cell r="GS272" t="str">
            <v>HDKM78045</v>
          </cell>
          <cell r="GT272">
            <v>70.180000000000007</v>
          </cell>
          <cell r="GU272">
            <v>4.8099999999999996</v>
          </cell>
          <cell r="GV272">
            <v>2.9444444444443998</v>
          </cell>
          <cell r="GW272">
            <v>2.0779999999999998</v>
          </cell>
          <cell r="GX272">
            <v>194.91499999999999</v>
          </cell>
          <cell r="GY272">
            <v>36</v>
          </cell>
          <cell r="HA272" t="str">
            <v>HDKM78045</v>
          </cell>
          <cell r="HB272">
            <v>67.58</v>
          </cell>
          <cell r="HC272">
            <v>5.48</v>
          </cell>
          <cell r="HD272">
            <v>2.9444444444443998</v>
          </cell>
          <cell r="HE272">
            <v>1.825</v>
          </cell>
          <cell r="HF272">
            <v>194.91499999999999</v>
          </cell>
          <cell r="HG272">
            <v>36</v>
          </cell>
          <cell r="HI272" t="str">
            <v>HDKM78031</v>
          </cell>
          <cell r="HJ272">
            <v>0</v>
          </cell>
          <cell r="HK272">
            <v>0</v>
          </cell>
          <cell r="HL272">
            <v>0</v>
          </cell>
          <cell r="HM272">
            <v>0</v>
          </cell>
          <cell r="HN272">
            <v>0</v>
          </cell>
          <cell r="HO272">
            <v>0</v>
          </cell>
          <cell r="HQ272" t="str">
            <v>HDKM78031</v>
          </cell>
          <cell r="HR272">
            <v>0</v>
          </cell>
          <cell r="HS272">
            <v>0</v>
          </cell>
          <cell r="HT272">
            <v>0</v>
          </cell>
          <cell r="HU272">
            <v>0</v>
          </cell>
          <cell r="HV272">
            <v>0</v>
          </cell>
          <cell r="HW272">
            <v>0</v>
          </cell>
          <cell r="HY272" t="str">
            <v>HDKM78031</v>
          </cell>
          <cell r="HZ272">
            <v>0</v>
          </cell>
          <cell r="IA272">
            <v>0</v>
          </cell>
          <cell r="IB272">
            <v>0</v>
          </cell>
          <cell r="IC272">
            <v>0</v>
          </cell>
          <cell r="ID272">
            <v>0</v>
          </cell>
          <cell r="IE272">
            <v>0</v>
          </cell>
          <cell r="IG272" t="str">
            <v>HDKM78031</v>
          </cell>
          <cell r="IH272">
            <v>0</v>
          </cell>
          <cell r="II272">
            <v>0</v>
          </cell>
          <cell r="IJ272">
            <v>0</v>
          </cell>
          <cell r="IK272">
            <v>0</v>
          </cell>
          <cell r="IL272">
            <v>0</v>
          </cell>
          <cell r="IM272">
            <v>0</v>
          </cell>
        </row>
        <row r="273">
          <cell r="A273" t="str">
            <v>HDKM78319</v>
          </cell>
          <cell r="B273">
            <v>100</v>
          </cell>
          <cell r="C273">
            <v>0</v>
          </cell>
          <cell r="D273">
            <v>0</v>
          </cell>
          <cell r="E273">
            <v>0</v>
          </cell>
          <cell r="F273">
            <v>0</v>
          </cell>
          <cell r="G273">
            <v>0</v>
          </cell>
          <cell r="I273" t="str">
            <v>HDKM78319</v>
          </cell>
          <cell r="J273">
            <v>100</v>
          </cell>
          <cell r="K273">
            <v>0</v>
          </cell>
          <cell r="L273">
            <v>17</v>
          </cell>
          <cell r="M273">
            <v>0</v>
          </cell>
          <cell r="N273">
            <v>16.416</v>
          </cell>
          <cell r="O273">
            <v>0</v>
          </cell>
          <cell r="Q273" t="str">
            <v>HDKM78313</v>
          </cell>
          <cell r="R273">
            <v>100</v>
          </cell>
          <cell r="S273">
            <v>0</v>
          </cell>
          <cell r="T273">
            <v>28</v>
          </cell>
          <cell r="U273">
            <v>0</v>
          </cell>
          <cell r="V273">
            <v>26.867999999999999</v>
          </cell>
          <cell r="W273">
            <v>0</v>
          </cell>
          <cell r="Y273" t="str">
            <v>HDKM78313</v>
          </cell>
          <cell r="Z273">
            <v>100</v>
          </cell>
          <cell r="AA273">
            <v>0</v>
          </cell>
          <cell r="AB273">
            <v>28</v>
          </cell>
          <cell r="AC273">
            <v>0</v>
          </cell>
          <cell r="AD273">
            <v>36.968000000000004</v>
          </cell>
          <cell r="AE273">
            <v>0</v>
          </cell>
          <cell r="AG273" t="str">
            <v>HDKM78313</v>
          </cell>
          <cell r="AH273">
            <v>100</v>
          </cell>
          <cell r="AI273">
            <v>0</v>
          </cell>
          <cell r="AJ273">
            <v>28</v>
          </cell>
          <cell r="AK273">
            <v>0</v>
          </cell>
          <cell r="AL273">
            <v>56.951000000000001</v>
          </cell>
          <cell r="AM273">
            <v>0</v>
          </cell>
          <cell r="AO273" t="str">
            <v>HDKM78311</v>
          </cell>
          <cell r="AP273">
            <v>85.59</v>
          </cell>
          <cell r="AQ273">
            <v>10.38</v>
          </cell>
          <cell r="AR273">
            <v>5.5</v>
          </cell>
          <cell r="AS273">
            <v>85.941999999999993</v>
          </cell>
          <cell r="AT273">
            <v>57.381</v>
          </cell>
          <cell r="AU273">
            <v>2</v>
          </cell>
          <cell r="AW273" t="str">
            <v>HDKM78311</v>
          </cell>
          <cell r="AX273">
            <v>87.65</v>
          </cell>
          <cell r="AY273">
            <v>10.38</v>
          </cell>
          <cell r="AZ273">
            <v>5.5</v>
          </cell>
          <cell r="BA273">
            <v>85.941999999999993</v>
          </cell>
          <cell r="BB273">
            <v>75.296999999999997</v>
          </cell>
          <cell r="BC273">
            <v>2</v>
          </cell>
          <cell r="BE273" t="str">
            <v>HDKM78311</v>
          </cell>
          <cell r="BF273">
            <v>89.19</v>
          </cell>
          <cell r="BG273">
            <v>10.38</v>
          </cell>
          <cell r="BH273">
            <v>21.5</v>
          </cell>
          <cell r="BI273">
            <v>85.941999999999993</v>
          </cell>
          <cell r="BJ273">
            <v>89.596999999999994</v>
          </cell>
          <cell r="BK273">
            <v>2</v>
          </cell>
          <cell r="BM273" t="str">
            <v>HDKM78311</v>
          </cell>
          <cell r="BN273">
            <v>90.39</v>
          </cell>
          <cell r="BO273">
            <v>10.38</v>
          </cell>
          <cell r="BP273">
            <v>21.5</v>
          </cell>
          <cell r="BQ273">
            <v>85.941999999999993</v>
          </cell>
          <cell r="BR273">
            <v>104.78</v>
          </cell>
          <cell r="BS273">
            <v>2</v>
          </cell>
          <cell r="BU273" t="str">
            <v>HDKM78237</v>
          </cell>
          <cell r="BV273">
            <v>86.81</v>
          </cell>
          <cell r="BW273">
            <v>3.44</v>
          </cell>
          <cell r="BX273">
            <v>28</v>
          </cell>
          <cell r="BY273">
            <v>0</v>
          </cell>
          <cell r="BZ273">
            <v>113.16500000000001</v>
          </cell>
          <cell r="CA273">
            <v>4</v>
          </cell>
          <cell r="CC273" t="str">
            <v>HDKM78237</v>
          </cell>
          <cell r="CD273">
            <v>88.01</v>
          </cell>
          <cell r="CE273">
            <v>3.44</v>
          </cell>
          <cell r="CF273">
            <v>32.5</v>
          </cell>
          <cell r="CG273">
            <v>0</v>
          </cell>
          <cell r="CH273">
            <v>132.964</v>
          </cell>
          <cell r="CI273">
            <v>4</v>
          </cell>
          <cell r="CK273" t="str">
            <v>HDKM78237</v>
          </cell>
          <cell r="CL273">
            <v>86.87</v>
          </cell>
          <cell r="CM273">
            <v>3.32</v>
          </cell>
          <cell r="CN273">
            <v>21.666666666666998</v>
          </cell>
          <cell r="CO273">
            <v>0</v>
          </cell>
          <cell r="CP273">
            <v>143.84700000000001</v>
          </cell>
          <cell r="CQ273">
            <v>6</v>
          </cell>
          <cell r="CS273" t="str">
            <v>HDKM78204</v>
          </cell>
          <cell r="CT273">
            <v>91.07</v>
          </cell>
          <cell r="CU273">
            <v>6.97</v>
          </cell>
          <cell r="CV273">
            <v>34.5</v>
          </cell>
          <cell r="CW273">
            <v>72.608000000000004</v>
          </cell>
          <cell r="CX273">
            <v>173.43</v>
          </cell>
          <cell r="CY273">
            <v>4</v>
          </cell>
          <cell r="DA273" t="str">
            <v>HDKM78204</v>
          </cell>
          <cell r="DB273">
            <v>91.71</v>
          </cell>
          <cell r="DC273">
            <v>6.97</v>
          </cell>
          <cell r="DD273">
            <v>34.5</v>
          </cell>
          <cell r="DE273">
            <v>72.608000000000004</v>
          </cell>
          <cell r="DF273">
            <v>193.762</v>
          </cell>
          <cell r="DG273">
            <v>4</v>
          </cell>
          <cell r="DI273" t="str">
            <v>HDKM78204</v>
          </cell>
          <cell r="DJ273">
            <v>91.2</v>
          </cell>
          <cell r="DK273">
            <v>5.28</v>
          </cell>
          <cell r="DL273">
            <v>23</v>
          </cell>
          <cell r="DM273">
            <v>63.860999999999997</v>
          </cell>
          <cell r="DN273">
            <v>199.595</v>
          </cell>
          <cell r="DO273">
            <v>6</v>
          </cell>
          <cell r="DQ273" t="str">
            <v>HDKM78204</v>
          </cell>
          <cell r="DR273">
            <v>91.65</v>
          </cell>
          <cell r="DS273">
            <v>4.58</v>
          </cell>
          <cell r="DT273">
            <v>19.714285714286</v>
          </cell>
          <cell r="DU273">
            <v>63.128999999999998</v>
          </cell>
          <cell r="DV273">
            <v>215.87799999999999</v>
          </cell>
          <cell r="DW273">
            <v>7</v>
          </cell>
          <cell r="DY273" t="str">
            <v>HDKM78199</v>
          </cell>
          <cell r="DZ273">
            <v>95.3</v>
          </cell>
          <cell r="EA273">
            <v>2.4</v>
          </cell>
          <cell r="EB273">
            <v>17.75</v>
          </cell>
          <cell r="EC273">
            <v>23.629000000000001</v>
          </cell>
          <cell r="ED273">
            <v>219.029</v>
          </cell>
          <cell r="EE273">
            <v>8</v>
          </cell>
          <cell r="EG273" t="str">
            <v>HDKM78199</v>
          </cell>
          <cell r="EH273">
            <v>94.09</v>
          </cell>
          <cell r="EI273">
            <v>2.84</v>
          </cell>
          <cell r="EJ273">
            <v>15.777777777778001</v>
          </cell>
          <cell r="EK273">
            <v>17.765000000000001</v>
          </cell>
          <cell r="EL273">
            <v>232.696</v>
          </cell>
          <cell r="EM273">
            <v>9</v>
          </cell>
          <cell r="EO273" t="str">
            <v>HDKM78199</v>
          </cell>
          <cell r="EP273">
            <v>91.85</v>
          </cell>
          <cell r="EQ273">
            <v>3.38</v>
          </cell>
          <cell r="ER273">
            <v>12.909090909091001</v>
          </cell>
          <cell r="ES273">
            <v>12.196</v>
          </cell>
          <cell r="ET273">
            <v>241.41200000000001</v>
          </cell>
          <cell r="EU273">
            <v>11</v>
          </cell>
          <cell r="EW273" t="str">
            <v>HDKM78111</v>
          </cell>
          <cell r="EX273">
            <v>77.099999999999994</v>
          </cell>
          <cell r="EY273">
            <v>4.38</v>
          </cell>
          <cell r="EZ273">
            <v>6.45</v>
          </cell>
          <cell r="FA273">
            <v>1.579</v>
          </cell>
          <cell r="FB273">
            <v>216.26900000000001</v>
          </cell>
          <cell r="FC273">
            <v>20</v>
          </cell>
          <cell r="FE273" t="str">
            <v>HDKM78109</v>
          </cell>
          <cell r="FF273">
            <v>75.27</v>
          </cell>
          <cell r="FG273">
            <v>13.33</v>
          </cell>
          <cell r="FH273">
            <v>14.111111111111001</v>
          </cell>
          <cell r="FI273">
            <v>31.157</v>
          </cell>
          <cell r="FJ273">
            <v>221.44499999999999</v>
          </cell>
          <cell r="FK273">
            <v>9</v>
          </cell>
          <cell r="FM273" t="str">
            <v>HDKM78109</v>
          </cell>
          <cell r="FN273">
            <v>73.150000000000006</v>
          </cell>
          <cell r="FO273">
            <v>15.24</v>
          </cell>
          <cell r="FP273">
            <v>14.111111111111001</v>
          </cell>
          <cell r="FQ273">
            <v>39.767000000000003</v>
          </cell>
          <cell r="FR273">
            <v>221.44499999999999</v>
          </cell>
          <cell r="FS273">
            <v>9</v>
          </cell>
          <cell r="FU273" t="str">
            <v>HDKM78109</v>
          </cell>
          <cell r="FV273">
            <v>73.400000000000006</v>
          </cell>
          <cell r="FW273">
            <v>12.93</v>
          </cell>
          <cell r="FX273">
            <v>11.545454545455</v>
          </cell>
          <cell r="FY273">
            <v>38.35</v>
          </cell>
          <cell r="FZ273">
            <v>225.56100000000001</v>
          </cell>
          <cell r="GA273">
            <v>11</v>
          </cell>
          <cell r="GC273" t="str">
            <v>HDKM78109</v>
          </cell>
          <cell r="GD273">
            <v>70.61</v>
          </cell>
          <cell r="GE273">
            <v>13.72</v>
          </cell>
          <cell r="GF273">
            <v>15.333333333333</v>
          </cell>
          <cell r="GG273">
            <v>46.75</v>
          </cell>
          <cell r="GH273">
            <v>225.56100000000001</v>
          </cell>
          <cell r="GI273">
            <v>12</v>
          </cell>
          <cell r="GK273" t="str">
            <v>HDKM78109</v>
          </cell>
          <cell r="GL273">
            <v>71.010000000000005</v>
          </cell>
          <cell r="GM273">
            <v>13.03</v>
          </cell>
          <cell r="GN273">
            <v>14.153846153846001</v>
          </cell>
          <cell r="GO273">
            <v>46.722000000000001</v>
          </cell>
          <cell r="GP273">
            <v>237.59399999999999</v>
          </cell>
          <cell r="GQ273">
            <v>13</v>
          </cell>
          <cell r="GS273" t="str">
            <v>HDKM78109</v>
          </cell>
          <cell r="GT273">
            <v>72.12</v>
          </cell>
          <cell r="GU273">
            <v>13.03</v>
          </cell>
          <cell r="GV273">
            <v>14.153846153846001</v>
          </cell>
          <cell r="GW273">
            <v>46.722000000000001</v>
          </cell>
          <cell r="GX273">
            <v>257.67700000000002</v>
          </cell>
          <cell r="GY273">
            <v>13</v>
          </cell>
          <cell r="HA273" t="str">
            <v>HDKM78109</v>
          </cell>
          <cell r="HB273">
            <v>72.77</v>
          </cell>
          <cell r="HC273">
            <v>11.45</v>
          </cell>
          <cell r="HD273">
            <v>12.266666666667</v>
          </cell>
          <cell r="HE273">
            <v>46.051000000000002</v>
          </cell>
          <cell r="HF273">
            <v>274.54399999999998</v>
          </cell>
          <cell r="HG273">
            <v>15</v>
          </cell>
          <cell r="HI273" t="str">
            <v>HDKM78032</v>
          </cell>
          <cell r="HJ273">
            <v>63.52</v>
          </cell>
          <cell r="HK273">
            <v>16.13</v>
          </cell>
          <cell r="HL273">
            <v>7</v>
          </cell>
          <cell r="HM273">
            <v>75.090999999999994</v>
          </cell>
          <cell r="HN273">
            <v>281.31900000000002</v>
          </cell>
          <cell r="HO273">
            <v>15</v>
          </cell>
          <cell r="HQ273" t="str">
            <v>HDKM78032</v>
          </cell>
          <cell r="HR273">
            <v>63.67</v>
          </cell>
          <cell r="HS273">
            <v>14.68</v>
          </cell>
          <cell r="HT273">
            <v>6.1764705882352997</v>
          </cell>
          <cell r="HU273">
            <v>72.774000000000001</v>
          </cell>
          <cell r="HV273">
            <v>294.47000000000003</v>
          </cell>
          <cell r="HW273">
            <v>17</v>
          </cell>
          <cell r="HY273" t="str">
            <v>HDKM78032</v>
          </cell>
          <cell r="HZ273">
            <v>64.23</v>
          </cell>
          <cell r="IA273">
            <v>14.68</v>
          </cell>
          <cell r="IB273">
            <v>6.1764705882352997</v>
          </cell>
          <cell r="IC273">
            <v>72.774000000000001</v>
          </cell>
          <cell r="ID273">
            <v>306.38600000000002</v>
          </cell>
          <cell r="IE273">
            <v>17</v>
          </cell>
          <cell r="IG273" t="str">
            <v>HDKM78032</v>
          </cell>
          <cell r="IH273">
            <v>63.57</v>
          </cell>
          <cell r="II273">
            <v>13.85</v>
          </cell>
          <cell r="IJ273">
            <v>16.105263157894999</v>
          </cell>
          <cell r="IK273">
            <v>70.572999999999993</v>
          </cell>
          <cell r="IL273">
            <v>310.68599999999998</v>
          </cell>
          <cell r="IM273">
            <v>19</v>
          </cell>
        </row>
        <row r="274">
          <cell r="A274" t="str">
            <v>HDKM78320</v>
          </cell>
          <cell r="B274">
            <v>100</v>
          </cell>
          <cell r="C274">
            <v>0</v>
          </cell>
          <cell r="D274">
            <v>0</v>
          </cell>
          <cell r="E274">
            <v>0</v>
          </cell>
          <cell r="F274">
            <v>0</v>
          </cell>
          <cell r="G274">
            <v>0</v>
          </cell>
          <cell r="I274" t="str">
            <v>HDKM78320</v>
          </cell>
          <cell r="J274">
            <v>100</v>
          </cell>
          <cell r="K274">
            <v>0</v>
          </cell>
          <cell r="L274">
            <v>17</v>
          </cell>
          <cell r="M274">
            <v>0</v>
          </cell>
          <cell r="N274">
            <v>18.033000000000001</v>
          </cell>
          <cell r="O274">
            <v>0</v>
          </cell>
          <cell r="Q274" t="str">
            <v>HDKM78317</v>
          </cell>
          <cell r="R274">
            <v>99.33</v>
          </cell>
          <cell r="S274">
            <v>0.48</v>
          </cell>
          <cell r="T274">
            <v>31</v>
          </cell>
          <cell r="U274">
            <v>0</v>
          </cell>
          <cell r="V274">
            <v>29.983000000000001</v>
          </cell>
          <cell r="W274">
            <v>1</v>
          </cell>
          <cell r="Y274" t="str">
            <v>HDKM78317</v>
          </cell>
          <cell r="Z274">
            <v>99.5</v>
          </cell>
          <cell r="AA274">
            <v>0.48</v>
          </cell>
          <cell r="AB274">
            <v>31</v>
          </cell>
          <cell r="AC274">
            <v>0</v>
          </cell>
          <cell r="AD274">
            <v>43.250999999999998</v>
          </cell>
          <cell r="AE274">
            <v>1</v>
          </cell>
          <cell r="AG274" t="str">
            <v>HDKM78317</v>
          </cell>
          <cell r="AH274">
            <v>88.82</v>
          </cell>
          <cell r="AI274">
            <v>4.47</v>
          </cell>
          <cell r="AJ274">
            <v>10.333333333333</v>
          </cell>
          <cell r="AK274">
            <v>0</v>
          </cell>
          <cell r="AL274">
            <v>51.65</v>
          </cell>
          <cell r="AM274">
            <v>3</v>
          </cell>
          <cell r="AO274" t="str">
            <v>HDKM78312</v>
          </cell>
          <cell r="AP274">
            <v>89.13</v>
          </cell>
          <cell r="AQ274">
            <v>5.08</v>
          </cell>
          <cell r="AR274">
            <v>16</v>
          </cell>
          <cell r="AS274">
            <v>0</v>
          </cell>
          <cell r="AT274">
            <v>63.183</v>
          </cell>
          <cell r="AU274">
            <v>2</v>
          </cell>
          <cell r="AW274" t="str">
            <v>HDKM78312</v>
          </cell>
          <cell r="AX274">
            <v>90.68</v>
          </cell>
          <cell r="AY274">
            <v>5.08</v>
          </cell>
          <cell r="AZ274">
            <v>16</v>
          </cell>
          <cell r="BA274">
            <v>0</v>
          </cell>
          <cell r="BB274">
            <v>80.932000000000002</v>
          </cell>
          <cell r="BC274">
            <v>2</v>
          </cell>
          <cell r="BE274" t="str">
            <v>HDKM78312</v>
          </cell>
          <cell r="BF274">
            <v>91.85</v>
          </cell>
          <cell r="BG274">
            <v>5.08</v>
          </cell>
          <cell r="BH274">
            <v>25.5</v>
          </cell>
          <cell r="BI274">
            <v>0</v>
          </cell>
          <cell r="BJ274">
            <v>96.081999999999994</v>
          </cell>
          <cell r="BK274">
            <v>2</v>
          </cell>
          <cell r="BM274" t="str">
            <v>HDKM78312</v>
          </cell>
          <cell r="BN274">
            <v>92.75</v>
          </cell>
          <cell r="BO274">
            <v>5.08</v>
          </cell>
          <cell r="BP274">
            <v>25.5</v>
          </cell>
          <cell r="BQ274">
            <v>0</v>
          </cell>
          <cell r="BR274">
            <v>110.932</v>
          </cell>
          <cell r="BS274">
            <v>2</v>
          </cell>
          <cell r="BU274" t="str">
            <v>HDKM78278</v>
          </cell>
          <cell r="BV274">
            <v>95.96</v>
          </cell>
          <cell r="BW274">
            <v>4.8499999999999996</v>
          </cell>
          <cell r="BX274">
            <v>65.5</v>
          </cell>
          <cell r="BY274">
            <v>70.959000000000003</v>
          </cell>
          <cell r="BZ274">
            <v>127.279</v>
          </cell>
          <cell r="CA274">
            <v>2</v>
          </cell>
          <cell r="CC274" t="str">
            <v>HDKM78278</v>
          </cell>
          <cell r="CD274">
            <v>93.13</v>
          </cell>
          <cell r="CE274">
            <v>6.04</v>
          </cell>
          <cell r="CF274">
            <v>48</v>
          </cell>
          <cell r="CG274">
            <v>37.957999999999998</v>
          </cell>
          <cell r="CH274">
            <v>139.095</v>
          </cell>
          <cell r="CI274">
            <v>3</v>
          </cell>
          <cell r="CK274" t="str">
            <v>HDKM78278</v>
          </cell>
          <cell r="CL274">
            <v>93.7</v>
          </cell>
          <cell r="CM274">
            <v>6.04</v>
          </cell>
          <cell r="CN274">
            <v>48</v>
          </cell>
          <cell r="CO274">
            <v>37.957999999999998</v>
          </cell>
          <cell r="CP274">
            <v>159.012</v>
          </cell>
          <cell r="CQ274">
            <v>3</v>
          </cell>
          <cell r="CS274" t="str">
            <v>HDKM78218</v>
          </cell>
          <cell r="CT274">
            <v>94</v>
          </cell>
          <cell r="CU274">
            <v>3.57</v>
          </cell>
          <cell r="CV274">
            <v>37.25</v>
          </cell>
          <cell r="CW274">
            <v>57.012999999999998</v>
          </cell>
          <cell r="CX274">
            <v>177.58099999999999</v>
          </cell>
          <cell r="CY274">
            <v>4</v>
          </cell>
          <cell r="DA274" t="str">
            <v>HDKM78218</v>
          </cell>
          <cell r="DB274">
            <v>94.43</v>
          </cell>
          <cell r="DC274">
            <v>3.57</v>
          </cell>
          <cell r="DD274">
            <v>37.25</v>
          </cell>
          <cell r="DE274">
            <v>57.012999999999998</v>
          </cell>
          <cell r="DF274">
            <v>198.16399999999999</v>
          </cell>
          <cell r="DG274">
            <v>4</v>
          </cell>
          <cell r="DI274" t="str">
            <v>HDKM78218</v>
          </cell>
          <cell r="DJ274">
            <v>92</v>
          </cell>
          <cell r="DK274">
            <v>4.87</v>
          </cell>
          <cell r="DL274">
            <v>29.8</v>
          </cell>
          <cell r="DM274">
            <v>33.426000000000002</v>
          </cell>
          <cell r="DN274">
            <v>207.047</v>
          </cell>
          <cell r="DO274">
            <v>5</v>
          </cell>
          <cell r="DQ274" t="str">
            <v>HDKM78218</v>
          </cell>
          <cell r="DR274">
            <v>91.54</v>
          </cell>
          <cell r="DS274">
            <v>4.67</v>
          </cell>
          <cell r="DT274">
            <v>24.833333333333002</v>
          </cell>
          <cell r="DU274">
            <v>29.032</v>
          </cell>
          <cell r="DV274">
            <v>222.99700000000001</v>
          </cell>
          <cell r="DW274">
            <v>6</v>
          </cell>
          <cell r="DY274" t="str">
            <v>HDKM78200</v>
          </cell>
          <cell r="DZ274">
            <v>91.08</v>
          </cell>
          <cell r="EA274">
            <v>5.65</v>
          </cell>
          <cell r="EB274">
            <v>22.5</v>
          </cell>
          <cell r="EC274">
            <v>74.962999999999994</v>
          </cell>
          <cell r="ED274">
            <v>238.208</v>
          </cell>
          <cell r="EE274">
            <v>6</v>
          </cell>
          <cell r="EG274" t="str">
            <v>HDKM78200</v>
          </cell>
          <cell r="EH274">
            <v>91.32</v>
          </cell>
          <cell r="EI274">
            <v>5</v>
          </cell>
          <cell r="EJ274">
            <v>19.285714285714</v>
          </cell>
          <cell r="EK274">
            <v>72.537000000000006</v>
          </cell>
          <cell r="EL274">
            <v>256.87400000000002</v>
          </cell>
          <cell r="EM274">
            <v>7</v>
          </cell>
          <cell r="EO274" t="str">
            <v>HDKM78200</v>
          </cell>
          <cell r="EP274">
            <v>91.55</v>
          </cell>
          <cell r="EQ274">
            <v>4.5</v>
          </cell>
          <cell r="ER274">
            <v>16.875</v>
          </cell>
          <cell r="ES274">
            <v>70.489999999999995</v>
          </cell>
          <cell r="ET274">
            <v>272.524</v>
          </cell>
          <cell r="EU274">
            <v>8</v>
          </cell>
          <cell r="EW274" t="str">
            <v>HDKM78136</v>
          </cell>
          <cell r="EX274">
            <v>90.32</v>
          </cell>
          <cell r="EY274">
            <v>3.33</v>
          </cell>
          <cell r="EZ274">
            <v>9.8333333333333002</v>
          </cell>
          <cell r="FA274">
            <v>0</v>
          </cell>
          <cell r="FB274">
            <v>236.81</v>
          </cell>
          <cell r="FC274">
            <v>12</v>
          </cell>
          <cell r="FE274" t="str">
            <v>HDKM78110</v>
          </cell>
          <cell r="FF274">
            <v>91.74</v>
          </cell>
          <cell r="FG274">
            <v>2.4300000000000002</v>
          </cell>
          <cell r="FH274">
            <v>9</v>
          </cell>
          <cell r="FI274">
            <v>16.236000000000001</v>
          </cell>
          <cell r="FJ274">
            <v>300.64400000000001</v>
          </cell>
          <cell r="FK274">
            <v>17</v>
          </cell>
          <cell r="FM274" t="str">
            <v>HDKM78110</v>
          </cell>
          <cell r="FN274">
            <v>92.08</v>
          </cell>
          <cell r="FO274">
            <v>2.4300000000000002</v>
          </cell>
          <cell r="FP274">
            <v>9</v>
          </cell>
          <cell r="FQ274">
            <v>16.236000000000001</v>
          </cell>
          <cell r="FR274">
            <v>310.54399999999998</v>
          </cell>
          <cell r="FS274">
            <v>17</v>
          </cell>
          <cell r="FU274" t="str">
            <v>HDKM78110</v>
          </cell>
          <cell r="FV274">
            <v>90.9</v>
          </cell>
          <cell r="FW274">
            <v>2.4300000000000002</v>
          </cell>
          <cell r="FX274">
            <v>9</v>
          </cell>
          <cell r="FY274">
            <v>16.236000000000001</v>
          </cell>
          <cell r="FZ274">
            <v>320.26100000000002</v>
          </cell>
          <cell r="GA274">
            <v>17</v>
          </cell>
          <cell r="GC274" t="str">
            <v>HDKM78110</v>
          </cell>
          <cell r="GD274">
            <v>90.94</v>
          </cell>
          <cell r="GE274">
            <v>2.4</v>
          </cell>
          <cell r="GF274">
            <v>11.944444444444001</v>
          </cell>
          <cell r="GG274">
            <v>15.497</v>
          </cell>
          <cell r="GH274">
            <v>334.54399999999998</v>
          </cell>
          <cell r="GI274">
            <v>18</v>
          </cell>
          <cell r="GK274" t="str">
            <v>HDKM78110</v>
          </cell>
          <cell r="GL274">
            <v>90.07</v>
          </cell>
          <cell r="GM274">
            <v>2.41</v>
          </cell>
          <cell r="GN274">
            <v>10.238095238094999</v>
          </cell>
          <cell r="GO274">
            <v>18.419</v>
          </cell>
          <cell r="GP274">
            <v>348.04300000000001</v>
          </cell>
          <cell r="GQ274">
            <v>21</v>
          </cell>
          <cell r="GS274" t="str">
            <v>HDKM78110</v>
          </cell>
          <cell r="GT274">
            <v>90.39</v>
          </cell>
          <cell r="GU274">
            <v>2.3199999999999998</v>
          </cell>
          <cell r="GV274">
            <v>9.7727272727273</v>
          </cell>
          <cell r="GW274">
            <v>18.263000000000002</v>
          </cell>
          <cell r="GX274">
            <v>367.59300000000002</v>
          </cell>
          <cell r="GY274">
            <v>22</v>
          </cell>
          <cell r="HA274" t="str">
            <v>HDKM78110</v>
          </cell>
          <cell r="HB274">
            <v>87.66</v>
          </cell>
          <cell r="HC274">
            <v>3.09</v>
          </cell>
          <cell r="HD274">
            <v>9.3478260869565002</v>
          </cell>
          <cell r="HE274">
            <v>13.119</v>
          </cell>
          <cell r="HF274">
            <v>369.87599999999998</v>
          </cell>
          <cell r="HG274">
            <v>23</v>
          </cell>
          <cell r="HI274" t="str">
            <v>HDKM78036</v>
          </cell>
          <cell r="HJ274">
            <v>0</v>
          </cell>
          <cell r="HK274">
            <v>0</v>
          </cell>
          <cell r="HL274">
            <v>0</v>
          </cell>
          <cell r="HM274">
            <v>0</v>
          </cell>
          <cell r="HN274">
            <v>0</v>
          </cell>
          <cell r="HO274">
            <v>0</v>
          </cell>
          <cell r="HQ274" t="str">
            <v>HDKM78036</v>
          </cell>
          <cell r="HR274">
            <v>0</v>
          </cell>
          <cell r="HS274">
            <v>0</v>
          </cell>
          <cell r="HT274">
            <v>0</v>
          </cell>
          <cell r="HU274">
            <v>0</v>
          </cell>
          <cell r="HV274">
            <v>0</v>
          </cell>
          <cell r="HW274">
            <v>0</v>
          </cell>
          <cell r="HY274" t="str">
            <v>HDKM78036</v>
          </cell>
          <cell r="HZ274">
            <v>0</v>
          </cell>
          <cell r="IA274">
            <v>0</v>
          </cell>
          <cell r="IB274">
            <v>0</v>
          </cell>
          <cell r="IC274">
            <v>0</v>
          </cell>
          <cell r="ID274">
            <v>0</v>
          </cell>
          <cell r="IE274">
            <v>0</v>
          </cell>
          <cell r="IG274" t="str">
            <v>HDKM78036</v>
          </cell>
          <cell r="IH274">
            <v>0</v>
          </cell>
          <cell r="II274">
            <v>0</v>
          </cell>
          <cell r="IJ274">
            <v>0</v>
          </cell>
          <cell r="IK274">
            <v>0</v>
          </cell>
          <cell r="IL274">
            <v>0</v>
          </cell>
          <cell r="IM274">
            <v>0</v>
          </cell>
        </row>
        <row r="275">
          <cell r="A275" t="str">
            <v>HDKM78323</v>
          </cell>
          <cell r="B275">
            <v>100</v>
          </cell>
          <cell r="C275">
            <v>0</v>
          </cell>
          <cell r="D275">
            <v>0</v>
          </cell>
          <cell r="E275">
            <v>0</v>
          </cell>
          <cell r="F275">
            <v>0</v>
          </cell>
          <cell r="G275">
            <v>0</v>
          </cell>
          <cell r="I275" t="str">
            <v>HDKM78323</v>
          </cell>
          <cell r="J275">
            <v>100</v>
          </cell>
          <cell r="K275">
            <v>0</v>
          </cell>
          <cell r="L275">
            <v>16</v>
          </cell>
          <cell r="M275">
            <v>0</v>
          </cell>
          <cell r="N275">
            <v>15.984</v>
          </cell>
          <cell r="O275">
            <v>0</v>
          </cell>
          <cell r="Q275" t="str">
            <v>HDKM78318</v>
          </cell>
          <cell r="R275">
            <v>66.39</v>
          </cell>
          <cell r="S275">
            <v>24.2</v>
          </cell>
          <cell r="T275">
            <v>2</v>
          </cell>
          <cell r="U275">
            <v>0</v>
          </cell>
          <cell r="V275">
            <v>0</v>
          </cell>
          <cell r="W275">
            <v>1</v>
          </cell>
          <cell r="Y275" t="str">
            <v>HDKM78318</v>
          </cell>
          <cell r="Z275">
            <v>73.56</v>
          </cell>
          <cell r="AA275">
            <v>12.69</v>
          </cell>
          <cell r="AB275">
            <v>1</v>
          </cell>
          <cell r="AC275">
            <v>0</v>
          </cell>
          <cell r="AD275">
            <v>11.282999999999999</v>
          </cell>
          <cell r="AE275">
            <v>2</v>
          </cell>
          <cell r="AG275" t="str">
            <v>HDKM78318</v>
          </cell>
          <cell r="AH275">
            <v>78.849999999999994</v>
          </cell>
          <cell r="AI275">
            <v>12.69</v>
          </cell>
          <cell r="AJ275">
            <v>1</v>
          </cell>
          <cell r="AK275">
            <v>0</v>
          </cell>
          <cell r="AL275">
            <v>31.265999999999998</v>
          </cell>
          <cell r="AM275">
            <v>2</v>
          </cell>
          <cell r="AO275" t="str">
            <v>HDKM78313</v>
          </cell>
          <cell r="AP275">
            <v>100</v>
          </cell>
          <cell r="AQ275">
            <v>0</v>
          </cell>
          <cell r="AR275">
            <v>28</v>
          </cell>
          <cell r="AS275">
            <v>0</v>
          </cell>
          <cell r="AT275">
            <v>74.233999999999995</v>
          </cell>
          <cell r="AU275">
            <v>0</v>
          </cell>
          <cell r="AW275" t="str">
            <v>HDKM78313</v>
          </cell>
          <cell r="AX275">
            <v>98.01</v>
          </cell>
          <cell r="AY275">
            <v>1.68</v>
          </cell>
          <cell r="AZ275">
            <v>14</v>
          </cell>
          <cell r="BA275">
            <v>0</v>
          </cell>
          <cell r="BB275">
            <v>89.384</v>
          </cell>
          <cell r="BC275">
            <v>2</v>
          </cell>
          <cell r="BE275" t="str">
            <v>HDKM78313</v>
          </cell>
          <cell r="BF275">
            <v>98.26</v>
          </cell>
          <cell r="BG275">
            <v>1.68</v>
          </cell>
          <cell r="BH275">
            <v>29.5</v>
          </cell>
          <cell r="BI275">
            <v>0</v>
          </cell>
          <cell r="BJ275">
            <v>103.785</v>
          </cell>
          <cell r="BK275">
            <v>2</v>
          </cell>
          <cell r="BM275" t="str">
            <v>HDKM78313</v>
          </cell>
          <cell r="BN275">
            <v>98.45</v>
          </cell>
          <cell r="BO275">
            <v>1.68</v>
          </cell>
          <cell r="BP275">
            <v>29.5</v>
          </cell>
          <cell r="BQ275">
            <v>0</v>
          </cell>
          <cell r="BR275">
            <v>118.134</v>
          </cell>
          <cell r="BS275">
            <v>2</v>
          </cell>
          <cell r="BU275" t="str">
            <v>HDKM78310</v>
          </cell>
          <cell r="BV275">
            <v>98.12</v>
          </cell>
          <cell r="BW275">
            <v>0.82</v>
          </cell>
          <cell r="BX275">
            <v>137</v>
          </cell>
          <cell r="BY275">
            <v>0</v>
          </cell>
          <cell r="BZ275">
            <v>132.68</v>
          </cell>
          <cell r="CA275">
            <v>1</v>
          </cell>
          <cell r="CC275" t="str">
            <v>HDKM78310</v>
          </cell>
          <cell r="CD275">
            <v>98.3</v>
          </cell>
          <cell r="CE275">
            <v>0.82</v>
          </cell>
          <cell r="CF275">
            <v>156</v>
          </cell>
          <cell r="CG275">
            <v>0</v>
          </cell>
          <cell r="CH275">
            <v>152.93</v>
          </cell>
          <cell r="CI275">
            <v>1</v>
          </cell>
          <cell r="CK275" t="str">
            <v>HDKM78310</v>
          </cell>
          <cell r="CL275">
            <v>95.36</v>
          </cell>
          <cell r="CM275">
            <v>3.73</v>
          </cell>
          <cell r="CN275">
            <v>78</v>
          </cell>
          <cell r="CO275">
            <v>89.034000000000006</v>
          </cell>
          <cell r="CP275">
            <v>164.56299999999999</v>
          </cell>
          <cell r="CQ275">
            <v>2</v>
          </cell>
          <cell r="CS275" t="str">
            <v>HDKM78219</v>
          </cell>
          <cell r="CT275">
            <v>90.09</v>
          </cell>
          <cell r="CU275">
            <v>6.18</v>
          </cell>
          <cell r="CV275">
            <v>27.8</v>
          </cell>
          <cell r="CW275">
            <v>88.248999999999995</v>
          </cell>
          <cell r="CX275">
            <v>165.79499999999999</v>
          </cell>
          <cell r="CY275">
            <v>5</v>
          </cell>
          <cell r="DA275" t="str">
            <v>HDKM78219</v>
          </cell>
          <cell r="DB275">
            <v>90.8</v>
          </cell>
          <cell r="DC275">
            <v>6.18</v>
          </cell>
          <cell r="DD275">
            <v>27.8</v>
          </cell>
          <cell r="DE275">
            <v>88.248999999999995</v>
          </cell>
          <cell r="DF275">
            <v>186.12700000000001</v>
          </cell>
          <cell r="DG275">
            <v>5</v>
          </cell>
          <cell r="DI275" t="str">
            <v>HDKM78219</v>
          </cell>
          <cell r="DJ275">
            <v>91.41</v>
          </cell>
          <cell r="DK275">
            <v>6.18</v>
          </cell>
          <cell r="DL275">
            <v>27.8</v>
          </cell>
          <cell r="DM275">
            <v>88.248999999999995</v>
          </cell>
          <cell r="DN275">
            <v>196.69399999999999</v>
          </cell>
          <cell r="DO275">
            <v>5</v>
          </cell>
          <cell r="DQ275" t="str">
            <v>HDKM78219</v>
          </cell>
          <cell r="DR275">
            <v>86.02</v>
          </cell>
          <cell r="DS275">
            <v>8.9499999999999993</v>
          </cell>
          <cell r="DT275">
            <v>23.166666666666998</v>
          </cell>
          <cell r="DU275">
            <v>50.807000000000002</v>
          </cell>
          <cell r="DV275">
            <v>196.69399999999999</v>
          </cell>
          <cell r="DW275">
            <v>6</v>
          </cell>
          <cell r="DY275" t="str">
            <v>HDKM78204</v>
          </cell>
          <cell r="DZ275">
            <v>90.24</v>
          </cell>
          <cell r="EA275">
            <v>4.9800000000000004</v>
          </cell>
          <cell r="EB275">
            <v>17.25</v>
          </cell>
          <cell r="EC275">
            <v>50.814999999999998</v>
          </cell>
          <cell r="ED275">
            <v>225.62799999999999</v>
          </cell>
          <cell r="EE275">
            <v>8</v>
          </cell>
          <cell r="EG275" t="str">
            <v>HDKM78204</v>
          </cell>
          <cell r="EH275">
            <v>90.55</v>
          </cell>
          <cell r="EI275">
            <v>4.54</v>
          </cell>
          <cell r="EJ275">
            <v>15.333333333333</v>
          </cell>
          <cell r="EK275">
            <v>49.57</v>
          </cell>
          <cell r="EL275">
            <v>244.41200000000001</v>
          </cell>
          <cell r="EM275">
            <v>9</v>
          </cell>
          <cell r="EO275" t="str">
            <v>HDKM78204</v>
          </cell>
          <cell r="EP275">
            <v>85.79</v>
          </cell>
          <cell r="EQ275">
            <v>7.2</v>
          </cell>
          <cell r="ER275">
            <v>15.333333333333</v>
          </cell>
          <cell r="ES275">
            <v>31.216000000000001</v>
          </cell>
          <cell r="ET275">
            <v>244.41200000000001</v>
          </cell>
          <cell r="EU275">
            <v>9</v>
          </cell>
          <cell r="EW275" t="str">
            <v>HDKM78137</v>
          </cell>
          <cell r="EX275">
            <v>37.74</v>
          </cell>
          <cell r="EY275">
            <v>49.81</v>
          </cell>
          <cell r="EZ275">
            <v>13.5</v>
          </cell>
          <cell r="FA275">
            <v>96.04</v>
          </cell>
          <cell r="FB275">
            <v>81.813999999999993</v>
          </cell>
          <cell r="FC275">
            <v>6</v>
          </cell>
          <cell r="FE275" t="str">
            <v>HDKM78111</v>
          </cell>
          <cell r="FF275">
            <v>78.11</v>
          </cell>
          <cell r="FG275">
            <v>4.1900000000000004</v>
          </cell>
          <cell r="FH275">
            <v>6.1428571428570997</v>
          </cell>
          <cell r="FI275">
            <v>1.5720000000000001</v>
          </cell>
          <cell r="FJ275">
            <v>234.33600000000001</v>
          </cell>
          <cell r="FK275">
            <v>21</v>
          </cell>
          <cell r="FM275" t="str">
            <v>HDKM78111</v>
          </cell>
          <cell r="FN275">
            <v>76.06</v>
          </cell>
          <cell r="FO275">
            <v>4.7300000000000004</v>
          </cell>
          <cell r="FP275">
            <v>5.8636363636363997</v>
          </cell>
          <cell r="FQ275">
            <v>16.744</v>
          </cell>
          <cell r="FR275">
            <v>235.053</v>
          </cell>
          <cell r="FS275">
            <v>22</v>
          </cell>
          <cell r="FU275" t="str">
            <v>HDKM78111</v>
          </cell>
          <cell r="FV275">
            <v>75.19</v>
          </cell>
          <cell r="FW275">
            <v>4.9800000000000004</v>
          </cell>
          <cell r="FX275">
            <v>5.6086956521738998</v>
          </cell>
          <cell r="FY275">
            <v>15.196999999999999</v>
          </cell>
          <cell r="FZ275">
            <v>240.303</v>
          </cell>
          <cell r="GA275">
            <v>23</v>
          </cell>
          <cell r="GC275" t="str">
            <v>HDKM78111</v>
          </cell>
          <cell r="GD275">
            <v>72.95</v>
          </cell>
          <cell r="GE275">
            <v>5.56</v>
          </cell>
          <cell r="GF275">
            <v>6.8333333333333002</v>
          </cell>
          <cell r="GG275">
            <v>13.052</v>
          </cell>
          <cell r="GH275">
            <v>243.053</v>
          </cell>
          <cell r="GI275">
            <v>24</v>
          </cell>
          <cell r="GK275" t="str">
            <v>HDKM78111</v>
          </cell>
          <cell r="GL275">
            <v>73.83</v>
          </cell>
          <cell r="GM275">
            <v>5.39</v>
          </cell>
          <cell r="GN275">
            <v>6.56</v>
          </cell>
          <cell r="GO275">
            <v>13.837999999999999</v>
          </cell>
          <cell r="GP275">
            <v>261.76900000000001</v>
          </cell>
          <cell r="GQ275">
            <v>25</v>
          </cell>
          <cell r="GS275" t="str">
            <v>HDKM78111</v>
          </cell>
          <cell r="GT275">
            <v>74.64</v>
          </cell>
          <cell r="GU275">
            <v>5.23</v>
          </cell>
          <cell r="GV275">
            <v>6.3076923076923004</v>
          </cell>
          <cell r="GW275">
            <v>13.712999999999999</v>
          </cell>
          <cell r="GX275">
            <v>280.702</v>
          </cell>
          <cell r="GY275">
            <v>26</v>
          </cell>
          <cell r="HA275" t="str">
            <v>HDKM78111</v>
          </cell>
          <cell r="HB275">
            <v>75.58</v>
          </cell>
          <cell r="HC275">
            <v>5.23</v>
          </cell>
          <cell r="HD275">
            <v>6.3076923076923004</v>
          </cell>
          <cell r="HE275">
            <v>13.712999999999999</v>
          </cell>
          <cell r="HF275">
            <v>300.23500000000001</v>
          </cell>
          <cell r="HG275">
            <v>26</v>
          </cell>
          <cell r="HI275" t="str">
            <v>HDKM78037</v>
          </cell>
          <cell r="HJ275">
            <v>0</v>
          </cell>
          <cell r="HK275">
            <v>0</v>
          </cell>
          <cell r="HL275">
            <v>0</v>
          </cell>
          <cell r="HM275">
            <v>0</v>
          </cell>
          <cell r="HN275">
            <v>0</v>
          </cell>
          <cell r="HO275">
            <v>0</v>
          </cell>
          <cell r="HQ275" t="str">
            <v>HDKM78037</v>
          </cell>
          <cell r="HR275">
            <v>0</v>
          </cell>
          <cell r="HS275">
            <v>0</v>
          </cell>
          <cell r="HT275">
            <v>0</v>
          </cell>
          <cell r="HU275">
            <v>0</v>
          </cell>
          <cell r="HV275">
            <v>0</v>
          </cell>
          <cell r="HW275">
            <v>0</v>
          </cell>
          <cell r="HY275" t="str">
            <v>HDKM78037</v>
          </cell>
          <cell r="HZ275">
            <v>0</v>
          </cell>
          <cell r="IA275">
            <v>0</v>
          </cell>
          <cell r="IB275">
            <v>0</v>
          </cell>
          <cell r="IC275">
            <v>0</v>
          </cell>
          <cell r="ID275">
            <v>0</v>
          </cell>
          <cell r="IE275">
            <v>0</v>
          </cell>
          <cell r="IG275" t="str">
            <v>HDKM78037</v>
          </cell>
          <cell r="IH275">
            <v>0</v>
          </cell>
          <cell r="II275">
            <v>0</v>
          </cell>
          <cell r="IJ275">
            <v>0</v>
          </cell>
          <cell r="IK275">
            <v>0</v>
          </cell>
          <cell r="IL275">
            <v>0</v>
          </cell>
          <cell r="IM275">
            <v>0</v>
          </cell>
        </row>
        <row r="276">
          <cell r="A276" t="str">
            <v>HDKM78334</v>
          </cell>
          <cell r="B276">
            <v>100</v>
          </cell>
          <cell r="C276">
            <v>0</v>
          </cell>
          <cell r="D276">
            <v>0</v>
          </cell>
          <cell r="E276">
            <v>0</v>
          </cell>
          <cell r="F276">
            <v>0</v>
          </cell>
          <cell r="G276">
            <v>0</v>
          </cell>
          <cell r="I276" t="str">
            <v>HDKM78334</v>
          </cell>
          <cell r="J276">
            <v>86.6</v>
          </cell>
          <cell r="K276">
            <v>0</v>
          </cell>
          <cell r="L276">
            <v>10</v>
          </cell>
          <cell r="M276">
            <v>0</v>
          </cell>
          <cell r="N276">
            <v>11.25</v>
          </cell>
          <cell r="O276">
            <v>0</v>
          </cell>
          <cell r="Q276" t="str">
            <v>HDKM78319</v>
          </cell>
          <cell r="R276">
            <v>100</v>
          </cell>
          <cell r="S276">
            <v>0</v>
          </cell>
          <cell r="T276">
            <v>30</v>
          </cell>
          <cell r="U276">
            <v>0</v>
          </cell>
          <cell r="V276">
            <v>28.3</v>
          </cell>
          <cell r="W276">
            <v>0</v>
          </cell>
          <cell r="Y276" t="str">
            <v>HDKM78319</v>
          </cell>
          <cell r="Z276">
            <v>100</v>
          </cell>
          <cell r="AA276">
            <v>0</v>
          </cell>
          <cell r="AB276">
            <v>30</v>
          </cell>
          <cell r="AC276">
            <v>0</v>
          </cell>
          <cell r="AD276">
            <v>39.732999999999997</v>
          </cell>
          <cell r="AE276">
            <v>0</v>
          </cell>
          <cell r="AG276" t="str">
            <v>HDKM78319</v>
          </cell>
          <cell r="AH276">
            <v>100</v>
          </cell>
          <cell r="AI276">
            <v>0</v>
          </cell>
          <cell r="AJ276">
            <v>30</v>
          </cell>
          <cell r="AK276">
            <v>0</v>
          </cell>
          <cell r="AL276">
            <v>58.966000000000001</v>
          </cell>
          <cell r="AM276">
            <v>0</v>
          </cell>
          <cell r="AO276" t="str">
            <v>HDKM78317</v>
          </cell>
          <cell r="AP276">
            <v>86.41</v>
          </cell>
          <cell r="AQ276">
            <v>4.8899999999999997</v>
          </cell>
          <cell r="AR276">
            <v>7.75</v>
          </cell>
          <cell r="AS276">
            <v>0</v>
          </cell>
          <cell r="AT276">
            <v>64.45</v>
          </cell>
          <cell r="AU276">
            <v>4</v>
          </cell>
          <cell r="AW276" t="str">
            <v>HDKM78317</v>
          </cell>
          <cell r="AX276">
            <v>88.35</v>
          </cell>
          <cell r="AY276">
            <v>4.8899999999999997</v>
          </cell>
          <cell r="AZ276">
            <v>7.75</v>
          </cell>
          <cell r="BA276">
            <v>0</v>
          </cell>
          <cell r="BB276">
            <v>81.948999999999998</v>
          </cell>
          <cell r="BC276">
            <v>4</v>
          </cell>
          <cell r="BE276" t="str">
            <v>HDKM78317</v>
          </cell>
          <cell r="BF276">
            <v>89.81</v>
          </cell>
          <cell r="BG276">
            <v>4.8899999999999997</v>
          </cell>
          <cell r="BH276">
            <v>13</v>
          </cell>
          <cell r="BI276">
            <v>0</v>
          </cell>
          <cell r="BJ276">
            <v>97.882000000000005</v>
          </cell>
          <cell r="BK276">
            <v>4</v>
          </cell>
          <cell r="BM276" t="str">
            <v>HDKM78317</v>
          </cell>
          <cell r="BN276">
            <v>90.94</v>
          </cell>
          <cell r="BO276">
            <v>4.8899999999999997</v>
          </cell>
          <cell r="BP276">
            <v>13</v>
          </cell>
          <cell r="BQ276">
            <v>0</v>
          </cell>
          <cell r="BR276">
            <v>109.664</v>
          </cell>
          <cell r="BS276">
            <v>4</v>
          </cell>
          <cell r="BU276" t="str">
            <v>HDKM78311</v>
          </cell>
          <cell r="BV276">
            <v>91.24</v>
          </cell>
          <cell r="BW276">
            <v>7.01</v>
          </cell>
          <cell r="BX276">
            <v>40</v>
          </cell>
          <cell r="BY276">
            <v>86.120999999999995</v>
          </cell>
          <cell r="BZ276">
            <v>116.08</v>
          </cell>
          <cell r="CA276">
            <v>3</v>
          </cell>
          <cell r="CC276" t="str">
            <v>HDKM78311</v>
          </cell>
          <cell r="CD276">
            <v>90.54</v>
          </cell>
          <cell r="CE276">
            <v>6.25</v>
          </cell>
          <cell r="CF276">
            <v>34.25</v>
          </cell>
          <cell r="CG276">
            <v>72.445999999999998</v>
          </cell>
          <cell r="CH276">
            <v>131.797</v>
          </cell>
          <cell r="CI276">
            <v>4</v>
          </cell>
          <cell r="CK276" t="str">
            <v>HDKM78311</v>
          </cell>
          <cell r="CL276">
            <v>91.32</v>
          </cell>
          <cell r="CM276">
            <v>6.25</v>
          </cell>
          <cell r="CN276">
            <v>34.25</v>
          </cell>
          <cell r="CO276">
            <v>72.445999999999998</v>
          </cell>
          <cell r="CP276">
            <v>151.71299999999999</v>
          </cell>
          <cell r="CQ276">
            <v>4</v>
          </cell>
          <cell r="CS276" t="str">
            <v>HDKM78220</v>
          </cell>
          <cell r="CT276">
            <v>88.61</v>
          </cell>
          <cell r="CU276">
            <v>2.73</v>
          </cell>
          <cell r="CV276">
            <v>9.7692307692308002</v>
          </cell>
          <cell r="CW276">
            <v>0</v>
          </cell>
          <cell r="CX276">
            <v>152.19900000000001</v>
          </cell>
          <cell r="CY276">
            <v>13</v>
          </cell>
          <cell r="DA276" t="str">
            <v>HDKM78220</v>
          </cell>
          <cell r="DB276">
            <v>89.42</v>
          </cell>
          <cell r="DC276">
            <v>2.73</v>
          </cell>
          <cell r="DD276">
            <v>9.7692307692308002</v>
          </cell>
          <cell r="DE276">
            <v>0</v>
          </cell>
          <cell r="DF276">
            <v>172.53100000000001</v>
          </cell>
          <cell r="DG276">
            <v>13</v>
          </cell>
          <cell r="DI276" t="str">
            <v>HDKM78220</v>
          </cell>
          <cell r="DJ276">
            <v>90.13</v>
          </cell>
          <cell r="DK276">
            <v>2.73</v>
          </cell>
          <cell r="DL276">
            <v>9.7692307692308002</v>
          </cell>
          <cell r="DM276">
            <v>0</v>
          </cell>
          <cell r="DN276">
            <v>184.18199999999999</v>
          </cell>
          <cell r="DO276">
            <v>13</v>
          </cell>
          <cell r="DQ276" t="str">
            <v>HDKM78220</v>
          </cell>
          <cell r="DR276">
            <v>90.75</v>
          </cell>
          <cell r="DS276">
            <v>2.73</v>
          </cell>
          <cell r="DT276">
            <v>9.7692307692308002</v>
          </cell>
          <cell r="DU276">
            <v>0</v>
          </cell>
          <cell r="DV276">
            <v>199.21600000000001</v>
          </cell>
          <cell r="DW276">
            <v>13</v>
          </cell>
          <cell r="DY276" t="str">
            <v>HDKM78218</v>
          </cell>
          <cell r="DZ276">
            <v>92.04</v>
          </cell>
          <cell r="EA276">
            <v>4.67</v>
          </cell>
          <cell r="EB276">
            <v>24.833333333333002</v>
          </cell>
          <cell r="EC276">
            <v>29.032</v>
          </cell>
          <cell r="ED276">
            <v>240.547</v>
          </cell>
          <cell r="EE276">
            <v>6</v>
          </cell>
          <cell r="EG276" t="str">
            <v>HDKM78218</v>
          </cell>
          <cell r="EH276">
            <v>92.48</v>
          </cell>
          <cell r="EI276">
            <v>4.67</v>
          </cell>
          <cell r="EJ276">
            <v>24.833333333333002</v>
          </cell>
          <cell r="EK276">
            <v>29.032</v>
          </cell>
          <cell r="EL276">
            <v>260.13099999999997</v>
          </cell>
          <cell r="EM276">
            <v>6</v>
          </cell>
          <cell r="EO276" t="str">
            <v>HDKM78218</v>
          </cell>
          <cell r="EP276">
            <v>92.88</v>
          </cell>
          <cell r="EQ276">
            <v>4.67</v>
          </cell>
          <cell r="ER276">
            <v>24.833333333333002</v>
          </cell>
          <cell r="ES276">
            <v>29.032</v>
          </cell>
          <cell r="ET276">
            <v>278.149</v>
          </cell>
          <cell r="EU276">
            <v>6</v>
          </cell>
          <cell r="EW276" t="str">
            <v>HDKM78138</v>
          </cell>
          <cell r="EX276">
            <v>66.31</v>
          </cell>
          <cell r="EY276">
            <v>7.7</v>
          </cell>
          <cell r="EZ276">
            <v>5.9047619047618998</v>
          </cell>
          <cell r="FA276">
            <v>0.29899999999999999</v>
          </cell>
          <cell r="FB276">
            <v>164.56399999999999</v>
          </cell>
          <cell r="FC276">
            <v>21</v>
          </cell>
          <cell r="FE276" t="str">
            <v>HDKM78136</v>
          </cell>
          <cell r="FF276">
            <v>89.08</v>
          </cell>
          <cell r="FG276">
            <v>3.46</v>
          </cell>
          <cell r="FH276">
            <v>8.4285714285714004</v>
          </cell>
          <cell r="FI276">
            <v>0</v>
          </cell>
          <cell r="FJ276">
            <v>247.52600000000001</v>
          </cell>
          <cell r="FK276">
            <v>14</v>
          </cell>
          <cell r="FM276" t="str">
            <v>HDKM78136</v>
          </cell>
          <cell r="FN276">
            <v>88.74</v>
          </cell>
          <cell r="FO276">
            <v>3.31</v>
          </cell>
          <cell r="FP276">
            <v>7.375</v>
          </cell>
          <cell r="FQ276">
            <v>4.407</v>
          </cell>
          <cell r="FR276">
            <v>251.72499999999999</v>
          </cell>
          <cell r="FS276">
            <v>16</v>
          </cell>
          <cell r="FU276" t="str">
            <v>HDKM78136</v>
          </cell>
          <cell r="FV276">
            <v>87.91</v>
          </cell>
          <cell r="FW276">
            <v>3.34</v>
          </cell>
          <cell r="FX276">
            <v>6.5555555555555998</v>
          </cell>
          <cell r="FY276">
            <v>3.875</v>
          </cell>
          <cell r="FZ276">
            <v>259.70800000000003</v>
          </cell>
          <cell r="GA276">
            <v>18</v>
          </cell>
          <cell r="GC276" t="str">
            <v>HDKM78136</v>
          </cell>
          <cell r="GD276">
            <v>88.12</v>
          </cell>
          <cell r="GE276">
            <v>3.09</v>
          </cell>
          <cell r="GF276">
            <v>8</v>
          </cell>
          <cell r="GG276">
            <v>3.77</v>
          </cell>
          <cell r="GH276">
            <v>272.52499999999998</v>
          </cell>
          <cell r="GI276">
            <v>20</v>
          </cell>
          <cell r="GK276" t="str">
            <v>HDKM78136</v>
          </cell>
          <cell r="GL276">
            <v>88.03</v>
          </cell>
          <cell r="GM276">
            <v>3.11</v>
          </cell>
          <cell r="GN276">
            <v>7.6190476190476</v>
          </cell>
          <cell r="GO276">
            <v>3.5739999999999998</v>
          </cell>
          <cell r="GP276">
            <v>287.608</v>
          </cell>
          <cell r="GQ276">
            <v>21</v>
          </cell>
          <cell r="GS276" t="str">
            <v>HDKM78136</v>
          </cell>
          <cell r="GT276">
            <v>87.24</v>
          </cell>
          <cell r="GU276">
            <v>3.32</v>
          </cell>
          <cell r="GV276">
            <v>7.2727272727273</v>
          </cell>
          <cell r="GW276">
            <v>3.1909999999999998</v>
          </cell>
          <cell r="GX276">
            <v>301.14100000000002</v>
          </cell>
          <cell r="GY276">
            <v>22</v>
          </cell>
          <cell r="HA276" t="str">
            <v>HDKM78136</v>
          </cell>
          <cell r="HB276">
            <v>87.71</v>
          </cell>
          <cell r="HC276">
            <v>3.32</v>
          </cell>
          <cell r="HD276">
            <v>7.2727272727273</v>
          </cell>
          <cell r="HE276">
            <v>3.1909999999999998</v>
          </cell>
          <cell r="HF276">
            <v>320.274</v>
          </cell>
          <cell r="HG276">
            <v>22</v>
          </cell>
          <cell r="HI276" t="str">
            <v>HDKM78039</v>
          </cell>
          <cell r="HJ276">
            <v>0</v>
          </cell>
          <cell r="HK276">
            <v>0</v>
          </cell>
          <cell r="HL276">
            <v>0</v>
          </cell>
          <cell r="HM276">
            <v>0</v>
          </cell>
          <cell r="HN276">
            <v>0</v>
          </cell>
          <cell r="HO276">
            <v>0</v>
          </cell>
          <cell r="HQ276" t="str">
            <v>HDKM78039</v>
          </cell>
          <cell r="HR276">
            <v>0</v>
          </cell>
          <cell r="HS276">
            <v>0</v>
          </cell>
          <cell r="HT276">
            <v>0</v>
          </cell>
          <cell r="HU276">
            <v>0</v>
          </cell>
          <cell r="HV276">
            <v>0</v>
          </cell>
          <cell r="HW276">
            <v>0</v>
          </cell>
          <cell r="HY276" t="str">
            <v>HDKM78039</v>
          </cell>
          <cell r="HZ276">
            <v>0</v>
          </cell>
          <cell r="IA276">
            <v>0</v>
          </cell>
          <cell r="IB276">
            <v>0</v>
          </cell>
          <cell r="IC276">
            <v>0</v>
          </cell>
          <cell r="ID276">
            <v>0</v>
          </cell>
          <cell r="IE276">
            <v>0</v>
          </cell>
          <cell r="IG276" t="str">
            <v>HDKM78039</v>
          </cell>
          <cell r="IH276">
            <v>0</v>
          </cell>
          <cell r="II276">
            <v>0</v>
          </cell>
          <cell r="IJ276">
            <v>0</v>
          </cell>
          <cell r="IK276">
            <v>0</v>
          </cell>
          <cell r="IL276">
            <v>0</v>
          </cell>
          <cell r="IM276">
            <v>0</v>
          </cell>
        </row>
        <row r="277">
          <cell r="A277" t="str">
            <v>HDKM78335</v>
          </cell>
          <cell r="B277">
            <v>100</v>
          </cell>
          <cell r="C277">
            <v>0</v>
          </cell>
          <cell r="D277">
            <v>0</v>
          </cell>
          <cell r="E277">
            <v>0</v>
          </cell>
          <cell r="F277">
            <v>0</v>
          </cell>
          <cell r="G277">
            <v>0</v>
          </cell>
          <cell r="I277" t="str">
            <v>HDKM78335</v>
          </cell>
          <cell r="J277">
            <v>93.58</v>
          </cell>
          <cell r="K277">
            <v>3.08</v>
          </cell>
          <cell r="L277">
            <v>17</v>
          </cell>
          <cell r="M277">
            <v>0</v>
          </cell>
          <cell r="N277">
            <v>16.2</v>
          </cell>
          <cell r="O277">
            <v>1</v>
          </cell>
          <cell r="Q277" t="str">
            <v>HDKM78320</v>
          </cell>
          <cell r="R277">
            <v>100</v>
          </cell>
          <cell r="S277">
            <v>0</v>
          </cell>
          <cell r="T277">
            <v>32</v>
          </cell>
          <cell r="U277">
            <v>0</v>
          </cell>
          <cell r="V277">
            <v>31.501000000000001</v>
          </cell>
          <cell r="W277">
            <v>0</v>
          </cell>
          <cell r="Y277" t="str">
            <v>HDKM78320</v>
          </cell>
          <cell r="Z277">
            <v>100</v>
          </cell>
          <cell r="AA277">
            <v>0</v>
          </cell>
          <cell r="AB277">
            <v>32</v>
          </cell>
          <cell r="AC277">
            <v>0</v>
          </cell>
          <cell r="AD277">
            <v>45.018000000000001</v>
          </cell>
          <cell r="AE277">
            <v>0</v>
          </cell>
          <cell r="AG277" t="str">
            <v>HDKM78320</v>
          </cell>
          <cell r="AH277">
            <v>93.06</v>
          </cell>
          <cell r="AI277">
            <v>4.17</v>
          </cell>
          <cell r="AJ277">
            <v>16</v>
          </cell>
          <cell r="AK277">
            <v>67.599000000000004</v>
          </cell>
          <cell r="AL277">
            <v>52.884999999999998</v>
          </cell>
          <cell r="AM277">
            <v>2</v>
          </cell>
          <cell r="AO277" t="str">
            <v>HDKM78318</v>
          </cell>
          <cell r="AP277">
            <v>82.37</v>
          </cell>
          <cell r="AQ277">
            <v>12.69</v>
          </cell>
          <cell r="AR277">
            <v>1</v>
          </cell>
          <cell r="AS277">
            <v>0</v>
          </cell>
          <cell r="AT277">
            <v>47.631999999999998</v>
          </cell>
          <cell r="AU277">
            <v>2</v>
          </cell>
          <cell r="AW277" t="str">
            <v>HDKM78318</v>
          </cell>
          <cell r="AX277">
            <v>84.89</v>
          </cell>
          <cell r="AY277">
            <v>12.69</v>
          </cell>
          <cell r="AZ277">
            <v>1</v>
          </cell>
          <cell r="BA277">
            <v>0</v>
          </cell>
          <cell r="BB277">
            <v>63.831000000000003</v>
          </cell>
          <cell r="BC277">
            <v>2</v>
          </cell>
          <cell r="BE277" t="str">
            <v>HDKM78318</v>
          </cell>
          <cell r="BF277">
            <v>86.78</v>
          </cell>
          <cell r="BG277">
            <v>12.69</v>
          </cell>
          <cell r="BH277">
            <v>16</v>
          </cell>
          <cell r="BI277">
            <v>0</v>
          </cell>
          <cell r="BJ277">
            <v>79.165000000000006</v>
          </cell>
          <cell r="BK277">
            <v>2</v>
          </cell>
          <cell r="BM277" t="str">
            <v>HDKM78318</v>
          </cell>
          <cell r="BN277">
            <v>87.63</v>
          </cell>
          <cell r="BO277">
            <v>8.91</v>
          </cell>
          <cell r="BP277">
            <v>10.666666666667</v>
          </cell>
          <cell r="BQ277">
            <v>4.99</v>
          </cell>
          <cell r="BR277">
            <v>92.247</v>
          </cell>
          <cell r="BS277">
            <v>3</v>
          </cell>
          <cell r="BU277" t="str">
            <v>HDKM78312</v>
          </cell>
          <cell r="BV277">
            <v>93.08</v>
          </cell>
          <cell r="BW277">
            <v>5.08</v>
          </cell>
          <cell r="BX277">
            <v>69</v>
          </cell>
          <cell r="BY277">
            <v>0</v>
          </cell>
          <cell r="BZ277">
            <v>126.182</v>
          </cell>
          <cell r="CA277">
            <v>2</v>
          </cell>
          <cell r="CC277" t="str">
            <v>HDKM78312</v>
          </cell>
          <cell r="CD277">
            <v>91.24</v>
          </cell>
          <cell r="CE277">
            <v>5.08</v>
          </cell>
          <cell r="CF277">
            <v>75.5</v>
          </cell>
          <cell r="CG277">
            <v>0</v>
          </cell>
          <cell r="CH277">
            <v>139.41499999999999</v>
          </cell>
          <cell r="CI277">
            <v>2</v>
          </cell>
          <cell r="CK277" t="str">
            <v>HDKM78312</v>
          </cell>
          <cell r="CL277">
            <v>91.97</v>
          </cell>
          <cell r="CM277">
            <v>5.08</v>
          </cell>
          <cell r="CN277">
            <v>75.5</v>
          </cell>
          <cell r="CO277">
            <v>0</v>
          </cell>
          <cell r="CP277">
            <v>159.53100000000001</v>
          </cell>
          <cell r="CQ277">
            <v>2</v>
          </cell>
          <cell r="CS277" t="str">
            <v>HDKM78230</v>
          </cell>
          <cell r="CT277">
            <v>48.77</v>
          </cell>
          <cell r="CU277">
            <v>26.64</v>
          </cell>
          <cell r="CV277">
            <v>0.33333333333330001</v>
          </cell>
          <cell r="CW277">
            <v>92.399000000000001</v>
          </cell>
          <cell r="CX277">
            <v>8.1669999999999998</v>
          </cell>
          <cell r="CY277">
            <v>6</v>
          </cell>
          <cell r="DA277" t="str">
            <v>HDKM78230</v>
          </cell>
          <cell r="DB277">
            <v>47.37</v>
          </cell>
          <cell r="DC277">
            <v>22.1</v>
          </cell>
          <cell r="DD277">
            <v>0.25</v>
          </cell>
          <cell r="DE277">
            <v>83.516000000000005</v>
          </cell>
          <cell r="DF277">
            <v>8.1669999999999998</v>
          </cell>
          <cell r="DG277">
            <v>8</v>
          </cell>
          <cell r="DI277" t="str">
            <v>HDKM78230</v>
          </cell>
          <cell r="DJ277">
            <v>44.21</v>
          </cell>
          <cell r="DK277">
            <v>25.1</v>
          </cell>
          <cell r="DL277">
            <v>0.25</v>
          </cell>
          <cell r="DM277">
            <v>87.013000000000005</v>
          </cell>
          <cell r="DN277">
            <v>8.1669999999999998</v>
          </cell>
          <cell r="DO277">
            <v>8</v>
          </cell>
          <cell r="DQ277" t="str">
            <v>HDKM78230</v>
          </cell>
          <cell r="DR277">
            <v>45.54</v>
          </cell>
          <cell r="DS277">
            <v>26.14</v>
          </cell>
          <cell r="DT277">
            <v>0.25</v>
          </cell>
          <cell r="DU277">
            <v>87.527000000000001</v>
          </cell>
          <cell r="DV277">
            <v>8.1669999999999998</v>
          </cell>
          <cell r="DW277">
            <v>8</v>
          </cell>
          <cell r="DY277" t="str">
            <v>HDKM78219</v>
          </cell>
          <cell r="DZ277">
            <v>84.13</v>
          </cell>
          <cell r="EA277">
            <v>10.79</v>
          </cell>
          <cell r="EB277">
            <v>23.166666666666998</v>
          </cell>
          <cell r="EC277">
            <v>42.137</v>
          </cell>
          <cell r="ED277">
            <v>206.52699999999999</v>
          </cell>
          <cell r="EE277">
            <v>6</v>
          </cell>
          <cell r="EG277" t="str">
            <v>HDKM78219</v>
          </cell>
          <cell r="EH277">
            <v>85.01</v>
          </cell>
          <cell r="EI277">
            <v>10.79</v>
          </cell>
          <cell r="EJ277">
            <v>23.166666666666998</v>
          </cell>
          <cell r="EK277">
            <v>42.137</v>
          </cell>
          <cell r="EL277">
            <v>226.077</v>
          </cell>
          <cell r="EM277">
            <v>6</v>
          </cell>
          <cell r="EO277" t="str">
            <v>HDKM78219</v>
          </cell>
          <cell r="EP277">
            <v>85.2</v>
          </cell>
          <cell r="EQ277">
            <v>10.79</v>
          </cell>
          <cell r="ER277">
            <v>23.166666666666998</v>
          </cell>
          <cell r="ES277">
            <v>42.137</v>
          </cell>
          <cell r="ET277">
            <v>242.61</v>
          </cell>
          <cell r="EU277">
            <v>6</v>
          </cell>
          <cell r="EW277" t="str">
            <v>HDKM78151</v>
          </cell>
          <cell r="EX277">
            <v>0</v>
          </cell>
          <cell r="EY277">
            <v>0</v>
          </cell>
          <cell r="EZ277">
            <v>0</v>
          </cell>
          <cell r="FA277">
            <v>0</v>
          </cell>
          <cell r="FB277">
            <v>0</v>
          </cell>
          <cell r="FC277">
            <v>0</v>
          </cell>
          <cell r="FE277" t="str">
            <v>HDKM78137</v>
          </cell>
          <cell r="FF277">
            <v>35.950000000000003</v>
          </cell>
          <cell r="FG277">
            <v>53.81</v>
          </cell>
          <cell r="FH277">
            <v>13.5</v>
          </cell>
          <cell r="FI277">
            <v>96.334999999999994</v>
          </cell>
          <cell r="FJ277">
            <v>81.813999999999993</v>
          </cell>
          <cell r="FK277">
            <v>6</v>
          </cell>
          <cell r="FM277" t="str">
            <v>HDKM78137</v>
          </cell>
          <cell r="FN277">
            <v>34.31</v>
          </cell>
          <cell r="FO277">
            <v>57.81</v>
          </cell>
          <cell r="FP277">
            <v>13.5</v>
          </cell>
          <cell r="FQ277">
            <v>96.587999999999994</v>
          </cell>
          <cell r="FR277">
            <v>81.813999999999993</v>
          </cell>
          <cell r="FS277">
            <v>6</v>
          </cell>
          <cell r="FU277" t="str">
            <v>HDKM78137</v>
          </cell>
          <cell r="FV277">
            <v>32.82</v>
          </cell>
          <cell r="FW277">
            <v>61.81</v>
          </cell>
          <cell r="FX277">
            <v>13.5</v>
          </cell>
          <cell r="FY277">
            <v>96.808999999999997</v>
          </cell>
          <cell r="FZ277">
            <v>81.813999999999993</v>
          </cell>
          <cell r="GA277">
            <v>6</v>
          </cell>
          <cell r="GC277" t="str">
            <v>HDKM78137</v>
          </cell>
          <cell r="GD277">
            <v>31.45</v>
          </cell>
          <cell r="GE277">
            <v>65.81</v>
          </cell>
          <cell r="GF277">
            <v>13.5</v>
          </cell>
          <cell r="GG277">
            <v>97.003</v>
          </cell>
          <cell r="GH277">
            <v>81.813999999999993</v>
          </cell>
          <cell r="GI277">
            <v>6</v>
          </cell>
          <cell r="GK277" t="str">
            <v>HDKM78137</v>
          </cell>
          <cell r="GL277">
            <v>30.19</v>
          </cell>
          <cell r="GM277">
            <v>69.81</v>
          </cell>
          <cell r="GN277">
            <v>13.5</v>
          </cell>
          <cell r="GO277">
            <v>97.174999999999997</v>
          </cell>
          <cell r="GP277">
            <v>81.813999999999993</v>
          </cell>
          <cell r="GQ277">
            <v>6</v>
          </cell>
          <cell r="GS277" t="str">
            <v>HDKM78137</v>
          </cell>
          <cell r="GT277">
            <v>29.03</v>
          </cell>
          <cell r="GU277">
            <v>73.81</v>
          </cell>
          <cell r="GV277">
            <v>13.5</v>
          </cell>
          <cell r="GW277">
            <v>97.328000000000003</v>
          </cell>
          <cell r="GX277">
            <v>81.813999999999993</v>
          </cell>
          <cell r="GY277">
            <v>6</v>
          </cell>
          <cell r="HA277" t="str">
            <v>HDKM78137</v>
          </cell>
          <cell r="HB277">
            <v>28.18</v>
          </cell>
          <cell r="HC277">
            <v>77.56</v>
          </cell>
          <cell r="HD277">
            <v>13.5</v>
          </cell>
          <cell r="HE277">
            <v>97.456999999999994</v>
          </cell>
          <cell r="HF277">
            <v>81.813999999999993</v>
          </cell>
          <cell r="HG277">
            <v>6</v>
          </cell>
          <cell r="HI277" t="str">
            <v>HDKM78040</v>
          </cell>
          <cell r="HJ277">
            <v>28.08</v>
          </cell>
          <cell r="HK277">
            <v>80.08</v>
          </cell>
          <cell r="HL277">
            <v>0</v>
          </cell>
          <cell r="HM277">
            <v>73.981999999999999</v>
          </cell>
          <cell r="HN277">
            <v>96.147999999999996</v>
          </cell>
          <cell r="HO277">
            <v>6</v>
          </cell>
          <cell r="HQ277" t="str">
            <v>HDKM78040</v>
          </cell>
          <cell r="HR277">
            <v>29.51</v>
          </cell>
          <cell r="HS277">
            <v>54.2</v>
          </cell>
          <cell r="HT277">
            <v>0</v>
          </cell>
          <cell r="HU277">
            <v>72.876999999999995</v>
          </cell>
          <cell r="HV277">
            <v>107.431</v>
          </cell>
          <cell r="HW277">
            <v>9</v>
          </cell>
          <cell r="HY277" t="str">
            <v>HDKM78040</v>
          </cell>
          <cell r="HZ277">
            <v>30.22</v>
          </cell>
          <cell r="IA277">
            <v>49.96</v>
          </cell>
          <cell r="IB277">
            <v>0</v>
          </cell>
          <cell r="IC277">
            <v>71.153999999999996</v>
          </cell>
          <cell r="ID277">
            <v>117.181</v>
          </cell>
          <cell r="IE277">
            <v>10</v>
          </cell>
          <cell r="IG277" t="str">
            <v>HDKM78040</v>
          </cell>
          <cell r="IH277">
            <v>30.67</v>
          </cell>
          <cell r="II277">
            <v>42.75</v>
          </cell>
          <cell r="IJ277">
            <v>9.4166666666666998</v>
          </cell>
          <cell r="IK277">
            <v>69.287999999999997</v>
          </cell>
          <cell r="IL277">
            <v>121.048</v>
          </cell>
          <cell r="IM277">
            <v>12</v>
          </cell>
        </row>
        <row r="278">
          <cell r="A278" t="str">
            <v>HDKM78336</v>
          </cell>
          <cell r="B278">
            <v>100</v>
          </cell>
          <cell r="C278">
            <v>0</v>
          </cell>
          <cell r="D278">
            <v>0</v>
          </cell>
          <cell r="E278">
            <v>0</v>
          </cell>
          <cell r="F278">
            <v>0</v>
          </cell>
          <cell r="G278">
            <v>0</v>
          </cell>
          <cell r="I278" t="str">
            <v>HDKM78336</v>
          </cell>
          <cell r="J278">
            <v>100</v>
          </cell>
          <cell r="K278">
            <v>0</v>
          </cell>
          <cell r="L278">
            <v>20</v>
          </cell>
          <cell r="M278">
            <v>0</v>
          </cell>
          <cell r="N278">
            <v>18.798999999999999</v>
          </cell>
          <cell r="O278">
            <v>0</v>
          </cell>
          <cell r="Q278" t="str">
            <v>HDKM78323</v>
          </cell>
          <cell r="R278">
            <v>100</v>
          </cell>
          <cell r="S278">
            <v>0</v>
          </cell>
          <cell r="T278">
            <v>22</v>
          </cell>
          <cell r="U278">
            <v>0</v>
          </cell>
          <cell r="V278">
            <v>22.067</v>
          </cell>
          <cell r="W278">
            <v>0</v>
          </cell>
          <cell r="Y278" t="str">
            <v>HDKM78323</v>
          </cell>
          <cell r="Z278">
            <v>99.01</v>
          </cell>
          <cell r="AA278">
            <v>0.95</v>
          </cell>
          <cell r="AB278">
            <v>22</v>
          </cell>
          <cell r="AC278">
            <v>0</v>
          </cell>
          <cell r="AD278">
            <v>32.017000000000003</v>
          </cell>
          <cell r="AE278">
            <v>1</v>
          </cell>
          <cell r="AG278" t="str">
            <v>HDKM78323</v>
          </cell>
          <cell r="AH278">
            <v>96.79</v>
          </cell>
          <cell r="AI278">
            <v>3.85</v>
          </cell>
          <cell r="AJ278">
            <v>22</v>
          </cell>
          <cell r="AK278">
            <v>0</v>
          </cell>
          <cell r="AL278">
            <v>50.216999999999999</v>
          </cell>
          <cell r="AM278">
            <v>1</v>
          </cell>
          <cell r="AO278" t="str">
            <v>HDKM78319</v>
          </cell>
          <cell r="AP278">
            <v>100</v>
          </cell>
          <cell r="AQ278">
            <v>0</v>
          </cell>
          <cell r="AR278">
            <v>30</v>
          </cell>
          <cell r="AS278">
            <v>0</v>
          </cell>
          <cell r="AT278">
            <v>74.132000000000005</v>
          </cell>
          <cell r="AU278">
            <v>0</v>
          </cell>
          <cell r="AW278" t="str">
            <v>HDKM78319</v>
          </cell>
          <cell r="AX278">
            <v>100</v>
          </cell>
          <cell r="AY278">
            <v>0</v>
          </cell>
          <cell r="AZ278">
            <v>30</v>
          </cell>
          <cell r="BA278">
            <v>0</v>
          </cell>
          <cell r="BB278">
            <v>92.631</v>
          </cell>
          <cell r="BC278">
            <v>0</v>
          </cell>
          <cell r="BE278" t="str">
            <v>HDKM78319</v>
          </cell>
          <cell r="BF278">
            <v>96.89</v>
          </cell>
          <cell r="BG278">
            <v>5.97</v>
          </cell>
          <cell r="BH278">
            <v>52</v>
          </cell>
          <cell r="BI278">
            <v>0</v>
          </cell>
          <cell r="BJ278">
            <v>105.364</v>
          </cell>
          <cell r="BK278">
            <v>1</v>
          </cell>
          <cell r="BM278" t="str">
            <v>HDKM78319</v>
          </cell>
          <cell r="BN278">
            <v>97.24</v>
          </cell>
          <cell r="BO278">
            <v>5.97</v>
          </cell>
          <cell r="BP278">
            <v>52</v>
          </cell>
          <cell r="BQ278">
            <v>0</v>
          </cell>
          <cell r="BR278">
            <v>109.664</v>
          </cell>
          <cell r="BS278">
            <v>1</v>
          </cell>
          <cell r="BU278" t="str">
            <v>HDKM78313</v>
          </cell>
          <cell r="BV278">
            <v>94.26</v>
          </cell>
          <cell r="BW278">
            <v>4.59</v>
          </cell>
          <cell r="BX278">
            <v>43.666666666666998</v>
          </cell>
          <cell r="BY278">
            <v>75.694999999999993</v>
          </cell>
          <cell r="BZ278">
            <v>125.20099999999999</v>
          </cell>
          <cell r="CA278">
            <v>3</v>
          </cell>
          <cell r="CC278" t="str">
            <v>HDKM78313</v>
          </cell>
          <cell r="CD278">
            <v>93.65</v>
          </cell>
          <cell r="CE278">
            <v>5.59</v>
          </cell>
          <cell r="CF278">
            <v>49</v>
          </cell>
          <cell r="CG278">
            <v>80.019000000000005</v>
          </cell>
          <cell r="CH278">
            <v>142.28399999999999</v>
          </cell>
          <cell r="CI278">
            <v>3</v>
          </cell>
          <cell r="CK278" t="str">
            <v>HDKM78313</v>
          </cell>
          <cell r="CL278">
            <v>94.18</v>
          </cell>
          <cell r="CM278">
            <v>5.59</v>
          </cell>
          <cell r="CN278">
            <v>49</v>
          </cell>
          <cell r="CO278">
            <v>80.019000000000005</v>
          </cell>
          <cell r="CP278">
            <v>162.26599999999999</v>
          </cell>
          <cell r="CQ278">
            <v>3</v>
          </cell>
          <cell r="CS278" t="str">
            <v>HDKM78237</v>
          </cell>
          <cell r="CT278">
            <v>84.89</v>
          </cell>
          <cell r="CU278">
            <v>4.18</v>
          </cell>
          <cell r="CV278">
            <v>18.571428571428999</v>
          </cell>
          <cell r="CW278">
            <v>31.908999999999999</v>
          </cell>
          <cell r="CX278">
            <v>148.93100000000001</v>
          </cell>
          <cell r="CY278">
            <v>7</v>
          </cell>
          <cell r="DA278" t="str">
            <v>HDKM78237</v>
          </cell>
          <cell r="DB278">
            <v>83.02</v>
          </cell>
          <cell r="DC278">
            <v>4.3499999999999996</v>
          </cell>
          <cell r="DD278">
            <v>14.444444444444001</v>
          </cell>
          <cell r="DE278">
            <v>23.84</v>
          </cell>
          <cell r="DF278">
            <v>161.03200000000001</v>
          </cell>
          <cell r="DG278">
            <v>9</v>
          </cell>
          <cell r="DI278" t="str">
            <v>HDKM78237</v>
          </cell>
          <cell r="DJ278">
            <v>82.45</v>
          </cell>
          <cell r="DK278">
            <v>4.53</v>
          </cell>
          <cell r="DL278">
            <v>13</v>
          </cell>
          <cell r="DM278">
            <v>20.617999999999999</v>
          </cell>
          <cell r="DN278">
            <v>165.548</v>
          </cell>
          <cell r="DO278">
            <v>10</v>
          </cell>
          <cell r="DQ278" t="str">
            <v>HDKM78237</v>
          </cell>
          <cell r="DR278">
            <v>83.55</v>
          </cell>
          <cell r="DS278">
            <v>4.53</v>
          </cell>
          <cell r="DT278">
            <v>13</v>
          </cell>
          <cell r="DU278">
            <v>20.617999999999999</v>
          </cell>
          <cell r="DV278">
            <v>177.58099999999999</v>
          </cell>
          <cell r="DW278">
            <v>10</v>
          </cell>
          <cell r="DY278" t="str">
            <v>HDKM78220</v>
          </cell>
          <cell r="DZ278">
            <v>89.96</v>
          </cell>
          <cell r="EA278">
            <v>2.73</v>
          </cell>
          <cell r="EB278">
            <v>8.4666666666667005</v>
          </cell>
          <cell r="EC278">
            <v>0</v>
          </cell>
          <cell r="ED278">
            <v>212.44900000000001</v>
          </cell>
          <cell r="EE278">
            <v>15</v>
          </cell>
          <cell r="EG278" t="str">
            <v>HDKM78220</v>
          </cell>
          <cell r="EH278">
            <v>89.91</v>
          </cell>
          <cell r="EI278">
            <v>2.91</v>
          </cell>
          <cell r="EJ278">
            <v>8.4666666666667005</v>
          </cell>
          <cell r="EK278">
            <v>0</v>
          </cell>
          <cell r="EL278">
            <v>230.566</v>
          </cell>
          <cell r="EM278">
            <v>15</v>
          </cell>
          <cell r="EO278" t="str">
            <v>HDKM78220</v>
          </cell>
          <cell r="EP278">
            <v>86.03</v>
          </cell>
          <cell r="EQ278">
            <v>3.75</v>
          </cell>
          <cell r="ER278">
            <v>7.4705882352941</v>
          </cell>
          <cell r="ES278">
            <v>29.259</v>
          </cell>
          <cell r="ET278">
            <v>232.26599999999999</v>
          </cell>
          <cell r="EU278">
            <v>17</v>
          </cell>
          <cell r="EW278" t="str">
            <v>HDKM78155</v>
          </cell>
          <cell r="EX278">
            <v>71.209999999999994</v>
          </cell>
          <cell r="EY278">
            <v>14.41</v>
          </cell>
          <cell r="EZ278">
            <v>15.444444444444001</v>
          </cell>
          <cell r="FA278">
            <v>11.58</v>
          </cell>
          <cell r="FB278">
            <v>192.215</v>
          </cell>
          <cell r="FC278">
            <v>9</v>
          </cell>
          <cell r="FE278" t="str">
            <v>HDKM78138</v>
          </cell>
          <cell r="FF278">
            <v>64.709999999999994</v>
          </cell>
          <cell r="FG278">
            <v>7.73</v>
          </cell>
          <cell r="FH278">
            <v>5.3913043478261002</v>
          </cell>
          <cell r="FI278">
            <v>0.27200000000000002</v>
          </cell>
          <cell r="FJ278">
            <v>170.43100000000001</v>
          </cell>
          <cell r="FK278">
            <v>23</v>
          </cell>
          <cell r="FM278" t="str">
            <v>HDKM78138</v>
          </cell>
          <cell r="FN278">
            <v>61.76</v>
          </cell>
          <cell r="FO278">
            <v>8.41</v>
          </cell>
          <cell r="FP278">
            <v>5.1666666666666998</v>
          </cell>
          <cell r="FQ278">
            <v>11.632</v>
          </cell>
          <cell r="FR278">
            <v>170.43100000000001</v>
          </cell>
          <cell r="FS278">
            <v>24</v>
          </cell>
          <cell r="FU278" t="str">
            <v>HDKM78138</v>
          </cell>
          <cell r="FV278">
            <v>61.94</v>
          </cell>
          <cell r="FW278">
            <v>8.75</v>
          </cell>
          <cell r="FX278">
            <v>5.1666666666666998</v>
          </cell>
          <cell r="FY278">
            <v>15.081</v>
          </cell>
          <cell r="FZ278">
            <v>178.08099999999999</v>
          </cell>
          <cell r="GA278">
            <v>24</v>
          </cell>
          <cell r="GC278" t="str">
            <v>HDKM78138</v>
          </cell>
          <cell r="GD278">
            <v>62.44</v>
          </cell>
          <cell r="GE278">
            <v>8.43</v>
          </cell>
          <cell r="GF278">
            <v>6.56</v>
          </cell>
          <cell r="GG278">
            <v>15.025</v>
          </cell>
          <cell r="GH278">
            <v>186.881</v>
          </cell>
          <cell r="GI278">
            <v>25</v>
          </cell>
          <cell r="GK278" t="str">
            <v>HDKM78138</v>
          </cell>
          <cell r="GL278">
            <v>61.67</v>
          </cell>
          <cell r="GM278">
            <v>8.17</v>
          </cell>
          <cell r="GN278">
            <v>6.0740740740741002</v>
          </cell>
          <cell r="GO278">
            <v>14.367000000000001</v>
          </cell>
          <cell r="GP278">
            <v>194.03100000000001</v>
          </cell>
          <cell r="GQ278">
            <v>27</v>
          </cell>
          <cell r="GS278" t="str">
            <v>HDKM78138</v>
          </cell>
          <cell r="GT278">
            <v>59.67</v>
          </cell>
          <cell r="GU278">
            <v>8.65</v>
          </cell>
          <cell r="GV278">
            <v>5.8571428571429003</v>
          </cell>
          <cell r="GW278">
            <v>13.081</v>
          </cell>
          <cell r="GX278">
            <v>195.06399999999999</v>
          </cell>
          <cell r="GY278">
            <v>28</v>
          </cell>
          <cell r="HA278" t="str">
            <v>HDKM78138</v>
          </cell>
          <cell r="HB278">
            <v>57.88</v>
          </cell>
          <cell r="HC278">
            <v>9.09</v>
          </cell>
          <cell r="HD278">
            <v>5.6551724137930997</v>
          </cell>
          <cell r="HE278">
            <v>12.023999999999999</v>
          </cell>
          <cell r="HF278">
            <v>197.76400000000001</v>
          </cell>
          <cell r="HG278">
            <v>29</v>
          </cell>
          <cell r="HI278" t="str">
            <v>HDKM78041</v>
          </cell>
          <cell r="HJ278">
            <v>0</v>
          </cell>
          <cell r="HK278">
            <v>0</v>
          </cell>
          <cell r="HL278">
            <v>0</v>
          </cell>
          <cell r="HM278">
            <v>0</v>
          </cell>
          <cell r="HN278">
            <v>0</v>
          </cell>
          <cell r="HO278">
            <v>0</v>
          </cell>
          <cell r="HQ278" t="str">
            <v>HDKM78041</v>
          </cell>
          <cell r="HR278">
            <v>0</v>
          </cell>
          <cell r="HS278">
            <v>0</v>
          </cell>
          <cell r="HT278">
            <v>0</v>
          </cell>
          <cell r="HU278">
            <v>0</v>
          </cell>
          <cell r="HV278">
            <v>0</v>
          </cell>
          <cell r="HW278">
            <v>0</v>
          </cell>
          <cell r="HY278" t="str">
            <v>HDKM78041</v>
          </cell>
          <cell r="HZ278">
            <v>0</v>
          </cell>
          <cell r="IA278">
            <v>0</v>
          </cell>
          <cell r="IB278">
            <v>0</v>
          </cell>
          <cell r="IC278">
            <v>0</v>
          </cell>
          <cell r="ID278">
            <v>0</v>
          </cell>
          <cell r="IE278">
            <v>0</v>
          </cell>
          <cell r="IG278" t="str">
            <v>HDKM78041</v>
          </cell>
          <cell r="IH278">
            <v>0</v>
          </cell>
          <cell r="II278">
            <v>0</v>
          </cell>
          <cell r="IJ278">
            <v>0</v>
          </cell>
          <cell r="IK278">
            <v>0</v>
          </cell>
          <cell r="IL278">
            <v>0</v>
          </cell>
          <cell r="IM278">
            <v>0</v>
          </cell>
        </row>
        <row r="279">
          <cell r="A279" t="str">
            <v>HDKM78348</v>
          </cell>
          <cell r="B279">
            <v>100</v>
          </cell>
          <cell r="C279">
            <v>0</v>
          </cell>
          <cell r="D279">
            <v>0</v>
          </cell>
          <cell r="E279">
            <v>0</v>
          </cell>
          <cell r="F279">
            <v>0</v>
          </cell>
          <cell r="G279">
            <v>0</v>
          </cell>
          <cell r="I279" t="str">
            <v>HDKM78348</v>
          </cell>
          <cell r="J279">
            <v>100</v>
          </cell>
          <cell r="K279">
            <v>0</v>
          </cell>
          <cell r="L279">
            <v>15</v>
          </cell>
          <cell r="M279">
            <v>0</v>
          </cell>
          <cell r="N279">
            <v>16.298999999999999</v>
          </cell>
          <cell r="O279">
            <v>0</v>
          </cell>
          <cell r="Q279" t="str">
            <v>HDKM78334</v>
          </cell>
          <cell r="R279">
            <v>91.07</v>
          </cell>
          <cell r="S279">
            <v>0</v>
          </cell>
          <cell r="T279">
            <v>24</v>
          </cell>
          <cell r="U279">
            <v>0</v>
          </cell>
          <cell r="V279">
            <v>23.966999999999999</v>
          </cell>
          <cell r="W279">
            <v>0</v>
          </cell>
          <cell r="Y279" t="str">
            <v>HDKM78334</v>
          </cell>
          <cell r="Z279">
            <v>93.3</v>
          </cell>
          <cell r="AA279">
            <v>0</v>
          </cell>
          <cell r="AB279">
            <v>24</v>
          </cell>
          <cell r="AC279">
            <v>0</v>
          </cell>
          <cell r="AD279">
            <v>36.067</v>
          </cell>
          <cell r="AE279">
            <v>0</v>
          </cell>
          <cell r="AG279" t="str">
            <v>HDKM78334</v>
          </cell>
          <cell r="AH279">
            <v>94.35</v>
          </cell>
          <cell r="AI279">
            <v>0.35</v>
          </cell>
          <cell r="AJ279">
            <v>24</v>
          </cell>
          <cell r="AK279">
            <v>0</v>
          </cell>
          <cell r="AL279">
            <v>55.633000000000003</v>
          </cell>
          <cell r="AM279">
            <v>1</v>
          </cell>
          <cell r="AO279" t="str">
            <v>HDKM78320</v>
          </cell>
          <cell r="AP279">
            <v>94.21</v>
          </cell>
          <cell r="AQ279">
            <v>4.17</v>
          </cell>
          <cell r="AR279">
            <v>16</v>
          </cell>
          <cell r="AS279">
            <v>67.599000000000004</v>
          </cell>
          <cell r="AT279">
            <v>68.016999999999996</v>
          </cell>
          <cell r="AU279">
            <v>2</v>
          </cell>
          <cell r="AW279" t="str">
            <v>HDKM78320</v>
          </cell>
          <cell r="AX279">
            <v>95.04</v>
          </cell>
          <cell r="AY279">
            <v>4.17</v>
          </cell>
          <cell r="AZ279">
            <v>16</v>
          </cell>
          <cell r="BA279">
            <v>67.599000000000004</v>
          </cell>
          <cell r="BB279">
            <v>85.799000000000007</v>
          </cell>
          <cell r="BC279">
            <v>2</v>
          </cell>
          <cell r="BE279" t="str">
            <v>HDKM78320</v>
          </cell>
          <cell r="BF279">
            <v>95.66</v>
          </cell>
          <cell r="BG279">
            <v>4.17</v>
          </cell>
          <cell r="BH279">
            <v>26.5</v>
          </cell>
          <cell r="BI279">
            <v>67.599000000000004</v>
          </cell>
          <cell r="BJ279">
            <v>101.232</v>
          </cell>
          <cell r="BK279">
            <v>2</v>
          </cell>
          <cell r="BM279" t="str">
            <v>HDKM78320</v>
          </cell>
          <cell r="BN279">
            <v>93.84</v>
          </cell>
          <cell r="BO279">
            <v>4.43</v>
          </cell>
          <cell r="BP279">
            <v>17.666666666666998</v>
          </cell>
          <cell r="BQ279">
            <v>42.353000000000002</v>
          </cell>
          <cell r="BR279">
            <v>112.88200000000001</v>
          </cell>
          <cell r="BS279">
            <v>3</v>
          </cell>
          <cell r="BU279" t="str">
            <v>HDKM78317</v>
          </cell>
          <cell r="BV279">
            <v>91.85</v>
          </cell>
          <cell r="BW279">
            <v>4.8899999999999997</v>
          </cell>
          <cell r="BX279">
            <v>30.75</v>
          </cell>
          <cell r="BY279">
            <v>0</v>
          </cell>
          <cell r="BZ279">
            <v>124.047</v>
          </cell>
          <cell r="CA279">
            <v>4</v>
          </cell>
          <cell r="CC279" t="str">
            <v>HDKM78317</v>
          </cell>
          <cell r="CD279">
            <v>89.92</v>
          </cell>
          <cell r="CE279">
            <v>5.32</v>
          </cell>
          <cell r="CF279">
            <v>26.8</v>
          </cell>
          <cell r="CG279">
            <v>26.440999999999999</v>
          </cell>
          <cell r="CH279">
            <v>134.01400000000001</v>
          </cell>
          <cell r="CI279">
            <v>5</v>
          </cell>
          <cell r="CK279" t="str">
            <v>HDKM78317</v>
          </cell>
          <cell r="CL279">
            <v>89.07</v>
          </cell>
          <cell r="CM279">
            <v>4.5</v>
          </cell>
          <cell r="CN279">
            <v>19.142857142857</v>
          </cell>
          <cell r="CO279">
            <v>22.350999999999999</v>
          </cell>
          <cell r="CP279">
            <v>150.78100000000001</v>
          </cell>
          <cell r="CQ279">
            <v>7</v>
          </cell>
          <cell r="CS279" t="str">
            <v>HDKM78278</v>
          </cell>
          <cell r="CT279">
            <v>94.19</v>
          </cell>
          <cell r="CU279">
            <v>6.04</v>
          </cell>
          <cell r="CV279">
            <v>48</v>
          </cell>
          <cell r="CW279">
            <v>37.957999999999998</v>
          </cell>
          <cell r="CX279">
            <v>177.57900000000001</v>
          </cell>
          <cell r="CY279">
            <v>3</v>
          </cell>
          <cell r="DA279" t="str">
            <v>HDKM78278</v>
          </cell>
          <cell r="DB279">
            <v>94.6</v>
          </cell>
          <cell r="DC279">
            <v>6.04</v>
          </cell>
          <cell r="DD279">
            <v>48</v>
          </cell>
          <cell r="DE279">
            <v>37.957999999999998</v>
          </cell>
          <cell r="DF279">
            <v>197.91200000000001</v>
          </cell>
          <cell r="DG279">
            <v>3</v>
          </cell>
          <cell r="DI279" t="str">
            <v>HDKM78278</v>
          </cell>
          <cell r="DJ279">
            <v>94.89</v>
          </cell>
          <cell r="DK279">
            <v>4.5999999999999996</v>
          </cell>
          <cell r="DL279">
            <v>36</v>
          </cell>
          <cell r="DM279">
            <v>37.408000000000001</v>
          </cell>
          <cell r="DN279">
            <v>209.06200000000001</v>
          </cell>
          <cell r="DO279">
            <v>4</v>
          </cell>
          <cell r="DQ279" t="str">
            <v>HDKM78278</v>
          </cell>
          <cell r="DR279">
            <v>95.21</v>
          </cell>
          <cell r="DS279">
            <v>4.5999999999999996</v>
          </cell>
          <cell r="DT279">
            <v>36</v>
          </cell>
          <cell r="DU279">
            <v>37.408000000000001</v>
          </cell>
          <cell r="DV279">
            <v>229.262</v>
          </cell>
          <cell r="DW279">
            <v>4</v>
          </cell>
          <cell r="DY279" t="str">
            <v>HDKM78230</v>
          </cell>
          <cell r="DZ279">
            <v>45.6</v>
          </cell>
          <cell r="EA279">
            <v>24.66</v>
          </cell>
          <cell r="EB279">
            <v>0.22222222222220001</v>
          </cell>
          <cell r="EC279">
            <v>82.466999999999999</v>
          </cell>
          <cell r="ED279">
            <v>10.534000000000001</v>
          </cell>
          <cell r="EE279">
            <v>9</v>
          </cell>
          <cell r="EG279" t="str">
            <v>HDKM78230</v>
          </cell>
          <cell r="EH279">
            <v>43.07</v>
          </cell>
          <cell r="EI279">
            <v>27.33</v>
          </cell>
          <cell r="EJ279">
            <v>0.22222222222220001</v>
          </cell>
          <cell r="EK279">
            <v>74.418999999999997</v>
          </cell>
          <cell r="EL279">
            <v>10.534000000000001</v>
          </cell>
          <cell r="EM279">
            <v>9</v>
          </cell>
          <cell r="EO279" t="str">
            <v>HDKM78230</v>
          </cell>
          <cell r="EP279">
            <v>40.799999999999997</v>
          </cell>
          <cell r="EQ279">
            <v>29.99</v>
          </cell>
          <cell r="ER279">
            <v>0.22222222222220001</v>
          </cell>
          <cell r="ES279">
            <v>67.802999999999997</v>
          </cell>
          <cell r="ET279">
            <v>10.534000000000001</v>
          </cell>
          <cell r="EU279">
            <v>9</v>
          </cell>
          <cell r="EW279" t="str">
            <v>HDKM78157</v>
          </cell>
          <cell r="EX279">
            <v>77.430000000000007</v>
          </cell>
          <cell r="EY279">
            <v>6.61</v>
          </cell>
          <cell r="EZ279">
            <v>7.9375</v>
          </cell>
          <cell r="FA279">
            <v>0</v>
          </cell>
          <cell r="FB279">
            <v>195.56800000000001</v>
          </cell>
          <cell r="FC279">
            <v>16</v>
          </cell>
          <cell r="FE279" t="str">
            <v>HDKM78151</v>
          </cell>
          <cell r="FF279">
            <v>0</v>
          </cell>
          <cell r="FG279">
            <v>0</v>
          </cell>
          <cell r="FH279">
            <v>0</v>
          </cell>
          <cell r="FI279">
            <v>0</v>
          </cell>
          <cell r="FJ279">
            <v>0</v>
          </cell>
          <cell r="FK279">
            <v>0</v>
          </cell>
          <cell r="FM279" t="str">
            <v>HDKM78151</v>
          </cell>
          <cell r="FN279">
            <v>0</v>
          </cell>
          <cell r="FO279">
            <v>0</v>
          </cell>
          <cell r="FP279">
            <v>0</v>
          </cell>
          <cell r="FQ279">
            <v>0</v>
          </cell>
          <cell r="FR279">
            <v>0</v>
          </cell>
          <cell r="FS279">
            <v>0</v>
          </cell>
          <cell r="FU279" t="str">
            <v>HDKM78151</v>
          </cell>
          <cell r="FV279">
            <v>0</v>
          </cell>
          <cell r="FW279">
            <v>0</v>
          </cell>
          <cell r="FX279">
            <v>0</v>
          </cell>
          <cell r="FY279">
            <v>0</v>
          </cell>
          <cell r="FZ279">
            <v>0</v>
          </cell>
          <cell r="GA279">
            <v>0</v>
          </cell>
          <cell r="GC279" t="str">
            <v>HDKM78151</v>
          </cell>
          <cell r="GD279">
            <v>0</v>
          </cell>
          <cell r="GE279">
            <v>0</v>
          </cell>
          <cell r="GF279">
            <v>0</v>
          </cell>
          <cell r="GG279">
            <v>0</v>
          </cell>
          <cell r="GH279">
            <v>0</v>
          </cell>
          <cell r="GI279">
            <v>0</v>
          </cell>
          <cell r="GK279" t="str">
            <v>HDKM78151</v>
          </cell>
          <cell r="GL279">
            <v>0</v>
          </cell>
          <cell r="GM279">
            <v>0</v>
          </cell>
          <cell r="GN279">
            <v>0</v>
          </cell>
          <cell r="GO279">
            <v>0</v>
          </cell>
          <cell r="GP279">
            <v>0</v>
          </cell>
          <cell r="GQ279">
            <v>0</v>
          </cell>
          <cell r="GS279" t="str">
            <v>HDKM78151</v>
          </cell>
          <cell r="GT279">
            <v>0</v>
          </cell>
          <cell r="GU279">
            <v>0</v>
          </cell>
          <cell r="GV279">
            <v>0</v>
          </cell>
          <cell r="GW279">
            <v>0</v>
          </cell>
          <cell r="GX279">
            <v>0</v>
          </cell>
          <cell r="GY279">
            <v>0</v>
          </cell>
          <cell r="HA279" t="str">
            <v>HDKM78151</v>
          </cell>
          <cell r="HB279">
            <v>0</v>
          </cell>
          <cell r="HC279">
            <v>0</v>
          </cell>
          <cell r="HD279">
            <v>0</v>
          </cell>
          <cell r="HE279">
            <v>0</v>
          </cell>
          <cell r="HF279">
            <v>0</v>
          </cell>
          <cell r="HG279">
            <v>0</v>
          </cell>
          <cell r="HI279" t="str">
            <v>HDKM78045</v>
          </cell>
          <cell r="HJ279">
            <v>67.31</v>
          </cell>
          <cell r="HK279">
            <v>5.3</v>
          </cell>
          <cell r="HL279">
            <v>2.7179487179486999</v>
          </cell>
          <cell r="HM279">
            <v>1.74</v>
          </cell>
          <cell r="HN279">
            <v>203.065</v>
          </cell>
          <cell r="HO279">
            <v>39</v>
          </cell>
          <cell r="HQ279" t="str">
            <v>HDKM78045</v>
          </cell>
          <cell r="HR279">
            <v>66.489999999999995</v>
          </cell>
          <cell r="HS279">
            <v>5.16</v>
          </cell>
          <cell r="HT279">
            <v>2.5853658536584998</v>
          </cell>
          <cell r="HU279">
            <v>1.7030000000000001</v>
          </cell>
          <cell r="HV279">
            <v>208.815</v>
          </cell>
          <cell r="HW279">
            <v>41</v>
          </cell>
          <cell r="HY279" t="str">
            <v>HDKM78045</v>
          </cell>
          <cell r="HZ279">
            <v>66.84</v>
          </cell>
          <cell r="IA279">
            <v>5.07</v>
          </cell>
          <cell r="IB279">
            <v>2.5238095238095002</v>
          </cell>
          <cell r="IC279">
            <v>1.6910000000000001</v>
          </cell>
          <cell r="ID279">
            <v>217.36500000000001</v>
          </cell>
          <cell r="IE279">
            <v>42</v>
          </cell>
          <cell r="IG279" t="str">
            <v>HDKM78045</v>
          </cell>
          <cell r="IH279">
            <v>66.849999999999994</v>
          </cell>
          <cell r="II279">
            <v>4.97</v>
          </cell>
          <cell r="IJ279">
            <v>5.4186046511628003</v>
          </cell>
          <cell r="IK279">
            <v>1.6859999999999999</v>
          </cell>
          <cell r="IL279">
            <v>222.53100000000001</v>
          </cell>
          <cell r="IM279">
            <v>43</v>
          </cell>
        </row>
        <row r="280">
          <cell r="A280" t="str">
            <v>HDKM78349</v>
          </cell>
          <cell r="B280">
            <v>100</v>
          </cell>
          <cell r="C280">
            <v>0</v>
          </cell>
          <cell r="D280">
            <v>0</v>
          </cell>
          <cell r="E280">
            <v>0</v>
          </cell>
          <cell r="F280">
            <v>0</v>
          </cell>
          <cell r="G280">
            <v>0</v>
          </cell>
          <cell r="I280" t="str">
            <v>HDKM78349</v>
          </cell>
          <cell r="J280">
            <v>100</v>
          </cell>
          <cell r="K280">
            <v>0</v>
          </cell>
          <cell r="L280">
            <v>20</v>
          </cell>
          <cell r="M280">
            <v>0</v>
          </cell>
          <cell r="N280">
            <v>16.065999999999999</v>
          </cell>
          <cell r="O280">
            <v>0</v>
          </cell>
          <cell r="Q280" t="str">
            <v>HDKM78335</v>
          </cell>
          <cell r="R280">
            <v>95.72</v>
          </cell>
          <cell r="S280">
            <v>3.08</v>
          </cell>
          <cell r="T280">
            <v>24</v>
          </cell>
          <cell r="U280">
            <v>0</v>
          </cell>
          <cell r="V280">
            <v>22.617000000000001</v>
          </cell>
          <cell r="W280">
            <v>1</v>
          </cell>
          <cell r="Y280" t="str">
            <v>HDKM78335</v>
          </cell>
          <cell r="Z280">
            <v>96.79</v>
          </cell>
          <cell r="AA280">
            <v>3.08</v>
          </cell>
          <cell r="AB280">
            <v>24</v>
          </cell>
          <cell r="AC280">
            <v>0</v>
          </cell>
          <cell r="AD280">
            <v>33.566000000000003</v>
          </cell>
          <cell r="AE280">
            <v>1</v>
          </cell>
          <cell r="AG280" t="str">
            <v>HDKM78335</v>
          </cell>
          <cell r="AH280">
            <v>97.43</v>
          </cell>
          <cell r="AI280">
            <v>3.08</v>
          </cell>
          <cell r="AJ280">
            <v>24</v>
          </cell>
          <cell r="AK280">
            <v>0</v>
          </cell>
          <cell r="AL280">
            <v>53.749000000000002</v>
          </cell>
          <cell r="AM280">
            <v>1</v>
          </cell>
          <cell r="AO280" t="str">
            <v>HDKM78323</v>
          </cell>
          <cell r="AP280">
            <v>94.94</v>
          </cell>
          <cell r="AQ280">
            <v>3.64</v>
          </cell>
          <cell r="AR280">
            <v>11</v>
          </cell>
          <cell r="AS280">
            <v>47.137</v>
          </cell>
          <cell r="AT280">
            <v>64.5</v>
          </cell>
          <cell r="AU280">
            <v>2</v>
          </cell>
          <cell r="AW280" t="str">
            <v>HDKM78323</v>
          </cell>
          <cell r="AX280">
            <v>95.66</v>
          </cell>
          <cell r="AY280">
            <v>3.64</v>
          </cell>
          <cell r="AZ280">
            <v>11</v>
          </cell>
          <cell r="BA280">
            <v>47.137</v>
          </cell>
          <cell r="BB280">
            <v>83</v>
          </cell>
          <cell r="BC280">
            <v>2</v>
          </cell>
          <cell r="BE280" t="str">
            <v>HDKM78323</v>
          </cell>
          <cell r="BF280">
            <v>96.21</v>
          </cell>
          <cell r="BG280">
            <v>3.64</v>
          </cell>
          <cell r="BH280">
            <v>25.5</v>
          </cell>
          <cell r="BI280">
            <v>47.137</v>
          </cell>
          <cell r="BJ280">
            <v>98.132999999999996</v>
          </cell>
          <cell r="BK280">
            <v>2</v>
          </cell>
          <cell r="BM280" t="str">
            <v>HDKM78323</v>
          </cell>
          <cell r="BN280">
            <v>96.63</v>
          </cell>
          <cell r="BO280">
            <v>3.64</v>
          </cell>
          <cell r="BP280">
            <v>25.5</v>
          </cell>
          <cell r="BQ280">
            <v>47.137</v>
          </cell>
          <cell r="BR280">
            <v>112.248</v>
          </cell>
          <cell r="BS280">
            <v>2</v>
          </cell>
          <cell r="BU280" t="str">
            <v>HDKM78318</v>
          </cell>
          <cell r="BV280">
            <v>82.1</v>
          </cell>
          <cell r="BW280">
            <v>8.59</v>
          </cell>
          <cell r="BX280">
            <v>19.399999999999999</v>
          </cell>
          <cell r="BY280">
            <v>35.817</v>
          </cell>
          <cell r="BZ280">
            <v>94.93</v>
          </cell>
          <cell r="CA280">
            <v>5</v>
          </cell>
          <cell r="CC280" t="str">
            <v>HDKM78318</v>
          </cell>
          <cell r="CD280">
            <v>82.86</v>
          </cell>
          <cell r="CE280">
            <v>7.54</v>
          </cell>
          <cell r="CF280">
            <v>18.666666666666998</v>
          </cell>
          <cell r="CG280">
            <v>33.996000000000002</v>
          </cell>
          <cell r="CH280">
            <v>110.063</v>
          </cell>
          <cell r="CI280">
            <v>6</v>
          </cell>
          <cell r="CK280" t="str">
            <v>HDKM78318</v>
          </cell>
          <cell r="CL280">
            <v>84.29</v>
          </cell>
          <cell r="CM280">
            <v>7.54</v>
          </cell>
          <cell r="CN280">
            <v>18.666666666666998</v>
          </cell>
          <cell r="CO280">
            <v>33.996000000000002</v>
          </cell>
          <cell r="CP280">
            <v>129.113</v>
          </cell>
          <cell r="CQ280">
            <v>6</v>
          </cell>
          <cell r="CS280" t="str">
            <v>HDKM78310</v>
          </cell>
          <cell r="CT280">
            <v>95.72</v>
          </cell>
          <cell r="CU280">
            <v>3.73</v>
          </cell>
          <cell r="CV280">
            <v>78</v>
          </cell>
          <cell r="CW280">
            <v>89.034000000000006</v>
          </cell>
          <cell r="CX280">
            <v>183.88</v>
          </cell>
          <cell r="CY280">
            <v>2</v>
          </cell>
          <cell r="DA280" t="str">
            <v>HDKM78310</v>
          </cell>
          <cell r="DB280">
            <v>95.74</v>
          </cell>
          <cell r="DC280">
            <v>2.8</v>
          </cell>
          <cell r="DD280">
            <v>52</v>
          </cell>
          <cell r="DE280">
            <v>78.963999999999999</v>
          </cell>
          <cell r="DF280">
            <v>203.346</v>
          </cell>
          <cell r="DG280">
            <v>3</v>
          </cell>
          <cell r="DI280" t="str">
            <v>HDKM78310</v>
          </cell>
          <cell r="DJ280">
            <v>96.03</v>
          </cell>
          <cell r="DK280">
            <v>2.8</v>
          </cell>
          <cell r="DL280">
            <v>52</v>
          </cell>
          <cell r="DM280">
            <v>78.963999999999999</v>
          </cell>
          <cell r="DN280">
            <v>214.64599999999999</v>
          </cell>
          <cell r="DO280">
            <v>3</v>
          </cell>
          <cell r="DQ280" t="str">
            <v>HDKM78310</v>
          </cell>
          <cell r="DR280">
            <v>96.28</v>
          </cell>
          <cell r="DS280">
            <v>2.8</v>
          </cell>
          <cell r="DT280">
            <v>52</v>
          </cell>
          <cell r="DU280">
            <v>78.963999999999999</v>
          </cell>
          <cell r="DV280">
            <v>230.48</v>
          </cell>
          <cell r="DW280">
            <v>3</v>
          </cell>
          <cell r="DY280" t="str">
            <v>HDKM78237</v>
          </cell>
          <cell r="DZ280">
            <v>80.650000000000006</v>
          </cell>
          <cell r="EA280">
            <v>5.55</v>
          </cell>
          <cell r="EB280">
            <v>11.818181818182</v>
          </cell>
          <cell r="EC280">
            <v>15.292</v>
          </cell>
          <cell r="ED280">
            <v>181.93100000000001</v>
          </cell>
          <cell r="EE280">
            <v>11</v>
          </cell>
          <cell r="EG280" t="str">
            <v>HDKM78237</v>
          </cell>
          <cell r="EH280">
            <v>76.17</v>
          </cell>
          <cell r="EI280">
            <v>7.73</v>
          </cell>
          <cell r="EJ280">
            <v>11.818181818182</v>
          </cell>
          <cell r="EK280">
            <v>10.976000000000001</v>
          </cell>
          <cell r="EL280">
            <v>181.93100000000001</v>
          </cell>
          <cell r="EM280">
            <v>11</v>
          </cell>
          <cell r="EO280" t="str">
            <v>HDKM78237</v>
          </cell>
          <cell r="EP280">
            <v>72.16</v>
          </cell>
          <cell r="EQ280">
            <v>9.91</v>
          </cell>
          <cell r="ER280">
            <v>11.818181818182</v>
          </cell>
          <cell r="ES280">
            <v>8.56</v>
          </cell>
          <cell r="ET280">
            <v>181.93100000000001</v>
          </cell>
          <cell r="EU280">
            <v>11</v>
          </cell>
          <cell r="EW280" t="str">
            <v>HDKM78158</v>
          </cell>
          <cell r="EX280">
            <v>85.83</v>
          </cell>
          <cell r="EY280">
            <v>4.6500000000000004</v>
          </cell>
          <cell r="EZ280">
            <v>14</v>
          </cell>
          <cell r="FA280">
            <v>74.846000000000004</v>
          </cell>
          <cell r="FB280">
            <v>251.56299999999999</v>
          </cell>
          <cell r="FC280">
            <v>11</v>
          </cell>
          <cell r="FE280" t="str">
            <v>HDKM78155</v>
          </cell>
          <cell r="FF280">
            <v>70.22</v>
          </cell>
          <cell r="FG280">
            <v>14.16</v>
          </cell>
          <cell r="FH280">
            <v>13.9</v>
          </cell>
          <cell r="FI280">
            <v>10.606</v>
          </cell>
          <cell r="FJ280">
            <v>197.61500000000001</v>
          </cell>
          <cell r="FK280">
            <v>10</v>
          </cell>
          <cell r="FM280" t="str">
            <v>HDKM78155</v>
          </cell>
          <cell r="FN280">
            <v>70.86</v>
          </cell>
          <cell r="FO280">
            <v>13.21</v>
          </cell>
          <cell r="FP280">
            <v>12.636363636364001</v>
          </cell>
          <cell r="FQ280">
            <v>10.333</v>
          </cell>
          <cell r="FR280">
            <v>201.76400000000001</v>
          </cell>
          <cell r="FS280">
            <v>11</v>
          </cell>
          <cell r="FU280" t="str">
            <v>HDKM78155</v>
          </cell>
          <cell r="FV280">
            <v>71.61</v>
          </cell>
          <cell r="FW280">
            <v>10.59</v>
          </cell>
          <cell r="FX280">
            <v>9.9285714285714004</v>
          </cell>
          <cell r="FY280">
            <v>10.131</v>
          </cell>
          <cell r="FZ280">
            <v>207.18100000000001</v>
          </cell>
          <cell r="GA280">
            <v>14</v>
          </cell>
          <cell r="GC280" t="str">
            <v>HDKM78155</v>
          </cell>
          <cell r="GD280">
            <v>69.42</v>
          </cell>
          <cell r="GE280">
            <v>10.48</v>
          </cell>
          <cell r="GF280">
            <v>11.1875</v>
          </cell>
          <cell r="GG280">
            <v>18.053999999999998</v>
          </cell>
          <cell r="GH280">
            <v>210.214</v>
          </cell>
          <cell r="GI280">
            <v>16</v>
          </cell>
          <cell r="GK280" t="str">
            <v>HDKM78155</v>
          </cell>
          <cell r="GL280">
            <v>66.64</v>
          </cell>
          <cell r="GM280">
            <v>11.98</v>
          </cell>
          <cell r="GN280">
            <v>11.1875</v>
          </cell>
          <cell r="GO280">
            <v>28.315999999999999</v>
          </cell>
          <cell r="GP280">
            <v>210.214</v>
          </cell>
          <cell r="GQ280">
            <v>16</v>
          </cell>
          <cell r="GS280" t="str">
            <v>HDKM78155</v>
          </cell>
          <cell r="GT280">
            <v>65.650000000000006</v>
          </cell>
          <cell r="GU280">
            <v>12.11</v>
          </cell>
          <cell r="GV280">
            <v>10.529411764705999</v>
          </cell>
          <cell r="GW280">
            <v>31.803000000000001</v>
          </cell>
          <cell r="GX280">
            <v>217.18</v>
          </cell>
          <cell r="GY280">
            <v>17</v>
          </cell>
          <cell r="HA280" t="str">
            <v>HDKM78155</v>
          </cell>
          <cell r="HB280">
            <v>65.459999999999994</v>
          </cell>
          <cell r="HC280">
            <v>12.67</v>
          </cell>
          <cell r="HD280">
            <v>10.529411764705999</v>
          </cell>
          <cell r="HE280">
            <v>30.402999999999999</v>
          </cell>
          <cell r="HF280">
            <v>229.06299999999999</v>
          </cell>
          <cell r="HG280">
            <v>17</v>
          </cell>
          <cell r="HI280" t="str">
            <v>HDKM78109</v>
          </cell>
          <cell r="HJ280">
            <v>73.75</v>
          </cell>
          <cell r="HK280">
            <v>11.45</v>
          </cell>
          <cell r="HL280">
            <v>12.266666666667</v>
          </cell>
          <cell r="HM280">
            <v>46.051000000000002</v>
          </cell>
          <cell r="HN280">
            <v>294.279</v>
          </cell>
          <cell r="HO280">
            <v>15</v>
          </cell>
          <cell r="HQ280" t="str">
            <v>HDKM78109</v>
          </cell>
          <cell r="HR280">
            <v>74.489999999999995</v>
          </cell>
          <cell r="HS280">
            <v>10.81</v>
          </cell>
          <cell r="HT280">
            <v>11.5</v>
          </cell>
          <cell r="HU280">
            <v>45.762999999999998</v>
          </cell>
          <cell r="HV280">
            <v>312.34500000000003</v>
          </cell>
          <cell r="HW280">
            <v>16</v>
          </cell>
          <cell r="HY280" t="str">
            <v>HDKM78109</v>
          </cell>
          <cell r="HZ280">
            <v>74.489999999999995</v>
          </cell>
          <cell r="IA280">
            <v>8.5299999999999994</v>
          </cell>
          <cell r="IB280">
            <v>8.7619047619048001</v>
          </cell>
          <cell r="IC280">
            <v>44.191000000000003</v>
          </cell>
          <cell r="ID280">
            <v>322.495</v>
          </cell>
          <cell r="IE280">
            <v>21</v>
          </cell>
          <cell r="IG280" t="str">
            <v>HDKM78109</v>
          </cell>
          <cell r="IH280">
            <v>74.45</v>
          </cell>
          <cell r="II280">
            <v>8.43</v>
          </cell>
          <cell r="IJ280">
            <v>14.636363636364001</v>
          </cell>
          <cell r="IK280">
            <v>42.665999999999997</v>
          </cell>
          <cell r="IL280">
            <v>331.69600000000003</v>
          </cell>
          <cell r="IM280">
            <v>22</v>
          </cell>
        </row>
        <row r="281">
          <cell r="A281" t="str">
            <v>HDKM78350</v>
          </cell>
          <cell r="B281">
            <v>100</v>
          </cell>
          <cell r="C281">
            <v>0</v>
          </cell>
          <cell r="D281">
            <v>0</v>
          </cell>
          <cell r="E281">
            <v>0</v>
          </cell>
          <cell r="F281">
            <v>0</v>
          </cell>
          <cell r="G281">
            <v>0</v>
          </cell>
          <cell r="I281" t="str">
            <v>HDKM78350</v>
          </cell>
          <cell r="J281">
            <v>100</v>
          </cell>
          <cell r="K281">
            <v>0</v>
          </cell>
          <cell r="L281">
            <v>16</v>
          </cell>
          <cell r="M281">
            <v>0</v>
          </cell>
          <cell r="N281">
            <v>17.082999999999998</v>
          </cell>
          <cell r="O281">
            <v>0</v>
          </cell>
          <cell r="Q281" t="str">
            <v>HDKM78336</v>
          </cell>
          <cell r="R281">
            <v>98.96</v>
          </cell>
          <cell r="S281">
            <v>0.75</v>
          </cell>
          <cell r="T281">
            <v>34</v>
          </cell>
          <cell r="U281">
            <v>0</v>
          </cell>
          <cell r="V281">
            <v>31.349</v>
          </cell>
          <cell r="W281">
            <v>1</v>
          </cell>
          <cell r="Y281" t="str">
            <v>HDKM78336</v>
          </cell>
          <cell r="Z281">
            <v>91.87</v>
          </cell>
          <cell r="AA281">
            <v>3.9</v>
          </cell>
          <cell r="AB281">
            <v>17</v>
          </cell>
          <cell r="AC281">
            <v>90.385000000000005</v>
          </cell>
          <cell r="AD281">
            <v>37.116</v>
          </cell>
          <cell r="AE281">
            <v>2</v>
          </cell>
          <cell r="AG281" t="str">
            <v>HDKM78336</v>
          </cell>
          <cell r="AH281">
            <v>93.5</v>
          </cell>
          <cell r="AI281">
            <v>3.9</v>
          </cell>
          <cell r="AJ281">
            <v>17</v>
          </cell>
          <cell r="AK281">
            <v>90.385000000000005</v>
          </cell>
          <cell r="AL281">
            <v>56.865000000000002</v>
          </cell>
          <cell r="AM281">
            <v>2</v>
          </cell>
          <cell r="AO281" t="str">
            <v>HDKM78334</v>
          </cell>
          <cell r="AP281">
            <v>95.29</v>
          </cell>
          <cell r="AQ281">
            <v>0.35</v>
          </cell>
          <cell r="AR281">
            <v>24</v>
          </cell>
          <cell r="AS281">
            <v>0</v>
          </cell>
          <cell r="AT281">
            <v>70.915999999999997</v>
          </cell>
          <cell r="AU281">
            <v>1</v>
          </cell>
          <cell r="AW281" t="str">
            <v>HDKM78334</v>
          </cell>
          <cell r="AX281">
            <v>95.96</v>
          </cell>
          <cell r="AY281">
            <v>0.35</v>
          </cell>
          <cell r="AZ281">
            <v>24</v>
          </cell>
          <cell r="BA281">
            <v>0</v>
          </cell>
          <cell r="BB281">
            <v>89.415000000000006</v>
          </cell>
          <cell r="BC281">
            <v>1</v>
          </cell>
          <cell r="BE281" t="str">
            <v>HDKM78334</v>
          </cell>
          <cell r="BF281">
            <v>96.47</v>
          </cell>
          <cell r="BG281">
            <v>0.35</v>
          </cell>
          <cell r="BH281">
            <v>57</v>
          </cell>
          <cell r="BI281">
            <v>0</v>
          </cell>
          <cell r="BJ281">
            <v>104.349</v>
          </cell>
          <cell r="BK281">
            <v>1</v>
          </cell>
          <cell r="BM281" t="str">
            <v>HDKM78334</v>
          </cell>
          <cell r="BN281">
            <v>96.86</v>
          </cell>
          <cell r="BO281">
            <v>0.35</v>
          </cell>
          <cell r="BP281">
            <v>57</v>
          </cell>
          <cell r="BQ281">
            <v>0</v>
          </cell>
          <cell r="BR281">
            <v>118.598</v>
          </cell>
          <cell r="BS281">
            <v>1</v>
          </cell>
          <cell r="BU281" t="str">
            <v>HDKM78319</v>
          </cell>
          <cell r="BV281">
            <v>97.51</v>
          </cell>
          <cell r="BW281">
            <v>5.97</v>
          </cell>
          <cell r="BX281">
            <v>126</v>
          </cell>
          <cell r="BY281">
            <v>0</v>
          </cell>
          <cell r="BZ281">
            <v>122.697</v>
          </cell>
          <cell r="CA281">
            <v>1</v>
          </cell>
          <cell r="CC281" t="str">
            <v>HDKM78319</v>
          </cell>
          <cell r="CD281">
            <v>92.2</v>
          </cell>
          <cell r="CE281">
            <v>10.3</v>
          </cell>
          <cell r="CF281">
            <v>66.5</v>
          </cell>
          <cell r="CG281">
            <v>0</v>
          </cell>
          <cell r="CH281">
            <v>127.84699999999999</v>
          </cell>
          <cell r="CI281">
            <v>2</v>
          </cell>
          <cell r="CK281" t="str">
            <v>HDKM78319</v>
          </cell>
          <cell r="CL281">
            <v>84.51</v>
          </cell>
          <cell r="CM281">
            <v>22.3</v>
          </cell>
          <cell r="CN281">
            <v>66.5</v>
          </cell>
          <cell r="CO281">
            <v>0</v>
          </cell>
          <cell r="CP281">
            <v>127.84699999999999</v>
          </cell>
          <cell r="CQ281">
            <v>2</v>
          </cell>
          <cell r="CS281" t="str">
            <v>HDKM78311</v>
          </cell>
          <cell r="CT281">
            <v>91.99</v>
          </cell>
          <cell r="CU281">
            <v>6.25</v>
          </cell>
          <cell r="CV281">
            <v>34.25</v>
          </cell>
          <cell r="CW281">
            <v>72.445999999999998</v>
          </cell>
          <cell r="CX281">
            <v>169.38</v>
          </cell>
          <cell r="CY281">
            <v>4</v>
          </cell>
          <cell r="DA281" t="str">
            <v>HDKM78311</v>
          </cell>
          <cell r="DB281">
            <v>92.56</v>
          </cell>
          <cell r="DC281">
            <v>6.25</v>
          </cell>
          <cell r="DD281">
            <v>34.25</v>
          </cell>
          <cell r="DE281">
            <v>72.445999999999998</v>
          </cell>
          <cell r="DF281">
            <v>189.71199999999999</v>
          </cell>
          <cell r="DG281">
            <v>4</v>
          </cell>
          <cell r="DI281" t="str">
            <v>HDKM78311</v>
          </cell>
          <cell r="DJ281">
            <v>93.06</v>
          </cell>
          <cell r="DK281">
            <v>6.25</v>
          </cell>
          <cell r="DL281">
            <v>34.25</v>
          </cell>
          <cell r="DM281">
            <v>72.445999999999998</v>
          </cell>
          <cell r="DN281">
            <v>200.71299999999999</v>
          </cell>
          <cell r="DO281">
            <v>4</v>
          </cell>
          <cell r="DQ281" t="str">
            <v>HDKM78311</v>
          </cell>
          <cell r="DR281">
            <v>92.53</v>
          </cell>
          <cell r="DS281">
            <v>6.25</v>
          </cell>
          <cell r="DT281">
            <v>34.25</v>
          </cell>
          <cell r="DU281">
            <v>72.445999999999998</v>
          </cell>
          <cell r="DV281">
            <v>216.83</v>
          </cell>
          <cell r="DW281">
            <v>4</v>
          </cell>
          <cell r="DY281" t="str">
            <v>HDKM78278</v>
          </cell>
          <cell r="DZ281">
            <v>94.65</v>
          </cell>
          <cell r="EA281">
            <v>4.37</v>
          </cell>
          <cell r="EB281">
            <v>28.8</v>
          </cell>
          <cell r="EC281">
            <v>31.526</v>
          </cell>
          <cell r="ED281">
            <v>244.71100000000001</v>
          </cell>
          <cell r="EE281">
            <v>5</v>
          </cell>
          <cell r="EG281" t="str">
            <v>HDKM78278</v>
          </cell>
          <cell r="EH281">
            <v>94.95</v>
          </cell>
          <cell r="EI281">
            <v>4.37</v>
          </cell>
          <cell r="EJ281">
            <v>28.8</v>
          </cell>
          <cell r="EK281">
            <v>31.526</v>
          </cell>
          <cell r="EL281">
            <v>264.178</v>
          </cell>
          <cell r="EM281">
            <v>5</v>
          </cell>
          <cell r="EO281" t="str">
            <v>HDKM78278</v>
          </cell>
          <cell r="EP281">
            <v>95.21</v>
          </cell>
          <cell r="EQ281">
            <v>4.37</v>
          </cell>
          <cell r="ER281">
            <v>28.8</v>
          </cell>
          <cell r="ES281">
            <v>31.526</v>
          </cell>
          <cell r="ET281">
            <v>282.86099999999999</v>
          </cell>
          <cell r="EU281">
            <v>5</v>
          </cell>
          <cell r="EW281" t="str">
            <v>HDKM78164</v>
          </cell>
          <cell r="EX281">
            <v>75.819999999999993</v>
          </cell>
          <cell r="EY281">
            <v>5.5</v>
          </cell>
          <cell r="EZ281">
            <v>5.4761904761905003</v>
          </cell>
          <cell r="FA281">
            <v>21.82</v>
          </cell>
          <cell r="FB281">
            <v>187.81200000000001</v>
          </cell>
          <cell r="FC281">
            <v>21</v>
          </cell>
          <cell r="FE281" t="str">
            <v>HDKM78157</v>
          </cell>
          <cell r="FF281">
            <v>78.23</v>
          </cell>
          <cell r="FG281">
            <v>6.3</v>
          </cell>
          <cell r="FH281">
            <v>7.4705882352941</v>
          </cell>
          <cell r="FI281">
            <v>0</v>
          </cell>
          <cell r="FJ281">
            <v>212.185</v>
          </cell>
          <cell r="FK281">
            <v>17</v>
          </cell>
          <cell r="FM281" t="str">
            <v>HDKM78157</v>
          </cell>
          <cell r="FN281">
            <v>79.22</v>
          </cell>
          <cell r="FO281">
            <v>6.3</v>
          </cell>
          <cell r="FP281">
            <v>7.4705882352941</v>
          </cell>
          <cell r="FQ281">
            <v>0</v>
          </cell>
          <cell r="FR281">
            <v>221.73500000000001</v>
          </cell>
          <cell r="FS281">
            <v>17</v>
          </cell>
          <cell r="FU281" t="str">
            <v>HDKM78157</v>
          </cell>
          <cell r="FV281">
            <v>77.430000000000007</v>
          </cell>
          <cell r="FW281">
            <v>6.1</v>
          </cell>
          <cell r="FX281">
            <v>6.35</v>
          </cell>
          <cell r="FY281">
            <v>8.0860000000000003</v>
          </cell>
          <cell r="FZ281">
            <v>224.018</v>
          </cell>
          <cell r="GA281">
            <v>20</v>
          </cell>
          <cell r="GC281" t="str">
            <v>HDKM78157</v>
          </cell>
          <cell r="GD281">
            <v>74.2</v>
          </cell>
          <cell r="GE281">
            <v>7.3</v>
          </cell>
          <cell r="GF281">
            <v>8.25</v>
          </cell>
          <cell r="GG281">
            <v>23.190999999999999</v>
          </cell>
          <cell r="GH281">
            <v>224.018</v>
          </cell>
          <cell r="GI281">
            <v>20</v>
          </cell>
          <cell r="GK281" t="str">
            <v>HDKM78157</v>
          </cell>
          <cell r="GL281">
            <v>73.11</v>
          </cell>
          <cell r="GM281">
            <v>7.25</v>
          </cell>
          <cell r="GN281">
            <v>7.8571428571429003</v>
          </cell>
          <cell r="GO281">
            <v>25.315000000000001</v>
          </cell>
          <cell r="GP281">
            <v>231.63399999999999</v>
          </cell>
          <cell r="GQ281">
            <v>21</v>
          </cell>
          <cell r="GS281" t="str">
            <v>HDKM78157</v>
          </cell>
          <cell r="GT281">
            <v>71.760000000000005</v>
          </cell>
          <cell r="GU281">
            <v>7.26</v>
          </cell>
          <cell r="GV281">
            <v>7.1739130434782998</v>
          </cell>
          <cell r="GW281">
            <v>23.062999999999999</v>
          </cell>
          <cell r="GX281">
            <v>237.851</v>
          </cell>
          <cell r="GY281">
            <v>23</v>
          </cell>
          <cell r="HA281" t="str">
            <v>HDKM78157</v>
          </cell>
          <cell r="HB281">
            <v>69.099999999999994</v>
          </cell>
          <cell r="HC281">
            <v>8.31</v>
          </cell>
          <cell r="HD281">
            <v>7.1739130434782998</v>
          </cell>
          <cell r="HE281">
            <v>20.166</v>
          </cell>
          <cell r="HF281">
            <v>237.851</v>
          </cell>
          <cell r="HG281">
            <v>23</v>
          </cell>
          <cell r="HI281" t="str">
            <v>HDKM78110</v>
          </cell>
          <cell r="HJ281">
            <v>85.86</v>
          </cell>
          <cell r="HK281">
            <v>3.44</v>
          </cell>
          <cell r="HL281">
            <v>8.6</v>
          </cell>
          <cell r="HM281">
            <v>14.545999999999999</v>
          </cell>
          <cell r="HN281">
            <v>376.82600000000002</v>
          </cell>
          <cell r="HO281">
            <v>25</v>
          </cell>
          <cell r="HQ281" t="str">
            <v>HDKM78110</v>
          </cell>
          <cell r="HR281">
            <v>84.67</v>
          </cell>
          <cell r="HS281">
            <v>3.76</v>
          </cell>
          <cell r="HT281">
            <v>8.2692307692308002</v>
          </cell>
          <cell r="HU281">
            <v>24.032</v>
          </cell>
          <cell r="HV281">
            <v>384.65899999999999</v>
          </cell>
          <cell r="HW281">
            <v>26</v>
          </cell>
          <cell r="HY281" t="str">
            <v>HDKM78110</v>
          </cell>
          <cell r="HZ281">
            <v>84.91</v>
          </cell>
          <cell r="IA281">
            <v>3.69</v>
          </cell>
          <cell r="IB281">
            <v>7.9629629629630001</v>
          </cell>
          <cell r="IC281">
            <v>23.562000000000001</v>
          </cell>
          <cell r="ID281">
            <v>398.608</v>
          </cell>
          <cell r="IE281">
            <v>27</v>
          </cell>
          <cell r="IG281" t="str">
            <v>HDKM78110</v>
          </cell>
          <cell r="IH281">
            <v>85.23</v>
          </cell>
          <cell r="II281">
            <v>3.6</v>
          </cell>
          <cell r="IJ281">
            <v>13.928571428571001</v>
          </cell>
          <cell r="IK281">
            <v>23.27</v>
          </cell>
          <cell r="IL281">
            <v>413.17399999999998</v>
          </cell>
          <cell r="IM281">
            <v>28</v>
          </cell>
        </row>
        <row r="282">
          <cell r="A282" t="str">
            <v>HDKM78351</v>
          </cell>
          <cell r="B282">
            <v>100</v>
          </cell>
          <cell r="C282">
            <v>0</v>
          </cell>
          <cell r="D282">
            <v>0</v>
          </cell>
          <cell r="E282">
            <v>0</v>
          </cell>
          <cell r="F282">
            <v>0</v>
          </cell>
          <cell r="G282">
            <v>0</v>
          </cell>
          <cell r="I282" t="str">
            <v>HDKM78351</v>
          </cell>
          <cell r="J282">
            <v>78.19</v>
          </cell>
          <cell r="K282">
            <v>10.47</v>
          </cell>
          <cell r="L282">
            <v>10</v>
          </cell>
          <cell r="M282">
            <v>0</v>
          </cell>
          <cell r="N282">
            <v>7.75</v>
          </cell>
          <cell r="O282">
            <v>1</v>
          </cell>
          <cell r="Q282" t="str">
            <v>HDKM78348</v>
          </cell>
          <cell r="R282">
            <v>100</v>
          </cell>
          <cell r="S282">
            <v>0</v>
          </cell>
          <cell r="T282">
            <v>30</v>
          </cell>
          <cell r="U282">
            <v>0</v>
          </cell>
          <cell r="V282">
            <v>30.233000000000001</v>
          </cell>
          <cell r="W282">
            <v>0</v>
          </cell>
          <cell r="Y282" t="str">
            <v>HDKM78348</v>
          </cell>
          <cell r="Z282">
            <v>96.82</v>
          </cell>
          <cell r="AA282">
            <v>0</v>
          </cell>
          <cell r="AB282">
            <v>30</v>
          </cell>
          <cell r="AC282">
            <v>0</v>
          </cell>
          <cell r="AD282">
            <v>31.065999999999999</v>
          </cell>
          <cell r="AE282">
            <v>0</v>
          </cell>
          <cell r="AG282" t="str">
            <v>HDKM78348</v>
          </cell>
          <cell r="AH282">
            <v>97.46</v>
          </cell>
          <cell r="AI282">
            <v>0</v>
          </cell>
          <cell r="AJ282">
            <v>30</v>
          </cell>
          <cell r="AK282">
            <v>0</v>
          </cell>
          <cell r="AL282">
            <v>51.231999999999999</v>
          </cell>
          <cell r="AM282">
            <v>0</v>
          </cell>
          <cell r="AO282" t="str">
            <v>HDKM78335</v>
          </cell>
          <cell r="AP282">
            <v>97.86</v>
          </cell>
          <cell r="AQ282">
            <v>3.08</v>
          </cell>
          <cell r="AR282">
            <v>24</v>
          </cell>
          <cell r="AS282">
            <v>0</v>
          </cell>
          <cell r="AT282">
            <v>68.930999999999997</v>
          </cell>
          <cell r="AU282">
            <v>1</v>
          </cell>
          <cell r="AW282" t="str">
            <v>HDKM78335</v>
          </cell>
          <cell r="AX282">
            <v>98.16</v>
          </cell>
          <cell r="AY282">
            <v>3.08</v>
          </cell>
          <cell r="AZ282">
            <v>24</v>
          </cell>
          <cell r="BA282">
            <v>0</v>
          </cell>
          <cell r="BB282">
            <v>85.396000000000001</v>
          </cell>
          <cell r="BC282">
            <v>1</v>
          </cell>
          <cell r="BE282" t="str">
            <v>HDKM78335</v>
          </cell>
          <cell r="BF282">
            <v>98.39</v>
          </cell>
          <cell r="BG282">
            <v>3.08</v>
          </cell>
          <cell r="BH282">
            <v>55</v>
          </cell>
          <cell r="BI282">
            <v>0</v>
          </cell>
          <cell r="BJ282">
            <v>99.995000000000005</v>
          </cell>
          <cell r="BK282">
            <v>1</v>
          </cell>
          <cell r="BM282" t="str">
            <v>HDKM78335</v>
          </cell>
          <cell r="BN282">
            <v>98.57</v>
          </cell>
          <cell r="BO282">
            <v>3.08</v>
          </cell>
          <cell r="BP282">
            <v>55</v>
          </cell>
          <cell r="BQ282">
            <v>0</v>
          </cell>
          <cell r="BR282">
            <v>115.694</v>
          </cell>
          <cell r="BS282">
            <v>1</v>
          </cell>
          <cell r="BU282" t="str">
            <v>HDKM78320</v>
          </cell>
          <cell r="BV282">
            <v>94.46</v>
          </cell>
          <cell r="BW282">
            <v>4.43</v>
          </cell>
          <cell r="BX282">
            <v>41.333333333333002</v>
          </cell>
          <cell r="BY282">
            <v>42.353000000000002</v>
          </cell>
          <cell r="BZ282">
            <v>119.783</v>
          </cell>
          <cell r="CA282">
            <v>3</v>
          </cell>
          <cell r="CC282" t="str">
            <v>HDKM78320</v>
          </cell>
          <cell r="CD282">
            <v>93.66</v>
          </cell>
          <cell r="CE282">
            <v>4.18</v>
          </cell>
          <cell r="CF282">
            <v>34.75</v>
          </cell>
          <cell r="CG282">
            <v>33.664000000000001</v>
          </cell>
          <cell r="CH282">
            <v>136.30000000000001</v>
          </cell>
          <cell r="CI282">
            <v>4</v>
          </cell>
          <cell r="CK282" t="str">
            <v>HDKM78320</v>
          </cell>
          <cell r="CL282">
            <v>94.19</v>
          </cell>
          <cell r="CM282">
            <v>4.18</v>
          </cell>
          <cell r="CN282">
            <v>34.75</v>
          </cell>
          <cell r="CO282">
            <v>33.664000000000001</v>
          </cell>
          <cell r="CP282">
            <v>156.13200000000001</v>
          </cell>
          <cell r="CQ282">
            <v>4</v>
          </cell>
          <cell r="CS282" t="str">
            <v>HDKM78312</v>
          </cell>
          <cell r="CT282">
            <v>92.59</v>
          </cell>
          <cell r="CU282">
            <v>5.08</v>
          </cell>
          <cell r="CV282">
            <v>75.5</v>
          </cell>
          <cell r="CW282">
            <v>0</v>
          </cell>
          <cell r="CX282">
            <v>179.44800000000001</v>
          </cell>
          <cell r="CY282">
            <v>2</v>
          </cell>
          <cell r="DA282" t="str">
            <v>HDKM78312</v>
          </cell>
          <cell r="DB282">
            <v>92.86</v>
          </cell>
          <cell r="DC282">
            <v>3.68</v>
          </cell>
          <cell r="DD282">
            <v>50.333333333333002</v>
          </cell>
          <cell r="DE282">
            <v>0</v>
          </cell>
          <cell r="DF282">
            <v>199.44900000000001</v>
          </cell>
          <cell r="DG282">
            <v>3</v>
          </cell>
          <cell r="DI282" t="str">
            <v>HDKM78312</v>
          </cell>
          <cell r="DJ282">
            <v>93.33</v>
          </cell>
          <cell r="DK282">
            <v>3.68</v>
          </cell>
          <cell r="DL282">
            <v>50.333333333333002</v>
          </cell>
          <cell r="DM282">
            <v>0</v>
          </cell>
          <cell r="DN282">
            <v>210.26599999999999</v>
          </cell>
          <cell r="DO282">
            <v>3</v>
          </cell>
          <cell r="DQ282" t="str">
            <v>HDKM78312</v>
          </cell>
          <cell r="DR282">
            <v>93.75</v>
          </cell>
          <cell r="DS282">
            <v>3.68</v>
          </cell>
          <cell r="DT282">
            <v>50.333333333333002</v>
          </cell>
          <cell r="DU282">
            <v>0</v>
          </cell>
          <cell r="DV282">
            <v>230.066</v>
          </cell>
          <cell r="DW282">
            <v>3</v>
          </cell>
          <cell r="DY282" t="str">
            <v>HDKM78310</v>
          </cell>
          <cell r="DZ282">
            <v>96.5</v>
          </cell>
          <cell r="EA282">
            <v>2.8</v>
          </cell>
          <cell r="EB282">
            <v>52</v>
          </cell>
          <cell r="EC282">
            <v>78.963999999999999</v>
          </cell>
          <cell r="ED282">
            <v>248.98099999999999</v>
          </cell>
          <cell r="EE282">
            <v>3</v>
          </cell>
          <cell r="EG282" t="str">
            <v>HDKM78310</v>
          </cell>
          <cell r="EH282">
            <v>96.69</v>
          </cell>
          <cell r="EI282">
            <v>2.8</v>
          </cell>
          <cell r="EJ282">
            <v>52</v>
          </cell>
          <cell r="EK282">
            <v>78.963999999999999</v>
          </cell>
          <cell r="EL282">
            <v>268.53100000000001</v>
          </cell>
          <cell r="EM282">
            <v>3</v>
          </cell>
          <cell r="EO282" t="str">
            <v>HDKM78310</v>
          </cell>
          <cell r="EP282">
            <v>96.86</v>
          </cell>
          <cell r="EQ282">
            <v>2.8</v>
          </cell>
          <cell r="ER282">
            <v>52</v>
          </cell>
          <cell r="ES282">
            <v>78.963999999999999</v>
          </cell>
          <cell r="ET282">
            <v>288.06400000000002</v>
          </cell>
          <cell r="EU282">
            <v>3</v>
          </cell>
          <cell r="EW282" t="str">
            <v>HDKM78165</v>
          </cell>
          <cell r="EX282">
            <v>79.16</v>
          </cell>
          <cell r="EY282">
            <v>6.67</v>
          </cell>
          <cell r="EZ282">
            <v>9.0666666666667002</v>
          </cell>
          <cell r="FA282">
            <v>27.524000000000001</v>
          </cell>
          <cell r="FB282">
            <v>214.65</v>
          </cell>
          <cell r="FC282">
            <v>15</v>
          </cell>
          <cell r="FE282" t="str">
            <v>HDKM78158</v>
          </cell>
          <cell r="FF282">
            <v>86.43</v>
          </cell>
          <cell r="FG282">
            <v>4.6500000000000004</v>
          </cell>
          <cell r="FH282">
            <v>14</v>
          </cell>
          <cell r="FI282">
            <v>74.846000000000004</v>
          </cell>
          <cell r="FJ282">
            <v>268.96300000000002</v>
          </cell>
          <cell r="FK282">
            <v>11</v>
          </cell>
          <cell r="FM282" t="str">
            <v>HDKM78158</v>
          </cell>
          <cell r="FN282">
            <v>86.2</v>
          </cell>
          <cell r="FO282">
            <v>4.6500000000000004</v>
          </cell>
          <cell r="FP282">
            <v>14</v>
          </cell>
          <cell r="FQ282">
            <v>74.846000000000004</v>
          </cell>
          <cell r="FR282">
            <v>276.72899999999998</v>
          </cell>
          <cell r="FS282">
            <v>11</v>
          </cell>
          <cell r="FU282" t="str">
            <v>HDKM78158</v>
          </cell>
          <cell r="FV282">
            <v>86.8</v>
          </cell>
          <cell r="FW282">
            <v>4.6500000000000004</v>
          </cell>
          <cell r="FX282">
            <v>14</v>
          </cell>
          <cell r="FY282">
            <v>74.846000000000004</v>
          </cell>
          <cell r="FZ282">
            <v>286.42899999999997</v>
          </cell>
          <cell r="GA282">
            <v>11</v>
          </cell>
          <cell r="GC282" t="str">
            <v>HDKM78158</v>
          </cell>
          <cell r="GD282">
            <v>86.42</v>
          </cell>
          <cell r="GE282">
            <v>4.3499999999999996</v>
          </cell>
          <cell r="GF282">
            <v>16.769230769231001</v>
          </cell>
          <cell r="GG282">
            <v>67.759</v>
          </cell>
          <cell r="GH282">
            <v>296.41300000000001</v>
          </cell>
          <cell r="GI282">
            <v>13</v>
          </cell>
          <cell r="GK282" t="str">
            <v>HDKM78158</v>
          </cell>
          <cell r="GL282">
            <v>82.96</v>
          </cell>
          <cell r="GM282">
            <v>6.19</v>
          </cell>
          <cell r="GN282">
            <v>16.769230769231001</v>
          </cell>
          <cell r="GO282">
            <v>47.557000000000002</v>
          </cell>
          <cell r="GP282">
            <v>296.41300000000001</v>
          </cell>
          <cell r="GQ282">
            <v>13</v>
          </cell>
          <cell r="GS282" t="str">
            <v>HDKM78158</v>
          </cell>
          <cell r="GT282">
            <v>79.77</v>
          </cell>
          <cell r="GU282">
            <v>8.0399999999999991</v>
          </cell>
          <cell r="GV282">
            <v>16.769230769231001</v>
          </cell>
          <cell r="GW282">
            <v>36.634999999999998</v>
          </cell>
          <cell r="GX282">
            <v>296.41300000000001</v>
          </cell>
          <cell r="GY282">
            <v>13</v>
          </cell>
          <cell r="HA282" t="str">
            <v>HDKM78158</v>
          </cell>
          <cell r="HB282">
            <v>77.319999999999993</v>
          </cell>
          <cell r="HC282">
            <v>9.6300000000000008</v>
          </cell>
          <cell r="HD282">
            <v>16.769230769231001</v>
          </cell>
          <cell r="HE282">
            <v>30.57</v>
          </cell>
          <cell r="HF282">
            <v>297.91300000000001</v>
          </cell>
          <cell r="HG282">
            <v>13</v>
          </cell>
          <cell r="HI282" t="str">
            <v>HDKM78111</v>
          </cell>
          <cell r="HJ282">
            <v>76.42</v>
          </cell>
          <cell r="HK282">
            <v>5.04</v>
          </cell>
          <cell r="HL282">
            <v>6.0740740740741002</v>
          </cell>
          <cell r="HM282">
            <v>13.692</v>
          </cell>
          <cell r="HN282">
            <v>319.26900000000001</v>
          </cell>
          <cell r="HO282">
            <v>27</v>
          </cell>
          <cell r="HQ282" t="str">
            <v>HDKM78111</v>
          </cell>
          <cell r="HR282">
            <v>77.23</v>
          </cell>
          <cell r="HS282">
            <v>5.04</v>
          </cell>
          <cell r="HT282">
            <v>6.0740740740741002</v>
          </cell>
          <cell r="HU282">
            <v>13.692</v>
          </cell>
          <cell r="HV282">
            <v>335.41800000000001</v>
          </cell>
          <cell r="HW282">
            <v>27</v>
          </cell>
          <cell r="HY282" t="str">
            <v>HDKM78111</v>
          </cell>
          <cell r="HZ282">
            <v>77.930000000000007</v>
          </cell>
          <cell r="IA282">
            <v>4.88</v>
          </cell>
          <cell r="IB282">
            <v>5.8571428571429003</v>
          </cell>
          <cell r="IC282">
            <v>13.648999999999999</v>
          </cell>
          <cell r="ID282">
            <v>352.35</v>
          </cell>
          <cell r="IE282">
            <v>28</v>
          </cell>
          <cell r="IG282" t="str">
            <v>HDKM78111</v>
          </cell>
          <cell r="IH282">
            <v>76.8</v>
          </cell>
          <cell r="II282">
            <v>4.6100000000000003</v>
          </cell>
          <cell r="IJ282">
            <v>11.633333333333001</v>
          </cell>
          <cell r="IK282">
            <v>13.476000000000001</v>
          </cell>
          <cell r="IL282">
            <v>358.65</v>
          </cell>
          <cell r="IM282">
            <v>30</v>
          </cell>
        </row>
        <row r="283">
          <cell r="A283" t="str">
            <v>HDKM78352</v>
          </cell>
          <cell r="B283">
            <v>100</v>
          </cell>
          <cell r="C283">
            <v>0</v>
          </cell>
          <cell r="D283">
            <v>0</v>
          </cell>
          <cell r="E283">
            <v>0</v>
          </cell>
          <cell r="F283">
            <v>0</v>
          </cell>
          <cell r="G283">
            <v>0</v>
          </cell>
          <cell r="I283" t="str">
            <v>HDKM78352</v>
          </cell>
          <cell r="J283">
            <v>100</v>
          </cell>
          <cell r="K283">
            <v>0</v>
          </cell>
          <cell r="L283">
            <v>16</v>
          </cell>
          <cell r="M283">
            <v>0</v>
          </cell>
          <cell r="N283">
            <v>17.132999999999999</v>
          </cell>
          <cell r="O283">
            <v>0</v>
          </cell>
          <cell r="Q283" t="str">
            <v>HDKM78349</v>
          </cell>
          <cell r="R283">
            <v>100</v>
          </cell>
          <cell r="S283">
            <v>0</v>
          </cell>
          <cell r="T283">
            <v>32</v>
          </cell>
          <cell r="U283">
            <v>0</v>
          </cell>
          <cell r="V283">
            <v>27.565999999999999</v>
          </cell>
          <cell r="W283">
            <v>0</v>
          </cell>
          <cell r="Y283" t="str">
            <v>HDKM78349</v>
          </cell>
          <cell r="Z283">
            <v>100</v>
          </cell>
          <cell r="AA283">
            <v>0</v>
          </cell>
          <cell r="AB283">
            <v>32</v>
          </cell>
          <cell r="AC283">
            <v>0</v>
          </cell>
          <cell r="AD283">
            <v>40.35</v>
          </cell>
          <cell r="AE283">
            <v>0</v>
          </cell>
          <cell r="AG283" t="str">
            <v>HDKM78349</v>
          </cell>
          <cell r="AH283">
            <v>100</v>
          </cell>
          <cell r="AI283">
            <v>0</v>
          </cell>
          <cell r="AJ283">
            <v>32</v>
          </cell>
          <cell r="AK283">
            <v>0</v>
          </cell>
          <cell r="AL283">
            <v>60.332999999999998</v>
          </cell>
          <cell r="AM283">
            <v>0</v>
          </cell>
          <cell r="AO283" t="str">
            <v>HDKM78336</v>
          </cell>
          <cell r="AP283">
            <v>94.58</v>
          </cell>
          <cell r="AQ283">
            <v>3.9</v>
          </cell>
          <cell r="AR283">
            <v>17</v>
          </cell>
          <cell r="AS283">
            <v>90.385000000000005</v>
          </cell>
          <cell r="AT283">
            <v>72.632000000000005</v>
          </cell>
          <cell r="AU283">
            <v>2</v>
          </cell>
          <cell r="AW283" t="str">
            <v>HDKM78336</v>
          </cell>
          <cell r="AX283">
            <v>95.36</v>
          </cell>
          <cell r="AY283">
            <v>3.9</v>
          </cell>
          <cell r="AZ283">
            <v>17</v>
          </cell>
          <cell r="BA283">
            <v>90.385000000000005</v>
          </cell>
          <cell r="BB283">
            <v>90.965000000000003</v>
          </cell>
          <cell r="BC283">
            <v>2</v>
          </cell>
          <cell r="BE283" t="str">
            <v>HDKM78336</v>
          </cell>
          <cell r="BF283">
            <v>95.94</v>
          </cell>
          <cell r="BG283">
            <v>3.9</v>
          </cell>
          <cell r="BH283">
            <v>30.5</v>
          </cell>
          <cell r="BI283">
            <v>90.385000000000005</v>
          </cell>
          <cell r="BJ283">
            <v>106.816</v>
          </cell>
          <cell r="BK283">
            <v>2</v>
          </cell>
          <cell r="BM283" t="str">
            <v>HDKM78336</v>
          </cell>
          <cell r="BN283">
            <v>96.08</v>
          </cell>
          <cell r="BO283">
            <v>2.82</v>
          </cell>
          <cell r="BP283">
            <v>20.333333333333002</v>
          </cell>
          <cell r="BQ283">
            <v>83.263999999999996</v>
          </cell>
          <cell r="BR283">
            <v>122.066</v>
          </cell>
          <cell r="BS283">
            <v>3</v>
          </cell>
          <cell r="BU283" t="str">
            <v>HDKM78323</v>
          </cell>
          <cell r="BV283">
            <v>96.97</v>
          </cell>
          <cell r="BW283">
            <v>3.64</v>
          </cell>
          <cell r="BX283">
            <v>63.5</v>
          </cell>
          <cell r="BY283">
            <v>47.137</v>
          </cell>
          <cell r="BZ283">
            <v>126.648</v>
          </cell>
          <cell r="CA283">
            <v>2</v>
          </cell>
          <cell r="CC283" t="str">
            <v>HDKM78323</v>
          </cell>
          <cell r="CD283">
            <v>97.24</v>
          </cell>
          <cell r="CE283">
            <v>3.64</v>
          </cell>
          <cell r="CF283">
            <v>72</v>
          </cell>
          <cell r="CG283">
            <v>47.137</v>
          </cell>
          <cell r="CH283">
            <v>144.048</v>
          </cell>
          <cell r="CI283">
            <v>2</v>
          </cell>
          <cell r="CK283" t="str">
            <v>HDKM78323</v>
          </cell>
          <cell r="CL283">
            <v>97.47</v>
          </cell>
          <cell r="CM283">
            <v>3.64</v>
          </cell>
          <cell r="CN283">
            <v>72</v>
          </cell>
          <cell r="CO283">
            <v>47.137</v>
          </cell>
          <cell r="CP283">
            <v>164.16399999999999</v>
          </cell>
          <cell r="CQ283">
            <v>2</v>
          </cell>
          <cell r="CS283" t="str">
            <v>HDKM78313</v>
          </cell>
          <cell r="CT283">
            <v>94.63</v>
          </cell>
          <cell r="CU283">
            <v>5.59</v>
          </cell>
          <cell r="CV283">
            <v>49</v>
          </cell>
          <cell r="CW283">
            <v>80.019000000000005</v>
          </cell>
          <cell r="CX283">
            <v>181.54900000000001</v>
          </cell>
          <cell r="CY283">
            <v>3</v>
          </cell>
          <cell r="DA283" t="str">
            <v>HDKM78313</v>
          </cell>
          <cell r="DB283">
            <v>94.77</v>
          </cell>
          <cell r="DC283">
            <v>4.3899999999999997</v>
          </cell>
          <cell r="DD283">
            <v>36.75</v>
          </cell>
          <cell r="DE283">
            <v>76.375</v>
          </cell>
          <cell r="DF283">
            <v>201.08099999999999</v>
          </cell>
          <cell r="DG283">
            <v>4</v>
          </cell>
          <cell r="DI283" t="str">
            <v>HDKM78313</v>
          </cell>
          <cell r="DJ283">
            <v>95.12</v>
          </cell>
          <cell r="DK283">
            <v>4.3899999999999997</v>
          </cell>
          <cell r="DL283">
            <v>36.75</v>
          </cell>
          <cell r="DM283">
            <v>76.375</v>
          </cell>
          <cell r="DN283">
            <v>211.56399999999999</v>
          </cell>
          <cell r="DO283">
            <v>4</v>
          </cell>
          <cell r="DQ283" t="str">
            <v>HDKM78313</v>
          </cell>
          <cell r="DR283">
            <v>95.43</v>
          </cell>
          <cell r="DS283">
            <v>4.3899999999999997</v>
          </cell>
          <cell r="DT283">
            <v>36.75</v>
          </cell>
          <cell r="DU283">
            <v>76.375</v>
          </cell>
          <cell r="DV283">
            <v>231.797</v>
          </cell>
          <cell r="DW283">
            <v>4</v>
          </cell>
          <cell r="DY283" t="str">
            <v>HDKM78311</v>
          </cell>
          <cell r="DZ283">
            <v>92.97</v>
          </cell>
          <cell r="EA283">
            <v>6.25</v>
          </cell>
          <cell r="EB283">
            <v>34.25</v>
          </cell>
          <cell r="EC283">
            <v>72.445999999999998</v>
          </cell>
          <cell r="ED283">
            <v>235.74600000000001</v>
          </cell>
          <cell r="EE283">
            <v>4</v>
          </cell>
          <cell r="EG283" t="str">
            <v>HDKM78311</v>
          </cell>
          <cell r="EH283">
            <v>91.34</v>
          </cell>
          <cell r="EI283">
            <v>5.62</v>
          </cell>
          <cell r="EJ283">
            <v>22.833333333333002</v>
          </cell>
          <cell r="EK283">
            <v>53.707999999999998</v>
          </cell>
          <cell r="EL283">
            <v>248.28</v>
          </cell>
          <cell r="EM283">
            <v>6</v>
          </cell>
          <cell r="EO283" t="str">
            <v>HDKM78311</v>
          </cell>
          <cell r="EP283">
            <v>91.8</v>
          </cell>
          <cell r="EQ283">
            <v>5.62</v>
          </cell>
          <cell r="ER283">
            <v>22.833333333333002</v>
          </cell>
          <cell r="ES283">
            <v>53.707999999999998</v>
          </cell>
          <cell r="ET283">
            <v>267.61200000000002</v>
          </cell>
          <cell r="EU283">
            <v>6</v>
          </cell>
          <cell r="EW283" t="str">
            <v>HDKM78166</v>
          </cell>
          <cell r="EX283">
            <v>10.57</v>
          </cell>
          <cell r="EY283">
            <v>39.020000000000003</v>
          </cell>
          <cell r="EZ283">
            <v>1.3636363636364</v>
          </cell>
          <cell r="FA283">
            <v>53.546999999999997</v>
          </cell>
          <cell r="FB283">
            <v>13.249000000000001</v>
          </cell>
          <cell r="FC283">
            <v>11</v>
          </cell>
          <cell r="FE283" t="str">
            <v>HDKM78164</v>
          </cell>
          <cell r="FF283">
            <v>72.209999999999994</v>
          </cell>
          <cell r="FG283">
            <v>6.65</v>
          </cell>
          <cell r="FH283">
            <v>5.4761904761905003</v>
          </cell>
          <cell r="FI283">
            <v>35.264000000000003</v>
          </cell>
          <cell r="FJ283">
            <v>187.81200000000001</v>
          </cell>
          <cell r="FK283">
            <v>21</v>
          </cell>
          <cell r="FM283" t="str">
            <v>HDKM78164</v>
          </cell>
          <cell r="FN283">
            <v>68.930000000000007</v>
          </cell>
          <cell r="FO283">
            <v>7.79</v>
          </cell>
          <cell r="FP283">
            <v>5.4761904761905003</v>
          </cell>
          <cell r="FQ283">
            <v>44.762999999999998</v>
          </cell>
          <cell r="FR283">
            <v>187.81200000000001</v>
          </cell>
          <cell r="FS283">
            <v>21</v>
          </cell>
          <cell r="FU283" t="str">
            <v>HDKM78164</v>
          </cell>
          <cell r="FV283">
            <v>65.930000000000007</v>
          </cell>
          <cell r="FW283">
            <v>8.93</v>
          </cell>
          <cell r="FX283">
            <v>5.4761904761905003</v>
          </cell>
          <cell r="FY283">
            <v>51.831000000000003</v>
          </cell>
          <cell r="FZ283">
            <v>187.81200000000001</v>
          </cell>
          <cell r="GA283">
            <v>21</v>
          </cell>
          <cell r="GC283" t="str">
            <v>HDKM78164</v>
          </cell>
          <cell r="GD283">
            <v>63.19</v>
          </cell>
          <cell r="GE283">
            <v>10.07</v>
          </cell>
          <cell r="GF283">
            <v>8.3809523809523991</v>
          </cell>
          <cell r="GG283">
            <v>57.295000000000002</v>
          </cell>
          <cell r="GH283">
            <v>187.81200000000001</v>
          </cell>
          <cell r="GI283">
            <v>21</v>
          </cell>
          <cell r="GK283" t="str">
            <v>HDKM78164</v>
          </cell>
          <cell r="GL283">
            <v>60.66</v>
          </cell>
          <cell r="GM283">
            <v>11.22</v>
          </cell>
          <cell r="GN283">
            <v>8.3809523809523991</v>
          </cell>
          <cell r="GO283">
            <v>61.646000000000001</v>
          </cell>
          <cell r="GP283">
            <v>187.81200000000001</v>
          </cell>
          <cell r="GQ283">
            <v>21</v>
          </cell>
          <cell r="GS283" t="str">
            <v>HDKM78164</v>
          </cell>
          <cell r="GT283">
            <v>58.33</v>
          </cell>
          <cell r="GU283">
            <v>12.36</v>
          </cell>
          <cell r="GV283">
            <v>8.3809523809523991</v>
          </cell>
          <cell r="GW283">
            <v>65.191999999999993</v>
          </cell>
          <cell r="GX283">
            <v>187.81200000000001</v>
          </cell>
          <cell r="GY283">
            <v>21</v>
          </cell>
          <cell r="HA283" t="str">
            <v>HDKM78164</v>
          </cell>
          <cell r="HB283">
            <v>58.51</v>
          </cell>
          <cell r="HC283">
            <v>11.67</v>
          </cell>
          <cell r="HD283">
            <v>7.6521739130434998</v>
          </cell>
          <cell r="HE283">
            <v>65.278000000000006</v>
          </cell>
          <cell r="HF283">
            <v>199.87799999999999</v>
          </cell>
          <cell r="HG283">
            <v>23</v>
          </cell>
          <cell r="HI283" t="str">
            <v>HDKM78136</v>
          </cell>
          <cell r="HJ283">
            <v>87.03</v>
          </cell>
          <cell r="HK283">
            <v>3.51</v>
          </cell>
          <cell r="HL283">
            <v>6.9565217391304</v>
          </cell>
          <cell r="HM283">
            <v>12.233000000000001</v>
          </cell>
          <cell r="HN283">
            <v>331.19099999999997</v>
          </cell>
          <cell r="HO283">
            <v>23</v>
          </cell>
          <cell r="HQ283" t="str">
            <v>HDKM78136</v>
          </cell>
          <cell r="HR283">
            <v>87.31</v>
          </cell>
          <cell r="HS283">
            <v>3.41</v>
          </cell>
          <cell r="HT283">
            <v>6.6666666666666998</v>
          </cell>
          <cell r="HU283">
            <v>12.055999999999999</v>
          </cell>
          <cell r="HV283">
            <v>348.45800000000003</v>
          </cell>
          <cell r="HW283">
            <v>24</v>
          </cell>
          <cell r="HY283" t="str">
            <v>HDKM78136</v>
          </cell>
          <cell r="HZ283">
            <v>87.73</v>
          </cell>
          <cell r="IA283">
            <v>3.41</v>
          </cell>
          <cell r="IB283">
            <v>6.6666666666666998</v>
          </cell>
          <cell r="IC283">
            <v>12.055999999999999</v>
          </cell>
          <cell r="ID283">
            <v>367.589</v>
          </cell>
          <cell r="IE283">
            <v>24</v>
          </cell>
          <cell r="IG283" t="str">
            <v>HDKM78136</v>
          </cell>
          <cell r="IH283">
            <v>87.82</v>
          </cell>
          <cell r="II283">
            <v>3.37</v>
          </cell>
          <cell r="IJ283">
            <v>13.36</v>
          </cell>
          <cell r="IK283">
            <v>11.727</v>
          </cell>
          <cell r="IL283">
            <v>381.15499999999997</v>
          </cell>
          <cell r="IM283">
            <v>25</v>
          </cell>
        </row>
        <row r="284">
          <cell r="A284" t="str">
            <v>HDKM78353</v>
          </cell>
          <cell r="B284">
            <v>100</v>
          </cell>
          <cell r="C284">
            <v>0</v>
          </cell>
          <cell r="D284">
            <v>0</v>
          </cell>
          <cell r="E284">
            <v>0</v>
          </cell>
          <cell r="F284">
            <v>0</v>
          </cell>
          <cell r="G284">
            <v>0</v>
          </cell>
          <cell r="I284" t="str">
            <v>HDKM78353</v>
          </cell>
          <cell r="J284">
            <v>100</v>
          </cell>
          <cell r="K284">
            <v>0</v>
          </cell>
          <cell r="L284">
            <v>18</v>
          </cell>
          <cell r="M284">
            <v>0</v>
          </cell>
          <cell r="N284">
            <v>18.817</v>
          </cell>
          <cell r="O284">
            <v>0</v>
          </cell>
          <cell r="Q284" t="str">
            <v>HDKM78350</v>
          </cell>
          <cell r="R284">
            <v>87.82</v>
          </cell>
          <cell r="S284">
            <v>8.77</v>
          </cell>
          <cell r="T284">
            <v>17</v>
          </cell>
          <cell r="U284">
            <v>0</v>
          </cell>
          <cell r="V284">
            <v>17.082999999999998</v>
          </cell>
          <cell r="W284">
            <v>1</v>
          </cell>
          <cell r="Y284" t="str">
            <v>HDKM78350</v>
          </cell>
          <cell r="Z284">
            <v>90.87</v>
          </cell>
          <cell r="AA284">
            <v>8.77</v>
          </cell>
          <cell r="AB284">
            <v>17</v>
          </cell>
          <cell r="AC284">
            <v>0</v>
          </cell>
          <cell r="AD284">
            <v>29.332999999999998</v>
          </cell>
          <cell r="AE284">
            <v>1</v>
          </cell>
          <cell r="AG284" t="str">
            <v>HDKM78350</v>
          </cell>
          <cell r="AH284">
            <v>92.69</v>
          </cell>
          <cell r="AI284">
            <v>8.77</v>
          </cell>
          <cell r="AJ284">
            <v>17</v>
          </cell>
          <cell r="AK284">
            <v>0</v>
          </cell>
          <cell r="AL284">
            <v>49.316000000000003</v>
          </cell>
          <cell r="AM284">
            <v>1</v>
          </cell>
          <cell r="AO284" t="str">
            <v>HDKM78348</v>
          </cell>
          <cell r="AP284">
            <v>94.36</v>
          </cell>
          <cell r="AQ284">
            <v>0.71</v>
          </cell>
          <cell r="AR284">
            <v>15</v>
          </cell>
          <cell r="AS284">
            <v>30.579000000000001</v>
          </cell>
          <cell r="AT284">
            <v>62.749000000000002</v>
          </cell>
          <cell r="AU284">
            <v>2</v>
          </cell>
          <cell r="AW284" t="str">
            <v>HDKM78348</v>
          </cell>
          <cell r="AX284">
            <v>89.93</v>
          </cell>
          <cell r="AY284">
            <v>0.89</v>
          </cell>
          <cell r="AZ284">
            <v>10</v>
          </cell>
          <cell r="BA284">
            <v>16.242000000000001</v>
          </cell>
          <cell r="BB284">
            <v>68.998999999999995</v>
          </cell>
          <cell r="BC284">
            <v>3</v>
          </cell>
          <cell r="BE284" t="str">
            <v>HDKM78348</v>
          </cell>
          <cell r="BF284">
            <v>91.19</v>
          </cell>
          <cell r="BG284">
            <v>0.89</v>
          </cell>
          <cell r="BH284">
            <v>17.666666666666998</v>
          </cell>
          <cell r="BI284">
            <v>16.242000000000001</v>
          </cell>
          <cell r="BJ284">
            <v>83.831999999999994</v>
          </cell>
          <cell r="BK284">
            <v>3</v>
          </cell>
          <cell r="BM284" t="str">
            <v>HDKM78348</v>
          </cell>
          <cell r="BN284">
            <v>92.17</v>
          </cell>
          <cell r="BO284">
            <v>0.89</v>
          </cell>
          <cell r="BP284">
            <v>17.666666666666998</v>
          </cell>
          <cell r="BQ284">
            <v>16.242000000000001</v>
          </cell>
          <cell r="BR284">
            <v>96.614000000000004</v>
          </cell>
          <cell r="BS284">
            <v>3</v>
          </cell>
          <cell r="BU284" t="str">
            <v>HDKM78334</v>
          </cell>
          <cell r="BV284">
            <v>97.17</v>
          </cell>
          <cell r="BW284">
            <v>0.35</v>
          </cell>
          <cell r="BX284">
            <v>134</v>
          </cell>
          <cell r="BY284">
            <v>0</v>
          </cell>
          <cell r="BZ284">
            <v>135.09800000000001</v>
          </cell>
          <cell r="CA284">
            <v>1</v>
          </cell>
          <cell r="CC284" t="str">
            <v>HDKM78334</v>
          </cell>
          <cell r="CD284">
            <v>93.26</v>
          </cell>
          <cell r="CE284">
            <v>5.68</v>
          </cell>
          <cell r="CF284">
            <v>71.5</v>
          </cell>
          <cell r="CG284">
            <v>96.921000000000006</v>
          </cell>
          <cell r="CH284">
            <v>145.499</v>
          </cell>
          <cell r="CI284">
            <v>2</v>
          </cell>
          <cell r="CK284" t="str">
            <v>HDKM78334</v>
          </cell>
          <cell r="CL284">
            <v>93.82</v>
          </cell>
          <cell r="CM284">
            <v>5.68</v>
          </cell>
          <cell r="CN284">
            <v>71.5</v>
          </cell>
          <cell r="CO284">
            <v>96.921000000000006</v>
          </cell>
          <cell r="CP284">
            <v>165.33099999999999</v>
          </cell>
          <cell r="CQ284">
            <v>2</v>
          </cell>
          <cell r="CS284" t="str">
            <v>HDKM78317</v>
          </cell>
          <cell r="CT284">
            <v>88.71</v>
          </cell>
          <cell r="CU284">
            <v>5.03</v>
          </cell>
          <cell r="CV284">
            <v>19.142857142857</v>
          </cell>
          <cell r="CW284">
            <v>19.971</v>
          </cell>
          <cell r="CX284">
            <v>168.19800000000001</v>
          </cell>
          <cell r="CY284">
            <v>7</v>
          </cell>
          <cell r="DA284" t="str">
            <v>HDKM78317</v>
          </cell>
          <cell r="DB284">
            <v>89.52</v>
          </cell>
          <cell r="DC284">
            <v>5.03</v>
          </cell>
          <cell r="DD284">
            <v>19.142857142857</v>
          </cell>
          <cell r="DE284">
            <v>19.971</v>
          </cell>
          <cell r="DF284">
            <v>188.78100000000001</v>
          </cell>
          <cell r="DG284">
            <v>7</v>
          </cell>
          <cell r="DI284" t="str">
            <v>HDKM78317</v>
          </cell>
          <cell r="DJ284">
            <v>90.22</v>
          </cell>
          <cell r="DK284">
            <v>5.03</v>
          </cell>
          <cell r="DL284">
            <v>19.142857142857</v>
          </cell>
          <cell r="DM284">
            <v>19.971</v>
          </cell>
          <cell r="DN284">
            <v>200.63</v>
          </cell>
          <cell r="DO284">
            <v>7</v>
          </cell>
          <cell r="DQ284" t="str">
            <v>HDKM78317</v>
          </cell>
          <cell r="DR284">
            <v>90.83</v>
          </cell>
          <cell r="DS284">
            <v>5.03</v>
          </cell>
          <cell r="DT284">
            <v>19.142857142857</v>
          </cell>
          <cell r="DU284">
            <v>19.971</v>
          </cell>
          <cell r="DV284">
            <v>219.33</v>
          </cell>
          <cell r="DW284">
            <v>7</v>
          </cell>
          <cell r="DY284" t="str">
            <v>HDKM78312</v>
          </cell>
          <cell r="DZ284">
            <v>94.12</v>
          </cell>
          <cell r="EA284">
            <v>3.68</v>
          </cell>
          <cell r="EB284">
            <v>50.333333333333002</v>
          </cell>
          <cell r="EC284">
            <v>0</v>
          </cell>
          <cell r="ED284">
            <v>248.4</v>
          </cell>
          <cell r="EE284">
            <v>3</v>
          </cell>
          <cell r="EG284" t="str">
            <v>HDKM78312</v>
          </cell>
          <cell r="EH284">
            <v>92.38</v>
          </cell>
          <cell r="EI284">
            <v>3.99</v>
          </cell>
          <cell r="EJ284">
            <v>30.2</v>
          </cell>
          <cell r="EK284">
            <v>38.012</v>
          </cell>
          <cell r="EL284">
            <v>259.733</v>
          </cell>
          <cell r="EM284">
            <v>5</v>
          </cell>
          <cell r="EO284" t="str">
            <v>HDKM78312</v>
          </cell>
          <cell r="EP284">
            <v>88.86</v>
          </cell>
          <cell r="EQ284">
            <v>6.3</v>
          </cell>
          <cell r="ER284">
            <v>25.166666666666998</v>
          </cell>
          <cell r="ES284">
            <v>20.053000000000001</v>
          </cell>
          <cell r="ET284">
            <v>263.26600000000002</v>
          </cell>
          <cell r="EU284">
            <v>6</v>
          </cell>
          <cell r="EW284" t="str">
            <v>HDKM78169</v>
          </cell>
          <cell r="EX284">
            <v>70.64</v>
          </cell>
          <cell r="EY284">
            <v>9.3699999999999992</v>
          </cell>
          <cell r="EZ284">
            <v>6</v>
          </cell>
          <cell r="FA284">
            <v>42.963999999999999</v>
          </cell>
          <cell r="FB284">
            <v>225.035</v>
          </cell>
          <cell r="FC284">
            <v>15</v>
          </cell>
          <cell r="FE284" t="str">
            <v>HDKM78165</v>
          </cell>
          <cell r="FF284">
            <v>78.930000000000007</v>
          </cell>
          <cell r="FG284">
            <v>6.64</v>
          </cell>
          <cell r="FH284">
            <v>8.5</v>
          </cell>
          <cell r="FI284">
            <v>25.93</v>
          </cell>
          <cell r="FJ284">
            <v>229.83199999999999</v>
          </cell>
          <cell r="FK284">
            <v>16</v>
          </cell>
          <cell r="FM284" t="str">
            <v>HDKM78165</v>
          </cell>
          <cell r="FN284">
            <v>79.89</v>
          </cell>
          <cell r="FO284">
            <v>6.64</v>
          </cell>
          <cell r="FP284">
            <v>8.5</v>
          </cell>
          <cell r="FQ284">
            <v>25.93</v>
          </cell>
          <cell r="FR284">
            <v>239.38200000000001</v>
          </cell>
          <cell r="FS284">
            <v>16</v>
          </cell>
          <cell r="FU284" t="str">
            <v>HDKM78165</v>
          </cell>
          <cell r="FV284">
            <v>80.760000000000005</v>
          </cell>
          <cell r="FW284">
            <v>6.64</v>
          </cell>
          <cell r="FX284">
            <v>8.5</v>
          </cell>
          <cell r="FY284">
            <v>25.93</v>
          </cell>
          <cell r="FZ284">
            <v>251.51499999999999</v>
          </cell>
          <cell r="GA284">
            <v>16</v>
          </cell>
          <cell r="GC284" t="str">
            <v>HDKM78165</v>
          </cell>
          <cell r="GD284">
            <v>80.31</v>
          </cell>
          <cell r="GE284">
            <v>6.3</v>
          </cell>
          <cell r="GF284">
            <v>9.3888888888888999</v>
          </cell>
          <cell r="GG284">
            <v>30.291</v>
          </cell>
          <cell r="GH284">
            <v>259.815</v>
          </cell>
          <cell r="GI284">
            <v>18</v>
          </cell>
          <cell r="GK284" t="str">
            <v>HDKM78165</v>
          </cell>
          <cell r="GL284">
            <v>80.599999999999994</v>
          </cell>
          <cell r="GM284">
            <v>6.13</v>
          </cell>
          <cell r="GN284">
            <v>8.8947368421052992</v>
          </cell>
          <cell r="GO284">
            <v>29.506</v>
          </cell>
          <cell r="GP284">
            <v>277.73200000000003</v>
          </cell>
          <cell r="GQ284">
            <v>19</v>
          </cell>
          <cell r="GS284" t="str">
            <v>HDKM78165</v>
          </cell>
          <cell r="GT284">
            <v>81.34</v>
          </cell>
          <cell r="GU284">
            <v>6.13</v>
          </cell>
          <cell r="GV284">
            <v>8.8947368421052992</v>
          </cell>
          <cell r="GW284">
            <v>29.506</v>
          </cell>
          <cell r="GX284">
            <v>297.84800000000001</v>
          </cell>
          <cell r="GY284">
            <v>19</v>
          </cell>
          <cell r="HA284" t="str">
            <v>HDKM78165</v>
          </cell>
          <cell r="HB284">
            <v>81.48</v>
          </cell>
          <cell r="HC284">
            <v>6</v>
          </cell>
          <cell r="HD284">
            <v>8.4499999999999993</v>
          </cell>
          <cell r="HE284">
            <v>28.629000000000001</v>
          </cell>
          <cell r="HF284">
            <v>313.815</v>
          </cell>
          <cell r="HG284">
            <v>20</v>
          </cell>
          <cell r="HI284" t="str">
            <v>HDKM78137</v>
          </cell>
          <cell r="HJ284">
            <v>30.71</v>
          </cell>
          <cell r="HK284">
            <v>66.52</v>
          </cell>
          <cell r="HL284">
            <v>11.571428571428999</v>
          </cell>
          <cell r="HM284">
            <v>97.400999999999996</v>
          </cell>
          <cell r="HN284">
            <v>97.93</v>
          </cell>
          <cell r="HO284">
            <v>7</v>
          </cell>
          <cell r="HQ284" t="str">
            <v>HDKM78137</v>
          </cell>
          <cell r="HR284">
            <v>33.1</v>
          </cell>
          <cell r="HS284">
            <v>66.52</v>
          </cell>
          <cell r="HT284">
            <v>11.571428571428999</v>
          </cell>
          <cell r="HU284">
            <v>97.400999999999996</v>
          </cell>
          <cell r="HV284">
            <v>117.164</v>
          </cell>
          <cell r="HW284">
            <v>7</v>
          </cell>
          <cell r="HY284" t="str">
            <v>HDKM78137</v>
          </cell>
          <cell r="HZ284">
            <v>35.1</v>
          </cell>
          <cell r="IA284">
            <v>51.92</v>
          </cell>
          <cell r="IB284">
            <v>9</v>
          </cell>
          <cell r="IC284">
            <v>97.061000000000007</v>
          </cell>
          <cell r="ID284">
            <v>135.029</v>
          </cell>
          <cell r="IE284">
            <v>9</v>
          </cell>
          <cell r="IG284" t="str">
            <v>HDKM78137</v>
          </cell>
          <cell r="IH284">
            <v>36.85</v>
          </cell>
          <cell r="II284">
            <v>52.2</v>
          </cell>
          <cell r="IJ284">
            <v>12.888888888888999</v>
          </cell>
          <cell r="IK284">
            <v>96.534000000000006</v>
          </cell>
          <cell r="IL284">
            <v>145.47900000000001</v>
          </cell>
          <cell r="IM284">
            <v>9</v>
          </cell>
        </row>
        <row r="285">
          <cell r="A285" t="str">
            <v>HDKM78354</v>
          </cell>
          <cell r="B285">
            <v>100</v>
          </cell>
          <cell r="C285">
            <v>0</v>
          </cell>
          <cell r="D285">
            <v>0</v>
          </cell>
          <cell r="E285">
            <v>0</v>
          </cell>
          <cell r="F285">
            <v>0</v>
          </cell>
          <cell r="G285">
            <v>0</v>
          </cell>
          <cell r="I285" t="str">
            <v>HDKM78354</v>
          </cell>
          <cell r="J285">
            <v>75.8</v>
          </cell>
          <cell r="K285">
            <v>2.85</v>
          </cell>
          <cell r="L285">
            <v>1</v>
          </cell>
          <cell r="M285">
            <v>0</v>
          </cell>
          <cell r="N285">
            <v>5.383</v>
          </cell>
          <cell r="O285">
            <v>1</v>
          </cell>
          <cell r="Q285" t="str">
            <v>HDKM78351</v>
          </cell>
          <cell r="R285">
            <v>85.46</v>
          </cell>
          <cell r="S285">
            <v>10.47</v>
          </cell>
          <cell r="T285">
            <v>15</v>
          </cell>
          <cell r="U285">
            <v>0</v>
          </cell>
          <cell r="V285">
            <v>14.667</v>
          </cell>
          <cell r="W285">
            <v>1</v>
          </cell>
          <cell r="Y285" t="str">
            <v>HDKM78351</v>
          </cell>
          <cell r="Z285">
            <v>89.1</v>
          </cell>
          <cell r="AA285">
            <v>10.47</v>
          </cell>
          <cell r="AB285">
            <v>15</v>
          </cell>
          <cell r="AC285">
            <v>0</v>
          </cell>
          <cell r="AD285">
            <v>28.184000000000001</v>
          </cell>
          <cell r="AE285">
            <v>1</v>
          </cell>
          <cell r="AG285" t="str">
            <v>HDKM78351</v>
          </cell>
          <cell r="AH285">
            <v>91.28</v>
          </cell>
          <cell r="AI285">
            <v>10.47</v>
          </cell>
          <cell r="AJ285">
            <v>15</v>
          </cell>
          <cell r="AK285">
            <v>0</v>
          </cell>
          <cell r="AL285">
            <v>47.933</v>
          </cell>
          <cell r="AM285">
            <v>1</v>
          </cell>
          <cell r="AO285" t="str">
            <v>HDKM78349</v>
          </cell>
          <cell r="AP285">
            <v>93.35</v>
          </cell>
          <cell r="AQ285">
            <v>9.58</v>
          </cell>
          <cell r="AR285">
            <v>32</v>
          </cell>
          <cell r="AS285">
            <v>100</v>
          </cell>
          <cell r="AT285">
            <v>67.599999999999994</v>
          </cell>
          <cell r="AU285">
            <v>1</v>
          </cell>
          <cell r="AW285" t="str">
            <v>HDKM78349</v>
          </cell>
          <cell r="AX285">
            <v>94.3</v>
          </cell>
          <cell r="AY285">
            <v>9.58</v>
          </cell>
          <cell r="AZ285">
            <v>32</v>
          </cell>
          <cell r="BA285">
            <v>100</v>
          </cell>
          <cell r="BB285">
            <v>83.549000000000007</v>
          </cell>
          <cell r="BC285">
            <v>1</v>
          </cell>
          <cell r="BE285" t="str">
            <v>HDKM78349</v>
          </cell>
          <cell r="BF285">
            <v>95.01</v>
          </cell>
          <cell r="BG285">
            <v>9.58</v>
          </cell>
          <cell r="BH285">
            <v>64</v>
          </cell>
          <cell r="BI285">
            <v>100</v>
          </cell>
          <cell r="BJ285">
            <v>97.965999999999994</v>
          </cell>
          <cell r="BK285">
            <v>1</v>
          </cell>
          <cell r="BM285" t="str">
            <v>HDKM78349</v>
          </cell>
          <cell r="BN285">
            <v>94.61</v>
          </cell>
          <cell r="BO285">
            <v>5.83</v>
          </cell>
          <cell r="BP285">
            <v>32</v>
          </cell>
          <cell r="BQ285">
            <v>82.257999999999996</v>
          </cell>
          <cell r="BR285">
            <v>111.815</v>
          </cell>
          <cell r="BS285">
            <v>2</v>
          </cell>
          <cell r="BU285" t="str">
            <v>HDKM78335</v>
          </cell>
          <cell r="BV285">
            <v>98.72</v>
          </cell>
          <cell r="BW285">
            <v>3.08</v>
          </cell>
          <cell r="BX285">
            <v>133</v>
          </cell>
          <cell r="BY285">
            <v>0</v>
          </cell>
          <cell r="BZ285">
            <v>131.661</v>
          </cell>
          <cell r="CA285">
            <v>1</v>
          </cell>
          <cell r="CC285" t="str">
            <v>HDKM78335</v>
          </cell>
          <cell r="CD285">
            <v>98.83</v>
          </cell>
          <cell r="CE285">
            <v>3.08</v>
          </cell>
          <cell r="CF285">
            <v>150</v>
          </cell>
          <cell r="CG285">
            <v>0</v>
          </cell>
          <cell r="CH285">
            <v>141.245</v>
          </cell>
          <cell r="CI285">
            <v>1</v>
          </cell>
          <cell r="CK285" t="str">
            <v>HDKM78335</v>
          </cell>
          <cell r="CL285">
            <v>96.67</v>
          </cell>
          <cell r="CM285">
            <v>4.79</v>
          </cell>
          <cell r="CN285">
            <v>75</v>
          </cell>
          <cell r="CO285">
            <v>67.828000000000003</v>
          </cell>
          <cell r="CP285">
            <v>154.928</v>
          </cell>
          <cell r="CQ285">
            <v>2</v>
          </cell>
          <cell r="CS285" t="str">
            <v>HDKM78318</v>
          </cell>
          <cell r="CT285">
            <v>85.5</v>
          </cell>
          <cell r="CU285">
            <v>7.54</v>
          </cell>
          <cell r="CV285">
            <v>18.666666666666998</v>
          </cell>
          <cell r="CW285">
            <v>33.996000000000002</v>
          </cell>
          <cell r="CX285">
            <v>148.97999999999999</v>
          </cell>
          <cell r="CY285">
            <v>6</v>
          </cell>
          <cell r="DA285" t="str">
            <v>HDKM78318</v>
          </cell>
          <cell r="DB285">
            <v>84.52</v>
          </cell>
          <cell r="DC285">
            <v>6.5</v>
          </cell>
          <cell r="DD285">
            <v>14</v>
          </cell>
          <cell r="DE285">
            <v>29.574000000000002</v>
          </cell>
          <cell r="DF285">
            <v>164.29599999999999</v>
          </cell>
          <cell r="DG285">
            <v>8</v>
          </cell>
          <cell r="DI285" t="str">
            <v>HDKM78318</v>
          </cell>
          <cell r="DJ285">
            <v>85.16</v>
          </cell>
          <cell r="DK285">
            <v>5.94</v>
          </cell>
          <cell r="DL285">
            <v>12.444444444444001</v>
          </cell>
          <cell r="DM285">
            <v>28.797999999999998</v>
          </cell>
          <cell r="DN285">
            <v>171.51300000000001</v>
          </cell>
          <cell r="DO285">
            <v>9</v>
          </cell>
          <cell r="DQ285" t="str">
            <v>HDKM78318</v>
          </cell>
          <cell r="DR285">
            <v>86.09</v>
          </cell>
          <cell r="DS285">
            <v>5.94</v>
          </cell>
          <cell r="DT285">
            <v>12.444444444444001</v>
          </cell>
          <cell r="DU285">
            <v>28.797999999999998</v>
          </cell>
          <cell r="DV285">
            <v>190.96299999999999</v>
          </cell>
          <cell r="DW285">
            <v>9</v>
          </cell>
          <cell r="DY285" t="str">
            <v>HDKM78313</v>
          </cell>
          <cell r="DZ285">
            <v>95.69</v>
          </cell>
          <cell r="EA285">
            <v>4.3899999999999997</v>
          </cell>
          <cell r="EB285">
            <v>36.75</v>
          </cell>
          <cell r="EC285">
            <v>76.375</v>
          </cell>
          <cell r="ED285">
            <v>250.49700000000001</v>
          </cell>
          <cell r="EE285">
            <v>4</v>
          </cell>
          <cell r="EG285" t="str">
            <v>HDKM78313</v>
          </cell>
          <cell r="EH285">
            <v>95.93</v>
          </cell>
          <cell r="EI285">
            <v>4.3899999999999997</v>
          </cell>
          <cell r="EJ285">
            <v>36.75</v>
          </cell>
          <cell r="EK285">
            <v>76.375</v>
          </cell>
          <cell r="EL285">
            <v>270.09699999999998</v>
          </cell>
          <cell r="EM285">
            <v>4</v>
          </cell>
          <cell r="EO285" t="str">
            <v>HDKM78313</v>
          </cell>
          <cell r="EP285">
            <v>96.15</v>
          </cell>
          <cell r="EQ285">
            <v>4.3899999999999997</v>
          </cell>
          <cell r="ER285">
            <v>36.75</v>
          </cell>
          <cell r="ES285">
            <v>76.375</v>
          </cell>
          <cell r="ET285">
            <v>289.41300000000001</v>
          </cell>
          <cell r="EU285">
            <v>4</v>
          </cell>
          <cell r="EW285" t="str">
            <v>HDKM78174</v>
          </cell>
          <cell r="EX285">
            <v>75.92</v>
          </cell>
          <cell r="EY285">
            <v>4.28</v>
          </cell>
          <cell r="EZ285">
            <v>4.4814814814814996</v>
          </cell>
          <cell r="FA285">
            <v>5.5650000000000004</v>
          </cell>
          <cell r="FB285">
            <v>180.93</v>
          </cell>
          <cell r="FC285">
            <v>27</v>
          </cell>
          <cell r="FE285" t="str">
            <v>HDKM78166</v>
          </cell>
          <cell r="FF285">
            <v>12.9</v>
          </cell>
          <cell r="FG285">
            <v>39.909999999999997</v>
          </cell>
          <cell r="FH285">
            <v>1.3636363636364</v>
          </cell>
          <cell r="FI285">
            <v>54.575000000000003</v>
          </cell>
          <cell r="FJ285">
            <v>19.832999999999998</v>
          </cell>
          <cell r="FK285">
            <v>11</v>
          </cell>
          <cell r="FM285" t="str">
            <v>HDKM78166</v>
          </cell>
          <cell r="FN285">
            <v>14.18</v>
          </cell>
          <cell r="FO285">
            <v>37.76</v>
          </cell>
          <cell r="FP285">
            <v>1.25</v>
          </cell>
          <cell r="FQ285">
            <v>52.869</v>
          </cell>
          <cell r="FR285">
            <v>23.582999999999998</v>
          </cell>
          <cell r="FS285">
            <v>12</v>
          </cell>
          <cell r="FU285" t="str">
            <v>HDKM78166</v>
          </cell>
          <cell r="FV285">
            <v>13.56</v>
          </cell>
          <cell r="FW285">
            <v>39.76</v>
          </cell>
          <cell r="FX285">
            <v>1.25</v>
          </cell>
          <cell r="FY285">
            <v>50.209000000000003</v>
          </cell>
          <cell r="FZ285">
            <v>23.582999999999998</v>
          </cell>
          <cell r="GA285">
            <v>12</v>
          </cell>
          <cell r="GC285" t="str">
            <v>HDKM78166</v>
          </cell>
          <cell r="GD285">
            <v>13</v>
          </cell>
          <cell r="GE285">
            <v>41.76</v>
          </cell>
          <cell r="GF285">
            <v>1.25</v>
          </cell>
          <cell r="GG285">
            <v>47.805</v>
          </cell>
          <cell r="GH285">
            <v>23.582999999999998</v>
          </cell>
          <cell r="GI285">
            <v>12</v>
          </cell>
          <cell r="GK285" t="str">
            <v>HDKM78166</v>
          </cell>
          <cell r="GL285">
            <v>12.48</v>
          </cell>
          <cell r="GM285">
            <v>43.76</v>
          </cell>
          <cell r="GN285">
            <v>1.25</v>
          </cell>
          <cell r="GO285">
            <v>45.62</v>
          </cell>
          <cell r="GP285">
            <v>23.582999999999998</v>
          </cell>
          <cell r="GQ285">
            <v>12</v>
          </cell>
          <cell r="GS285" t="str">
            <v>HDKM78166</v>
          </cell>
          <cell r="GT285">
            <v>12</v>
          </cell>
          <cell r="GU285">
            <v>45.76</v>
          </cell>
          <cell r="GV285">
            <v>1.25</v>
          </cell>
          <cell r="GW285">
            <v>43.625999999999998</v>
          </cell>
          <cell r="GX285">
            <v>23.582999999999998</v>
          </cell>
          <cell r="GY285">
            <v>12</v>
          </cell>
          <cell r="HA285" t="str">
            <v>HDKM78166</v>
          </cell>
          <cell r="HB285">
            <v>11.55</v>
          </cell>
          <cell r="HC285">
            <v>47.76</v>
          </cell>
          <cell r="HD285">
            <v>1.25</v>
          </cell>
          <cell r="HE285">
            <v>41.798999999999999</v>
          </cell>
          <cell r="HF285">
            <v>23.582999999999998</v>
          </cell>
          <cell r="HG285">
            <v>12</v>
          </cell>
          <cell r="HI285" t="str">
            <v>HDKM78138</v>
          </cell>
          <cell r="HJ285">
            <v>55.81</v>
          </cell>
          <cell r="HK285">
            <v>9.91</v>
          </cell>
          <cell r="HL285">
            <v>5.6551724137930997</v>
          </cell>
          <cell r="HM285">
            <v>11.02</v>
          </cell>
          <cell r="HN285">
            <v>197.76400000000001</v>
          </cell>
          <cell r="HO285">
            <v>29</v>
          </cell>
          <cell r="HQ285" t="str">
            <v>HDKM78138</v>
          </cell>
          <cell r="HR285">
            <v>54.39</v>
          </cell>
          <cell r="HS285">
            <v>10.27</v>
          </cell>
          <cell r="HT285">
            <v>5.4666666666666996</v>
          </cell>
          <cell r="HU285">
            <v>14.183</v>
          </cell>
          <cell r="HV285">
            <v>200.26400000000001</v>
          </cell>
          <cell r="HW285">
            <v>30</v>
          </cell>
          <cell r="HY285" t="str">
            <v>HDKM78138</v>
          </cell>
          <cell r="HZ285">
            <v>53.19</v>
          </cell>
          <cell r="IA285">
            <v>10.27</v>
          </cell>
          <cell r="IB285">
            <v>5.4666666666666996</v>
          </cell>
          <cell r="IC285">
            <v>14.183</v>
          </cell>
          <cell r="ID285">
            <v>203.48099999999999</v>
          </cell>
          <cell r="IE285">
            <v>30</v>
          </cell>
          <cell r="IG285" t="str">
            <v>HDKM78138</v>
          </cell>
          <cell r="IH285">
            <v>51.76</v>
          </cell>
          <cell r="II285">
            <v>10.27</v>
          </cell>
          <cell r="IJ285">
            <v>7.4666666666666996</v>
          </cell>
          <cell r="IK285">
            <v>14.183</v>
          </cell>
          <cell r="IL285">
            <v>204.43</v>
          </cell>
          <cell r="IM285">
            <v>30</v>
          </cell>
        </row>
        <row r="286">
          <cell r="A286" t="str">
            <v>HDKM78355</v>
          </cell>
          <cell r="B286">
            <v>100</v>
          </cell>
          <cell r="C286">
            <v>0</v>
          </cell>
          <cell r="D286">
            <v>0</v>
          </cell>
          <cell r="E286">
            <v>0</v>
          </cell>
          <cell r="F286">
            <v>0</v>
          </cell>
          <cell r="G286">
            <v>0</v>
          </cell>
          <cell r="I286" t="str">
            <v>HDKM78355</v>
          </cell>
          <cell r="J286">
            <v>100</v>
          </cell>
          <cell r="K286">
            <v>0</v>
          </cell>
          <cell r="L286">
            <v>17</v>
          </cell>
          <cell r="M286">
            <v>0</v>
          </cell>
          <cell r="N286">
            <v>16.399999999999999</v>
          </cell>
          <cell r="O286">
            <v>0</v>
          </cell>
          <cell r="Q286" t="str">
            <v>HDKM78352</v>
          </cell>
          <cell r="R286">
            <v>98.82</v>
          </cell>
          <cell r="S286">
            <v>0</v>
          </cell>
          <cell r="T286">
            <v>25</v>
          </cell>
          <cell r="U286">
            <v>0</v>
          </cell>
          <cell r="V286">
            <v>26.265999999999998</v>
          </cell>
          <cell r="W286">
            <v>0</v>
          </cell>
          <cell r="Y286" t="str">
            <v>HDKM78352</v>
          </cell>
          <cell r="Z286">
            <v>99.11</v>
          </cell>
          <cell r="AA286">
            <v>0</v>
          </cell>
          <cell r="AB286">
            <v>25</v>
          </cell>
          <cell r="AC286">
            <v>0</v>
          </cell>
          <cell r="AD286">
            <v>39.732999999999997</v>
          </cell>
          <cell r="AE286">
            <v>0</v>
          </cell>
          <cell r="AG286" t="str">
            <v>HDKM78352</v>
          </cell>
          <cell r="AH286">
            <v>99.29</v>
          </cell>
          <cell r="AI286">
            <v>0</v>
          </cell>
          <cell r="AJ286">
            <v>25</v>
          </cell>
          <cell r="AK286">
            <v>0</v>
          </cell>
          <cell r="AL286">
            <v>59.231999999999999</v>
          </cell>
          <cell r="AM286">
            <v>0</v>
          </cell>
          <cell r="AO286" t="str">
            <v>HDKM78350</v>
          </cell>
          <cell r="AP286">
            <v>93.91</v>
          </cell>
          <cell r="AQ286">
            <v>8.77</v>
          </cell>
          <cell r="AR286">
            <v>17</v>
          </cell>
          <cell r="AS286">
            <v>0</v>
          </cell>
          <cell r="AT286">
            <v>66.331999999999994</v>
          </cell>
          <cell r="AU286">
            <v>1</v>
          </cell>
          <cell r="AW286" t="str">
            <v>HDKM78350</v>
          </cell>
          <cell r="AX286">
            <v>93.87</v>
          </cell>
          <cell r="AY286">
            <v>5.15</v>
          </cell>
          <cell r="AZ286">
            <v>8.5</v>
          </cell>
          <cell r="BA286">
            <v>0</v>
          </cell>
          <cell r="BB286">
            <v>83.915000000000006</v>
          </cell>
          <cell r="BC286">
            <v>2</v>
          </cell>
          <cell r="BE286" t="str">
            <v>HDKM78350</v>
          </cell>
          <cell r="BF286">
            <v>89.64</v>
          </cell>
          <cell r="BG286">
            <v>6.63</v>
          </cell>
          <cell r="BH286">
            <v>16.333333333333002</v>
          </cell>
          <cell r="BI286">
            <v>0</v>
          </cell>
          <cell r="BJ286">
            <v>93.031999999999996</v>
          </cell>
          <cell r="BK286">
            <v>3</v>
          </cell>
          <cell r="BM286" t="str">
            <v>HDKM78350</v>
          </cell>
          <cell r="BN286">
            <v>90.79</v>
          </cell>
          <cell r="BO286">
            <v>6.63</v>
          </cell>
          <cell r="BP286">
            <v>16.333333333333002</v>
          </cell>
          <cell r="BQ286">
            <v>0</v>
          </cell>
          <cell r="BR286">
            <v>103.197</v>
          </cell>
          <cell r="BS286">
            <v>3</v>
          </cell>
          <cell r="BU286" t="str">
            <v>HDKM78336</v>
          </cell>
          <cell r="BV286">
            <v>96.47</v>
          </cell>
          <cell r="BW286">
            <v>2.82</v>
          </cell>
          <cell r="BX286">
            <v>48.333333333333002</v>
          </cell>
          <cell r="BY286">
            <v>83.263999999999996</v>
          </cell>
          <cell r="BZ286">
            <v>138.55000000000001</v>
          </cell>
          <cell r="CA286">
            <v>3</v>
          </cell>
          <cell r="CC286" t="str">
            <v>HDKM78336</v>
          </cell>
          <cell r="CD286">
            <v>96.51</v>
          </cell>
          <cell r="CE286">
            <v>2.2999999999999998</v>
          </cell>
          <cell r="CF286">
            <v>40.5</v>
          </cell>
          <cell r="CG286">
            <v>76.489000000000004</v>
          </cell>
          <cell r="CH286">
            <v>155.75</v>
          </cell>
          <cell r="CI286">
            <v>4</v>
          </cell>
          <cell r="CK286" t="str">
            <v>HDKM78336</v>
          </cell>
          <cell r="CL286">
            <v>94.53</v>
          </cell>
          <cell r="CM286">
            <v>3.15</v>
          </cell>
          <cell r="CN286">
            <v>32.4</v>
          </cell>
          <cell r="CO286">
            <v>44.713999999999999</v>
          </cell>
          <cell r="CP286">
            <v>169.63300000000001</v>
          </cell>
          <cell r="CQ286">
            <v>5</v>
          </cell>
          <cell r="CS286" t="str">
            <v>HDKM78319</v>
          </cell>
          <cell r="CT286">
            <v>85.38</v>
          </cell>
          <cell r="CU286">
            <v>22.8</v>
          </cell>
          <cell r="CV286">
            <v>66.5</v>
          </cell>
          <cell r="CW286">
            <v>0</v>
          </cell>
          <cell r="CX286">
            <v>138.26400000000001</v>
          </cell>
          <cell r="CY286">
            <v>2</v>
          </cell>
          <cell r="DA286" t="str">
            <v>HDKM78319</v>
          </cell>
          <cell r="DB286">
            <v>86.43</v>
          </cell>
          <cell r="DC286">
            <v>22.8</v>
          </cell>
          <cell r="DD286">
            <v>66.5</v>
          </cell>
          <cell r="DE286">
            <v>0</v>
          </cell>
          <cell r="DF286">
            <v>154.68100000000001</v>
          </cell>
          <cell r="DG286">
            <v>2</v>
          </cell>
          <cell r="DI286" t="str">
            <v>HDKM78319</v>
          </cell>
          <cell r="DJ286">
            <v>85.4</v>
          </cell>
          <cell r="DK286">
            <v>15.74</v>
          </cell>
          <cell r="DL286">
            <v>44.333333333333002</v>
          </cell>
          <cell r="DM286">
            <v>0</v>
          </cell>
          <cell r="DN286">
            <v>158.93100000000001</v>
          </cell>
          <cell r="DO286">
            <v>3</v>
          </cell>
          <cell r="DQ286" t="str">
            <v>HDKM78319</v>
          </cell>
          <cell r="DR286">
            <v>86.31</v>
          </cell>
          <cell r="DS286">
            <v>15.74</v>
          </cell>
          <cell r="DT286">
            <v>44.333333333333002</v>
          </cell>
          <cell r="DU286">
            <v>0</v>
          </cell>
          <cell r="DV286">
            <v>175.131</v>
          </cell>
          <cell r="DW286">
            <v>3</v>
          </cell>
          <cell r="DY286" t="str">
            <v>HDKM78317</v>
          </cell>
          <cell r="DZ286">
            <v>91.37</v>
          </cell>
          <cell r="EA286">
            <v>5.03</v>
          </cell>
          <cell r="EB286">
            <v>19.142857142857</v>
          </cell>
          <cell r="EC286">
            <v>19.971</v>
          </cell>
          <cell r="ED286">
            <v>237.72900000000001</v>
          </cell>
          <cell r="EE286">
            <v>7</v>
          </cell>
          <cell r="EG286" t="str">
            <v>HDKM78317</v>
          </cell>
          <cell r="EH286">
            <v>91.85</v>
          </cell>
          <cell r="EI286">
            <v>5.03</v>
          </cell>
          <cell r="EJ286">
            <v>19.142857142857</v>
          </cell>
          <cell r="EK286">
            <v>19.971</v>
          </cell>
          <cell r="EL286">
            <v>257.363</v>
          </cell>
          <cell r="EM286">
            <v>7</v>
          </cell>
          <cell r="EO286" t="str">
            <v>HDKM78317</v>
          </cell>
          <cell r="EP286">
            <v>92.28</v>
          </cell>
          <cell r="EQ286">
            <v>5.03</v>
          </cell>
          <cell r="ER286">
            <v>19.142857142857</v>
          </cell>
          <cell r="ES286">
            <v>19.971</v>
          </cell>
          <cell r="ET286">
            <v>277.49599999999998</v>
          </cell>
          <cell r="EU286">
            <v>7</v>
          </cell>
          <cell r="EW286" t="str">
            <v>HDKM78175</v>
          </cell>
          <cell r="EX286">
            <v>91.79</v>
          </cell>
          <cell r="EY286">
            <v>2.81</v>
          </cell>
          <cell r="EZ286">
            <v>13.416666666667</v>
          </cell>
          <cell r="FA286">
            <v>22.736999999999998</v>
          </cell>
          <cell r="FB286">
            <v>271.48399999999998</v>
          </cell>
          <cell r="FC286">
            <v>12</v>
          </cell>
          <cell r="FE286" t="str">
            <v>HDKM78169</v>
          </cell>
          <cell r="FF286">
            <v>68.66</v>
          </cell>
          <cell r="FG286">
            <v>9.85</v>
          </cell>
          <cell r="FH286">
            <v>5.625</v>
          </cell>
          <cell r="FI286">
            <v>38.329000000000001</v>
          </cell>
          <cell r="FJ286">
            <v>230.369</v>
          </cell>
          <cell r="FK286">
            <v>16</v>
          </cell>
          <cell r="FM286" t="str">
            <v>HDKM78169</v>
          </cell>
          <cell r="FN286">
            <v>66.83</v>
          </cell>
          <cell r="FO286">
            <v>10.28</v>
          </cell>
          <cell r="FP286">
            <v>5.2941176470588003</v>
          </cell>
          <cell r="FQ286">
            <v>42.872</v>
          </cell>
          <cell r="FR286">
            <v>230.369</v>
          </cell>
          <cell r="FS286">
            <v>17</v>
          </cell>
          <cell r="FU286" t="str">
            <v>HDKM78169</v>
          </cell>
          <cell r="FV286">
            <v>68.180000000000007</v>
          </cell>
          <cell r="FW286">
            <v>10.28</v>
          </cell>
          <cell r="FX286">
            <v>5.2941176470588003</v>
          </cell>
          <cell r="FY286">
            <v>42.872</v>
          </cell>
          <cell r="FZ286">
            <v>241.23500000000001</v>
          </cell>
          <cell r="GA286">
            <v>17</v>
          </cell>
          <cell r="GC286" t="str">
            <v>HDKM78169</v>
          </cell>
          <cell r="GD286">
            <v>69.319999999999993</v>
          </cell>
          <cell r="GE286">
            <v>9.77</v>
          </cell>
          <cell r="GF286">
            <v>8.6666666666666998</v>
          </cell>
          <cell r="GG286">
            <v>42.607999999999997</v>
          </cell>
          <cell r="GH286">
            <v>256.61900000000003</v>
          </cell>
          <cell r="GI286">
            <v>18</v>
          </cell>
          <cell r="GK286" t="str">
            <v>HDKM78169</v>
          </cell>
          <cell r="GL286">
            <v>69.81</v>
          </cell>
          <cell r="GM286">
            <v>9.01</v>
          </cell>
          <cell r="GN286">
            <v>7.8</v>
          </cell>
          <cell r="GO286">
            <v>43.347000000000001</v>
          </cell>
          <cell r="GP286">
            <v>272.30200000000002</v>
          </cell>
          <cell r="GQ286">
            <v>20</v>
          </cell>
          <cell r="GS286" t="str">
            <v>HDKM78169</v>
          </cell>
          <cell r="GT286">
            <v>70.83</v>
          </cell>
          <cell r="GU286">
            <v>9.01</v>
          </cell>
          <cell r="GV286">
            <v>7.8</v>
          </cell>
          <cell r="GW286">
            <v>43.347000000000001</v>
          </cell>
          <cell r="GX286">
            <v>291.33499999999998</v>
          </cell>
          <cell r="GY286">
            <v>20</v>
          </cell>
          <cell r="HA286" t="str">
            <v>HDKM78169</v>
          </cell>
          <cell r="HB286">
            <v>71.739999999999995</v>
          </cell>
          <cell r="HC286">
            <v>8.64</v>
          </cell>
          <cell r="HD286">
            <v>7.4285714285714004</v>
          </cell>
          <cell r="HE286">
            <v>43.076000000000001</v>
          </cell>
          <cell r="HF286">
            <v>309.71800000000002</v>
          </cell>
          <cell r="HG286">
            <v>21</v>
          </cell>
          <cell r="HI286" t="str">
            <v>HDKM78151</v>
          </cell>
          <cell r="HJ286">
            <v>0</v>
          </cell>
          <cell r="HK286">
            <v>0</v>
          </cell>
          <cell r="HL286">
            <v>0</v>
          </cell>
          <cell r="HM286">
            <v>0</v>
          </cell>
          <cell r="HN286">
            <v>0</v>
          </cell>
          <cell r="HO286">
            <v>0</v>
          </cell>
          <cell r="HQ286" t="str">
            <v>HDKM78151</v>
          </cell>
          <cell r="HR286">
            <v>0</v>
          </cell>
          <cell r="HS286">
            <v>0</v>
          </cell>
          <cell r="HT286">
            <v>0</v>
          </cell>
          <cell r="HU286">
            <v>0</v>
          </cell>
          <cell r="HV286">
            <v>0</v>
          </cell>
          <cell r="HW286">
            <v>0</v>
          </cell>
          <cell r="HY286" t="str">
            <v>HDKM78151</v>
          </cell>
          <cell r="HZ286">
            <v>0</v>
          </cell>
          <cell r="IA286">
            <v>0</v>
          </cell>
          <cell r="IB286">
            <v>0</v>
          </cell>
          <cell r="IC286">
            <v>0</v>
          </cell>
          <cell r="ID286">
            <v>0</v>
          </cell>
          <cell r="IE286">
            <v>0</v>
          </cell>
          <cell r="IG286" t="str">
            <v>HDKM78151</v>
          </cell>
          <cell r="IH286">
            <v>0</v>
          </cell>
          <cell r="II286">
            <v>0</v>
          </cell>
          <cell r="IJ286">
            <v>0</v>
          </cell>
          <cell r="IK286">
            <v>0</v>
          </cell>
          <cell r="IL286">
            <v>0</v>
          </cell>
          <cell r="IM286">
            <v>0</v>
          </cell>
        </row>
        <row r="287">
          <cell r="A287" t="str">
            <v>HDKM78356</v>
          </cell>
          <cell r="B287">
            <v>100</v>
          </cell>
          <cell r="C287">
            <v>0</v>
          </cell>
          <cell r="D287">
            <v>0</v>
          </cell>
          <cell r="E287">
            <v>0</v>
          </cell>
          <cell r="F287">
            <v>0</v>
          </cell>
          <cell r="G287">
            <v>0</v>
          </cell>
          <cell r="I287" t="str">
            <v>HDKM78356</v>
          </cell>
          <cell r="J287">
            <v>100</v>
          </cell>
          <cell r="K287">
            <v>0</v>
          </cell>
          <cell r="L287">
            <v>18</v>
          </cell>
          <cell r="M287">
            <v>0</v>
          </cell>
          <cell r="N287">
            <v>15.532999999999999</v>
          </cell>
          <cell r="O287">
            <v>0</v>
          </cell>
          <cell r="Q287" t="str">
            <v>HDKM78353</v>
          </cell>
          <cell r="R287">
            <v>100</v>
          </cell>
          <cell r="S287">
            <v>0</v>
          </cell>
          <cell r="T287">
            <v>30</v>
          </cell>
          <cell r="U287">
            <v>0</v>
          </cell>
          <cell r="V287">
            <v>29.483000000000001</v>
          </cell>
          <cell r="W287">
            <v>0</v>
          </cell>
          <cell r="Y287" t="str">
            <v>HDKM78353</v>
          </cell>
          <cell r="Z287">
            <v>100</v>
          </cell>
          <cell r="AA287">
            <v>0</v>
          </cell>
          <cell r="AB287">
            <v>30</v>
          </cell>
          <cell r="AC287">
            <v>0</v>
          </cell>
          <cell r="AD287">
            <v>42.566000000000003</v>
          </cell>
          <cell r="AE287">
            <v>0</v>
          </cell>
          <cell r="AG287" t="str">
            <v>HDKM78353</v>
          </cell>
          <cell r="AH287">
            <v>100</v>
          </cell>
          <cell r="AI287">
            <v>0</v>
          </cell>
          <cell r="AJ287">
            <v>30</v>
          </cell>
          <cell r="AK287">
            <v>0</v>
          </cell>
          <cell r="AL287">
            <v>62.715000000000003</v>
          </cell>
          <cell r="AM287">
            <v>0</v>
          </cell>
          <cell r="AO287" t="str">
            <v>HDKM78351</v>
          </cell>
          <cell r="AP287">
            <v>92.73</v>
          </cell>
          <cell r="AQ287">
            <v>10.47</v>
          </cell>
          <cell r="AR287">
            <v>15</v>
          </cell>
          <cell r="AS287">
            <v>0</v>
          </cell>
          <cell r="AT287">
            <v>63.582999999999998</v>
          </cell>
          <cell r="AU287">
            <v>1</v>
          </cell>
          <cell r="AW287" t="str">
            <v>HDKM78351</v>
          </cell>
          <cell r="AX287">
            <v>93.77</v>
          </cell>
          <cell r="AY287">
            <v>10.47</v>
          </cell>
          <cell r="AZ287">
            <v>15</v>
          </cell>
          <cell r="BA287">
            <v>0</v>
          </cell>
          <cell r="BB287">
            <v>81.915000000000006</v>
          </cell>
          <cell r="BC287">
            <v>1</v>
          </cell>
          <cell r="BE287" t="str">
            <v>HDKM78351</v>
          </cell>
          <cell r="BF287">
            <v>94.55</v>
          </cell>
          <cell r="BG287">
            <v>10.47</v>
          </cell>
          <cell r="BH287">
            <v>47</v>
          </cell>
          <cell r="BI287">
            <v>0</v>
          </cell>
          <cell r="BJ287">
            <v>97.081000000000003</v>
          </cell>
          <cell r="BK287">
            <v>1</v>
          </cell>
          <cell r="BM287" t="str">
            <v>HDKM78351</v>
          </cell>
          <cell r="BN287">
            <v>95.15</v>
          </cell>
          <cell r="BO287">
            <v>10.47</v>
          </cell>
          <cell r="BP287">
            <v>47</v>
          </cell>
          <cell r="BQ287">
            <v>0</v>
          </cell>
          <cell r="BR287">
            <v>111.598</v>
          </cell>
          <cell r="BS287">
            <v>1</v>
          </cell>
          <cell r="BU287" t="str">
            <v>HDKM78348</v>
          </cell>
          <cell r="BV287">
            <v>92.95</v>
          </cell>
          <cell r="BW287">
            <v>0.89</v>
          </cell>
          <cell r="BX287">
            <v>38.333333333333002</v>
          </cell>
          <cell r="BY287">
            <v>16.242000000000001</v>
          </cell>
          <cell r="BZ287">
            <v>113.164</v>
          </cell>
          <cell r="CA287">
            <v>3</v>
          </cell>
          <cell r="CC287" t="str">
            <v>HDKM78348</v>
          </cell>
          <cell r="CD287">
            <v>93.59</v>
          </cell>
          <cell r="CE287">
            <v>0.89</v>
          </cell>
          <cell r="CF287">
            <v>44.333333333333002</v>
          </cell>
          <cell r="CG287">
            <v>16.242000000000001</v>
          </cell>
          <cell r="CH287">
            <v>132.047</v>
          </cell>
          <cell r="CI287">
            <v>3</v>
          </cell>
          <cell r="CK287" t="str">
            <v>HDKM78348</v>
          </cell>
          <cell r="CL287">
            <v>92.33</v>
          </cell>
          <cell r="CM287">
            <v>1.96</v>
          </cell>
          <cell r="CN287">
            <v>33.25</v>
          </cell>
          <cell r="CO287">
            <v>5.5170000000000003</v>
          </cell>
          <cell r="CP287">
            <v>148.31299999999999</v>
          </cell>
          <cell r="CQ287">
            <v>4</v>
          </cell>
          <cell r="CS287" t="str">
            <v>HDKM78320</v>
          </cell>
          <cell r="CT287">
            <v>93.31</v>
          </cell>
          <cell r="CU287">
            <v>4.18</v>
          </cell>
          <cell r="CV287">
            <v>27.8</v>
          </cell>
          <cell r="CW287">
            <v>26.974</v>
          </cell>
          <cell r="CX287">
            <v>169.416</v>
          </cell>
          <cell r="CY287">
            <v>5</v>
          </cell>
          <cell r="DA287" t="str">
            <v>HDKM78320</v>
          </cell>
          <cell r="DB287">
            <v>93.63</v>
          </cell>
          <cell r="DC287">
            <v>3.57</v>
          </cell>
          <cell r="DD287">
            <v>23.166666666666998</v>
          </cell>
          <cell r="DE287">
            <v>26.321999999999999</v>
          </cell>
          <cell r="DF287">
            <v>189.315</v>
          </cell>
          <cell r="DG287">
            <v>6</v>
          </cell>
          <cell r="DI287" t="str">
            <v>HDKM78320</v>
          </cell>
          <cell r="DJ287">
            <v>91.91</v>
          </cell>
          <cell r="DK287">
            <v>4.16</v>
          </cell>
          <cell r="DL287">
            <v>19.857142857143</v>
          </cell>
          <cell r="DM287">
            <v>19.335000000000001</v>
          </cell>
          <cell r="DN287">
            <v>192.11500000000001</v>
          </cell>
          <cell r="DO287">
            <v>7</v>
          </cell>
          <cell r="DQ287" t="str">
            <v>HDKM78320</v>
          </cell>
          <cell r="DR287">
            <v>91.2</v>
          </cell>
          <cell r="DS287">
            <v>3.76</v>
          </cell>
          <cell r="DT287">
            <v>15.444444444444001</v>
          </cell>
          <cell r="DU287">
            <v>23.617999999999999</v>
          </cell>
          <cell r="DV287">
            <v>205.982</v>
          </cell>
          <cell r="DW287">
            <v>9</v>
          </cell>
          <cell r="DY287" t="str">
            <v>HDKM78318</v>
          </cell>
          <cell r="DZ287">
            <v>86.84</v>
          </cell>
          <cell r="EA287">
            <v>5.37</v>
          </cell>
          <cell r="EB287">
            <v>11.2</v>
          </cell>
          <cell r="EC287">
            <v>28.655000000000001</v>
          </cell>
          <cell r="ED287">
            <v>209.41300000000001</v>
          </cell>
          <cell r="EE287">
            <v>10</v>
          </cell>
          <cell r="EG287" t="str">
            <v>HDKM78318</v>
          </cell>
          <cell r="EH287">
            <v>87.57</v>
          </cell>
          <cell r="EI287">
            <v>5.37</v>
          </cell>
          <cell r="EJ287">
            <v>11.2</v>
          </cell>
          <cell r="EK287">
            <v>28.655000000000001</v>
          </cell>
          <cell r="EL287">
            <v>228.79599999999999</v>
          </cell>
          <cell r="EM287">
            <v>10</v>
          </cell>
          <cell r="EO287" t="str">
            <v>HDKM78318</v>
          </cell>
          <cell r="EP287">
            <v>88.23</v>
          </cell>
          <cell r="EQ287">
            <v>5.37</v>
          </cell>
          <cell r="ER287">
            <v>11.2</v>
          </cell>
          <cell r="ES287">
            <v>28.655000000000001</v>
          </cell>
          <cell r="ET287">
            <v>248.012</v>
          </cell>
          <cell r="EU287">
            <v>10</v>
          </cell>
          <cell r="EW287" t="str">
            <v>HDKM78188</v>
          </cell>
          <cell r="EX287">
            <v>81.56</v>
          </cell>
          <cell r="EY287">
            <v>4.82</v>
          </cell>
          <cell r="EZ287">
            <v>7.6470588235293997</v>
          </cell>
          <cell r="FA287">
            <v>44.604999999999997</v>
          </cell>
          <cell r="FB287">
            <v>241.762</v>
          </cell>
          <cell r="FC287">
            <v>17</v>
          </cell>
          <cell r="FE287" t="str">
            <v>HDKM78174</v>
          </cell>
          <cell r="FF287">
            <v>76.2</v>
          </cell>
          <cell r="FG287">
            <v>4.4400000000000004</v>
          </cell>
          <cell r="FH287">
            <v>4.4814814814814996</v>
          </cell>
          <cell r="FI287">
            <v>5.3630000000000004</v>
          </cell>
          <cell r="FJ287">
            <v>195.53</v>
          </cell>
          <cell r="FK287">
            <v>27</v>
          </cell>
          <cell r="FM287" t="str">
            <v>HDKM78174</v>
          </cell>
          <cell r="FN287">
            <v>77.28</v>
          </cell>
          <cell r="FO287">
            <v>4.4400000000000004</v>
          </cell>
          <cell r="FP287">
            <v>4.4814814814814996</v>
          </cell>
          <cell r="FQ287">
            <v>5.3630000000000004</v>
          </cell>
          <cell r="FR287">
            <v>205.029</v>
          </cell>
          <cell r="FS287">
            <v>27</v>
          </cell>
          <cell r="FU287" t="str">
            <v>HDKM78174</v>
          </cell>
          <cell r="FV287">
            <v>78.19</v>
          </cell>
          <cell r="FW287">
            <v>4.3</v>
          </cell>
          <cell r="FX287">
            <v>4.3214285714285996</v>
          </cell>
          <cell r="FY287">
            <v>5.343</v>
          </cell>
          <cell r="FZ287">
            <v>214.512</v>
          </cell>
          <cell r="GA287">
            <v>28</v>
          </cell>
          <cell r="GC287" t="str">
            <v>HDKM78174</v>
          </cell>
          <cell r="GD287">
            <v>79.099999999999994</v>
          </cell>
          <cell r="GE287">
            <v>4.3</v>
          </cell>
          <cell r="GF287">
            <v>5.75</v>
          </cell>
          <cell r="GG287">
            <v>5.343</v>
          </cell>
          <cell r="GH287">
            <v>230.81399999999999</v>
          </cell>
          <cell r="GI287">
            <v>28</v>
          </cell>
          <cell r="GK287" t="str">
            <v>HDKM78174</v>
          </cell>
          <cell r="GL287">
            <v>79.83</v>
          </cell>
          <cell r="GM287">
            <v>4.17</v>
          </cell>
          <cell r="GN287">
            <v>5.5517241379310001</v>
          </cell>
          <cell r="GO287">
            <v>5.3159999999999998</v>
          </cell>
          <cell r="GP287">
            <v>249.66499999999999</v>
          </cell>
          <cell r="GQ287">
            <v>29</v>
          </cell>
          <cell r="GS287" t="str">
            <v>HDKM78174</v>
          </cell>
          <cell r="GT287">
            <v>80.58</v>
          </cell>
          <cell r="GU287">
            <v>4.04</v>
          </cell>
          <cell r="GV287">
            <v>5.3666666666667</v>
          </cell>
          <cell r="GW287">
            <v>5.3090000000000002</v>
          </cell>
          <cell r="GX287">
            <v>268.39699999999999</v>
          </cell>
          <cell r="GY287">
            <v>30</v>
          </cell>
          <cell r="HA287" t="str">
            <v>HDKM78174</v>
          </cell>
          <cell r="HB287">
            <v>80.42</v>
          </cell>
          <cell r="HC287">
            <v>4.04</v>
          </cell>
          <cell r="HD287">
            <v>5.3666666666667</v>
          </cell>
          <cell r="HE287">
            <v>5.3090000000000002</v>
          </cell>
          <cell r="HF287">
            <v>279.363</v>
          </cell>
          <cell r="HG287">
            <v>30</v>
          </cell>
          <cell r="HI287" t="str">
            <v>HDKM78155</v>
          </cell>
          <cell r="HJ287">
            <v>64.959999999999994</v>
          </cell>
          <cell r="HK287">
            <v>12.61</v>
          </cell>
          <cell r="HL287">
            <v>9.9444444444444002</v>
          </cell>
          <cell r="HM287">
            <v>28.841999999999999</v>
          </cell>
          <cell r="HN287">
            <v>238.71299999999999</v>
          </cell>
          <cell r="HO287">
            <v>18</v>
          </cell>
          <cell r="HQ287" t="str">
            <v>HDKM78155</v>
          </cell>
          <cell r="HR287">
            <v>63.83</v>
          </cell>
          <cell r="HS287">
            <v>12.8</v>
          </cell>
          <cell r="HT287">
            <v>9.4210526315790002</v>
          </cell>
          <cell r="HU287">
            <v>26.913</v>
          </cell>
          <cell r="HV287">
            <v>244.37899999999999</v>
          </cell>
          <cell r="HW287">
            <v>19</v>
          </cell>
          <cell r="HY287" t="str">
            <v>HDKM78155</v>
          </cell>
          <cell r="HZ287">
            <v>63.54</v>
          </cell>
          <cell r="IA287">
            <v>13.37</v>
          </cell>
          <cell r="IB287">
            <v>9.4210526315790002</v>
          </cell>
          <cell r="IC287">
            <v>25.771000000000001</v>
          </cell>
          <cell r="ID287">
            <v>247.762</v>
          </cell>
          <cell r="IE287">
            <v>19</v>
          </cell>
          <cell r="IG287" t="str">
            <v>HDKM78155</v>
          </cell>
          <cell r="IH287">
            <v>64.709999999999994</v>
          </cell>
          <cell r="II287">
            <v>13.37</v>
          </cell>
          <cell r="IJ287">
            <v>13</v>
          </cell>
          <cell r="IK287">
            <v>25.771000000000001</v>
          </cell>
          <cell r="IL287">
            <v>265.82900000000001</v>
          </cell>
          <cell r="IM287">
            <v>19</v>
          </cell>
        </row>
        <row r="288">
          <cell r="A288" t="str">
            <v>HDKM78357</v>
          </cell>
          <cell r="B288">
            <v>100</v>
          </cell>
          <cell r="C288">
            <v>0</v>
          </cell>
          <cell r="D288">
            <v>0</v>
          </cell>
          <cell r="E288">
            <v>0</v>
          </cell>
          <cell r="F288">
            <v>0</v>
          </cell>
          <cell r="G288">
            <v>0</v>
          </cell>
          <cell r="I288" t="str">
            <v>HDKM78357</v>
          </cell>
          <cell r="J288">
            <v>100</v>
          </cell>
          <cell r="K288">
            <v>0</v>
          </cell>
          <cell r="L288">
            <v>14</v>
          </cell>
          <cell r="M288">
            <v>0</v>
          </cell>
          <cell r="N288">
            <v>12.233000000000001</v>
          </cell>
          <cell r="O288">
            <v>0</v>
          </cell>
          <cell r="Q288" t="str">
            <v>HDKM78354</v>
          </cell>
          <cell r="R288">
            <v>83.87</v>
          </cell>
          <cell r="S288">
            <v>2.85</v>
          </cell>
          <cell r="T288">
            <v>3</v>
          </cell>
          <cell r="U288">
            <v>0</v>
          </cell>
          <cell r="V288">
            <v>17.882999999999999</v>
          </cell>
          <cell r="W288">
            <v>1</v>
          </cell>
          <cell r="Y288" t="str">
            <v>HDKM78354</v>
          </cell>
          <cell r="Z288">
            <v>87.9</v>
          </cell>
          <cell r="AA288">
            <v>2.85</v>
          </cell>
          <cell r="AB288">
            <v>3</v>
          </cell>
          <cell r="AC288">
            <v>0</v>
          </cell>
          <cell r="AD288">
            <v>28.899000000000001</v>
          </cell>
          <cell r="AE288">
            <v>1</v>
          </cell>
          <cell r="AG288" t="str">
            <v>HDKM78354</v>
          </cell>
          <cell r="AH288">
            <v>88.37</v>
          </cell>
          <cell r="AI288">
            <v>2.59</v>
          </cell>
          <cell r="AJ288">
            <v>1.5</v>
          </cell>
          <cell r="AK288">
            <v>0</v>
          </cell>
          <cell r="AL288">
            <v>48.048000000000002</v>
          </cell>
          <cell r="AM288">
            <v>2</v>
          </cell>
          <cell r="AO288" t="str">
            <v>HDKM78352</v>
          </cell>
          <cell r="AP288">
            <v>97.47</v>
          </cell>
          <cell r="AQ288">
            <v>2.8</v>
          </cell>
          <cell r="AR288">
            <v>25</v>
          </cell>
          <cell r="AS288">
            <v>0</v>
          </cell>
          <cell r="AT288">
            <v>73.731999999999999</v>
          </cell>
          <cell r="AU288">
            <v>1</v>
          </cell>
          <cell r="AW288" t="str">
            <v>HDKM78352</v>
          </cell>
          <cell r="AX288">
            <v>97.83</v>
          </cell>
          <cell r="AY288">
            <v>2.8</v>
          </cell>
          <cell r="AZ288">
            <v>25</v>
          </cell>
          <cell r="BA288">
            <v>0</v>
          </cell>
          <cell r="BB288">
            <v>89.647999999999996</v>
          </cell>
          <cell r="BC288">
            <v>1</v>
          </cell>
          <cell r="BE288" t="str">
            <v>HDKM78352</v>
          </cell>
          <cell r="BF288">
            <v>98.1</v>
          </cell>
          <cell r="BG288">
            <v>2.8</v>
          </cell>
          <cell r="BH288">
            <v>58</v>
          </cell>
          <cell r="BI288">
            <v>0</v>
          </cell>
          <cell r="BJ288">
            <v>102.91500000000001</v>
          </cell>
          <cell r="BK288">
            <v>1</v>
          </cell>
          <cell r="BM288" t="str">
            <v>HDKM78352</v>
          </cell>
          <cell r="BN288">
            <v>98.31</v>
          </cell>
          <cell r="BO288">
            <v>2.8</v>
          </cell>
          <cell r="BP288">
            <v>58</v>
          </cell>
          <cell r="BQ288">
            <v>0</v>
          </cell>
          <cell r="BR288">
            <v>118.297</v>
          </cell>
          <cell r="BS288">
            <v>1</v>
          </cell>
          <cell r="BU288" t="str">
            <v>HDKM78349</v>
          </cell>
          <cell r="BV288">
            <v>95.15</v>
          </cell>
          <cell r="BW288">
            <v>5.83</v>
          </cell>
          <cell r="BX288">
            <v>67</v>
          </cell>
          <cell r="BY288">
            <v>82.257999999999996</v>
          </cell>
          <cell r="BZ288">
            <v>128.232</v>
          </cell>
          <cell r="CA288">
            <v>2</v>
          </cell>
          <cell r="CC288" t="str">
            <v>HDKM78349</v>
          </cell>
          <cell r="CD288">
            <v>94.83</v>
          </cell>
          <cell r="CE288">
            <v>4.55</v>
          </cell>
          <cell r="CF288">
            <v>49.333333333333002</v>
          </cell>
          <cell r="CG288">
            <v>70.204999999999998</v>
          </cell>
          <cell r="CH288">
            <v>143.91499999999999</v>
          </cell>
          <cell r="CI288">
            <v>3</v>
          </cell>
          <cell r="CK288" t="str">
            <v>HDKM78349</v>
          </cell>
          <cell r="CL288">
            <v>95.26</v>
          </cell>
          <cell r="CM288">
            <v>4.55</v>
          </cell>
          <cell r="CN288">
            <v>49.333333333333002</v>
          </cell>
          <cell r="CO288">
            <v>70.204999999999998</v>
          </cell>
          <cell r="CP288">
            <v>163.881</v>
          </cell>
          <cell r="CQ288">
            <v>3</v>
          </cell>
          <cell r="CS288" t="str">
            <v>HDKM78323</v>
          </cell>
          <cell r="CT288">
            <v>97.67</v>
          </cell>
          <cell r="CU288">
            <v>3.64</v>
          </cell>
          <cell r="CV288">
            <v>72</v>
          </cell>
          <cell r="CW288">
            <v>47.137</v>
          </cell>
          <cell r="CX288">
            <v>182.24700000000001</v>
          </cell>
          <cell r="CY288">
            <v>2</v>
          </cell>
          <cell r="DA288" t="str">
            <v>HDKM78323</v>
          </cell>
          <cell r="DB288">
            <v>97.83</v>
          </cell>
          <cell r="DC288">
            <v>3.64</v>
          </cell>
          <cell r="DD288">
            <v>72</v>
          </cell>
          <cell r="DE288">
            <v>47.137</v>
          </cell>
          <cell r="DF288">
            <v>202.58</v>
          </cell>
          <cell r="DG288">
            <v>2</v>
          </cell>
          <cell r="DI288" t="str">
            <v>HDKM78323</v>
          </cell>
          <cell r="DJ288">
            <v>96.4</v>
          </cell>
          <cell r="DK288">
            <v>3.64</v>
          </cell>
          <cell r="DL288">
            <v>72</v>
          </cell>
          <cell r="DM288">
            <v>47.137</v>
          </cell>
          <cell r="DN288">
            <v>211.39599999999999</v>
          </cell>
          <cell r="DO288">
            <v>2</v>
          </cell>
          <cell r="DQ288" t="str">
            <v>HDKM78323</v>
          </cell>
          <cell r="DR288">
            <v>96.28</v>
          </cell>
          <cell r="DS288">
            <v>2.87</v>
          </cell>
          <cell r="DT288">
            <v>48</v>
          </cell>
          <cell r="DU288">
            <v>55.232999999999997</v>
          </cell>
          <cell r="DV288">
            <v>228.64699999999999</v>
          </cell>
          <cell r="DW288">
            <v>3</v>
          </cell>
          <cell r="DY288" t="str">
            <v>HDKM78319</v>
          </cell>
          <cell r="DZ288">
            <v>85.65</v>
          </cell>
          <cell r="EA288">
            <v>13.31</v>
          </cell>
          <cell r="EB288">
            <v>33.25</v>
          </cell>
          <cell r="EC288">
            <v>0</v>
          </cell>
          <cell r="ED288">
            <v>185.482</v>
          </cell>
          <cell r="EE288">
            <v>4</v>
          </cell>
          <cell r="EG288" t="str">
            <v>HDKM78319</v>
          </cell>
          <cell r="EH288">
            <v>86.44</v>
          </cell>
          <cell r="EI288">
            <v>13.31</v>
          </cell>
          <cell r="EJ288">
            <v>33.25</v>
          </cell>
          <cell r="EK288">
            <v>0</v>
          </cell>
          <cell r="EL288">
            <v>205.03200000000001</v>
          </cell>
          <cell r="EM288">
            <v>4</v>
          </cell>
          <cell r="EO288" t="str">
            <v>HDKM78319</v>
          </cell>
          <cell r="EP288">
            <v>84.9</v>
          </cell>
          <cell r="EQ288">
            <v>9.07</v>
          </cell>
          <cell r="ER288">
            <v>19</v>
          </cell>
          <cell r="ES288">
            <v>0</v>
          </cell>
          <cell r="ET288">
            <v>214.69800000000001</v>
          </cell>
          <cell r="EU288">
            <v>7</v>
          </cell>
          <cell r="EW288" t="str">
            <v>HDKM78198</v>
          </cell>
          <cell r="EX288">
            <v>74.790000000000006</v>
          </cell>
          <cell r="EY288">
            <v>7.75</v>
          </cell>
          <cell r="EZ288">
            <v>10.142857142857</v>
          </cell>
          <cell r="FA288">
            <v>19.097000000000001</v>
          </cell>
          <cell r="FB288">
            <v>218.74199999999999</v>
          </cell>
          <cell r="FC288">
            <v>14</v>
          </cell>
          <cell r="FE288" t="str">
            <v>HDKM78175</v>
          </cell>
          <cell r="FF288">
            <v>91.02</v>
          </cell>
          <cell r="FG288">
            <v>2.64</v>
          </cell>
          <cell r="FH288">
            <v>10.733333333333</v>
          </cell>
          <cell r="FI288">
            <v>22.640999999999998</v>
          </cell>
          <cell r="FJ288">
            <v>283.65100000000001</v>
          </cell>
          <cell r="FK288">
            <v>15</v>
          </cell>
          <cell r="FM288" t="str">
            <v>HDKM78175</v>
          </cell>
          <cell r="FN288">
            <v>91.42</v>
          </cell>
          <cell r="FO288">
            <v>2.64</v>
          </cell>
          <cell r="FP288">
            <v>10.733333333333</v>
          </cell>
          <cell r="FQ288">
            <v>22.640999999999998</v>
          </cell>
          <cell r="FR288">
            <v>293.31799999999998</v>
          </cell>
          <cell r="FS288">
            <v>15</v>
          </cell>
          <cell r="FU288" t="str">
            <v>HDKM78175</v>
          </cell>
          <cell r="FV288">
            <v>91.09</v>
          </cell>
          <cell r="FW288">
            <v>2.72</v>
          </cell>
          <cell r="FX288">
            <v>10.0625</v>
          </cell>
          <cell r="FY288">
            <v>20.62</v>
          </cell>
          <cell r="FZ288">
            <v>300.16800000000001</v>
          </cell>
          <cell r="GA288">
            <v>16</v>
          </cell>
          <cell r="GC288" t="str">
            <v>HDKM78175</v>
          </cell>
          <cell r="GD288">
            <v>91.37</v>
          </cell>
          <cell r="GE288">
            <v>2.59</v>
          </cell>
          <cell r="GF288">
            <v>12.823529411765</v>
          </cell>
          <cell r="GG288">
            <v>20.353999999999999</v>
          </cell>
          <cell r="GH288">
            <v>316.23500000000001</v>
          </cell>
          <cell r="GI288">
            <v>17</v>
          </cell>
          <cell r="GK288" t="str">
            <v>HDKM78175</v>
          </cell>
          <cell r="GL288">
            <v>91.32</v>
          </cell>
          <cell r="GM288">
            <v>2.44</v>
          </cell>
          <cell r="GN288">
            <v>11.473684210526001</v>
          </cell>
          <cell r="GO288">
            <v>19.315999999999999</v>
          </cell>
          <cell r="GP288">
            <v>334.536</v>
          </cell>
          <cell r="GQ288">
            <v>19</v>
          </cell>
          <cell r="GS288" t="str">
            <v>HDKM78175</v>
          </cell>
          <cell r="GT288">
            <v>90.72</v>
          </cell>
          <cell r="GU288">
            <v>2.61</v>
          </cell>
          <cell r="GV288">
            <v>10.9</v>
          </cell>
          <cell r="GW288">
            <v>28.254999999999999</v>
          </cell>
          <cell r="GX288">
            <v>349.48500000000001</v>
          </cell>
          <cell r="GY288">
            <v>20</v>
          </cell>
          <cell r="HA288" t="str">
            <v>HDKM78175</v>
          </cell>
          <cell r="HB288">
            <v>91.07</v>
          </cell>
          <cell r="HC288">
            <v>2.61</v>
          </cell>
          <cell r="HD288">
            <v>10.9</v>
          </cell>
          <cell r="HE288">
            <v>28.254999999999999</v>
          </cell>
          <cell r="HF288">
            <v>368.76799999999997</v>
          </cell>
          <cell r="HG288">
            <v>20</v>
          </cell>
          <cell r="HI288" t="str">
            <v>HDKM78157</v>
          </cell>
          <cell r="HJ288">
            <v>66.63</v>
          </cell>
          <cell r="HK288">
            <v>9.35</v>
          </cell>
          <cell r="HL288">
            <v>7.1739130434782998</v>
          </cell>
          <cell r="HM288">
            <v>17.916</v>
          </cell>
          <cell r="HN288">
            <v>237.851</v>
          </cell>
          <cell r="HO288">
            <v>23</v>
          </cell>
          <cell r="HQ288" t="str">
            <v>HDKM78157</v>
          </cell>
          <cell r="HR288">
            <v>64.34</v>
          </cell>
          <cell r="HS288">
            <v>10.39</v>
          </cell>
          <cell r="HT288">
            <v>7.1739130434782998</v>
          </cell>
          <cell r="HU288">
            <v>16.117000000000001</v>
          </cell>
          <cell r="HV288">
            <v>237.851</v>
          </cell>
          <cell r="HW288">
            <v>23</v>
          </cell>
          <cell r="HY288" t="str">
            <v>HDKM78157</v>
          </cell>
          <cell r="HZ288">
            <v>62.19</v>
          </cell>
          <cell r="IA288">
            <v>11.44</v>
          </cell>
          <cell r="IB288">
            <v>7.1739130434782998</v>
          </cell>
          <cell r="IC288">
            <v>14.647</v>
          </cell>
          <cell r="ID288">
            <v>237.851</v>
          </cell>
          <cell r="IE288">
            <v>23</v>
          </cell>
          <cell r="IG288" t="str">
            <v>HDKM78157</v>
          </cell>
          <cell r="IH288">
            <v>60.19</v>
          </cell>
          <cell r="II288">
            <v>12.48</v>
          </cell>
          <cell r="IJ288">
            <v>11.04347826087</v>
          </cell>
          <cell r="IK288">
            <v>13.423</v>
          </cell>
          <cell r="IL288">
            <v>237.851</v>
          </cell>
          <cell r="IM288">
            <v>23</v>
          </cell>
        </row>
        <row r="289">
          <cell r="A289" t="str">
            <v>HDKM78358</v>
          </cell>
          <cell r="B289">
            <v>0</v>
          </cell>
          <cell r="C289">
            <v>0</v>
          </cell>
          <cell r="D289">
            <v>0</v>
          </cell>
          <cell r="E289">
            <v>0</v>
          </cell>
          <cell r="F289">
            <v>0</v>
          </cell>
          <cell r="G289">
            <v>0</v>
          </cell>
          <cell r="I289" t="str">
            <v>HDKM78358</v>
          </cell>
          <cell r="J289">
            <v>0</v>
          </cell>
          <cell r="K289">
            <v>0</v>
          </cell>
          <cell r="L289">
            <v>0</v>
          </cell>
          <cell r="M289">
            <v>0</v>
          </cell>
          <cell r="N289">
            <v>0</v>
          </cell>
          <cell r="O289">
            <v>0</v>
          </cell>
          <cell r="Q289" t="str">
            <v>HDKM78355</v>
          </cell>
          <cell r="R289">
            <v>100</v>
          </cell>
          <cell r="S289">
            <v>0</v>
          </cell>
          <cell r="T289">
            <v>26</v>
          </cell>
          <cell r="U289">
            <v>0</v>
          </cell>
          <cell r="V289">
            <v>23.300999999999998</v>
          </cell>
          <cell r="W289">
            <v>0</v>
          </cell>
          <cell r="Y289" t="str">
            <v>HDKM78355</v>
          </cell>
          <cell r="Z289">
            <v>100</v>
          </cell>
          <cell r="AA289">
            <v>0</v>
          </cell>
          <cell r="AB289">
            <v>26</v>
          </cell>
          <cell r="AC289">
            <v>0</v>
          </cell>
          <cell r="AD289">
            <v>33.384</v>
          </cell>
          <cell r="AE289">
            <v>0</v>
          </cell>
          <cell r="AG289" t="str">
            <v>HDKM78355</v>
          </cell>
          <cell r="AH289">
            <v>94.74</v>
          </cell>
          <cell r="AI289">
            <v>6.32</v>
          </cell>
          <cell r="AJ289">
            <v>26</v>
          </cell>
          <cell r="AK289">
            <v>0</v>
          </cell>
          <cell r="AL289">
            <v>48.234000000000002</v>
          </cell>
          <cell r="AM289">
            <v>1</v>
          </cell>
          <cell r="AO289" t="str">
            <v>HDKM78353</v>
          </cell>
          <cell r="AP289">
            <v>98.39</v>
          </cell>
          <cell r="AQ289">
            <v>2.3199999999999998</v>
          </cell>
          <cell r="AR289">
            <v>30</v>
          </cell>
          <cell r="AS289">
            <v>0</v>
          </cell>
          <cell r="AT289">
            <v>77.480999999999995</v>
          </cell>
          <cell r="AU289">
            <v>1</v>
          </cell>
          <cell r="AW289" t="str">
            <v>HDKM78353</v>
          </cell>
          <cell r="AX289">
            <v>97.31</v>
          </cell>
          <cell r="AY289">
            <v>2.2599999999999998</v>
          </cell>
          <cell r="AZ289">
            <v>15</v>
          </cell>
          <cell r="BA289">
            <v>0</v>
          </cell>
          <cell r="BB289">
            <v>88.781999999999996</v>
          </cell>
          <cell r="BC289">
            <v>2</v>
          </cell>
          <cell r="BE289" t="str">
            <v>HDKM78353</v>
          </cell>
          <cell r="BF289">
            <v>97.27</v>
          </cell>
          <cell r="BG289">
            <v>1.75</v>
          </cell>
          <cell r="BH289">
            <v>21.333333333333002</v>
          </cell>
          <cell r="BI289">
            <v>13.962</v>
          </cell>
          <cell r="BJ289">
            <v>102.565</v>
          </cell>
          <cell r="BK289">
            <v>3</v>
          </cell>
          <cell r="BM289" t="str">
            <v>HDKM78353</v>
          </cell>
          <cell r="BN289">
            <v>92.79</v>
          </cell>
          <cell r="BO289">
            <v>3.89</v>
          </cell>
          <cell r="BP289">
            <v>16</v>
          </cell>
          <cell r="BQ289">
            <v>70.983000000000004</v>
          </cell>
          <cell r="BR289">
            <v>102.565</v>
          </cell>
          <cell r="BS289">
            <v>4</v>
          </cell>
          <cell r="BU289" t="str">
            <v>HDKM78350</v>
          </cell>
          <cell r="BV289">
            <v>91.72</v>
          </cell>
          <cell r="BW289">
            <v>6.63</v>
          </cell>
          <cell r="BX289">
            <v>38.666666666666998</v>
          </cell>
          <cell r="BY289">
            <v>0</v>
          </cell>
          <cell r="BZ289">
            <v>116.131</v>
          </cell>
          <cell r="CA289">
            <v>3</v>
          </cell>
          <cell r="CC289" t="str">
            <v>HDKM78350</v>
          </cell>
          <cell r="CD289">
            <v>92.43</v>
          </cell>
          <cell r="CE289">
            <v>5</v>
          </cell>
          <cell r="CF289">
            <v>33.25</v>
          </cell>
          <cell r="CG289">
            <v>0</v>
          </cell>
          <cell r="CH289">
            <v>132.99799999999999</v>
          </cell>
          <cell r="CI289">
            <v>4</v>
          </cell>
          <cell r="CK289" t="str">
            <v>HDKM78350</v>
          </cell>
          <cell r="CL289">
            <v>93.06</v>
          </cell>
          <cell r="CM289">
            <v>5</v>
          </cell>
          <cell r="CN289">
            <v>33.25</v>
          </cell>
          <cell r="CO289">
            <v>0</v>
          </cell>
          <cell r="CP289">
            <v>152.98099999999999</v>
          </cell>
          <cell r="CQ289">
            <v>4</v>
          </cell>
          <cell r="CS289" t="str">
            <v>HDKM78334</v>
          </cell>
          <cell r="CT289">
            <v>94.29</v>
          </cell>
          <cell r="CU289">
            <v>5.68</v>
          </cell>
          <cell r="CV289">
            <v>71.5</v>
          </cell>
          <cell r="CW289">
            <v>96.921000000000006</v>
          </cell>
          <cell r="CX289">
            <v>182.548</v>
          </cell>
          <cell r="CY289">
            <v>2</v>
          </cell>
          <cell r="DA289" t="str">
            <v>HDKM78334</v>
          </cell>
          <cell r="DB289">
            <v>94.7</v>
          </cell>
          <cell r="DC289">
            <v>5.68</v>
          </cell>
          <cell r="DD289">
            <v>71.5</v>
          </cell>
          <cell r="DE289">
            <v>96.921000000000006</v>
          </cell>
          <cell r="DF289">
            <v>202.048</v>
          </cell>
          <cell r="DG289">
            <v>2</v>
          </cell>
          <cell r="DI289" t="str">
            <v>HDKM78334</v>
          </cell>
          <cell r="DJ289">
            <v>95.06</v>
          </cell>
          <cell r="DK289">
            <v>5.68</v>
          </cell>
          <cell r="DL289">
            <v>71.5</v>
          </cell>
          <cell r="DM289">
            <v>96.921000000000006</v>
          </cell>
          <cell r="DN289">
            <v>213.399</v>
          </cell>
          <cell r="DO289">
            <v>2</v>
          </cell>
          <cell r="DQ289" t="str">
            <v>HDKM78334</v>
          </cell>
          <cell r="DR289">
            <v>94.92</v>
          </cell>
          <cell r="DS289">
            <v>4.3600000000000003</v>
          </cell>
          <cell r="DT289">
            <v>47.666666666666998</v>
          </cell>
          <cell r="DU289">
            <v>84.311999999999998</v>
          </cell>
          <cell r="DV289">
            <v>229.86600000000001</v>
          </cell>
          <cell r="DW289">
            <v>3</v>
          </cell>
          <cell r="DY289" t="str">
            <v>HDKM78320</v>
          </cell>
          <cell r="DZ289">
            <v>91.72</v>
          </cell>
          <cell r="EA289">
            <v>3.76</v>
          </cell>
          <cell r="EB289">
            <v>15.444444444444001</v>
          </cell>
          <cell r="EC289">
            <v>23.617999999999999</v>
          </cell>
          <cell r="ED289">
            <v>224.59800000000001</v>
          </cell>
          <cell r="EE289">
            <v>9</v>
          </cell>
          <cell r="EG289" t="str">
            <v>HDKM78320</v>
          </cell>
          <cell r="EH289">
            <v>92.18</v>
          </cell>
          <cell r="EI289">
            <v>3.76</v>
          </cell>
          <cell r="EJ289">
            <v>15.444444444444001</v>
          </cell>
          <cell r="EK289">
            <v>23.617999999999999</v>
          </cell>
          <cell r="EL289">
            <v>244.232</v>
          </cell>
          <cell r="EM289">
            <v>9</v>
          </cell>
          <cell r="EO289" t="str">
            <v>HDKM78320</v>
          </cell>
          <cell r="EP289">
            <v>92.59</v>
          </cell>
          <cell r="EQ289">
            <v>3.76</v>
          </cell>
          <cell r="ER289">
            <v>15.444444444444001</v>
          </cell>
          <cell r="ES289">
            <v>23.617999999999999</v>
          </cell>
          <cell r="ET289">
            <v>263.46499999999997</v>
          </cell>
          <cell r="EU289">
            <v>9</v>
          </cell>
          <cell r="EW289" t="str">
            <v>HDKM78199</v>
          </cell>
          <cell r="EX289">
            <v>88.65</v>
          </cell>
          <cell r="EY289">
            <v>4.54</v>
          </cell>
          <cell r="EZ289">
            <v>13.416666666667</v>
          </cell>
          <cell r="FA289">
            <v>8.3219999999999992</v>
          </cell>
          <cell r="FB289">
            <v>241.41200000000001</v>
          </cell>
          <cell r="FC289">
            <v>12</v>
          </cell>
          <cell r="FE289" t="str">
            <v>HDKM78188</v>
          </cell>
          <cell r="FF289">
            <v>81.13</v>
          </cell>
          <cell r="FG289">
            <v>4.62</v>
          </cell>
          <cell r="FH289">
            <v>7.2222222222222001</v>
          </cell>
          <cell r="FI289">
            <v>44.006</v>
          </cell>
          <cell r="FJ289">
            <v>253.23</v>
          </cell>
          <cell r="FK289">
            <v>18</v>
          </cell>
          <cell r="FM289" t="str">
            <v>HDKM78188</v>
          </cell>
          <cell r="FN289">
            <v>79.03</v>
          </cell>
          <cell r="FO289">
            <v>5.48</v>
          </cell>
          <cell r="FP289">
            <v>7.2222222222222001</v>
          </cell>
          <cell r="FQ289">
            <v>37.058999999999997</v>
          </cell>
          <cell r="FR289">
            <v>253.23</v>
          </cell>
          <cell r="FS289">
            <v>18</v>
          </cell>
          <cell r="FU289" t="str">
            <v>HDKM78188</v>
          </cell>
          <cell r="FV289">
            <v>79.95</v>
          </cell>
          <cell r="FW289">
            <v>5.48</v>
          </cell>
          <cell r="FX289">
            <v>7.2222222222222001</v>
          </cell>
          <cell r="FY289">
            <v>37.058999999999997</v>
          </cell>
          <cell r="FZ289">
            <v>261.84699999999998</v>
          </cell>
          <cell r="GA289">
            <v>18</v>
          </cell>
          <cell r="GC289" t="str">
            <v>HDKM78188</v>
          </cell>
          <cell r="GD289">
            <v>80.72</v>
          </cell>
          <cell r="GE289">
            <v>5.21</v>
          </cell>
          <cell r="GF289">
            <v>8.8947368421052992</v>
          </cell>
          <cell r="GG289">
            <v>36.921999999999997</v>
          </cell>
          <cell r="GH289">
            <v>276.78100000000001</v>
          </cell>
          <cell r="GI289">
            <v>19</v>
          </cell>
          <cell r="GK289" t="str">
            <v>HDKM78188</v>
          </cell>
          <cell r="GL289">
            <v>81.489999999999995</v>
          </cell>
          <cell r="GM289">
            <v>5.21</v>
          </cell>
          <cell r="GN289">
            <v>8.8947368421052992</v>
          </cell>
          <cell r="GO289">
            <v>36.921999999999997</v>
          </cell>
          <cell r="GP289">
            <v>296.64699999999999</v>
          </cell>
          <cell r="GQ289">
            <v>19</v>
          </cell>
          <cell r="GS289" t="str">
            <v>HDKM78188</v>
          </cell>
          <cell r="GT289">
            <v>78.87</v>
          </cell>
          <cell r="GU289">
            <v>5.21</v>
          </cell>
          <cell r="GV289">
            <v>8.8947368421052992</v>
          </cell>
          <cell r="GW289">
            <v>36.921999999999997</v>
          </cell>
          <cell r="GX289">
            <v>296.64699999999999</v>
          </cell>
          <cell r="GY289">
            <v>19</v>
          </cell>
          <cell r="HA289" t="str">
            <v>HDKM78188</v>
          </cell>
          <cell r="HB289">
            <v>75.95</v>
          </cell>
          <cell r="HC289">
            <v>6.1</v>
          </cell>
          <cell r="HD289">
            <v>8.4499999999999993</v>
          </cell>
          <cell r="HE289">
            <v>48.805999999999997</v>
          </cell>
          <cell r="HF289">
            <v>296.64699999999999</v>
          </cell>
          <cell r="HG289">
            <v>20</v>
          </cell>
          <cell r="HI289" t="str">
            <v>HDKM78158</v>
          </cell>
          <cell r="HJ289">
            <v>78.13</v>
          </cell>
          <cell r="HK289">
            <v>9.6300000000000008</v>
          </cell>
          <cell r="HL289">
            <v>16.769230769231001</v>
          </cell>
          <cell r="HM289">
            <v>30.57</v>
          </cell>
          <cell r="HN289">
            <v>317.31299999999999</v>
          </cell>
          <cell r="HO289">
            <v>13</v>
          </cell>
          <cell r="HQ289" t="str">
            <v>HDKM78158</v>
          </cell>
          <cell r="HR289">
            <v>78.77</v>
          </cell>
          <cell r="HS289">
            <v>9</v>
          </cell>
          <cell r="HT289">
            <v>15.571428571428999</v>
          </cell>
          <cell r="HU289">
            <v>31.01</v>
          </cell>
          <cell r="HV289">
            <v>335.81299999999999</v>
          </cell>
          <cell r="HW289">
            <v>14</v>
          </cell>
          <cell r="HY289" t="str">
            <v>HDKM78158</v>
          </cell>
          <cell r="HZ289">
            <v>79.48</v>
          </cell>
          <cell r="IA289">
            <v>9</v>
          </cell>
          <cell r="IB289">
            <v>15.571428571428999</v>
          </cell>
          <cell r="IC289">
            <v>31.01</v>
          </cell>
          <cell r="ID289">
            <v>353.38</v>
          </cell>
          <cell r="IE289">
            <v>14</v>
          </cell>
          <cell r="IG289" t="str">
            <v>HDKM78158</v>
          </cell>
          <cell r="IH289">
            <v>80.14</v>
          </cell>
          <cell r="II289">
            <v>9</v>
          </cell>
          <cell r="IJ289">
            <v>24.857142857143</v>
          </cell>
          <cell r="IK289">
            <v>31.01</v>
          </cell>
          <cell r="IL289">
            <v>370.78</v>
          </cell>
          <cell r="IM289">
            <v>14</v>
          </cell>
        </row>
        <row r="290">
          <cell r="A290" t="str">
            <v>HDKM78362</v>
          </cell>
          <cell r="B290">
            <v>0</v>
          </cell>
          <cell r="C290">
            <v>0</v>
          </cell>
          <cell r="D290">
            <v>0</v>
          </cell>
          <cell r="E290">
            <v>0</v>
          </cell>
          <cell r="F290">
            <v>0</v>
          </cell>
          <cell r="G290">
            <v>0</v>
          </cell>
          <cell r="I290" t="str">
            <v>HDKM78362</v>
          </cell>
          <cell r="J290">
            <v>0</v>
          </cell>
          <cell r="K290">
            <v>0</v>
          </cell>
          <cell r="L290">
            <v>0</v>
          </cell>
          <cell r="M290">
            <v>0</v>
          </cell>
          <cell r="N290">
            <v>0</v>
          </cell>
          <cell r="O290">
            <v>0</v>
          </cell>
          <cell r="Q290" t="str">
            <v>HDKM78356</v>
          </cell>
          <cell r="R290">
            <v>97.55</v>
          </cell>
          <cell r="S290">
            <v>0</v>
          </cell>
          <cell r="T290">
            <v>20</v>
          </cell>
          <cell r="U290">
            <v>0</v>
          </cell>
          <cell r="V290">
            <v>27.265999999999998</v>
          </cell>
          <cell r="W290">
            <v>0</v>
          </cell>
          <cell r="Y290" t="str">
            <v>HDKM78356</v>
          </cell>
          <cell r="Z290">
            <v>98.16</v>
          </cell>
          <cell r="AA290">
            <v>0</v>
          </cell>
          <cell r="AB290">
            <v>20</v>
          </cell>
          <cell r="AC290">
            <v>0</v>
          </cell>
          <cell r="AD290">
            <v>39.832999999999998</v>
          </cell>
          <cell r="AE290">
            <v>0</v>
          </cell>
          <cell r="AG290" t="str">
            <v>HDKM78356</v>
          </cell>
          <cell r="AH290">
            <v>96.68</v>
          </cell>
          <cell r="AI290">
            <v>2.2200000000000002</v>
          </cell>
          <cell r="AJ290">
            <v>20</v>
          </cell>
          <cell r="AK290">
            <v>100</v>
          </cell>
          <cell r="AL290">
            <v>57.098999999999997</v>
          </cell>
          <cell r="AM290">
            <v>1</v>
          </cell>
          <cell r="AO290" t="str">
            <v>HDKM78354</v>
          </cell>
          <cell r="AP290">
            <v>90.31</v>
          </cell>
          <cell r="AQ290">
            <v>2.59</v>
          </cell>
          <cell r="AR290">
            <v>1.5</v>
          </cell>
          <cell r="AS290">
            <v>0</v>
          </cell>
          <cell r="AT290">
            <v>64.546999999999997</v>
          </cell>
          <cell r="AU290">
            <v>2</v>
          </cell>
          <cell r="AW290" t="str">
            <v>HDKM78354</v>
          </cell>
          <cell r="AX290">
            <v>82.77</v>
          </cell>
          <cell r="AY290">
            <v>2.19</v>
          </cell>
          <cell r="AZ290">
            <v>1</v>
          </cell>
          <cell r="BA290">
            <v>0</v>
          </cell>
          <cell r="BB290">
            <v>64.796999999999997</v>
          </cell>
          <cell r="BC290">
            <v>3</v>
          </cell>
          <cell r="BE290" t="str">
            <v>HDKM78354</v>
          </cell>
          <cell r="BF290">
            <v>84.92</v>
          </cell>
          <cell r="BG290">
            <v>2.19</v>
          </cell>
          <cell r="BH290">
            <v>8.3333333333333002</v>
          </cell>
          <cell r="BI290">
            <v>0</v>
          </cell>
          <cell r="BJ290">
            <v>78.963999999999999</v>
          </cell>
          <cell r="BK290">
            <v>3</v>
          </cell>
          <cell r="BM290" t="str">
            <v>HDKM78354</v>
          </cell>
          <cell r="BN290">
            <v>86.6</v>
          </cell>
          <cell r="BO290">
            <v>2.19</v>
          </cell>
          <cell r="BP290">
            <v>8.3333333333333002</v>
          </cell>
          <cell r="BQ290">
            <v>0</v>
          </cell>
          <cell r="BR290">
            <v>94.129000000000005</v>
          </cell>
          <cell r="BS290">
            <v>3</v>
          </cell>
          <cell r="BU290" t="str">
            <v>HDKM78351</v>
          </cell>
          <cell r="BV290">
            <v>94.92</v>
          </cell>
          <cell r="BW290">
            <v>6.09</v>
          </cell>
          <cell r="BX290">
            <v>63</v>
          </cell>
          <cell r="BY290">
            <v>0</v>
          </cell>
          <cell r="BZ290">
            <v>125.44799999999999</v>
          </cell>
          <cell r="CA290">
            <v>2</v>
          </cell>
          <cell r="CC290" t="str">
            <v>HDKM78351</v>
          </cell>
          <cell r="CD290">
            <v>95.38</v>
          </cell>
          <cell r="CE290">
            <v>6.09</v>
          </cell>
          <cell r="CF290">
            <v>72</v>
          </cell>
          <cell r="CG290">
            <v>0</v>
          </cell>
          <cell r="CH290">
            <v>143.63200000000001</v>
          </cell>
          <cell r="CI290">
            <v>2</v>
          </cell>
          <cell r="CK290" t="str">
            <v>HDKM78351</v>
          </cell>
          <cell r="CL290">
            <v>95.77</v>
          </cell>
          <cell r="CM290">
            <v>6.09</v>
          </cell>
          <cell r="CN290">
            <v>72</v>
          </cell>
          <cell r="CO290">
            <v>0</v>
          </cell>
          <cell r="CP290">
            <v>163.68199999999999</v>
          </cell>
          <cell r="CQ290">
            <v>2</v>
          </cell>
          <cell r="CS290" t="str">
            <v>HDKM78335</v>
          </cell>
          <cell r="CT290">
            <v>92.79</v>
          </cell>
          <cell r="CU290">
            <v>7.49</v>
          </cell>
          <cell r="CV290">
            <v>50</v>
          </cell>
          <cell r="CW290">
            <v>28.911000000000001</v>
          </cell>
          <cell r="CX290">
            <v>158.595</v>
          </cell>
          <cell r="CY290">
            <v>3</v>
          </cell>
          <cell r="DA290" t="str">
            <v>HDKM78335</v>
          </cell>
          <cell r="DB290">
            <v>93.31</v>
          </cell>
          <cell r="DC290">
            <v>7.49</v>
          </cell>
          <cell r="DD290">
            <v>50</v>
          </cell>
          <cell r="DE290">
            <v>28.911000000000001</v>
          </cell>
          <cell r="DF290">
            <v>179.178</v>
          </cell>
          <cell r="DG290">
            <v>3</v>
          </cell>
          <cell r="DI290" t="str">
            <v>HDKM78335</v>
          </cell>
          <cell r="DJ290">
            <v>93.75</v>
          </cell>
          <cell r="DK290">
            <v>7.49</v>
          </cell>
          <cell r="DL290">
            <v>50</v>
          </cell>
          <cell r="DM290">
            <v>28.911000000000001</v>
          </cell>
          <cell r="DN290">
            <v>190.77799999999999</v>
          </cell>
          <cell r="DO290">
            <v>3</v>
          </cell>
          <cell r="DQ290" t="str">
            <v>HDKM78335</v>
          </cell>
          <cell r="DR290">
            <v>94.14</v>
          </cell>
          <cell r="DS290">
            <v>7.49</v>
          </cell>
          <cell r="DT290">
            <v>50</v>
          </cell>
          <cell r="DU290">
            <v>28.911000000000001</v>
          </cell>
          <cell r="DV290">
            <v>210.511</v>
          </cell>
          <cell r="DW290">
            <v>3</v>
          </cell>
          <cell r="DY290" t="str">
            <v>HDKM78323</v>
          </cell>
          <cell r="DZ290">
            <v>96.5</v>
          </cell>
          <cell r="EA290">
            <v>2.87</v>
          </cell>
          <cell r="EB290">
            <v>48</v>
          </cell>
          <cell r="EC290">
            <v>55.232999999999997</v>
          </cell>
          <cell r="ED290">
            <v>247.363</v>
          </cell>
          <cell r="EE290">
            <v>3</v>
          </cell>
          <cell r="EG290" t="str">
            <v>HDKM78323</v>
          </cell>
          <cell r="EH290">
            <v>96.7</v>
          </cell>
          <cell r="EI290">
            <v>2.87</v>
          </cell>
          <cell r="EJ290">
            <v>48</v>
          </cell>
          <cell r="EK290">
            <v>55.232999999999997</v>
          </cell>
          <cell r="EL290">
            <v>265.93</v>
          </cell>
          <cell r="EM290">
            <v>3</v>
          </cell>
          <cell r="EO290" t="str">
            <v>HDKM78323</v>
          </cell>
          <cell r="EP290">
            <v>96.87</v>
          </cell>
          <cell r="EQ290">
            <v>2.87</v>
          </cell>
          <cell r="ER290">
            <v>48</v>
          </cell>
          <cell r="ES290">
            <v>55.232999999999997</v>
          </cell>
          <cell r="ET290">
            <v>285.048</v>
          </cell>
          <cell r="EU290">
            <v>3</v>
          </cell>
          <cell r="EW290" t="str">
            <v>HDKM78200</v>
          </cell>
          <cell r="EX290">
            <v>91.66</v>
          </cell>
          <cell r="EY290">
            <v>3.75</v>
          </cell>
          <cell r="EZ290">
            <v>15.6</v>
          </cell>
          <cell r="FA290">
            <v>70.87</v>
          </cell>
          <cell r="FB290">
            <v>288.774</v>
          </cell>
          <cell r="FC290">
            <v>10</v>
          </cell>
          <cell r="FE290" t="str">
            <v>HDKM78198</v>
          </cell>
          <cell r="FF290">
            <v>75.989999999999995</v>
          </cell>
          <cell r="FG290">
            <v>7.75</v>
          </cell>
          <cell r="FH290">
            <v>10.142857142857</v>
          </cell>
          <cell r="FI290">
            <v>19.097000000000001</v>
          </cell>
          <cell r="FJ290">
            <v>237.17500000000001</v>
          </cell>
          <cell r="FK290">
            <v>14</v>
          </cell>
          <cell r="FM290" t="str">
            <v>HDKM78198</v>
          </cell>
          <cell r="FN290">
            <v>77.08</v>
          </cell>
          <cell r="FO290">
            <v>7.75</v>
          </cell>
          <cell r="FP290">
            <v>10.142857142857</v>
          </cell>
          <cell r="FQ290">
            <v>19.097000000000001</v>
          </cell>
          <cell r="FR290">
            <v>247.792</v>
          </cell>
          <cell r="FS290">
            <v>14</v>
          </cell>
          <cell r="FU290" t="str">
            <v>HDKM78198</v>
          </cell>
          <cell r="FV290">
            <v>78.08</v>
          </cell>
          <cell r="FW290">
            <v>7.75</v>
          </cell>
          <cell r="FX290">
            <v>10.142857142857</v>
          </cell>
          <cell r="FY290">
            <v>19.097000000000001</v>
          </cell>
          <cell r="FZ290">
            <v>257.74200000000002</v>
          </cell>
          <cell r="GA290">
            <v>14</v>
          </cell>
          <cell r="GC290" t="str">
            <v>HDKM78198</v>
          </cell>
          <cell r="GD290">
            <v>78.959999999999994</v>
          </cell>
          <cell r="GE290">
            <v>7.25</v>
          </cell>
          <cell r="GF290">
            <v>11.333333333333</v>
          </cell>
          <cell r="GG290">
            <v>19.068000000000001</v>
          </cell>
          <cell r="GH290">
            <v>270.57600000000002</v>
          </cell>
          <cell r="GI290">
            <v>15</v>
          </cell>
          <cell r="GK290" t="str">
            <v>HDKM78198</v>
          </cell>
          <cell r="GL290">
            <v>79.62</v>
          </cell>
          <cell r="GM290">
            <v>6.46</v>
          </cell>
          <cell r="GN290">
            <v>10</v>
          </cell>
          <cell r="GO290">
            <v>18.88</v>
          </cell>
          <cell r="GP290">
            <v>287.31099999999998</v>
          </cell>
          <cell r="GQ290">
            <v>17</v>
          </cell>
          <cell r="GS290" t="str">
            <v>HDKM78198</v>
          </cell>
          <cell r="GT290">
            <v>80.41</v>
          </cell>
          <cell r="GU290">
            <v>6.46</v>
          </cell>
          <cell r="GV290">
            <v>10</v>
          </cell>
          <cell r="GW290">
            <v>18.88</v>
          </cell>
          <cell r="GX290">
            <v>307.31</v>
          </cell>
          <cell r="GY290">
            <v>17</v>
          </cell>
          <cell r="HA290" t="str">
            <v>HDKM78198</v>
          </cell>
          <cell r="HB290">
            <v>81.13</v>
          </cell>
          <cell r="HC290">
            <v>6.46</v>
          </cell>
          <cell r="HD290">
            <v>10</v>
          </cell>
          <cell r="HE290">
            <v>18.88</v>
          </cell>
          <cell r="HF290">
            <v>326.65899999999999</v>
          </cell>
          <cell r="HG290">
            <v>17</v>
          </cell>
          <cell r="HI290" t="str">
            <v>HDKM78164</v>
          </cell>
          <cell r="HJ290">
            <v>58.31</v>
          </cell>
          <cell r="HK290">
            <v>12.16</v>
          </cell>
          <cell r="HL290">
            <v>7.6521739130434998</v>
          </cell>
          <cell r="HM290">
            <v>62.633000000000003</v>
          </cell>
          <cell r="HN290">
            <v>209.261</v>
          </cell>
          <cell r="HO290">
            <v>23</v>
          </cell>
          <cell r="HQ290" t="str">
            <v>HDKM78164</v>
          </cell>
          <cell r="HR290">
            <v>59.35</v>
          </cell>
          <cell r="HS290">
            <v>11.77</v>
          </cell>
          <cell r="HT290">
            <v>7.3333333333333002</v>
          </cell>
          <cell r="HU290">
            <v>62.018999999999998</v>
          </cell>
          <cell r="HV290">
            <v>224.46100000000001</v>
          </cell>
          <cell r="HW290">
            <v>24</v>
          </cell>
          <cell r="HY290" t="str">
            <v>HDKM78164</v>
          </cell>
          <cell r="HZ290">
            <v>59.23</v>
          </cell>
          <cell r="IA290">
            <v>10.85</v>
          </cell>
          <cell r="IB290">
            <v>6.5185185185185004</v>
          </cell>
          <cell r="IC290">
            <v>59.783000000000001</v>
          </cell>
          <cell r="ID290">
            <v>234.37799999999999</v>
          </cell>
          <cell r="IE290">
            <v>27</v>
          </cell>
          <cell r="IG290" t="str">
            <v>HDKM78164</v>
          </cell>
          <cell r="IH290">
            <v>60.55</v>
          </cell>
          <cell r="II290">
            <v>10.85</v>
          </cell>
          <cell r="IJ290">
            <v>8.8518518518518992</v>
          </cell>
          <cell r="IK290">
            <v>59.783000000000001</v>
          </cell>
          <cell r="IL290">
            <v>254.744</v>
          </cell>
          <cell r="IM290">
            <v>27</v>
          </cell>
        </row>
        <row r="291">
          <cell r="A291" t="str">
            <v>HDKM78363</v>
          </cell>
          <cell r="B291">
            <v>0</v>
          </cell>
          <cell r="C291">
            <v>0</v>
          </cell>
          <cell r="D291">
            <v>0</v>
          </cell>
          <cell r="E291">
            <v>0</v>
          </cell>
          <cell r="F291">
            <v>0</v>
          </cell>
          <cell r="G291">
            <v>0</v>
          </cell>
          <cell r="I291" t="str">
            <v>HDKM78363</v>
          </cell>
          <cell r="J291">
            <v>0</v>
          </cell>
          <cell r="K291">
            <v>0</v>
          </cell>
          <cell r="L291">
            <v>0</v>
          </cell>
          <cell r="M291">
            <v>0</v>
          </cell>
          <cell r="N291">
            <v>0</v>
          </cell>
          <cell r="O291">
            <v>0</v>
          </cell>
          <cell r="Q291" t="str">
            <v>HDKM78357</v>
          </cell>
          <cell r="R291">
            <v>100</v>
          </cell>
          <cell r="S291">
            <v>0</v>
          </cell>
          <cell r="T291">
            <v>30</v>
          </cell>
          <cell r="U291">
            <v>0</v>
          </cell>
          <cell r="V291">
            <v>26.483000000000001</v>
          </cell>
          <cell r="W291">
            <v>0</v>
          </cell>
          <cell r="Y291" t="str">
            <v>HDKM78357</v>
          </cell>
          <cell r="Z291">
            <v>100</v>
          </cell>
          <cell r="AA291">
            <v>0</v>
          </cell>
          <cell r="AB291">
            <v>30</v>
          </cell>
          <cell r="AC291">
            <v>0</v>
          </cell>
          <cell r="AD291">
            <v>39.9</v>
          </cell>
          <cell r="AE291">
            <v>0</v>
          </cell>
          <cell r="AG291" t="str">
            <v>HDKM78357</v>
          </cell>
          <cell r="AH291">
            <v>98.81</v>
          </cell>
          <cell r="AI291">
            <v>1.43</v>
          </cell>
          <cell r="AJ291">
            <v>30</v>
          </cell>
          <cell r="AK291">
            <v>0</v>
          </cell>
          <cell r="AL291">
            <v>58.65</v>
          </cell>
          <cell r="AM291">
            <v>1</v>
          </cell>
          <cell r="AO291" t="str">
            <v>HDKM78355</v>
          </cell>
          <cell r="AP291">
            <v>93.03</v>
          </cell>
          <cell r="AQ291">
            <v>5.0199999999999996</v>
          </cell>
          <cell r="AR291">
            <v>13</v>
          </cell>
          <cell r="AS291">
            <v>0</v>
          </cell>
          <cell r="AT291">
            <v>58.667000000000002</v>
          </cell>
          <cell r="AU291">
            <v>2</v>
          </cell>
          <cell r="AW291" t="str">
            <v>HDKM78355</v>
          </cell>
          <cell r="AX291">
            <v>93.7</v>
          </cell>
          <cell r="AY291">
            <v>3.53</v>
          </cell>
          <cell r="AZ291">
            <v>8.6666666666666998</v>
          </cell>
          <cell r="BA291">
            <v>0</v>
          </cell>
          <cell r="BB291">
            <v>75.748999999999995</v>
          </cell>
          <cell r="BC291">
            <v>3</v>
          </cell>
          <cell r="BE291" t="str">
            <v>HDKM78355</v>
          </cell>
          <cell r="BF291">
            <v>83.88</v>
          </cell>
          <cell r="BG291">
            <v>7.74</v>
          </cell>
          <cell r="BH291">
            <v>13</v>
          </cell>
          <cell r="BI291">
            <v>65.804000000000002</v>
          </cell>
          <cell r="BJ291">
            <v>75.748999999999995</v>
          </cell>
          <cell r="BK291">
            <v>4</v>
          </cell>
          <cell r="BM291" t="str">
            <v>HDKM78355</v>
          </cell>
          <cell r="BN291">
            <v>81.66</v>
          </cell>
          <cell r="BO291">
            <v>9.9</v>
          </cell>
          <cell r="BP291">
            <v>13</v>
          </cell>
          <cell r="BQ291">
            <v>73.284999999999997</v>
          </cell>
          <cell r="BR291">
            <v>89.015000000000001</v>
          </cell>
          <cell r="BS291">
            <v>4</v>
          </cell>
          <cell r="BU291" t="str">
            <v>HDKM78352</v>
          </cell>
          <cell r="BV291">
            <v>98.48</v>
          </cell>
          <cell r="BW291">
            <v>2.8</v>
          </cell>
          <cell r="BX291">
            <v>126</v>
          </cell>
          <cell r="BY291">
            <v>0</v>
          </cell>
          <cell r="BZ291">
            <v>130.93100000000001</v>
          </cell>
          <cell r="CA291">
            <v>1</v>
          </cell>
          <cell r="CC291" t="str">
            <v>HDKM78352</v>
          </cell>
          <cell r="CD291">
            <v>98.62</v>
          </cell>
          <cell r="CE291">
            <v>2.8</v>
          </cell>
          <cell r="CF291">
            <v>144</v>
          </cell>
          <cell r="CG291">
            <v>0</v>
          </cell>
          <cell r="CH291">
            <v>149.64699999999999</v>
          </cell>
          <cell r="CI291">
            <v>1</v>
          </cell>
          <cell r="CK291" t="str">
            <v>HDKM78352</v>
          </cell>
          <cell r="CL291">
            <v>98.17</v>
          </cell>
          <cell r="CM291">
            <v>2.8</v>
          </cell>
          <cell r="CN291">
            <v>144</v>
          </cell>
          <cell r="CO291">
            <v>0</v>
          </cell>
          <cell r="CP291">
            <v>168.06399999999999</v>
          </cell>
          <cell r="CQ291">
            <v>1</v>
          </cell>
          <cell r="CS291" t="str">
            <v>HDKM78336</v>
          </cell>
          <cell r="CT291">
            <v>94.95</v>
          </cell>
          <cell r="CU291">
            <v>3.15</v>
          </cell>
          <cell r="CV291">
            <v>32.4</v>
          </cell>
          <cell r="CW291">
            <v>44.713999999999999</v>
          </cell>
          <cell r="CX291">
            <v>184.63300000000001</v>
          </cell>
          <cell r="CY291">
            <v>5</v>
          </cell>
          <cell r="DA291" t="str">
            <v>HDKM78336</v>
          </cell>
          <cell r="DB291">
            <v>95.31</v>
          </cell>
          <cell r="DC291">
            <v>3.15</v>
          </cell>
          <cell r="DD291">
            <v>32.4</v>
          </cell>
          <cell r="DE291">
            <v>44.713999999999999</v>
          </cell>
          <cell r="DF291">
            <v>205.04900000000001</v>
          </cell>
          <cell r="DG291">
            <v>5</v>
          </cell>
          <cell r="DI291" t="str">
            <v>HDKM78336</v>
          </cell>
          <cell r="DJ291">
            <v>95.62</v>
          </cell>
          <cell r="DK291">
            <v>3.15</v>
          </cell>
          <cell r="DL291">
            <v>32.4</v>
          </cell>
          <cell r="DM291">
            <v>44.713999999999999</v>
          </cell>
          <cell r="DN291">
            <v>217.01499999999999</v>
          </cell>
          <cell r="DO291">
            <v>5</v>
          </cell>
          <cell r="DQ291" t="str">
            <v>HDKM78336</v>
          </cell>
          <cell r="DR291">
            <v>94.22</v>
          </cell>
          <cell r="DS291">
            <v>3.17</v>
          </cell>
          <cell r="DT291">
            <v>23.142857142857</v>
          </cell>
          <cell r="DU291">
            <v>31.780999999999999</v>
          </cell>
          <cell r="DV291">
            <v>229.81399999999999</v>
          </cell>
          <cell r="DW291">
            <v>7</v>
          </cell>
          <cell r="DY291" t="str">
            <v>HDKM78334</v>
          </cell>
          <cell r="DZ291">
            <v>95.22</v>
          </cell>
          <cell r="EA291">
            <v>4.3600000000000003</v>
          </cell>
          <cell r="EB291">
            <v>47.666666666666998</v>
          </cell>
          <cell r="EC291">
            <v>84.311999999999998</v>
          </cell>
          <cell r="ED291">
            <v>248.51499999999999</v>
          </cell>
          <cell r="EE291">
            <v>3</v>
          </cell>
          <cell r="EG291" t="str">
            <v>HDKM78334</v>
          </cell>
          <cell r="EH291">
            <v>95.49</v>
          </cell>
          <cell r="EI291">
            <v>4.3600000000000003</v>
          </cell>
          <cell r="EJ291">
            <v>47.666666666666998</v>
          </cell>
          <cell r="EK291">
            <v>84.311999999999998</v>
          </cell>
          <cell r="EL291">
            <v>268.16500000000002</v>
          </cell>
          <cell r="EM291">
            <v>3</v>
          </cell>
          <cell r="EO291" t="str">
            <v>HDKM78334</v>
          </cell>
          <cell r="EP291">
            <v>95.58</v>
          </cell>
          <cell r="EQ291">
            <v>3.43</v>
          </cell>
          <cell r="ER291">
            <v>35.75</v>
          </cell>
          <cell r="ES291">
            <v>80.415999999999997</v>
          </cell>
          <cell r="ET291">
            <v>286.13200000000001</v>
          </cell>
          <cell r="EU291">
            <v>4</v>
          </cell>
          <cell r="EW291" t="str">
            <v>HDKM78204</v>
          </cell>
          <cell r="EX291">
            <v>81.5</v>
          </cell>
          <cell r="EY291">
            <v>9.8699999999999992</v>
          </cell>
          <cell r="EZ291">
            <v>17.333333333333002</v>
          </cell>
          <cell r="FA291">
            <v>22.780999999999999</v>
          </cell>
          <cell r="FB291">
            <v>244.41200000000001</v>
          </cell>
          <cell r="FC291">
            <v>9</v>
          </cell>
          <cell r="FE291" t="str">
            <v>HDKM78199</v>
          </cell>
          <cell r="FF291">
            <v>84.43</v>
          </cell>
          <cell r="FG291">
            <v>6.54</v>
          </cell>
          <cell r="FH291">
            <v>13.416666666667</v>
          </cell>
          <cell r="FI291">
            <v>5.7770000000000001</v>
          </cell>
          <cell r="FJ291">
            <v>241.41200000000001</v>
          </cell>
          <cell r="FK291">
            <v>12</v>
          </cell>
          <cell r="FM291" t="str">
            <v>HDKM78199</v>
          </cell>
          <cell r="FN291">
            <v>84.14</v>
          </cell>
          <cell r="FO291">
            <v>6.98</v>
          </cell>
          <cell r="FP291">
            <v>13.416666666667</v>
          </cell>
          <cell r="FQ291">
            <v>5.4130000000000003</v>
          </cell>
          <cell r="FR291">
            <v>248.261</v>
          </cell>
          <cell r="FS291">
            <v>12</v>
          </cell>
          <cell r="FU291" t="str">
            <v>HDKM78199</v>
          </cell>
          <cell r="FV291">
            <v>84.83</v>
          </cell>
          <cell r="FW291">
            <v>6.98</v>
          </cell>
          <cell r="FX291">
            <v>13.416666666667</v>
          </cell>
          <cell r="FY291">
            <v>5.4130000000000003</v>
          </cell>
          <cell r="FZ291">
            <v>259.84500000000003</v>
          </cell>
          <cell r="GA291">
            <v>12</v>
          </cell>
          <cell r="GC291" t="str">
            <v>HDKM78199</v>
          </cell>
          <cell r="GD291">
            <v>85.46</v>
          </cell>
          <cell r="GE291">
            <v>6.98</v>
          </cell>
          <cell r="GF291">
            <v>17.416666666666998</v>
          </cell>
          <cell r="GG291">
            <v>5.4130000000000003</v>
          </cell>
          <cell r="GH291">
            <v>275.69600000000003</v>
          </cell>
          <cell r="GI291">
            <v>12</v>
          </cell>
          <cell r="GK291" t="str">
            <v>HDKM78199</v>
          </cell>
          <cell r="GL291">
            <v>86.04</v>
          </cell>
          <cell r="GM291">
            <v>6.98</v>
          </cell>
          <cell r="GN291">
            <v>17.416666666666998</v>
          </cell>
          <cell r="GO291">
            <v>5.4130000000000003</v>
          </cell>
          <cell r="GP291">
            <v>295.07900000000001</v>
          </cell>
          <cell r="GQ291">
            <v>12</v>
          </cell>
          <cell r="GS291" t="str">
            <v>HDKM78199</v>
          </cell>
          <cell r="GT291">
            <v>83.08</v>
          </cell>
          <cell r="GU291">
            <v>8.1199999999999992</v>
          </cell>
          <cell r="GV291">
            <v>16.076923076922998</v>
          </cell>
          <cell r="GW291">
            <v>24.984000000000002</v>
          </cell>
          <cell r="GX291">
            <v>295.56200000000001</v>
          </cell>
          <cell r="GY291">
            <v>13</v>
          </cell>
          <cell r="HA291" t="str">
            <v>HDKM78199</v>
          </cell>
          <cell r="HB291">
            <v>80</v>
          </cell>
          <cell r="HC291">
            <v>9.9700000000000006</v>
          </cell>
          <cell r="HD291">
            <v>16.076923076922998</v>
          </cell>
          <cell r="HE291">
            <v>38.875999999999998</v>
          </cell>
          <cell r="HF291">
            <v>295.56200000000001</v>
          </cell>
          <cell r="HG291">
            <v>13</v>
          </cell>
          <cell r="HI291" t="str">
            <v>HDKM78165</v>
          </cell>
          <cell r="HJ291">
            <v>80.05</v>
          </cell>
          <cell r="HK291">
            <v>6.09</v>
          </cell>
          <cell r="HL291">
            <v>7.6818181818182003</v>
          </cell>
          <cell r="HM291">
            <v>25.619</v>
          </cell>
          <cell r="HN291">
            <v>320.649</v>
          </cell>
          <cell r="HO291">
            <v>22</v>
          </cell>
          <cell r="HQ291" t="str">
            <v>HDKM78165</v>
          </cell>
          <cell r="HR291">
            <v>79.78</v>
          </cell>
          <cell r="HS291">
            <v>6.12</v>
          </cell>
          <cell r="HT291">
            <v>7.3478260869565002</v>
          </cell>
          <cell r="HU291">
            <v>24.411000000000001</v>
          </cell>
          <cell r="HV291">
            <v>332.09899999999999</v>
          </cell>
          <cell r="HW291">
            <v>23</v>
          </cell>
          <cell r="HY291" t="str">
            <v>HDKM78165</v>
          </cell>
          <cell r="HZ291">
            <v>80.459999999999994</v>
          </cell>
          <cell r="IA291">
            <v>6.12</v>
          </cell>
          <cell r="IB291">
            <v>7.3478260869565002</v>
          </cell>
          <cell r="IC291">
            <v>24.411000000000001</v>
          </cell>
          <cell r="ID291">
            <v>350.76600000000002</v>
          </cell>
          <cell r="IE291">
            <v>23</v>
          </cell>
          <cell r="IG291" t="str">
            <v>HDKM78165</v>
          </cell>
          <cell r="IH291">
            <v>81.09</v>
          </cell>
          <cell r="II291">
            <v>6.12</v>
          </cell>
          <cell r="IJ291">
            <v>15.086956521738999</v>
          </cell>
          <cell r="IK291">
            <v>24.411000000000001</v>
          </cell>
          <cell r="IL291">
            <v>369.43299999999999</v>
          </cell>
          <cell r="IM291">
            <v>23</v>
          </cell>
        </row>
        <row r="292">
          <cell r="A292" t="str">
            <v>HDKM78364</v>
          </cell>
          <cell r="B292">
            <v>0</v>
          </cell>
          <cell r="C292">
            <v>0</v>
          </cell>
          <cell r="D292">
            <v>0</v>
          </cell>
          <cell r="E292">
            <v>0</v>
          </cell>
          <cell r="F292">
            <v>0</v>
          </cell>
          <cell r="G292">
            <v>0</v>
          </cell>
          <cell r="I292" t="str">
            <v>HDKM78364</v>
          </cell>
          <cell r="J292">
            <v>0</v>
          </cell>
          <cell r="K292">
            <v>0</v>
          </cell>
          <cell r="L292">
            <v>0</v>
          </cell>
          <cell r="M292">
            <v>0</v>
          </cell>
          <cell r="N292">
            <v>0</v>
          </cell>
          <cell r="O292">
            <v>0</v>
          </cell>
          <cell r="Q292" t="str">
            <v>HDKM78358</v>
          </cell>
          <cell r="R292">
            <v>0</v>
          </cell>
          <cell r="S292">
            <v>0</v>
          </cell>
          <cell r="T292">
            <v>0</v>
          </cell>
          <cell r="U292">
            <v>0</v>
          </cell>
          <cell r="V292">
            <v>0</v>
          </cell>
          <cell r="W292">
            <v>0</v>
          </cell>
          <cell r="Y292" t="str">
            <v>HDKM78358</v>
          </cell>
          <cell r="Z292">
            <v>0</v>
          </cell>
          <cell r="AA292">
            <v>0</v>
          </cell>
          <cell r="AB292">
            <v>0</v>
          </cell>
          <cell r="AC292">
            <v>0</v>
          </cell>
          <cell r="AD292">
            <v>0</v>
          </cell>
          <cell r="AE292">
            <v>0</v>
          </cell>
          <cell r="AG292" t="str">
            <v>HDKM78358</v>
          </cell>
          <cell r="AH292">
            <v>0</v>
          </cell>
          <cell r="AI292">
            <v>0</v>
          </cell>
          <cell r="AJ292">
            <v>0</v>
          </cell>
          <cell r="AK292">
            <v>0</v>
          </cell>
          <cell r="AL292">
            <v>0</v>
          </cell>
          <cell r="AM292">
            <v>0</v>
          </cell>
          <cell r="AO292" t="str">
            <v>HDKM78356</v>
          </cell>
          <cell r="AP292">
            <v>97.02</v>
          </cell>
          <cell r="AQ292">
            <v>1.26</v>
          </cell>
          <cell r="AR292">
            <v>10</v>
          </cell>
          <cell r="AS292">
            <v>88.081000000000003</v>
          </cell>
          <cell r="AT292">
            <v>72.298000000000002</v>
          </cell>
          <cell r="AU292">
            <v>2</v>
          </cell>
          <cell r="AW292" t="str">
            <v>HDKM78356</v>
          </cell>
          <cell r="AX292">
            <v>97.45</v>
          </cell>
          <cell r="AY292">
            <v>1.26</v>
          </cell>
          <cell r="AZ292">
            <v>10</v>
          </cell>
          <cell r="BA292">
            <v>88.081000000000003</v>
          </cell>
          <cell r="BB292">
            <v>87.93</v>
          </cell>
          <cell r="BC292">
            <v>2</v>
          </cell>
          <cell r="BE292" t="str">
            <v>HDKM78356</v>
          </cell>
          <cell r="BF292">
            <v>95.48</v>
          </cell>
          <cell r="BG292">
            <v>1.26</v>
          </cell>
          <cell r="BH292">
            <v>27</v>
          </cell>
          <cell r="BI292">
            <v>88.081000000000003</v>
          </cell>
          <cell r="BJ292">
            <v>99.213999999999999</v>
          </cell>
          <cell r="BK292">
            <v>2</v>
          </cell>
          <cell r="BM292" t="str">
            <v>HDKM78356</v>
          </cell>
          <cell r="BN292">
            <v>95.98</v>
          </cell>
          <cell r="BO292">
            <v>1.26</v>
          </cell>
          <cell r="BP292">
            <v>27</v>
          </cell>
          <cell r="BQ292">
            <v>88.081000000000003</v>
          </cell>
          <cell r="BR292">
            <v>114.429</v>
          </cell>
          <cell r="BS292">
            <v>2</v>
          </cell>
          <cell r="BU292" t="str">
            <v>HDKM78353</v>
          </cell>
          <cell r="BV292">
            <v>90.03</v>
          </cell>
          <cell r="BW292">
            <v>4.79</v>
          </cell>
          <cell r="BX292">
            <v>21.6</v>
          </cell>
          <cell r="BY292">
            <v>46.168999999999997</v>
          </cell>
          <cell r="BZ292">
            <v>102.565</v>
          </cell>
          <cell r="CA292">
            <v>5</v>
          </cell>
          <cell r="CC292" t="str">
            <v>HDKM78353</v>
          </cell>
          <cell r="CD292">
            <v>85.04</v>
          </cell>
          <cell r="CE292">
            <v>7.9</v>
          </cell>
          <cell r="CF292">
            <v>22.4</v>
          </cell>
          <cell r="CG292">
            <v>27.974</v>
          </cell>
          <cell r="CH292">
            <v>109.098</v>
          </cell>
          <cell r="CI292">
            <v>5</v>
          </cell>
          <cell r="CK292" t="str">
            <v>HDKM78353</v>
          </cell>
          <cell r="CL292">
            <v>86.28</v>
          </cell>
          <cell r="CM292">
            <v>7.9</v>
          </cell>
          <cell r="CN292">
            <v>22.4</v>
          </cell>
          <cell r="CO292">
            <v>27.974</v>
          </cell>
          <cell r="CP292">
            <v>129.06399999999999</v>
          </cell>
          <cell r="CQ292">
            <v>5</v>
          </cell>
          <cell r="CS292" t="str">
            <v>HDKM78348</v>
          </cell>
          <cell r="CT292">
            <v>91.03</v>
          </cell>
          <cell r="CU292">
            <v>2.75</v>
          </cell>
          <cell r="CV292">
            <v>26.6</v>
          </cell>
          <cell r="CW292">
            <v>45.994999999999997</v>
          </cell>
          <cell r="CX292">
            <v>159.56299999999999</v>
          </cell>
          <cell r="CY292">
            <v>5</v>
          </cell>
          <cell r="DA292" t="str">
            <v>HDKM78348</v>
          </cell>
          <cell r="DB292">
            <v>91.67</v>
          </cell>
          <cell r="DC292">
            <v>2.75</v>
          </cell>
          <cell r="DD292">
            <v>26.6</v>
          </cell>
          <cell r="DE292">
            <v>45.994999999999997</v>
          </cell>
          <cell r="DF292">
            <v>179.97900000000001</v>
          </cell>
          <cell r="DG292">
            <v>5</v>
          </cell>
          <cell r="DI292" t="str">
            <v>HDKM78348</v>
          </cell>
          <cell r="DJ292">
            <v>90.21</v>
          </cell>
          <cell r="DK292">
            <v>2.75</v>
          </cell>
          <cell r="DL292">
            <v>26.6</v>
          </cell>
          <cell r="DM292">
            <v>45.994999999999997</v>
          </cell>
          <cell r="DN292">
            <v>183.04599999999999</v>
          </cell>
          <cell r="DO292">
            <v>5</v>
          </cell>
          <cell r="DQ292" t="str">
            <v>HDKM78348</v>
          </cell>
          <cell r="DR292">
            <v>90.76</v>
          </cell>
          <cell r="DS292">
            <v>2.29</v>
          </cell>
          <cell r="DT292">
            <v>22.166666666666998</v>
          </cell>
          <cell r="DU292">
            <v>45.938000000000002</v>
          </cell>
          <cell r="DV292">
            <v>196.96299999999999</v>
          </cell>
          <cell r="DW292">
            <v>6</v>
          </cell>
          <cell r="DY292" t="str">
            <v>HDKM78335</v>
          </cell>
          <cell r="DZ292">
            <v>94.49</v>
          </cell>
          <cell r="EA292">
            <v>7.49</v>
          </cell>
          <cell r="EB292">
            <v>50</v>
          </cell>
          <cell r="EC292">
            <v>28.911000000000001</v>
          </cell>
          <cell r="ED292">
            <v>227.928</v>
          </cell>
          <cell r="EE292">
            <v>3</v>
          </cell>
          <cell r="EG292" t="str">
            <v>HDKM78335</v>
          </cell>
          <cell r="EH292">
            <v>94.8</v>
          </cell>
          <cell r="EI292">
            <v>7.49</v>
          </cell>
          <cell r="EJ292">
            <v>50</v>
          </cell>
          <cell r="EK292">
            <v>28.911000000000001</v>
          </cell>
          <cell r="EL292">
            <v>247.47800000000001</v>
          </cell>
          <cell r="EM292">
            <v>3</v>
          </cell>
          <cell r="EO292" t="str">
            <v>HDKM78335</v>
          </cell>
          <cell r="EP292">
            <v>93.98</v>
          </cell>
          <cell r="EQ292">
            <v>7.49</v>
          </cell>
          <cell r="ER292">
            <v>50</v>
          </cell>
          <cell r="ES292">
            <v>28.911000000000001</v>
          </cell>
          <cell r="ET292">
            <v>261.87799999999999</v>
          </cell>
          <cell r="EU292">
            <v>3</v>
          </cell>
          <cell r="EW292" t="str">
            <v>HDKM78218</v>
          </cell>
          <cell r="EX292">
            <v>93.24</v>
          </cell>
          <cell r="EY292">
            <v>4.67</v>
          </cell>
          <cell r="EZ292">
            <v>27.5</v>
          </cell>
          <cell r="FA292">
            <v>29.032</v>
          </cell>
          <cell r="FB292">
            <v>295.95</v>
          </cell>
          <cell r="FC292">
            <v>6</v>
          </cell>
          <cell r="FE292" t="str">
            <v>HDKM78200</v>
          </cell>
          <cell r="FF292">
            <v>89.22</v>
          </cell>
          <cell r="FG292">
            <v>4.32</v>
          </cell>
          <cell r="FH292">
            <v>13</v>
          </cell>
          <cell r="FI292">
            <v>61.165999999999997</v>
          </cell>
          <cell r="FJ292">
            <v>292.791</v>
          </cell>
          <cell r="FK292">
            <v>12</v>
          </cell>
          <cell r="FM292" t="str">
            <v>HDKM78200</v>
          </cell>
          <cell r="FN292">
            <v>89.71</v>
          </cell>
          <cell r="FO292">
            <v>4.32</v>
          </cell>
          <cell r="FP292">
            <v>13</v>
          </cell>
          <cell r="FQ292">
            <v>61.165999999999997</v>
          </cell>
          <cell r="FR292">
            <v>303.39100000000002</v>
          </cell>
          <cell r="FS292">
            <v>12</v>
          </cell>
          <cell r="FU292" t="str">
            <v>HDKM78200</v>
          </cell>
          <cell r="FV292">
            <v>89.13</v>
          </cell>
          <cell r="FW292">
            <v>4.42</v>
          </cell>
          <cell r="FX292">
            <v>12</v>
          </cell>
          <cell r="FY292">
            <v>55.155999999999999</v>
          </cell>
          <cell r="FZ292">
            <v>307.97399999999999</v>
          </cell>
          <cell r="GA292">
            <v>13</v>
          </cell>
          <cell r="GC292" t="str">
            <v>HDKM78200</v>
          </cell>
          <cell r="GD292">
            <v>89.58</v>
          </cell>
          <cell r="GE292">
            <v>4.42</v>
          </cell>
          <cell r="GF292">
            <v>16.076923076922998</v>
          </cell>
          <cell r="GG292">
            <v>55.155999999999999</v>
          </cell>
          <cell r="GH292">
            <v>324.27499999999998</v>
          </cell>
          <cell r="GI292">
            <v>13</v>
          </cell>
          <cell r="GK292" t="str">
            <v>HDKM78200</v>
          </cell>
          <cell r="GL292">
            <v>90</v>
          </cell>
          <cell r="GM292">
            <v>4.42</v>
          </cell>
          <cell r="GN292">
            <v>16.076923076922998</v>
          </cell>
          <cell r="GO292">
            <v>55.155999999999999</v>
          </cell>
          <cell r="GP292">
            <v>344.02499999999998</v>
          </cell>
          <cell r="GQ292">
            <v>13</v>
          </cell>
          <cell r="GS292" t="str">
            <v>HDKM78200</v>
          </cell>
          <cell r="GT292">
            <v>90.38</v>
          </cell>
          <cell r="GU292">
            <v>4.42</v>
          </cell>
          <cell r="GV292">
            <v>16.076923076922998</v>
          </cell>
          <cell r="GW292">
            <v>55.155999999999999</v>
          </cell>
          <cell r="GX292">
            <v>363.97500000000002</v>
          </cell>
          <cell r="GY292">
            <v>13</v>
          </cell>
          <cell r="HA292" t="str">
            <v>HDKM78200</v>
          </cell>
          <cell r="HB292">
            <v>90.74</v>
          </cell>
          <cell r="HC292">
            <v>4.42</v>
          </cell>
          <cell r="HD292">
            <v>16.076923076922998</v>
          </cell>
          <cell r="HE292">
            <v>55.155999999999999</v>
          </cell>
          <cell r="HF292">
            <v>383.291</v>
          </cell>
          <cell r="HG292">
            <v>13</v>
          </cell>
          <cell r="HI292" t="str">
            <v>HDKM78166</v>
          </cell>
          <cell r="HJ292">
            <v>11.65</v>
          </cell>
          <cell r="HK292">
            <v>45.67</v>
          </cell>
          <cell r="HL292">
            <v>1.1538461538461999</v>
          </cell>
          <cell r="HM292">
            <v>40.35</v>
          </cell>
          <cell r="HN292">
            <v>24.5</v>
          </cell>
          <cell r="HO292">
            <v>13</v>
          </cell>
          <cell r="HQ292" t="str">
            <v>HDKM78166</v>
          </cell>
          <cell r="HR292">
            <v>11.25</v>
          </cell>
          <cell r="HS292">
            <v>47.52</v>
          </cell>
          <cell r="HT292">
            <v>1.1538461538461999</v>
          </cell>
          <cell r="HU292">
            <v>38.783000000000001</v>
          </cell>
          <cell r="HV292">
            <v>24.832999999999998</v>
          </cell>
          <cell r="HW292">
            <v>13</v>
          </cell>
          <cell r="HY292" t="str">
            <v>HDKM78166</v>
          </cell>
          <cell r="HZ292">
            <v>10.87</v>
          </cell>
          <cell r="IA292">
            <v>49.36</v>
          </cell>
          <cell r="IB292">
            <v>1.1538461538461999</v>
          </cell>
          <cell r="IC292">
            <v>37.332000000000001</v>
          </cell>
          <cell r="ID292">
            <v>24.832999999999998</v>
          </cell>
          <cell r="IE292">
            <v>13</v>
          </cell>
          <cell r="IG292" t="str">
            <v>HDKM78166</v>
          </cell>
          <cell r="IH292">
            <v>10.52</v>
          </cell>
          <cell r="II292">
            <v>51.21</v>
          </cell>
          <cell r="IJ292">
            <v>1.1538461538461999</v>
          </cell>
          <cell r="IK292">
            <v>35.985999999999997</v>
          </cell>
          <cell r="IL292">
            <v>24.832999999999998</v>
          </cell>
          <cell r="IM292">
            <v>13</v>
          </cell>
        </row>
        <row r="293">
          <cell r="A293" t="str">
            <v>HDKM78365</v>
          </cell>
          <cell r="B293">
            <v>0</v>
          </cell>
          <cell r="C293">
            <v>0</v>
          </cell>
          <cell r="D293">
            <v>0</v>
          </cell>
          <cell r="E293">
            <v>0</v>
          </cell>
          <cell r="F293">
            <v>0</v>
          </cell>
          <cell r="G293">
            <v>0</v>
          </cell>
          <cell r="I293" t="str">
            <v>HDKM78365</v>
          </cell>
          <cell r="J293">
            <v>0</v>
          </cell>
          <cell r="K293">
            <v>0</v>
          </cell>
          <cell r="L293">
            <v>0</v>
          </cell>
          <cell r="M293">
            <v>0</v>
          </cell>
          <cell r="N293">
            <v>0</v>
          </cell>
          <cell r="O293">
            <v>0</v>
          </cell>
          <cell r="Q293" t="str">
            <v>HDKM78362</v>
          </cell>
          <cell r="R293">
            <v>0</v>
          </cell>
          <cell r="S293">
            <v>0</v>
          </cell>
          <cell r="T293">
            <v>0</v>
          </cell>
          <cell r="U293">
            <v>0</v>
          </cell>
          <cell r="V293">
            <v>0</v>
          </cell>
          <cell r="W293">
            <v>0</v>
          </cell>
          <cell r="Y293" t="str">
            <v>HDKM78362</v>
          </cell>
          <cell r="Z293">
            <v>0</v>
          </cell>
          <cell r="AA293">
            <v>0</v>
          </cell>
          <cell r="AB293">
            <v>0</v>
          </cell>
          <cell r="AC293">
            <v>0</v>
          </cell>
          <cell r="AD293">
            <v>0</v>
          </cell>
          <cell r="AE293">
            <v>0</v>
          </cell>
          <cell r="AG293" t="str">
            <v>HDKM78362</v>
          </cell>
          <cell r="AH293">
            <v>0</v>
          </cell>
          <cell r="AI293">
            <v>0</v>
          </cell>
          <cell r="AJ293">
            <v>0</v>
          </cell>
          <cell r="AK293">
            <v>0</v>
          </cell>
          <cell r="AL293">
            <v>0</v>
          </cell>
          <cell r="AM293">
            <v>0</v>
          </cell>
          <cell r="AO293" t="str">
            <v>HDKM78357</v>
          </cell>
          <cell r="AP293">
            <v>99</v>
          </cell>
          <cell r="AQ293">
            <v>1.43</v>
          </cell>
          <cell r="AR293">
            <v>30</v>
          </cell>
          <cell r="AS293">
            <v>0</v>
          </cell>
          <cell r="AT293">
            <v>75.5</v>
          </cell>
          <cell r="AU293">
            <v>1</v>
          </cell>
          <cell r="AW293" t="str">
            <v>HDKM78357</v>
          </cell>
          <cell r="AX293">
            <v>99.15</v>
          </cell>
          <cell r="AY293">
            <v>1.43</v>
          </cell>
          <cell r="AZ293">
            <v>30</v>
          </cell>
          <cell r="BA293">
            <v>0</v>
          </cell>
          <cell r="BB293">
            <v>94</v>
          </cell>
          <cell r="BC293">
            <v>1</v>
          </cell>
          <cell r="BE293" t="str">
            <v>HDKM78357</v>
          </cell>
          <cell r="BF293">
            <v>99.25</v>
          </cell>
          <cell r="BG293">
            <v>1.43</v>
          </cell>
          <cell r="BH293">
            <v>63</v>
          </cell>
          <cell r="BI293">
            <v>0</v>
          </cell>
          <cell r="BJ293">
            <v>109.25</v>
          </cell>
          <cell r="BK293">
            <v>1</v>
          </cell>
          <cell r="BM293" t="str">
            <v>HDKM78357</v>
          </cell>
          <cell r="BN293">
            <v>99.34</v>
          </cell>
          <cell r="BO293">
            <v>1.43</v>
          </cell>
          <cell r="BP293">
            <v>63</v>
          </cell>
          <cell r="BQ293">
            <v>0</v>
          </cell>
          <cell r="BR293">
            <v>124.166</v>
          </cell>
          <cell r="BS293">
            <v>1</v>
          </cell>
          <cell r="BU293" t="str">
            <v>HDKM78354</v>
          </cell>
          <cell r="BV293">
            <v>87.94</v>
          </cell>
          <cell r="BW293">
            <v>2.19</v>
          </cell>
          <cell r="BX293">
            <v>30.333333333333002</v>
          </cell>
          <cell r="BY293">
            <v>0</v>
          </cell>
          <cell r="BZ293">
            <v>104.96299999999999</v>
          </cell>
          <cell r="CA293">
            <v>3</v>
          </cell>
          <cell r="CC293" t="str">
            <v>HDKM78354</v>
          </cell>
          <cell r="CD293">
            <v>89.03</v>
          </cell>
          <cell r="CE293">
            <v>2.19</v>
          </cell>
          <cell r="CF293">
            <v>36.333333333333002</v>
          </cell>
          <cell r="CG293">
            <v>0</v>
          </cell>
          <cell r="CH293">
            <v>125.21299999999999</v>
          </cell>
          <cell r="CI293">
            <v>3</v>
          </cell>
          <cell r="CK293" t="str">
            <v>HDKM78354</v>
          </cell>
          <cell r="CL293">
            <v>89.95</v>
          </cell>
          <cell r="CM293">
            <v>2.19</v>
          </cell>
          <cell r="CN293">
            <v>36.333333333333002</v>
          </cell>
          <cell r="CO293">
            <v>0</v>
          </cell>
          <cell r="CP293">
            <v>144.21199999999999</v>
          </cell>
          <cell r="CQ293">
            <v>3</v>
          </cell>
          <cell r="CS293" t="str">
            <v>HDKM78349</v>
          </cell>
          <cell r="CT293">
            <v>95.62</v>
          </cell>
          <cell r="CU293">
            <v>4.55</v>
          </cell>
          <cell r="CV293">
            <v>49.333333333333002</v>
          </cell>
          <cell r="CW293">
            <v>70.204999999999998</v>
          </cell>
          <cell r="CX293">
            <v>183.798</v>
          </cell>
          <cell r="CY293">
            <v>3</v>
          </cell>
          <cell r="DA293" t="str">
            <v>HDKM78349</v>
          </cell>
          <cell r="DB293">
            <v>95.94</v>
          </cell>
          <cell r="DC293">
            <v>4.55</v>
          </cell>
          <cell r="DD293">
            <v>49.333333333333002</v>
          </cell>
          <cell r="DE293">
            <v>70.204999999999998</v>
          </cell>
          <cell r="DF293">
            <v>204.381</v>
          </cell>
          <cell r="DG293">
            <v>3</v>
          </cell>
          <cell r="DI293" t="str">
            <v>HDKM78349</v>
          </cell>
          <cell r="DJ293">
            <v>96.03</v>
          </cell>
          <cell r="DK293">
            <v>3.57</v>
          </cell>
          <cell r="DL293">
            <v>37</v>
          </cell>
          <cell r="DM293">
            <v>67.093999999999994</v>
          </cell>
          <cell r="DN293">
            <v>216.56399999999999</v>
          </cell>
          <cell r="DO293">
            <v>4</v>
          </cell>
          <cell r="DQ293" t="str">
            <v>HDKM78349</v>
          </cell>
          <cell r="DR293">
            <v>96.28</v>
          </cell>
          <cell r="DS293">
            <v>3.57</v>
          </cell>
          <cell r="DT293">
            <v>37</v>
          </cell>
          <cell r="DU293">
            <v>67.093999999999994</v>
          </cell>
          <cell r="DV293">
            <v>236.398</v>
          </cell>
          <cell r="DW293">
            <v>4</v>
          </cell>
          <cell r="DY293" t="str">
            <v>HDKM78336</v>
          </cell>
          <cell r="DZ293">
            <v>94.56</v>
          </cell>
          <cell r="EA293">
            <v>3.17</v>
          </cell>
          <cell r="EB293">
            <v>23.142857142857</v>
          </cell>
          <cell r="EC293">
            <v>31.780999999999999</v>
          </cell>
          <cell r="ED293">
            <v>248.41399999999999</v>
          </cell>
          <cell r="EE293">
            <v>7</v>
          </cell>
          <cell r="EG293" t="str">
            <v>HDKM78336</v>
          </cell>
          <cell r="EH293">
            <v>94.28</v>
          </cell>
          <cell r="EI293">
            <v>3.09</v>
          </cell>
          <cell r="EJ293">
            <v>20.25</v>
          </cell>
          <cell r="EK293">
            <v>28.542999999999999</v>
          </cell>
          <cell r="EL293">
            <v>266.49799999999999</v>
          </cell>
          <cell r="EM293">
            <v>8</v>
          </cell>
          <cell r="EO293" t="str">
            <v>HDKM78336</v>
          </cell>
          <cell r="EP293">
            <v>94.58</v>
          </cell>
          <cell r="EQ293">
            <v>3.09</v>
          </cell>
          <cell r="ER293">
            <v>20.25</v>
          </cell>
          <cell r="ES293">
            <v>28.542999999999999</v>
          </cell>
          <cell r="ET293">
            <v>286.63099999999997</v>
          </cell>
          <cell r="EU293">
            <v>8</v>
          </cell>
          <cell r="EW293" t="str">
            <v>HDKM78219</v>
          </cell>
          <cell r="EX293">
            <v>83.59</v>
          </cell>
          <cell r="EY293">
            <v>9.6199999999999992</v>
          </cell>
          <cell r="EZ293">
            <v>22.285714285714</v>
          </cell>
          <cell r="FA293">
            <v>40.5</v>
          </cell>
          <cell r="FB293">
            <v>252.36</v>
          </cell>
          <cell r="FC293">
            <v>7</v>
          </cell>
          <cell r="FE293" t="str">
            <v>HDKM78204</v>
          </cell>
          <cell r="FF293">
            <v>77.62</v>
          </cell>
          <cell r="FG293">
            <v>12.54</v>
          </cell>
          <cell r="FH293">
            <v>17.333333333333002</v>
          </cell>
          <cell r="FI293">
            <v>17.934000000000001</v>
          </cell>
          <cell r="FJ293">
            <v>244.41200000000001</v>
          </cell>
          <cell r="FK293">
            <v>9</v>
          </cell>
          <cell r="FM293" t="str">
            <v>HDKM78204</v>
          </cell>
          <cell r="FN293">
            <v>74.09</v>
          </cell>
          <cell r="FO293">
            <v>15.2</v>
          </cell>
          <cell r="FP293">
            <v>17.333333333333002</v>
          </cell>
          <cell r="FQ293">
            <v>14.788</v>
          </cell>
          <cell r="FR293">
            <v>244.41200000000001</v>
          </cell>
          <cell r="FS293">
            <v>9</v>
          </cell>
          <cell r="FU293" t="str">
            <v>HDKM78204</v>
          </cell>
          <cell r="FV293">
            <v>70.87</v>
          </cell>
          <cell r="FW293">
            <v>17.87</v>
          </cell>
          <cell r="FX293">
            <v>17.333333333333002</v>
          </cell>
          <cell r="FY293">
            <v>12.581</v>
          </cell>
          <cell r="FZ293">
            <v>244.41200000000001</v>
          </cell>
          <cell r="GA293">
            <v>9</v>
          </cell>
          <cell r="GC293" t="str">
            <v>HDKM78204</v>
          </cell>
          <cell r="GD293">
            <v>67.91</v>
          </cell>
          <cell r="GE293">
            <v>20.54</v>
          </cell>
          <cell r="GF293">
            <v>22.444444444443999</v>
          </cell>
          <cell r="GG293">
            <v>10.948</v>
          </cell>
          <cell r="GH293">
            <v>244.41200000000001</v>
          </cell>
          <cell r="GI293">
            <v>9</v>
          </cell>
          <cell r="GK293" t="str">
            <v>HDKM78204</v>
          </cell>
          <cell r="GL293">
            <v>65.2</v>
          </cell>
          <cell r="GM293">
            <v>23.2</v>
          </cell>
          <cell r="GN293">
            <v>22.444444444443999</v>
          </cell>
          <cell r="GO293">
            <v>9.6890000000000001</v>
          </cell>
          <cell r="GP293">
            <v>244.41200000000001</v>
          </cell>
          <cell r="GQ293">
            <v>9</v>
          </cell>
          <cell r="GS293" t="str">
            <v>HDKM78204</v>
          </cell>
          <cell r="GT293">
            <v>62.69</v>
          </cell>
          <cell r="GU293">
            <v>25.87</v>
          </cell>
          <cell r="GV293">
            <v>22.444444444443999</v>
          </cell>
          <cell r="GW293">
            <v>8.6910000000000007</v>
          </cell>
          <cell r="GX293">
            <v>244.41200000000001</v>
          </cell>
          <cell r="GY293">
            <v>9</v>
          </cell>
          <cell r="HA293" t="str">
            <v>HDKM78204</v>
          </cell>
          <cell r="HB293">
            <v>60.37</v>
          </cell>
          <cell r="HC293">
            <v>28.54</v>
          </cell>
          <cell r="HD293">
            <v>22.444444444443999</v>
          </cell>
          <cell r="HE293">
            <v>7.8780000000000001</v>
          </cell>
          <cell r="HF293">
            <v>244.41200000000001</v>
          </cell>
          <cell r="HG293">
            <v>9</v>
          </cell>
          <cell r="HI293" t="str">
            <v>HDKM78169</v>
          </cell>
          <cell r="HJ293">
            <v>72.75</v>
          </cell>
          <cell r="HK293">
            <v>8.64</v>
          </cell>
          <cell r="HL293">
            <v>7.4285714285714004</v>
          </cell>
          <cell r="HM293">
            <v>43.076000000000001</v>
          </cell>
          <cell r="HN293">
            <v>329.03500000000003</v>
          </cell>
          <cell r="HO293">
            <v>21</v>
          </cell>
          <cell r="HQ293" t="str">
            <v>HDKM78169</v>
          </cell>
          <cell r="HR293">
            <v>73.08</v>
          </cell>
          <cell r="HS293">
            <v>8.07</v>
          </cell>
          <cell r="HT293">
            <v>6.7826086956521996</v>
          </cell>
          <cell r="HU293">
            <v>42.09</v>
          </cell>
          <cell r="HV293">
            <v>342.76900000000001</v>
          </cell>
          <cell r="HW293">
            <v>23</v>
          </cell>
          <cell r="HY293" t="str">
            <v>HDKM78169</v>
          </cell>
          <cell r="HZ293">
            <v>73.349999999999994</v>
          </cell>
          <cell r="IA293">
            <v>8.27</v>
          </cell>
          <cell r="IB293">
            <v>6.7826086956521996</v>
          </cell>
          <cell r="IC293">
            <v>41.094000000000001</v>
          </cell>
          <cell r="ID293">
            <v>359.10300000000001</v>
          </cell>
          <cell r="IE293">
            <v>23</v>
          </cell>
          <cell r="IG293" t="str">
            <v>HDKM78169</v>
          </cell>
          <cell r="IH293">
            <v>74.209999999999994</v>
          </cell>
          <cell r="II293">
            <v>8.27</v>
          </cell>
          <cell r="IJ293">
            <v>15.217391304348</v>
          </cell>
          <cell r="IK293">
            <v>41.094000000000001</v>
          </cell>
          <cell r="IL293">
            <v>375.52</v>
          </cell>
          <cell r="IM293">
            <v>23</v>
          </cell>
        </row>
        <row r="294">
          <cell r="A294" t="str">
            <v>HDKM78366</v>
          </cell>
          <cell r="B294">
            <v>100</v>
          </cell>
          <cell r="C294">
            <v>0</v>
          </cell>
          <cell r="D294">
            <v>0</v>
          </cell>
          <cell r="E294">
            <v>0</v>
          </cell>
          <cell r="F294">
            <v>0</v>
          </cell>
          <cell r="G294">
            <v>0</v>
          </cell>
          <cell r="I294" t="str">
            <v>HDKM78366</v>
          </cell>
          <cell r="J294">
            <v>95.49</v>
          </cell>
          <cell r="K294">
            <v>2.17</v>
          </cell>
          <cell r="L294">
            <v>6</v>
          </cell>
          <cell r="M294">
            <v>0</v>
          </cell>
          <cell r="N294">
            <v>7.05</v>
          </cell>
          <cell r="O294">
            <v>1</v>
          </cell>
          <cell r="Q294" t="str">
            <v>HDKM78363</v>
          </cell>
          <cell r="R294">
            <v>0</v>
          </cell>
          <cell r="S294">
            <v>0</v>
          </cell>
          <cell r="T294">
            <v>0</v>
          </cell>
          <cell r="U294">
            <v>0</v>
          </cell>
          <cell r="V294">
            <v>0</v>
          </cell>
          <cell r="W294">
            <v>0</v>
          </cell>
          <cell r="Y294" t="str">
            <v>HDKM78363</v>
          </cell>
          <cell r="Z294">
            <v>0</v>
          </cell>
          <cell r="AA294">
            <v>0</v>
          </cell>
          <cell r="AB294">
            <v>0</v>
          </cell>
          <cell r="AC294">
            <v>0</v>
          </cell>
          <cell r="AD294">
            <v>0</v>
          </cell>
          <cell r="AE294">
            <v>0</v>
          </cell>
          <cell r="AG294" t="str">
            <v>HDKM78363</v>
          </cell>
          <cell r="AH294">
            <v>0</v>
          </cell>
          <cell r="AI294">
            <v>0</v>
          </cell>
          <cell r="AJ294">
            <v>0</v>
          </cell>
          <cell r="AK294">
            <v>0</v>
          </cell>
          <cell r="AL294">
            <v>0</v>
          </cell>
          <cell r="AM294">
            <v>0</v>
          </cell>
          <cell r="AO294" t="str">
            <v>HDKM78358</v>
          </cell>
          <cell r="AP294">
            <v>0</v>
          </cell>
          <cell r="AQ294">
            <v>0</v>
          </cell>
          <cell r="AR294">
            <v>0</v>
          </cell>
          <cell r="AS294">
            <v>0</v>
          </cell>
          <cell r="AT294">
            <v>0</v>
          </cell>
          <cell r="AU294">
            <v>0</v>
          </cell>
          <cell r="AW294" t="str">
            <v>HDKM78358</v>
          </cell>
          <cell r="AX294">
            <v>0</v>
          </cell>
          <cell r="AY294">
            <v>0</v>
          </cell>
          <cell r="AZ294">
            <v>0</v>
          </cell>
          <cell r="BA294">
            <v>0</v>
          </cell>
          <cell r="BB294">
            <v>0</v>
          </cell>
          <cell r="BC294">
            <v>0</v>
          </cell>
          <cell r="BE294" t="str">
            <v>HDKM78358</v>
          </cell>
          <cell r="BF294">
            <v>0</v>
          </cell>
          <cell r="BG294">
            <v>0</v>
          </cell>
          <cell r="BH294">
            <v>0</v>
          </cell>
          <cell r="BI294">
            <v>0</v>
          </cell>
          <cell r="BJ294">
            <v>0</v>
          </cell>
          <cell r="BK294">
            <v>0</v>
          </cell>
          <cell r="BM294" t="str">
            <v>HDKM78358</v>
          </cell>
          <cell r="BN294">
            <v>0</v>
          </cell>
          <cell r="BO294">
            <v>0</v>
          </cell>
          <cell r="BP294">
            <v>0</v>
          </cell>
          <cell r="BQ294">
            <v>0</v>
          </cell>
          <cell r="BR294">
            <v>0</v>
          </cell>
          <cell r="BS294">
            <v>0</v>
          </cell>
          <cell r="BU294" t="str">
            <v>HDKM78355</v>
          </cell>
          <cell r="BV294">
            <v>83.24</v>
          </cell>
          <cell r="BW294">
            <v>8.0500000000000007</v>
          </cell>
          <cell r="BX294">
            <v>21.2</v>
          </cell>
          <cell r="BY294">
            <v>72.161000000000001</v>
          </cell>
          <cell r="BZ294">
            <v>102.116</v>
          </cell>
          <cell r="CA294">
            <v>5</v>
          </cell>
          <cell r="CC294" t="str">
            <v>HDKM78355</v>
          </cell>
          <cell r="CD294">
            <v>84.7</v>
          </cell>
          <cell r="CE294">
            <v>6.73</v>
          </cell>
          <cell r="CF294">
            <v>20.666666666666998</v>
          </cell>
          <cell r="CG294">
            <v>71.863</v>
          </cell>
          <cell r="CH294">
            <v>120.58199999999999</v>
          </cell>
          <cell r="CI294">
            <v>6</v>
          </cell>
          <cell r="CK294" t="str">
            <v>HDKM78355</v>
          </cell>
          <cell r="CL294">
            <v>85.61</v>
          </cell>
          <cell r="CM294">
            <v>5.92</v>
          </cell>
          <cell r="CN294">
            <v>17.714285714286</v>
          </cell>
          <cell r="CO294">
            <v>70.070999999999998</v>
          </cell>
          <cell r="CP294">
            <v>139.51499999999999</v>
          </cell>
          <cell r="CQ294">
            <v>7</v>
          </cell>
          <cell r="CS294" t="str">
            <v>HDKM78350</v>
          </cell>
          <cell r="CT294">
            <v>91.19</v>
          </cell>
          <cell r="CU294">
            <v>5.5</v>
          </cell>
          <cell r="CV294">
            <v>26.6</v>
          </cell>
          <cell r="CW294">
            <v>0</v>
          </cell>
          <cell r="CX294">
            <v>154.01400000000001</v>
          </cell>
          <cell r="CY294">
            <v>5</v>
          </cell>
          <cell r="DA294" t="str">
            <v>HDKM78350</v>
          </cell>
          <cell r="DB294">
            <v>91.82</v>
          </cell>
          <cell r="DC294">
            <v>5.5</v>
          </cell>
          <cell r="DD294">
            <v>26.6</v>
          </cell>
          <cell r="DE294">
            <v>0</v>
          </cell>
          <cell r="DF294">
            <v>174.59700000000001</v>
          </cell>
          <cell r="DG294">
            <v>5</v>
          </cell>
          <cell r="DI294" t="str">
            <v>HDKM78350</v>
          </cell>
          <cell r="DJ294">
            <v>92.37</v>
          </cell>
          <cell r="DK294">
            <v>5.5</v>
          </cell>
          <cell r="DL294">
            <v>26.6</v>
          </cell>
          <cell r="DM294">
            <v>0</v>
          </cell>
          <cell r="DN294">
            <v>186.59800000000001</v>
          </cell>
          <cell r="DO294">
            <v>5</v>
          </cell>
          <cell r="DQ294" t="str">
            <v>HDKM78350</v>
          </cell>
          <cell r="DR294">
            <v>92.84</v>
          </cell>
          <cell r="DS294">
            <v>5.5</v>
          </cell>
          <cell r="DT294">
            <v>26.6</v>
          </cell>
          <cell r="DU294">
            <v>0</v>
          </cell>
          <cell r="DV294">
            <v>206.18199999999999</v>
          </cell>
          <cell r="DW294">
            <v>5</v>
          </cell>
          <cell r="DY294" t="str">
            <v>HDKM78348</v>
          </cell>
          <cell r="DZ294">
            <v>91.3</v>
          </cell>
          <cell r="EA294">
            <v>2.29</v>
          </cell>
          <cell r="EB294">
            <v>22.166666666666998</v>
          </cell>
          <cell r="EC294">
            <v>45.938000000000002</v>
          </cell>
          <cell r="ED294">
            <v>215.06299999999999</v>
          </cell>
          <cell r="EE294">
            <v>6</v>
          </cell>
          <cell r="EG294" t="str">
            <v>HDKM78348</v>
          </cell>
          <cell r="EH294">
            <v>87.9</v>
          </cell>
          <cell r="EI294">
            <v>4.3600000000000003</v>
          </cell>
          <cell r="EJ294">
            <v>19</v>
          </cell>
          <cell r="EK294">
            <v>20.675000000000001</v>
          </cell>
          <cell r="EL294">
            <v>219.64599999999999</v>
          </cell>
          <cell r="EM294">
            <v>7</v>
          </cell>
          <cell r="EO294" t="str">
            <v>HDKM78348</v>
          </cell>
          <cell r="EP294">
            <v>87.08</v>
          </cell>
          <cell r="EQ294">
            <v>4.6500000000000004</v>
          </cell>
          <cell r="ER294">
            <v>16.625</v>
          </cell>
          <cell r="ES294">
            <v>16.986999999999998</v>
          </cell>
          <cell r="ET294">
            <v>228.32900000000001</v>
          </cell>
          <cell r="EU294">
            <v>8</v>
          </cell>
          <cell r="EW294" t="str">
            <v>HDKM78220</v>
          </cell>
          <cell r="EX294">
            <v>81.73</v>
          </cell>
          <cell r="EY294">
            <v>5.16</v>
          </cell>
          <cell r="EZ294">
            <v>8.0588235294118</v>
          </cell>
          <cell r="FA294">
            <v>21.25</v>
          </cell>
          <cell r="FB294">
            <v>232.26599999999999</v>
          </cell>
          <cell r="FC294">
            <v>17</v>
          </cell>
          <cell r="FE294" t="str">
            <v>HDKM78218</v>
          </cell>
          <cell r="FF294">
            <v>93.56</v>
          </cell>
          <cell r="FG294">
            <v>4.67</v>
          </cell>
          <cell r="FH294">
            <v>27.5</v>
          </cell>
          <cell r="FI294">
            <v>29.032</v>
          </cell>
          <cell r="FJ294">
            <v>314.31700000000001</v>
          </cell>
          <cell r="FK294">
            <v>6</v>
          </cell>
          <cell r="FM294" t="str">
            <v>HDKM78218</v>
          </cell>
          <cell r="FN294">
            <v>92.84</v>
          </cell>
          <cell r="FO294">
            <v>4.7699999999999996</v>
          </cell>
          <cell r="FP294">
            <v>23.571428571428999</v>
          </cell>
          <cell r="FQ294">
            <v>40.411000000000001</v>
          </cell>
          <cell r="FR294">
            <v>318.63299999999998</v>
          </cell>
          <cell r="FS294">
            <v>7</v>
          </cell>
          <cell r="FU294" t="str">
            <v>HDKM78218</v>
          </cell>
          <cell r="FV294">
            <v>93.15</v>
          </cell>
          <cell r="FW294">
            <v>4.7699999999999996</v>
          </cell>
          <cell r="FX294">
            <v>23.571428571428999</v>
          </cell>
          <cell r="FY294">
            <v>40.411000000000001</v>
          </cell>
          <cell r="FZ294">
            <v>328.11599999999999</v>
          </cell>
          <cell r="GA294">
            <v>7</v>
          </cell>
          <cell r="GC294" t="str">
            <v>HDKM78218</v>
          </cell>
          <cell r="GD294">
            <v>92.61</v>
          </cell>
          <cell r="GE294">
            <v>4.76</v>
          </cell>
          <cell r="GF294">
            <v>27.5</v>
          </cell>
          <cell r="GG294">
            <v>35.375</v>
          </cell>
          <cell r="GH294">
            <v>342.084</v>
          </cell>
          <cell r="GI294">
            <v>8</v>
          </cell>
          <cell r="GK294" t="str">
            <v>HDKM78218</v>
          </cell>
          <cell r="GL294">
            <v>92.31</v>
          </cell>
          <cell r="GM294">
            <v>4.76</v>
          </cell>
          <cell r="GN294">
            <v>27.5</v>
          </cell>
          <cell r="GO294">
            <v>35.375</v>
          </cell>
          <cell r="GP294">
            <v>355.45100000000002</v>
          </cell>
          <cell r="GQ294">
            <v>8</v>
          </cell>
          <cell r="GS294" t="str">
            <v>HDKM78218</v>
          </cell>
          <cell r="GT294">
            <v>91.5</v>
          </cell>
          <cell r="GU294">
            <v>4.51</v>
          </cell>
          <cell r="GV294">
            <v>22</v>
          </cell>
          <cell r="GW294">
            <v>36.811999999999998</v>
          </cell>
          <cell r="GX294">
            <v>367.36799999999999</v>
          </cell>
          <cell r="GY294">
            <v>10</v>
          </cell>
          <cell r="HA294" t="str">
            <v>HDKM78218</v>
          </cell>
          <cell r="HB294">
            <v>91.19</v>
          </cell>
          <cell r="HC294">
            <v>4.91</v>
          </cell>
          <cell r="HD294">
            <v>22</v>
          </cell>
          <cell r="HE294">
            <v>33.776000000000003</v>
          </cell>
          <cell r="HF294">
            <v>381.28500000000003</v>
          </cell>
          <cell r="HG294">
            <v>10</v>
          </cell>
          <cell r="HI294" t="str">
            <v>HDKM78174</v>
          </cell>
          <cell r="HJ294">
            <v>80.19</v>
          </cell>
          <cell r="HK294">
            <v>3.98</v>
          </cell>
          <cell r="HL294">
            <v>5.03125</v>
          </cell>
          <cell r="HM294">
            <v>5.05</v>
          </cell>
          <cell r="HN294">
            <v>293.447</v>
          </cell>
          <cell r="HO294">
            <v>32</v>
          </cell>
          <cell r="HQ294" t="str">
            <v>HDKM78174</v>
          </cell>
          <cell r="HR294">
            <v>79.180000000000007</v>
          </cell>
          <cell r="HS294">
            <v>4.22</v>
          </cell>
          <cell r="HT294">
            <v>4.8787878787879002</v>
          </cell>
          <cell r="HU294">
            <v>13.109</v>
          </cell>
          <cell r="HV294">
            <v>303.09699999999998</v>
          </cell>
          <cell r="HW294">
            <v>33</v>
          </cell>
          <cell r="HY294" t="str">
            <v>HDKM78174</v>
          </cell>
          <cell r="HZ294">
            <v>79.63</v>
          </cell>
          <cell r="IA294">
            <v>4.1500000000000004</v>
          </cell>
          <cell r="IB294">
            <v>4.7352941176470997</v>
          </cell>
          <cell r="IC294">
            <v>12.946999999999999</v>
          </cell>
          <cell r="ID294">
            <v>317.51400000000001</v>
          </cell>
          <cell r="IE294">
            <v>34</v>
          </cell>
          <cell r="IG294" t="str">
            <v>HDKM78174</v>
          </cell>
          <cell r="IH294">
            <v>78.77</v>
          </cell>
          <cell r="II294">
            <v>4.2300000000000004</v>
          </cell>
          <cell r="IJ294">
            <v>9.1666666666666998</v>
          </cell>
          <cell r="IK294">
            <v>11.984</v>
          </cell>
          <cell r="IL294">
            <v>323.84800000000001</v>
          </cell>
          <cell r="IM294">
            <v>36</v>
          </cell>
        </row>
        <row r="295">
          <cell r="A295" t="str">
            <v>HDKM78367</v>
          </cell>
          <cell r="B295">
            <v>100</v>
          </cell>
          <cell r="C295">
            <v>0</v>
          </cell>
          <cell r="D295">
            <v>0</v>
          </cell>
          <cell r="E295">
            <v>0</v>
          </cell>
          <cell r="F295">
            <v>0</v>
          </cell>
          <cell r="G295">
            <v>0</v>
          </cell>
          <cell r="I295" t="str">
            <v>HDKM78367</v>
          </cell>
          <cell r="J295">
            <v>93.51</v>
          </cell>
          <cell r="K295">
            <v>3.12</v>
          </cell>
          <cell r="L295">
            <v>0</v>
          </cell>
          <cell r="M295">
            <v>0</v>
          </cell>
          <cell r="N295">
            <v>14.516</v>
          </cell>
          <cell r="O295">
            <v>1</v>
          </cell>
          <cell r="Q295" t="str">
            <v>HDKM78364</v>
          </cell>
          <cell r="R295">
            <v>0</v>
          </cell>
          <cell r="S295">
            <v>0</v>
          </cell>
          <cell r="T295">
            <v>0</v>
          </cell>
          <cell r="U295">
            <v>0</v>
          </cell>
          <cell r="V295">
            <v>0</v>
          </cell>
          <cell r="W295">
            <v>0</v>
          </cell>
          <cell r="Y295" t="str">
            <v>HDKM78364</v>
          </cell>
          <cell r="Z295">
            <v>0</v>
          </cell>
          <cell r="AA295">
            <v>0</v>
          </cell>
          <cell r="AB295">
            <v>0</v>
          </cell>
          <cell r="AC295">
            <v>0</v>
          </cell>
          <cell r="AD295">
            <v>0</v>
          </cell>
          <cell r="AE295">
            <v>0</v>
          </cell>
          <cell r="AG295" t="str">
            <v>HDKM78364</v>
          </cell>
          <cell r="AH295">
            <v>0</v>
          </cell>
          <cell r="AI295">
            <v>0</v>
          </cell>
          <cell r="AJ295">
            <v>0</v>
          </cell>
          <cell r="AK295">
            <v>0</v>
          </cell>
          <cell r="AL295">
            <v>0</v>
          </cell>
          <cell r="AM295">
            <v>0</v>
          </cell>
          <cell r="AO295" t="str">
            <v>HDKM78362</v>
          </cell>
          <cell r="AP295">
            <v>0</v>
          </cell>
          <cell r="AQ295">
            <v>0</v>
          </cell>
          <cell r="AR295">
            <v>0</v>
          </cell>
          <cell r="AS295">
            <v>0</v>
          </cell>
          <cell r="AT295">
            <v>0</v>
          </cell>
          <cell r="AU295">
            <v>0</v>
          </cell>
          <cell r="AW295" t="str">
            <v>HDKM78362</v>
          </cell>
          <cell r="AX295">
            <v>0</v>
          </cell>
          <cell r="AY295">
            <v>0</v>
          </cell>
          <cell r="AZ295">
            <v>0</v>
          </cell>
          <cell r="BA295">
            <v>0</v>
          </cell>
          <cell r="BB295">
            <v>0</v>
          </cell>
          <cell r="BC295">
            <v>0</v>
          </cell>
          <cell r="BE295" t="str">
            <v>HDKM78362</v>
          </cell>
          <cell r="BF295">
            <v>0</v>
          </cell>
          <cell r="BG295">
            <v>0</v>
          </cell>
          <cell r="BH295">
            <v>0</v>
          </cell>
          <cell r="BI295">
            <v>0</v>
          </cell>
          <cell r="BJ295">
            <v>0</v>
          </cell>
          <cell r="BK295">
            <v>0</v>
          </cell>
          <cell r="BM295" t="str">
            <v>HDKM78362</v>
          </cell>
          <cell r="BN295">
            <v>0</v>
          </cell>
          <cell r="BO295">
            <v>0</v>
          </cell>
          <cell r="BP295">
            <v>0</v>
          </cell>
          <cell r="BQ295">
            <v>0</v>
          </cell>
          <cell r="BR295">
            <v>0</v>
          </cell>
          <cell r="BS295">
            <v>0</v>
          </cell>
          <cell r="BU295" t="str">
            <v>HDKM78356</v>
          </cell>
          <cell r="BV295">
            <v>96.38</v>
          </cell>
          <cell r="BW295">
            <v>1.26</v>
          </cell>
          <cell r="BX295">
            <v>70.5</v>
          </cell>
          <cell r="BY295">
            <v>88.081000000000003</v>
          </cell>
          <cell r="BZ295">
            <v>130.72900000000001</v>
          </cell>
          <cell r="CA295">
            <v>2</v>
          </cell>
          <cell r="CC295" t="str">
            <v>HDKM78356</v>
          </cell>
          <cell r="CD295">
            <v>88.76</v>
          </cell>
          <cell r="CE295">
            <v>7.84</v>
          </cell>
          <cell r="CF295">
            <v>47.666666666666998</v>
          </cell>
          <cell r="CG295">
            <v>9.4269999999999996</v>
          </cell>
          <cell r="CH295">
            <v>132.64599999999999</v>
          </cell>
          <cell r="CI295">
            <v>3</v>
          </cell>
          <cell r="CK295" t="str">
            <v>HDKM78356</v>
          </cell>
          <cell r="CL295">
            <v>81.36</v>
          </cell>
          <cell r="CM295">
            <v>15.84</v>
          </cell>
          <cell r="CN295">
            <v>47.666666666666998</v>
          </cell>
          <cell r="CO295">
            <v>4.6660000000000004</v>
          </cell>
          <cell r="CP295">
            <v>132.64599999999999</v>
          </cell>
          <cell r="CQ295">
            <v>3</v>
          </cell>
          <cell r="CS295" t="str">
            <v>HDKM78351</v>
          </cell>
          <cell r="CT295">
            <v>96.09</v>
          </cell>
          <cell r="CU295">
            <v>6.09</v>
          </cell>
          <cell r="CV295">
            <v>72</v>
          </cell>
          <cell r="CW295">
            <v>0</v>
          </cell>
          <cell r="CX295">
            <v>180.96600000000001</v>
          </cell>
          <cell r="CY295">
            <v>2</v>
          </cell>
          <cell r="DA295" t="str">
            <v>HDKM78351</v>
          </cell>
          <cell r="DB295">
            <v>95.43</v>
          </cell>
          <cell r="DC295">
            <v>5.12</v>
          </cell>
          <cell r="DD295">
            <v>48</v>
          </cell>
          <cell r="DE295">
            <v>0</v>
          </cell>
          <cell r="DF295">
            <v>198.46700000000001</v>
          </cell>
          <cell r="DG295">
            <v>3</v>
          </cell>
          <cell r="DI295" t="str">
            <v>HDKM78351</v>
          </cell>
          <cell r="DJ295">
            <v>90.54</v>
          </cell>
          <cell r="DK295">
            <v>8.51</v>
          </cell>
          <cell r="DL295">
            <v>36</v>
          </cell>
          <cell r="DM295">
            <v>54.917999999999999</v>
          </cell>
          <cell r="DN295">
            <v>199.934</v>
          </cell>
          <cell r="DO295">
            <v>4</v>
          </cell>
          <cell r="DQ295" t="str">
            <v>HDKM78351</v>
          </cell>
          <cell r="DR295">
            <v>84.88</v>
          </cell>
          <cell r="DS295">
            <v>14.51</v>
          </cell>
          <cell r="DT295">
            <v>36</v>
          </cell>
          <cell r="DU295">
            <v>73.555999999999997</v>
          </cell>
          <cell r="DV295">
            <v>199.934</v>
          </cell>
          <cell r="DW295">
            <v>4</v>
          </cell>
          <cell r="DY295" t="str">
            <v>HDKM78349</v>
          </cell>
          <cell r="DZ295">
            <v>95.76</v>
          </cell>
          <cell r="EA295">
            <v>3.26</v>
          </cell>
          <cell r="EB295">
            <v>29.6</v>
          </cell>
          <cell r="EC295">
            <v>58.790999999999997</v>
          </cell>
          <cell r="ED295">
            <v>251.631</v>
          </cell>
          <cell r="EE295">
            <v>5</v>
          </cell>
          <cell r="EG295" t="str">
            <v>HDKM78349</v>
          </cell>
          <cell r="EH295">
            <v>93.72</v>
          </cell>
          <cell r="EI295">
            <v>3.26</v>
          </cell>
          <cell r="EJ295">
            <v>29.6</v>
          </cell>
          <cell r="EK295">
            <v>58.790999999999997</v>
          </cell>
          <cell r="EL295">
            <v>261.18099999999998</v>
          </cell>
          <cell r="EM295">
            <v>5</v>
          </cell>
          <cell r="EO295" t="str">
            <v>HDKM78349</v>
          </cell>
          <cell r="EP295">
            <v>94.05</v>
          </cell>
          <cell r="EQ295">
            <v>3.26</v>
          </cell>
          <cell r="ER295">
            <v>29.6</v>
          </cell>
          <cell r="ES295">
            <v>58.790999999999997</v>
          </cell>
          <cell r="ET295">
            <v>278.53100000000001</v>
          </cell>
          <cell r="EU295">
            <v>5</v>
          </cell>
          <cell r="EW295" t="str">
            <v>HDKM78230</v>
          </cell>
          <cell r="EX295">
            <v>38.76</v>
          </cell>
          <cell r="EY295">
            <v>32.659999999999997</v>
          </cell>
          <cell r="EZ295">
            <v>0.22222222222220001</v>
          </cell>
          <cell r="FA295">
            <v>62.267000000000003</v>
          </cell>
          <cell r="FB295">
            <v>10.534000000000001</v>
          </cell>
          <cell r="FC295">
            <v>9</v>
          </cell>
          <cell r="FE295" t="str">
            <v>HDKM78219</v>
          </cell>
          <cell r="FF295">
            <v>84.37</v>
          </cell>
          <cell r="FG295">
            <v>9.6199999999999992</v>
          </cell>
          <cell r="FH295">
            <v>22.285714285714</v>
          </cell>
          <cell r="FI295">
            <v>40.5</v>
          </cell>
          <cell r="FJ295">
            <v>270.726</v>
          </cell>
          <cell r="FK295">
            <v>7</v>
          </cell>
          <cell r="FM295" t="str">
            <v>HDKM78219</v>
          </cell>
          <cell r="FN295">
            <v>85.08</v>
          </cell>
          <cell r="FO295">
            <v>9.6199999999999992</v>
          </cell>
          <cell r="FP295">
            <v>22.285714285714</v>
          </cell>
          <cell r="FQ295">
            <v>40.5</v>
          </cell>
          <cell r="FR295">
            <v>280.94200000000001</v>
          </cell>
          <cell r="FS295">
            <v>7</v>
          </cell>
          <cell r="FU295" t="str">
            <v>HDKM78219</v>
          </cell>
          <cell r="FV295">
            <v>85.65</v>
          </cell>
          <cell r="FW295">
            <v>8.48</v>
          </cell>
          <cell r="FX295">
            <v>19.5</v>
          </cell>
          <cell r="FY295">
            <v>40.231000000000002</v>
          </cell>
          <cell r="FZ295">
            <v>291.07499999999999</v>
          </cell>
          <cell r="GA295">
            <v>8</v>
          </cell>
          <cell r="GC295" t="str">
            <v>HDKM78219</v>
          </cell>
          <cell r="GD295">
            <v>86.11</v>
          </cell>
          <cell r="GE295">
            <v>7.62</v>
          </cell>
          <cell r="GF295">
            <v>22.555555555556001</v>
          </cell>
          <cell r="GG295">
            <v>39.762</v>
          </cell>
          <cell r="GH295">
            <v>306.32600000000002</v>
          </cell>
          <cell r="GI295">
            <v>9</v>
          </cell>
          <cell r="GK295" t="str">
            <v>HDKM78219</v>
          </cell>
          <cell r="GL295">
            <v>86.44</v>
          </cell>
          <cell r="GM295">
            <v>7</v>
          </cell>
          <cell r="GN295">
            <v>20.3</v>
          </cell>
          <cell r="GO295">
            <v>38.975999999999999</v>
          </cell>
          <cell r="GP295">
            <v>325.02699999999999</v>
          </cell>
          <cell r="GQ295">
            <v>10</v>
          </cell>
          <cell r="GS295" t="str">
            <v>HDKM78219</v>
          </cell>
          <cell r="GT295">
            <v>86.96</v>
          </cell>
          <cell r="GU295">
            <v>7</v>
          </cell>
          <cell r="GV295">
            <v>20.3</v>
          </cell>
          <cell r="GW295">
            <v>38.975999999999999</v>
          </cell>
          <cell r="GX295">
            <v>341.97699999999998</v>
          </cell>
          <cell r="GY295">
            <v>10</v>
          </cell>
          <cell r="HA295" t="str">
            <v>HDKM78219</v>
          </cell>
          <cell r="HB295">
            <v>86.06</v>
          </cell>
          <cell r="HC295">
            <v>6.58</v>
          </cell>
          <cell r="HD295">
            <v>16.916666666666998</v>
          </cell>
          <cell r="HE295">
            <v>43.034999999999997</v>
          </cell>
          <cell r="HF295">
            <v>352.87700000000001</v>
          </cell>
          <cell r="HG295">
            <v>12</v>
          </cell>
          <cell r="HI295" t="str">
            <v>HDKM78175</v>
          </cell>
          <cell r="HJ295">
            <v>88.63</v>
          </cell>
          <cell r="HK295">
            <v>3.37</v>
          </cell>
          <cell r="HL295">
            <v>10.380952380951999</v>
          </cell>
          <cell r="HM295">
            <v>20.847000000000001</v>
          </cell>
          <cell r="HN295">
            <v>373.13499999999999</v>
          </cell>
          <cell r="HO295">
            <v>21</v>
          </cell>
          <cell r="HQ295" t="str">
            <v>HDKM78175</v>
          </cell>
          <cell r="HR295">
            <v>86.13</v>
          </cell>
          <cell r="HS295">
            <v>3.95</v>
          </cell>
          <cell r="HT295">
            <v>9.4782608695652009</v>
          </cell>
          <cell r="HU295">
            <v>20.905000000000001</v>
          </cell>
          <cell r="HV295">
            <v>374.00200000000001</v>
          </cell>
          <cell r="HW295">
            <v>23</v>
          </cell>
          <cell r="HY295" t="str">
            <v>HDKM78175</v>
          </cell>
          <cell r="HZ295">
            <v>84.22</v>
          </cell>
          <cell r="IA295">
            <v>4.5</v>
          </cell>
          <cell r="IB295">
            <v>9.0833333333333002</v>
          </cell>
          <cell r="IC295">
            <v>22.695</v>
          </cell>
          <cell r="ID295">
            <v>379.50200000000001</v>
          </cell>
          <cell r="IE295">
            <v>24</v>
          </cell>
          <cell r="IG295" t="str">
            <v>HDKM78175</v>
          </cell>
          <cell r="IH295">
            <v>81.5</v>
          </cell>
          <cell r="II295">
            <v>5.5</v>
          </cell>
          <cell r="IJ295">
            <v>15.25</v>
          </cell>
          <cell r="IK295">
            <v>18.567</v>
          </cell>
          <cell r="IL295">
            <v>379.50200000000001</v>
          </cell>
          <cell r="IM295">
            <v>24</v>
          </cell>
        </row>
        <row r="296">
          <cell r="A296" t="str">
            <v>HDKM78368</v>
          </cell>
          <cell r="B296">
            <v>100</v>
          </cell>
          <cell r="C296">
            <v>0</v>
          </cell>
          <cell r="D296">
            <v>0</v>
          </cell>
          <cell r="E296">
            <v>0</v>
          </cell>
          <cell r="F296">
            <v>0</v>
          </cell>
          <cell r="G296">
            <v>0</v>
          </cell>
          <cell r="I296" t="str">
            <v>HDKM78368</v>
          </cell>
          <cell r="J296">
            <v>100</v>
          </cell>
          <cell r="K296">
            <v>0</v>
          </cell>
          <cell r="L296">
            <v>20</v>
          </cell>
          <cell r="M296">
            <v>0</v>
          </cell>
          <cell r="N296">
            <v>18.849</v>
          </cell>
          <cell r="O296">
            <v>0</v>
          </cell>
          <cell r="Q296" t="str">
            <v>HDKM78365</v>
          </cell>
          <cell r="R296">
            <v>0</v>
          </cell>
          <cell r="S296">
            <v>0</v>
          </cell>
          <cell r="T296">
            <v>0</v>
          </cell>
          <cell r="U296">
            <v>0</v>
          </cell>
          <cell r="V296">
            <v>0</v>
          </cell>
          <cell r="W296">
            <v>0</v>
          </cell>
          <cell r="Y296" t="str">
            <v>HDKM78365</v>
          </cell>
          <cell r="Z296">
            <v>0</v>
          </cell>
          <cell r="AA296">
            <v>0</v>
          </cell>
          <cell r="AB296">
            <v>0</v>
          </cell>
          <cell r="AC296">
            <v>0</v>
          </cell>
          <cell r="AD296">
            <v>0</v>
          </cell>
          <cell r="AE296">
            <v>0</v>
          </cell>
          <cell r="AG296" t="str">
            <v>HDKM78365</v>
          </cell>
          <cell r="AH296">
            <v>0</v>
          </cell>
          <cell r="AI296">
            <v>0</v>
          </cell>
          <cell r="AJ296">
            <v>0</v>
          </cell>
          <cell r="AK296">
            <v>0</v>
          </cell>
          <cell r="AL296">
            <v>0</v>
          </cell>
          <cell r="AM296">
            <v>0</v>
          </cell>
          <cell r="AO296" t="str">
            <v>HDKM78363</v>
          </cell>
          <cell r="AP296">
            <v>0</v>
          </cell>
          <cell r="AQ296">
            <v>0</v>
          </cell>
          <cell r="AR296">
            <v>0</v>
          </cell>
          <cell r="AS296">
            <v>0</v>
          </cell>
          <cell r="AT296">
            <v>0</v>
          </cell>
          <cell r="AU296">
            <v>0</v>
          </cell>
          <cell r="AW296" t="str">
            <v>HDKM78363</v>
          </cell>
          <cell r="AX296">
            <v>0</v>
          </cell>
          <cell r="AY296">
            <v>0</v>
          </cell>
          <cell r="AZ296">
            <v>0</v>
          </cell>
          <cell r="BA296">
            <v>0</v>
          </cell>
          <cell r="BB296">
            <v>0</v>
          </cell>
          <cell r="BC296">
            <v>0</v>
          </cell>
          <cell r="BE296" t="str">
            <v>HDKM78363</v>
          </cell>
          <cell r="BF296">
            <v>0</v>
          </cell>
          <cell r="BG296">
            <v>0</v>
          </cell>
          <cell r="BH296">
            <v>0</v>
          </cell>
          <cell r="BI296">
            <v>0</v>
          </cell>
          <cell r="BJ296">
            <v>0</v>
          </cell>
          <cell r="BK296">
            <v>0</v>
          </cell>
          <cell r="BM296" t="str">
            <v>HDKM78363</v>
          </cell>
          <cell r="BN296">
            <v>0</v>
          </cell>
          <cell r="BO296">
            <v>0</v>
          </cell>
          <cell r="BP296">
            <v>0</v>
          </cell>
          <cell r="BQ296">
            <v>0</v>
          </cell>
          <cell r="BR296">
            <v>0</v>
          </cell>
          <cell r="BS296">
            <v>0</v>
          </cell>
          <cell r="BU296" t="str">
            <v>HDKM78357</v>
          </cell>
          <cell r="BV296">
            <v>93.16</v>
          </cell>
          <cell r="BW296">
            <v>8.2100000000000009</v>
          </cell>
          <cell r="BX296">
            <v>69</v>
          </cell>
          <cell r="BY296">
            <v>91.271000000000001</v>
          </cell>
          <cell r="BZ296">
            <v>128.53200000000001</v>
          </cell>
          <cell r="CA296">
            <v>2</v>
          </cell>
          <cell r="CC296" t="str">
            <v>HDKM78357</v>
          </cell>
          <cell r="CD296">
            <v>93.78</v>
          </cell>
          <cell r="CE296">
            <v>8.2100000000000009</v>
          </cell>
          <cell r="CF296">
            <v>78.5</v>
          </cell>
          <cell r="CG296">
            <v>91.271000000000001</v>
          </cell>
          <cell r="CH296">
            <v>145.131</v>
          </cell>
          <cell r="CI296">
            <v>2</v>
          </cell>
          <cell r="CK296" t="str">
            <v>HDKM78357</v>
          </cell>
          <cell r="CL296">
            <v>94.3</v>
          </cell>
          <cell r="CM296">
            <v>8.2100000000000009</v>
          </cell>
          <cell r="CN296">
            <v>78.5</v>
          </cell>
          <cell r="CO296">
            <v>91.271000000000001</v>
          </cell>
          <cell r="CP296">
            <v>165.24700000000001</v>
          </cell>
          <cell r="CQ296">
            <v>2</v>
          </cell>
          <cell r="CS296" t="str">
            <v>HDKM78352</v>
          </cell>
          <cell r="CT296">
            <v>98.31</v>
          </cell>
          <cell r="CU296">
            <v>2.8</v>
          </cell>
          <cell r="CV296">
            <v>144</v>
          </cell>
          <cell r="CW296">
            <v>0</v>
          </cell>
          <cell r="CX296">
            <v>182.648</v>
          </cell>
          <cell r="CY296">
            <v>1</v>
          </cell>
          <cell r="DA296" t="str">
            <v>HDKM78352</v>
          </cell>
          <cell r="DB296">
            <v>97.7</v>
          </cell>
          <cell r="DC296">
            <v>1.74</v>
          </cell>
          <cell r="DD296">
            <v>48</v>
          </cell>
          <cell r="DE296">
            <v>38.219000000000001</v>
          </cell>
          <cell r="DF296">
            <v>200.96299999999999</v>
          </cell>
          <cell r="DG296">
            <v>3</v>
          </cell>
          <cell r="DI296" t="str">
            <v>HDKM78352</v>
          </cell>
          <cell r="DJ296">
            <v>95.25</v>
          </cell>
          <cell r="DK296">
            <v>2.92</v>
          </cell>
          <cell r="DL296">
            <v>28.8</v>
          </cell>
          <cell r="DM296">
            <v>52.908000000000001</v>
          </cell>
          <cell r="DN296">
            <v>206.39599999999999</v>
          </cell>
          <cell r="DO296">
            <v>5</v>
          </cell>
          <cell r="DQ296" t="str">
            <v>HDKM78352</v>
          </cell>
          <cell r="DR296">
            <v>95.55</v>
          </cell>
          <cell r="DS296">
            <v>2.92</v>
          </cell>
          <cell r="DT296">
            <v>28.8</v>
          </cell>
          <cell r="DU296">
            <v>52.908000000000001</v>
          </cell>
          <cell r="DV296">
            <v>225.89599999999999</v>
          </cell>
          <cell r="DW296">
            <v>5</v>
          </cell>
          <cell r="DY296" t="str">
            <v>HDKM78350</v>
          </cell>
          <cell r="DZ296">
            <v>91.16</v>
          </cell>
          <cell r="EA296">
            <v>6.01</v>
          </cell>
          <cell r="EB296">
            <v>22.166666666666998</v>
          </cell>
          <cell r="EC296">
            <v>23.834</v>
          </cell>
          <cell r="ED296">
            <v>216.315</v>
          </cell>
          <cell r="EE296">
            <v>6</v>
          </cell>
          <cell r="EG296" t="str">
            <v>HDKM78350</v>
          </cell>
          <cell r="EH296">
            <v>91.65</v>
          </cell>
          <cell r="EI296">
            <v>6.01</v>
          </cell>
          <cell r="EJ296">
            <v>22.166666666666998</v>
          </cell>
          <cell r="EK296">
            <v>23.834</v>
          </cell>
          <cell r="EL296">
            <v>235.11500000000001</v>
          </cell>
          <cell r="EM296">
            <v>6</v>
          </cell>
          <cell r="EO296" t="str">
            <v>HDKM78350</v>
          </cell>
          <cell r="EP296">
            <v>92.09</v>
          </cell>
          <cell r="EQ296">
            <v>6.01</v>
          </cell>
          <cell r="ER296">
            <v>22.166666666666998</v>
          </cell>
          <cell r="ES296">
            <v>23.834</v>
          </cell>
          <cell r="ET296">
            <v>255.215</v>
          </cell>
          <cell r="EU296">
            <v>6</v>
          </cell>
          <cell r="EW296" t="str">
            <v>HDKM78237</v>
          </cell>
          <cell r="EX296">
            <v>68.87</v>
          </cell>
          <cell r="EY296">
            <v>11.96</v>
          </cell>
          <cell r="EZ296">
            <v>12.363636363635999</v>
          </cell>
          <cell r="FA296">
            <v>7.0960000000000001</v>
          </cell>
          <cell r="FB296">
            <v>183.09800000000001</v>
          </cell>
          <cell r="FC296">
            <v>11</v>
          </cell>
          <cell r="FE296" t="str">
            <v>HDKM78220</v>
          </cell>
          <cell r="FF296">
            <v>80.790000000000006</v>
          </cell>
          <cell r="FG296">
            <v>5.69</v>
          </cell>
          <cell r="FH296">
            <v>8.0588235294118</v>
          </cell>
          <cell r="FI296">
            <v>19.248999999999999</v>
          </cell>
          <cell r="FJ296">
            <v>240.21600000000001</v>
          </cell>
          <cell r="FK296">
            <v>17</v>
          </cell>
          <cell r="FM296" t="str">
            <v>HDKM78220</v>
          </cell>
          <cell r="FN296">
            <v>81.67</v>
          </cell>
          <cell r="FO296">
            <v>5.69</v>
          </cell>
          <cell r="FP296">
            <v>8.0588235294118</v>
          </cell>
          <cell r="FQ296">
            <v>19.248999999999999</v>
          </cell>
          <cell r="FR296">
            <v>249.999</v>
          </cell>
          <cell r="FS296">
            <v>17</v>
          </cell>
          <cell r="FU296" t="str">
            <v>HDKM78220</v>
          </cell>
          <cell r="FV296">
            <v>82.46</v>
          </cell>
          <cell r="FW296">
            <v>5.69</v>
          </cell>
          <cell r="FX296">
            <v>8.0588235294118</v>
          </cell>
          <cell r="FY296">
            <v>19.248999999999999</v>
          </cell>
          <cell r="FZ296">
            <v>260.36599999999999</v>
          </cell>
          <cell r="GA296">
            <v>17</v>
          </cell>
          <cell r="GC296" t="str">
            <v>HDKM78220</v>
          </cell>
          <cell r="GD296">
            <v>83.19</v>
          </cell>
          <cell r="GE296">
            <v>5.69</v>
          </cell>
          <cell r="GF296">
            <v>11.411764705882</v>
          </cell>
          <cell r="GG296">
            <v>19.248999999999999</v>
          </cell>
          <cell r="GH296">
            <v>276.3</v>
          </cell>
          <cell r="GI296">
            <v>17</v>
          </cell>
          <cell r="GK296" t="str">
            <v>HDKM78220</v>
          </cell>
          <cell r="GL296">
            <v>82.26</v>
          </cell>
          <cell r="GM296">
            <v>5.91</v>
          </cell>
          <cell r="GN296">
            <v>10.777777777778001</v>
          </cell>
          <cell r="GO296">
            <v>17.504000000000001</v>
          </cell>
          <cell r="GP296">
            <v>287.666</v>
          </cell>
          <cell r="GQ296">
            <v>18</v>
          </cell>
          <cell r="GS296" t="str">
            <v>HDKM78220</v>
          </cell>
          <cell r="GT296">
            <v>82.94</v>
          </cell>
          <cell r="GU296">
            <v>5.91</v>
          </cell>
          <cell r="GV296">
            <v>10.777777777778001</v>
          </cell>
          <cell r="GW296">
            <v>17.504000000000001</v>
          </cell>
          <cell r="GX296">
            <v>306.63200000000001</v>
          </cell>
          <cell r="GY296">
            <v>18</v>
          </cell>
          <cell r="HA296" t="str">
            <v>HDKM78220</v>
          </cell>
          <cell r="HB296">
            <v>83.5</v>
          </cell>
          <cell r="HC296">
            <v>5.63</v>
          </cell>
          <cell r="HD296">
            <v>10.210526315789</v>
          </cell>
          <cell r="HE296">
            <v>17.89</v>
          </cell>
          <cell r="HF296">
            <v>325.13200000000001</v>
          </cell>
          <cell r="HG296">
            <v>19</v>
          </cell>
          <cell r="HI296" t="str">
            <v>HDKM78188</v>
          </cell>
          <cell r="HJ296">
            <v>73.239999999999995</v>
          </cell>
          <cell r="HK296">
            <v>7.3</v>
          </cell>
          <cell r="HL296">
            <v>8.4499999999999993</v>
          </cell>
          <cell r="HM296">
            <v>57.216000000000001</v>
          </cell>
          <cell r="HN296">
            <v>296.64699999999999</v>
          </cell>
          <cell r="HO296">
            <v>20</v>
          </cell>
          <cell r="HQ296" t="str">
            <v>HDKM78188</v>
          </cell>
          <cell r="HR296">
            <v>70.709999999999994</v>
          </cell>
          <cell r="HS296">
            <v>8.5</v>
          </cell>
          <cell r="HT296">
            <v>8.4499999999999993</v>
          </cell>
          <cell r="HU296">
            <v>63.253</v>
          </cell>
          <cell r="HV296">
            <v>296.64699999999999</v>
          </cell>
          <cell r="HW296">
            <v>20</v>
          </cell>
          <cell r="HY296" t="str">
            <v>HDKM78181</v>
          </cell>
          <cell r="HZ296">
            <v>0</v>
          </cell>
          <cell r="IA296">
            <v>0</v>
          </cell>
          <cell r="IB296">
            <v>0</v>
          </cell>
          <cell r="IC296">
            <v>0</v>
          </cell>
          <cell r="ID296">
            <v>0</v>
          </cell>
          <cell r="IE296">
            <v>0</v>
          </cell>
          <cell r="IG296" t="str">
            <v>HDKM78181</v>
          </cell>
          <cell r="IH296">
            <v>0</v>
          </cell>
          <cell r="II296">
            <v>0</v>
          </cell>
          <cell r="IJ296">
            <v>0</v>
          </cell>
          <cell r="IK296">
            <v>0</v>
          </cell>
          <cell r="IL296">
            <v>0</v>
          </cell>
          <cell r="IM296">
            <v>0</v>
          </cell>
        </row>
        <row r="297">
          <cell r="A297" t="str">
            <v>HDKM78369</v>
          </cell>
          <cell r="B297">
            <v>100</v>
          </cell>
          <cell r="C297">
            <v>0</v>
          </cell>
          <cell r="D297">
            <v>0</v>
          </cell>
          <cell r="E297">
            <v>0</v>
          </cell>
          <cell r="F297">
            <v>0</v>
          </cell>
          <cell r="G297">
            <v>0</v>
          </cell>
          <cell r="I297" t="str">
            <v>HDKM78369</v>
          </cell>
          <cell r="J297">
            <v>93.37</v>
          </cell>
          <cell r="K297">
            <v>2.2200000000000002</v>
          </cell>
          <cell r="L297">
            <v>8</v>
          </cell>
          <cell r="M297">
            <v>100</v>
          </cell>
          <cell r="N297">
            <v>9.9830000000000005</v>
          </cell>
          <cell r="O297">
            <v>1</v>
          </cell>
          <cell r="Q297" t="str">
            <v>HDKM78366</v>
          </cell>
          <cell r="R297">
            <v>96.99</v>
          </cell>
          <cell r="S297">
            <v>2.17</v>
          </cell>
          <cell r="T297">
            <v>20</v>
          </cell>
          <cell r="U297">
            <v>0</v>
          </cell>
          <cell r="V297">
            <v>18.798999999999999</v>
          </cell>
          <cell r="W297">
            <v>1</v>
          </cell>
          <cell r="Y297" t="str">
            <v>HDKM78366</v>
          </cell>
          <cell r="Z297">
            <v>96.96</v>
          </cell>
          <cell r="AA297">
            <v>1.46</v>
          </cell>
          <cell r="AB297">
            <v>10</v>
          </cell>
          <cell r="AC297">
            <v>0</v>
          </cell>
          <cell r="AD297">
            <v>31.448</v>
          </cell>
          <cell r="AE297">
            <v>2</v>
          </cell>
          <cell r="AG297" t="str">
            <v>HDKM78366</v>
          </cell>
          <cell r="AH297">
            <v>97.05</v>
          </cell>
          <cell r="AI297">
            <v>0.88</v>
          </cell>
          <cell r="AJ297">
            <v>5</v>
          </cell>
          <cell r="AK297">
            <v>0</v>
          </cell>
          <cell r="AL297">
            <v>50.780999999999999</v>
          </cell>
          <cell r="AM297">
            <v>4</v>
          </cell>
          <cell r="AO297" t="str">
            <v>HDKM78364</v>
          </cell>
          <cell r="AP297">
            <v>0</v>
          </cell>
          <cell r="AQ297">
            <v>0</v>
          </cell>
          <cell r="AR297">
            <v>0</v>
          </cell>
          <cell r="AS297">
            <v>0</v>
          </cell>
          <cell r="AT297">
            <v>0</v>
          </cell>
          <cell r="AU297">
            <v>0</v>
          </cell>
          <cell r="AW297" t="str">
            <v>HDKM78364</v>
          </cell>
          <cell r="AX297">
            <v>0</v>
          </cell>
          <cell r="AY297">
            <v>0</v>
          </cell>
          <cell r="AZ297">
            <v>0</v>
          </cell>
          <cell r="BA297">
            <v>0</v>
          </cell>
          <cell r="BB297">
            <v>0</v>
          </cell>
          <cell r="BC297">
            <v>0</v>
          </cell>
          <cell r="BE297" t="str">
            <v>HDKM78364</v>
          </cell>
          <cell r="BF297">
            <v>0</v>
          </cell>
          <cell r="BG297">
            <v>0</v>
          </cell>
          <cell r="BH297">
            <v>0</v>
          </cell>
          <cell r="BI297">
            <v>0</v>
          </cell>
          <cell r="BJ297">
            <v>0</v>
          </cell>
          <cell r="BK297">
            <v>0</v>
          </cell>
          <cell r="BM297" t="str">
            <v>HDKM78364</v>
          </cell>
          <cell r="BN297">
            <v>0</v>
          </cell>
          <cell r="BO297">
            <v>0</v>
          </cell>
          <cell r="BP297">
            <v>0</v>
          </cell>
          <cell r="BQ297">
            <v>0</v>
          </cell>
          <cell r="BR297">
            <v>0</v>
          </cell>
          <cell r="BS297">
            <v>0</v>
          </cell>
          <cell r="BU297" t="str">
            <v>HDKM78358</v>
          </cell>
          <cell r="BV297">
            <v>0</v>
          </cell>
          <cell r="BW297">
            <v>0</v>
          </cell>
          <cell r="BX297">
            <v>0</v>
          </cell>
          <cell r="BY297">
            <v>0</v>
          </cell>
          <cell r="BZ297">
            <v>0</v>
          </cell>
          <cell r="CA297">
            <v>0</v>
          </cell>
          <cell r="CC297" t="str">
            <v>HDKM78358</v>
          </cell>
          <cell r="CD297">
            <v>100</v>
          </cell>
          <cell r="CE297">
            <v>0</v>
          </cell>
          <cell r="CF297">
            <v>0</v>
          </cell>
          <cell r="CG297">
            <v>0</v>
          </cell>
          <cell r="CH297">
            <v>0</v>
          </cell>
          <cell r="CI297">
            <v>0</v>
          </cell>
          <cell r="CK297" t="str">
            <v>HDKM78358</v>
          </cell>
          <cell r="CL297">
            <v>100</v>
          </cell>
          <cell r="CM297">
            <v>0</v>
          </cell>
          <cell r="CN297">
            <v>0</v>
          </cell>
          <cell r="CO297">
            <v>0</v>
          </cell>
          <cell r="CP297">
            <v>0</v>
          </cell>
          <cell r="CQ297">
            <v>0</v>
          </cell>
          <cell r="CS297" t="str">
            <v>HDKM78353</v>
          </cell>
          <cell r="CT297">
            <v>87.34</v>
          </cell>
          <cell r="CU297">
            <v>7.9</v>
          </cell>
          <cell r="CV297">
            <v>22.4</v>
          </cell>
          <cell r="CW297">
            <v>27.974</v>
          </cell>
          <cell r="CX297">
            <v>148.93100000000001</v>
          </cell>
          <cell r="CY297">
            <v>5</v>
          </cell>
          <cell r="DA297" t="str">
            <v>HDKM78353</v>
          </cell>
          <cell r="DB297">
            <v>84.72</v>
          </cell>
          <cell r="DC297">
            <v>8.56</v>
          </cell>
          <cell r="DD297">
            <v>18.666666666666998</v>
          </cell>
          <cell r="DE297">
            <v>21.526</v>
          </cell>
          <cell r="DF297">
            <v>159.09700000000001</v>
          </cell>
          <cell r="DG297">
            <v>6</v>
          </cell>
          <cell r="DI297" t="str">
            <v>HDKM78353</v>
          </cell>
          <cell r="DJ297">
            <v>79.069999999999993</v>
          </cell>
          <cell r="DK297">
            <v>10.76</v>
          </cell>
          <cell r="DL297">
            <v>16</v>
          </cell>
          <cell r="DM297">
            <v>43.871000000000002</v>
          </cell>
          <cell r="DN297">
            <v>159.09700000000001</v>
          </cell>
          <cell r="DO297">
            <v>7</v>
          </cell>
          <cell r="DQ297" t="str">
            <v>HDKM78353</v>
          </cell>
          <cell r="DR297">
            <v>74.13</v>
          </cell>
          <cell r="DS297">
            <v>14.19</v>
          </cell>
          <cell r="DT297">
            <v>16</v>
          </cell>
          <cell r="DU297">
            <v>57.433</v>
          </cell>
          <cell r="DV297">
            <v>159.09700000000001</v>
          </cell>
          <cell r="DW297">
            <v>7</v>
          </cell>
          <cell r="DY297" t="str">
            <v>HDKM78351</v>
          </cell>
          <cell r="DZ297">
            <v>80.239999999999995</v>
          </cell>
          <cell r="EA297">
            <v>20.149999999999999</v>
          </cell>
          <cell r="EB297">
            <v>36</v>
          </cell>
          <cell r="EC297">
            <v>80.953999999999994</v>
          </cell>
          <cell r="ED297">
            <v>199.934</v>
          </cell>
          <cell r="EE297">
            <v>4</v>
          </cell>
          <cell r="EG297" t="str">
            <v>HDKM78351</v>
          </cell>
          <cell r="EH297">
            <v>79.12</v>
          </cell>
          <cell r="EI297">
            <v>18.04</v>
          </cell>
          <cell r="EJ297">
            <v>28.8</v>
          </cell>
          <cell r="EK297">
            <v>72.352000000000004</v>
          </cell>
          <cell r="EL297">
            <v>209.667</v>
          </cell>
          <cell r="EM297">
            <v>5</v>
          </cell>
          <cell r="EO297" t="str">
            <v>HDKM78351</v>
          </cell>
          <cell r="EP297">
            <v>80.22</v>
          </cell>
          <cell r="EQ297">
            <v>18.04</v>
          </cell>
          <cell r="ER297">
            <v>28.8</v>
          </cell>
          <cell r="ES297">
            <v>72.352000000000004</v>
          </cell>
          <cell r="ET297">
            <v>228.9</v>
          </cell>
          <cell r="EU297">
            <v>5</v>
          </cell>
          <cell r="EW297" t="str">
            <v>HDKM78278</v>
          </cell>
          <cell r="EX297">
            <v>95.28</v>
          </cell>
          <cell r="EY297">
            <v>3.77</v>
          </cell>
          <cell r="EZ297">
            <v>27.166666666666998</v>
          </cell>
          <cell r="FA297">
            <v>33.945999999999998</v>
          </cell>
          <cell r="FB297">
            <v>300.82900000000001</v>
          </cell>
          <cell r="FC297">
            <v>6</v>
          </cell>
          <cell r="FE297" t="str">
            <v>HDKM78230</v>
          </cell>
          <cell r="FF297">
            <v>36.92</v>
          </cell>
          <cell r="FG297">
            <v>35.33</v>
          </cell>
          <cell r="FH297">
            <v>0.22222222222220001</v>
          </cell>
          <cell r="FI297">
            <v>57.567</v>
          </cell>
          <cell r="FJ297">
            <v>10.534000000000001</v>
          </cell>
          <cell r="FK297">
            <v>9</v>
          </cell>
          <cell r="FM297" t="str">
            <v>HDKM78230</v>
          </cell>
          <cell r="FN297">
            <v>35.24</v>
          </cell>
          <cell r="FO297">
            <v>37.99</v>
          </cell>
          <cell r="FP297">
            <v>0.22222222222220001</v>
          </cell>
          <cell r="FQ297">
            <v>53.527000000000001</v>
          </cell>
          <cell r="FR297">
            <v>10.534000000000001</v>
          </cell>
          <cell r="FS297">
            <v>9</v>
          </cell>
          <cell r="FU297" t="str">
            <v>HDKM78230</v>
          </cell>
          <cell r="FV297">
            <v>33.71</v>
          </cell>
          <cell r="FW297">
            <v>36.590000000000003</v>
          </cell>
          <cell r="FX297">
            <v>0.2</v>
          </cell>
          <cell r="FY297">
            <v>54.161000000000001</v>
          </cell>
          <cell r="FZ297">
            <v>10.534000000000001</v>
          </cell>
          <cell r="GA297">
            <v>10</v>
          </cell>
          <cell r="GC297" t="str">
            <v>HDKM78230</v>
          </cell>
          <cell r="GD297">
            <v>34.82</v>
          </cell>
          <cell r="GE297">
            <v>37.54</v>
          </cell>
          <cell r="GF297">
            <v>0.4</v>
          </cell>
          <cell r="GG297">
            <v>55.317</v>
          </cell>
          <cell r="GH297">
            <v>20.085000000000001</v>
          </cell>
          <cell r="GI297">
            <v>10</v>
          </cell>
          <cell r="GK297" t="str">
            <v>HDKM78230</v>
          </cell>
          <cell r="GL297">
            <v>37.19</v>
          </cell>
          <cell r="GM297">
            <v>34.26</v>
          </cell>
          <cell r="GN297">
            <v>0.36363636363640001</v>
          </cell>
          <cell r="GO297">
            <v>55.109000000000002</v>
          </cell>
          <cell r="GP297">
            <v>38.469000000000001</v>
          </cell>
          <cell r="GQ297">
            <v>11</v>
          </cell>
          <cell r="GS297" t="str">
            <v>HDKM78230</v>
          </cell>
          <cell r="GT297">
            <v>39.61</v>
          </cell>
          <cell r="GU297">
            <v>34.26</v>
          </cell>
          <cell r="GV297">
            <v>0.36363636363640001</v>
          </cell>
          <cell r="GW297">
            <v>55.109000000000002</v>
          </cell>
          <cell r="GX297">
            <v>58.451000000000001</v>
          </cell>
          <cell r="GY297">
            <v>11</v>
          </cell>
          <cell r="HA297" t="str">
            <v>HDKM78230</v>
          </cell>
          <cell r="HB297">
            <v>41.21</v>
          </cell>
          <cell r="HC297">
            <v>31.74</v>
          </cell>
          <cell r="HD297">
            <v>0.33333333333330001</v>
          </cell>
          <cell r="HE297">
            <v>54.515999999999998</v>
          </cell>
          <cell r="HF297">
            <v>73.716999999999999</v>
          </cell>
          <cell r="HG297">
            <v>12</v>
          </cell>
          <cell r="HI297" t="str">
            <v>HDKM78198</v>
          </cell>
          <cell r="HJ297">
            <v>81.81</v>
          </cell>
          <cell r="HK297">
            <v>6.46</v>
          </cell>
          <cell r="HL297">
            <v>10</v>
          </cell>
          <cell r="HM297">
            <v>18.88</v>
          </cell>
          <cell r="HN297">
            <v>346.09399999999999</v>
          </cell>
          <cell r="HO297">
            <v>17</v>
          </cell>
          <cell r="HQ297" t="str">
            <v>HDKM78198</v>
          </cell>
          <cell r="HR297">
            <v>82.38</v>
          </cell>
          <cell r="HS297">
            <v>6.12</v>
          </cell>
          <cell r="HT297">
            <v>9.4444444444444002</v>
          </cell>
          <cell r="HU297">
            <v>18.82</v>
          </cell>
          <cell r="HV297">
            <v>365.02699999999999</v>
          </cell>
          <cell r="HW297">
            <v>18</v>
          </cell>
          <cell r="HY297" t="str">
            <v>HDKM78188</v>
          </cell>
          <cell r="HZ297">
            <v>68.349999999999994</v>
          </cell>
          <cell r="IA297">
            <v>9.6999999999999993</v>
          </cell>
          <cell r="IB297">
            <v>8.4499999999999993</v>
          </cell>
          <cell r="IC297">
            <v>67.796999999999997</v>
          </cell>
          <cell r="ID297">
            <v>296.64699999999999</v>
          </cell>
          <cell r="IE297">
            <v>20</v>
          </cell>
          <cell r="IG297" t="str">
            <v>HDKM78188</v>
          </cell>
          <cell r="IH297">
            <v>66.150000000000006</v>
          </cell>
          <cell r="II297">
            <v>10.9</v>
          </cell>
          <cell r="IJ297">
            <v>15.1</v>
          </cell>
          <cell r="IK297">
            <v>71.340999999999994</v>
          </cell>
          <cell r="IL297">
            <v>296.64699999999999</v>
          </cell>
          <cell r="IM297">
            <v>20</v>
          </cell>
        </row>
        <row r="298">
          <cell r="A298" t="str">
            <v>HDKM78371</v>
          </cell>
          <cell r="B298">
            <v>0</v>
          </cell>
          <cell r="C298">
            <v>0</v>
          </cell>
          <cell r="D298">
            <v>0</v>
          </cell>
          <cell r="E298">
            <v>0</v>
          </cell>
          <cell r="F298">
            <v>0</v>
          </cell>
          <cell r="G298">
            <v>0</v>
          </cell>
          <cell r="I298" t="str">
            <v>HDKM78371</v>
          </cell>
          <cell r="J298">
            <v>0</v>
          </cell>
          <cell r="K298">
            <v>0</v>
          </cell>
          <cell r="L298">
            <v>0</v>
          </cell>
          <cell r="M298">
            <v>0</v>
          </cell>
          <cell r="N298">
            <v>0</v>
          </cell>
          <cell r="O298">
            <v>0</v>
          </cell>
          <cell r="Q298" t="str">
            <v>HDKM78367</v>
          </cell>
          <cell r="R298">
            <v>87.45</v>
          </cell>
          <cell r="S298">
            <v>3.01</v>
          </cell>
          <cell r="T298">
            <v>3.3333333333333002</v>
          </cell>
          <cell r="U298">
            <v>0</v>
          </cell>
          <cell r="V298">
            <v>21.515999999999998</v>
          </cell>
          <cell r="W298">
            <v>3</v>
          </cell>
          <cell r="Y298" t="str">
            <v>HDKM78367</v>
          </cell>
          <cell r="Z298">
            <v>88.4</v>
          </cell>
          <cell r="AA298">
            <v>2.78</v>
          </cell>
          <cell r="AB298">
            <v>2.5</v>
          </cell>
          <cell r="AC298">
            <v>0</v>
          </cell>
          <cell r="AD298">
            <v>32.533000000000001</v>
          </cell>
          <cell r="AE298">
            <v>4</v>
          </cell>
          <cell r="AG298" t="str">
            <v>HDKM78367</v>
          </cell>
          <cell r="AH298">
            <v>90.18</v>
          </cell>
          <cell r="AI298">
            <v>2.36</v>
          </cell>
          <cell r="AJ298">
            <v>2</v>
          </cell>
          <cell r="AK298">
            <v>0</v>
          </cell>
          <cell r="AL298">
            <v>52.031999999999996</v>
          </cell>
          <cell r="AM298">
            <v>5</v>
          </cell>
          <cell r="AO298" t="str">
            <v>HDKM78365</v>
          </cell>
          <cell r="AP298">
            <v>0</v>
          </cell>
          <cell r="AQ298">
            <v>0</v>
          </cell>
          <cell r="AR298">
            <v>0</v>
          </cell>
          <cell r="AS298">
            <v>0</v>
          </cell>
          <cell r="AT298">
            <v>0</v>
          </cell>
          <cell r="AU298">
            <v>0</v>
          </cell>
          <cell r="AW298" t="str">
            <v>HDKM78365</v>
          </cell>
          <cell r="AX298">
            <v>0</v>
          </cell>
          <cell r="AY298">
            <v>0</v>
          </cell>
          <cell r="AZ298">
            <v>0</v>
          </cell>
          <cell r="BA298">
            <v>0</v>
          </cell>
          <cell r="BB298">
            <v>0</v>
          </cell>
          <cell r="BC298">
            <v>0</v>
          </cell>
          <cell r="BE298" t="str">
            <v>HDKM78365</v>
          </cell>
          <cell r="BF298">
            <v>0</v>
          </cell>
          <cell r="BG298">
            <v>0</v>
          </cell>
          <cell r="BH298">
            <v>0</v>
          </cell>
          <cell r="BI298">
            <v>0</v>
          </cell>
          <cell r="BJ298">
            <v>0</v>
          </cell>
          <cell r="BK298">
            <v>0</v>
          </cell>
          <cell r="BM298" t="str">
            <v>HDKM78365</v>
          </cell>
          <cell r="BN298">
            <v>0</v>
          </cell>
          <cell r="BO298">
            <v>0</v>
          </cell>
          <cell r="BP298">
            <v>0</v>
          </cell>
          <cell r="BQ298">
            <v>0</v>
          </cell>
          <cell r="BR298">
            <v>0</v>
          </cell>
          <cell r="BS298">
            <v>0</v>
          </cell>
          <cell r="BU298" t="str">
            <v>HDKM78362</v>
          </cell>
          <cell r="BV298">
            <v>0</v>
          </cell>
          <cell r="BW298">
            <v>0</v>
          </cell>
          <cell r="BX298">
            <v>0</v>
          </cell>
          <cell r="BY298">
            <v>0</v>
          </cell>
          <cell r="BZ298">
            <v>0</v>
          </cell>
          <cell r="CA298">
            <v>0</v>
          </cell>
          <cell r="CC298" t="str">
            <v>HDKM78362</v>
          </cell>
          <cell r="CD298">
            <v>91.95</v>
          </cell>
          <cell r="CE298">
            <v>1.93</v>
          </cell>
          <cell r="CF298">
            <v>10</v>
          </cell>
          <cell r="CG298">
            <v>0</v>
          </cell>
          <cell r="CH298">
            <v>14.1</v>
          </cell>
          <cell r="CI298">
            <v>1</v>
          </cell>
          <cell r="CK298" t="str">
            <v>HDKM78362</v>
          </cell>
          <cell r="CL298">
            <v>95.97</v>
          </cell>
          <cell r="CM298">
            <v>1.93</v>
          </cell>
          <cell r="CN298">
            <v>10</v>
          </cell>
          <cell r="CO298">
            <v>0</v>
          </cell>
          <cell r="CP298">
            <v>34.066000000000003</v>
          </cell>
          <cell r="CQ298">
            <v>1</v>
          </cell>
          <cell r="CS298" t="str">
            <v>HDKM78354</v>
          </cell>
          <cell r="CT298">
            <v>90.62</v>
          </cell>
          <cell r="CU298">
            <v>1.72</v>
          </cell>
          <cell r="CV298">
            <v>27.25</v>
          </cell>
          <cell r="CW298">
            <v>0</v>
          </cell>
          <cell r="CX298">
            <v>163.22900000000001</v>
          </cell>
          <cell r="CY298">
            <v>4</v>
          </cell>
          <cell r="DA298" t="str">
            <v>HDKM78354</v>
          </cell>
          <cell r="DB298">
            <v>91.29</v>
          </cell>
          <cell r="DC298">
            <v>1.72</v>
          </cell>
          <cell r="DD298">
            <v>27.25</v>
          </cell>
          <cell r="DE298">
            <v>0</v>
          </cell>
          <cell r="DF298">
            <v>183.06100000000001</v>
          </cell>
          <cell r="DG298">
            <v>4</v>
          </cell>
          <cell r="DI298" t="str">
            <v>HDKM78354</v>
          </cell>
          <cell r="DJ298">
            <v>91.87</v>
          </cell>
          <cell r="DK298">
            <v>1.72</v>
          </cell>
          <cell r="DL298">
            <v>27.25</v>
          </cell>
          <cell r="DM298">
            <v>0</v>
          </cell>
          <cell r="DN298">
            <v>195.31</v>
          </cell>
          <cell r="DO298">
            <v>4</v>
          </cell>
          <cell r="DQ298" t="str">
            <v>HDKM78354</v>
          </cell>
          <cell r="DR298">
            <v>92.38</v>
          </cell>
          <cell r="DS298">
            <v>1.72</v>
          </cell>
          <cell r="DT298">
            <v>27.25</v>
          </cell>
          <cell r="DU298">
            <v>0</v>
          </cell>
          <cell r="DV298">
            <v>213.76</v>
          </cell>
          <cell r="DW298">
            <v>4</v>
          </cell>
          <cell r="DY298" t="str">
            <v>HDKM78352</v>
          </cell>
          <cell r="DZ298">
            <v>95.81</v>
          </cell>
          <cell r="EA298">
            <v>2.92</v>
          </cell>
          <cell r="EB298">
            <v>28.8</v>
          </cell>
          <cell r="EC298">
            <v>52.908000000000001</v>
          </cell>
          <cell r="ED298">
            <v>244.39599999999999</v>
          </cell>
          <cell r="EE298">
            <v>5</v>
          </cell>
          <cell r="EG298" t="str">
            <v>HDKM78352</v>
          </cell>
          <cell r="EH298">
            <v>96.04</v>
          </cell>
          <cell r="EI298">
            <v>2.92</v>
          </cell>
          <cell r="EJ298">
            <v>28.8</v>
          </cell>
          <cell r="EK298">
            <v>52.908000000000001</v>
          </cell>
          <cell r="EL298">
            <v>263.94600000000003</v>
          </cell>
          <cell r="EM298">
            <v>5</v>
          </cell>
          <cell r="EO298" t="str">
            <v>HDKM78352</v>
          </cell>
          <cell r="EP298">
            <v>96.25</v>
          </cell>
          <cell r="EQ298">
            <v>2.92</v>
          </cell>
          <cell r="ER298">
            <v>28.8</v>
          </cell>
          <cell r="ES298">
            <v>52.908000000000001</v>
          </cell>
          <cell r="ET298">
            <v>284.11200000000002</v>
          </cell>
          <cell r="EU298">
            <v>5</v>
          </cell>
          <cell r="EW298" t="str">
            <v>HDKM78310</v>
          </cell>
          <cell r="EX298">
            <v>97.02</v>
          </cell>
          <cell r="EY298">
            <v>2.8</v>
          </cell>
          <cell r="EZ298">
            <v>52</v>
          </cell>
          <cell r="FA298">
            <v>78.963999999999999</v>
          </cell>
          <cell r="FB298">
            <v>306.74799999999999</v>
          </cell>
          <cell r="FC298">
            <v>3</v>
          </cell>
          <cell r="FE298" t="str">
            <v>HDKM78237</v>
          </cell>
          <cell r="FF298">
            <v>69.180000000000007</v>
          </cell>
          <cell r="FG298">
            <v>10.57</v>
          </cell>
          <cell r="FH298">
            <v>10.461538461538</v>
          </cell>
          <cell r="FI298">
            <v>6.7919999999999998</v>
          </cell>
          <cell r="FJ298">
            <v>197.964</v>
          </cell>
          <cell r="FK298">
            <v>13</v>
          </cell>
          <cell r="FM298" t="str">
            <v>HDKM78237</v>
          </cell>
          <cell r="FN298">
            <v>70.58</v>
          </cell>
          <cell r="FO298">
            <v>10.57</v>
          </cell>
          <cell r="FP298">
            <v>10.461538461538</v>
          </cell>
          <cell r="FQ298">
            <v>6.7919999999999998</v>
          </cell>
          <cell r="FR298">
            <v>207.631</v>
          </cell>
          <cell r="FS298">
            <v>13</v>
          </cell>
          <cell r="FU298" t="str">
            <v>HDKM78237</v>
          </cell>
          <cell r="FV298">
            <v>71.709999999999994</v>
          </cell>
          <cell r="FW298">
            <v>9.8800000000000008</v>
          </cell>
          <cell r="FX298">
            <v>9.7142857142856993</v>
          </cell>
          <cell r="FY298">
            <v>6.7489999999999997</v>
          </cell>
          <cell r="FZ298">
            <v>218.59700000000001</v>
          </cell>
          <cell r="GA298">
            <v>14</v>
          </cell>
          <cell r="GC298" t="str">
            <v>HDKM78237</v>
          </cell>
          <cell r="GD298">
            <v>72.88</v>
          </cell>
          <cell r="GE298">
            <v>9.8800000000000008</v>
          </cell>
          <cell r="GF298">
            <v>11.5</v>
          </cell>
          <cell r="GG298">
            <v>6.7489999999999997</v>
          </cell>
          <cell r="GH298">
            <v>234.91499999999999</v>
          </cell>
          <cell r="GI298">
            <v>14</v>
          </cell>
          <cell r="GK298" t="str">
            <v>HDKM78237</v>
          </cell>
          <cell r="GL298">
            <v>73.97</v>
          </cell>
          <cell r="GM298">
            <v>9.8800000000000008</v>
          </cell>
          <cell r="GN298">
            <v>11.5</v>
          </cell>
          <cell r="GO298">
            <v>6.7489999999999997</v>
          </cell>
          <cell r="GP298">
            <v>252.06399999999999</v>
          </cell>
          <cell r="GQ298">
            <v>14</v>
          </cell>
          <cell r="GS298" t="str">
            <v>HDKM78237</v>
          </cell>
          <cell r="GT298">
            <v>74.66</v>
          </cell>
          <cell r="GU298">
            <v>9.35</v>
          </cell>
          <cell r="GV298">
            <v>10.733333333333</v>
          </cell>
          <cell r="GW298">
            <v>6.6550000000000002</v>
          </cell>
          <cell r="GX298">
            <v>270.24700000000001</v>
          </cell>
          <cell r="GY298">
            <v>15</v>
          </cell>
          <cell r="HA298" t="str">
            <v>HDKM78237</v>
          </cell>
          <cell r="HB298">
            <v>75.319999999999993</v>
          </cell>
          <cell r="HC298">
            <v>8.36</v>
          </cell>
          <cell r="HD298">
            <v>9.4705882352941</v>
          </cell>
          <cell r="HE298">
            <v>6.57</v>
          </cell>
          <cell r="HF298">
            <v>287.44600000000003</v>
          </cell>
          <cell r="HG298">
            <v>17</v>
          </cell>
          <cell r="HI298" t="str">
            <v>HDKM78199</v>
          </cell>
          <cell r="HJ298">
            <v>79.48</v>
          </cell>
          <cell r="HK298">
            <v>10.61</v>
          </cell>
          <cell r="HL298">
            <v>16.076923076922998</v>
          </cell>
          <cell r="HM298">
            <v>42.548000000000002</v>
          </cell>
          <cell r="HN298">
            <v>304.94600000000003</v>
          </cell>
          <cell r="HO298">
            <v>13</v>
          </cell>
          <cell r="HQ298" t="str">
            <v>HDKM78199</v>
          </cell>
          <cell r="HR298">
            <v>79.39</v>
          </cell>
          <cell r="HS298">
            <v>10.24</v>
          </cell>
          <cell r="HT298">
            <v>14.928571428571001</v>
          </cell>
          <cell r="HU298">
            <v>44.764000000000003</v>
          </cell>
          <cell r="HV298">
            <v>317.96199999999999</v>
          </cell>
          <cell r="HW298">
            <v>14</v>
          </cell>
          <cell r="HY298" t="str">
            <v>HDKM78198</v>
          </cell>
          <cell r="HZ298">
            <v>82.97</v>
          </cell>
          <cell r="IA298">
            <v>6.12</v>
          </cell>
          <cell r="IB298">
            <v>9.4444444444444002</v>
          </cell>
          <cell r="IC298">
            <v>18.82</v>
          </cell>
          <cell r="ID298">
            <v>381.32600000000002</v>
          </cell>
          <cell r="IE298">
            <v>18</v>
          </cell>
          <cell r="IG298" t="str">
            <v>HDKM78198</v>
          </cell>
          <cell r="IH298">
            <v>83.52</v>
          </cell>
          <cell r="II298">
            <v>6.12</v>
          </cell>
          <cell r="IJ298">
            <v>20.555555555556001</v>
          </cell>
          <cell r="IK298">
            <v>18.82</v>
          </cell>
          <cell r="IL298">
            <v>399.52600000000001</v>
          </cell>
          <cell r="IM298">
            <v>18</v>
          </cell>
        </row>
        <row r="299">
          <cell r="A299" t="str">
            <v>HDKM78372</v>
          </cell>
          <cell r="B299">
            <v>0</v>
          </cell>
          <cell r="C299">
            <v>0</v>
          </cell>
          <cell r="D299">
            <v>0</v>
          </cell>
          <cell r="E299">
            <v>0</v>
          </cell>
          <cell r="F299">
            <v>0</v>
          </cell>
          <cell r="G299">
            <v>0</v>
          </cell>
          <cell r="I299" t="str">
            <v>HDKM78372</v>
          </cell>
          <cell r="J299">
            <v>0</v>
          </cell>
          <cell r="K299">
            <v>0</v>
          </cell>
          <cell r="L299">
            <v>0</v>
          </cell>
          <cell r="M299">
            <v>0</v>
          </cell>
          <cell r="N299">
            <v>0</v>
          </cell>
          <cell r="O299">
            <v>0</v>
          </cell>
          <cell r="Q299" t="str">
            <v>HDKM78368</v>
          </cell>
          <cell r="R299">
            <v>100</v>
          </cell>
          <cell r="S299">
            <v>0</v>
          </cell>
          <cell r="T299">
            <v>35</v>
          </cell>
          <cell r="U299">
            <v>0</v>
          </cell>
          <cell r="V299">
            <v>32.566000000000003</v>
          </cell>
          <cell r="W299">
            <v>0</v>
          </cell>
          <cell r="Y299" t="str">
            <v>HDKM78368</v>
          </cell>
          <cell r="Z299">
            <v>100</v>
          </cell>
          <cell r="AA299">
            <v>0</v>
          </cell>
          <cell r="AB299">
            <v>35</v>
          </cell>
          <cell r="AC299">
            <v>0</v>
          </cell>
          <cell r="AD299">
            <v>46.15</v>
          </cell>
          <cell r="AE299">
            <v>0</v>
          </cell>
          <cell r="AG299" t="str">
            <v>HDKM78368</v>
          </cell>
          <cell r="AH299">
            <v>100</v>
          </cell>
          <cell r="AI299">
            <v>0</v>
          </cell>
          <cell r="AJ299">
            <v>35</v>
          </cell>
          <cell r="AK299">
            <v>0</v>
          </cell>
          <cell r="AL299">
            <v>65.733999999999995</v>
          </cell>
          <cell r="AM299">
            <v>0</v>
          </cell>
          <cell r="AO299" t="str">
            <v>HDKM78366</v>
          </cell>
          <cell r="AP299">
            <v>89.73</v>
          </cell>
          <cell r="AQ299">
            <v>2.4</v>
          </cell>
          <cell r="AR299">
            <v>4</v>
          </cell>
          <cell r="AS299">
            <v>0</v>
          </cell>
          <cell r="AT299">
            <v>56.264000000000003</v>
          </cell>
          <cell r="AU299">
            <v>5</v>
          </cell>
          <cell r="AW299" t="str">
            <v>HDKM78366</v>
          </cell>
          <cell r="AX299">
            <v>85.83</v>
          </cell>
          <cell r="AY299">
            <v>4.2</v>
          </cell>
          <cell r="AZ299">
            <v>4</v>
          </cell>
          <cell r="BA299">
            <v>0</v>
          </cell>
          <cell r="BB299">
            <v>64.013000000000005</v>
          </cell>
          <cell r="BC299">
            <v>5</v>
          </cell>
          <cell r="BE299" t="str">
            <v>HDKM78366</v>
          </cell>
          <cell r="BF299">
            <v>84.04</v>
          </cell>
          <cell r="BG299">
            <v>4.2</v>
          </cell>
          <cell r="BH299">
            <v>9.6</v>
          </cell>
          <cell r="BI299">
            <v>0</v>
          </cell>
          <cell r="BJ299">
            <v>67.763000000000005</v>
          </cell>
          <cell r="BK299">
            <v>5</v>
          </cell>
          <cell r="BM299" t="str">
            <v>HDKM78366</v>
          </cell>
          <cell r="BN299">
            <v>78.87</v>
          </cell>
          <cell r="BO299">
            <v>5.14</v>
          </cell>
          <cell r="BP299">
            <v>6.8571428571429003</v>
          </cell>
          <cell r="BQ299">
            <v>38.887999999999998</v>
          </cell>
          <cell r="BR299">
            <v>68.546000000000006</v>
          </cell>
          <cell r="BS299">
            <v>7</v>
          </cell>
          <cell r="BU299" t="str">
            <v>HDKM78363</v>
          </cell>
          <cell r="BV299">
            <v>0</v>
          </cell>
          <cell r="BW299">
            <v>0</v>
          </cell>
          <cell r="BX299">
            <v>0</v>
          </cell>
          <cell r="BY299">
            <v>0</v>
          </cell>
          <cell r="BZ299">
            <v>0</v>
          </cell>
          <cell r="CA299">
            <v>0</v>
          </cell>
          <cell r="CC299" t="str">
            <v>HDKM78363</v>
          </cell>
          <cell r="CD299">
            <v>100</v>
          </cell>
          <cell r="CE299">
            <v>0</v>
          </cell>
          <cell r="CF299">
            <v>18</v>
          </cell>
          <cell r="CG299">
            <v>0</v>
          </cell>
          <cell r="CH299">
            <v>18.184000000000001</v>
          </cell>
          <cell r="CI299">
            <v>0</v>
          </cell>
          <cell r="CK299" t="str">
            <v>HDKM78363</v>
          </cell>
          <cell r="CL299">
            <v>100</v>
          </cell>
          <cell r="CM299">
            <v>0</v>
          </cell>
          <cell r="CN299">
            <v>18</v>
          </cell>
          <cell r="CO299">
            <v>0</v>
          </cell>
          <cell r="CP299">
            <v>27.334</v>
          </cell>
          <cell r="CQ299">
            <v>0</v>
          </cell>
          <cell r="CS299" t="str">
            <v>HDKM78355</v>
          </cell>
          <cell r="CT299">
            <v>86.57</v>
          </cell>
          <cell r="CU299">
            <v>5.24</v>
          </cell>
          <cell r="CV299">
            <v>15.5</v>
          </cell>
          <cell r="CW299">
            <v>69.290000000000006</v>
          </cell>
          <cell r="CX299">
            <v>154.965</v>
          </cell>
          <cell r="CY299">
            <v>8</v>
          </cell>
          <cell r="DA299" t="str">
            <v>HDKM78355</v>
          </cell>
          <cell r="DB299">
            <v>87.32</v>
          </cell>
          <cell r="DC299">
            <v>4.7300000000000004</v>
          </cell>
          <cell r="DD299">
            <v>13.777777777778001</v>
          </cell>
          <cell r="DE299">
            <v>68.152000000000001</v>
          </cell>
          <cell r="DF299">
            <v>174.148</v>
          </cell>
          <cell r="DG299">
            <v>9</v>
          </cell>
          <cell r="DI299" t="str">
            <v>HDKM78355</v>
          </cell>
          <cell r="DJ299">
            <v>88.17</v>
          </cell>
          <cell r="DK299">
            <v>4.7300000000000004</v>
          </cell>
          <cell r="DL299">
            <v>13.777777777778001</v>
          </cell>
          <cell r="DM299">
            <v>68.152000000000001</v>
          </cell>
          <cell r="DN299">
            <v>184.464</v>
          </cell>
          <cell r="DO299">
            <v>9</v>
          </cell>
          <cell r="DQ299" t="str">
            <v>HDKM78355</v>
          </cell>
          <cell r="DR299">
            <v>88.8</v>
          </cell>
          <cell r="DS299">
            <v>4.3</v>
          </cell>
          <cell r="DT299">
            <v>12.4</v>
          </cell>
          <cell r="DU299">
            <v>67.518000000000001</v>
          </cell>
          <cell r="DV299">
            <v>204.09800000000001</v>
          </cell>
          <cell r="DW299">
            <v>10</v>
          </cell>
          <cell r="DY299" t="str">
            <v>HDKM78353</v>
          </cell>
          <cell r="DZ299">
            <v>69.77</v>
          </cell>
          <cell r="EA299">
            <v>17.62</v>
          </cell>
          <cell r="EB299">
            <v>16</v>
          </cell>
          <cell r="EC299">
            <v>65.715999999999994</v>
          </cell>
          <cell r="ED299">
            <v>159.09700000000001</v>
          </cell>
          <cell r="EE299">
            <v>7</v>
          </cell>
          <cell r="EG299" t="str">
            <v>HDKM78353</v>
          </cell>
          <cell r="EH299">
            <v>66.42</v>
          </cell>
          <cell r="EI299">
            <v>18.14</v>
          </cell>
          <cell r="EJ299">
            <v>14</v>
          </cell>
          <cell r="EK299">
            <v>69.534000000000006</v>
          </cell>
          <cell r="EL299">
            <v>159.09700000000001</v>
          </cell>
          <cell r="EM299">
            <v>8</v>
          </cell>
          <cell r="EO299" t="str">
            <v>HDKM78353</v>
          </cell>
          <cell r="EP299">
            <v>67.78</v>
          </cell>
          <cell r="EQ299">
            <v>16.32</v>
          </cell>
          <cell r="ER299">
            <v>12.444444444444001</v>
          </cell>
          <cell r="ES299">
            <v>68.667000000000002</v>
          </cell>
          <cell r="ET299">
            <v>177.614</v>
          </cell>
          <cell r="EU299">
            <v>9</v>
          </cell>
          <cell r="EW299" t="str">
            <v>HDKM78311</v>
          </cell>
          <cell r="EX299">
            <v>90.66</v>
          </cell>
          <cell r="EY299">
            <v>5.87</v>
          </cell>
          <cell r="EZ299">
            <v>19.571428571428999</v>
          </cell>
          <cell r="FA299">
            <v>62.058</v>
          </cell>
          <cell r="FB299">
            <v>276.04599999999999</v>
          </cell>
          <cell r="FC299">
            <v>7</v>
          </cell>
          <cell r="FE299" t="str">
            <v>HDKM78278</v>
          </cell>
          <cell r="FF299">
            <v>95.51</v>
          </cell>
          <cell r="FG299">
            <v>3.77</v>
          </cell>
          <cell r="FH299">
            <v>27.166666666666998</v>
          </cell>
          <cell r="FI299">
            <v>33.945999999999998</v>
          </cell>
          <cell r="FJ299">
            <v>318.97800000000001</v>
          </cell>
          <cell r="FK299">
            <v>6</v>
          </cell>
          <cell r="FM299" t="str">
            <v>HDKM78278</v>
          </cell>
          <cell r="FN299">
            <v>95.71</v>
          </cell>
          <cell r="FO299">
            <v>3.77</v>
          </cell>
          <cell r="FP299">
            <v>27.166666666666998</v>
          </cell>
          <cell r="FQ299">
            <v>33.945999999999998</v>
          </cell>
          <cell r="FR299">
            <v>328.76100000000002</v>
          </cell>
          <cell r="FS299">
            <v>6</v>
          </cell>
          <cell r="FU299" t="str">
            <v>HDKM78278</v>
          </cell>
          <cell r="FV299">
            <v>95.9</v>
          </cell>
          <cell r="FW299">
            <v>3.77</v>
          </cell>
          <cell r="FX299">
            <v>27.166666666666998</v>
          </cell>
          <cell r="FY299">
            <v>33.945999999999998</v>
          </cell>
          <cell r="FZ299">
            <v>341.04399999999998</v>
          </cell>
          <cell r="GA299">
            <v>6</v>
          </cell>
          <cell r="GC299" t="str">
            <v>HDKM78278</v>
          </cell>
          <cell r="GD299">
            <v>95.65</v>
          </cell>
          <cell r="GE299">
            <v>3.58</v>
          </cell>
          <cell r="GF299">
            <v>33</v>
          </cell>
          <cell r="GG299">
            <v>40.319000000000003</v>
          </cell>
          <cell r="GH299">
            <v>351.678</v>
          </cell>
          <cell r="GI299">
            <v>7</v>
          </cell>
          <cell r="GK299" t="str">
            <v>HDKM78278</v>
          </cell>
          <cell r="GL299">
            <v>95.82</v>
          </cell>
          <cell r="GM299">
            <v>3.58</v>
          </cell>
          <cell r="GN299">
            <v>33</v>
          </cell>
          <cell r="GO299">
            <v>40.319000000000003</v>
          </cell>
          <cell r="GP299">
            <v>371.428</v>
          </cell>
          <cell r="GQ299">
            <v>7</v>
          </cell>
          <cell r="GS299" t="str">
            <v>HDKM78278</v>
          </cell>
          <cell r="GT299">
            <v>95.99</v>
          </cell>
          <cell r="GU299">
            <v>3.58</v>
          </cell>
          <cell r="GV299">
            <v>33</v>
          </cell>
          <cell r="GW299">
            <v>40.319000000000003</v>
          </cell>
          <cell r="GX299">
            <v>391.49400000000003</v>
          </cell>
          <cell r="GY299">
            <v>7</v>
          </cell>
          <cell r="HA299" t="str">
            <v>HDKM78278</v>
          </cell>
          <cell r="HB299">
            <v>95.75</v>
          </cell>
          <cell r="HC299">
            <v>3.45</v>
          </cell>
          <cell r="HD299">
            <v>28.875</v>
          </cell>
          <cell r="HE299">
            <v>36.637999999999998</v>
          </cell>
          <cell r="HF299">
            <v>408.577</v>
          </cell>
          <cell r="HG299">
            <v>8</v>
          </cell>
          <cell r="HI299" t="str">
            <v>HDKM78200</v>
          </cell>
          <cell r="HJ299">
            <v>89.75</v>
          </cell>
          <cell r="HK299">
            <v>4.74</v>
          </cell>
          <cell r="HL299">
            <v>14.928571428571001</v>
          </cell>
          <cell r="HM299">
            <v>47.786999999999999</v>
          </cell>
          <cell r="HN299">
            <v>395.24200000000002</v>
          </cell>
          <cell r="HO299">
            <v>14</v>
          </cell>
          <cell r="HQ299" t="str">
            <v>HDKM78200</v>
          </cell>
          <cell r="HR299">
            <v>90.03</v>
          </cell>
          <cell r="HS299">
            <v>4.46</v>
          </cell>
          <cell r="HT299">
            <v>13.933333333333</v>
          </cell>
          <cell r="HU299">
            <v>47.43</v>
          </cell>
          <cell r="HV299">
            <v>413.74200000000002</v>
          </cell>
          <cell r="HW299">
            <v>15</v>
          </cell>
          <cell r="HY299" t="str">
            <v>HDKM78199</v>
          </cell>
          <cell r="HZ299">
            <v>80.08</v>
          </cell>
          <cell r="IA299">
            <v>10.24</v>
          </cell>
          <cell r="IB299">
            <v>14.928571428571001</v>
          </cell>
          <cell r="IC299">
            <v>44.764000000000003</v>
          </cell>
          <cell r="ID299">
            <v>337.928</v>
          </cell>
          <cell r="IE299">
            <v>14</v>
          </cell>
          <cell r="IG299" t="str">
            <v>HDKM78199</v>
          </cell>
          <cell r="IH299">
            <v>80.72</v>
          </cell>
          <cell r="II299">
            <v>10.24</v>
          </cell>
          <cell r="IJ299">
            <v>23.071428571428999</v>
          </cell>
          <cell r="IK299">
            <v>44.764000000000003</v>
          </cell>
          <cell r="IL299">
            <v>356.01100000000002</v>
          </cell>
          <cell r="IM299">
            <v>14</v>
          </cell>
        </row>
        <row r="300">
          <cell r="A300" t="str">
            <v>HDKM78373</v>
          </cell>
          <cell r="B300">
            <v>0</v>
          </cell>
          <cell r="C300">
            <v>0</v>
          </cell>
          <cell r="D300">
            <v>0</v>
          </cell>
          <cell r="E300">
            <v>0</v>
          </cell>
          <cell r="F300">
            <v>0</v>
          </cell>
          <cell r="G300">
            <v>0</v>
          </cell>
          <cell r="I300" t="str">
            <v>HDKM78373</v>
          </cell>
          <cell r="J300">
            <v>0</v>
          </cell>
          <cell r="K300">
            <v>0</v>
          </cell>
          <cell r="L300">
            <v>0</v>
          </cell>
          <cell r="M300">
            <v>0</v>
          </cell>
          <cell r="N300">
            <v>0</v>
          </cell>
          <cell r="O300">
            <v>0</v>
          </cell>
          <cell r="Q300" t="str">
            <v>HDKM78369</v>
          </cell>
          <cell r="R300">
            <v>91.5</v>
          </cell>
          <cell r="S300">
            <v>2.58</v>
          </cell>
          <cell r="T300">
            <v>10.5</v>
          </cell>
          <cell r="U300">
            <v>43.048999999999999</v>
          </cell>
          <cell r="V300">
            <v>22.283000000000001</v>
          </cell>
          <cell r="W300">
            <v>2</v>
          </cell>
          <cell r="Y300" t="str">
            <v>HDKM78369</v>
          </cell>
          <cell r="Z300">
            <v>93.63</v>
          </cell>
          <cell r="AA300">
            <v>2.58</v>
          </cell>
          <cell r="AB300">
            <v>10.5</v>
          </cell>
          <cell r="AC300">
            <v>43.048999999999999</v>
          </cell>
          <cell r="AD300">
            <v>35.167000000000002</v>
          </cell>
          <cell r="AE300">
            <v>2</v>
          </cell>
          <cell r="AG300" t="str">
            <v>HDKM78369</v>
          </cell>
          <cell r="AH300">
            <v>94.9</v>
          </cell>
          <cell r="AI300">
            <v>2.58</v>
          </cell>
          <cell r="AJ300">
            <v>10.5</v>
          </cell>
          <cell r="AK300">
            <v>43.048999999999999</v>
          </cell>
          <cell r="AL300">
            <v>54.75</v>
          </cell>
          <cell r="AM300">
            <v>2</v>
          </cell>
          <cell r="AO300" t="str">
            <v>HDKM78367</v>
          </cell>
          <cell r="AP300">
            <v>91.82</v>
          </cell>
          <cell r="AQ300">
            <v>2.36</v>
          </cell>
          <cell r="AR300">
            <v>2</v>
          </cell>
          <cell r="AS300">
            <v>0</v>
          </cell>
          <cell r="AT300">
            <v>68.748000000000005</v>
          </cell>
          <cell r="AU300">
            <v>5</v>
          </cell>
          <cell r="AW300" t="str">
            <v>HDKM78367</v>
          </cell>
          <cell r="AX300">
            <v>92.99</v>
          </cell>
          <cell r="AY300">
            <v>2.36</v>
          </cell>
          <cell r="AZ300">
            <v>2</v>
          </cell>
          <cell r="BA300">
            <v>0</v>
          </cell>
          <cell r="BB300">
            <v>87.247</v>
          </cell>
          <cell r="BC300">
            <v>5</v>
          </cell>
          <cell r="BE300" t="str">
            <v>HDKM78367</v>
          </cell>
          <cell r="BF300">
            <v>93.05</v>
          </cell>
          <cell r="BG300">
            <v>2.23</v>
          </cell>
          <cell r="BH300">
            <v>6.8333333333333002</v>
          </cell>
          <cell r="BI300">
            <v>0</v>
          </cell>
          <cell r="BJ300">
            <v>101.313</v>
          </cell>
          <cell r="BK300">
            <v>6</v>
          </cell>
          <cell r="BM300" t="str">
            <v>HDKM78367</v>
          </cell>
          <cell r="BN300">
            <v>93.46</v>
          </cell>
          <cell r="BO300">
            <v>2.02</v>
          </cell>
          <cell r="BP300">
            <v>5.8571428571429003</v>
          </cell>
          <cell r="BQ300">
            <v>0</v>
          </cell>
          <cell r="BR300">
            <v>115.214</v>
          </cell>
          <cell r="BS300">
            <v>7</v>
          </cell>
          <cell r="BU300" t="str">
            <v>HDKM78364</v>
          </cell>
          <cell r="BV300">
            <v>0</v>
          </cell>
          <cell r="BW300">
            <v>0</v>
          </cell>
          <cell r="BX300">
            <v>0</v>
          </cell>
          <cell r="BY300">
            <v>0</v>
          </cell>
          <cell r="BZ300">
            <v>0</v>
          </cell>
          <cell r="CA300">
            <v>0</v>
          </cell>
          <cell r="CC300" t="str">
            <v>HDKM78364</v>
          </cell>
          <cell r="CD300">
            <v>100</v>
          </cell>
          <cell r="CE300">
            <v>0</v>
          </cell>
          <cell r="CF300">
            <v>18</v>
          </cell>
          <cell r="CG300">
            <v>0</v>
          </cell>
          <cell r="CH300">
            <v>17.783000000000001</v>
          </cell>
          <cell r="CI300">
            <v>0</v>
          </cell>
          <cell r="CK300" t="str">
            <v>HDKM78364</v>
          </cell>
          <cell r="CL300">
            <v>100</v>
          </cell>
          <cell r="CM300">
            <v>0</v>
          </cell>
          <cell r="CN300">
            <v>18</v>
          </cell>
          <cell r="CO300">
            <v>0</v>
          </cell>
          <cell r="CP300">
            <v>37.616</v>
          </cell>
          <cell r="CQ300">
            <v>0</v>
          </cell>
          <cell r="CS300" t="str">
            <v>HDKM78356</v>
          </cell>
          <cell r="CT300">
            <v>75.099999999999994</v>
          </cell>
          <cell r="CU300">
            <v>23.84</v>
          </cell>
          <cell r="CV300">
            <v>47.666666666666998</v>
          </cell>
          <cell r="CW300">
            <v>3.1</v>
          </cell>
          <cell r="CX300">
            <v>132.64599999999999</v>
          </cell>
          <cell r="CY300">
            <v>3</v>
          </cell>
          <cell r="DA300" t="str">
            <v>HDKM78356</v>
          </cell>
          <cell r="DB300">
            <v>71.55</v>
          </cell>
          <cell r="DC300">
            <v>29.81</v>
          </cell>
          <cell r="DD300">
            <v>47.666666666666998</v>
          </cell>
          <cell r="DE300">
            <v>2.4790000000000001</v>
          </cell>
          <cell r="DF300">
            <v>132.64599999999999</v>
          </cell>
          <cell r="DG300">
            <v>3</v>
          </cell>
          <cell r="DI300" t="str">
            <v>HDKM78356</v>
          </cell>
          <cell r="DJ300">
            <v>67.06</v>
          </cell>
          <cell r="DK300">
            <v>28.1</v>
          </cell>
          <cell r="DL300">
            <v>35.75</v>
          </cell>
          <cell r="DM300">
            <v>1.972</v>
          </cell>
          <cell r="DN300">
            <v>132.64599999999999</v>
          </cell>
          <cell r="DO300">
            <v>4</v>
          </cell>
          <cell r="DQ300" t="str">
            <v>HDKM78356</v>
          </cell>
          <cell r="DR300">
            <v>62.87</v>
          </cell>
          <cell r="DS300">
            <v>34.1</v>
          </cell>
          <cell r="DT300">
            <v>35.75</v>
          </cell>
          <cell r="DU300">
            <v>1.625</v>
          </cell>
          <cell r="DV300">
            <v>132.64599999999999</v>
          </cell>
          <cell r="DW300">
            <v>4</v>
          </cell>
          <cell r="DY300" t="str">
            <v>HDKM78354</v>
          </cell>
          <cell r="DZ300">
            <v>92.83</v>
          </cell>
          <cell r="EA300">
            <v>1.72</v>
          </cell>
          <cell r="EB300">
            <v>27.25</v>
          </cell>
          <cell r="EC300">
            <v>0</v>
          </cell>
          <cell r="ED300">
            <v>232.393</v>
          </cell>
          <cell r="EE300">
            <v>4</v>
          </cell>
          <cell r="EG300" t="str">
            <v>HDKM78354</v>
          </cell>
          <cell r="EH300">
            <v>93.23</v>
          </cell>
          <cell r="EI300">
            <v>1.72</v>
          </cell>
          <cell r="EJ300">
            <v>27.25</v>
          </cell>
          <cell r="EK300">
            <v>0</v>
          </cell>
          <cell r="EL300">
            <v>250.959</v>
          </cell>
          <cell r="EM300">
            <v>4</v>
          </cell>
          <cell r="EO300" t="str">
            <v>HDKM78354</v>
          </cell>
          <cell r="EP300">
            <v>92.6</v>
          </cell>
          <cell r="EQ300">
            <v>2.27</v>
          </cell>
          <cell r="ER300">
            <v>21.8</v>
          </cell>
          <cell r="ES300">
            <v>39.356999999999999</v>
          </cell>
          <cell r="ET300">
            <v>266.44200000000001</v>
          </cell>
          <cell r="EU300">
            <v>5</v>
          </cell>
          <cell r="EW300" t="str">
            <v>HDKM78312</v>
          </cell>
          <cell r="EX300">
            <v>87.66</v>
          </cell>
          <cell r="EY300">
            <v>6.61</v>
          </cell>
          <cell r="EZ300">
            <v>21.571428571428999</v>
          </cell>
          <cell r="FA300">
            <v>16.384</v>
          </cell>
          <cell r="FB300">
            <v>274.96699999999998</v>
          </cell>
          <cell r="FC300">
            <v>7</v>
          </cell>
          <cell r="FE300" t="str">
            <v>HDKM78310</v>
          </cell>
          <cell r="FF300">
            <v>96.46</v>
          </cell>
          <cell r="FG300">
            <v>2.39</v>
          </cell>
          <cell r="FH300">
            <v>31.2</v>
          </cell>
          <cell r="FI300">
            <v>55.506</v>
          </cell>
          <cell r="FJ300">
            <v>321.11399999999998</v>
          </cell>
          <cell r="FK300">
            <v>5</v>
          </cell>
          <cell r="FM300" t="str">
            <v>HDKM78310</v>
          </cell>
          <cell r="FN300">
            <v>96.62</v>
          </cell>
          <cell r="FO300">
            <v>2.39</v>
          </cell>
          <cell r="FP300">
            <v>31.2</v>
          </cell>
          <cell r="FQ300">
            <v>55.506</v>
          </cell>
          <cell r="FR300">
            <v>331.08</v>
          </cell>
          <cell r="FS300">
            <v>5</v>
          </cell>
          <cell r="FU300" t="str">
            <v>HDKM78310</v>
          </cell>
          <cell r="FV300">
            <v>95.49</v>
          </cell>
          <cell r="FW300">
            <v>2.71</v>
          </cell>
          <cell r="FX300">
            <v>22.285714285714</v>
          </cell>
          <cell r="FY300">
            <v>34.942</v>
          </cell>
          <cell r="FZ300">
            <v>339.86399999999998</v>
          </cell>
          <cell r="GA300">
            <v>7</v>
          </cell>
          <cell r="GC300" t="str">
            <v>HDKM78310</v>
          </cell>
          <cell r="GD300">
            <v>95.6</v>
          </cell>
          <cell r="GE300">
            <v>2.71</v>
          </cell>
          <cell r="GF300">
            <v>33.428571428570997</v>
          </cell>
          <cell r="GG300">
            <v>34.942</v>
          </cell>
          <cell r="GH300">
            <v>352.11399999999998</v>
          </cell>
          <cell r="GI300">
            <v>7</v>
          </cell>
          <cell r="GK300" t="str">
            <v>HDKM78310</v>
          </cell>
          <cell r="GL300">
            <v>95.59</v>
          </cell>
          <cell r="GM300">
            <v>2.5099999999999998</v>
          </cell>
          <cell r="GN300">
            <v>29.25</v>
          </cell>
          <cell r="GO300">
            <v>38.557000000000002</v>
          </cell>
          <cell r="GP300">
            <v>370.33100000000002</v>
          </cell>
          <cell r="GQ300">
            <v>8</v>
          </cell>
          <cell r="GS300" t="str">
            <v>HDKM78310</v>
          </cell>
          <cell r="GT300">
            <v>95.65</v>
          </cell>
          <cell r="GU300">
            <v>2.5099999999999998</v>
          </cell>
          <cell r="GV300">
            <v>29.25</v>
          </cell>
          <cell r="GW300">
            <v>38.557000000000002</v>
          </cell>
          <cell r="GX300">
            <v>386.51299999999998</v>
          </cell>
          <cell r="GY300">
            <v>8</v>
          </cell>
          <cell r="HA300" t="str">
            <v>HDKM78310</v>
          </cell>
          <cell r="HB300">
            <v>95.81</v>
          </cell>
          <cell r="HC300">
            <v>2.5099999999999998</v>
          </cell>
          <cell r="HD300">
            <v>29.25</v>
          </cell>
          <cell r="HE300">
            <v>38.557000000000002</v>
          </cell>
          <cell r="HF300">
            <v>406.12900000000002</v>
          </cell>
          <cell r="HG300">
            <v>8</v>
          </cell>
          <cell r="HI300" t="str">
            <v>HDKM78204</v>
          </cell>
          <cell r="HJ300">
            <v>58.21</v>
          </cell>
          <cell r="HK300">
            <v>31.2</v>
          </cell>
          <cell r="HL300">
            <v>22.444444444443999</v>
          </cell>
          <cell r="HM300">
            <v>7.2050000000000001</v>
          </cell>
          <cell r="HN300">
            <v>244.41200000000001</v>
          </cell>
          <cell r="HO300">
            <v>9</v>
          </cell>
          <cell r="HQ300" t="str">
            <v>HDKM78204</v>
          </cell>
          <cell r="HR300">
            <v>56.2</v>
          </cell>
          <cell r="HS300">
            <v>33.869999999999997</v>
          </cell>
          <cell r="HT300">
            <v>22.444444444443999</v>
          </cell>
          <cell r="HU300">
            <v>6.6379999999999999</v>
          </cell>
          <cell r="HV300">
            <v>244.41200000000001</v>
          </cell>
          <cell r="HW300">
            <v>9</v>
          </cell>
          <cell r="HY300" t="str">
            <v>HDKM78200</v>
          </cell>
          <cell r="HZ300">
            <v>90.37</v>
          </cell>
          <cell r="IA300">
            <v>4.46</v>
          </cell>
          <cell r="IB300">
            <v>13.933333333333</v>
          </cell>
          <cell r="IC300">
            <v>47.43</v>
          </cell>
          <cell r="ID300">
            <v>433.92500000000001</v>
          </cell>
          <cell r="IE300">
            <v>15</v>
          </cell>
          <cell r="IG300" t="str">
            <v>HDKM78200</v>
          </cell>
          <cell r="IH300">
            <v>90.62</v>
          </cell>
          <cell r="II300">
            <v>4.2</v>
          </cell>
          <cell r="IJ300">
            <v>26</v>
          </cell>
          <cell r="IK300">
            <v>47.728999999999999</v>
          </cell>
          <cell r="IL300">
            <v>451.84100000000001</v>
          </cell>
          <cell r="IM300">
            <v>16</v>
          </cell>
        </row>
        <row r="301">
          <cell r="A301" t="str">
            <v>HDKM78387</v>
          </cell>
          <cell r="B301">
            <v>100</v>
          </cell>
          <cell r="C301">
            <v>0</v>
          </cell>
          <cell r="D301">
            <v>0</v>
          </cell>
          <cell r="E301">
            <v>0</v>
          </cell>
          <cell r="F301">
            <v>0</v>
          </cell>
          <cell r="G301">
            <v>0</v>
          </cell>
          <cell r="I301" t="str">
            <v>HDKM78387</v>
          </cell>
          <cell r="J301">
            <v>94.41</v>
          </cell>
          <cell r="K301">
            <v>2.68</v>
          </cell>
          <cell r="L301">
            <v>17</v>
          </cell>
          <cell r="M301">
            <v>0</v>
          </cell>
          <cell r="N301">
            <v>14.782999999999999</v>
          </cell>
          <cell r="O301">
            <v>1</v>
          </cell>
          <cell r="Q301" t="str">
            <v>HDKM78371</v>
          </cell>
          <cell r="R301">
            <v>0</v>
          </cell>
          <cell r="S301">
            <v>0</v>
          </cell>
          <cell r="T301">
            <v>0</v>
          </cell>
          <cell r="U301">
            <v>0</v>
          </cell>
          <cell r="V301">
            <v>0</v>
          </cell>
          <cell r="W301">
            <v>0</v>
          </cell>
          <cell r="Y301" t="str">
            <v>HDKM78371</v>
          </cell>
          <cell r="Z301">
            <v>0</v>
          </cell>
          <cell r="AA301">
            <v>0</v>
          </cell>
          <cell r="AB301">
            <v>0</v>
          </cell>
          <cell r="AC301">
            <v>0</v>
          </cell>
          <cell r="AD301">
            <v>0</v>
          </cell>
          <cell r="AE301">
            <v>0</v>
          </cell>
          <cell r="AG301" t="str">
            <v>HDKM78371</v>
          </cell>
          <cell r="AH301">
            <v>0</v>
          </cell>
          <cell r="AI301">
            <v>0</v>
          </cell>
          <cell r="AJ301">
            <v>0</v>
          </cell>
          <cell r="AK301">
            <v>0</v>
          </cell>
          <cell r="AL301">
            <v>0</v>
          </cell>
          <cell r="AM301">
            <v>0</v>
          </cell>
          <cell r="AO301" t="str">
            <v>HDKM78368</v>
          </cell>
          <cell r="AP301">
            <v>92.51</v>
          </cell>
          <cell r="AQ301">
            <v>5.39</v>
          </cell>
          <cell r="AR301">
            <v>17.5</v>
          </cell>
          <cell r="AS301">
            <v>93.201999999999998</v>
          </cell>
          <cell r="AT301">
            <v>74.566999999999993</v>
          </cell>
          <cell r="AU301">
            <v>2</v>
          </cell>
          <cell r="AW301" t="str">
            <v>HDKM78368</v>
          </cell>
          <cell r="AX301">
            <v>93.58</v>
          </cell>
          <cell r="AY301">
            <v>5.39</v>
          </cell>
          <cell r="AZ301">
            <v>17.5</v>
          </cell>
          <cell r="BA301">
            <v>93.201999999999998</v>
          </cell>
          <cell r="BB301">
            <v>93.066000000000003</v>
          </cell>
          <cell r="BC301">
            <v>2</v>
          </cell>
          <cell r="BE301" t="str">
            <v>HDKM78368</v>
          </cell>
          <cell r="BF301">
            <v>94.38</v>
          </cell>
          <cell r="BG301">
            <v>5.39</v>
          </cell>
          <cell r="BH301">
            <v>34.5</v>
          </cell>
          <cell r="BI301">
            <v>93.201999999999998</v>
          </cell>
          <cell r="BJ301">
            <v>108.2</v>
          </cell>
          <cell r="BK301">
            <v>2</v>
          </cell>
          <cell r="BM301" t="str">
            <v>HDKM78368</v>
          </cell>
          <cell r="BN301">
            <v>95.01</v>
          </cell>
          <cell r="BO301">
            <v>5.39</v>
          </cell>
          <cell r="BP301">
            <v>34.5</v>
          </cell>
          <cell r="BQ301">
            <v>93.201999999999998</v>
          </cell>
          <cell r="BR301">
            <v>120.482</v>
          </cell>
          <cell r="BS301">
            <v>2</v>
          </cell>
          <cell r="BU301" t="str">
            <v>HDKM78365</v>
          </cell>
          <cell r="BV301">
            <v>0</v>
          </cell>
          <cell r="BW301">
            <v>0</v>
          </cell>
          <cell r="BX301">
            <v>0</v>
          </cell>
          <cell r="BY301">
            <v>0</v>
          </cell>
          <cell r="BZ301">
            <v>0</v>
          </cell>
          <cell r="CA301">
            <v>0</v>
          </cell>
          <cell r="CC301" t="str">
            <v>HDKM78365</v>
          </cell>
          <cell r="CD301">
            <v>91.11</v>
          </cell>
          <cell r="CE301">
            <v>2.13</v>
          </cell>
          <cell r="CF301">
            <v>15</v>
          </cell>
          <cell r="CG301">
            <v>0</v>
          </cell>
          <cell r="CH301">
            <v>14.25</v>
          </cell>
          <cell r="CI301">
            <v>1</v>
          </cell>
          <cell r="CK301" t="str">
            <v>HDKM78365</v>
          </cell>
          <cell r="CL301">
            <v>81.56</v>
          </cell>
          <cell r="CM301">
            <v>4.43</v>
          </cell>
          <cell r="CN301">
            <v>7.5</v>
          </cell>
          <cell r="CO301">
            <v>0</v>
          </cell>
          <cell r="CP301">
            <v>27.867000000000001</v>
          </cell>
          <cell r="CQ301">
            <v>2</v>
          </cell>
          <cell r="CS301" t="str">
            <v>HDKM78357</v>
          </cell>
          <cell r="CT301">
            <v>94.31</v>
          </cell>
          <cell r="CU301">
            <v>5.92</v>
          </cell>
          <cell r="CV301">
            <v>52.333333333333002</v>
          </cell>
          <cell r="CW301">
            <v>91.926000000000002</v>
          </cell>
          <cell r="CX301">
            <v>167.53</v>
          </cell>
          <cell r="CY301">
            <v>3</v>
          </cell>
          <cell r="DA301" t="str">
            <v>HDKM78357</v>
          </cell>
          <cell r="DB301">
            <v>94.09</v>
          </cell>
          <cell r="DC301">
            <v>4.96</v>
          </cell>
          <cell r="DD301">
            <v>39.25</v>
          </cell>
          <cell r="DE301">
            <v>82.200999999999993</v>
          </cell>
          <cell r="DF301">
            <v>185.68</v>
          </cell>
          <cell r="DG301">
            <v>4</v>
          </cell>
          <cell r="DI301" t="str">
            <v>HDKM78357</v>
          </cell>
          <cell r="DJ301">
            <v>94.49</v>
          </cell>
          <cell r="DK301">
            <v>4.96</v>
          </cell>
          <cell r="DL301">
            <v>39.25</v>
          </cell>
          <cell r="DM301">
            <v>82.200999999999993</v>
          </cell>
          <cell r="DN301">
            <v>198.39599999999999</v>
          </cell>
          <cell r="DO301">
            <v>4</v>
          </cell>
          <cell r="DQ301" t="str">
            <v>HDKM78357</v>
          </cell>
          <cell r="DR301">
            <v>94.83</v>
          </cell>
          <cell r="DS301">
            <v>4.96</v>
          </cell>
          <cell r="DT301">
            <v>39.25</v>
          </cell>
          <cell r="DU301">
            <v>82.200999999999993</v>
          </cell>
          <cell r="DV301">
            <v>214.846</v>
          </cell>
          <cell r="DW301">
            <v>4</v>
          </cell>
          <cell r="DY301" t="str">
            <v>HDKM78355</v>
          </cell>
          <cell r="DZ301">
            <v>89.42</v>
          </cell>
          <cell r="EA301">
            <v>3.92</v>
          </cell>
          <cell r="EB301">
            <v>11.272727272727</v>
          </cell>
          <cell r="EC301">
            <v>67.257000000000005</v>
          </cell>
          <cell r="ED301">
            <v>222.43100000000001</v>
          </cell>
          <cell r="EE301">
            <v>11</v>
          </cell>
          <cell r="EG301" t="str">
            <v>HDKM78355</v>
          </cell>
          <cell r="EH301">
            <v>90.01</v>
          </cell>
          <cell r="EI301">
            <v>3.92</v>
          </cell>
          <cell r="EJ301">
            <v>11.272727272727</v>
          </cell>
          <cell r="EK301">
            <v>67.257000000000005</v>
          </cell>
          <cell r="EL301">
            <v>240.898</v>
          </cell>
          <cell r="EM301">
            <v>11</v>
          </cell>
          <cell r="EO301" t="str">
            <v>HDKM78355</v>
          </cell>
          <cell r="EP301">
            <v>90.53</v>
          </cell>
          <cell r="EQ301">
            <v>3.92</v>
          </cell>
          <cell r="ER301">
            <v>11.272727272727</v>
          </cell>
          <cell r="ES301">
            <v>67.257000000000005</v>
          </cell>
          <cell r="ET301">
            <v>260.36399999999998</v>
          </cell>
          <cell r="EU301">
            <v>11</v>
          </cell>
          <cell r="EW301" t="str">
            <v>HDKM78313</v>
          </cell>
          <cell r="EX301">
            <v>96.34</v>
          </cell>
          <cell r="EY301">
            <v>4.3899999999999997</v>
          </cell>
          <cell r="EZ301">
            <v>36.75</v>
          </cell>
          <cell r="FA301">
            <v>76.375</v>
          </cell>
          <cell r="FB301">
            <v>308.18099999999998</v>
          </cell>
          <cell r="FC301">
            <v>4</v>
          </cell>
          <cell r="FE301" t="str">
            <v>HDKM78311</v>
          </cell>
          <cell r="FF301">
            <v>91.11</v>
          </cell>
          <cell r="FG301">
            <v>5.87</v>
          </cell>
          <cell r="FH301">
            <v>19.571428571428999</v>
          </cell>
          <cell r="FI301">
            <v>62.058</v>
          </cell>
          <cell r="FJ301">
            <v>294.24</v>
          </cell>
          <cell r="FK301">
            <v>7</v>
          </cell>
          <cell r="FM301" t="str">
            <v>HDKM78311</v>
          </cell>
          <cell r="FN301">
            <v>91.51</v>
          </cell>
          <cell r="FO301">
            <v>5.87</v>
          </cell>
          <cell r="FP301">
            <v>19.571428571428999</v>
          </cell>
          <cell r="FQ301">
            <v>62.058</v>
          </cell>
          <cell r="FR301">
            <v>304.69</v>
          </cell>
          <cell r="FS301">
            <v>7</v>
          </cell>
          <cell r="FU301" t="str">
            <v>HDKM78311</v>
          </cell>
          <cell r="FV301">
            <v>91.88</v>
          </cell>
          <cell r="FW301">
            <v>5.87</v>
          </cell>
          <cell r="FX301">
            <v>19.571428571428999</v>
          </cell>
          <cell r="FY301">
            <v>62.058</v>
          </cell>
          <cell r="FZ301">
            <v>315.173</v>
          </cell>
          <cell r="GA301">
            <v>7</v>
          </cell>
          <cell r="GC301" t="str">
            <v>HDKM78311</v>
          </cell>
          <cell r="GD301">
            <v>92.22</v>
          </cell>
          <cell r="GE301">
            <v>5.87</v>
          </cell>
          <cell r="GF301">
            <v>32</v>
          </cell>
          <cell r="GG301">
            <v>62.058</v>
          </cell>
          <cell r="GH301">
            <v>330.55799999999999</v>
          </cell>
          <cell r="GI301">
            <v>7</v>
          </cell>
          <cell r="GK301" t="str">
            <v>HDKM78311</v>
          </cell>
          <cell r="GL301">
            <v>92.45</v>
          </cell>
          <cell r="GM301">
            <v>5.2</v>
          </cell>
          <cell r="GN301">
            <v>28</v>
          </cell>
          <cell r="GO301">
            <v>61.311999999999998</v>
          </cell>
          <cell r="GP301">
            <v>349.34100000000001</v>
          </cell>
          <cell r="GQ301">
            <v>8</v>
          </cell>
          <cell r="GS301" t="str">
            <v>HDKM78311</v>
          </cell>
          <cell r="GT301">
            <v>90</v>
          </cell>
          <cell r="GU301">
            <v>7.34</v>
          </cell>
          <cell r="GV301">
            <v>28</v>
          </cell>
          <cell r="GW301">
            <v>43.457000000000001</v>
          </cell>
          <cell r="GX301">
            <v>352.42399999999998</v>
          </cell>
          <cell r="GY301">
            <v>8</v>
          </cell>
          <cell r="HA301" t="str">
            <v>HDKM78311</v>
          </cell>
          <cell r="HB301">
            <v>87.24</v>
          </cell>
          <cell r="HC301">
            <v>8.77</v>
          </cell>
          <cell r="HD301">
            <v>24.888888888888999</v>
          </cell>
          <cell r="HE301">
            <v>32.313000000000002</v>
          </cell>
          <cell r="HF301">
            <v>354.14100000000002</v>
          </cell>
          <cell r="HG301">
            <v>9</v>
          </cell>
          <cell r="HI301" t="str">
            <v>HDKM78218</v>
          </cell>
          <cell r="HJ301">
            <v>91.23</v>
          </cell>
          <cell r="HK301">
            <v>4.63</v>
          </cell>
          <cell r="HL301">
            <v>20</v>
          </cell>
          <cell r="HM301">
            <v>32.56</v>
          </cell>
          <cell r="HN301">
            <v>398.81799999999998</v>
          </cell>
          <cell r="HO301">
            <v>11</v>
          </cell>
          <cell r="HQ301" t="str">
            <v>HDKM78218</v>
          </cell>
          <cell r="HR301">
            <v>90.26</v>
          </cell>
          <cell r="HS301">
            <v>4.9800000000000004</v>
          </cell>
          <cell r="HT301">
            <v>18.333333333333002</v>
          </cell>
          <cell r="HU301">
            <v>27.725000000000001</v>
          </cell>
          <cell r="HV301">
            <v>409.66699999999997</v>
          </cell>
          <cell r="HW301">
            <v>12</v>
          </cell>
          <cell r="HY301" t="str">
            <v>HDKM78204</v>
          </cell>
          <cell r="HZ301">
            <v>54.33</v>
          </cell>
          <cell r="IA301">
            <v>36.54</v>
          </cell>
          <cell r="IB301">
            <v>22.444444444443999</v>
          </cell>
          <cell r="IC301">
            <v>6.1529999999999996</v>
          </cell>
          <cell r="ID301">
            <v>244.41200000000001</v>
          </cell>
          <cell r="IE301">
            <v>9</v>
          </cell>
          <cell r="IG301" t="str">
            <v>HDKM78204</v>
          </cell>
          <cell r="IH301">
            <v>52.58</v>
          </cell>
          <cell r="II301">
            <v>39.200000000000003</v>
          </cell>
          <cell r="IJ301">
            <v>22.444444444443999</v>
          </cell>
          <cell r="IK301">
            <v>5.7350000000000003</v>
          </cell>
          <cell r="IL301">
            <v>244.41200000000001</v>
          </cell>
          <cell r="IM301">
            <v>9</v>
          </cell>
        </row>
        <row r="302">
          <cell r="A302" t="str">
            <v>HDKM78397</v>
          </cell>
          <cell r="B302">
            <v>100</v>
          </cell>
          <cell r="C302">
            <v>0</v>
          </cell>
          <cell r="D302">
            <v>0</v>
          </cell>
          <cell r="E302">
            <v>0</v>
          </cell>
          <cell r="F302">
            <v>0</v>
          </cell>
          <cell r="G302">
            <v>0</v>
          </cell>
          <cell r="I302" t="str">
            <v>HDKM78397</v>
          </cell>
          <cell r="J302">
            <v>76.08</v>
          </cell>
          <cell r="K302">
            <v>0</v>
          </cell>
          <cell r="L302">
            <v>10</v>
          </cell>
          <cell r="M302">
            <v>0</v>
          </cell>
          <cell r="N302">
            <v>9.0169999999999995</v>
          </cell>
          <cell r="O302">
            <v>0</v>
          </cell>
          <cell r="Q302" t="str">
            <v>HDKM78372</v>
          </cell>
          <cell r="R302">
            <v>0</v>
          </cell>
          <cell r="S302">
            <v>0</v>
          </cell>
          <cell r="T302">
            <v>0</v>
          </cell>
          <cell r="U302">
            <v>0</v>
          </cell>
          <cell r="V302">
            <v>0</v>
          </cell>
          <cell r="W302">
            <v>0</v>
          </cell>
          <cell r="Y302" t="str">
            <v>HDKM78372</v>
          </cell>
          <cell r="Z302">
            <v>0</v>
          </cell>
          <cell r="AA302">
            <v>0</v>
          </cell>
          <cell r="AB302">
            <v>0</v>
          </cell>
          <cell r="AC302">
            <v>0</v>
          </cell>
          <cell r="AD302">
            <v>0</v>
          </cell>
          <cell r="AE302">
            <v>0</v>
          </cell>
          <cell r="AG302" t="str">
            <v>HDKM78372</v>
          </cell>
          <cell r="AH302">
            <v>0</v>
          </cell>
          <cell r="AI302">
            <v>0</v>
          </cell>
          <cell r="AJ302">
            <v>0</v>
          </cell>
          <cell r="AK302">
            <v>0</v>
          </cell>
          <cell r="AL302">
            <v>0</v>
          </cell>
          <cell r="AM302">
            <v>0</v>
          </cell>
          <cell r="AO302" t="str">
            <v>HDKM78369</v>
          </cell>
          <cell r="AP302">
            <v>95.75</v>
          </cell>
          <cell r="AQ302">
            <v>2.58</v>
          </cell>
          <cell r="AR302">
            <v>10.5</v>
          </cell>
          <cell r="AS302">
            <v>43.048999999999999</v>
          </cell>
          <cell r="AT302">
            <v>69.816999999999993</v>
          </cell>
          <cell r="AU302">
            <v>2</v>
          </cell>
          <cell r="AW302" t="str">
            <v>HDKM78369</v>
          </cell>
          <cell r="AX302">
            <v>96.36</v>
          </cell>
          <cell r="AY302">
            <v>2.58</v>
          </cell>
          <cell r="AZ302">
            <v>10.5</v>
          </cell>
          <cell r="BA302">
            <v>43.048999999999999</v>
          </cell>
          <cell r="BB302">
            <v>88.316999999999993</v>
          </cell>
          <cell r="BC302">
            <v>2</v>
          </cell>
          <cell r="BE302" t="str">
            <v>HDKM78369</v>
          </cell>
          <cell r="BF302">
            <v>93.38</v>
          </cell>
          <cell r="BG302">
            <v>2.93</v>
          </cell>
          <cell r="BH302">
            <v>13.75</v>
          </cell>
          <cell r="BI302">
            <v>18.893999999999998</v>
          </cell>
          <cell r="BJ302">
            <v>98.632999999999996</v>
          </cell>
          <cell r="BK302">
            <v>4</v>
          </cell>
          <cell r="BM302" t="str">
            <v>HDKM78369</v>
          </cell>
          <cell r="BN302">
            <v>93.96</v>
          </cell>
          <cell r="BO302">
            <v>2.42</v>
          </cell>
          <cell r="BP302">
            <v>11</v>
          </cell>
          <cell r="BQ302">
            <v>18.347000000000001</v>
          </cell>
          <cell r="BR302">
            <v>114.117</v>
          </cell>
          <cell r="BS302">
            <v>5</v>
          </cell>
          <cell r="BU302" t="str">
            <v>HDKM78366</v>
          </cell>
          <cell r="BV302">
            <v>80.180000000000007</v>
          </cell>
          <cell r="BW302">
            <v>4.74</v>
          </cell>
          <cell r="BX302">
            <v>10.625</v>
          </cell>
          <cell r="BY302">
            <v>36.905999999999999</v>
          </cell>
          <cell r="BZ302">
            <v>83.495999999999995</v>
          </cell>
          <cell r="CA302">
            <v>8</v>
          </cell>
          <cell r="CC302" t="str">
            <v>HDKM78366</v>
          </cell>
          <cell r="CD302">
            <v>80.040000000000006</v>
          </cell>
          <cell r="CE302">
            <v>4.3099999999999996</v>
          </cell>
          <cell r="CF302">
            <v>9.6</v>
          </cell>
          <cell r="CG302">
            <v>32.506999999999998</v>
          </cell>
          <cell r="CH302">
            <v>93.363</v>
          </cell>
          <cell r="CI302">
            <v>10</v>
          </cell>
          <cell r="CK302" t="str">
            <v>HDKM78366</v>
          </cell>
          <cell r="CL302">
            <v>81.7</v>
          </cell>
          <cell r="CM302">
            <v>4.3099999999999996</v>
          </cell>
          <cell r="CN302">
            <v>9.6</v>
          </cell>
          <cell r="CO302">
            <v>32.506999999999998</v>
          </cell>
          <cell r="CP302">
            <v>113.196</v>
          </cell>
          <cell r="CQ302">
            <v>10</v>
          </cell>
          <cell r="CS302" t="str">
            <v>HDKM78358</v>
          </cell>
          <cell r="CT302">
            <v>100</v>
          </cell>
          <cell r="CU302">
            <v>0</v>
          </cell>
          <cell r="CV302">
            <v>0</v>
          </cell>
          <cell r="CW302">
            <v>0</v>
          </cell>
          <cell r="CX302">
            <v>0</v>
          </cell>
          <cell r="CY302">
            <v>0</v>
          </cell>
          <cell r="DA302" t="str">
            <v>HDKM78358</v>
          </cell>
          <cell r="DB302">
            <v>100</v>
          </cell>
          <cell r="DC302">
            <v>0</v>
          </cell>
          <cell r="DD302">
            <v>0</v>
          </cell>
          <cell r="DE302">
            <v>0</v>
          </cell>
          <cell r="DF302">
            <v>17.25</v>
          </cell>
          <cell r="DG302">
            <v>0</v>
          </cell>
          <cell r="DI302" t="str">
            <v>HDKM78358</v>
          </cell>
          <cell r="DJ302">
            <v>100</v>
          </cell>
          <cell r="DK302">
            <v>0</v>
          </cell>
          <cell r="DL302">
            <v>0</v>
          </cell>
          <cell r="DM302">
            <v>0</v>
          </cell>
          <cell r="DN302">
            <v>28.099</v>
          </cell>
          <cell r="DO302">
            <v>0</v>
          </cell>
          <cell r="DQ302" t="str">
            <v>HDKM78358</v>
          </cell>
          <cell r="DR302">
            <v>100</v>
          </cell>
          <cell r="DS302">
            <v>0</v>
          </cell>
          <cell r="DT302">
            <v>0</v>
          </cell>
          <cell r="DU302">
            <v>0</v>
          </cell>
          <cell r="DV302">
            <v>47.683</v>
          </cell>
          <cell r="DW302">
            <v>0</v>
          </cell>
          <cell r="DY302" t="str">
            <v>HDKM78356</v>
          </cell>
          <cell r="DZ302">
            <v>63.95</v>
          </cell>
          <cell r="EA302">
            <v>35.229999999999997</v>
          </cell>
          <cell r="EB302">
            <v>35.75</v>
          </cell>
          <cell r="EC302">
            <v>1.573</v>
          </cell>
          <cell r="ED302">
            <v>132.64599999999999</v>
          </cell>
          <cell r="EE302">
            <v>4</v>
          </cell>
          <cell r="EG302" t="str">
            <v>HDKM78356</v>
          </cell>
          <cell r="EH302">
            <v>60.88</v>
          </cell>
          <cell r="EI302">
            <v>32.57</v>
          </cell>
          <cell r="EJ302">
            <v>28.6</v>
          </cell>
          <cell r="EK302">
            <v>14.821</v>
          </cell>
          <cell r="EL302">
            <v>132.64599999999999</v>
          </cell>
          <cell r="EM302">
            <v>5</v>
          </cell>
          <cell r="EO302" t="str">
            <v>HDKM78356</v>
          </cell>
          <cell r="EP302">
            <v>57.99</v>
          </cell>
          <cell r="EQ302">
            <v>30.9</v>
          </cell>
          <cell r="ER302">
            <v>23.833333333333002</v>
          </cell>
          <cell r="ES302">
            <v>24.387</v>
          </cell>
          <cell r="ET302">
            <v>132.64599999999999</v>
          </cell>
          <cell r="EU302">
            <v>6</v>
          </cell>
          <cell r="EW302" t="str">
            <v>HDKM78317</v>
          </cell>
          <cell r="EX302">
            <v>92.66</v>
          </cell>
          <cell r="EY302">
            <v>5.03</v>
          </cell>
          <cell r="EZ302">
            <v>19.142857142857</v>
          </cell>
          <cell r="FA302">
            <v>19.971</v>
          </cell>
          <cell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l r="FN302">
            <v>81.489999999999995</v>
          </cell>
          <cell r="FO302">
            <v>10.59</v>
          </cell>
          <cell r="FP302">
            <v>18.875</v>
          </cell>
          <cell r="FQ302">
            <v>8.9480000000000004</v>
          </cell>
          <cell r="FR302">
            <v>280.05099999999999</v>
          </cell>
          <cell r="FS302">
            <v>8</v>
          </cell>
          <cell r="FU302" t="str">
            <v>HDKM78312</v>
          </cell>
          <cell r="FV302">
            <v>81.37</v>
          </cell>
          <cell r="FW302">
            <v>11.23</v>
          </cell>
          <cell r="FX302">
            <v>18.875</v>
          </cell>
          <cell r="FY302">
            <v>8.44</v>
          </cell>
          <cell r="FZ302">
            <v>291.56700000000001</v>
          </cell>
          <cell r="GA302">
            <v>8</v>
          </cell>
          <cell r="GC302" t="str">
            <v>HDKM78312</v>
          </cell>
          <cell r="GD302">
            <v>82.15</v>
          </cell>
          <cell r="GE302">
            <v>11.23</v>
          </cell>
          <cell r="GF302">
            <v>28</v>
          </cell>
          <cell r="GG302">
            <v>8.44</v>
          </cell>
          <cell r="GH302">
            <v>308.00200000000001</v>
          </cell>
          <cell r="GI302">
            <v>8</v>
          </cell>
          <cell r="GK302" t="str">
            <v>HDKM78312</v>
          </cell>
          <cell r="GL302">
            <v>82.86</v>
          </cell>
          <cell r="GM302">
            <v>11.23</v>
          </cell>
          <cell r="GN302">
            <v>28</v>
          </cell>
          <cell r="GO302">
            <v>8.44</v>
          </cell>
          <cell r="GP302">
            <v>328.11799999999999</v>
          </cell>
          <cell r="GQ302">
            <v>8</v>
          </cell>
          <cell r="GS302" t="str">
            <v>HDKM78312</v>
          </cell>
          <cell r="GT302">
            <v>83.29</v>
          </cell>
          <cell r="GU302">
            <v>11.23</v>
          </cell>
          <cell r="GV302">
            <v>28</v>
          </cell>
          <cell r="GW302">
            <v>8.44</v>
          </cell>
          <cell r="GX302">
            <v>342.98500000000001</v>
          </cell>
          <cell r="GY302">
            <v>8</v>
          </cell>
          <cell r="HA302" t="str">
            <v>HDKM78312</v>
          </cell>
          <cell r="HB302">
            <v>83.91</v>
          </cell>
          <cell r="HC302">
            <v>11.23</v>
          </cell>
          <cell r="HD302">
            <v>28</v>
          </cell>
          <cell r="HE302">
            <v>8.44</v>
          </cell>
          <cell r="HF302">
            <v>362.63400000000001</v>
          </cell>
          <cell r="HG302">
            <v>8</v>
          </cell>
          <cell r="HI302" t="str">
            <v>HDKM78219</v>
          </cell>
          <cell r="HJ302">
            <v>82.98</v>
          </cell>
          <cell r="HK302">
            <v>8.58</v>
          </cell>
          <cell r="HL302">
            <v>16.916666666666998</v>
          </cell>
          <cell r="HM302">
            <v>33.003999999999998</v>
          </cell>
          <cell r="HN302">
            <v>352.87700000000001</v>
          </cell>
          <cell r="HO302">
            <v>12</v>
          </cell>
          <cell r="HQ302" t="str">
            <v>HDKM78219</v>
          </cell>
          <cell r="HR302">
            <v>80.12</v>
          </cell>
          <cell r="HS302">
            <v>10.58</v>
          </cell>
          <cell r="HT302">
            <v>16.916666666666998</v>
          </cell>
          <cell r="HU302">
            <v>26.765000000000001</v>
          </cell>
          <cell r="HV302">
            <v>352.87700000000001</v>
          </cell>
          <cell r="HW302">
            <v>12</v>
          </cell>
          <cell r="HY302" t="str">
            <v>HDKM78218</v>
          </cell>
          <cell r="HZ302">
            <v>88.48</v>
          </cell>
          <cell r="IA302">
            <v>6.25</v>
          </cell>
          <cell r="IB302">
            <v>18.333333333333002</v>
          </cell>
          <cell r="IC302">
            <v>22.122</v>
          </cell>
          <cell r="ID302">
            <v>409.66699999999997</v>
          </cell>
          <cell r="IE302">
            <v>12</v>
          </cell>
          <cell r="IG302" t="str">
            <v>HDKM78218</v>
          </cell>
          <cell r="IH302">
            <v>88.85</v>
          </cell>
          <cell r="II302">
            <v>6.25</v>
          </cell>
          <cell r="IJ302">
            <v>33.666666666666998</v>
          </cell>
          <cell r="IK302">
            <v>22.122</v>
          </cell>
          <cell r="IL302">
            <v>424.83499999999998</v>
          </cell>
          <cell r="IM302">
            <v>12</v>
          </cell>
        </row>
        <row r="303">
          <cell r="A303" t="str">
            <v>HDKM78442</v>
          </cell>
          <cell r="B303">
            <v>0</v>
          </cell>
          <cell r="C303">
            <v>0</v>
          </cell>
          <cell r="D303">
            <v>0</v>
          </cell>
          <cell r="E303">
            <v>0</v>
          </cell>
          <cell r="F303">
            <v>0</v>
          </cell>
          <cell r="G303">
            <v>0</v>
          </cell>
          <cell r="I303" t="str">
            <v>HDKM78442</v>
          </cell>
          <cell r="J303">
            <v>0</v>
          </cell>
          <cell r="K303">
            <v>0</v>
          </cell>
          <cell r="L303">
            <v>0</v>
          </cell>
          <cell r="M303">
            <v>0</v>
          </cell>
          <cell r="N303">
            <v>0</v>
          </cell>
          <cell r="O303">
            <v>0</v>
          </cell>
          <cell r="Q303" t="str">
            <v>HDKM78373</v>
          </cell>
          <cell r="R303">
            <v>0</v>
          </cell>
          <cell r="S303">
            <v>0</v>
          </cell>
          <cell r="T303">
            <v>0</v>
          </cell>
          <cell r="U303">
            <v>0</v>
          </cell>
          <cell r="V303">
            <v>0</v>
          </cell>
          <cell r="W303">
            <v>0</v>
          </cell>
          <cell r="Y303" t="str">
            <v>HDKM78373</v>
          </cell>
          <cell r="Z303">
            <v>0</v>
          </cell>
          <cell r="AA303">
            <v>0</v>
          </cell>
          <cell r="AB303">
            <v>0</v>
          </cell>
          <cell r="AC303">
            <v>0</v>
          </cell>
          <cell r="AD303">
            <v>0</v>
          </cell>
          <cell r="AE303">
            <v>0</v>
          </cell>
          <cell r="AG303" t="str">
            <v>HDKM78373</v>
          </cell>
          <cell r="AH303">
            <v>0</v>
          </cell>
          <cell r="AI303">
            <v>0</v>
          </cell>
          <cell r="AJ303">
            <v>0</v>
          </cell>
          <cell r="AK303">
            <v>0</v>
          </cell>
          <cell r="AL303">
            <v>0</v>
          </cell>
          <cell r="AM303">
            <v>0</v>
          </cell>
          <cell r="AO303" t="str">
            <v>HDKM78371</v>
          </cell>
          <cell r="AP303">
            <v>0</v>
          </cell>
          <cell r="AQ303">
            <v>0</v>
          </cell>
          <cell r="AR303">
            <v>0</v>
          </cell>
          <cell r="AS303">
            <v>0</v>
          </cell>
          <cell r="AT303">
            <v>0</v>
          </cell>
          <cell r="AU303">
            <v>0</v>
          </cell>
          <cell r="AW303" t="str">
            <v>HDKM78371</v>
          </cell>
          <cell r="AX303">
            <v>0</v>
          </cell>
          <cell r="AY303">
            <v>0</v>
          </cell>
          <cell r="AZ303">
            <v>0</v>
          </cell>
          <cell r="BA303">
            <v>0</v>
          </cell>
          <cell r="BB303">
            <v>0</v>
          </cell>
          <cell r="BC303">
            <v>0</v>
          </cell>
          <cell r="BE303" t="str">
            <v>HDKM78371</v>
          </cell>
          <cell r="BF303">
            <v>0</v>
          </cell>
          <cell r="BG303">
            <v>0</v>
          </cell>
          <cell r="BH303">
            <v>0</v>
          </cell>
          <cell r="BI303">
            <v>0</v>
          </cell>
          <cell r="BJ303">
            <v>0</v>
          </cell>
          <cell r="BK303">
            <v>0</v>
          </cell>
          <cell r="BM303" t="str">
            <v>HDKM78371</v>
          </cell>
          <cell r="BN303">
            <v>0</v>
          </cell>
          <cell r="BO303">
            <v>0</v>
          </cell>
          <cell r="BP303">
            <v>0</v>
          </cell>
          <cell r="BQ303">
            <v>0</v>
          </cell>
          <cell r="BR303">
            <v>0</v>
          </cell>
          <cell r="BS303">
            <v>0</v>
          </cell>
          <cell r="BU303" t="str">
            <v>HDKM78367</v>
          </cell>
          <cell r="BV303">
            <v>94.12</v>
          </cell>
          <cell r="BW303">
            <v>2.02</v>
          </cell>
          <cell r="BX303">
            <v>18</v>
          </cell>
          <cell r="BY303">
            <v>0</v>
          </cell>
          <cell r="BZ303">
            <v>131.69800000000001</v>
          </cell>
          <cell r="CA303">
            <v>7</v>
          </cell>
          <cell r="CC303" t="str">
            <v>HDKM78367</v>
          </cell>
          <cell r="CD303">
            <v>94.65</v>
          </cell>
          <cell r="CE303">
            <v>2.02</v>
          </cell>
          <cell r="CF303">
            <v>20.571428571428999</v>
          </cell>
          <cell r="CG303">
            <v>0</v>
          </cell>
          <cell r="CH303">
            <v>150.58099999999999</v>
          </cell>
          <cell r="CI303">
            <v>7</v>
          </cell>
          <cell r="CK303" t="str">
            <v>HDKM78367</v>
          </cell>
          <cell r="CL303">
            <v>91.93</v>
          </cell>
          <cell r="CM303">
            <v>2.44</v>
          </cell>
          <cell r="CN303">
            <v>16</v>
          </cell>
          <cell r="CO303">
            <v>0</v>
          </cell>
          <cell r="CP303">
            <v>162.51400000000001</v>
          </cell>
          <cell r="CQ303">
            <v>9</v>
          </cell>
          <cell r="CS303" t="str">
            <v>HDKM78362</v>
          </cell>
          <cell r="CT303">
            <v>82.38</v>
          </cell>
          <cell r="CU303">
            <v>6.34</v>
          </cell>
          <cell r="CV303">
            <v>5</v>
          </cell>
          <cell r="CW303">
            <v>0</v>
          </cell>
          <cell r="CX303">
            <v>43.366999999999997</v>
          </cell>
          <cell r="CY303">
            <v>2</v>
          </cell>
          <cell r="DA303" t="str">
            <v>HDKM78362</v>
          </cell>
          <cell r="DB303">
            <v>75.75</v>
          </cell>
          <cell r="DC303">
            <v>11.64</v>
          </cell>
          <cell r="DD303">
            <v>5</v>
          </cell>
          <cell r="DE303">
            <v>0</v>
          </cell>
          <cell r="DF303">
            <v>52.45</v>
          </cell>
          <cell r="DG303">
            <v>2</v>
          </cell>
          <cell r="DI303" t="str">
            <v>HDKM78362</v>
          </cell>
          <cell r="DJ303">
            <v>80.599999999999994</v>
          </cell>
          <cell r="DK303">
            <v>11.64</v>
          </cell>
          <cell r="DL303">
            <v>5</v>
          </cell>
          <cell r="DM303">
            <v>0</v>
          </cell>
          <cell r="DN303">
            <v>64.683000000000007</v>
          </cell>
          <cell r="DO303">
            <v>2</v>
          </cell>
          <cell r="DQ303" t="str">
            <v>HDKM78362</v>
          </cell>
          <cell r="DR303">
            <v>81.99</v>
          </cell>
          <cell r="DS303">
            <v>8.64</v>
          </cell>
          <cell r="DT303">
            <v>3.3333333333333002</v>
          </cell>
          <cell r="DU303">
            <v>0</v>
          </cell>
          <cell r="DV303">
            <v>80.231999999999999</v>
          </cell>
          <cell r="DW303">
            <v>3</v>
          </cell>
          <cell r="DY303" t="str">
            <v>HDKM78357</v>
          </cell>
          <cell r="DZ303">
            <v>95.13</v>
          </cell>
          <cell r="EA303">
            <v>4.96</v>
          </cell>
          <cell r="EB303">
            <v>39.25</v>
          </cell>
          <cell r="EC303">
            <v>82.200999999999993</v>
          </cell>
          <cell r="ED303">
            <v>230.39599999999999</v>
          </cell>
          <cell r="EE303">
            <v>4</v>
          </cell>
          <cell r="EG303" t="str">
            <v>HDKM78357</v>
          </cell>
          <cell r="EH303">
            <v>95.1</v>
          </cell>
          <cell r="EI303">
            <v>3.53</v>
          </cell>
          <cell r="EJ303">
            <v>26.166666666666998</v>
          </cell>
          <cell r="EK303">
            <v>77.183000000000007</v>
          </cell>
          <cell r="EL303">
            <v>248.696</v>
          </cell>
          <cell r="EM303">
            <v>6</v>
          </cell>
          <cell r="EO303" t="str">
            <v>HDKM78357</v>
          </cell>
          <cell r="EP303">
            <v>95.35</v>
          </cell>
          <cell r="EQ303">
            <v>3.53</v>
          </cell>
          <cell r="ER303">
            <v>26.166666666666998</v>
          </cell>
          <cell r="ES303">
            <v>77.183000000000007</v>
          </cell>
          <cell r="ET303">
            <v>268.99599999999998</v>
          </cell>
          <cell r="EU303">
            <v>6</v>
          </cell>
          <cell r="EW303" t="str">
            <v>HDKM78318</v>
          </cell>
          <cell r="EX303">
            <v>88.82</v>
          </cell>
          <cell r="EY303">
            <v>5.37</v>
          </cell>
          <cell r="EZ303">
            <v>11.2</v>
          </cell>
          <cell r="FA303">
            <v>28.655000000000001</v>
          </cell>
          <cell r="FB303">
            <v>265.613</v>
          </cell>
          <cell r="FC303">
            <v>10</v>
          </cell>
          <cell r="FE303" t="str">
            <v>HDKM78313</v>
          </cell>
          <cell r="FF303">
            <v>96.51</v>
          </cell>
          <cell r="FG303">
            <v>4.3899999999999997</v>
          </cell>
          <cell r="FH303">
            <v>36.75</v>
          </cell>
          <cell r="FI303">
            <v>76.375</v>
          </cell>
          <cell r="FJ303">
            <v>326.24700000000001</v>
          </cell>
          <cell r="FK303">
            <v>4</v>
          </cell>
          <cell r="FM303" t="str">
            <v>HDKM78313</v>
          </cell>
          <cell r="FN303">
            <v>96.12</v>
          </cell>
          <cell r="FO303">
            <v>3.99</v>
          </cell>
          <cell r="FP303">
            <v>29.4</v>
          </cell>
          <cell r="FQ303">
            <v>67.305000000000007</v>
          </cell>
          <cell r="FR303">
            <v>331.34699999999998</v>
          </cell>
          <cell r="FS303">
            <v>5</v>
          </cell>
          <cell r="FU303" t="str">
            <v>HDKM78313</v>
          </cell>
          <cell r="FV303">
            <v>96.06</v>
          </cell>
          <cell r="FW303">
            <v>3.03</v>
          </cell>
          <cell r="FX303">
            <v>21</v>
          </cell>
          <cell r="FY303">
            <v>65.748000000000005</v>
          </cell>
          <cell r="FZ303">
            <v>342.46300000000002</v>
          </cell>
          <cell r="GA303">
            <v>7</v>
          </cell>
          <cell r="GC303" t="str">
            <v>HDKM78313</v>
          </cell>
          <cell r="GD303">
            <v>95.89</v>
          </cell>
          <cell r="GE303">
            <v>2.89</v>
          </cell>
          <cell r="GF303">
            <v>27.125</v>
          </cell>
          <cell r="GG303">
            <v>68.608000000000004</v>
          </cell>
          <cell r="GH303">
            <v>356.16300000000001</v>
          </cell>
          <cell r="GI303">
            <v>8</v>
          </cell>
          <cell r="GK303" t="str">
            <v>HDKM78313</v>
          </cell>
          <cell r="GL303">
            <v>95.27</v>
          </cell>
          <cell r="GM303">
            <v>3.09</v>
          </cell>
          <cell r="GN303">
            <v>24.111111111111001</v>
          </cell>
          <cell r="GO303">
            <v>71.733999999999995</v>
          </cell>
          <cell r="GP303">
            <v>370.89600000000002</v>
          </cell>
          <cell r="GQ303">
            <v>9</v>
          </cell>
          <cell r="GS303" t="str">
            <v>HDKM78313</v>
          </cell>
          <cell r="GT303">
            <v>94.77</v>
          </cell>
          <cell r="GU303">
            <v>3.21</v>
          </cell>
          <cell r="GV303">
            <v>21.7</v>
          </cell>
          <cell r="GW303">
            <v>62.167000000000002</v>
          </cell>
          <cell r="GX303">
            <v>387.31200000000001</v>
          </cell>
          <cell r="GY303">
            <v>10</v>
          </cell>
          <cell r="HA303" t="str">
            <v>HDKM78313</v>
          </cell>
          <cell r="HB303">
            <v>93.77</v>
          </cell>
          <cell r="HC303">
            <v>3.6</v>
          </cell>
          <cell r="HD303">
            <v>19.727272727273</v>
          </cell>
          <cell r="HE303">
            <v>50.356000000000002</v>
          </cell>
          <cell r="HF303">
            <v>400.91199999999998</v>
          </cell>
          <cell r="HG303">
            <v>11</v>
          </cell>
          <cell r="HI303" t="str">
            <v>HDKM78220</v>
          </cell>
          <cell r="HJ303">
            <v>83.58</v>
          </cell>
          <cell r="HK303">
            <v>5.0199999999999996</v>
          </cell>
          <cell r="HL303">
            <v>8.8181818181818006</v>
          </cell>
          <cell r="HM303">
            <v>17.335999999999999</v>
          </cell>
          <cell r="HN303">
            <v>340.61500000000001</v>
          </cell>
          <cell r="HO303">
            <v>22</v>
          </cell>
          <cell r="HQ303" t="str">
            <v>HDKM78220</v>
          </cell>
          <cell r="HR303">
            <v>84.14</v>
          </cell>
          <cell r="HS303">
            <v>5.0199999999999996</v>
          </cell>
          <cell r="HT303">
            <v>8.8181818181818006</v>
          </cell>
          <cell r="HU303">
            <v>17.335999999999999</v>
          </cell>
          <cell r="HV303">
            <v>360.04899999999998</v>
          </cell>
          <cell r="HW303">
            <v>22</v>
          </cell>
          <cell r="HY303" t="str">
            <v>HDKM78219</v>
          </cell>
          <cell r="HZ303">
            <v>77.45</v>
          </cell>
          <cell r="IA303">
            <v>12.58</v>
          </cell>
          <cell r="IB303">
            <v>16.916666666666998</v>
          </cell>
          <cell r="IC303">
            <v>22.51</v>
          </cell>
          <cell r="ID303">
            <v>352.87700000000001</v>
          </cell>
          <cell r="IE303">
            <v>12</v>
          </cell>
          <cell r="IG303" t="str">
            <v>HDKM78219</v>
          </cell>
          <cell r="IH303">
            <v>74.95</v>
          </cell>
          <cell r="II303">
            <v>14.58</v>
          </cell>
          <cell r="IJ303">
            <v>30.416666666666998</v>
          </cell>
          <cell r="IK303">
            <v>19.422999999999998</v>
          </cell>
          <cell r="IL303">
            <v>352.87700000000001</v>
          </cell>
          <cell r="IM303">
            <v>12</v>
          </cell>
        </row>
        <row r="304">
          <cell r="A304" t="str">
            <v>HDKM78443</v>
          </cell>
          <cell r="B304">
            <v>0</v>
          </cell>
          <cell r="C304">
            <v>0</v>
          </cell>
          <cell r="D304">
            <v>0</v>
          </cell>
          <cell r="E304">
            <v>0</v>
          </cell>
          <cell r="F304">
            <v>0</v>
          </cell>
          <cell r="G304">
            <v>0</v>
          </cell>
          <cell r="I304" t="str">
            <v>HDKM78443</v>
          </cell>
          <cell r="J304">
            <v>0</v>
          </cell>
          <cell r="K304">
            <v>0</v>
          </cell>
          <cell r="L304">
            <v>0</v>
          </cell>
          <cell r="M304">
            <v>0</v>
          </cell>
          <cell r="N304">
            <v>0</v>
          </cell>
          <cell r="O304">
            <v>0</v>
          </cell>
          <cell r="Q304" t="str">
            <v>HDKM78387</v>
          </cell>
          <cell r="R304">
            <v>96.27</v>
          </cell>
          <cell r="S304">
            <v>2.68</v>
          </cell>
          <cell r="T304">
            <v>32</v>
          </cell>
          <cell r="U304">
            <v>0</v>
          </cell>
          <cell r="V304">
            <v>27.582999999999998</v>
          </cell>
          <cell r="W304">
            <v>1</v>
          </cell>
          <cell r="Y304" t="str">
            <v>HDKM78387</v>
          </cell>
          <cell r="Z304">
            <v>97.21</v>
          </cell>
          <cell r="AA304">
            <v>2.68</v>
          </cell>
          <cell r="AB304">
            <v>32</v>
          </cell>
          <cell r="AC304">
            <v>0</v>
          </cell>
          <cell r="AD304">
            <v>40.799999999999997</v>
          </cell>
          <cell r="AE304">
            <v>1</v>
          </cell>
          <cell r="AG304" t="str">
            <v>HDKM78387</v>
          </cell>
          <cell r="AH304">
            <v>97.76</v>
          </cell>
          <cell r="AI304">
            <v>2.68</v>
          </cell>
          <cell r="AJ304">
            <v>32</v>
          </cell>
          <cell r="AK304">
            <v>0</v>
          </cell>
          <cell r="AL304">
            <v>60.783000000000001</v>
          </cell>
          <cell r="AM304">
            <v>1</v>
          </cell>
          <cell r="AO304" t="str">
            <v>HDKM78372</v>
          </cell>
          <cell r="AP304">
            <v>0</v>
          </cell>
          <cell r="AQ304">
            <v>0</v>
          </cell>
          <cell r="AR304">
            <v>0</v>
          </cell>
          <cell r="AS304">
            <v>0</v>
          </cell>
          <cell r="AT304">
            <v>0</v>
          </cell>
          <cell r="AU304">
            <v>0</v>
          </cell>
          <cell r="AW304" t="str">
            <v>HDKM78372</v>
          </cell>
          <cell r="AX304">
            <v>0</v>
          </cell>
          <cell r="AY304">
            <v>0</v>
          </cell>
          <cell r="AZ304">
            <v>0</v>
          </cell>
          <cell r="BA304">
            <v>0</v>
          </cell>
          <cell r="BB304">
            <v>0</v>
          </cell>
          <cell r="BC304">
            <v>0</v>
          </cell>
          <cell r="BE304" t="str">
            <v>HDKM78372</v>
          </cell>
          <cell r="BF304">
            <v>0</v>
          </cell>
          <cell r="BG304">
            <v>0</v>
          </cell>
          <cell r="BH304">
            <v>0</v>
          </cell>
          <cell r="BI304">
            <v>0</v>
          </cell>
          <cell r="BJ304">
            <v>0</v>
          </cell>
          <cell r="BK304">
            <v>0</v>
          </cell>
          <cell r="BM304" t="str">
            <v>HDKM78372</v>
          </cell>
          <cell r="BN304">
            <v>0</v>
          </cell>
          <cell r="BO304">
            <v>0</v>
          </cell>
          <cell r="BP304">
            <v>0</v>
          </cell>
          <cell r="BQ304">
            <v>0</v>
          </cell>
          <cell r="BR304">
            <v>0</v>
          </cell>
          <cell r="BS304">
            <v>0</v>
          </cell>
          <cell r="BU304" t="str">
            <v>HDKM78368</v>
          </cell>
          <cell r="BV304">
            <v>95.51</v>
          </cell>
          <cell r="BW304">
            <v>5.39</v>
          </cell>
          <cell r="BX304">
            <v>70</v>
          </cell>
          <cell r="BY304">
            <v>93.201999999999998</v>
          </cell>
          <cell r="BZ304">
            <v>137.04900000000001</v>
          </cell>
          <cell r="CA304">
            <v>2</v>
          </cell>
          <cell r="CC304" t="str">
            <v>HDKM78368</v>
          </cell>
          <cell r="CD304">
            <v>95.92</v>
          </cell>
          <cell r="CE304">
            <v>5.39</v>
          </cell>
          <cell r="CF304">
            <v>79</v>
          </cell>
          <cell r="CG304">
            <v>93.201999999999998</v>
          </cell>
          <cell r="CH304">
            <v>151.38300000000001</v>
          </cell>
          <cell r="CI304">
            <v>2</v>
          </cell>
          <cell r="CK304" t="str">
            <v>HDKM78368</v>
          </cell>
          <cell r="CL304">
            <v>96.26</v>
          </cell>
          <cell r="CM304">
            <v>5.39</v>
          </cell>
          <cell r="CN304">
            <v>79</v>
          </cell>
          <cell r="CO304">
            <v>93.201999999999998</v>
          </cell>
          <cell r="CP304">
            <v>170.215</v>
          </cell>
          <cell r="CQ304">
            <v>2</v>
          </cell>
          <cell r="CS304" t="str">
            <v>HDKM78363</v>
          </cell>
          <cell r="CT304">
            <v>100</v>
          </cell>
          <cell r="CU304">
            <v>0</v>
          </cell>
          <cell r="CV304">
            <v>18</v>
          </cell>
          <cell r="CW304">
            <v>0</v>
          </cell>
          <cell r="CX304">
            <v>42.784999999999997</v>
          </cell>
          <cell r="CY304">
            <v>0</v>
          </cell>
          <cell r="DA304" t="str">
            <v>HDKM78363</v>
          </cell>
          <cell r="DB304">
            <v>100</v>
          </cell>
          <cell r="DC304">
            <v>0</v>
          </cell>
          <cell r="DD304">
            <v>18</v>
          </cell>
          <cell r="DE304">
            <v>0</v>
          </cell>
          <cell r="DF304">
            <v>63.201000000000001</v>
          </cell>
          <cell r="DG304">
            <v>0</v>
          </cell>
          <cell r="DI304" t="str">
            <v>HDKM78363</v>
          </cell>
          <cell r="DJ304">
            <v>100</v>
          </cell>
          <cell r="DK304">
            <v>0</v>
          </cell>
          <cell r="DL304">
            <v>18</v>
          </cell>
          <cell r="DM304">
            <v>0</v>
          </cell>
          <cell r="DN304">
            <v>74.801000000000002</v>
          </cell>
          <cell r="DO304">
            <v>0</v>
          </cell>
          <cell r="DQ304" t="str">
            <v>HDKM78363</v>
          </cell>
          <cell r="DR304">
            <v>100</v>
          </cell>
          <cell r="DS304">
            <v>0</v>
          </cell>
          <cell r="DT304">
            <v>18</v>
          </cell>
          <cell r="DU304">
            <v>0</v>
          </cell>
          <cell r="DV304">
            <v>94.385000000000005</v>
          </cell>
          <cell r="DW304">
            <v>0</v>
          </cell>
          <cell r="DY304" t="str">
            <v>HDKM78358</v>
          </cell>
          <cell r="DZ304">
            <v>100</v>
          </cell>
          <cell r="EA304">
            <v>0</v>
          </cell>
          <cell r="EB304">
            <v>0</v>
          </cell>
          <cell r="EC304">
            <v>0</v>
          </cell>
          <cell r="ED304">
            <v>66.581999999999994</v>
          </cell>
          <cell r="EE304">
            <v>0</v>
          </cell>
          <cell r="EG304" t="str">
            <v>HDKM78358</v>
          </cell>
          <cell r="EH304">
            <v>94.44</v>
          </cell>
          <cell r="EI304">
            <v>10.67</v>
          </cell>
          <cell r="EJ304">
            <v>0</v>
          </cell>
          <cell r="EK304">
            <v>0</v>
          </cell>
          <cell r="EL304">
            <v>76.715000000000003</v>
          </cell>
          <cell r="EM304">
            <v>1</v>
          </cell>
          <cell r="EO304" t="str">
            <v>HDKM78358</v>
          </cell>
          <cell r="EP304">
            <v>95.06</v>
          </cell>
          <cell r="EQ304">
            <v>10.67</v>
          </cell>
          <cell r="ER304">
            <v>0</v>
          </cell>
          <cell r="ES304">
            <v>0</v>
          </cell>
          <cell r="ET304">
            <v>94.197999999999993</v>
          </cell>
          <cell r="EU304">
            <v>1</v>
          </cell>
          <cell r="EW304" t="str">
            <v>HDKM78319</v>
          </cell>
          <cell r="EX304">
            <v>85.66</v>
          </cell>
          <cell r="EY304">
            <v>9.07</v>
          </cell>
          <cell r="EZ304">
            <v>19</v>
          </cell>
          <cell r="FA304">
            <v>0</v>
          </cell>
          <cell r="FB304">
            <v>231.215</v>
          </cell>
          <cell r="FC304">
            <v>7</v>
          </cell>
          <cell r="FE304" t="str">
            <v>HDKM78317</v>
          </cell>
          <cell r="FF304">
            <v>92.83</v>
          </cell>
          <cell r="FG304">
            <v>4.0199999999999996</v>
          </cell>
          <cell r="FH304">
            <v>14.888888888888999</v>
          </cell>
          <cell r="FI304">
            <v>19.456</v>
          </cell>
          <cell r="FJ304">
            <v>312.14800000000002</v>
          </cell>
          <cell r="FK304">
            <v>9</v>
          </cell>
          <cell r="FM304" t="str">
            <v>HDKM78317</v>
          </cell>
          <cell r="FN304">
            <v>92.6</v>
          </cell>
          <cell r="FO304">
            <v>3.9</v>
          </cell>
          <cell r="FP304">
            <v>13.4</v>
          </cell>
          <cell r="FQ304">
            <v>18.010999999999999</v>
          </cell>
          <cell r="FR304">
            <v>317.68099999999998</v>
          </cell>
          <cell r="FS304">
            <v>10</v>
          </cell>
          <cell r="FU304" t="str">
            <v>HDKM78317</v>
          </cell>
          <cell r="FV304">
            <v>92.93</v>
          </cell>
          <cell r="FW304">
            <v>3.9</v>
          </cell>
          <cell r="FX304">
            <v>13.4</v>
          </cell>
          <cell r="FY304">
            <v>18.010999999999999</v>
          </cell>
          <cell r="FZ304">
            <v>329.33100000000002</v>
          </cell>
          <cell r="GA304">
            <v>10</v>
          </cell>
          <cell r="GC304" t="str">
            <v>HDKM78317</v>
          </cell>
          <cell r="GD304">
            <v>93.22</v>
          </cell>
          <cell r="GE304">
            <v>3.9</v>
          </cell>
          <cell r="GF304">
            <v>22</v>
          </cell>
          <cell r="GG304">
            <v>18.010999999999999</v>
          </cell>
          <cell r="GH304">
            <v>346.08199999999999</v>
          </cell>
          <cell r="GI304">
            <v>10</v>
          </cell>
          <cell r="GK304" t="str">
            <v>HDKM78317</v>
          </cell>
          <cell r="GL304">
            <v>92.5</v>
          </cell>
          <cell r="GM304">
            <v>3.75</v>
          </cell>
          <cell r="GN304">
            <v>18.333333333333002</v>
          </cell>
          <cell r="GO304">
            <v>28.879000000000001</v>
          </cell>
          <cell r="GP304">
            <v>360.19900000000001</v>
          </cell>
          <cell r="GQ304">
            <v>12</v>
          </cell>
          <cell r="GS304" t="str">
            <v>HDKM78317</v>
          </cell>
          <cell r="GT304">
            <v>92.79</v>
          </cell>
          <cell r="GU304">
            <v>3.75</v>
          </cell>
          <cell r="GV304">
            <v>18.333333333333002</v>
          </cell>
          <cell r="GW304">
            <v>28.879000000000001</v>
          </cell>
          <cell r="GX304">
            <v>380.149</v>
          </cell>
          <cell r="GY304">
            <v>12</v>
          </cell>
          <cell r="HA304" t="str">
            <v>HDKM78317</v>
          </cell>
          <cell r="HB304">
            <v>92.9</v>
          </cell>
          <cell r="HC304">
            <v>3.75</v>
          </cell>
          <cell r="HD304">
            <v>18.333333333333002</v>
          </cell>
          <cell r="HE304">
            <v>28.879000000000001</v>
          </cell>
          <cell r="HF304">
            <v>396.66399999999999</v>
          </cell>
          <cell r="HG304">
            <v>12</v>
          </cell>
          <cell r="HI304" t="str">
            <v>HDKM78230</v>
          </cell>
          <cell r="HJ304">
            <v>39.74</v>
          </cell>
          <cell r="HK304">
            <v>33.74</v>
          </cell>
          <cell r="HL304">
            <v>0.33333333333330001</v>
          </cell>
          <cell r="HM304">
            <v>51.283999999999999</v>
          </cell>
          <cell r="HN304">
            <v>73.716999999999999</v>
          </cell>
          <cell r="HO304">
            <v>12</v>
          </cell>
          <cell r="HQ304" t="str">
            <v>HDKM78230</v>
          </cell>
          <cell r="HR304">
            <v>38.369999999999997</v>
          </cell>
          <cell r="HS304">
            <v>35.74</v>
          </cell>
          <cell r="HT304">
            <v>0.33333333333330001</v>
          </cell>
          <cell r="HU304">
            <v>48.414999999999999</v>
          </cell>
          <cell r="HV304">
            <v>73.716999999999999</v>
          </cell>
          <cell r="HW304">
            <v>12</v>
          </cell>
          <cell r="HY304" t="str">
            <v>HDKM78220</v>
          </cell>
          <cell r="HZ304">
            <v>84.67</v>
          </cell>
          <cell r="IA304">
            <v>5.0199999999999996</v>
          </cell>
          <cell r="IB304">
            <v>8.8181818181818006</v>
          </cell>
          <cell r="IC304">
            <v>17.335999999999999</v>
          </cell>
          <cell r="ID304">
            <v>375.33199999999999</v>
          </cell>
          <cell r="IE304">
            <v>22</v>
          </cell>
          <cell r="IG304" t="str">
            <v>HDKM78220</v>
          </cell>
          <cell r="IH304">
            <v>84.96</v>
          </cell>
          <cell r="II304">
            <v>4.87</v>
          </cell>
          <cell r="IJ304">
            <v>16.04347826087</v>
          </cell>
          <cell r="IK304">
            <v>17.096</v>
          </cell>
          <cell r="IL304">
            <v>388.33199999999999</v>
          </cell>
          <cell r="IM304">
            <v>23</v>
          </cell>
        </row>
        <row r="305">
          <cell r="A305" t="str">
            <v>HWKM46008</v>
          </cell>
          <cell r="B305">
            <v>0</v>
          </cell>
          <cell r="C305">
            <v>24</v>
          </cell>
          <cell r="D305">
            <v>0</v>
          </cell>
          <cell r="E305">
            <v>100</v>
          </cell>
          <cell r="F305">
            <v>0</v>
          </cell>
          <cell r="G305">
            <v>1</v>
          </cell>
          <cell r="I305" t="str">
            <v>HWKM46008</v>
          </cell>
          <cell r="J305">
            <v>0</v>
          </cell>
          <cell r="K305">
            <v>48</v>
          </cell>
          <cell r="L305">
            <v>0</v>
          </cell>
          <cell r="M305">
            <v>100</v>
          </cell>
          <cell r="N305">
            <v>0</v>
          </cell>
          <cell r="O305">
            <v>1</v>
          </cell>
          <cell r="Q305" t="str">
            <v>HDKM78397</v>
          </cell>
          <cell r="R305">
            <v>74.680000000000007</v>
          </cell>
          <cell r="S305">
            <v>1.8</v>
          </cell>
          <cell r="T305">
            <v>18</v>
          </cell>
          <cell r="U305">
            <v>0</v>
          </cell>
          <cell r="V305">
            <v>16.016999999999999</v>
          </cell>
          <cell r="W305">
            <v>1</v>
          </cell>
          <cell r="Y305" t="str">
            <v>HDKM78397</v>
          </cell>
          <cell r="Z305">
            <v>81.010000000000005</v>
          </cell>
          <cell r="AA305">
            <v>1.8</v>
          </cell>
          <cell r="AB305">
            <v>18</v>
          </cell>
          <cell r="AC305">
            <v>0</v>
          </cell>
          <cell r="AD305">
            <v>29.234000000000002</v>
          </cell>
          <cell r="AE305">
            <v>1</v>
          </cell>
          <cell r="AG305" t="str">
            <v>HDKM78397</v>
          </cell>
          <cell r="AH305">
            <v>75.569999999999993</v>
          </cell>
          <cell r="AI305">
            <v>6.44</v>
          </cell>
          <cell r="AJ305">
            <v>9</v>
          </cell>
          <cell r="AK305">
            <v>86.028000000000006</v>
          </cell>
          <cell r="AL305">
            <v>38.151000000000003</v>
          </cell>
          <cell r="AM305">
            <v>2</v>
          </cell>
          <cell r="AO305" t="str">
            <v>HDKM78373</v>
          </cell>
          <cell r="AP305">
            <v>0</v>
          </cell>
          <cell r="AQ305">
            <v>0</v>
          </cell>
          <cell r="AR305">
            <v>0</v>
          </cell>
          <cell r="AS305">
            <v>0</v>
          </cell>
          <cell r="AT305">
            <v>0</v>
          </cell>
          <cell r="AU305">
            <v>0</v>
          </cell>
          <cell r="AW305" t="str">
            <v>HDKM78373</v>
          </cell>
          <cell r="AX305">
            <v>0</v>
          </cell>
          <cell r="AY305">
            <v>0</v>
          </cell>
          <cell r="AZ305">
            <v>0</v>
          </cell>
          <cell r="BA305">
            <v>0</v>
          </cell>
          <cell r="BB305">
            <v>0</v>
          </cell>
          <cell r="BC305">
            <v>0</v>
          </cell>
          <cell r="BE305" t="str">
            <v>HDKM78373</v>
          </cell>
          <cell r="BF305">
            <v>0</v>
          </cell>
          <cell r="BG305">
            <v>0</v>
          </cell>
          <cell r="BH305">
            <v>0</v>
          </cell>
          <cell r="BI305">
            <v>0</v>
          </cell>
          <cell r="BJ305">
            <v>0</v>
          </cell>
          <cell r="BK305">
            <v>0</v>
          </cell>
          <cell r="BM305" t="str">
            <v>HDKM78373</v>
          </cell>
          <cell r="BN305">
            <v>0</v>
          </cell>
          <cell r="BO305">
            <v>0</v>
          </cell>
          <cell r="BP305">
            <v>0</v>
          </cell>
          <cell r="BQ305">
            <v>0</v>
          </cell>
          <cell r="BR305">
            <v>0</v>
          </cell>
          <cell r="BS305">
            <v>0</v>
          </cell>
          <cell r="BU305" t="str">
            <v>HDKM78369</v>
          </cell>
          <cell r="BV305">
            <v>94.56</v>
          </cell>
          <cell r="BW305">
            <v>2.42</v>
          </cell>
          <cell r="BX305">
            <v>27.2</v>
          </cell>
          <cell r="BY305">
            <v>18.347000000000001</v>
          </cell>
          <cell r="BZ305">
            <v>130.517</v>
          </cell>
          <cell r="CA305">
            <v>5</v>
          </cell>
          <cell r="CC305" t="str">
            <v>HDKM78369</v>
          </cell>
          <cell r="CD305">
            <v>95.06</v>
          </cell>
          <cell r="CE305">
            <v>2.42</v>
          </cell>
          <cell r="CF305">
            <v>31</v>
          </cell>
          <cell r="CG305">
            <v>18.347000000000001</v>
          </cell>
          <cell r="CH305">
            <v>149.167</v>
          </cell>
          <cell r="CI305">
            <v>5</v>
          </cell>
          <cell r="CK305" t="str">
            <v>HDKM78369</v>
          </cell>
          <cell r="CL305">
            <v>95.47</v>
          </cell>
          <cell r="CM305">
            <v>2.42</v>
          </cell>
          <cell r="CN305">
            <v>31</v>
          </cell>
          <cell r="CO305">
            <v>18.347000000000001</v>
          </cell>
          <cell r="CP305">
            <v>169.21700000000001</v>
          </cell>
          <cell r="CQ305">
            <v>5</v>
          </cell>
          <cell r="CS305" t="str">
            <v>HDKM78364</v>
          </cell>
          <cell r="CT305">
            <v>100</v>
          </cell>
          <cell r="CU305">
            <v>0</v>
          </cell>
          <cell r="CV305">
            <v>18</v>
          </cell>
          <cell r="CW305">
            <v>0</v>
          </cell>
          <cell r="CX305">
            <v>56.316000000000003</v>
          </cell>
          <cell r="CY305">
            <v>0</v>
          </cell>
          <cell r="DA305" t="str">
            <v>HDKM78364</v>
          </cell>
          <cell r="DB305">
            <v>100</v>
          </cell>
          <cell r="DC305">
            <v>0</v>
          </cell>
          <cell r="DD305">
            <v>18</v>
          </cell>
          <cell r="DE305">
            <v>0</v>
          </cell>
          <cell r="DF305">
            <v>76.649000000000001</v>
          </cell>
          <cell r="DG305">
            <v>0</v>
          </cell>
          <cell r="DI305" t="str">
            <v>HDKM78364</v>
          </cell>
          <cell r="DJ305">
            <v>100</v>
          </cell>
          <cell r="DK305">
            <v>0</v>
          </cell>
          <cell r="DL305">
            <v>18</v>
          </cell>
          <cell r="DM305">
            <v>0</v>
          </cell>
          <cell r="DN305">
            <v>87.231999999999999</v>
          </cell>
          <cell r="DO305">
            <v>0</v>
          </cell>
          <cell r="DQ305" t="str">
            <v>HDKM78364</v>
          </cell>
          <cell r="DR305">
            <v>100</v>
          </cell>
          <cell r="DS305">
            <v>0</v>
          </cell>
          <cell r="DT305">
            <v>18</v>
          </cell>
          <cell r="DU305">
            <v>0</v>
          </cell>
          <cell r="DV305">
            <v>106.298</v>
          </cell>
          <cell r="DW305">
            <v>0</v>
          </cell>
          <cell r="DY305" t="str">
            <v>HDKM78362</v>
          </cell>
          <cell r="DZ305">
            <v>70.28</v>
          </cell>
          <cell r="EA305">
            <v>16.64</v>
          </cell>
          <cell r="EB305">
            <v>3.3333333333333002</v>
          </cell>
          <cell r="EC305">
            <v>0</v>
          </cell>
          <cell r="ED305">
            <v>80.231999999999999</v>
          </cell>
          <cell r="EE305">
            <v>3</v>
          </cell>
          <cell r="EG305" t="str">
            <v>HDKM78362</v>
          </cell>
          <cell r="EH305">
            <v>73.12</v>
          </cell>
          <cell r="EI305">
            <v>12.9</v>
          </cell>
          <cell r="EJ305">
            <v>2.5</v>
          </cell>
          <cell r="EK305">
            <v>0</v>
          </cell>
          <cell r="EL305">
            <v>99.182000000000002</v>
          </cell>
          <cell r="EM305">
            <v>4</v>
          </cell>
          <cell r="EO305" t="str">
            <v>HDKM78362</v>
          </cell>
          <cell r="EP305">
            <v>74.02</v>
          </cell>
          <cell r="EQ305">
            <v>11.22</v>
          </cell>
          <cell r="ER305">
            <v>2</v>
          </cell>
          <cell r="ES305">
            <v>0</v>
          </cell>
          <cell r="ET305">
            <v>115.015</v>
          </cell>
          <cell r="EU305">
            <v>5</v>
          </cell>
          <cell r="EW305" t="str">
            <v>HDKM78320</v>
          </cell>
          <cell r="EX305">
            <v>92.96</v>
          </cell>
          <cell r="EY305">
            <v>3.76</v>
          </cell>
          <cell r="EZ305">
            <v>15.444444444444001</v>
          </cell>
          <cell r="FA305">
            <v>23.617999999999999</v>
          </cell>
          <cell r="FB305">
            <v>280.84899999999999</v>
          </cell>
          <cell r="FC305">
            <v>9</v>
          </cell>
          <cell r="FE305" t="str">
            <v>HDKM78318</v>
          </cell>
          <cell r="FF305">
            <v>89.24</v>
          </cell>
          <cell r="FG305">
            <v>4.93</v>
          </cell>
          <cell r="FH305">
            <v>10.181818181818</v>
          </cell>
          <cell r="FI305">
            <v>28.364999999999998</v>
          </cell>
          <cell r="FJ305">
            <v>283.18</v>
          </cell>
          <cell r="FK305">
            <v>11</v>
          </cell>
          <cell r="FM305" t="str">
            <v>HDKM78318</v>
          </cell>
          <cell r="FN305">
            <v>87.19</v>
          </cell>
          <cell r="FO305">
            <v>5.63</v>
          </cell>
          <cell r="FP305">
            <v>9.3333333333333002</v>
          </cell>
          <cell r="FQ305">
            <v>22.751000000000001</v>
          </cell>
          <cell r="FR305">
            <v>288.03100000000001</v>
          </cell>
          <cell r="FS305">
            <v>12</v>
          </cell>
          <cell r="FU305" t="str">
            <v>HDKM78318</v>
          </cell>
          <cell r="FV305">
            <v>83.4</v>
          </cell>
          <cell r="FW305">
            <v>7.63</v>
          </cell>
          <cell r="FX305">
            <v>9.3333333333333002</v>
          </cell>
          <cell r="FY305">
            <v>16.791</v>
          </cell>
          <cell r="FZ305">
            <v>288.03100000000001</v>
          </cell>
          <cell r="GA305">
            <v>12</v>
          </cell>
          <cell r="GC305" t="str">
            <v>HDKM78318</v>
          </cell>
          <cell r="GD305">
            <v>79.930000000000007</v>
          </cell>
          <cell r="GE305">
            <v>9.6300000000000008</v>
          </cell>
          <cell r="GF305">
            <v>16.25</v>
          </cell>
          <cell r="GG305">
            <v>13.305</v>
          </cell>
          <cell r="GH305">
            <v>288.03100000000001</v>
          </cell>
          <cell r="GI305">
            <v>12</v>
          </cell>
          <cell r="GK305" t="str">
            <v>HDKM78318</v>
          </cell>
          <cell r="GL305">
            <v>79.23</v>
          </cell>
          <cell r="GM305">
            <v>9.58</v>
          </cell>
          <cell r="GN305">
            <v>15</v>
          </cell>
          <cell r="GO305">
            <v>12.346</v>
          </cell>
          <cell r="GP305">
            <v>300.88099999999997</v>
          </cell>
          <cell r="GQ305">
            <v>13</v>
          </cell>
          <cell r="GS305" t="str">
            <v>HDKM78318</v>
          </cell>
          <cell r="GT305">
            <v>79.89</v>
          </cell>
          <cell r="GU305">
            <v>8.9600000000000009</v>
          </cell>
          <cell r="GV305">
            <v>13.928571428571001</v>
          </cell>
          <cell r="GW305">
            <v>12.260999999999999</v>
          </cell>
          <cell r="GX305">
            <v>319.86399999999998</v>
          </cell>
          <cell r="GY305">
            <v>14</v>
          </cell>
          <cell r="HA305" t="str">
            <v>HDKM78318</v>
          </cell>
          <cell r="HB305">
            <v>79.930000000000007</v>
          </cell>
          <cell r="HC305">
            <v>8.1300000000000008</v>
          </cell>
          <cell r="HD305">
            <v>12.1875</v>
          </cell>
          <cell r="HE305">
            <v>11.83</v>
          </cell>
          <cell r="HF305">
            <v>334.99700000000001</v>
          </cell>
          <cell r="HG305">
            <v>16</v>
          </cell>
          <cell r="HI305" t="str">
            <v>HDKM78237</v>
          </cell>
          <cell r="HJ305">
            <v>75.69</v>
          </cell>
          <cell r="HK305">
            <v>7.65</v>
          </cell>
          <cell r="HL305">
            <v>8.4736842105263008</v>
          </cell>
          <cell r="HM305">
            <v>6.4169999999999998</v>
          </cell>
          <cell r="HN305">
            <v>302.61200000000002</v>
          </cell>
          <cell r="HO305">
            <v>19</v>
          </cell>
          <cell r="HQ305" t="str">
            <v>HDKM78237</v>
          </cell>
          <cell r="HR305">
            <v>76.53</v>
          </cell>
          <cell r="HS305">
            <v>7.65</v>
          </cell>
          <cell r="HT305">
            <v>8.4736842105263008</v>
          </cell>
          <cell r="HU305">
            <v>6.4169999999999998</v>
          </cell>
          <cell r="HV305">
            <v>320.97800000000001</v>
          </cell>
          <cell r="HW305">
            <v>19</v>
          </cell>
          <cell r="HY305" t="str">
            <v>HDKM78230</v>
          </cell>
          <cell r="HZ305">
            <v>37.090000000000003</v>
          </cell>
          <cell r="IA305">
            <v>37.74</v>
          </cell>
          <cell r="IB305">
            <v>0.33333333333330001</v>
          </cell>
          <cell r="IC305">
            <v>45.848999999999997</v>
          </cell>
          <cell r="ID305">
            <v>73.716999999999999</v>
          </cell>
          <cell r="IE305">
            <v>12</v>
          </cell>
          <cell r="IG305" t="str">
            <v>HDKM78230</v>
          </cell>
          <cell r="IH305">
            <v>36.119999999999997</v>
          </cell>
          <cell r="II305">
            <v>38.659999999999997</v>
          </cell>
          <cell r="IJ305">
            <v>6.0833333333333002</v>
          </cell>
          <cell r="IK305">
            <v>44.759</v>
          </cell>
          <cell r="IL305">
            <v>73.716999999999999</v>
          </cell>
          <cell r="IM305">
            <v>12</v>
          </cell>
        </row>
        <row r="306">
          <cell r="A306" t="str">
            <v>HWKM46017</v>
          </cell>
          <cell r="B306">
            <v>100</v>
          </cell>
          <cell r="C306">
            <v>0</v>
          </cell>
          <cell r="D306">
            <v>0</v>
          </cell>
          <cell r="E306">
            <v>0</v>
          </cell>
          <cell r="F306">
            <v>0</v>
          </cell>
          <cell r="G306">
            <v>0</v>
          </cell>
          <cell r="I306" t="str">
            <v>HWKM46017</v>
          </cell>
          <cell r="J306">
            <v>100</v>
          </cell>
          <cell r="K306">
            <v>0</v>
          </cell>
          <cell r="L306">
            <v>13</v>
          </cell>
          <cell r="M306">
            <v>0</v>
          </cell>
          <cell r="N306">
            <v>10.3</v>
          </cell>
          <cell r="O306">
            <v>0</v>
          </cell>
          <cell r="Q306" t="str">
            <v>HDKM78442</v>
          </cell>
          <cell r="R306">
            <v>0</v>
          </cell>
          <cell r="S306">
            <v>0</v>
          </cell>
          <cell r="T306">
            <v>0</v>
          </cell>
          <cell r="U306">
            <v>0</v>
          </cell>
          <cell r="V306">
            <v>0</v>
          </cell>
          <cell r="W306">
            <v>0</v>
          </cell>
          <cell r="Y306" t="str">
            <v>HDKM78442</v>
          </cell>
          <cell r="Z306">
            <v>0</v>
          </cell>
          <cell r="AA306">
            <v>0</v>
          </cell>
          <cell r="AB306">
            <v>0</v>
          </cell>
          <cell r="AC306">
            <v>0</v>
          </cell>
          <cell r="AD306">
            <v>0</v>
          </cell>
          <cell r="AE306">
            <v>0</v>
          </cell>
          <cell r="AG306" t="str">
            <v>HDKM78442</v>
          </cell>
          <cell r="AH306">
            <v>0</v>
          </cell>
          <cell r="AI306">
            <v>0</v>
          </cell>
          <cell r="AJ306">
            <v>0</v>
          </cell>
          <cell r="AK306">
            <v>0</v>
          </cell>
          <cell r="AL306">
            <v>0</v>
          </cell>
          <cell r="AM306">
            <v>0</v>
          </cell>
          <cell r="AO306" t="str">
            <v>HDKM78387</v>
          </cell>
          <cell r="AP306">
            <v>98.14</v>
          </cell>
          <cell r="AQ306">
            <v>2.68</v>
          </cell>
          <cell r="AR306">
            <v>32</v>
          </cell>
          <cell r="AS306">
            <v>0</v>
          </cell>
          <cell r="AT306">
            <v>77.415000000000006</v>
          </cell>
          <cell r="AU306">
            <v>1</v>
          </cell>
          <cell r="AW306" t="str">
            <v>HDKM78387</v>
          </cell>
          <cell r="AX306">
            <v>95.43</v>
          </cell>
          <cell r="AY306">
            <v>2.68</v>
          </cell>
          <cell r="AZ306">
            <v>32</v>
          </cell>
          <cell r="BA306">
            <v>0</v>
          </cell>
          <cell r="BB306">
            <v>91.498000000000005</v>
          </cell>
          <cell r="BC306">
            <v>1</v>
          </cell>
          <cell r="BE306" t="str">
            <v>HDKM78387</v>
          </cell>
          <cell r="BF306">
            <v>86.48</v>
          </cell>
          <cell r="BG306">
            <v>10.48</v>
          </cell>
          <cell r="BH306">
            <v>33</v>
          </cell>
          <cell r="BI306">
            <v>0</v>
          </cell>
          <cell r="BJ306">
            <v>88.531999999999996</v>
          </cell>
          <cell r="BK306">
            <v>2</v>
          </cell>
          <cell r="BM306" t="str">
            <v>HDKM78387</v>
          </cell>
          <cell r="BN306">
            <v>76.87</v>
          </cell>
          <cell r="BO306">
            <v>14.99</v>
          </cell>
          <cell r="BP306">
            <v>22</v>
          </cell>
          <cell r="BQ306">
            <v>9.34</v>
          </cell>
          <cell r="BR306">
            <v>88.531999999999996</v>
          </cell>
          <cell r="BS306">
            <v>3</v>
          </cell>
          <cell r="BU306" t="str">
            <v>HDKM78371</v>
          </cell>
          <cell r="BV306">
            <v>0</v>
          </cell>
          <cell r="BW306">
            <v>0</v>
          </cell>
          <cell r="BX306">
            <v>0</v>
          </cell>
          <cell r="BY306">
            <v>0</v>
          </cell>
          <cell r="BZ306">
            <v>0</v>
          </cell>
          <cell r="CA306">
            <v>0</v>
          </cell>
          <cell r="CC306" t="str">
            <v>HDKM78371</v>
          </cell>
          <cell r="CD306">
            <v>100</v>
          </cell>
          <cell r="CE306">
            <v>0</v>
          </cell>
          <cell r="CF306">
            <v>24</v>
          </cell>
          <cell r="CG306">
            <v>0</v>
          </cell>
          <cell r="CH306">
            <v>17.300999999999998</v>
          </cell>
          <cell r="CI306">
            <v>0</v>
          </cell>
          <cell r="CK306" t="str">
            <v>HDKM78371</v>
          </cell>
          <cell r="CL306">
            <v>100</v>
          </cell>
          <cell r="CM306">
            <v>0</v>
          </cell>
          <cell r="CN306">
            <v>24</v>
          </cell>
          <cell r="CO306">
            <v>0</v>
          </cell>
          <cell r="CP306">
            <v>37.267000000000003</v>
          </cell>
          <cell r="CQ306">
            <v>0</v>
          </cell>
          <cell r="CS306" t="str">
            <v>HDKM78365</v>
          </cell>
          <cell r="CT306">
            <v>87.71</v>
          </cell>
          <cell r="CU306">
            <v>4.43</v>
          </cell>
          <cell r="CV306">
            <v>7.5</v>
          </cell>
          <cell r="CW306">
            <v>0</v>
          </cell>
          <cell r="CX306">
            <v>46.734999999999999</v>
          </cell>
          <cell r="CY306">
            <v>2</v>
          </cell>
          <cell r="DA306" t="str">
            <v>HDKM78365</v>
          </cell>
          <cell r="DB306">
            <v>90.78</v>
          </cell>
          <cell r="DC306">
            <v>4.43</v>
          </cell>
          <cell r="DD306">
            <v>7.5</v>
          </cell>
          <cell r="DE306">
            <v>0</v>
          </cell>
          <cell r="DF306">
            <v>67.317999999999998</v>
          </cell>
          <cell r="DG306">
            <v>2</v>
          </cell>
          <cell r="DI306" t="str">
            <v>HDKM78365</v>
          </cell>
          <cell r="DJ306">
            <v>92.63</v>
          </cell>
          <cell r="DK306">
            <v>4.43</v>
          </cell>
          <cell r="DL306">
            <v>7.5</v>
          </cell>
          <cell r="DM306">
            <v>0</v>
          </cell>
          <cell r="DN306">
            <v>79.567999999999998</v>
          </cell>
          <cell r="DO306">
            <v>2</v>
          </cell>
          <cell r="DQ306" t="str">
            <v>HDKM78365</v>
          </cell>
          <cell r="DR306">
            <v>93.85</v>
          </cell>
          <cell r="DS306">
            <v>4.43</v>
          </cell>
          <cell r="DT306">
            <v>7.5</v>
          </cell>
          <cell r="DU306">
            <v>0</v>
          </cell>
          <cell r="DV306">
            <v>97.350999999999999</v>
          </cell>
          <cell r="DW306">
            <v>2</v>
          </cell>
          <cell r="DY306" t="str">
            <v>HDKM78363</v>
          </cell>
          <cell r="DZ306">
            <v>100</v>
          </cell>
          <cell r="EA306">
            <v>0</v>
          </cell>
          <cell r="EB306">
            <v>18</v>
          </cell>
          <cell r="EC306">
            <v>0</v>
          </cell>
          <cell r="ED306">
            <v>112.702</v>
          </cell>
          <cell r="EE306">
            <v>0</v>
          </cell>
          <cell r="EG306" t="str">
            <v>HDKM78363</v>
          </cell>
          <cell r="EH306">
            <v>100</v>
          </cell>
          <cell r="EI306">
            <v>0</v>
          </cell>
          <cell r="EJ306">
            <v>18</v>
          </cell>
          <cell r="EK306">
            <v>0</v>
          </cell>
          <cell r="EL306">
            <v>131.303</v>
          </cell>
          <cell r="EM306">
            <v>0</v>
          </cell>
          <cell r="EO306" t="str">
            <v>HDKM78363</v>
          </cell>
          <cell r="EP306">
            <v>100</v>
          </cell>
          <cell r="EQ306">
            <v>0</v>
          </cell>
          <cell r="ER306">
            <v>18</v>
          </cell>
          <cell r="ES306">
            <v>0</v>
          </cell>
          <cell r="ET306">
            <v>148.65299999999999</v>
          </cell>
          <cell r="EU306">
            <v>0</v>
          </cell>
          <cell r="EW306" t="str">
            <v>HDKM78323</v>
          </cell>
          <cell r="EX306">
            <v>97.03</v>
          </cell>
          <cell r="EY306">
            <v>2.87</v>
          </cell>
          <cell r="EZ306">
            <v>48</v>
          </cell>
          <cell r="FA306">
            <v>55.232999999999997</v>
          </cell>
          <cell r="FB306">
            <v>303.68200000000002</v>
          </cell>
          <cell r="FC306">
            <v>3</v>
          </cell>
          <cell r="FE306" t="str">
            <v>HDKM78319</v>
          </cell>
          <cell r="FF306">
            <v>86.34</v>
          </cell>
          <cell r="FG306">
            <v>9.07</v>
          </cell>
          <cell r="FH306">
            <v>19</v>
          </cell>
          <cell r="FI306">
            <v>0</v>
          </cell>
          <cell r="FJ306">
            <v>248.84800000000001</v>
          </cell>
          <cell r="FK306">
            <v>7</v>
          </cell>
          <cell r="FM306" t="str">
            <v>HDKM78319</v>
          </cell>
          <cell r="FN306">
            <v>86.86</v>
          </cell>
          <cell r="FO306">
            <v>8.01</v>
          </cell>
          <cell r="FP306">
            <v>16.625</v>
          </cell>
          <cell r="FQ306">
            <v>0</v>
          </cell>
          <cell r="FR306">
            <v>257.14800000000002</v>
          </cell>
          <cell r="FS306">
            <v>8</v>
          </cell>
          <cell r="FU306" t="str">
            <v>HDKM78319</v>
          </cell>
          <cell r="FV306">
            <v>86.31</v>
          </cell>
          <cell r="FW306">
            <v>7.8</v>
          </cell>
          <cell r="FX306">
            <v>14.777777777778001</v>
          </cell>
          <cell r="FY306">
            <v>8.7829999999999995</v>
          </cell>
          <cell r="FZ306">
            <v>264.548</v>
          </cell>
          <cell r="GA306">
            <v>9</v>
          </cell>
          <cell r="GC306" t="str">
            <v>HDKM78319</v>
          </cell>
          <cell r="GD306">
            <v>86.88</v>
          </cell>
          <cell r="GE306">
            <v>7.8</v>
          </cell>
          <cell r="GF306">
            <v>18.444444444443999</v>
          </cell>
          <cell r="GG306">
            <v>8.7829999999999995</v>
          </cell>
          <cell r="GH306">
            <v>275.548</v>
          </cell>
          <cell r="GI306">
            <v>9</v>
          </cell>
          <cell r="GK306" t="str">
            <v>HDKM78319</v>
          </cell>
          <cell r="GL306">
            <v>87.41</v>
          </cell>
          <cell r="GM306">
            <v>7.8</v>
          </cell>
          <cell r="GN306">
            <v>18.444444444443999</v>
          </cell>
          <cell r="GO306">
            <v>8.7829999999999995</v>
          </cell>
          <cell r="GP306">
            <v>294.68099999999998</v>
          </cell>
          <cell r="GQ306">
            <v>9</v>
          </cell>
          <cell r="GS306" t="str">
            <v>HDKM78319</v>
          </cell>
          <cell r="GT306">
            <v>87.89</v>
          </cell>
          <cell r="GU306">
            <v>7.8</v>
          </cell>
          <cell r="GV306">
            <v>18.444444444443999</v>
          </cell>
          <cell r="GW306">
            <v>8.7829999999999995</v>
          </cell>
          <cell r="GX306">
            <v>313.73200000000003</v>
          </cell>
          <cell r="GY306">
            <v>9</v>
          </cell>
          <cell r="HA306" t="str">
            <v>HDKM78319</v>
          </cell>
          <cell r="HB306">
            <v>88.34</v>
          </cell>
          <cell r="HC306">
            <v>7.8</v>
          </cell>
          <cell r="HD306">
            <v>18.444444444443999</v>
          </cell>
          <cell r="HE306">
            <v>8.7829999999999995</v>
          </cell>
          <cell r="HF306">
            <v>331.59800000000001</v>
          </cell>
          <cell r="HG306">
            <v>9</v>
          </cell>
          <cell r="HI306" t="str">
            <v>HDKM78278</v>
          </cell>
          <cell r="HJ306">
            <v>95.9</v>
          </cell>
          <cell r="HK306">
            <v>3.45</v>
          </cell>
          <cell r="HL306">
            <v>28.875</v>
          </cell>
          <cell r="HM306">
            <v>36.637999999999998</v>
          </cell>
          <cell r="HN306">
            <v>426.79399999999998</v>
          </cell>
          <cell r="HO306">
            <v>8</v>
          </cell>
          <cell r="HQ306" t="str">
            <v>HDKM78278</v>
          </cell>
          <cell r="HR306">
            <v>96.04</v>
          </cell>
          <cell r="HS306">
            <v>3.45</v>
          </cell>
          <cell r="HT306">
            <v>28.875</v>
          </cell>
          <cell r="HU306">
            <v>36.637999999999998</v>
          </cell>
          <cell r="HV306">
            <v>446.09399999999999</v>
          </cell>
          <cell r="HW306">
            <v>8</v>
          </cell>
          <cell r="HY306" t="str">
            <v>HDKM78237</v>
          </cell>
          <cell r="HZ306">
            <v>77.27</v>
          </cell>
          <cell r="IA306">
            <v>7.29</v>
          </cell>
          <cell r="IB306">
            <v>8.0500000000000007</v>
          </cell>
          <cell r="IC306">
            <v>6.4039999999999999</v>
          </cell>
          <cell r="ID306">
            <v>338.928</v>
          </cell>
          <cell r="IE306">
            <v>20</v>
          </cell>
          <cell r="IG306" t="str">
            <v>HDKM78237</v>
          </cell>
          <cell r="IH306">
            <v>78.010000000000005</v>
          </cell>
          <cell r="II306">
            <v>7.29</v>
          </cell>
          <cell r="IJ306">
            <v>16.149999999999999</v>
          </cell>
          <cell r="IK306">
            <v>6.4039999999999999</v>
          </cell>
          <cell r="IL306">
            <v>352.46</v>
          </cell>
          <cell r="IM306">
            <v>20</v>
          </cell>
        </row>
        <row r="307">
          <cell r="A307" t="str">
            <v>HWKM46018</v>
          </cell>
          <cell r="B307">
            <v>100</v>
          </cell>
          <cell r="C307">
            <v>0</v>
          </cell>
          <cell r="D307">
            <v>0</v>
          </cell>
          <cell r="E307">
            <v>0</v>
          </cell>
          <cell r="F307">
            <v>0</v>
          </cell>
          <cell r="G307">
            <v>0</v>
          </cell>
          <cell r="I307" t="str">
            <v>HWKM46018</v>
          </cell>
          <cell r="J307">
            <v>100</v>
          </cell>
          <cell r="K307">
            <v>0</v>
          </cell>
          <cell r="L307">
            <v>10</v>
          </cell>
          <cell r="M307">
            <v>0</v>
          </cell>
          <cell r="N307">
            <v>10.3</v>
          </cell>
          <cell r="O307">
            <v>0</v>
          </cell>
          <cell r="Q307" t="str">
            <v>HDKM78443</v>
          </cell>
          <cell r="R307">
            <v>0</v>
          </cell>
          <cell r="S307">
            <v>0</v>
          </cell>
          <cell r="T307">
            <v>0</v>
          </cell>
          <cell r="U307">
            <v>0</v>
          </cell>
          <cell r="V307">
            <v>0</v>
          </cell>
          <cell r="W307">
            <v>0</v>
          </cell>
          <cell r="Y307" t="str">
            <v>HDKM78443</v>
          </cell>
          <cell r="Z307">
            <v>0</v>
          </cell>
          <cell r="AA307">
            <v>0</v>
          </cell>
          <cell r="AB307">
            <v>0</v>
          </cell>
          <cell r="AC307">
            <v>0</v>
          </cell>
          <cell r="AD307">
            <v>0</v>
          </cell>
          <cell r="AE307">
            <v>0</v>
          </cell>
          <cell r="AG307" t="str">
            <v>HDKM78443</v>
          </cell>
          <cell r="AH307">
            <v>0</v>
          </cell>
          <cell r="AI307">
            <v>0</v>
          </cell>
          <cell r="AJ307">
            <v>0</v>
          </cell>
          <cell r="AK307">
            <v>0</v>
          </cell>
          <cell r="AL307">
            <v>0</v>
          </cell>
          <cell r="AM307">
            <v>0</v>
          </cell>
          <cell r="AO307" t="str">
            <v>HDKM78397</v>
          </cell>
          <cell r="AP307">
            <v>79.64</v>
          </cell>
          <cell r="AQ307">
            <v>6.44</v>
          </cell>
          <cell r="AR307">
            <v>9</v>
          </cell>
          <cell r="AS307">
            <v>86.028000000000006</v>
          </cell>
          <cell r="AT307">
            <v>51.95</v>
          </cell>
          <cell r="AU307">
            <v>2</v>
          </cell>
          <cell r="AW307" t="str">
            <v>HDKM78397</v>
          </cell>
          <cell r="AX307">
            <v>82.44</v>
          </cell>
          <cell r="AY307">
            <v>4.3600000000000003</v>
          </cell>
          <cell r="AZ307">
            <v>6</v>
          </cell>
          <cell r="BA307">
            <v>84.822999999999993</v>
          </cell>
          <cell r="BB307">
            <v>70.265000000000001</v>
          </cell>
          <cell r="BC307">
            <v>3</v>
          </cell>
          <cell r="BE307" t="str">
            <v>HDKM78397</v>
          </cell>
          <cell r="BF307">
            <v>84.64</v>
          </cell>
          <cell r="BG307">
            <v>4.3600000000000003</v>
          </cell>
          <cell r="BH307">
            <v>13.666666666667</v>
          </cell>
          <cell r="BI307">
            <v>84.822999999999993</v>
          </cell>
          <cell r="BJ307">
            <v>86.031999999999996</v>
          </cell>
          <cell r="BK307">
            <v>3</v>
          </cell>
          <cell r="BM307" t="str">
            <v>HDKM78397</v>
          </cell>
          <cell r="BN307">
            <v>86.34</v>
          </cell>
          <cell r="BO307">
            <v>4.3600000000000003</v>
          </cell>
          <cell r="BP307">
            <v>13.666666666667</v>
          </cell>
          <cell r="BQ307">
            <v>84.822999999999993</v>
          </cell>
          <cell r="BR307">
            <v>100.848</v>
          </cell>
          <cell r="BS307">
            <v>3</v>
          </cell>
          <cell r="BU307" t="str">
            <v>HDKM78372</v>
          </cell>
          <cell r="BV307">
            <v>0</v>
          </cell>
          <cell r="BW307">
            <v>0</v>
          </cell>
          <cell r="BX307">
            <v>0</v>
          </cell>
          <cell r="BY307">
            <v>0</v>
          </cell>
          <cell r="BZ307">
            <v>0</v>
          </cell>
          <cell r="CA307">
            <v>0</v>
          </cell>
          <cell r="CC307" t="str">
            <v>HDKM78372</v>
          </cell>
          <cell r="CD307">
            <v>79.72</v>
          </cell>
          <cell r="CE307">
            <v>2.4300000000000002</v>
          </cell>
          <cell r="CF307">
            <v>7.5</v>
          </cell>
          <cell r="CG307">
            <v>0</v>
          </cell>
          <cell r="CH307">
            <v>14.8</v>
          </cell>
          <cell r="CI307">
            <v>2</v>
          </cell>
          <cell r="CK307" t="str">
            <v>HDKM78372</v>
          </cell>
          <cell r="CL307">
            <v>59.1</v>
          </cell>
          <cell r="CM307">
            <v>6.54</v>
          </cell>
          <cell r="CN307">
            <v>5</v>
          </cell>
          <cell r="CO307">
            <v>46.521000000000001</v>
          </cell>
          <cell r="CP307">
            <v>18.966999999999999</v>
          </cell>
          <cell r="CQ307">
            <v>3</v>
          </cell>
          <cell r="CS307" t="str">
            <v>HDKM78366</v>
          </cell>
          <cell r="CT307">
            <v>83.11</v>
          </cell>
          <cell r="CU307">
            <v>4.3099999999999996</v>
          </cell>
          <cell r="CV307">
            <v>9.6</v>
          </cell>
          <cell r="CW307">
            <v>32.506999999999998</v>
          </cell>
          <cell r="CX307">
            <v>130.89599999999999</v>
          </cell>
          <cell r="CY307">
            <v>10</v>
          </cell>
          <cell r="DA307" t="str">
            <v>HDKM78366</v>
          </cell>
          <cell r="DB307">
            <v>79.11</v>
          </cell>
          <cell r="DC307">
            <v>5.51</v>
          </cell>
          <cell r="DD307">
            <v>8.7272727272727</v>
          </cell>
          <cell r="DE307">
            <v>23.114999999999998</v>
          </cell>
          <cell r="DF307">
            <v>135.72900000000001</v>
          </cell>
          <cell r="DG307">
            <v>11</v>
          </cell>
          <cell r="DI307" t="str">
            <v>HDKM78366</v>
          </cell>
          <cell r="DJ307">
            <v>73.83</v>
          </cell>
          <cell r="DK307">
            <v>7.05</v>
          </cell>
          <cell r="DL307">
            <v>8</v>
          </cell>
          <cell r="DM307">
            <v>42.57</v>
          </cell>
          <cell r="DN307">
            <v>135.72900000000001</v>
          </cell>
          <cell r="DO307">
            <v>12</v>
          </cell>
          <cell r="DQ307" t="str">
            <v>HDKM78366</v>
          </cell>
          <cell r="DR307">
            <v>69.22</v>
          </cell>
          <cell r="DS307">
            <v>9.0500000000000007</v>
          </cell>
          <cell r="DT307">
            <v>8</v>
          </cell>
          <cell r="DU307">
            <v>55.265000000000001</v>
          </cell>
          <cell r="DV307">
            <v>135.72900000000001</v>
          </cell>
          <cell r="DW307">
            <v>12</v>
          </cell>
          <cell r="DY307" t="str">
            <v>HDKM78364</v>
          </cell>
          <cell r="DZ307">
            <v>96.81</v>
          </cell>
          <cell r="EA307">
            <v>5.37</v>
          </cell>
          <cell r="EB307">
            <v>18</v>
          </cell>
          <cell r="EC307">
            <v>0</v>
          </cell>
          <cell r="ED307">
            <v>119.53100000000001</v>
          </cell>
          <cell r="EE307">
            <v>1</v>
          </cell>
          <cell r="EG307" t="str">
            <v>HDKM78364</v>
          </cell>
          <cell r="EH307">
            <v>97.2</v>
          </cell>
          <cell r="EI307">
            <v>5.37</v>
          </cell>
          <cell r="EJ307">
            <v>18</v>
          </cell>
          <cell r="EK307">
            <v>0</v>
          </cell>
          <cell r="EL307">
            <v>139.08099999999999</v>
          </cell>
          <cell r="EM307">
            <v>1</v>
          </cell>
          <cell r="EO307" t="str">
            <v>HDKM78364</v>
          </cell>
          <cell r="EP307">
            <v>92.81</v>
          </cell>
          <cell r="EQ307">
            <v>7.77</v>
          </cell>
          <cell r="ER307">
            <v>9</v>
          </cell>
          <cell r="ES307">
            <v>0</v>
          </cell>
          <cell r="ET307">
            <v>149.41399999999999</v>
          </cell>
          <cell r="EU307">
            <v>2</v>
          </cell>
          <cell r="EW307" t="str">
            <v>HDKM78334</v>
          </cell>
          <cell r="EX307">
            <v>95.13</v>
          </cell>
          <cell r="EY307">
            <v>3.39</v>
          </cell>
          <cell r="EZ307">
            <v>28.6</v>
          </cell>
          <cell r="FA307">
            <v>64.932000000000002</v>
          </cell>
          <cell r="FB307">
            <v>302.09899999999999</v>
          </cell>
          <cell r="FC307">
            <v>5</v>
          </cell>
          <cell r="FE307" t="str">
            <v>HDKM78320</v>
          </cell>
          <cell r="FF307">
            <v>92.18</v>
          </cell>
          <cell r="FG307">
            <v>3.29</v>
          </cell>
          <cell r="FH307">
            <v>11.583333333333</v>
          </cell>
          <cell r="FI307">
            <v>20.244</v>
          </cell>
          <cell r="FJ307">
            <v>293.93299999999999</v>
          </cell>
          <cell r="FK307">
            <v>12</v>
          </cell>
          <cell r="FM307" t="str">
            <v>HDKM78320</v>
          </cell>
          <cell r="FN307">
            <v>90.71</v>
          </cell>
          <cell r="FO307">
            <v>3.77</v>
          </cell>
          <cell r="FP307">
            <v>10.692307692308001</v>
          </cell>
          <cell r="FQ307">
            <v>16.274999999999999</v>
          </cell>
          <cell r="FR307">
            <v>297.53300000000002</v>
          </cell>
          <cell r="FS307">
            <v>13</v>
          </cell>
          <cell r="FU307" t="str">
            <v>HDKM78320</v>
          </cell>
          <cell r="FV307">
            <v>89.25</v>
          </cell>
          <cell r="FW307">
            <v>3.96</v>
          </cell>
          <cell r="FX307">
            <v>9.2666666666666995</v>
          </cell>
          <cell r="FY307">
            <v>23.981000000000002</v>
          </cell>
          <cell r="FZ307">
            <v>299.88299999999998</v>
          </cell>
          <cell r="GA307">
            <v>15</v>
          </cell>
          <cell r="GC307" t="str">
            <v>HDKM78320</v>
          </cell>
          <cell r="GD307">
            <v>89.16</v>
          </cell>
          <cell r="GE307">
            <v>3.9</v>
          </cell>
          <cell r="GF307">
            <v>12.625</v>
          </cell>
          <cell r="GG307">
            <v>22.797000000000001</v>
          </cell>
          <cell r="GH307">
            <v>312.517</v>
          </cell>
          <cell r="GI307">
            <v>16</v>
          </cell>
          <cell r="GK307" t="str">
            <v>HDKM78320</v>
          </cell>
          <cell r="GL307">
            <v>88.77</v>
          </cell>
          <cell r="GM307">
            <v>4.21</v>
          </cell>
          <cell r="GN307">
            <v>12.625</v>
          </cell>
          <cell r="GO307">
            <v>21.128</v>
          </cell>
          <cell r="GP307">
            <v>326.95100000000002</v>
          </cell>
          <cell r="GQ307">
            <v>16</v>
          </cell>
          <cell r="GS307" t="str">
            <v>HDKM78320</v>
          </cell>
          <cell r="GT307">
            <v>89.2</v>
          </cell>
          <cell r="GU307">
            <v>4.21</v>
          </cell>
          <cell r="GV307">
            <v>12.625</v>
          </cell>
          <cell r="GW307">
            <v>21.128</v>
          </cell>
          <cell r="GX307">
            <v>346.93400000000003</v>
          </cell>
          <cell r="GY307">
            <v>16</v>
          </cell>
          <cell r="HA307" t="str">
            <v>HDKM78320</v>
          </cell>
          <cell r="HB307">
            <v>89.21</v>
          </cell>
          <cell r="HC307">
            <v>4.1100000000000003</v>
          </cell>
          <cell r="HD307">
            <v>11.882352941176</v>
          </cell>
          <cell r="HE307">
            <v>20.352</v>
          </cell>
          <cell r="HF307">
            <v>363.05</v>
          </cell>
          <cell r="HG307">
            <v>17</v>
          </cell>
          <cell r="HI307" t="str">
            <v>HDKM78310</v>
          </cell>
          <cell r="HJ307">
            <v>95.96</v>
          </cell>
          <cell r="HK307">
            <v>2.5099999999999998</v>
          </cell>
          <cell r="HL307">
            <v>29.25</v>
          </cell>
          <cell r="HM307">
            <v>38.557000000000002</v>
          </cell>
          <cell r="HN307">
            <v>424.39499999999998</v>
          </cell>
          <cell r="HO307">
            <v>8</v>
          </cell>
          <cell r="HQ307" t="str">
            <v>HDKM78310</v>
          </cell>
          <cell r="HR307">
            <v>95.78</v>
          </cell>
          <cell r="HS307">
            <v>2.5099999999999998</v>
          </cell>
          <cell r="HT307">
            <v>29.25</v>
          </cell>
          <cell r="HU307">
            <v>38.557000000000002</v>
          </cell>
          <cell r="HV307">
            <v>442.06099999999998</v>
          </cell>
          <cell r="HW307">
            <v>8</v>
          </cell>
          <cell r="HY307" t="str">
            <v>HDKM78278</v>
          </cell>
          <cell r="HZ307">
            <v>96.17</v>
          </cell>
          <cell r="IA307">
            <v>3.45</v>
          </cell>
          <cell r="IB307">
            <v>28.875</v>
          </cell>
          <cell r="IC307">
            <v>36.637999999999998</v>
          </cell>
          <cell r="ID307">
            <v>465.42599999999999</v>
          </cell>
          <cell r="IE307">
            <v>8</v>
          </cell>
          <cell r="IG307" t="str">
            <v>HDKM78278</v>
          </cell>
          <cell r="IH307">
            <v>95.94</v>
          </cell>
          <cell r="II307">
            <v>3.02</v>
          </cell>
          <cell r="IJ307">
            <v>45.4</v>
          </cell>
          <cell r="IK307">
            <v>33.405999999999999</v>
          </cell>
          <cell r="IL307">
            <v>480.84300000000002</v>
          </cell>
          <cell r="IM307">
            <v>10</v>
          </cell>
        </row>
        <row r="308">
          <cell r="A308" t="str">
            <v>HWKM46026</v>
          </cell>
          <cell r="B308">
            <v>100</v>
          </cell>
          <cell r="C308">
            <v>0</v>
          </cell>
          <cell r="D308">
            <v>0</v>
          </cell>
          <cell r="E308">
            <v>0</v>
          </cell>
          <cell r="F308">
            <v>0</v>
          </cell>
          <cell r="G308">
            <v>0</v>
          </cell>
          <cell r="I308" t="str">
            <v>HWKM46026</v>
          </cell>
          <cell r="J308">
            <v>100</v>
          </cell>
          <cell r="K308">
            <v>0</v>
          </cell>
          <cell r="L308">
            <v>0</v>
          </cell>
          <cell r="M308">
            <v>0</v>
          </cell>
          <cell r="N308">
            <v>0</v>
          </cell>
          <cell r="O308">
            <v>0</v>
          </cell>
          <cell r="Q308" t="str">
            <v>HWKM46008</v>
          </cell>
          <cell r="R308">
            <v>0</v>
          </cell>
          <cell r="S308">
            <v>72</v>
          </cell>
          <cell r="T308">
            <v>0</v>
          </cell>
          <cell r="U308">
            <v>100</v>
          </cell>
          <cell r="V308">
            <v>0</v>
          </cell>
          <cell r="W308">
            <v>1</v>
          </cell>
          <cell r="Y308" t="str">
            <v>HWKM46008</v>
          </cell>
          <cell r="Z308">
            <v>0</v>
          </cell>
          <cell r="AA308">
            <v>96</v>
          </cell>
          <cell r="AB308">
            <v>0</v>
          </cell>
          <cell r="AC308">
            <v>100</v>
          </cell>
          <cell r="AD308">
            <v>0</v>
          </cell>
          <cell r="AE308">
            <v>1</v>
          </cell>
          <cell r="AG308" t="str">
            <v>HWKM46008</v>
          </cell>
          <cell r="AH308">
            <v>0</v>
          </cell>
          <cell r="AI308">
            <v>120</v>
          </cell>
          <cell r="AJ308">
            <v>0</v>
          </cell>
          <cell r="AK308">
            <v>100</v>
          </cell>
          <cell r="AL308">
            <v>0</v>
          </cell>
          <cell r="AM308">
            <v>1</v>
          </cell>
          <cell r="AO308" t="str">
            <v>HDKM78442</v>
          </cell>
          <cell r="AP308">
            <v>0</v>
          </cell>
          <cell r="AQ308">
            <v>0</v>
          </cell>
          <cell r="AR308">
            <v>0</v>
          </cell>
          <cell r="AS308">
            <v>0</v>
          </cell>
          <cell r="AT308">
            <v>0</v>
          </cell>
          <cell r="AU308">
            <v>0</v>
          </cell>
          <cell r="AW308" t="str">
            <v>HDKM78442</v>
          </cell>
          <cell r="AX308">
            <v>0</v>
          </cell>
          <cell r="AY308">
            <v>0</v>
          </cell>
          <cell r="AZ308">
            <v>0</v>
          </cell>
          <cell r="BA308">
            <v>0</v>
          </cell>
          <cell r="BB308">
            <v>0</v>
          </cell>
          <cell r="BC308">
            <v>0</v>
          </cell>
          <cell r="BE308" t="str">
            <v>HDKM78442</v>
          </cell>
          <cell r="BF308">
            <v>0</v>
          </cell>
          <cell r="BG308">
            <v>0</v>
          </cell>
          <cell r="BH308">
            <v>0</v>
          </cell>
          <cell r="BI308">
            <v>0</v>
          </cell>
          <cell r="BJ308">
            <v>0</v>
          </cell>
          <cell r="BK308">
            <v>0</v>
          </cell>
          <cell r="BM308" t="str">
            <v>HDKM78442</v>
          </cell>
          <cell r="BN308">
            <v>0</v>
          </cell>
          <cell r="BO308">
            <v>0</v>
          </cell>
          <cell r="BP308">
            <v>0</v>
          </cell>
          <cell r="BQ308">
            <v>0</v>
          </cell>
          <cell r="BR308">
            <v>0</v>
          </cell>
          <cell r="BS308">
            <v>0</v>
          </cell>
          <cell r="BU308" t="str">
            <v>HDKM78373</v>
          </cell>
          <cell r="BV308">
            <v>0</v>
          </cell>
          <cell r="BW308">
            <v>0</v>
          </cell>
          <cell r="BX308">
            <v>0</v>
          </cell>
          <cell r="BY308">
            <v>0</v>
          </cell>
          <cell r="BZ308">
            <v>0</v>
          </cell>
          <cell r="CA308">
            <v>0</v>
          </cell>
          <cell r="CC308" t="str">
            <v>HDKM78373</v>
          </cell>
          <cell r="CD308">
            <v>84.86</v>
          </cell>
          <cell r="CE308">
            <v>1.21</v>
          </cell>
          <cell r="CF308">
            <v>5</v>
          </cell>
          <cell r="CG308">
            <v>37.158999999999999</v>
          </cell>
          <cell r="CH308">
            <v>15.933999999999999</v>
          </cell>
          <cell r="CI308">
            <v>3</v>
          </cell>
          <cell r="CK308" t="str">
            <v>HDKM78373</v>
          </cell>
          <cell r="CL308">
            <v>77.67</v>
          </cell>
          <cell r="CM308">
            <v>2.68</v>
          </cell>
          <cell r="CN308">
            <v>3.75</v>
          </cell>
          <cell r="CO308">
            <v>12.598000000000001</v>
          </cell>
          <cell r="CP308">
            <v>29.4</v>
          </cell>
          <cell r="CQ308">
            <v>4</v>
          </cell>
          <cell r="CS308" t="str">
            <v>HDKM78367</v>
          </cell>
          <cell r="CT308">
            <v>89.19</v>
          </cell>
          <cell r="CU308">
            <v>2.44</v>
          </cell>
          <cell r="CV308">
            <v>16</v>
          </cell>
          <cell r="CW308">
            <v>0</v>
          </cell>
          <cell r="CX308">
            <v>174.26400000000001</v>
          </cell>
          <cell r="CY308">
            <v>9</v>
          </cell>
          <cell r="DA308" t="str">
            <v>HDKM78367</v>
          </cell>
          <cell r="DB308">
            <v>89.96</v>
          </cell>
          <cell r="DC308">
            <v>2.44</v>
          </cell>
          <cell r="DD308">
            <v>16</v>
          </cell>
          <cell r="DE308">
            <v>0</v>
          </cell>
          <cell r="DF308">
            <v>184.43</v>
          </cell>
          <cell r="DG308">
            <v>9</v>
          </cell>
          <cell r="DI308" t="str">
            <v>HDKM78367</v>
          </cell>
          <cell r="DJ308">
            <v>90.63</v>
          </cell>
          <cell r="DK308">
            <v>2.44</v>
          </cell>
          <cell r="DL308">
            <v>16</v>
          </cell>
          <cell r="DM308">
            <v>0</v>
          </cell>
          <cell r="DN308">
            <v>193.63</v>
          </cell>
          <cell r="DO308">
            <v>9</v>
          </cell>
          <cell r="DQ308" t="str">
            <v>HDKM78367</v>
          </cell>
          <cell r="DR308">
            <v>91.22</v>
          </cell>
          <cell r="DS308">
            <v>2.44</v>
          </cell>
          <cell r="DT308">
            <v>16</v>
          </cell>
          <cell r="DU308">
            <v>0</v>
          </cell>
          <cell r="DV308">
            <v>214.01300000000001</v>
          </cell>
          <cell r="DW308">
            <v>9</v>
          </cell>
          <cell r="DY308" t="str">
            <v>HDKM78365</v>
          </cell>
          <cell r="DZ308">
            <v>94.73</v>
          </cell>
          <cell r="EA308">
            <v>4.43</v>
          </cell>
          <cell r="EB308">
            <v>7.5</v>
          </cell>
          <cell r="EC308">
            <v>0</v>
          </cell>
          <cell r="ED308">
            <v>116.217</v>
          </cell>
          <cell r="EE308">
            <v>2</v>
          </cell>
          <cell r="EG308" t="str">
            <v>HDKM78365</v>
          </cell>
          <cell r="EH308">
            <v>95.39</v>
          </cell>
          <cell r="EI308">
            <v>4.43</v>
          </cell>
          <cell r="EJ308">
            <v>7.5</v>
          </cell>
          <cell r="EK308">
            <v>0</v>
          </cell>
          <cell r="EL308">
            <v>135.101</v>
          </cell>
          <cell r="EM308">
            <v>2</v>
          </cell>
          <cell r="EO308" t="str">
            <v>HDKM78365</v>
          </cell>
          <cell r="EP308">
            <v>95.9</v>
          </cell>
          <cell r="EQ308">
            <v>4.43</v>
          </cell>
          <cell r="ER308">
            <v>7.5</v>
          </cell>
          <cell r="ES308">
            <v>0</v>
          </cell>
          <cell r="ET308">
            <v>155.267</v>
          </cell>
          <cell r="EU308">
            <v>2</v>
          </cell>
          <cell r="EW308" t="str">
            <v>HDKM78335</v>
          </cell>
          <cell r="EX308">
            <v>94.28</v>
          </cell>
          <cell r="EY308">
            <v>7.49</v>
          </cell>
          <cell r="EZ308">
            <v>50</v>
          </cell>
          <cell r="FA308">
            <v>28.911000000000001</v>
          </cell>
          <cell r="FB308">
            <v>280.64600000000002</v>
          </cell>
          <cell r="FC308">
            <v>3</v>
          </cell>
          <cell r="FE308" t="str">
            <v>HDKM78323</v>
          </cell>
          <cell r="FF308">
            <v>96.92</v>
          </cell>
          <cell r="FG308">
            <v>2.46</v>
          </cell>
          <cell r="FH308">
            <v>36</v>
          </cell>
          <cell r="FI308">
            <v>48.222999999999999</v>
          </cell>
          <cell r="FJ308">
            <v>320.34800000000001</v>
          </cell>
          <cell r="FK308">
            <v>4</v>
          </cell>
          <cell r="FM308" t="str">
            <v>HDKM78323</v>
          </cell>
          <cell r="FN308">
            <v>95.52</v>
          </cell>
          <cell r="FO308">
            <v>3.59</v>
          </cell>
          <cell r="FP308">
            <v>28.8</v>
          </cell>
          <cell r="FQ308">
            <v>71.614999999999995</v>
          </cell>
          <cell r="FR308">
            <v>322.69799999999998</v>
          </cell>
          <cell r="FS308">
            <v>5</v>
          </cell>
          <cell r="FU308" t="str">
            <v>HDKM78323</v>
          </cell>
          <cell r="FV308">
            <v>95.72</v>
          </cell>
          <cell r="FW308">
            <v>3.59</v>
          </cell>
          <cell r="FX308">
            <v>28.8</v>
          </cell>
          <cell r="FY308">
            <v>71.614999999999995</v>
          </cell>
          <cell r="FZ308">
            <v>334.43099999999998</v>
          </cell>
          <cell r="GA308">
            <v>5</v>
          </cell>
          <cell r="GC308" t="str">
            <v>HDKM78323</v>
          </cell>
          <cell r="GD308">
            <v>95.9</v>
          </cell>
          <cell r="GE308">
            <v>3.59</v>
          </cell>
          <cell r="GF308">
            <v>45.8</v>
          </cell>
          <cell r="GG308">
            <v>71.614999999999995</v>
          </cell>
          <cell r="GH308">
            <v>350.31599999999997</v>
          </cell>
          <cell r="GI308">
            <v>5</v>
          </cell>
          <cell r="GK308" t="str">
            <v>HDKM78323</v>
          </cell>
          <cell r="GL308">
            <v>96.06</v>
          </cell>
          <cell r="GM308">
            <v>3.59</v>
          </cell>
          <cell r="GN308">
            <v>45.8</v>
          </cell>
          <cell r="GO308">
            <v>71.614999999999995</v>
          </cell>
          <cell r="GP308">
            <v>369.44900000000001</v>
          </cell>
          <cell r="GQ308">
            <v>5</v>
          </cell>
          <cell r="GS308" t="str">
            <v>HDKM78323</v>
          </cell>
          <cell r="GT308">
            <v>96.21</v>
          </cell>
          <cell r="GU308">
            <v>3.59</v>
          </cell>
          <cell r="GV308">
            <v>45.8</v>
          </cell>
          <cell r="GW308">
            <v>71.614999999999995</v>
          </cell>
          <cell r="GX308">
            <v>389.59800000000001</v>
          </cell>
          <cell r="GY308">
            <v>5</v>
          </cell>
          <cell r="HA308" t="str">
            <v>HDKM78323</v>
          </cell>
          <cell r="HB308">
            <v>96.35</v>
          </cell>
          <cell r="HC308">
            <v>3.59</v>
          </cell>
          <cell r="HD308">
            <v>45.8</v>
          </cell>
          <cell r="HE308">
            <v>71.614999999999995</v>
          </cell>
          <cell r="HF308">
            <v>409.29700000000003</v>
          </cell>
          <cell r="HG308">
            <v>5</v>
          </cell>
          <cell r="HI308" t="str">
            <v>HDKM78311</v>
          </cell>
          <cell r="HJ308">
            <v>84.13</v>
          </cell>
          <cell r="HK308">
            <v>11.44</v>
          </cell>
          <cell r="HL308">
            <v>24.888888888888999</v>
          </cell>
          <cell r="HM308">
            <v>24.780999999999999</v>
          </cell>
          <cell r="HN308">
            <v>354.14100000000002</v>
          </cell>
          <cell r="HO308">
            <v>9</v>
          </cell>
          <cell r="HQ308" t="str">
            <v>HDKM78311</v>
          </cell>
          <cell r="HR308">
            <v>82.02</v>
          </cell>
          <cell r="HS308">
            <v>12.15</v>
          </cell>
          <cell r="HT308">
            <v>22.4</v>
          </cell>
          <cell r="HU308">
            <v>21.007000000000001</v>
          </cell>
          <cell r="HV308">
            <v>355.59100000000001</v>
          </cell>
          <cell r="HW308">
            <v>10</v>
          </cell>
          <cell r="HY308" t="str">
            <v>HDKM78310</v>
          </cell>
          <cell r="HZ308">
            <v>95.92</v>
          </cell>
          <cell r="IA308">
            <v>2.5099999999999998</v>
          </cell>
          <cell r="IB308">
            <v>29.25</v>
          </cell>
          <cell r="IC308">
            <v>38.557000000000002</v>
          </cell>
          <cell r="ID308">
            <v>461.86</v>
          </cell>
          <cell r="IE308">
            <v>8</v>
          </cell>
          <cell r="IG308" t="str">
            <v>HDKM78310</v>
          </cell>
          <cell r="IH308">
            <v>95.58</v>
          </cell>
          <cell r="II308">
            <v>2.63</v>
          </cell>
          <cell r="IJ308">
            <v>50</v>
          </cell>
          <cell r="IK308">
            <v>32.770000000000003</v>
          </cell>
          <cell r="IL308">
            <v>479.36</v>
          </cell>
          <cell r="IM308">
            <v>9</v>
          </cell>
        </row>
        <row r="309">
          <cell r="A309" t="str">
            <v>HWKM78004</v>
          </cell>
          <cell r="B309">
            <v>100</v>
          </cell>
          <cell r="C309">
            <v>0</v>
          </cell>
          <cell r="D309">
            <v>0</v>
          </cell>
          <cell r="E309">
            <v>0</v>
          </cell>
          <cell r="F309">
            <v>0</v>
          </cell>
          <cell r="G309">
            <v>0</v>
          </cell>
          <cell r="I309" t="str">
            <v>HWKM78004</v>
          </cell>
          <cell r="J309">
            <v>98.99</v>
          </cell>
          <cell r="K309">
            <v>0.48</v>
          </cell>
          <cell r="L309">
            <v>13</v>
          </cell>
          <cell r="M309">
            <v>0</v>
          </cell>
          <cell r="N309">
            <v>9.75</v>
          </cell>
          <cell r="O309">
            <v>1</v>
          </cell>
          <cell r="Q309" t="str">
            <v>HWKM46017</v>
          </cell>
          <cell r="R309">
            <v>100</v>
          </cell>
          <cell r="S309">
            <v>0</v>
          </cell>
          <cell r="T309">
            <v>13</v>
          </cell>
          <cell r="U309">
            <v>0</v>
          </cell>
          <cell r="V309">
            <v>25.899000000000001</v>
          </cell>
          <cell r="W309">
            <v>0</v>
          </cell>
          <cell r="Y309" t="str">
            <v>HWKM46017</v>
          </cell>
          <cell r="Z309">
            <v>100</v>
          </cell>
          <cell r="AA309">
            <v>0</v>
          </cell>
          <cell r="AB309">
            <v>13</v>
          </cell>
          <cell r="AC309">
            <v>0</v>
          </cell>
          <cell r="AD309">
            <v>35.582000000000001</v>
          </cell>
          <cell r="AE309">
            <v>0</v>
          </cell>
          <cell r="AG309" t="str">
            <v>HWKM46017</v>
          </cell>
          <cell r="AH309">
            <v>100</v>
          </cell>
          <cell r="AI309">
            <v>0</v>
          </cell>
          <cell r="AJ309">
            <v>13</v>
          </cell>
          <cell r="AK309">
            <v>0</v>
          </cell>
          <cell r="AL309">
            <v>55.548000000000002</v>
          </cell>
          <cell r="AM309">
            <v>0</v>
          </cell>
          <cell r="AO309" t="str">
            <v>HDKM78443</v>
          </cell>
          <cell r="AP309">
            <v>0</v>
          </cell>
          <cell r="AQ309">
            <v>0</v>
          </cell>
          <cell r="AR309">
            <v>0</v>
          </cell>
          <cell r="AS309">
            <v>0</v>
          </cell>
          <cell r="AT309">
            <v>0</v>
          </cell>
          <cell r="AU309">
            <v>0</v>
          </cell>
          <cell r="AW309" t="str">
            <v>HDKM78443</v>
          </cell>
          <cell r="AX309">
            <v>0</v>
          </cell>
          <cell r="AY309">
            <v>0</v>
          </cell>
          <cell r="AZ309">
            <v>0</v>
          </cell>
          <cell r="BA309">
            <v>0</v>
          </cell>
          <cell r="BB309">
            <v>0</v>
          </cell>
          <cell r="BC309">
            <v>0</v>
          </cell>
          <cell r="BE309" t="str">
            <v>HDKM78443</v>
          </cell>
          <cell r="BF309">
            <v>0</v>
          </cell>
          <cell r="BG309">
            <v>0</v>
          </cell>
          <cell r="BH309">
            <v>0</v>
          </cell>
          <cell r="BI309">
            <v>0</v>
          </cell>
          <cell r="BJ309">
            <v>0</v>
          </cell>
          <cell r="BK309">
            <v>0</v>
          </cell>
          <cell r="BM309" t="str">
            <v>HDKM78443</v>
          </cell>
          <cell r="BN309">
            <v>0</v>
          </cell>
          <cell r="BO309">
            <v>0</v>
          </cell>
          <cell r="BP309">
            <v>0</v>
          </cell>
          <cell r="BQ309">
            <v>0</v>
          </cell>
          <cell r="BR309">
            <v>0</v>
          </cell>
          <cell r="BS309">
            <v>0</v>
          </cell>
          <cell r="BU309" t="str">
            <v>HDKM78387</v>
          </cell>
          <cell r="BV309">
            <v>77.010000000000005</v>
          </cell>
          <cell r="BW309">
            <v>16.73</v>
          </cell>
          <cell r="BX309">
            <v>37.666666666666998</v>
          </cell>
          <cell r="BY309">
            <v>18.765000000000001</v>
          </cell>
          <cell r="BZ309">
            <v>103.065</v>
          </cell>
          <cell r="CA309">
            <v>3</v>
          </cell>
          <cell r="CC309" t="str">
            <v>HDKM78387</v>
          </cell>
          <cell r="CD309">
            <v>79.099999999999994</v>
          </cell>
          <cell r="CE309">
            <v>16.73</v>
          </cell>
          <cell r="CF309">
            <v>44</v>
          </cell>
          <cell r="CG309">
            <v>18.765000000000001</v>
          </cell>
          <cell r="CH309">
            <v>121.681</v>
          </cell>
          <cell r="CI309">
            <v>3</v>
          </cell>
          <cell r="CK309" t="str">
            <v>HDKM78387</v>
          </cell>
          <cell r="CL309">
            <v>80.84</v>
          </cell>
          <cell r="CM309">
            <v>16.73</v>
          </cell>
          <cell r="CN309">
            <v>44</v>
          </cell>
          <cell r="CO309">
            <v>18.765000000000001</v>
          </cell>
          <cell r="CP309">
            <v>141.797</v>
          </cell>
          <cell r="CQ309">
            <v>3</v>
          </cell>
          <cell r="CS309" t="str">
            <v>HDKM78368</v>
          </cell>
          <cell r="CT309">
            <v>96.54</v>
          </cell>
          <cell r="CU309">
            <v>5.39</v>
          </cell>
          <cell r="CV309">
            <v>79</v>
          </cell>
          <cell r="CW309">
            <v>93.201999999999998</v>
          </cell>
          <cell r="CX309">
            <v>190.13200000000001</v>
          </cell>
          <cell r="CY309">
            <v>2</v>
          </cell>
          <cell r="DA309" t="str">
            <v>HDKM78368</v>
          </cell>
          <cell r="DB309">
            <v>96.79</v>
          </cell>
          <cell r="DC309">
            <v>5.39</v>
          </cell>
          <cell r="DD309">
            <v>79</v>
          </cell>
          <cell r="DE309">
            <v>93.201999999999998</v>
          </cell>
          <cell r="DF309">
            <v>210.464</v>
          </cell>
          <cell r="DG309">
            <v>2</v>
          </cell>
          <cell r="DI309" t="str">
            <v>HDKM78368</v>
          </cell>
          <cell r="DJ309">
            <v>97</v>
          </cell>
          <cell r="DK309">
            <v>5.39</v>
          </cell>
          <cell r="DL309">
            <v>79</v>
          </cell>
          <cell r="DM309">
            <v>93.201999999999998</v>
          </cell>
          <cell r="DN309">
            <v>222.36500000000001</v>
          </cell>
          <cell r="DO309">
            <v>2</v>
          </cell>
          <cell r="DQ309" t="str">
            <v>HDKM78368</v>
          </cell>
          <cell r="DR309">
            <v>96.87</v>
          </cell>
          <cell r="DS309">
            <v>4</v>
          </cell>
          <cell r="DT309">
            <v>52.666666666666998</v>
          </cell>
          <cell r="DU309">
            <v>83.75</v>
          </cell>
          <cell r="DV309">
            <v>238.197</v>
          </cell>
          <cell r="DW309">
            <v>3</v>
          </cell>
          <cell r="DY309" t="str">
            <v>HDKM78366</v>
          </cell>
          <cell r="DZ309">
            <v>65.150000000000006</v>
          </cell>
          <cell r="EA309">
            <v>11.05</v>
          </cell>
          <cell r="EB309">
            <v>8</v>
          </cell>
          <cell r="EC309">
            <v>63.363999999999997</v>
          </cell>
          <cell r="ED309">
            <v>135.72900000000001</v>
          </cell>
          <cell r="EE309">
            <v>12</v>
          </cell>
          <cell r="EG309" t="str">
            <v>HDKM78366</v>
          </cell>
          <cell r="EH309">
            <v>64.81</v>
          </cell>
          <cell r="EI309">
            <v>10.95</v>
          </cell>
          <cell r="EJ309">
            <v>7.3846153846154001</v>
          </cell>
          <cell r="EK309">
            <v>65.59</v>
          </cell>
          <cell r="EL309">
            <v>147.66200000000001</v>
          </cell>
          <cell r="EM309">
            <v>13</v>
          </cell>
          <cell r="EO309" t="str">
            <v>HDKM78366</v>
          </cell>
          <cell r="EP309">
            <v>66.66</v>
          </cell>
          <cell r="EQ309">
            <v>10.95</v>
          </cell>
          <cell r="ER309">
            <v>7.3846153846154001</v>
          </cell>
          <cell r="ES309">
            <v>65.59</v>
          </cell>
          <cell r="ET309">
            <v>167.779</v>
          </cell>
          <cell r="EU309">
            <v>13</v>
          </cell>
          <cell r="EW309" t="str">
            <v>HDKM78336</v>
          </cell>
          <cell r="EX309">
            <v>94.85</v>
          </cell>
          <cell r="EY309">
            <v>3.09</v>
          </cell>
          <cell r="EZ309">
            <v>20.25</v>
          </cell>
          <cell r="FA309">
            <v>28.542999999999999</v>
          </cell>
          <cell r="FB309">
            <v>304.01499999999999</v>
          </cell>
          <cell r="FC309">
            <v>8</v>
          </cell>
          <cell r="FE309" t="str">
            <v>HDKM78334</v>
          </cell>
          <cell r="FF309">
            <v>95.36</v>
          </cell>
          <cell r="FG309">
            <v>3.39</v>
          </cell>
          <cell r="FH309">
            <v>28.6</v>
          </cell>
          <cell r="FI309">
            <v>64.932000000000002</v>
          </cell>
          <cell r="FJ309">
            <v>320.79899999999998</v>
          </cell>
          <cell r="FK309">
            <v>5</v>
          </cell>
          <cell r="FM309" t="str">
            <v>HDKM78334</v>
          </cell>
          <cell r="FN309">
            <v>95.57</v>
          </cell>
          <cell r="FO309">
            <v>3.39</v>
          </cell>
          <cell r="FP309">
            <v>28.6</v>
          </cell>
          <cell r="FQ309">
            <v>64.932000000000002</v>
          </cell>
          <cell r="FR309">
            <v>329.18299999999999</v>
          </cell>
          <cell r="FS309">
            <v>5</v>
          </cell>
          <cell r="FU309" t="str">
            <v>HDKM78334</v>
          </cell>
          <cell r="FV309">
            <v>95.76</v>
          </cell>
          <cell r="FW309">
            <v>3.39</v>
          </cell>
          <cell r="FX309">
            <v>28.6</v>
          </cell>
          <cell r="FY309">
            <v>64.932000000000002</v>
          </cell>
          <cell r="FZ309">
            <v>339.63299999999998</v>
          </cell>
          <cell r="GA309">
            <v>5</v>
          </cell>
          <cell r="GC309" t="str">
            <v>HDKM78334</v>
          </cell>
          <cell r="GD309">
            <v>95.94</v>
          </cell>
          <cell r="GE309">
            <v>3.39</v>
          </cell>
          <cell r="GF309">
            <v>45.4</v>
          </cell>
          <cell r="GG309">
            <v>64.932000000000002</v>
          </cell>
          <cell r="GH309">
            <v>347.93400000000003</v>
          </cell>
          <cell r="GI309">
            <v>5</v>
          </cell>
          <cell r="GK309" t="str">
            <v>HDKM78334</v>
          </cell>
          <cell r="GL309">
            <v>94.91</v>
          </cell>
          <cell r="GM309">
            <v>4.0199999999999996</v>
          </cell>
          <cell r="GN309">
            <v>37.833333333333002</v>
          </cell>
          <cell r="GO309">
            <v>45.680999999999997</v>
          </cell>
          <cell r="GP309">
            <v>359.28300000000002</v>
          </cell>
          <cell r="GQ309">
            <v>6</v>
          </cell>
          <cell r="GS309" t="str">
            <v>HDKM78334</v>
          </cell>
          <cell r="GT309">
            <v>94.6</v>
          </cell>
          <cell r="GU309">
            <v>3.89</v>
          </cell>
          <cell r="GV309">
            <v>32.428571428570997</v>
          </cell>
          <cell r="GW309">
            <v>51.927</v>
          </cell>
          <cell r="GX309">
            <v>374.916</v>
          </cell>
          <cell r="GY309">
            <v>7</v>
          </cell>
          <cell r="HA309" t="str">
            <v>HDKM78334</v>
          </cell>
          <cell r="HB309">
            <v>94.8</v>
          </cell>
          <cell r="HC309">
            <v>3.89</v>
          </cell>
          <cell r="HD309">
            <v>32.428571428570997</v>
          </cell>
          <cell r="HE309">
            <v>51.927</v>
          </cell>
          <cell r="HF309">
            <v>394.36599999999999</v>
          </cell>
          <cell r="HG309">
            <v>7</v>
          </cell>
          <cell r="HI309" t="str">
            <v>HDKM78312</v>
          </cell>
          <cell r="HJ309">
            <v>84.38</v>
          </cell>
          <cell r="HK309">
            <v>10.06</v>
          </cell>
          <cell r="HL309">
            <v>24.888888888888999</v>
          </cell>
          <cell r="HM309">
            <v>9.1140000000000008</v>
          </cell>
          <cell r="HN309">
            <v>381.084</v>
          </cell>
          <cell r="HO309">
            <v>9</v>
          </cell>
          <cell r="HQ309" t="str">
            <v>HDKM78312</v>
          </cell>
          <cell r="HR309">
            <v>84.92</v>
          </cell>
          <cell r="HS309">
            <v>10.06</v>
          </cell>
          <cell r="HT309">
            <v>24.888888888888999</v>
          </cell>
          <cell r="HU309">
            <v>9.1140000000000008</v>
          </cell>
          <cell r="HV309">
            <v>400.899</v>
          </cell>
          <cell r="HW309">
            <v>9</v>
          </cell>
          <cell r="HY309" t="str">
            <v>HDKM78311</v>
          </cell>
          <cell r="HZ309">
            <v>82.45</v>
          </cell>
          <cell r="IA309">
            <v>12.26</v>
          </cell>
          <cell r="IB309">
            <v>22.4</v>
          </cell>
          <cell r="IC309">
            <v>20.806999999999999</v>
          </cell>
          <cell r="ID309">
            <v>375.45800000000003</v>
          </cell>
          <cell r="IE309">
            <v>10</v>
          </cell>
          <cell r="IG309" t="str">
            <v>HDKM78311</v>
          </cell>
          <cell r="IH309">
            <v>83.02</v>
          </cell>
          <cell r="II309">
            <v>12.26</v>
          </cell>
          <cell r="IJ309">
            <v>35.299999999999997</v>
          </cell>
          <cell r="IK309">
            <v>20.806999999999999</v>
          </cell>
          <cell r="IL309">
            <v>393.57499999999999</v>
          </cell>
          <cell r="IM309">
            <v>10</v>
          </cell>
        </row>
        <row r="310">
          <cell r="A310" t="str">
            <v>LBPT70001</v>
          </cell>
          <cell r="B310">
            <v>100</v>
          </cell>
          <cell r="C310">
            <v>0</v>
          </cell>
          <cell r="D310">
            <v>0</v>
          </cell>
          <cell r="E310">
            <v>0</v>
          </cell>
          <cell r="F310">
            <v>0</v>
          </cell>
          <cell r="G310">
            <v>0</v>
          </cell>
          <cell r="I310" t="str">
            <v>LBPT70001</v>
          </cell>
          <cell r="J310">
            <v>100</v>
          </cell>
          <cell r="K310">
            <v>0</v>
          </cell>
          <cell r="L310">
            <v>0</v>
          </cell>
          <cell r="M310">
            <v>0</v>
          </cell>
          <cell r="N310">
            <v>0</v>
          </cell>
          <cell r="O310">
            <v>0</v>
          </cell>
          <cell r="Q310" t="str">
            <v>HWKM46018</v>
          </cell>
          <cell r="R310">
            <v>100</v>
          </cell>
          <cell r="S310">
            <v>0</v>
          </cell>
          <cell r="T310">
            <v>10</v>
          </cell>
          <cell r="U310">
            <v>0</v>
          </cell>
          <cell r="V310">
            <v>25.899000000000001</v>
          </cell>
          <cell r="W310">
            <v>0</v>
          </cell>
          <cell r="Y310" t="str">
            <v>HWKM46018</v>
          </cell>
          <cell r="Z310">
            <v>100</v>
          </cell>
          <cell r="AA310">
            <v>0</v>
          </cell>
          <cell r="AB310">
            <v>10</v>
          </cell>
          <cell r="AC310">
            <v>0</v>
          </cell>
          <cell r="AD310">
            <v>35.582000000000001</v>
          </cell>
          <cell r="AE310">
            <v>0</v>
          </cell>
          <cell r="AG310" t="str">
            <v>HWKM46018</v>
          </cell>
          <cell r="AH310">
            <v>100</v>
          </cell>
          <cell r="AI310">
            <v>0</v>
          </cell>
          <cell r="AJ310">
            <v>10</v>
          </cell>
          <cell r="AK310">
            <v>0</v>
          </cell>
          <cell r="AL310">
            <v>55.548000000000002</v>
          </cell>
          <cell r="AM310">
            <v>0</v>
          </cell>
          <cell r="AO310" t="str">
            <v>HWKM46008</v>
          </cell>
          <cell r="AP310">
            <v>0</v>
          </cell>
          <cell r="AQ310">
            <v>144</v>
          </cell>
          <cell r="AR310">
            <v>0</v>
          </cell>
          <cell r="AS310">
            <v>100</v>
          </cell>
          <cell r="AT310">
            <v>0</v>
          </cell>
          <cell r="AU310">
            <v>1</v>
          </cell>
          <cell r="AW310" t="str">
            <v>HWKM46008</v>
          </cell>
          <cell r="AX310">
            <v>0</v>
          </cell>
          <cell r="AY310">
            <v>168</v>
          </cell>
          <cell r="AZ310">
            <v>0</v>
          </cell>
          <cell r="BA310">
            <v>100</v>
          </cell>
          <cell r="BB310">
            <v>0</v>
          </cell>
          <cell r="BC310">
            <v>1</v>
          </cell>
          <cell r="BE310" t="str">
            <v>HWKM46008</v>
          </cell>
          <cell r="BF310">
            <v>0</v>
          </cell>
          <cell r="BG310">
            <v>192</v>
          </cell>
          <cell r="BH310">
            <v>0</v>
          </cell>
          <cell r="BI310">
            <v>100</v>
          </cell>
          <cell r="BJ310">
            <v>0</v>
          </cell>
          <cell r="BK310">
            <v>1</v>
          </cell>
          <cell r="BM310" t="str">
            <v>HWKM46008</v>
          </cell>
          <cell r="BN310">
            <v>0</v>
          </cell>
          <cell r="BO310">
            <v>216</v>
          </cell>
          <cell r="BP310">
            <v>0</v>
          </cell>
          <cell r="BQ310">
            <v>100</v>
          </cell>
          <cell r="BR310">
            <v>0</v>
          </cell>
          <cell r="BS310">
            <v>1</v>
          </cell>
          <cell r="BU310" t="str">
            <v>HDKM78397</v>
          </cell>
          <cell r="BV310">
            <v>87.71</v>
          </cell>
          <cell r="BW310">
            <v>4.3600000000000003</v>
          </cell>
          <cell r="BX310">
            <v>42</v>
          </cell>
          <cell r="BY310">
            <v>84.822999999999993</v>
          </cell>
          <cell r="BZ310">
            <v>116.982</v>
          </cell>
          <cell r="CA310">
            <v>3</v>
          </cell>
          <cell r="CC310" t="str">
            <v>HDKM78397</v>
          </cell>
          <cell r="CD310">
            <v>88.83</v>
          </cell>
          <cell r="CE310">
            <v>4.3600000000000003</v>
          </cell>
          <cell r="CF310">
            <v>48</v>
          </cell>
          <cell r="CG310">
            <v>84.822999999999993</v>
          </cell>
          <cell r="CH310">
            <v>135.249</v>
          </cell>
          <cell r="CI310">
            <v>3</v>
          </cell>
          <cell r="CK310" t="str">
            <v>HDKM78397</v>
          </cell>
          <cell r="CL310">
            <v>89.76</v>
          </cell>
          <cell r="CM310">
            <v>4.3600000000000003</v>
          </cell>
          <cell r="CN310">
            <v>48</v>
          </cell>
          <cell r="CO310">
            <v>84.822999999999993</v>
          </cell>
          <cell r="CP310">
            <v>155.29900000000001</v>
          </cell>
          <cell r="CQ310">
            <v>3</v>
          </cell>
          <cell r="CS310" t="str">
            <v>HDKM78369</v>
          </cell>
          <cell r="CT310">
            <v>95.44</v>
          </cell>
          <cell r="CU310">
            <v>2.21</v>
          </cell>
          <cell r="CV310">
            <v>25.833333333333002</v>
          </cell>
          <cell r="CW310">
            <v>16.710999999999999</v>
          </cell>
          <cell r="CX310">
            <v>180.935</v>
          </cell>
          <cell r="CY310">
            <v>6</v>
          </cell>
          <cell r="DA310" t="str">
            <v>HDKM78369</v>
          </cell>
          <cell r="DB310">
            <v>95.76</v>
          </cell>
          <cell r="DC310">
            <v>2.21</v>
          </cell>
          <cell r="DD310">
            <v>25.833333333333002</v>
          </cell>
          <cell r="DE310">
            <v>16.710999999999999</v>
          </cell>
          <cell r="DF310">
            <v>201.351</v>
          </cell>
          <cell r="DG310">
            <v>6</v>
          </cell>
          <cell r="DI310" t="str">
            <v>HDKM78369</v>
          </cell>
          <cell r="DJ310">
            <v>96.05</v>
          </cell>
          <cell r="DK310">
            <v>2.21</v>
          </cell>
          <cell r="DL310">
            <v>25.833333333333002</v>
          </cell>
          <cell r="DM310">
            <v>16.710999999999999</v>
          </cell>
          <cell r="DN310">
            <v>212.084</v>
          </cell>
          <cell r="DO310">
            <v>6</v>
          </cell>
          <cell r="DQ310" t="str">
            <v>HDKM78369</v>
          </cell>
          <cell r="DR310">
            <v>96.29</v>
          </cell>
          <cell r="DS310">
            <v>2.21</v>
          </cell>
          <cell r="DT310">
            <v>25.833333333333002</v>
          </cell>
          <cell r="DU310">
            <v>16.710999999999999</v>
          </cell>
          <cell r="DV310">
            <v>230.751</v>
          </cell>
          <cell r="DW310">
            <v>6</v>
          </cell>
          <cell r="DY310" t="str">
            <v>HDKM78367</v>
          </cell>
          <cell r="DZ310">
            <v>88.87</v>
          </cell>
          <cell r="EA310">
            <v>2.8</v>
          </cell>
          <cell r="EB310">
            <v>12</v>
          </cell>
          <cell r="EC310">
            <v>0</v>
          </cell>
          <cell r="ED310">
            <v>222.78</v>
          </cell>
          <cell r="EE310">
            <v>12</v>
          </cell>
          <cell r="EG310" t="str">
            <v>HDKM78367</v>
          </cell>
          <cell r="EH310">
            <v>83.93</v>
          </cell>
          <cell r="EI310">
            <v>4.8</v>
          </cell>
          <cell r="EJ310">
            <v>12</v>
          </cell>
          <cell r="EK310">
            <v>0</v>
          </cell>
          <cell r="EL310">
            <v>222.78</v>
          </cell>
          <cell r="EM310">
            <v>12</v>
          </cell>
          <cell r="EO310" t="str">
            <v>HDKM78367</v>
          </cell>
          <cell r="EP310">
            <v>82.66</v>
          </cell>
          <cell r="EQ310">
            <v>5.61</v>
          </cell>
          <cell r="ER310">
            <v>12</v>
          </cell>
          <cell r="ES310">
            <v>0</v>
          </cell>
          <cell r="ET310">
            <v>233.18</v>
          </cell>
          <cell r="EU310">
            <v>12</v>
          </cell>
          <cell r="EW310" t="str">
            <v>HDKM78348</v>
          </cell>
          <cell r="EX310">
            <v>83.81</v>
          </cell>
          <cell r="EY310">
            <v>6.22</v>
          </cell>
          <cell r="EZ310">
            <v>14.777777777778001</v>
          </cell>
          <cell r="FA310">
            <v>11.279</v>
          </cell>
          <cell r="FB310">
            <v>229.72900000000001</v>
          </cell>
          <cell r="FC310">
            <v>9</v>
          </cell>
          <cell r="FE310" t="str">
            <v>HDKM78335</v>
          </cell>
          <cell r="FF310">
            <v>94.55</v>
          </cell>
          <cell r="FG310">
            <v>7.49</v>
          </cell>
          <cell r="FH310">
            <v>50</v>
          </cell>
          <cell r="FI310">
            <v>28.911000000000001</v>
          </cell>
          <cell r="FJ310">
            <v>298.96300000000002</v>
          </cell>
          <cell r="FK310">
            <v>3</v>
          </cell>
          <cell r="FM310" t="str">
            <v>HDKM78335</v>
          </cell>
          <cell r="FN310">
            <v>94.73</v>
          </cell>
          <cell r="FO310">
            <v>5.71</v>
          </cell>
          <cell r="FP310">
            <v>37.5</v>
          </cell>
          <cell r="FQ310">
            <v>28.446000000000002</v>
          </cell>
          <cell r="FR310">
            <v>307.96300000000002</v>
          </cell>
          <cell r="FS310">
            <v>4</v>
          </cell>
          <cell r="FU310" t="str">
            <v>HDKM78335</v>
          </cell>
          <cell r="FV310">
            <v>92.38</v>
          </cell>
          <cell r="FW310">
            <v>7.42</v>
          </cell>
          <cell r="FX310">
            <v>30</v>
          </cell>
          <cell r="FY310">
            <v>17.527999999999999</v>
          </cell>
          <cell r="FZ310">
            <v>311.46300000000002</v>
          </cell>
          <cell r="GA310">
            <v>5</v>
          </cell>
          <cell r="GC310" t="str">
            <v>HDKM78335</v>
          </cell>
          <cell r="GD310">
            <v>92.21</v>
          </cell>
          <cell r="GE310">
            <v>6.64</v>
          </cell>
          <cell r="GF310">
            <v>33.166666666666998</v>
          </cell>
          <cell r="GG310">
            <v>16.303999999999998</v>
          </cell>
          <cell r="GH310">
            <v>325.51400000000001</v>
          </cell>
          <cell r="GI310">
            <v>6</v>
          </cell>
          <cell r="GK310" t="str">
            <v>HDKM78335</v>
          </cell>
          <cell r="GL310">
            <v>92.39</v>
          </cell>
          <cell r="GM310">
            <v>5.81</v>
          </cell>
          <cell r="GN310">
            <v>28.428571428571001</v>
          </cell>
          <cell r="GO310">
            <v>15.977</v>
          </cell>
          <cell r="GP310">
            <v>343.98</v>
          </cell>
          <cell r="GQ310">
            <v>7</v>
          </cell>
          <cell r="GS310" t="str">
            <v>HDKM78335</v>
          </cell>
          <cell r="GT310">
            <v>92.68</v>
          </cell>
          <cell r="GU310">
            <v>5.81</v>
          </cell>
          <cell r="GV310">
            <v>28.428571428571001</v>
          </cell>
          <cell r="GW310">
            <v>15.977</v>
          </cell>
          <cell r="GX310">
            <v>363.04700000000003</v>
          </cell>
          <cell r="GY310">
            <v>7</v>
          </cell>
          <cell r="HA310" t="str">
            <v>HDKM78335</v>
          </cell>
          <cell r="HB310">
            <v>92.66</v>
          </cell>
          <cell r="HC310">
            <v>5.33</v>
          </cell>
          <cell r="HD310">
            <v>24.875</v>
          </cell>
          <cell r="HE310">
            <v>19.757999999999999</v>
          </cell>
          <cell r="HF310">
            <v>380.18</v>
          </cell>
          <cell r="HG310">
            <v>8</v>
          </cell>
          <cell r="HI310" t="str">
            <v>HDKM78313</v>
          </cell>
          <cell r="HJ310">
            <v>90.42</v>
          </cell>
          <cell r="HK310">
            <v>5.79</v>
          </cell>
          <cell r="HL310">
            <v>19.727272727273</v>
          </cell>
          <cell r="HM310">
            <v>31.367999999999999</v>
          </cell>
          <cell r="HN310">
            <v>400.91199999999998</v>
          </cell>
          <cell r="HO310">
            <v>11</v>
          </cell>
          <cell r="HQ310" t="str">
            <v>HDKM78313</v>
          </cell>
          <cell r="HR310">
            <v>89.39</v>
          </cell>
          <cell r="HS310">
            <v>6.09</v>
          </cell>
          <cell r="HT310">
            <v>18.083333333333002</v>
          </cell>
          <cell r="HU310">
            <v>27.306000000000001</v>
          </cell>
          <cell r="HV310">
            <v>412.22800000000001</v>
          </cell>
          <cell r="HW310">
            <v>12</v>
          </cell>
          <cell r="HY310" t="str">
            <v>HDKM78312</v>
          </cell>
          <cell r="HZ310">
            <v>85.42</v>
          </cell>
          <cell r="IA310">
            <v>10.06</v>
          </cell>
          <cell r="IB310">
            <v>24.888888888888999</v>
          </cell>
          <cell r="IC310">
            <v>9.1140000000000008</v>
          </cell>
          <cell r="ID310">
            <v>420.09899999999999</v>
          </cell>
          <cell r="IE310">
            <v>9</v>
          </cell>
          <cell r="IG310" t="str">
            <v>HDKM78312</v>
          </cell>
          <cell r="IH310">
            <v>84.83</v>
          </cell>
          <cell r="II310">
            <v>8.9499999999999993</v>
          </cell>
          <cell r="IJ310">
            <v>38.545454545455001</v>
          </cell>
          <cell r="IK310">
            <v>8.3829999999999991</v>
          </cell>
          <cell r="IL310">
            <v>431.44900000000001</v>
          </cell>
          <cell r="IM310">
            <v>11</v>
          </cell>
        </row>
        <row r="311">
          <cell r="A311" t="str">
            <v>LBPT70005</v>
          </cell>
          <cell r="B311">
            <v>100</v>
          </cell>
          <cell r="C311">
            <v>0</v>
          </cell>
          <cell r="D311">
            <v>0</v>
          </cell>
          <cell r="E311">
            <v>0</v>
          </cell>
          <cell r="F311">
            <v>0</v>
          </cell>
          <cell r="G311">
            <v>0</v>
          </cell>
          <cell r="I311" t="str">
            <v>LBPT70005</v>
          </cell>
          <cell r="J311">
            <v>100</v>
          </cell>
          <cell r="K311">
            <v>0</v>
          </cell>
          <cell r="L311">
            <v>0</v>
          </cell>
          <cell r="M311">
            <v>0</v>
          </cell>
          <cell r="N311">
            <v>0</v>
          </cell>
          <cell r="O311">
            <v>0</v>
          </cell>
          <cell r="Q311" t="str">
            <v>HWKM46026</v>
          </cell>
          <cell r="R311">
            <v>100</v>
          </cell>
          <cell r="S311">
            <v>0</v>
          </cell>
          <cell r="T311">
            <v>0</v>
          </cell>
          <cell r="U311">
            <v>0</v>
          </cell>
          <cell r="V311">
            <v>0</v>
          </cell>
          <cell r="W311">
            <v>0</v>
          </cell>
          <cell r="Y311" t="str">
            <v>HWKM46026</v>
          </cell>
          <cell r="Z311">
            <v>100</v>
          </cell>
          <cell r="AA311">
            <v>0</v>
          </cell>
          <cell r="AB311">
            <v>0</v>
          </cell>
          <cell r="AC311">
            <v>0</v>
          </cell>
          <cell r="AD311">
            <v>0</v>
          </cell>
          <cell r="AE311">
            <v>0</v>
          </cell>
          <cell r="AG311" t="str">
            <v>HWKM46026</v>
          </cell>
          <cell r="AH311">
            <v>100</v>
          </cell>
          <cell r="AI311">
            <v>0</v>
          </cell>
          <cell r="AJ311">
            <v>0</v>
          </cell>
          <cell r="AK311">
            <v>0</v>
          </cell>
          <cell r="AL311">
            <v>0</v>
          </cell>
          <cell r="AM311">
            <v>0</v>
          </cell>
          <cell r="AO311" t="str">
            <v>HWKM46017</v>
          </cell>
          <cell r="AP311">
            <v>100</v>
          </cell>
          <cell r="AQ311">
            <v>0</v>
          </cell>
          <cell r="AR311">
            <v>13</v>
          </cell>
          <cell r="AS311">
            <v>0</v>
          </cell>
          <cell r="AT311">
            <v>65.713999999999999</v>
          </cell>
          <cell r="AU311">
            <v>0</v>
          </cell>
          <cell r="AW311" t="str">
            <v>HWKM46017</v>
          </cell>
          <cell r="AX311">
            <v>100</v>
          </cell>
          <cell r="AY311">
            <v>0</v>
          </cell>
          <cell r="AZ311">
            <v>13</v>
          </cell>
          <cell r="BA311">
            <v>0</v>
          </cell>
          <cell r="BB311">
            <v>74.63</v>
          </cell>
          <cell r="BC311">
            <v>0</v>
          </cell>
          <cell r="BE311" t="str">
            <v>HWKM46017</v>
          </cell>
          <cell r="BF311">
            <v>100</v>
          </cell>
          <cell r="BG311">
            <v>0</v>
          </cell>
          <cell r="BH311">
            <v>13</v>
          </cell>
          <cell r="BI311">
            <v>0</v>
          </cell>
          <cell r="BJ311">
            <v>91.747</v>
          </cell>
          <cell r="BK311">
            <v>0</v>
          </cell>
          <cell r="BM311" t="str">
            <v>HWKM46017</v>
          </cell>
          <cell r="BN311">
            <v>100</v>
          </cell>
          <cell r="BO311">
            <v>0</v>
          </cell>
          <cell r="BP311">
            <v>13</v>
          </cell>
          <cell r="BQ311">
            <v>0</v>
          </cell>
          <cell r="BR311">
            <v>103.163</v>
          </cell>
          <cell r="BS311">
            <v>0</v>
          </cell>
          <cell r="BU311" t="str">
            <v>HDKM78442</v>
          </cell>
          <cell r="BV311">
            <v>0</v>
          </cell>
          <cell r="BW311">
            <v>0</v>
          </cell>
          <cell r="BX311">
            <v>0</v>
          </cell>
          <cell r="BY311">
            <v>0</v>
          </cell>
          <cell r="BZ311">
            <v>0</v>
          </cell>
          <cell r="CA311">
            <v>0</v>
          </cell>
          <cell r="CC311" t="str">
            <v>HDKM78442</v>
          </cell>
          <cell r="CD311">
            <v>100</v>
          </cell>
          <cell r="CE311">
            <v>0</v>
          </cell>
          <cell r="CF311">
            <v>0</v>
          </cell>
          <cell r="CG311">
            <v>0</v>
          </cell>
          <cell r="CH311">
            <v>0</v>
          </cell>
          <cell r="CI311">
            <v>0</v>
          </cell>
          <cell r="CK311" t="str">
            <v>HDKM78442</v>
          </cell>
          <cell r="CL311">
            <v>96.6</v>
          </cell>
          <cell r="CM311">
            <v>0.82</v>
          </cell>
          <cell r="CN311">
            <v>0</v>
          </cell>
          <cell r="CO311">
            <v>86.72</v>
          </cell>
          <cell r="CP311">
            <v>14.664999999999999</v>
          </cell>
          <cell r="CQ311">
            <v>2</v>
          </cell>
          <cell r="CS311" t="str">
            <v>HDKM78371</v>
          </cell>
          <cell r="CT311">
            <v>100</v>
          </cell>
          <cell r="CU311">
            <v>0</v>
          </cell>
          <cell r="CV311">
            <v>24</v>
          </cell>
          <cell r="CW311">
            <v>0</v>
          </cell>
          <cell r="CX311">
            <v>56</v>
          </cell>
          <cell r="CY311">
            <v>0</v>
          </cell>
          <cell r="DA311" t="str">
            <v>HDKM78371</v>
          </cell>
          <cell r="DB311">
            <v>100</v>
          </cell>
          <cell r="DC311">
            <v>0</v>
          </cell>
          <cell r="DD311">
            <v>24</v>
          </cell>
          <cell r="DE311">
            <v>0</v>
          </cell>
          <cell r="DF311">
            <v>76.415999999999997</v>
          </cell>
          <cell r="DG311">
            <v>0</v>
          </cell>
          <cell r="DI311" t="str">
            <v>HDKM78371</v>
          </cell>
          <cell r="DJ311">
            <v>99.43</v>
          </cell>
          <cell r="DK311">
            <v>0.68</v>
          </cell>
          <cell r="DL311">
            <v>24</v>
          </cell>
          <cell r="DM311">
            <v>0</v>
          </cell>
          <cell r="DN311">
            <v>87.2</v>
          </cell>
          <cell r="DO311">
            <v>1</v>
          </cell>
          <cell r="DQ311" t="str">
            <v>HDKM78371</v>
          </cell>
          <cell r="DR311">
            <v>99.53</v>
          </cell>
          <cell r="DS311">
            <v>0.68</v>
          </cell>
          <cell r="DT311">
            <v>24</v>
          </cell>
          <cell r="DU311">
            <v>0</v>
          </cell>
          <cell r="DV311">
            <v>105.85</v>
          </cell>
          <cell r="DW311">
            <v>1</v>
          </cell>
          <cell r="DY311" t="str">
            <v>HDKM78368</v>
          </cell>
          <cell r="DZ311">
            <v>97.06</v>
          </cell>
          <cell r="EA311">
            <v>4</v>
          </cell>
          <cell r="EB311">
            <v>52.666666666666998</v>
          </cell>
          <cell r="EC311">
            <v>83.75</v>
          </cell>
          <cell r="ED311">
            <v>256.81299999999999</v>
          </cell>
          <cell r="EE311">
            <v>3</v>
          </cell>
          <cell r="EG311" t="str">
            <v>HDKM78368</v>
          </cell>
          <cell r="EH311">
            <v>96.98</v>
          </cell>
          <cell r="EI311">
            <v>3.27</v>
          </cell>
          <cell r="EJ311">
            <v>39.5</v>
          </cell>
          <cell r="EK311">
            <v>85.076999999999998</v>
          </cell>
          <cell r="EL311">
            <v>274.86200000000002</v>
          </cell>
          <cell r="EM311">
            <v>4</v>
          </cell>
          <cell r="EO311" t="str">
            <v>HDKM78368</v>
          </cell>
          <cell r="EP311">
            <v>97.13</v>
          </cell>
          <cell r="EQ311">
            <v>3.27</v>
          </cell>
          <cell r="ER311">
            <v>39.5</v>
          </cell>
          <cell r="ES311">
            <v>85.076999999999998</v>
          </cell>
          <cell r="ET311">
            <v>295.19499999999999</v>
          </cell>
          <cell r="EU311">
            <v>4</v>
          </cell>
          <cell r="EW311" t="str">
            <v>HDKM78349</v>
          </cell>
          <cell r="EX311">
            <v>93.82</v>
          </cell>
          <cell r="EY311">
            <v>3.14</v>
          </cell>
          <cell r="EZ311">
            <v>24.666666666666998</v>
          </cell>
          <cell r="FA311">
            <v>50.884</v>
          </cell>
          <cell r="FB311">
            <v>294.63200000000001</v>
          </cell>
          <cell r="FC311">
            <v>6</v>
          </cell>
          <cell r="FE311" t="str">
            <v>HDKM78336</v>
          </cell>
          <cell r="FF311">
            <v>92.42</v>
          </cell>
          <cell r="FG311">
            <v>4.24</v>
          </cell>
          <cell r="FH311">
            <v>18</v>
          </cell>
          <cell r="FI311">
            <v>53.795999999999999</v>
          </cell>
          <cell r="FJ311">
            <v>311.93099999999998</v>
          </cell>
          <cell r="FK311">
            <v>9</v>
          </cell>
          <cell r="FM311" t="str">
            <v>HDKM78336</v>
          </cell>
          <cell r="FN311">
            <v>91.34</v>
          </cell>
          <cell r="FO311">
            <v>4.1900000000000004</v>
          </cell>
          <cell r="FP311">
            <v>16.2</v>
          </cell>
          <cell r="FQ311">
            <v>49.103999999999999</v>
          </cell>
          <cell r="FR311">
            <v>318.76400000000001</v>
          </cell>
          <cell r="FS311">
            <v>10</v>
          </cell>
          <cell r="FU311" t="str">
            <v>HDKM78336</v>
          </cell>
          <cell r="FV311">
            <v>91.72</v>
          </cell>
          <cell r="FW311">
            <v>4.1900000000000004</v>
          </cell>
          <cell r="FX311">
            <v>16.2</v>
          </cell>
          <cell r="FY311">
            <v>49.103999999999999</v>
          </cell>
          <cell r="FZ311">
            <v>330.464</v>
          </cell>
          <cell r="GA311">
            <v>10</v>
          </cell>
          <cell r="GC311" t="str">
            <v>HDKM78336</v>
          </cell>
          <cell r="GD311">
            <v>92.07</v>
          </cell>
          <cell r="GE311">
            <v>4.1900000000000004</v>
          </cell>
          <cell r="GF311">
            <v>22.1</v>
          </cell>
          <cell r="GG311">
            <v>49.103999999999999</v>
          </cell>
          <cell r="GH311">
            <v>347.214</v>
          </cell>
          <cell r="GI311">
            <v>10</v>
          </cell>
          <cell r="GK311" t="str">
            <v>HDKM78336</v>
          </cell>
          <cell r="GL311">
            <v>91.66</v>
          </cell>
          <cell r="GM311">
            <v>4.2</v>
          </cell>
          <cell r="GN311">
            <v>20.090909090909001</v>
          </cell>
          <cell r="GO311">
            <v>44.481000000000002</v>
          </cell>
          <cell r="GP311">
            <v>363.84699999999998</v>
          </cell>
          <cell r="GQ311">
            <v>11</v>
          </cell>
          <cell r="GS311" t="str">
            <v>HDKM78336</v>
          </cell>
          <cell r="GT311">
            <v>91.98</v>
          </cell>
          <cell r="GU311">
            <v>4.2</v>
          </cell>
          <cell r="GV311">
            <v>20.090909090909001</v>
          </cell>
          <cell r="GW311">
            <v>44.481000000000002</v>
          </cell>
          <cell r="GX311">
            <v>383.61399999999998</v>
          </cell>
          <cell r="GY311">
            <v>11</v>
          </cell>
          <cell r="HA311" t="str">
            <v>HDKM78336</v>
          </cell>
          <cell r="HB311">
            <v>92.28</v>
          </cell>
          <cell r="HC311">
            <v>4.2</v>
          </cell>
          <cell r="HD311">
            <v>20.090909090909001</v>
          </cell>
          <cell r="HE311">
            <v>44.481000000000002</v>
          </cell>
          <cell r="HF311">
            <v>401.26299999999998</v>
          </cell>
          <cell r="HG311">
            <v>11</v>
          </cell>
          <cell r="HI311" t="str">
            <v>HDKM78317</v>
          </cell>
          <cell r="HJ311">
            <v>93.16</v>
          </cell>
          <cell r="HK311">
            <v>3.75</v>
          </cell>
          <cell r="HL311">
            <v>18.333333333333002</v>
          </cell>
          <cell r="HM311">
            <v>28.879000000000001</v>
          </cell>
          <cell r="HN311">
            <v>415.315</v>
          </cell>
          <cell r="HO311">
            <v>12</v>
          </cell>
          <cell r="HQ311" t="str">
            <v>HDKM78317</v>
          </cell>
          <cell r="HR311">
            <v>93.21</v>
          </cell>
          <cell r="HS311">
            <v>3.56</v>
          </cell>
          <cell r="HT311">
            <v>16.923076923077002</v>
          </cell>
          <cell r="HU311">
            <v>30.8</v>
          </cell>
          <cell r="HV311">
            <v>434.13099999999997</v>
          </cell>
          <cell r="HW311">
            <v>13</v>
          </cell>
          <cell r="HY311" t="str">
            <v>HDKM78313</v>
          </cell>
          <cell r="HZ311">
            <v>89.75</v>
          </cell>
          <cell r="IA311">
            <v>6.09</v>
          </cell>
          <cell r="IB311">
            <v>18.083333333333002</v>
          </cell>
          <cell r="IC311">
            <v>27.306000000000001</v>
          </cell>
          <cell r="ID311">
            <v>430.44499999999999</v>
          </cell>
          <cell r="IE311">
            <v>12</v>
          </cell>
          <cell r="IG311" t="str">
            <v>HDKM78313</v>
          </cell>
          <cell r="IH311">
            <v>90.08</v>
          </cell>
          <cell r="II311">
            <v>6.09</v>
          </cell>
          <cell r="IJ311">
            <v>35.083333333333002</v>
          </cell>
          <cell r="IK311">
            <v>27.306000000000001</v>
          </cell>
          <cell r="IL311">
            <v>444.09399999999999</v>
          </cell>
          <cell r="IM311">
            <v>12</v>
          </cell>
        </row>
        <row r="312">
          <cell r="A312" t="str">
            <v>LVRT393</v>
          </cell>
          <cell r="B312">
            <v>100</v>
          </cell>
          <cell r="C312">
            <v>0</v>
          </cell>
          <cell r="D312">
            <v>0</v>
          </cell>
          <cell r="E312">
            <v>0</v>
          </cell>
          <cell r="F312">
            <v>0</v>
          </cell>
          <cell r="G312">
            <v>0</v>
          </cell>
          <cell r="I312" t="str">
            <v>LVRT393</v>
          </cell>
          <cell r="J312">
            <v>100</v>
          </cell>
          <cell r="K312">
            <v>0</v>
          </cell>
          <cell r="L312">
            <v>0</v>
          </cell>
          <cell r="M312">
            <v>0</v>
          </cell>
          <cell r="N312">
            <v>0</v>
          </cell>
          <cell r="O312">
            <v>0</v>
          </cell>
          <cell r="Q312" t="str">
            <v>HWKM78004</v>
          </cell>
          <cell r="R312">
            <v>98.98</v>
          </cell>
          <cell r="S312">
            <v>0.37</v>
          </cell>
          <cell r="T312">
            <v>6.5</v>
          </cell>
          <cell r="U312">
            <v>0</v>
          </cell>
          <cell r="V312">
            <v>24.931999999999999</v>
          </cell>
          <cell r="W312">
            <v>2</v>
          </cell>
          <cell r="Y312" t="str">
            <v>HWKM78004</v>
          </cell>
          <cell r="Z312">
            <v>99.24</v>
          </cell>
          <cell r="AA312">
            <v>0.37</v>
          </cell>
          <cell r="AB312">
            <v>6.5</v>
          </cell>
          <cell r="AC312">
            <v>0</v>
          </cell>
          <cell r="AD312">
            <v>34.615000000000002</v>
          </cell>
          <cell r="AE312">
            <v>2</v>
          </cell>
          <cell r="AG312" t="str">
            <v>HWKM78004</v>
          </cell>
          <cell r="AH312">
            <v>99.39</v>
          </cell>
          <cell r="AI312">
            <v>0.37</v>
          </cell>
          <cell r="AJ312">
            <v>6.5</v>
          </cell>
          <cell r="AK312">
            <v>0</v>
          </cell>
          <cell r="AL312">
            <v>54.581000000000003</v>
          </cell>
          <cell r="AM312">
            <v>2</v>
          </cell>
          <cell r="AO312" t="str">
            <v>HWKM46018</v>
          </cell>
          <cell r="AP312">
            <v>100</v>
          </cell>
          <cell r="AQ312">
            <v>0</v>
          </cell>
          <cell r="AR312">
            <v>10</v>
          </cell>
          <cell r="AS312">
            <v>0</v>
          </cell>
          <cell r="AT312">
            <v>65.713999999999999</v>
          </cell>
          <cell r="AU312">
            <v>0</v>
          </cell>
          <cell r="AW312" t="str">
            <v>HWKM46018</v>
          </cell>
          <cell r="AX312">
            <v>99.45</v>
          </cell>
          <cell r="AY312">
            <v>0.92</v>
          </cell>
          <cell r="AZ312">
            <v>10</v>
          </cell>
          <cell r="BA312">
            <v>0</v>
          </cell>
          <cell r="BB312">
            <v>79.796000000000006</v>
          </cell>
          <cell r="BC312">
            <v>1</v>
          </cell>
          <cell r="BE312" t="str">
            <v>HWKM46018</v>
          </cell>
          <cell r="BF312">
            <v>99.52</v>
          </cell>
          <cell r="BG312">
            <v>0.92</v>
          </cell>
          <cell r="BH312">
            <v>31</v>
          </cell>
          <cell r="BI312">
            <v>0</v>
          </cell>
          <cell r="BJ312">
            <v>96.945999999999998</v>
          </cell>
          <cell r="BK312">
            <v>1</v>
          </cell>
          <cell r="BM312" t="str">
            <v>HWKM46018</v>
          </cell>
          <cell r="BN312">
            <v>99.58</v>
          </cell>
          <cell r="BO312">
            <v>0.92</v>
          </cell>
          <cell r="BP312">
            <v>31</v>
          </cell>
          <cell r="BQ312">
            <v>0</v>
          </cell>
          <cell r="BR312">
            <v>108.36199999999999</v>
          </cell>
          <cell r="BS312">
            <v>1</v>
          </cell>
          <cell r="BU312" t="str">
            <v>HDKM78443</v>
          </cell>
          <cell r="BV312">
            <v>0</v>
          </cell>
          <cell r="BW312">
            <v>0</v>
          </cell>
          <cell r="BX312">
            <v>0</v>
          </cell>
          <cell r="BY312">
            <v>0</v>
          </cell>
          <cell r="BZ312">
            <v>0</v>
          </cell>
          <cell r="CA312">
            <v>0</v>
          </cell>
          <cell r="CC312" t="str">
            <v>HDKM78443</v>
          </cell>
          <cell r="CD312">
            <v>100</v>
          </cell>
          <cell r="CE312">
            <v>0</v>
          </cell>
          <cell r="CF312">
            <v>19</v>
          </cell>
          <cell r="CG312">
            <v>0</v>
          </cell>
          <cell r="CH312">
            <v>18.216000000000001</v>
          </cell>
          <cell r="CI312">
            <v>0</v>
          </cell>
          <cell r="CK312" t="str">
            <v>HDKM78443</v>
          </cell>
          <cell r="CL312">
            <v>100</v>
          </cell>
          <cell r="CM312">
            <v>0</v>
          </cell>
          <cell r="CN312">
            <v>19</v>
          </cell>
          <cell r="CO312">
            <v>0</v>
          </cell>
          <cell r="CP312">
            <v>33.716000000000001</v>
          </cell>
          <cell r="CQ312">
            <v>0</v>
          </cell>
          <cell r="CS312" t="str">
            <v>HDKM78372</v>
          </cell>
          <cell r="CT312">
            <v>72.73</v>
          </cell>
          <cell r="CU312">
            <v>6.54</v>
          </cell>
          <cell r="CV312">
            <v>5</v>
          </cell>
          <cell r="CW312">
            <v>46.521000000000001</v>
          </cell>
          <cell r="CX312">
            <v>37.484000000000002</v>
          </cell>
          <cell r="CY312">
            <v>3</v>
          </cell>
          <cell r="DA312" t="str">
            <v>HDKM78372</v>
          </cell>
          <cell r="DB312">
            <v>79.55</v>
          </cell>
          <cell r="DC312">
            <v>6.54</v>
          </cell>
          <cell r="DD312">
            <v>5</v>
          </cell>
          <cell r="DE312">
            <v>46.521000000000001</v>
          </cell>
          <cell r="DF312">
            <v>57.816000000000003</v>
          </cell>
          <cell r="DG312">
            <v>3</v>
          </cell>
          <cell r="DI312" t="str">
            <v>HDKM78372</v>
          </cell>
          <cell r="DJ312">
            <v>83.64</v>
          </cell>
          <cell r="DK312">
            <v>6.54</v>
          </cell>
          <cell r="DL312">
            <v>5</v>
          </cell>
          <cell r="DM312">
            <v>46.521000000000001</v>
          </cell>
          <cell r="DN312">
            <v>69.533000000000001</v>
          </cell>
          <cell r="DO312">
            <v>3</v>
          </cell>
          <cell r="DQ312" t="str">
            <v>HDKM78372</v>
          </cell>
          <cell r="DR312">
            <v>86.37</v>
          </cell>
          <cell r="DS312">
            <v>6.54</v>
          </cell>
          <cell r="DT312">
            <v>5</v>
          </cell>
          <cell r="DU312">
            <v>46.521000000000001</v>
          </cell>
          <cell r="DV312">
            <v>85.983000000000004</v>
          </cell>
          <cell r="DW312">
            <v>3</v>
          </cell>
          <cell r="DY312" t="str">
            <v>HDKM78369</v>
          </cell>
          <cell r="DZ312">
            <v>96.51</v>
          </cell>
          <cell r="EA312">
            <v>2.21</v>
          </cell>
          <cell r="EB312">
            <v>25.833333333333002</v>
          </cell>
          <cell r="EC312">
            <v>16.710999999999999</v>
          </cell>
          <cell r="ED312">
            <v>245.55099999999999</v>
          </cell>
          <cell r="EE312">
            <v>6</v>
          </cell>
          <cell r="EG312" t="str">
            <v>HDKM78369</v>
          </cell>
          <cell r="EH312">
            <v>94.34</v>
          </cell>
          <cell r="EI312">
            <v>2.21</v>
          </cell>
          <cell r="EJ312">
            <v>25.833333333333002</v>
          </cell>
          <cell r="EK312">
            <v>16.710999999999999</v>
          </cell>
          <cell r="EL312">
            <v>256.66800000000001</v>
          </cell>
          <cell r="EM312">
            <v>6</v>
          </cell>
          <cell r="EO312" t="str">
            <v>HDKM78369</v>
          </cell>
          <cell r="EP312">
            <v>93.22</v>
          </cell>
          <cell r="EQ312">
            <v>2.82</v>
          </cell>
          <cell r="ER312">
            <v>22.142857142857</v>
          </cell>
          <cell r="ES312">
            <v>43.957000000000001</v>
          </cell>
          <cell r="ET312">
            <v>270.601</v>
          </cell>
          <cell r="EU312">
            <v>7</v>
          </cell>
          <cell r="EW312" t="str">
            <v>HDKM78350</v>
          </cell>
          <cell r="EX312">
            <v>92.4</v>
          </cell>
          <cell r="EY312">
            <v>6.01</v>
          </cell>
          <cell r="EZ312">
            <v>22.166666666666998</v>
          </cell>
          <cell r="FA312">
            <v>23.834</v>
          </cell>
          <cell r="FB312">
            <v>273.06599999999997</v>
          </cell>
          <cell r="FC312">
            <v>6</v>
          </cell>
          <cell r="FE312" t="str">
            <v>HDKM78348</v>
          </cell>
          <cell r="FF312">
            <v>82.68</v>
          </cell>
          <cell r="FG312">
            <v>6.56</v>
          </cell>
          <cell r="FH312">
            <v>13.3</v>
          </cell>
          <cell r="FI312">
            <v>13.569000000000001</v>
          </cell>
          <cell r="FJ312">
            <v>238.06200000000001</v>
          </cell>
          <cell r="FK312">
            <v>10</v>
          </cell>
          <cell r="FM312" t="str">
            <v>HDKM78348</v>
          </cell>
          <cell r="FN312">
            <v>83.46</v>
          </cell>
          <cell r="FO312">
            <v>6.56</v>
          </cell>
          <cell r="FP312">
            <v>13.3</v>
          </cell>
          <cell r="FQ312">
            <v>13.569000000000001</v>
          </cell>
          <cell r="FR312">
            <v>248.078</v>
          </cell>
          <cell r="FS312">
            <v>10</v>
          </cell>
          <cell r="FU312" t="str">
            <v>HDKM78348</v>
          </cell>
          <cell r="FV312">
            <v>84.18</v>
          </cell>
          <cell r="FW312">
            <v>6.56</v>
          </cell>
          <cell r="FX312">
            <v>13.3</v>
          </cell>
          <cell r="FY312">
            <v>13.569000000000001</v>
          </cell>
          <cell r="FZ312">
            <v>257.99400000000003</v>
          </cell>
          <cell r="GA312">
            <v>10</v>
          </cell>
          <cell r="GC312" t="str">
            <v>HDKM78348</v>
          </cell>
          <cell r="GD312">
            <v>84.84</v>
          </cell>
          <cell r="GE312">
            <v>6.56</v>
          </cell>
          <cell r="GF312">
            <v>19.7</v>
          </cell>
          <cell r="GG312">
            <v>13.569000000000001</v>
          </cell>
          <cell r="GH312">
            <v>274.04500000000002</v>
          </cell>
          <cell r="GI312">
            <v>10</v>
          </cell>
          <cell r="GK312" t="str">
            <v>HDKM78348</v>
          </cell>
          <cell r="GL312">
            <v>85.45</v>
          </cell>
          <cell r="GM312">
            <v>6.56</v>
          </cell>
          <cell r="GN312">
            <v>19.7</v>
          </cell>
          <cell r="GO312">
            <v>13.569000000000001</v>
          </cell>
          <cell r="GP312">
            <v>293.54500000000002</v>
          </cell>
          <cell r="GQ312">
            <v>10</v>
          </cell>
          <cell r="GS312" t="str">
            <v>HDKM78348</v>
          </cell>
          <cell r="GT312">
            <v>85.49</v>
          </cell>
          <cell r="GU312">
            <v>6.26</v>
          </cell>
          <cell r="GV312">
            <v>17.909090909090999</v>
          </cell>
          <cell r="GW312">
            <v>12.929</v>
          </cell>
          <cell r="GX312">
            <v>308.87799999999999</v>
          </cell>
          <cell r="GY312">
            <v>11</v>
          </cell>
          <cell r="HA312" t="str">
            <v>HDKM78348</v>
          </cell>
          <cell r="HB312">
            <v>86.02</v>
          </cell>
          <cell r="HC312">
            <v>6.26</v>
          </cell>
          <cell r="HD312">
            <v>17.909090909090999</v>
          </cell>
          <cell r="HE312">
            <v>12.929</v>
          </cell>
          <cell r="HF312">
            <v>328.54399999999998</v>
          </cell>
          <cell r="HG312">
            <v>11</v>
          </cell>
          <cell r="HI312" t="str">
            <v>HDKM78318</v>
          </cell>
          <cell r="HJ312">
            <v>80.650000000000006</v>
          </cell>
          <cell r="HK312">
            <v>8.1300000000000008</v>
          </cell>
          <cell r="HL312">
            <v>12.1875</v>
          </cell>
          <cell r="HM312">
            <v>11.83</v>
          </cell>
          <cell r="HN312">
            <v>354.91300000000001</v>
          </cell>
          <cell r="HO312">
            <v>16</v>
          </cell>
          <cell r="HQ312" t="str">
            <v>HDKM78318</v>
          </cell>
          <cell r="HR312">
            <v>81.319999999999993</v>
          </cell>
          <cell r="HS312">
            <v>8.1300000000000008</v>
          </cell>
          <cell r="HT312">
            <v>12.1875</v>
          </cell>
          <cell r="HU312">
            <v>11.83</v>
          </cell>
          <cell r="HV312">
            <v>373.24599999999998</v>
          </cell>
          <cell r="HW312">
            <v>16</v>
          </cell>
          <cell r="HY312" t="str">
            <v>HDKM78317</v>
          </cell>
          <cell r="HZ312">
            <v>93.44</v>
          </cell>
          <cell r="IA312">
            <v>3.56</v>
          </cell>
          <cell r="IB312">
            <v>16.923076923077002</v>
          </cell>
          <cell r="IC312">
            <v>30.8</v>
          </cell>
          <cell r="ID312">
            <v>454.31400000000002</v>
          </cell>
          <cell r="IE312">
            <v>13</v>
          </cell>
          <cell r="IG312" t="str">
            <v>HDKM78317</v>
          </cell>
          <cell r="IH312">
            <v>93.65</v>
          </cell>
          <cell r="II312">
            <v>3.56</v>
          </cell>
          <cell r="IJ312">
            <v>33.769230769231001</v>
          </cell>
          <cell r="IK312">
            <v>30.8</v>
          </cell>
          <cell r="IL312">
            <v>472.39699999999999</v>
          </cell>
          <cell r="IM312">
            <v>13</v>
          </cell>
        </row>
        <row r="313">
          <cell r="A313" t="str">
            <v>MPDA69001</v>
          </cell>
          <cell r="B313">
            <v>100</v>
          </cell>
          <cell r="C313">
            <v>0</v>
          </cell>
          <cell r="D313">
            <v>0</v>
          </cell>
          <cell r="E313">
            <v>0</v>
          </cell>
          <cell r="F313">
            <v>0</v>
          </cell>
          <cell r="G313">
            <v>0</v>
          </cell>
          <cell r="I313" t="str">
            <v>MPDA69001</v>
          </cell>
          <cell r="J313">
            <v>100</v>
          </cell>
          <cell r="K313">
            <v>0</v>
          </cell>
          <cell r="L313">
            <v>0</v>
          </cell>
          <cell r="M313">
            <v>0</v>
          </cell>
          <cell r="N313">
            <v>0</v>
          </cell>
          <cell r="O313">
            <v>0</v>
          </cell>
          <cell r="Q313" t="str">
            <v>LBPT70001</v>
          </cell>
          <cell r="R313">
            <v>100</v>
          </cell>
          <cell r="S313">
            <v>0</v>
          </cell>
          <cell r="T313">
            <v>0</v>
          </cell>
          <cell r="U313">
            <v>0</v>
          </cell>
          <cell r="V313">
            <v>0</v>
          </cell>
          <cell r="W313">
            <v>0</v>
          </cell>
          <cell r="Y313" t="str">
            <v>LBPT70001</v>
          </cell>
          <cell r="Z313">
            <v>100</v>
          </cell>
          <cell r="AA313">
            <v>0</v>
          </cell>
          <cell r="AB313">
            <v>0</v>
          </cell>
          <cell r="AC313">
            <v>0</v>
          </cell>
          <cell r="AD313">
            <v>0</v>
          </cell>
          <cell r="AE313">
            <v>0</v>
          </cell>
          <cell r="AG313" t="str">
            <v>LBPT70001</v>
          </cell>
          <cell r="AH313">
            <v>100</v>
          </cell>
          <cell r="AI313">
            <v>0</v>
          </cell>
          <cell r="AJ313">
            <v>0</v>
          </cell>
          <cell r="AK313">
            <v>0</v>
          </cell>
          <cell r="AL313">
            <v>0</v>
          </cell>
          <cell r="AM313">
            <v>0</v>
          </cell>
          <cell r="AO313" t="str">
            <v>HWKM46026</v>
          </cell>
          <cell r="AP313">
            <v>100</v>
          </cell>
          <cell r="AQ313">
            <v>0</v>
          </cell>
          <cell r="AR313">
            <v>0</v>
          </cell>
          <cell r="AS313">
            <v>0</v>
          </cell>
          <cell r="AT313">
            <v>0</v>
          </cell>
          <cell r="AU313">
            <v>0</v>
          </cell>
          <cell r="AW313" t="str">
            <v>HWKM46026</v>
          </cell>
          <cell r="AX313">
            <v>100</v>
          </cell>
          <cell r="AY313">
            <v>0</v>
          </cell>
          <cell r="AZ313">
            <v>0</v>
          </cell>
          <cell r="BA313">
            <v>0</v>
          </cell>
          <cell r="BB313">
            <v>0</v>
          </cell>
          <cell r="BC313">
            <v>0</v>
          </cell>
          <cell r="BE313" t="str">
            <v>HWKM46026</v>
          </cell>
          <cell r="BF313">
            <v>100</v>
          </cell>
          <cell r="BG313">
            <v>0</v>
          </cell>
          <cell r="BH313">
            <v>0</v>
          </cell>
          <cell r="BI313">
            <v>0</v>
          </cell>
          <cell r="BJ313">
            <v>0</v>
          </cell>
          <cell r="BK313">
            <v>0</v>
          </cell>
          <cell r="BM313" t="str">
            <v>HWKM46026</v>
          </cell>
          <cell r="BN313">
            <v>100</v>
          </cell>
          <cell r="BO313">
            <v>0</v>
          </cell>
          <cell r="BP313">
            <v>0</v>
          </cell>
          <cell r="BQ313">
            <v>0</v>
          </cell>
          <cell r="BR313">
            <v>0</v>
          </cell>
          <cell r="BS313">
            <v>0</v>
          </cell>
          <cell r="BU313" t="str">
            <v>HWKM46008</v>
          </cell>
          <cell r="BV313">
            <v>0</v>
          </cell>
          <cell r="BW313">
            <v>240</v>
          </cell>
          <cell r="BX313">
            <v>0</v>
          </cell>
          <cell r="BY313">
            <v>100</v>
          </cell>
          <cell r="BZ313">
            <v>0</v>
          </cell>
          <cell r="CA313">
            <v>1</v>
          </cell>
          <cell r="CC313" t="str">
            <v>HWKM46008</v>
          </cell>
          <cell r="CD313">
            <v>0</v>
          </cell>
          <cell r="CE313">
            <v>264</v>
          </cell>
          <cell r="CF313">
            <v>0</v>
          </cell>
          <cell r="CG313">
            <v>100</v>
          </cell>
          <cell r="CH313">
            <v>0</v>
          </cell>
          <cell r="CI313">
            <v>1</v>
          </cell>
          <cell r="CK313" t="str">
            <v>HWKM46008</v>
          </cell>
          <cell r="CL313">
            <v>0</v>
          </cell>
          <cell r="CM313">
            <v>288</v>
          </cell>
          <cell r="CN313">
            <v>0</v>
          </cell>
          <cell r="CO313">
            <v>100</v>
          </cell>
          <cell r="CP313">
            <v>0</v>
          </cell>
          <cell r="CQ313">
            <v>1</v>
          </cell>
          <cell r="CS313" t="str">
            <v>HDKM78373</v>
          </cell>
          <cell r="CT313">
            <v>79.42</v>
          </cell>
          <cell r="CU313">
            <v>3.7</v>
          </cell>
          <cell r="CV313">
            <v>3.75</v>
          </cell>
          <cell r="CW313">
            <v>9.1120000000000001</v>
          </cell>
          <cell r="CX313">
            <v>44.600999999999999</v>
          </cell>
          <cell r="CY313">
            <v>4</v>
          </cell>
          <cell r="DA313" t="str">
            <v>HDKM78373</v>
          </cell>
          <cell r="DB313">
            <v>84.57</v>
          </cell>
          <cell r="DC313">
            <v>3.7</v>
          </cell>
          <cell r="DD313">
            <v>3.75</v>
          </cell>
          <cell r="DE313">
            <v>9.1120000000000001</v>
          </cell>
          <cell r="DF313">
            <v>65.183999999999997</v>
          </cell>
          <cell r="DG313">
            <v>4</v>
          </cell>
          <cell r="DI313" t="str">
            <v>HDKM78373</v>
          </cell>
          <cell r="DJ313">
            <v>87.65</v>
          </cell>
          <cell r="DK313">
            <v>3.7</v>
          </cell>
          <cell r="DL313">
            <v>3.75</v>
          </cell>
          <cell r="DM313">
            <v>9.1120000000000001</v>
          </cell>
          <cell r="DN313">
            <v>75.667000000000002</v>
          </cell>
          <cell r="DO313">
            <v>4</v>
          </cell>
          <cell r="DQ313" t="str">
            <v>HDKM78373</v>
          </cell>
          <cell r="DR313">
            <v>89.71</v>
          </cell>
          <cell r="DS313">
            <v>3.7</v>
          </cell>
          <cell r="DT313">
            <v>3.75</v>
          </cell>
          <cell r="DU313">
            <v>9.1120000000000001</v>
          </cell>
          <cell r="DV313">
            <v>95.534000000000006</v>
          </cell>
          <cell r="DW313">
            <v>4</v>
          </cell>
          <cell r="DY313" t="str">
            <v>HDKM78371</v>
          </cell>
          <cell r="DZ313">
            <v>99.59</v>
          </cell>
          <cell r="EA313">
            <v>0.68</v>
          </cell>
          <cell r="EB313">
            <v>24</v>
          </cell>
          <cell r="EC313">
            <v>0</v>
          </cell>
          <cell r="ED313">
            <v>124.4</v>
          </cell>
          <cell r="EE313">
            <v>1</v>
          </cell>
          <cell r="EG313" t="str">
            <v>HDKM78371</v>
          </cell>
          <cell r="EH313">
            <v>98.78</v>
          </cell>
          <cell r="EI313">
            <v>1.18</v>
          </cell>
          <cell r="EJ313">
            <v>12</v>
          </cell>
          <cell r="EK313">
            <v>0</v>
          </cell>
          <cell r="EL313">
            <v>142.28399999999999</v>
          </cell>
          <cell r="EM313">
            <v>2</v>
          </cell>
          <cell r="EO313" t="str">
            <v>HDKM78371</v>
          </cell>
          <cell r="EP313">
            <v>97.9</v>
          </cell>
          <cell r="EQ313">
            <v>1.51</v>
          </cell>
          <cell r="ER313">
            <v>8</v>
          </cell>
          <cell r="ES313">
            <v>48.158000000000001</v>
          </cell>
          <cell r="ET313">
            <v>158.46799999999999</v>
          </cell>
          <cell r="EU313">
            <v>3</v>
          </cell>
          <cell r="EW313" t="str">
            <v>HDKM78351</v>
          </cell>
          <cell r="EX313">
            <v>81.209999999999994</v>
          </cell>
          <cell r="EY313">
            <v>18.04</v>
          </cell>
          <cell r="EZ313">
            <v>28.8</v>
          </cell>
          <cell r="FA313">
            <v>72.352000000000004</v>
          </cell>
          <cell r="FB313">
            <v>246.36699999999999</v>
          </cell>
          <cell r="FC313">
            <v>5</v>
          </cell>
          <cell r="FE313" t="str">
            <v>HDKM78349</v>
          </cell>
          <cell r="FF313">
            <v>94.11</v>
          </cell>
          <cell r="FG313">
            <v>3.14</v>
          </cell>
          <cell r="FH313">
            <v>24.666666666666998</v>
          </cell>
          <cell r="FI313">
            <v>50.884</v>
          </cell>
          <cell r="FJ313">
            <v>312.74799999999999</v>
          </cell>
          <cell r="FK313">
            <v>6</v>
          </cell>
          <cell r="FM313" t="str">
            <v>HDKM78349</v>
          </cell>
          <cell r="FN313">
            <v>94.38</v>
          </cell>
          <cell r="FO313">
            <v>3.14</v>
          </cell>
          <cell r="FP313">
            <v>24.666666666666998</v>
          </cell>
          <cell r="FQ313">
            <v>50.884</v>
          </cell>
          <cell r="FR313">
            <v>323.64800000000002</v>
          </cell>
          <cell r="FS313">
            <v>6</v>
          </cell>
          <cell r="FU313" t="str">
            <v>HDKM78349</v>
          </cell>
          <cell r="FV313">
            <v>94.28</v>
          </cell>
          <cell r="FW313">
            <v>2.97</v>
          </cell>
          <cell r="FX313">
            <v>21.142857142857</v>
          </cell>
          <cell r="FY313">
            <v>55.456000000000003</v>
          </cell>
          <cell r="FZ313">
            <v>333.11399999999998</v>
          </cell>
          <cell r="GA313">
            <v>7</v>
          </cell>
          <cell r="GC313" t="str">
            <v>HDKM78349</v>
          </cell>
          <cell r="GD313">
            <v>94.51</v>
          </cell>
          <cell r="GE313">
            <v>2.97</v>
          </cell>
          <cell r="GF313">
            <v>30.857142857143</v>
          </cell>
          <cell r="GG313">
            <v>55.456000000000003</v>
          </cell>
          <cell r="GH313">
            <v>348.96499999999997</v>
          </cell>
          <cell r="GI313">
            <v>7</v>
          </cell>
          <cell r="GK313" t="str">
            <v>HDKM78349</v>
          </cell>
          <cell r="GL313">
            <v>94.73</v>
          </cell>
          <cell r="GM313">
            <v>2.97</v>
          </cell>
          <cell r="GN313">
            <v>30.857142857143</v>
          </cell>
          <cell r="GO313">
            <v>55.456000000000003</v>
          </cell>
          <cell r="GP313">
            <v>368.16500000000002</v>
          </cell>
          <cell r="GQ313">
            <v>7</v>
          </cell>
          <cell r="GS313" t="str">
            <v>HDKM78349</v>
          </cell>
          <cell r="GT313">
            <v>94.82</v>
          </cell>
          <cell r="GU313">
            <v>2.69</v>
          </cell>
          <cell r="GV313">
            <v>27</v>
          </cell>
          <cell r="GW313">
            <v>53.604999999999997</v>
          </cell>
          <cell r="GX313">
            <v>387.44900000000001</v>
          </cell>
          <cell r="GY313">
            <v>8</v>
          </cell>
          <cell r="HA313" t="str">
            <v>HDKM78349</v>
          </cell>
          <cell r="HB313">
            <v>95.01</v>
          </cell>
          <cell r="HC313">
            <v>2.69</v>
          </cell>
          <cell r="HD313">
            <v>27</v>
          </cell>
          <cell r="HE313">
            <v>53.604999999999997</v>
          </cell>
          <cell r="HF313">
            <v>407.03199999999998</v>
          </cell>
          <cell r="HG313">
            <v>8</v>
          </cell>
          <cell r="HI313" t="str">
            <v>HDKM78319</v>
          </cell>
          <cell r="HJ313">
            <v>88.5</v>
          </cell>
          <cell r="HK313">
            <v>6.54</v>
          </cell>
          <cell r="HL313">
            <v>15.090909090908999</v>
          </cell>
          <cell r="HM313">
            <v>9.9629999999999992</v>
          </cell>
          <cell r="HN313">
            <v>349.48</v>
          </cell>
          <cell r="HO313">
            <v>11</v>
          </cell>
          <cell r="HQ313" t="str">
            <v>HDKM78319</v>
          </cell>
          <cell r="HR313">
            <v>88.66</v>
          </cell>
          <cell r="HS313">
            <v>6.13</v>
          </cell>
          <cell r="HT313">
            <v>13.833333333333</v>
          </cell>
          <cell r="HU313">
            <v>9.7379999999999995</v>
          </cell>
          <cell r="HV313">
            <v>367.83199999999999</v>
          </cell>
          <cell r="HW313">
            <v>12</v>
          </cell>
          <cell r="HY313" t="str">
            <v>HDKM78318</v>
          </cell>
          <cell r="HZ313">
            <v>81.22</v>
          </cell>
          <cell r="IA313">
            <v>7.96</v>
          </cell>
          <cell r="IB313">
            <v>11.470588235294001</v>
          </cell>
          <cell r="IC313">
            <v>11.374000000000001</v>
          </cell>
          <cell r="ID313">
            <v>385.69499999999999</v>
          </cell>
          <cell r="IE313">
            <v>17</v>
          </cell>
          <cell r="IG313" t="str">
            <v>HDKM78318</v>
          </cell>
          <cell r="IH313">
            <v>81.819999999999993</v>
          </cell>
          <cell r="II313">
            <v>7.96</v>
          </cell>
          <cell r="IJ313">
            <v>22.117647058824002</v>
          </cell>
          <cell r="IK313">
            <v>11.374000000000001</v>
          </cell>
          <cell r="IL313">
            <v>404.31099999999998</v>
          </cell>
          <cell r="IM313">
            <v>17</v>
          </cell>
        </row>
        <row r="314">
          <cell r="A314" t="str">
            <v>MPKS15006</v>
          </cell>
          <cell r="B314">
            <v>0</v>
          </cell>
          <cell r="C314">
            <v>24</v>
          </cell>
          <cell r="D314">
            <v>0</v>
          </cell>
          <cell r="E314">
            <v>100</v>
          </cell>
          <cell r="F314">
            <v>0</v>
          </cell>
          <cell r="G314">
            <v>1</v>
          </cell>
          <cell r="I314" t="str">
            <v>MPKS15006</v>
          </cell>
          <cell r="J314">
            <v>0</v>
          </cell>
          <cell r="K314">
            <v>48</v>
          </cell>
          <cell r="L314">
            <v>0</v>
          </cell>
          <cell r="M314">
            <v>100</v>
          </cell>
          <cell r="N314">
            <v>0</v>
          </cell>
          <cell r="O314">
            <v>1</v>
          </cell>
          <cell r="Q314" t="str">
            <v>LBPT70005</v>
          </cell>
          <cell r="R314">
            <v>100</v>
          </cell>
          <cell r="S314">
            <v>0</v>
          </cell>
          <cell r="T314">
            <v>0</v>
          </cell>
          <cell r="U314">
            <v>0</v>
          </cell>
          <cell r="V314">
            <v>0</v>
          </cell>
          <cell r="W314">
            <v>0</v>
          </cell>
          <cell r="Y314" t="str">
            <v>LBPT70005</v>
          </cell>
          <cell r="Z314">
            <v>100</v>
          </cell>
          <cell r="AA314">
            <v>0</v>
          </cell>
          <cell r="AB314">
            <v>0</v>
          </cell>
          <cell r="AC314">
            <v>0</v>
          </cell>
          <cell r="AD314">
            <v>0</v>
          </cell>
          <cell r="AE314">
            <v>0</v>
          </cell>
          <cell r="AG314" t="str">
            <v>LBPT70005</v>
          </cell>
          <cell r="AH314">
            <v>100</v>
          </cell>
          <cell r="AI314">
            <v>0</v>
          </cell>
          <cell r="AJ314">
            <v>0</v>
          </cell>
          <cell r="AK314">
            <v>0</v>
          </cell>
          <cell r="AL314">
            <v>0</v>
          </cell>
          <cell r="AM314">
            <v>0</v>
          </cell>
          <cell r="AO314" t="str">
            <v>HWKM78004</v>
          </cell>
          <cell r="AP314">
            <v>99.49</v>
          </cell>
          <cell r="AQ314">
            <v>0.37</v>
          </cell>
          <cell r="AR314">
            <v>6.5</v>
          </cell>
          <cell r="AS314">
            <v>0</v>
          </cell>
          <cell r="AT314">
            <v>64.747</v>
          </cell>
          <cell r="AU314">
            <v>2</v>
          </cell>
          <cell r="AW314" t="str">
            <v>HWKM78004</v>
          </cell>
          <cell r="AX314">
            <v>96.42</v>
          </cell>
          <cell r="AY314">
            <v>1.5</v>
          </cell>
          <cell r="AZ314">
            <v>3.25</v>
          </cell>
          <cell r="BA314">
            <v>0</v>
          </cell>
          <cell r="BB314">
            <v>75.629000000000005</v>
          </cell>
          <cell r="BC314">
            <v>4</v>
          </cell>
          <cell r="BE314" t="str">
            <v>HWKM78004</v>
          </cell>
          <cell r="BF314">
            <v>96.87</v>
          </cell>
          <cell r="BG314">
            <v>1.5</v>
          </cell>
          <cell r="BH314">
            <v>9.75</v>
          </cell>
          <cell r="BI314">
            <v>0</v>
          </cell>
          <cell r="BJ314">
            <v>92.728999999999999</v>
          </cell>
          <cell r="BK314">
            <v>4</v>
          </cell>
          <cell r="BM314" t="str">
            <v>HWKM78004</v>
          </cell>
          <cell r="BN314">
            <v>97.21</v>
          </cell>
          <cell r="BO314">
            <v>1.5</v>
          </cell>
          <cell r="BP314">
            <v>9.75</v>
          </cell>
          <cell r="BQ314">
            <v>0</v>
          </cell>
          <cell r="BR314">
            <v>104.145</v>
          </cell>
          <cell r="BS314">
            <v>4</v>
          </cell>
          <cell r="BU314" t="str">
            <v>HWKM46017</v>
          </cell>
          <cell r="BV314">
            <v>100</v>
          </cell>
          <cell r="BW314">
            <v>0</v>
          </cell>
          <cell r="BX314">
            <v>49</v>
          </cell>
          <cell r="BY314">
            <v>0</v>
          </cell>
          <cell r="BZ314">
            <v>114.346</v>
          </cell>
          <cell r="CA314">
            <v>0</v>
          </cell>
          <cell r="CC314" t="str">
            <v>HWKM46017</v>
          </cell>
          <cell r="CD314">
            <v>100</v>
          </cell>
          <cell r="CE314">
            <v>0</v>
          </cell>
          <cell r="CF314">
            <v>49</v>
          </cell>
          <cell r="CG314">
            <v>0</v>
          </cell>
          <cell r="CH314">
            <v>128.64500000000001</v>
          </cell>
          <cell r="CI314">
            <v>0</v>
          </cell>
          <cell r="CK314" t="str">
            <v>HWKM46017</v>
          </cell>
          <cell r="CL314">
            <v>100</v>
          </cell>
          <cell r="CM314">
            <v>0</v>
          </cell>
          <cell r="CN314">
            <v>49</v>
          </cell>
          <cell r="CO314">
            <v>0</v>
          </cell>
          <cell r="CP314">
            <v>148.69499999999999</v>
          </cell>
          <cell r="CQ314">
            <v>0</v>
          </cell>
          <cell r="CS314" t="str">
            <v>HDKM78387</v>
          </cell>
          <cell r="CT314">
            <v>82.31</v>
          </cell>
          <cell r="CU314">
            <v>16.73</v>
          </cell>
          <cell r="CV314">
            <v>44</v>
          </cell>
          <cell r="CW314">
            <v>18.765000000000001</v>
          </cell>
          <cell r="CX314">
            <v>156.33199999999999</v>
          </cell>
          <cell r="CY314">
            <v>3</v>
          </cell>
          <cell r="DA314" t="str">
            <v>HDKM78387</v>
          </cell>
          <cell r="DB314">
            <v>83.58</v>
          </cell>
          <cell r="DC314">
            <v>16.73</v>
          </cell>
          <cell r="DD314">
            <v>44</v>
          </cell>
          <cell r="DE314">
            <v>18.765000000000001</v>
          </cell>
          <cell r="DF314">
            <v>176.91499999999999</v>
          </cell>
          <cell r="DG314">
            <v>3</v>
          </cell>
          <cell r="DI314" t="str">
            <v>HDKM78387</v>
          </cell>
          <cell r="DJ314">
            <v>84.67</v>
          </cell>
          <cell r="DK314">
            <v>16.73</v>
          </cell>
          <cell r="DL314">
            <v>44</v>
          </cell>
          <cell r="DM314">
            <v>18.765000000000001</v>
          </cell>
          <cell r="DN314">
            <v>189.149</v>
          </cell>
          <cell r="DO314">
            <v>3</v>
          </cell>
          <cell r="DQ314" t="str">
            <v>HDKM78387</v>
          </cell>
          <cell r="DR314">
            <v>85.22</v>
          </cell>
          <cell r="DS314">
            <v>12.94</v>
          </cell>
          <cell r="DT314">
            <v>33</v>
          </cell>
          <cell r="DU314">
            <v>18.196999999999999</v>
          </cell>
          <cell r="DV314">
            <v>207.416</v>
          </cell>
          <cell r="DW314">
            <v>4</v>
          </cell>
          <cell r="DY314" t="str">
            <v>HDKM78372</v>
          </cell>
          <cell r="DZ314">
            <v>88.31</v>
          </cell>
          <cell r="EA314">
            <v>6.54</v>
          </cell>
          <cell r="EB314">
            <v>5</v>
          </cell>
          <cell r="EC314">
            <v>46.521000000000001</v>
          </cell>
          <cell r="ED314">
            <v>104.333</v>
          </cell>
          <cell r="EE314">
            <v>3</v>
          </cell>
          <cell r="EG314" t="str">
            <v>HDKM78372</v>
          </cell>
          <cell r="EH314">
            <v>89.77</v>
          </cell>
          <cell r="EI314">
            <v>6.54</v>
          </cell>
          <cell r="EJ314">
            <v>5</v>
          </cell>
          <cell r="EK314">
            <v>46.521000000000001</v>
          </cell>
          <cell r="EL314">
            <v>123.916</v>
          </cell>
          <cell r="EM314">
            <v>3</v>
          </cell>
          <cell r="EO314" t="str">
            <v>HDKM78372</v>
          </cell>
          <cell r="EP314">
            <v>90.91</v>
          </cell>
          <cell r="EQ314">
            <v>6.54</v>
          </cell>
          <cell r="ER314">
            <v>5</v>
          </cell>
          <cell r="ES314">
            <v>46.521000000000001</v>
          </cell>
          <cell r="ET314">
            <v>143.249</v>
          </cell>
          <cell r="EU314">
            <v>3</v>
          </cell>
          <cell r="EW314" t="str">
            <v>HDKM78352</v>
          </cell>
          <cell r="EX314">
            <v>96.44</v>
          </cell>
          <cell r="EY314">
            <v>2.92</v>
          </cell>
          <cell r="EZ314">
            <v>28.8</v>
          </cell>
          <cell r="FA314">
            <v>52.908000000000001</v>
          </cell>
          <cell r="FB314">
            <v>301.49700000000001</v>
          </cell>
          <cell r="FC314">
            <v>5</v>
          </cell>
          <cell r="FE314" t="str">
            <v>HDKM78350</v>
          </cell>
          <cell r="FF314">
            <v>92.76</v>
          </cell>
          <cell r="FG314">
            <v>6.01</v>
          </cell>
          <cell r="FH314">
            <v>22.166666666666998</v>
          </cell>
          <cell r="FI314">
            <v>23.834</v>
          </cell>
          <cell r="FJ314">
            <v>291.666</v>
          </cell>
          <cell r="FK314">
            <v>6</v>
          </cell>
          <cell r="FM314" t="str">
            <v>HDKM78350</v>
          </cell>
          <cell r="FN314">
            <v>93.09</v>
          </cell>
          <cell r="FO314">
            <v>6.01</v>
          </cell>
          <cell r="FP314">
            <v>22.166666666666998</v>
          </cell>
          <cell r="FQ314">
            <v>23.834</v>
          </cell>
          <cell r="FR314">
            <v>302.399</v>
          </cell>
          <cell r="FS314">
            <v>6</v>
          </cell>
          <cell r="FU314" t="str">
            <v>HDKM78350</v>
          </cell>
          <cell r="FV314">
            <v>93.39</v>
          </cell>
          <cell r="FW314">
            <v>6.01</v>
          </cell>
          <cell r="FX314">
            <v>22.166666666666998</v>
          </cell>
          <cell r="FY314">
            <v>23.834</v>
          </cell>
          <cell r="FZ314">
            <v>312.899</v>
          </cell>
          <cell r="GA314">
            <v>6</v>
          </cell>
          <cell r="GC314" t="str">
            <v>HDKM78350</v>
          </cell>
          <cell r="GD314">
            <v>93.66</v>
          </cell>
          <cell r="GE314">
            <v>6.01</v>
          </cell>
          <cell r="GF314">
            <v>31.166666666666998</v>
          </cell>
          <cell r="GG314">
            <v>23.834</v>
          </cell>
          <cell r="GH314">
            <v>329.03300000000002</v>
          </cell>
          <cell r="GI314">
            <v>6</v>
          </cell>
          <cell r="GK314" t="str">
            <v>HDKM78350</v>
          </cell>
          <cell r="GL314">
            <v>93.72</v>
          </cell>
          <cell r="GM314">
            <v>6.01</v>
          </cell>
          <cell r="GN314">
            <v>31.166666666666998</v>
          </cell>
          <cell r="GO314">
            <v>23.834</v>
          </cell>
          <cell r="GP314">
            <v>347.2</v>
          </cell>
          <cell r="GQ314">
            <v>6</v>
          </cell>
          <cell r="GS314" t="str">
            <v>HDKM78350</v>
          </cell>
          <cell r="GT314">
            <v>93.77</v>
          </cell>
          <cell r="GU314">
            <v>4.66</v>
          </cell>
          <cell r="GV314">
            <v>23.375</v>
          </cell>
          <cell r="GW314">
            <v>24.475000000000001</v>
          </cell>
          <cell r="GX314">
            <v>365.18299999999999</v>
          </cell>
          <cell r="GY314">
            <v>8</v>
          </cell>
          <cell r="HA314" t="str">
            <v>HDKM78350</v>
          </cell>
          <cell r="HB314">
            <v>94</v>
          </cell>
          <cell r="HC314">
            <v>4.66</v>
          </cell>
          <cell r="HD314">
            <v>23.375</v>
          </cell>
          <cell r="HE314">
            <v>24.475000000000001</v>
          </cell>
          <cell r="HF314">
            <v>383.63299999999998</v>
          </cell>
          <cell r="HG314">
            <v>8</v>
          </cell>
          <cell r="HI314" t="str">
            <v>HDKM78320</v>
          </cell>
          <cell r="HJ314">
            <v>88.45</v>
          </cell>
          <cell r="HK314">
            <v>4.3099999999999996</v>
          </cell>
          <cell r="HL314">
            <v>11.222222222221999</v>
          </cell>
          <cell r="HM314">
            <v>18.346</v>
          </cell>
          <cell r="HN314">
            <v>374.96800000000002</v>
          </cell>
          <cell r="HO314">
            <v>18</v>
          </cell>
          <cell r="HQ314" t="str">
            <v>HDKM78320</v>
          </cell>
          <cell r="HR314">
            <v>87.71</v>
          </cell>
          <cell r="HS314">
            <v>4.28</v>
          </cell>
          <cell r="HT314">
            <v>10.1</v>
          </cell>
          <cell r="HU314">
            <v>16.64</v>
          </cell>
          <cell r="HV314">
            <v>386.185</v>
          </cell>
          <cell r="HW314">
            <v>20</v>
          </cell>
          <cell r="HY314" t="str">
            <v>HDKM78319</v>
          </cell>
          <cell r="HZ314">
            <v>85.7</v>
          </cell>
          <cell r="IA314">
            <v>8.1300000000000008</v>
          </cell>
          <cell r="IB314">
            <v>13.833333333333</v>
          </cell>
          <cell r="IC314">
            <v>7.343</v>
          </cell>
          <cell r="ID314">
            <v>367.83199999999999</v>
          </cell>
          <cell r="IE314">
            <v>12</v>
          </cell>
          <cell r="IG314" t="str">
            <v>HDKM78319</v>
          </cell>
          <cell r="IH314">
            <v>87.27</v>
          </cell>
          <cell r="II314">
            <v>7.45</v>
          </cell>
          <cell r="IJ314">
            <v>32.166666666666998</v>
          </cell>
          <cell r="IK314">
            <v>8.02</v>
          </cell>
          <cell r="IL314">
            <v>392.59899999999999</v>
          </cell>
          <cell r="IM314">
            <v>12</v>
          </cell>
        </row>
        <row r="315">
          <cell r="A315" t="str">
            <v>MPKS15008</v>
          </cell>
          <cell r="B315">
            <v>100</v>
          </cell>
          <cell r="C315">
            <v>0</v>
          </cell>
          <cell r="D315">
            <v>0</v>
          </cell>
          <cell r="E315">
            <v>0</v>
          </cell>
          <cell r="F315">
            <v>0</v>
          </cell>
          <cell r="G315">
            <v>0</v>
          </cell>
          <cell r="I315" t="str">
            <v>MPKS15008</v>
          </cell>
          <cell r="J315">
            <v>100</v>
          </cell>
          <cell r="K315">
            <v>0</v>
          </cell>
          <cell r="L315">
            <v>0</v>
          </cell>
          <cell r="M315">
            <v>0</v>
          </cell>
          <cell r="N315">
            <v>23</v>
          </cell>
          <cell r="O315">
            <v>0</v>
          </cell>
          <cell r="Q315" t="str">
            <v>LVRT393</v>
          </cell>
          <cell r="R315">
            <v>100</v>
          </cell>
          <cell r="S315">
            <v>0</v>
          </cell>
          <cell r="T315">
            <v>0</v>
          </cell>
          <cell r="U315">
            <v>0</v>
          </cell>
          <cell r="V315">
            <v>0</v>
          </cell>
          <cell r="W315">
            <v>0</v>
          </cell>
          <cell r="Y315" t="str">
            <v>LVRT393</v>
          </cell>
          <cell r="Z315">
            <v>100</v>
          </cell>
          <cell r="AA315">
            <v>0</v>
          </cell>
          <cell r="AB315">
            <v>0</v>
          </cell>
          <cell r="AC315">
            <v>0</v>
          </cell>
          <cell r="AD315">
            <v>0</v>
          </cell>
          <cell r="AE315">
            <v>0</v>
          </cell>
          <cell r="AG315" t="str">
            <v>LVRT393</v>
          </cell>
          <cell r="AH315">
            <v>100</v>
          </cell>
          <cell r="AI315">
            <v>0</v>
          </cell>
          <cell r="AJ315">
            <v>0</v>
          </cell>
          <cell r="AK315">
            <v>0</v>
          </cell>
          <cell r="AL315">
            <v>0</v>
          </cell>
          <cell r="AM315">
            <v>0</v>
          </cell>
          <cell r="AO315" t="str">
            <v>LBPT70001</v>
          </cell>
          <cell r="AP315">
            <v>100</v>
          </cell>
          <cell r="AQ315">
            <v>0</v>
          </cell>
          <cell r="AR315">
            <v>0</v>
          </cell>
          <cell r="AS315">
            <v>0</v>
          </cell>
          <cell r="AT315">
            <v>0</v>
          </cell>
          <cell r="AU315">
            <v>0</v>
          </cell>
          <cell r="AW315" t="str">
            <v>LBPT70001</v>
          </cell>
          <cell r="AX315">
            <v>100</v>
          </cell>
          <cell r="AY315">
            <v>0</v>
          </cell>
          <cell r="AZ315">
            <v>0</v>
          </cell>
          <cell r="BA315">
            <v>0</v>
          </cell>
          <cell r="BB315">
            <v>0</v>
          </cell>
          <cell r="BC315">
            <v>0</v>
          </cell>
          <cell r="BE315" t="str">
            <v>LBPT70001</v>
          </cell>
          <cell r="BF315">
            <v>100</v>
          </cell>
          <cell r="BG315">
            <v>0</v>
          </cell>
          <cell r="BH315">
            <v>0</v>
          </cell>
          <cell r="BI315">
            <v>0</v>
          </cell>
          <cell r="BJ315">
            <v>0</v>
          </cell>
          <cell r="BK315">
            <v>0</v>
          </cell>
          <cell r="BM315" t="str">
            <v>LBPT70001</v>
          </cell>
          <cell r="BN315">
            <v>100</v>
          </cell>
          <cell r="BO315">
            <v>0</v>
          </cell>
          <cell r="BP315">
            <v>0</v>
          </cell>
          <cell r="BQ315">
            <v>0</v>
          </cell>
          <cell r="BR315">
            <v>0</v>
          </cell>
          <cell r="BS315">
            <v>0</v>
          </cell>
          <cell r="BU315" t="str">
            <v>HWKM46018</v>
          </cell>
          <cell r="BV315">
            <v>99.62</v>
          </cell>
          <cell r="BW315">
            <v>0.92</v>
          </cell>
          <cell r="BX315">
            <v>34</v>
          </cell>
          <cell r="BY315">
            <v>0</v>
          </cell>
          <cell r="BZ315">
            <v>119.545</v>
          </cell>
          <cell r="CA315">
            <v>1</v>
          </cell>
          <cell r="CC315" t="str">
            <v>HWKM46018</v>
          </cell>
          <cell r="CD315">
            <v>96.61</v>
          </cell>
          <cell r="CE315">
            <v>4.4800000000000004</v>
          </cell>
          <cell r="CF315">
            <v>17</v>
          </cell>
          <cell r="CG315">
            <v>89.754000000000005</v>
          </cell>
          <cell r="CH315">
            <v>125.94499999999999</v>
          </cell>
          <cell r="CI315">
            <v>2</v>
          </cell>
          <cell r="CK315" t="str">
            <v>HWKM46018</v>
          </cell>
          <cell r="CL315">
            <v>96.89</v>
          </cell>
          <cell r="CM315">
            <v>4.4800000000000004</v>
          </cell>
          <cell r="CN315">
            <v>17</v>
          </cell>
          <cell r="CO315">
            <v>89.754000000000005</v>
          </cell>
          <cell r="CP315">
            <v>145.995</v>
          </cell>
          <cell r="CQ315">
            <v>2</v>
          </cell>
          <cell r="CS315" t="str">
            <v>HDKM78397</v>
          </cell>
          <cell r="CT315">
            <v>90.48</v>
          </cell>
          <cell r="CU315">
            <v>3.32</v>
          </cell>
          <cell r="CV315">
            <v>36</v>
          </cell>
          <cell r="CW315">
            <v>85.052000000000007</v>
          </cell>
          <cell r="CX315">
            <v>174.46600000000001</v>
          </cell>
          <cell r="CY315">
            <v>4</v>
          </cell>
          <cell r="DA315" t="str">
            <v>HDKM78397</v>
          </cell>
          <cell r="DB315">
            <v>91.16</v>
          </cell>
          <cell r="DC315">
            <v>3.32</v>
          </cell>
          <cell r="DD315">
            <v>36</v>
          </cell>
          <cell r="DE315">
            <v>85.052000000000007</v>
          </cell>
          <cell r="DF315">
            <v>195.04900000000001</v>
          </cell>
          <cell r="DG315">
            <v>4</v>
          </cell>
          <cell r="DI315" t="str">
            <v>HDKM78397</v>
          </cell>
          <cell r="DJ315">
            <v>91.62</v>
          </cell>
          <cell r="DK315">
            <v>2.75</v>
          </cell>
          <cell r="DL315">
            <v>28.8</v>
          </cell>
          <cell r="DM315">
            <v>85.576999999999998</v>
          </cell>
          <cell r="DN315">
            <v>203.916</v>
          </cell>
          <cell r="DO315">
            <v>5</v>
          </cell>
          <cell r="DQ315" t="str">
            <v>HDKM78397</v>
          </cell>
          <cell r="DR315">
            <v>92.14</v>
          </cell>
          <cell r="DS315">
            <v>2.75</v>
          </cell>
          <cell r="DT315">
            <v>28.8</v>
          </cell>
          <cell r="DU315">
            <v>85.576999999999998</v>
          </cell>
          <cell r="DV315">
            <v>222.78299999999999</v>
          </cell>
          <cell r="DW315">
            <v>5</v>
          </cell>
          <cell r="DY315" t="str">
            <v>HDKM78373</v>
          </cell>
          <cell r="DZ315">
            <v>91.18</v>
          </cell>
          <cell r="EA315">
            <v>3.7</v>
          </cell>
          <cell r="EB315">
            <v>3.75</v>
          </cell>
          <cell r="EC315">
            <v>9.1120000000000001</v>
          </cell>
          <cell r="ED315">
            <v>114.301</v>
          </cell>
          <cell r="EE315">
            <v>4</v>
          </cell>
          <cell r="EG315" t="str">
            <v>HDKM78373</v>
          </cell>
          <cell r="EH315">
            <v>92.28</v>
          </cell>
          <cell r="EI315">
            <v>3.7</v>
          </cell>
          <cell r="EJ315">
            <v>3.75</v>
          </cell>
          <cell r="EK315">
            <v>9.1120000000000001</v>
          </cell>
          <cell r="EL315">
            <v>132.852</v>
          </cell>
          <cell r="EM315">
            <v>4</v>
          </cell>
          <cell r="EO315" t="str">
            <v>HDKM78373</v>
          </cell>
          <cell r="EP315">
            <v>93.14</v>
          </cell>
          <cell r="EQ315">
            <v>3.7</v>
          </cell>
          <cell r="ER315">
            <v>3.75</v>
          </cell>
          <cell r="ES315">
            <v>9.1120000000000001</v>
          </cell>
          <cell r="ET315">
            <v>150.202</v>
          </cell>
          <cell r="EU315">
            <v>4</v>
          </cell>
          <cell r="EW315" t="str">
            <v>HDKM78353</v>
          </cell>
          <cell r="EX315">
            <v>69.39</v>
          </cell>
          <cell r="EY315">
            <v>16.32</v>
          </cell>
          <cell r="EZ315">
            <v>12.444444444444001</v>
          </cell>
          <cell r="FA315">
            <v>68.667000000000002</v>
          </cell>
          <cell r="FB315">
            <v>194.99799999999999</v>
          </cell>
          <cell r="FC315">
            <v>9</v>
          </cell>
          <cell r="FE315" t="str">
            <v>HDKM78351</v>
          </cell>
          <cell r="FF315">
            <v>82.11</v>
          </cell>
          <cell r="FG315">
            <v>18.04</v>
          </cell>
          <cell r="FH315">
            <v>28.8</v>
          </cell>
          <cell r="FI315">
            <v>72.352000000000004</v>
          </cell>
          <cell r="FJ315">
            <v>262</v>
          </cell>
          <cell r="FK315">
            <v>5</v>
          </cell>
          <cell r="FM315" t="str">
            <v>HDKM78351</v>
          </cell>
          <cell r="FN315">
            <v>78.56</v>
          </cell>
          <cell r="FO315">
            <v>18.86</v>
          </cell>
          <cell r="FP315">
            <v>24</v>
          </cell>
          <cell r="FQ315">
            <v>57.649000000000001</v>
          </cell>
          <cell r="FR315">
            <v>262</v>
          </cell>
          <cell r="FS315">
            <v>6</v>
          </cell>
          <cell r="FU315" t="str">
            <v>HDKM78351</v>
          </cell>
          <cell r="FV315">
            <v>78.599999999999994</v>
          </cell>
          <cell r="FW315">
            <v>19.690000000000001</v>
          </cell>
          <cell r="FX315">
            <v>24</v>
          </cell>
          <cell r="FY315">
            <v>55.225999999999999</v>
          </cell>
          <cell r="FZ315">
            <v>273.70100000000002</v>
          </cell>
          <cell r="GA315">
            <v>6</v>
          </cell>
          <cell r="GC315" t="str">
            <v>HDKM78351</v>
          </cell>
          <cell r="GD315">
            <v>79.489999999999995</v>
          </cell>
          <cell r="GE315">
            <v>19.690000000000001</v>
          </cell>
          <cell r="GF315">
            <v>32.833333333333002</v>
          </cell>
          <cell r="GG315">
            <v>55.225999999999999</v>
          </cell>
          <cell r="GH315">
            <v>290.53500000000003</v>
          </cell>
          <cell r="GI315">
            <v>6</v>
          </cell>
          <cell r="GK315" t="str">
            <v>HDKM78351</v>
          </cell>
          <cell r="GL315">
            <v>80.31</v>
          </cell>
          <cell r="GM315">
            <v>19.690000000000001</v>
          </cell>
          <cell r="GN315">
            <v>32.833333333333002</v>
          </cell>
          <cell r="GO315">
            <v>55.225999999999999</v>
          </cell>
          <cell r="GP315">
            <v>309.66800000000001</v>
          </cell>
          <cell r="GQ315">
            <v>6</v>
          </cell>
          <cell r="GS315" t="str">
            <v>HDKM78351</v>
          </cell>
          <cell r="GT315">
            <v>80.260000000000005</v>
          </cell>
          <cell r="GU315">
            <v>19.690000000000001</v>
          </cell>
          <cell r="GV315">
            <v>32.833333333333002</v>
          </cell>
          <cell r="GW315">
            <v>55.225999999999999</v>
          </cell>
          <cell r="GX315">
            <v>322.55099999999999</v>
          </cell>
          <cell r="GY315">
            <v>6</v>
          </cell>
          <cell r="HA315" t="str">
            <v>HDKM78351</v>
          </cell>
          <cell r="HB315">
            <v>80.75</v>
          </cell>
          <cell r="HC315">
            <v>17.100000000000001</v>
          </cell>
          <cell r="HD315">
            <v>28.142857142857</v>
          </cell>
          <cell r="HE315">
            <v>54.511000000000003</v>
          </cell>
          <cell r="HF315">
            <v>340.084</v>
          </cell>
          <cell r="HG315">
            <v>7</v>
          </cell>
          <cell r="HI315" t="str">
            <v>HDKM78323</v>
          </cell>
          <cell r="HJ315">
            <v>96.48</v>
          </cell>
          <cell r="HK315">
            <v>3.59</v>
          </cell>
          <cell r="HL315">
            <v>45.8</v>
          </cell>
          <cell r="HM315">
            <v>71.614999999999995</v>
          </cell>
          <cell r="HN315">
            <v>427.947</v>
          </cell>
          <cell r="HO315">
            <v>5</v>
          </cell>
          <cell r="HQ315" t="str">
            <v>HDKM78323</v>
          </cell>
          <cell r="HR315">
            <v>96.6</v>
          </cell>
          <cell r="HS315">
            <v>3.59</v>
          </cell>
          <cell r="HT315">
            <v>45.8</v>
          </cell>
          <cell r="HU315">
            <v>71.614999999999995</v>
          </cell>
          <cell r="HV315">
            <v>447.846</v>
          </cell>
          <cell r="HW315">
            <v>5</v>
          </cell>
          <cell r="HY315" t="str">
            <v>HDKM78320</v>
          </cell>
          <cell r="HZ315">
            <v>88.12</v>
          </cell>
          <cell r="IA315">
            <v>4.28</v>
          </cell>
          <cell r="IB315">
            <v>10.1</v>
          </cell>
          <cell r="IC315">
            <v>16.64</v>
          </cell>
          <cell r="ID315">
            <v>406.13499999999999</v>
          </cell>
          <cell r="IE315">
            <v>20</v>
          </cell>
          <cell r="IG315" t="str">
            <v>HDKM78320</v>
          </cell>
          <cell r="IH315">
            <v>88.29</v>
          </cell>
          <cell r="II315">
            <v>4.1500000000000004</v>
          </cell>
          <cell r="IJ315">
            <v>18.523809523810002</v>
          </cell>
          <cell r="IK315">
            <v>16.332000000000001</v>
          </cell>
          <cell r="IL315">
            <v>421.01799999999997</v>
          </cell>
          <cell r="IM315">
            <v>21</v>
          </cell>
        </row>
        <row r="316">
          <cell r="A316" t="str">
            <v>MPMF29003</v>
          </cell>
          <cell r="B316">
            <v>100</v>
          </cell>
          <cell r="C316">
            <v>0</v>
          </cell>
          <cell r="D316">
            <v>0</v>
          </cell>
          <cell r="E316">
            <v>0</v>
          </cell>
          <cell r="F316">
            <v>0</v>
          </cell>
          <cell r="G316">
            <v>0</v>
          </cell>
          <cell r="I316" t="str">
            <v>MPMF29003</v>
          </cell>
          <cell r="J316">
            <v>100</v>
          </cell>
          <cell r="K316">
            <v>0</v>
          </cell>
          <cell r="L316">
            <v>0</v>
          </cell>
          <cell r="M316">
            <v>0</v>
          </cell>
          <cell r="N316">
            <v>0</v>
          </cell>
          <cell r="O316">
            <v>0</v>
          </cell>
          <cell r="Q316" t="str">
            <v>MPDA69001</v>
          </cell>
          <cell r="R316">
            <v>100</v>
          </cell>
          <cell r="S316">
            <v>0</v>
          </cell>
          <cell r="T316">
            <v>0</v>
          </cell>
          <cell r="U316">
            <v>0</v>
          </cell>
          <cell r="V316">
            <v>0</v>
          </cell>
          <cell r="W316">
            <v>0</v>
          </cell>
          <cell r="Y316" t="str">
            <v>MPDA69001</v>
          </cell>
          <cell r="Z316">
            <v>100</v>
          </cell>
          <cell r="AA316">
            <v>0</v>
          </cell>
          <cell r="AB316">
            <v>0</v>
          </cell>
          <cell r="AC316">
            <v>0</v>
          </cell>
          <cell r="AD316">
            <v>0</v>
          </cell>
          <cell r="AE316">
            <v>0</v>
          </cell>
          <cell r="AG316" t="str">
            <v>MPDA69001</v>
          </cell>
          <cell r="AH316">
            <v>100</v>
          </cell>
          <cell r="AI316">
            <v>0</v>
          </cell>
          <cell r="AJ316">
            <v>0</v>
          </cell>
          <cell r="AK316">
            <v>0</v>
          </cell>
          <cell r="AL316">
            <v>0</v>
          </cell>
          <cell r="AM316">
            <v>0</v>
          </cell>
          <cell r="AO316" t="str">
            <v>LBPT70005</v>
          </cell>
          <cell r="AP316">
            <v>100</v>
          </cell>
          <cell r="AQ316">
            <v>0</v>
          </cell>
          <cell r="AR316">
            <v>0</v>
          </cell>
          <cell r="AS316">
            <v>0</v>
          </cell>
          <cell r="AT316">
            <v>0</v>
          </cell>
          <cell r="AU316">
            <v>0</v>
          </cell>
          <cell r="AW316" t="str">
            <v>LBPT70005</v>
          </cell>
          <cell r="AX316">
            <v>100</v>
          </cell>
          <cell r="AY316">
            <v>0</v>
          </cell>
          <cell r="AZ316">
            <v>0</v>
          </cell>
          <cell r="BA316">
            <v>0</v>
          </cell>
          <cell r="BB316">
            <v>0</v>
          </cell>
          <cell r="BC316">
            <v>0</v>
          </cell>
          <cell r="BE316" t="str">
            <v>LBPT70005</v>
          </cell>
          <cell r="BF316">
            <v>100</v>
          </cell>
          <cell r="BG316">
            <v>0</v>
          </cell>
          <cell r="BH316">
            <v>0</v>
          </cell>
          <cell r="BI316">
            <v>0</v>
          </cell>
          <cell r="BJ316">
            <v>0</v>
          </cell>
          <cell r="BK316">
            <v>0</v>
          </cell>
          <cell r="BM316" t="str">
            <v>LBPT70005</v>
          </cell>
          <cell r="BN316">
            <v>100</v>
          </cell>
          <cell r="BO316">
            <v>0</v>
          </cell>
          <cell r="BP316">
            <v>0</v>
          </cell>
          <cell r="BQ316">
            <v>0</v>
          </cell>
          <cell r="BR316">
            <v>0</v>
          </cell>
          <cell r="BS316">
            <v>0</v>
          </cell>
          <cell r="BU316" t="str">
            <v>HWKM46026</v>
          </cell>
          <cell r="BV316">
            <v>100</v>
          </cell>
          <cell r="BW316">
            <v>0</v>
          </cell>
          <cell r="BX316">
            <v>0</v>
          </cell>
          <cell r="BY316">
            <v>0</v>
          </cell>
          <cell r="BZ316">
            <v>0</v>
          </cell>
          <cell r="CA316">
            <v>0</v>
          </cell>
          <cell r="CC316" t="str">
            <v>HWKM46026</v>
          </cell>
          <cell r="CD316">
            <v>100</v>
          </cell>
          <cell r="CE316">
            <v>0</v>
          </cell>
          <cell r="CF316">
            <v>0</v>
          </cell>
          <cell r="CG316">
            <v>0</v>
          </cell>
          <cell r="CH316">
            <v>0</v>
          </cell>
          <cell r="CI316">
            <v>0</v>
          </cell>
          <cell r="CK316" t="str">
            <v>HWKM46026</v>
          </cell>
          <cell r="CL316">
            <v>100</v>
          </cell>
          <cell r="CM316">
            <v>0</v>
          </cell>
          <cell r="CN316">
            <v>0</v>
          </cell>
          <cell r="CO316">
            <v>0</v>
          </cell>
          <cell r="CP316">
            <v>0</v>
          </cell>
          <cell r="CQ316">
            <v>0</v>
          </cell>
          <cell r="CS316" t="str">
            <v>HDKM78442</v>
          </cell>
          <cell r="CT316">
            <v>97.73</v>
          </cell>
          <cell r="CU316">
            <v>0.82</v>
          </cell>
          <cell r="CV316">
            <v>0</v>
          </cell>
          <cell r="CW316">
            <v>86.72</v>
          </cell>
          <cell r="CX316">
            <v>29.582000000000001</v>
          </cell>
          <cell r="CY316">
            <v>2</v>
          </cell>
          <cell r="DA316" t="str">
            <v>HDKM78442</v>
          </cell>
          <cell r="DB316">
            <v>98.3</v>
          </cell>
          <cell r="DC316">
            <v>0.82</v>
          </cell>
          <cell r="DD316">
            <v>0</v>
          </cell>
          <cell r="DE316">
            <v>86.72</v>
          </cell>
          <cell r="DF316">
            <v>50.332000000000001</v>
          </cell>
          <cell r="DG316">
            <v>2</v>
          </cell>
          <cell r="DI316" t="str">
            <v>HDKM78442</v>
          </cell>
          <cell r="DJ316">
            <v>98.64</v>
          </cell>
          <cell r="DK316">
            <v>0.82</v>
          </cell>
          <cell r="DL316">
            <v>0</v>
          </cell>
          <cell r="DM316">
            <v>86.72</v>
          </cell>
          <cell r="DN316">
            <v>61.048999999999999</v>
          </cell>
          <cell r="DO316">
            <v>2</v>
          </cell>
          <cell r="DQ316" t="str">
            <v>HDKM78442</v>
          </cell>
          <cell r="DR316">
            <v>98.87</v>
          </cell>
          <cell r="DS316">
            <v>0.82</v>
          </cell>
          <cell r="DT316">
            <v>0</v>
          </cell>
          <cell r="DU316">
            <v>86.72</v>
          </cell>
          <cell r="DV316">
            <v>77.415000000000006</v>
          </cell>
          <cell r="DW316">
            <v>2</v>
          </cell>
          <cell r="DY316" t="str">
            <v>HDKM78387</v>
          </cell>
          <cell r="DZ316">
            <v>86.09</v>
          </cell>
          <cell r="EA316">
            <v>12.94</v>
          </cell>
          <cell r="EB316">
            <v>33</v>
          </cell>
          <cell r="EC316">
            <v>18.196999999999999</v>
          </cell>
          <cell r="ED316">
            <v>225.51599999999999</v>
          </cell>
          <cell r="EE316">
            <v>4</v>
          </cell>
          <cell r="EG316" t="str">
            <v>HDKM78387</v>
          </cell>
          <cell r="EH316">
            <v>86.86</v>
          </cell>
          <cell r="EI316">
            <v>12.94</v>
          </cell>
          <cell r="EJ316">
            <v>33</v>
          </cell>
          <cell r="EK316">
            <v>18.196999999999999</v>
          </cell>
          <cell r="EL316">
            <v>244.149</v>
          </cell>
          <cell r="EM316">
            <v>4</v>
          </cell>
          <cell r="EO316" t="str">
            <v>HDKM78387</v>
          </cell>
          <cell r="EP316">
            <v>87.55</v>
          </cell>
          <cell r="EQ316">
            <v>12.94</v>
          </cell>
          <cell r="ER316">
            <v>33</v>
          </cell>
          <cell r="ES316">
            <v>18.196999999999999</v>
          </cell>
          <cell r="ET316">
            <v>263.18200000000002</v>
          </cell>
          <cell r="EU316">
            <v>4</v>
          </cell>
          <cell r="EW316" t="str">
            <v>HDKM78354</v>
          </cell>
          <cell r="EX316">
            <v>92.97</v>
          </cell>
          <cell r="EY316">
            <v>2.27</v>
          </cell>
          <cell r="EZ316">
            <v>21.8</v>
          </cell>
          <cell r="FA316">
            <v>39.356999999999999</v>
          </cell>
          <cell r="FB316">
            <v>284.90899999999999</v>
          </cell>
          <cell r="FC316">
            <v>5</v>
          </cell>
          <cell r="FE316" t="str">
            <v>HDKM78352</v>
          </cell>
          <cell r="FF316">
            <v>94.9</v>
          </cell>
          <cell r="FG316">
            <v>3.02</v>
          </cell>
          <cell r="FH316">
            <v>24</v>
          </cell>
          <cell r="FI316">
            <v>42.686</v>
          </cell>
          <cell r="FJ316">
            <v>312.18</v>
          </cell>
          <cell r="FK316">
            <v>6</v>
          </cell>
          <cell r="FM316" t="str">
            <v>HDKM78352</v>
          </cell>
          <cell r="FN316">
            <v>95.13</v>
          </cell>
          <cell r="FO316">
            <v>3.02</v>
          </cell>
          <cell r="FP316">
            <v>24</v>
          </cell>
          <cell r="FQ316">
            <v>42.686</v>
          </cell>
          <cell r="FR316">
            <v>322.88</v>
          </cell>
          <cell r="FS316">
            <v>6</v>
          </cell>
          <cell r="FU316" t="str">
            <v>HDKM78352</v>
          </cell>
          <cell r="FV316">
            <v>95.34</v>
          </cell>
          <cell r="FW316">
            <v>3.02</v>
          </cell>
          <cell r="FX316">
            <v>24</v>
          </cell>
          <cell r="FY316">
            <v>42.686</v>
          </cell>
          <cell r="FZ316">
            <v>333.214</v>
          </cell>
          <cell r="GA316">
            <v>6</v>
          </cell>
          <cell r="GC316" t="str">
            <v>HDKM78352</v>
          </cell>
          <cell r="GD316">
            <v>95.32</v>
          </cell>
          <cell r="GE316">
            <v>2.76</v>
          </cell>
          <cell r="GF316">
            <v>30.857142857143</v>
          </cell>
          <cell r="GG316">
            <v>39.966000000000001</v>
          </cell>
          <cell r="GH316">
            <v>347.61500000000001</v>
          </cell>
          <cell r="GI316">
            <v>7</v>
          </cell>
          <cell r="GK316" t="str">
            <v>HDKM78352</v>
          </cell>
          <cell r="GL316">
            <v>95.51</v>
          </cell>
          <cell r="GM316">
            <v>2.76</v>
          </cell>
          <cell r="GN316">
            <v>30.857142857143</v>
          </cell>
          <cell r="GO316">
            <v>39.966000000000001</v>
          </cell>
          <cell r="GP316">
            <v>367.03199999999998</v>
          </cell>
          <cell r="GQ316">
            <v>7</v>
          </cell>
          <cell r="GS316" t="str">
            <v>HDKM78352</v>
          </cell>
          <cell r="GT316">
            <v>95.22</v>
          </cell>
          <cell r="GU316">
            <v>2.78</v>
          </cell>
          <cell r="GV316">
            <v>27</v>
          </cell>
          <cell r="GW316">
            <v>47.750999999999998</v>
          </cell>
          <cell r="GX316">
            <v>382.48200000000003</v>
          </cell>
          <cell r="GY316">
            <v>8</v>
          </cell>
          <cell r="HA316" t="str">
            <v>HDKM78352</v>
          </cell>
          <cell r="HB316">
            <v>95.31</v>
          </cell>
          <cell r="HC316">
            <v>2.54</v>
          </cell>
          <cell r="HD316">
            <v>24</v>
          </cell>
          <cell r="HE316">
            <v>46.496000000000002</v>
          </cell>
          <cell r="HF316">
            <v>401.19799999999998</v>
          </cell>
          <cell r="HG316">
            <v>9</v>
          </cell>
          <cell r="HI316" t="str">
            <v>HDKM78334</v>
          </cell>
          <cell r="HJ316">
            <v>94.99</v>
          </cell>
          <cell r="HK316">
            <v>3.89</v>
          </cell>
          <cell r="HL316">
            <v>32.428571428570997</v>
          </cell>
          <cell r="HM316">
            <v>51.927</v>
          </cell>
          <cell r="HN316">
            <v>413.96499999999997</v>
          </cell>
          <cell r="HO316">
            <v>7</v>
          </cell>
          <cell r="HQ316" t="str">
            <v>HDKM78334</v>
          </cell>
          <cell r="HR316">
            <v>95.16</v>
          </cell>
          <cell r="HS316">
            <v>3.89</v>
          </cell>
          <cell r="HT316">
            <v>32.428571428570997</v>
          </cell>
          <cell r="HU316">
            <v>51.927</v>
          </cell>
          <cell r="HV316">
            <v>431.78199999999998</v>
          </cell>
          <cell r="HW316">
            <v>7</v>
          </cell>
          <cell r="HY316" t="str">
            <v>HDKM78323</v>
          </cell>
          <cell r="HZ316">
            <v>96.68</v>
          </cell>
          <cell r="IA316">
            <v>3.04</v>
          </cell>
          <cell r="IB316">
            <v>38.166666666666998</v>
          </cell>
          <cell r="IC316">
            <v>72.055000000000007</v>
          </cell>
          <cell r="ID316">
            <v>467.47800000000001</v>
          </cell>
          <cell r="IE316">
            <v>6</v>
          </cell>
          <cell r="IG316" t="str">
            <v>HDKM78323</v>
          </cell>
          <cell r="IH316">
            <v>96.71</v>
          </cell>
          <cell r="II316">
            <v>2.69</v>
          </cell>
          <cell r="IJ316">
            <v>64.714285714286007</v>
          </cell>
          <cell r="IK316">
            <v>72.872</v>
          </cell>
          <cell r="IL316">
            <v>483.36200000000002</v>
          </cell>
          <cell r="IM316">
            <v>7</v>
          </cell>
        </row>
        <row r="317">
          <cell r="A317" t="str">
            <v>MPMF29014</v>
          </cell>
          <cell r="B317">
            <v>0</v>
          </cell>
          <cell r="C317">
            <v>24</v>
          </cell>
          <cell r="D317">
            <v>0</v>
          </cell>
          <cell r="E317">
            <v>100</v>
          </cell>
          <cell r="F317">
            <v>0</v>
          </cell>
          <cell r="G317">
            <v>1</v>
          </cell>
          <cell r="I317" t="str">
            <v>MPMF29014</v>
          </cell>
          <cell r="J317">
            <v>0</v>
          </cell>
          <cell r="K317">
            <v>48</v>
          </cell>
          <cell r="L317">
            <v>0</v>
          </cell>
          <cell r="M317">
            <v>100</v>
          </cell>
          <cell r="N317">
            <v>0</v>
          </cell>
          <cell r="O317">
            <v>1</v>
          </cell>
          <cell r="Q317" t="str">
            <v>MPKS15006</v>
          </cell>
          <cell r="R317">
            <v>0</v>
          </cell>
          <cell r="S317">
            <v>72</v>
          </cell>
          <cell r="T317">
            <v>0</v>
          </cell>
          <cell r="U317">
            <v>100</v>
          </cell>
          <cell r="V317">
            <v>0</v>
          </cell>
          <cell r="W317">
            <v>1</v>
          </cell>
          <cell r="Y317" t="str">
            <v>MPKS15006</v>
          </cell>
          <cell r="Z317">
            <v>0</v>
          </cell>
          <cell r="AA317">
            <v>96</v>
          </cell>
          <cell r="AB317">
            <v>0</v>
          </cell>
          <cell r="AC317">
            <v>100</v>
          </cell>
          <cell r="AD317">
            <v>0</v>
          </cell>
          <cell r="AE317">
            <v>1</v>
          </cell>
          <cell r="AG317" t="str">
            <v>MPKS15006</v>
          </cell>
          <cell r="AH317">
            <v>0</v>
          </cell>
          <cell r="AI317">
            <v>120</v>
          </cell>
          <cell r="AJ317">
            <v>0</v>
          </cell>
          <cell r="AK317">
            <v>100</v>
          </cell>
          <cell r="AL317">
            <v>0</v>
          </cell>
          <cell r="AM317">
            <v>1</v>
          </cell>
          <cell r="AO317" t="str">
            <v>LVRT393</v>
          </cell>
          <cell r="AP317">
            <v>100</v>
          </cell>
          <cell r="AQ317">
            <v>0</v>
          </cell>
          <cell r="AR317">
            <v>0</v>
          </cell>
          <cell r="AS317">
            <v>0</v>
          </cell>
          <cell r="AT317">
            <v>0</v>
          </cell>
          <cell r="AU317">
            <v>0</v>
          </cell>
          <cell r="AW317" t="str">
            <v>LVRT393</v>
          </cell>
          <cell r="AX317">
            <v>100</v>
          </cell>
          <cell r="AY317">
            <v>0</v>
          </cell>
          <cell r="AZ317">
            <v>0</v>
          </cell>
          <cell r="BA317">
            <v>0</v>
          </cell>
          <cell r="BB317">
            <v>0</v>
          </cell>
          <cell r="BC317">
            <v>0</v>
          </cell>
          <cell r="BE317" t="str">
            <v>LVRT393</v>
          </cell>
          <cell r="BF317">
            <v>100</v>
          </cell>
          <cell r="BG317">
            <v>0</v>
          </cell>
          <cell r="BH317">
            <v>0</v>
          </cell>
          <cell r="BI317">
            <v>0</v>
          </cell>
          <cell r="BJ317">
            <v>0</v>
          </cell>
          <cell r="BK317">
            <v>0</v>
          </cell>
          <cell r="BM317" t="str">
            <v>LVRT393</v>
          </cell>
          <cell r="BN317">
            <v>100</v>
          </cell>
          <cell r="BO317">
            <v>0</v>
          </cell>
          <cell r="BP317">
            <v>0</v>
          </cell>
          <cell r="BQ317">
            <v>0</v>
          </cell>
          <cell r="BR317">
            <v>0</v>
          </cell>
          <cell r="BS317">
            <v>0</v>
          </cell>
          <cell r="BU317" t="str">
            <v>HWKM78004</v>
          </cell>
          <cell r="BV317">
            <v>97.49</v>
          </cell>
          <cell r="BW317">
            <v>1.5</v>
          </cell>
          <cell r="BX317">
            <v>20.25</v>
          </cell>
          <cell r="BY317">
            <v>0</v>
          </cell>
          <cell r="BZ317">
            <v>115.328</v>
          </cell>
          <cell r="CA317">
            <v>4</v>
          </cell>
          <cell r="CC317" t="str">
            <v>HWKM78004</v>
          </cell>
          <cell r="CD317">
            <v>97.72</v>
          </cell>
          <cell r="CE317">
            <v>1.5</v>
          </cell>
          <cell r="CF317">
            <v>21.5</v>
          </cell>
          <cell r="CG317">
            <v>0</v>
          </cell>
          <cell r="CH317">
            <v>129.62700000000001</v>
          </cell>
          <cell r="CI317">
            <v>4</v>
          </cell>
          <cell r="CK317" t="str">
            <v>HWKM78004</v>
          </cell>
          <cell r="CL317">
            <v>97</v>
          </cell>
          <cell r="CM317">
            <v>1.73</v>
          </cell>
          <cell r="CN317">
            <v>17.2</v>
          </cell>
          <cell r="CO317">
            <v>0</v>
          </cell>
          <cell r="CP317">
            <v>146.66</v>
          </cell>
          <cell r="CQ317">
            <v>5</v>
          </cell>
          <cell r="CS317" t="str">
            <v>HDKM78443</v>
          </cell>
          <cell r="CT317">
            <v>99.14</v>
          </cell>
          <cell r="CU317">
            <v>0.62</v>
          </cell>
          <cell r="CV317">
            <v>19</v>
          </cell>
          <cell r="CW317">
            <v>0</v>
          </cell>
          <cell r="CX317">
            <v>49.051000000000002</v>
          </cell>
          <cell r="CY317">
            <v>1</v>
          </cell>
          <cell r="DA317" t="str">
            <v>HDKM78443</v>
          </cell>
          <cell r="DB317">
            <v>99.36</v>
          </cell>
          <cell r="DC317">
            <v>0.62</v>
          </cell>
          <cell r="DD317">
            <v>19</v>
          </cell>
          <cell r="DE317">
            <v>0</v>
          </cell>
          <cell r="DF317">
            <v>61.8</v>
          </cell>
          <cell r="DG317">
            <v>1</v>
          </cell>
          <cell r="DI317" t="str">
            <v>HDKM78443</v>
          </cell>
          <cell r="DJ317">
            <v>99.49</v>
          </cell>
          <cell r="DK317">
            <v>0.62</v>
          </cell>
          <cell r="DL317">
            <v>19</v>
          </cell>
          <cell r="DM317">
            <v>0</v>
          </cell>
          <cell r="DN317">
            <v>71.55</v>
          </cell>
          <cell r="DO317">
            <v>1</v>
          </cell>
          <cell r="DQ317" t="str">
            <v>HDKM78443</v>
          </cell>
          <cell r="DR317">
            <v>99.57</v>
          </cell>
          <cell r="DS317">
            <v>0.62</v>
          </cell>
          <cell r="DT317">
            <v>19</v>
          </cell>
          <cell r="DU317">
            <v>0</v>
          </cell>
          <cell r="DV317">
            <v>84.816999999999993</v>
          </cell>
          <cell r="DW317">
            <v>1</v>
          </cell>
          <cell r="DY317" t="str">
            <v>HDKM78397</v>
          </cell>
          <cell r="DZ317">
            <v>92.6</v>
          </cell>
          <cell r="EA317">
            <v>2.75</v>
          </cell>
          <cell r="EB317">
            <v>28.8</v>
          </cell>
          <cell r="EC317">
            <v>85.576999999999998</v>
          </cell>
          <cell r="ED317">
            <v>237.96600000000001</v>
          </cell>
          <cell r="EE317">
            <v>5</v>
          </cell>
          <cell r="EG317" t="str">
            <v>HDKM78397</v>
          </cell>
          <cell r="EH317">
            <v>93.01</v>
          </cell>
          <cell r="EI317">
            <v>2.75</v>
          </cell>
          <cell r="EJ317">
            <v>28.8</v>
          </cell>
          <cell r="EK317">
            <v>85.576999999999998</v>
          </cell>
          <cell r="EL317">
            <v>257.55</v>
          </cell>
          <cell r="EM317">
            <v>5</v>
          </cell>
          <cell r="EO317" t="str">
            <v>HDKM78397</v>
          </cell>
          <cell r="EP317">
            <v>92.01</v>
          </cell>
          <cell r="EQ317">
            <v>2.75</v>
          </cell>
          <cell r="ER317">
            <v>28.8</v>
          </cell>
          <cell r="ES317">
            <v>85.576999999999998</v>
          </cell>
          <cell r="ET317">
            <v>269.58300000000003</v>
          </cell>
          <cell r="EU317">
            <v>5</v>
          </cell>
          <cell r="EW317" t="str">
            <v>HDKM78355</v>
          </cell>
          <cell r="EX317">
            <v>91.01</v>
          </cell>
          <cell r="EY317">
            <v>3.92</v>
          </cell>
          <cell r="EZ317">
            <v>11.272727272727</v>
          </cell>
          <cell r="FA317">
            <v>67.257000000000005</v>
          </cell>
          <cell r="FB317">
            <v>275.33199999999999</v>
          </cell>
          <cell r="FC317">
            <v>11</v>
          </cell>
          <cell r="FE317" t="str">
            <v>HDKM78353</v>
          </cell>
          <cell r="FF317">
            <v>70.849999999999994</v>
          </cell>
          <cell r="FG317">
            <v>16.32</v>
          </cell>
          <cell r="FH317">
            <v>12.444444444444001</v>
          </cell>
          <cell r="FI317">
            <v>68.667000000000002</v>
          </cell>
          <cell r="FJ317">
            <v>209.86500000000001</v>
          </cell>
          <cell r="FK317">
            <v>9</v>
          </cell>
          <cell r="FM317" t="str">
            <v>HDKM78353</v>
          </cell>
          <cell r="FN317">
            <v>72.17</v>
          </cell>
          <cell r="FO317">
            <v>16.32</v>
          </cell>
          <cell r="FP317">
            <v>12.444444444444001</v>
          </cell>
          <cell r="FQ317">
            <v>68.667000000000002</v>
          </cell>
          <cell r="FR317">
            <v>220.59800000000001</v>
          </cell>
          <cell r="FS317">
            <v>9</v>
          </cell>
          <cell r="FU317" t="str">
            <v>HDKM78353</v>
          </cell>
          <cell r="FV317">
            <v>72.739999999999995</v>
          </cell>
          <cell r="FW317">
            <v>15.05</v>
          </cell>
          <cell r="FX317">
            <v>11.2</v>
          </cell>
          <cell r="FY317">
            <v>69.406000000000006</v>
          </cell>
          <cell r="FZ317">
            <v>229.99799999999999</v>
          </cell>
          <cell r="GA317">
            <v>10</v>
          </cell>
          <cell r="GC317" t="str">
            <v>HDKM78353</v>
          </cell>
          <cell r="GD317">
            <v>73.88</v>
          </cell>
          <cell r="GE317">
            <v>15.05</v>
          </cell>
          <cell r="GF317">
            <v>16.100000000000001</v>
          </cell>
          <cell r="GG317">
            <v>69.406000000000006</v>
          </cell>
          <cell r="GH317">
            <v>245.01499999999999</v>
          </cell>
          <cell r="GI317">
            <v>10</v>
          </cell>
          <cell r="GK317" t="str">
            <v>HDKM78353</v>
          </cell>
          <cell r="GL317">
            <v>74.92</v>
          </cell>
          <cell r="GM317">
            <v>15.05</v>
          </cell>
          <cell r="GN317">
            <v>16.100000000000001</v>
          </cell>
          <cell r="GO317">
            <v>69.406000000000006</v>
          </cell>
          <cell r="GP317">
            <v>264.21499999999997</v>
          </cell>
          <cell r="GQ317">
            <v>10</v>
          </cell>
          <cell r="GS317" t="str">
            <v>HDKM78353</v>
          </cell>
          <cell r="GT317">
            <v>75</v>
          </cell>
          <cell r="GU317">
            <v>13</v>
          </cell>
          <cell r="GV317">
            <v>13.416666666667</v>
          </cell>
          <cell r="GW317">
            <v>66.936999999999998</v>
          </cell>
          <cell r="GX317">
            <v>270.66500000000002</v>
          </cell>
          <cell r="GY317">
            <v>12</v>
          </cell>
          <cell r="HA317" t="str">
            <v>HDKM78353</v>
          </cell>
          <cell r="HB317">
            <v>74.790000000000006</v>
          </cell>
          <cell r="HC317">
            <v>12.25</v>
          </cell>
          <cell r="HD317">
            <v>12.384615384615</v>
          </cell>
          <cell r="HE317">
            <v>65.570999999999998</v>
          </cell>
          <cell r="HF317">
            <v>282.78100000000001</v>
          </cell>
          <cell r="HG317">
            <v>13</v>
          </cell>
          <cell r="HI317" t="str">
            <v>HDKM78335</v>
          </cell>
          <cell r="HJ317">
            <v>92.92</v>
          </cell>
          <cell r="HK317">
            <v>5.33</v>
          </cell>
          <cell r="HL317">
            <v>24.875</v>
          </cell>
          <cell r="HM317">
            <v>19.757999999999999</v>
          </cell>
          <cell r="HN317">
            <v>399.23</v>
          </cell>
          <cell r="HO317">
            <v>8</v>
          </cell>
          <cell r="HQ317" t="str">
            <v>HDKM78335</v>
          </cell>
          <cell r="HR317">
            <v>93.16</v>
          </cell>
          <cell r="HS317">
            <v>5.33</v>
          </cell>
          <cell r="HT317">
            <v>24.875</v>
          </cell>
          <cell r="HU317">
            <v>19.757999999999999</v>
          </cell>
          <cell r="HV317">
            <v>418.53</v>
          </cell>
          <cell r="HW317">
            <v>8</v>
          </cell>
          <cell r="HY317" t="str">
            <v>HDKM78334</v>
          </cell>
          <cell r="HZ317">
            <v>95.15</v>
          </cell>
          <cell r="IA317">
            <v>3.56</v>
          </cell>
          <cell r="IB317">
            <v>28.375</v>
          </cell>
          <cell r="IC317">
            <v>49.62</v>
          </cell>
          <cell r="ID317">
            <v>448.49799999999999</v>
          </cell>
          <cell r="IE317">
            <v>8</v>
          </cell>
          <cell r="IG317" t="str">
            <v>HDKM78334</v>
          </cell>
          <cell r="IH317">
            <v>95.3</v>
          </cell>
          <cell r="II317">
            <v>3.56</v>
          </cell>
          <cell r="IJ317">
            <v>53.75</v>
          </cell>
          <cell r="IK317">
            <v>49.62</v>
          </cell>
          <cell r="IL317">
            <v>466.447</v>
          </cell>
          <cell r="IM317">
            <v>8</v>
          </cell>
        </row>
        <row r="318">
          <cell r="A318" t="str">
            <v>MPMF38011</v>
          </cell>
          <cell r="B318">
            <v>100</v>
          </cell>
          <cell r="C318">
            <v>0</v>
          </cell>
          <cell r="D318">
            <v>0</v>
          </cell>
          <cell r="E318">
            <v>0</v>
          </cell>
          <cell r="F318">
            <v>0</v>
          </cell>
          <cell r="G318">
            <v>0</v>
          </cell>
          <cell r="I318" t="str">
            <v>MPMF38011</v>
          </cell>
          <cell r="J318">
            <v>100</v>
          </cell>
          <cell r="K318">
            <v>0</v>
          </cell>
          <cell r="L318">
            <v>0</v>
          </cell>
          <cell r="M318">
            <v>0</v>
          </cell>
          <cell r="N318">
            <v>23</v>
          </cell>
          <cell r="O318">
            <v>0</v>
          </cell>
          <cell r="Q318" t="str">
            <v>MPKS15008</v>
          </cell>
          <cell r="R318">
            <v>100</v>
          </cell>
          <cell r="S318">
            <v>0</v>
          </cell>
          <cell r="T318">
            <v>0</v>
          </cell>
          <cell r="U318">
            <v>0</v>
          </cell>
          <cell r="V318">
            <v>23</v>
          </cell>
          <cell r="W318">
            <v>0</v>
          </cell>
          <cell r="Y318" t="str">
            <v>MPKS15008</v>
          </cell>
          <cell r="Z318">
            <v>100</v>
          </cell>
          <cell r="AA318">
            <v>0</v>
          </cell>
          <cell r="AB318">
            <v>0</v>
          </cell>
          <cell r="AC318">
            <v>0</v>
          </cell>
          <cell r="AD318">
            <v>46</v>
          </cell>
          <cell r="AE318">
            <v>0</v>
          </cell>
          <cell r="AG318" t="str">
            <v>MPKS15008</v>
          </cell>
          <cell r="AH318">
            <v>100</v>
          </cell>
          <cell r="AI318">
            <v>0</v>
          </cell>
          <cell r="AJ318">
            <v>0</v>
          </cell>
          <cell r="AK318">
            <v>0</v>
          </cell>
          <cell r="AL318">
            <v>69</v>
          </cell>
          <cell r="AM318">
            <v>0</v>
          </cell>
          <cell r="AO318" t="str">
            <v>MPDA69001</v>
          </cell>
          <cell r="AP318">
            <v>100</v>
          </cell>
          <cell r="AQ318">
            <v>0</v>
          </cell>
          <cell r="AR318">
            <v>0</v>
          </cell>
          <cell r="AS318">
            <v>0</v>
          </cell>
          <cell r="AT318">
            <v>0</v>
          </cell>
          <cell r="AU318">
            <v>0</v>
          </cell>
          <cell r="AW318" t="str">
            <v>MPDA69001</v>
          </cell>
          <cell r="AX318">
            <v>100</v>
          </cell>
          <cell r="AY318">
            <v>0</v>
          </cell>
          <cell r="AZ318">
            <v>0</v>
          </cell>
          <cell r="BA318">
            <v>0</v>
          </cell>
          <cell r="BB318">
            <v>0</v>
          </cell>
          <cell r="BC318">
            <v>0</v>
          </cell>
          <cell r="BE318" t="str">
            <v>MPDA69001</v>
          </cell>
          <cell r="BF318">
            <v>100</v>
          </cell>
          <cell r="BG318">
            <v>0</v>
          </cell>
          <cell r="BH318">
            <v>0</v>
          </cell>
          <cell r="BI318">
            <v>0</v>
          </cell>
          <cell r="BJ318">
            <v>0</v>
          </cell>
          <cell r="BK318">
            <v>0</v>
          </cell>
          <cell r="BM318" t="str">
            <v>MPDA69001</v>
          </cell>
          <cell r="BN318">
            <v>100</v>
          </cell>
          <cell r="BO318">
            <v>0</v>
          </cell>
          <cell r="BP318">
            <v>0</v>
          </cell>
          <cell r="BQ318">
            <v>0</v>
          </cell>
          <cell r="BR318">
            <v>0</v>
          </cell>
          <cell r="BS318">
            <v>0</v>
          </cell>
          <cell r="BU318" t="str">
            <v>LBPT70001</v>
          </cell>
          <cell r="BV318">
            <v>100</v>
          </cell>
          <cell r="BW318">
            <v>0</v>
          </cell>
          <cell r="BX318">
            <v>0</v>
          </cell>
          <cell r="BY318">
            <v>0</v>
          </cell>
          <cell r="BZ318">
            <v>0</v>
          </cell>
          <cell r="CA318">
            <v>0</v>
          </cell>
          <cell r="CC318" t="str">
            <v>LBPT70001</v>
          </cell>
          <cell r="CD318">
            <v>100</v>
          </cell>
          <cell r="CE318">
            <v>0</v>
          </cell>
          <cell r="CF318">
            <v>0</v>
          </cell>
          <cell r="CG318">
            <v>0</v>
          </cell>
          <cell r="CH318">
            <v>0</v>
          </cell>
          <cell r="CI318">
            <v>0</v>
          </cell>
          <cell r="CK318" t="str">
            <v>LBPT70001</v>
          </cell>
          <cell r="CL318">
            <v>100</v>
          </cell>
          <cell r="CM318">
            <v>0</v>
          </cell>
          <cell r="CN318">
            <v>0</v>
          </cell>
          <cell r="CO318">
            <v>0</v>
          </cell>
          <cell r="CP318">
            <v>0</v>
          </cell>
          <cell r="CQ318">
            <v>0</v>
          </cell>
          <cell r="CS318" t="str">
            <v>HWKM46008</v>
          </cell>
          <cell r="CT318">
            <v>0</v>
          </cell>
          <cell r="CU318">
            <v>312</v>
          </cell>
          <cell r="CV318">
            <v>0</v>
          </cell>
          <cell r="CW318">
            <v>100</v>
          </cell>
          <cell r="CX318">
            <v>0</v>
          </cell>
          <cell r="CY318">
            <v>1</v>
          </cell>
          <cell r="DA318" t="str">
            <v>HWKM46008</v>
          </cell>
          <cell r="DB318">
            <v>0</v>
          </cell>
          <cell r="DC318">
            <v>336</v>
          </cell>
          <cell r="DD318">
            <v>0</v>
          </cell>
          <cell r="DE318">
            <v>100</v>
          </cell>
          <cell r="DF318">
            <v>0</v>
          </cell>
          <cell r="DG318">
            <v>1</v>
          </cell>
          <cell r="DI318" t="str">
            <v>HWKM46008</v>
          </cell>
          <cell r="DJ318">
            <v>0</v>
          </cell>
          <cell r="DK318">
            <v>360</v>
          </cell>
          <cell r="DL318">
            <v>0</v>
          </cell>
          <cell r="DM318">
            <v>100</v>
          </cell>
          <cell r="DN318">
            <v>0</v>
          </cell>
          <cell r="DO318">
            <v>1</v>
          </cell>
          <cell r="DQ318" t="str">
            <v>HWKM46008</v>
          </cell>
          <cell r="DR318">
            <v>0</v>
          </cell>
          <cell r="DS318">
            <v>384</v>
          </cell>
          <cell r="DT318">
            <v>0</v>
          </cell>
          <cell r="DU318">
            <v>100</v>
          </cell>
          <cell r="DV318">
            <v>0</v>
          </cell>
          <cell r="DW318">
            <v>1</v>
          </cell>
          <cell r="DY318" t="str">
            <v>HDKM78442</v>
          </cell>
          <cell r="DZ318">
            <v>99.03</v>
          </cell>
          <cell r="EA318">
            <v>0.82</v>
          </cell>
          <cell r="EB318">
            <v>0</v>
          </cell>
          <cell r="EC318">
            <v>86.72</v>
          </cell>
          <cell r="ED318">
            <v>96.013999999999996</v>
          </cell>
          <cell r="EE318">
            <v>2</v>
          </cell>
          <cell r="EG318" t="str">
            <v>HDKM78442</v>
          </cell>
          <cell r="EH318">
            <v>99.15</v>
          </cell>
          <cell r="EI318">
            <v>0.82</v>
          </cell>
          <cell r="EJ318">
            <v>0</v>
          </cell>
          <cell r="EK318">
            <v>86.72</v>
          </cell>
          <cell r="EL318">
            <v>115.565</v>
          </cell>
          <cell r="EM318">
            <v>2</v>
          </cell>
          <cell r="EO318" t="str">
            <v>HDKM78442</v>
          </cell>
          <cell r="EP318">
            <v>99.24</v>
          </cell>
          <cell r="EQ318">
            <v>0.82</v>
          </cell>
          <cell r="ER318">
            <v>0</v>
          </cell>
          <cell r="ES318">
            <v>86.72</v>
          </cell>
          <cell r="ET318">
            <v>133.19800000000001</v>
          </cell>
          <cell r="EU318">
            <v>2</v>
          </cell>
          <cell r="EW318" t="str">
            <v>HDKM78356</v>
          </cell>
          <cell r="EX318">
            <v>58.87</v>
          </cell>
          <cell r="EY318">
            <v>23.91</v>
          </cell>
          <cell r="EZ318">
            <v>17.875</v>
          </cell>
          <cell r="FA318">
            <v>23.643000000000001</v>
          </cell>
          <cell r="FB318">
            <v>146.97900000000001</v>
          </cell>
          <cell r="FC318">
            <v>8</v>
          </cell>
          <cell r="FE318" t="str">
            <v>HDKM78354</v>
          </cell>
          <cell r="FF318">
            <v>93.31</v>
          </cell>
          <cell r="FG318">
            <v>2.27</v>
          </cell>
          <cell r="FH318">
            <v>21.8</v>
          </cell>
          <cell r="FI318">
            <v>39.356999999999999</v>
          </cell>
          <cell r="FJ318">
            <v>303.50799999999998</v>
          </cell>
          <cell r="FK318">
            <v>5</v>
          </cell>
          <cell r="FM318" t="str">
            <v>HDKM78354</v>
          </cell>
          <cell r="FN318">
            <v>93.61</v>
          </cell>
          <cell r="FO318">
            <v>2.27</v>
          </cell>
          <cell r="FP318">
            <v>21.8</v>
          </cell>
          <cell r="FQ318">
            <v>39.356999999999999</v>
          </cell>
          <cell r="FR318">
            <v>313.774</v>
          </cell>
          <cell r="FS318">
            <v>5</v>
          </cell>
          <cell r="FU318" t="str">
            <v>HDKM78354</v>
          </cell>
          <cell r="FV318">
            <v>93.89</v>
          </cell>
          <cell r="FW318">
            <v>2.27</v>
          </cell>
          <cell r="FX318">
            <v>21.8</v>
          </cell>
          <cell r="FY318">
            <v>39.356999999999999</v>
          </cell>
          <cell r="FZ318">
            <v>323.89100000000002</v>
          </cell>
          <cell r="GA318">
            <v>5</v>
          </cell>
          <cell r="GC318" t="str">
            <v>HDKM78354</v>
          </cell>
          <cell r="GD318">
            <v>94.14</v>
          </cell>
          <cell r="GE318">
            <v>2.27</v>
          </cell>
          <cell r="GF318">
            <v>38.200000000000003</v>
          </cell>
          <cell r="GG318">
            <v>39.356999999999999</v>
          </cell>
          <cell r="GH318">
            <v>338.74200000000002</v>
          </cell>
          <cell r="GI318">
            <v>5</v>
          </cell>
          <cell r="GK318" t="str">
            <v>HDKM78354</v>
          </cell>
          <cell r="GL318">
            <v>94.06</v>
          </cell>
          <cell r="GM318">
            <v>2.21</v>
          </cell>
          <cell r="GN318">
            <v>31.833333333333002</v>
          </cell>
          <cell r="GO318">
            <v>48.052999999999997</v>
          </cell>
          <cell r="GP318">
            <v>356.91</v>
          </cell>
          <cell r="GQ318">
            <v>6</v>
          </cell>
          <cell r="GS318" t="str">
            <v>HDKM78354</v>
          </cell>
          <cell r="GT318">
            <v>94.29</v>
          </cell>
          <cell r="GU318">
            <v>2.21</v>
          </cell>
          <cell r="GV318">
            <v>31.833333333333002</v>
          </cell>
          <cell r="GW318">
            <v>48.052999999999997</v>
          </cell>
          <cell r="GX318">
            <v>375.81</v>
          </cell>
          <cell r="GY318">
            <v>6</v>
          </cell>
          <cell r="HA318" t="str">
            <v>HDKM78354</v>
          </cell>
          <cell r="HB318">
            <v>94.5</v>
          </cell>
          <cell r="HC318">
            <v>2.21</v>
          </cell>
          <cell r="HD318">
            <v>31.833333333333002</v>
          </cell>
          <cell r="HE318">
            <v>48.052999999999997</v>
          </cell>
          <cell r="HF318">
            <v>395.37599999999998</v>
          </cell>
          <cell r="HG318">
            <v>6</v>
          </cell>
          <cell r="HI318" t="str">
            <v>HDKM78336</v>
          </cell>
          <cell r="HJ318">
            <v>92.55</v>
          </cell>
          <cell r="HK318">
            <v>4.2</v>
          </cell>
          <cell r="HL318">
            <v>20.090909090909001</v>
          </cell>
          <cell r="HM318">
            <v>44.481000000000002</v>
          </cell>
          <cell r="HN318">
            <v>420.38</v>
          </cell>
          <cell r="HO318">
            <v>11</v>
          </cell>
          <cell r="HQ318" t="str">
            <v>HDKM78336</v>
          </cell>
          <cell r="HR318">
            <v>92.81</v>
          </cell>
          <cell r="HS318">
            <v>4.2</v>
          </cell>
          <cell r="HT318">
            <v>20.090909090909001</v>
          </cell>
          <cell r="HU318">
            <v>44.481000000000002</v>
          </cell>
          <cell r="HV318">
            <v>439.76400000000001</v>
          </cell>
          <cell r="HW318">
            <v>11</v>
          </cell>
          <cell r="HY318" t="str">
            <v>HDKM78335</v>
          </cell>
          <cell r="HZ318">
            <v>93.28</v>
          </cell>
          <cell r="IA318">
            <v>5.33</v>
          </cell>
          <cell r="IB318">
            <v>24.875</v>
          </cell>
          <cell r="IC318">
            <v>19.757999999999999</v>
          </cell>
          <cell r="ID318">
            <v>436.74599999999998</v>
          </cell>
          <cell r="IE318">
            <v>8</v>
          </cell>
          <cell r="IG318" t="str">
            <v>HDKM78335</v>
          </cell>
          <cell r="IH318">
            <v>93.49</v>
          </cell>
          <cell r="II318">
            <v>5.33</v>
          </cell>
          <cell r="IJ318">
            <v>52.625</v>
          </cell>
          <cell r="IK318">
            <v>19.757999999999999</v>
          </cell>
          <cell r="IL318">
            <v>454.41300000000001</v>
          </cell>
          <cell r="IM318">
            <v>8</v>
          </cell>
        </row>
        <row r="319">
          <cell r="A319" t="str">
            <v>MPMF38019</v>
          </cell>
          <cell r="B319">
            <v>100</v>
          </cell>
          <cell r="C319">
            <v>0</v>
          </cell>
          <cell r="D319">
            <v>0</v>
          </cell>
          <cell r="E319">
            <v>0</v>
          </cell>
          <cell r="F319">
            <v>0</v>
          </cell>
          <cell r="G319">
            <v>0</v>
          </cell>
          <cell r="I319" t="str">
            <v>MPMF38019</v>
          </cell>
          <cell r="J319">
            <v>100</v>
          </cell>
          <cell r="K319">
            <v>0</v>
          </cell>
          <cell r="L319">
            <v>0</v>
          </cell>
          <cell r="M319">
            <v>0</v>
          </cell>
          <cell r="N319">
            <v>0</v>
          </cell>
          <cell r="O319">
            <v>0</v>
          </cell>
          <cell r="Q319" t="str">
            <v>MPMF29003</v>
          </cell>
          <cell r="R319">
            <v>100</v>
          </cell>
          <cell r="S319">
            <v>0</v>
          </cell>
          <cell r="T319">
            <v>0</v>
          </cell>
          <cell r="U319">
            <v>0</v>
          </cell>
          <cell r="V319">
            <v>0</v>
          </cell>
          <cell r="W319">
            <v>0</v>
          </cell>
          <cell r="Y319" t="str">
            <v>MPMF29003</v>
          </cell>
          <cell r="Z319">
            <v>100</v>
          </cell>
          <cell r="AA319">
            <v>0</v>
          </cell>
          <cell r="AB319">
            <v>0</v>
          </cell>
          <cell r="AC319">
            <v>0</v>
          </cell>
          <cell r="AD319">
            <v>0</v>
          </cell>
          <cell r="AE319">
            <v>0</v>
          </cell>
          <cell r="AG319" t="str">
            <v>MPMF29003</v>
          </cell>
          <cell r="AH319">
            <v>100</v>
          </cell>
          <cell r="AI319">
            <v>0</v>
          </cell>
          <cell r="AJ319">
            <v>0</v>
          </cell>
          <cell r="AK319">
            <v>0</v>
          </cell>
          <cell r="AL319">
            <v>0</v>
          </cell>
          <cell r="AM319">
            <v>0</v>
          </cell>
          <cell r="AO319" t="str">
            <v>MPKS15006</v>
          </cell>
          <cell r="AP319">
            <v>0</v>
          </cell>
          <cell r="AQ319">
            <v>144</v>
          </cell>
          <cell r="AR319">
            <v>0</v>
          </cell>
          <cell r="AS319">
            <v>100</v>
          </cell>
          <cell r="AT319">
            <v>0</v>
          </cell>
          <cell r="AU319">
            <v>1</v>
          </cell>
          <cell r="AW319" t="str">
            <v>MPKS15006</v>
          </cell>
          <cell r="AX319">
            <v>0</v>
          </cell>
          <cell r="AY319">
            <v>168</v>
          </cell>
          <cell r="AZ319">
            <v>0</v>
          </cell>
          <cell r="BA319">
            <v>100</v>
          </cell>
          <cell r="BB319">
            <v>0</v>
          </cell>
          <cell r="BC319">
            <v>1</v>
          </cell>
          <cell r="BE319" t="str">
            <v>MPKS15006</v>
          </cell>
          <cell r="BF319">
            <v>0</v>
          </cell>
          <cell r="BG319">
            <v>192</v>
          </cell>
          <cell r="BH319">
            <v>0</v>
          </cell>
          <cell r="BI319">
            <v>100</v>
          </cell>
          <cell r="BJ319">
            <v>0</v>
          </cell>
          <cell r="BK319">
            <v>1</v>
          </cell>
          <cell r="BM319" t="str">
            <v>MPKS15006</v>
          </cell>
          <cell r="BN319">
            <v>0</v>
          </cell>
          <cell r="BO319">
            <v>216</v>
          </cell>
          <cell r="BP319">
            <v>0</v>
          </cell>
          <cell r="BQ319">
            <v>100</v>
          </cell>
          <cell r="BR319">
            <v>0</v>
          </cell>
          <cell r="BS319">
            <v>1</v>
          </cell>
          <cell r="BU319" t="str">
            <v>LBPT70005</v>
          </cell>
          <cell r="BV319">
            <v>100</v>
          </cell>
          <cell r="BW319">
            <v>0</v>
          </cell>
          <cell r="BX319">
            <v>0</v>
          </cell>
          <cell r="BY319">
            <v>0</v>
          </cell>
          <cell r="BZ319">
            <v>0</v>
          </cell>
          <cell r="CA319">
            <v>0</v>
          </cell>
          <cell r="CC319" t="str">
            <v>LBPT70005</v>
          </cell>
          <cell r="CD319">
            <v>100</v>
          </cell>
          <cell r="CE319">
            <v>0</v>
          </cell>
          <cell r="CF319">
            <v>0</v>
          </cell>
          <cell r="CG319">
            <v>0</v>
          </cell>
          <cell r="CH319">
            <v>0</v>
          </cell>
          <cell r="CI319">
            <v>0</v>
          </cell>
          <cell r="CK319" t="str">
            <v>LBPT70005</v>
          </cell>
          <cell r="CL319">
            <v>100</v>
          </cell>
          <cell r="CM319">
            <v>0</v>
          </cell>
          <cell r="CN319">
            <v>0</v>
          </cell>
          <cell r="CO319">
            <v>0</v>
          </cell>
          <cell r="CP319">
            <v>0</v>
          </cell>
          <cell r="CQ319">
            <v>0</v>
          </cell>
          <cell r="CS319" t="str">
            <v>HWKM46017</v>
          </cell>
          <cell r="CT319">
            <v>100</v>
          </cell>
          <cell r="CU319">
            <v>0</v>
          </cell>
          <cell r="CV319">
            <v>49</v>
          </cell>
          <cell r="CW319">
            <v>0</v>
          </cell>
          <cell r="CX319">
            <v>164.61199999999999</v>
          </cell>
          <cell r="CY319">
            <v>0</v>
          </cell>
          <cell r="DA319" t="str">
            <v>HWKM46017</v>
          </cell>
          <cell r="DB319">
            <v>95.46</v>
          </cell>
          <cell r="DC319">
            <v>15.25</v>
          </cell>
          <cell r="DD319">
            <v>49</v>
          </cell>
          <cell r="DE319">
            <v>0</v>
          </cell>
          <cell r="DF319">
            <v>171.61199999999999</v>
          </cell>
          <cell r="DG319">
            <v>1</v>
          </cell>
          <cell r="DI319" t="str">
            <v>HWKM46017</v>
          </cell>
          <cell r="DJ319">
            <v>89.1</v>
          </cell>
          <cell r="DK319">
            <v>39.25</v>
          </cell>
          <cell r="DL319">
            <v>49</v>
          </cell>
          <cell r="DM319">
            <v>0</v>
          </cell>
          <cell r="DN319">
            <v>171.61199999999999</v>
          </cell>
          <cell r="DO319">
            <v>1</v>
          </cell>
          <cell r="DQ319" t="str">
            <v>HWKM46017</v>
          </cell>
          <cell r="DR319">
            <v>93.68</v>
          </cell>
          <cell r="DS319">
            <v>24.25</v>
          </cell>
          <cell r="DT319">
            <v>49</v>
          </cell>
          <cell r="DU319">
            <v>0</v>
          </cell>
          <cell r="DV319">
            <v>174.595</v>
          </cell>
          <cell r="DW319">
            <v>1</v>
          </cell>
          <cell r="DY319" t="str">
            <v>HDKM78443</v>
          </cell>
          <cell r="DZ319">
            <v>99.63</v>
          </cell>
          <cell r="EA319">
            <v>0.62</v>
          </cell>
          <cell r="EB319">
            <v>19</v>
          </cell>
          <cell r="EC319">
            <v>0</v>
          </cell>
          <cell r="ED319">
            <v>103.25</v>
          </cell>
          <cell r="EE319">
            <v>1</v>
          </cell>
          <cell r="EG319" t="str">
            <v>HDKM78443</v>
          </cell>
          <cell r="EH319">
            <v>99.68</v>
          </cell>
          <cell r="EI319">
            <v>0.62</v>
          </cell>
          <cell r="EJ319">
            <v>19</v>
          </cell>
          <cell r="EK319">
            <v>0</v>
          </cell>
          <cell r="EL319">
            <v>122.851</v>
          </cell>
          <cell r="EM319">
            <v>1</v>
          </cell>
          <cell r="EO319" t="str">
            <v>HDKM78443</v>
          </cell>
          <cell r="EP319">
            <v>99.71</v>
          </cell>
          <cell r="EQ319">
            <v>0.62</v>
          </cell>
          <cell r="ER319">
            <v>19</v>
          </cell>
          <cell r="ES319">
            <v>0</v>
          </cell>
          <cell r="ET319">
            <v>141.45099999999999</v>
          </cell>
          <cell r="EU319">
            <v>1</v>
          </cell>
          <cell r="EW319" t="str">
            <v>HDKM78357</v>
          </cell>
          <cell r="EX319">
            <v>95.59</v>
          </cell>
          <cell r="EY319">
            <v>3.53</v>
          </cell>
          <cell r="EZ319">
            <v>26.166666666666998</v>
          </cell>
          <cell r="FA319">
            <v>77.183000000000007</v>
          </cell>
          <cell r="FB319">
            <v>287.68099999999998</v>
          </cell>
          <cell r="FC319">
            <v>6</v>
          </cell>
          <cell r="FE319" t="str">
            <v>HDKM78355</v>
          </cell>
          <cell r="FF319">
            <v>91.43</v>
          </cell>
          <cell r="FG319">
            <v>3.92</v>
          </cell>
          <cell r="FH319">
            <v>11.272727272727</v>
          </cell>
          <cell r="FI319">
            <v>67.257000000000005</v>
          </cell>
          <cell r="FJ319">
            <v>293.94799999999998</v>
          </cell>
          <cell r="FK319">
            <v>11</v>
          </cell>
          <cell r="FM319" t="str">
            <v>HDKM78355</v>
          </cell>
          <cell r="FN319">
            <v>91.7</v>
          </cell>
          <cell r="FO319">
            <v>3.65</v>
          </cell>
          <cell r="FP319">
            <v>10.333333333333</v>
          </cell>
          <cell r="FQ319">
            <v>67.73</v>
          </cell>
          <cell r="FR319">
            <v>302.64699999999999</v>
          </cell>
          <cell r="FS319">
            <v>12</v>
          </cell>
          <cell r="FU319" t="str">
            <v>HDKM78355</v>
          </cell>
          <cell r="FV319">
            <v>92.06</v>
          </cell>
          <cell r="FW319">
            <v>3.65</v>
          </cell>
          <cell r="FX319">
            <v>10.333333333333</v>
          </cell>
          <cell r="FY319">
            <v>67.73</v>
          </cell>
          <cell r="FZ319">
            <v>314.01400000000001</v>
          </cell>
          <cell r="GA319">
            <v>12</v>
          </cell>
          <cell r="GC319" t="str">
            <v>HDKM78355</v>
          </cell>
          <cell r="GD319">
            <v>90.28</v>
          </cell>
          <cell r="GE319">
            <v>4</v>
          </cell>
          <cell r="GF319">
            <v>14.428571428571001</v>
          </cell>
          <cell r="GG319">
            <v>62.854999999999997</v>
          </cell>
          <cell r="GH319">
            <v>320.18099999999998</v>
          </cell>
          <cell r="GI319">
            <v>14</v>
          </cell>
          <cell r="GK319" t="str">
            <v>HDKM78355</v>
          </cell>
          <cell r="GL319">
            <v>89.9</v>
          </cell>
          <cell r="GM319">
            <v>4.04</v>
          </cell>
          <cell r="GN319">
            <v>13.466666666667001</v>
          </cell>
          <cell r="GO319">
            <v>58.084000000000003</v>
          </cell>
          <cell r="GP319">
            <v>334.863</v>
          </cell>
          <cell r="GQ319">
            <v>15</v>
          </cell>
          <cell r="GS319" t="str">
            <v>HDKM78355</v>
          </cell>
          <cell r="GT319">
            <v>89.58</v>
          </cell>
          <cell r="GU319">
            <v>4.33</v>
          </cell>
          <cell r="GV319">
            <v>13.466666666667001</v>
          </cell>
          <cell r="GW319">
            <v>54.137999999999998</v>
          </cell>
          <cell r="GX319">
            <v>350.31200000000001</v>
          </cell>
          <cell r="GY319">
            <v>15</v>
          </cell>
          <cell r="HA319" t="str">
            <v>HDKM78355</v>
          </cell>
          <cell r="HB319">
            <v>89.04</v>
          </cell>
          <cell r="HC319">
            <v>4.4400000000000004</v>
          </cell>
          <cell r="HD319">
            <v>12.625</v>
          </cell>
          <cell r="HE319">
            <v>49.540999999999997</v>
          </cell>
          <cell r="HF319">
            <v>362.84500000000003</v>
          </cell>
          <cell r="HG319">
            <v>16</v>
          </cell>
          <cell r="HI319" t="str">
            <v>HDKM78348</v>
          </cell>
          <cell r="HJ319">
            <v>86.52</v>
          </cell>
          <cell r="HK319">
            <v>6.26</v>
          </cell>
          <cell r="HL319">
            <v>17.909090909090999</v>
          </cell>
          <cell r="HM319">
            <v>12.929</v>
          </cell>
          <cell r="HN319">
            <v>347.84500000000003</v>
          </cell>
          <cell r="HO319">
            <v>11</v>
          </cell>
          <cell r="HQ319" t="str">
            <v>HDKM78348</v>
          </cell>
          <cell r="HR319">
            <v>86.99</v>
          </cell>
          <cell r="HS319">
            <v>6.26</v>
          </cell>
          <cell r="HT319">
            <v>17.909090909090999</v>
          </cell>
          <cell r="HU319">
            <v>12.929</v>
          </cell>
          <cell r="HV319">
            <v>367.678</v>
          </cell>
          <cell r="HW319">
            <v>11</v>
          </cell>
          <cell r="HY319" t="str">
            <v>HDKM78336</v>
          </cell>
          <cell r="HZ319">
            <v>93</v>
          </cell>
          <cell r="IA319">
            <v>3.88</v>
          </cell>
          <cell r="IB319">
            <v>18.416666666666998</v>
          </cell>
          <cell r="IC319">
            <v>44.936999999999998</v>
          </cell>
          <cell r="ID319">
            <v>459.71300000000002</v>
          </cell>
          <cell r="IE319">
            <v>12</v>
          </cell>
          <cell r="IG319" t="str">
            <v>HDKM78336</v>
          </cell>
          <cell r="IH319">
            <v>93.14</v>
          </cell>
          <cell r="II319">
            <v>3.63</v>
          </cell>
          <cell r="IJ319">
            <v>34.615384615384997</v>
          </cell>
          <cell r="IK319">
            <v>45.637</v>
          </cell>
          <cell r="IL319">
            <v>478.16199999999998</v>
          </cell>
          <cell r="IM319">
            <v>13</v>
          </cell>
        </row>
        <row r="320">
          <cell r="A320" t="str">
            <v>MPMF42004</v>
          </cell>
          <cell r="B320">
            <v>100</v>
          </cell>
          <cell r="C320">
            <v>0</v>
          </cell>
          <cell r="D320">
            <v>0</v>
          </cell>
          <cell r="E320">
            <v>0</v>
          </cell>
          <cell r="F320">
            <v>0</v>
          </cell>
          <cell r="G320">
            <v>0</v>
          </cell>
          <cell r="I320" t="str">
            <v>MPMF42004</v>
          </cell>
          <cell r="J320">
            <v>100</v>
          </cell>
          <cell r="K320">
            <v>0</v>
          </cell>
          <cell r="L320">
            <v>0</v>
          </cell>
          <cell r="M320">
            <v>0</v>
          </cell>
          <cell r="N320">
            <v>23</v>
          </cell>
          <cell r="O320">
            <v>0</v>
          </cell>
          <cell r="Q320" t="str">
            <v>MPMF29014</v>
          </cell>
          <cell r="R320">
            <v>0</v>
          </cell>
          <cell r="S320">
            <v>72</v>
          </cell>
          <cell r="T320">
            <v>0</v>
          </cell>
          <cell r="U320">
            <v>100</v>
          </cell>
          <cell r="V320">
            <v>0</v>
          </cell>
          <cell r="W320">
            <v>1</v>
          </cell>
          <cell r="Y320" t="str">
            <v>MPMF29014</v>
          </cell>
          <cell r="Z320">
            <v>0</v>
          </cell>
          <cell r="AA320">
            <v>96</v>
          </cell>
          <cell r="AB320">
            <v>0</v>
          </cell>
          <cell r="AC320">
            <v>100</v>
          </cell>
          <cell r="AD320">
            <v>0</v>
          </cell>
          <cell r="AE320">
            <v>1</v>
          </cell>
          <cell r="AG320" t="str">
            <v>MPMF29014</v>
          </cell>
          <cell r="AH320">
            <v>0</v>
          </cell>
          <cell r="AI320">
            <v>120</v>
          </cell>
          <cell r="AJ320">
            <v>0</v>
          </cell>
          <cell r="AK320">
            <v>100</v>
          </cell>
          <cell r="AL320">
            <v>0</v>
          </cell>
          <cell r="AM320">
            <v>1</v>
          </cell>
          <cell r="AO320" t="str">
            <v>MPKS15008</v>
          </cell>
          <cell r="AP320">
            <v>100</v>
          </cell>
          <cell r="AQ320">
            <v>0</v>
          </cell>
          <cell r="AR320">
            <v>0</v>
          </cell>
          <cell r="AS320">
            <v>0</v>
          </cell>
          <cell r="AT320">
            <v>92</v>
          </cell>
          <cell r="AU320">
            <v>0</v>
          </cell>
          <cell r="AW320" t="str">
            <v>MPKS15008</v>
          </cell>
          <cell r="AX320">
            <v>100</v>
          </cell>
          <cell r="AY320">
            <v>0</v>
          </cell>
          <cell r="AZ320">
            <v>0</v>
          </cell>
          <cell r="BA320">
            <v>0</v>
          </cell>
          <cell r="BB320">
            <v>92</v>
          </cell>
          <cell r="BC320">
            <v>0</v>
          </cell>
          <cell r="BE320" t="str">
            <v>MPKS15008</v>
          </cell>
          <cell r="BF320">
            <v>100</v>
          </cell>
          <cell r="BG320">
            <v>0</v>
          </cell>
          <cell r="BH320">
            <v>0</v>
          </cell>
          <cell r="BI320">
            <v>0</v>
          </cell>
          <cell r="BJ320">
            <v>92</v>
          </cell>
          <cell r="BK320">
            <v>0</v>
          </cell>
          <cell r="BM320" t="str">
            <v>MPKS15008</v>
          </cell>
          <cell r="BN320">
            <v>100</v>
          </cell>
          <cell r="BO320">
            <v>0</v>
          </cell>
          <cell r="BP320">
            <v>0</v>
          </cell>
          <cell r="BQ320">
            <v>0</v>
          </cell>
          <cell r="BR320">
            <v>92</v>
          </cell>
          <cell r="BS320">
            <v>0</v>
          </cell>
          <cell r="BU320" t="str">
            <v>LVRT393</v>
          </cell>
          <cell r="BV320">
            <v>100</v>
          </cell>
          <cell r="BW320">
            <v>0</v>
          </cell>
          <cell r="BX320">
            <v>0</v>
          </cell>
          <cell r="BY320">
            <v>0</v>
          </cell>
          <cell r="BZ320">
            <v>0</v>
          </cell>
          <cell r="CA320">
            <v>0</v>
          </cell>
          <cell r="CC320" t="str">
            <v>LVRT393</v>
          </cell>
          <cell r="CD320">
            <v>100</v>
          </cell>
          <cell r="CE320">
            <v>0</v>
          </cell>
          <cell r="CF320">
            <v>0</v>
          </cell>
          <cell r="CG320">
            <v>0</v>
          </cell>
          <cell r="CH320">
            <v>0</v>
          </cell>
          <cell r="CI320">
            <v>0</v>
          </cell>
          <cell r="CK320" t="str">
            <v>LVRT393</v>
          </cell>
          <cell r="CL320">
            <v>100</v>
          </cell>
          <cell r="CM320">
            <v>0</v>
          </cell>
          <cell r="CN320">
            <v>0</v>
          </cell>
          <cell r="CO320">
            <v>0</v>
          </cell>
          <cell r="CP320">
            <v>0</v>
          </cell>
          <cell r="CQ320">
            <v>0</v>
          </cell>
          <cell r="CS320" t="str">
            <v>HWKM46018</v>
          </cell>
          <cell r="CT320">
            <v>97.13</v>
          </cell>
          <cell r="CU320">
            <v>4.4800000000000004</v>
          </cell>
          <cell r="CV320">
            <v>17</v>
          </cell>
          <cell r="CW320">
            <v>89.754000000000005</v>
          </cell>
          <cell r="CX320">
            <v>161.91200000000001</v>
          </cell>
          <cell r="CY320">
            <v>2</v>
          </cell>
          <cell r="DA320" t="str">
            <v>HWKM46018</v>
          </cell>
          <cell r="DB320">
            <v>97.34</v>
          </cell>
          <cell r="DC320">
            <v>4.4800000000000004</v>
          </cell>
          <cell r="DD320">
            <v>17</v>
          </cell>
          <cell r="DE320">
            <v>89.754000000000005</v>
          </cell>
          <cell r="DF320">
            <v>182.54599999999999</v>
          </cell>
          <cell r="DG320">
            <v>2</v>
          </cell>
          <cell r="DI320" t="str">
            <v>HWKM46018</v>
          </cell>
          <cell r="DJ320">
            <v>96.87</v>
          </cell>
          <cell r="DK320">
            <v>3.76</v>
          </cell>
          <cell r="DL320">
            <v>11.333333333333</v>
          </cell>
          <cell r="DM320">
            <v>71.195999999999998</v>
          </cell>
          <cell r="DN320">
            <v>187.79599999999999</v>
          </cell>
          <cell r="DO320">
            <v>3</v>
          </cell>
          <cell r="DQ320" t="str">
            <v>HWKM46018</v>
          </cell>
          <cell r="DR320">
            <v>97.06</v>
          </cell>
          <cell r="DS320">
            <v>3.76</v>
          </cell>
          <cell r="DT320">
            <v>11.333333333333</v>
          </cell>
          <cell r="DU320">
            <v>71.195999999999998</v>
          </cell>
          <cell r="DV320">
            <v>187.79599999999999</v>
          </cell>
          <cell r="DW320">
            <v>3</v>
          </cell>
          <cell r="DY320" t="str">
            <v>HWKM46008</v>
          </cell>
          <cell r="DZ320">
            <v>0</v>
          </cell>
          <cell r="EA320">
            <v>408</v>
          </cell>
          <cell r="EB320">
            <v>0</v>
          </cell>
          <cell r="EC320">
            <v>100</v>
          </cell>
          <cell r="ED320">
            <v>0</v>
          </cell>
          <cell r="EE320">
            <v>1</v>
          </cell>
          <cell r="EG320" t="str">
            <v>HWKM46008</v>
          </cell>
          <cell r="EH320">
            <v>0</v>
          </cell>
          <cell r="EI320">
            <v>432</v>
          </cell>
          <cell r="EJ320">
            <v>0</v>
          </cell>
          <cell r="EK320">
            <v>100</v>
          </cell>
          <cell r="EL320">
            <v>0</v>
          </cell>
          <cell r="EM320">
            <v>1</v>
          </cell>
          <cell r="EO320" t="str">
            <v>HWKM46008</v>
          </cell>
          <cell r="EP320">
            <v>4.4000000000000004</v>
          </cell>
          <cell r="EQ320">
            <v>217.97</v>
          </cell>
          <cell r="ER320">
            <v>0</v>
          </cell>
          <cell r="ES320">
            <v>99.617999999999995</v>
          </cell>
          <cell r="ET320">
            <v>17.484000000000002</v>
          </cell>
          <cell r="EU320">
            <v>2</v>
          </cell>
          <cell r="EW320" t="str">
            <v>HDKM78358</v>
          </cell>
          <cell r="EX320">
            <v>95.56</v>
          </cell>
          <cell r="EY320">
            <v>10.67</v>
          </cell>
          <cell r="EZ320">
            <v>0</v>
          </cell>
          <cell r="FA320">
            <v>0</v>
          </cell>
          <cell r="FB320">
            <v>110.79900000000001</v>
          </cell>
          <cell r="FC320">
            <v>1</v>
          </cell>
          <cell r="FE320" t="str">
            <v>HDKM78356</v>
          </cell>
          <cell r="FF320">
            <v>60.63</v>
          </cell>
          <cell r="FG320">
            <v>21.36</v>
          </cell>
          <cell r="FH320">
            <v>15.888888888888999</v>
          </cell>
          <cell r="FI320">
            <v>23.52</v>
          </cell>
          <cell r="FJ320">
            <v>163.578</v>
          </cell>
          <cell r="FK320">
            <v>9</v>
          </cell>
          <cell r="FM320" t="str">
            <v>HDKM78356</v>
          </cell>
          <cell r="FN320">
            <v>62.42</v>
          </cell>
          <cell r="FO320">
            <v>21.36</v>
          </cell>
          <cell r="FP320">
            <v>15.888888888888999</v>
          </cell>
          <cell r="FQ320">
            <v>23.52</v>
          </cell>
          <cell r="FR320">
            <v>173.02699999999999</v>
          </cell>
          <cell r="FS320">
            <v>9</v>
          </cell>
          <cell r="FU320" t="str">
            <v>HDKM78356</v>
          </cell>
          <cell r="FV320">
            <v>61.61</v>
          </cell>
          <cell r="FW320">
            <v>20.57</v>
          </cell>
          <cell r="FX320">
            <v>14.3</v>
          </cell>
          <cell r="FY320">
            <v>21.98</v>
          </cell>
          <cell r="FZ320">
            <v>176.41</v>
          </cell>
          <cell r="GA320">
            <v>10</v>
          </cell>
          <cell r="GC320" t="str">
            <v>HDKM78356</v>
          </cell>
          <cell r="GD320">
            <v>60.23</v>
          </cell>
          <cell r="GE320">
            <v>20.260000000000002</v>
          </cell>
          <cell r="GF320">
            <v>13</v>
          </cell>
          <cell r="GG320">
            <v>20.286999999999999</v>
          </cell>
          <cell r="GH320">
            <v>179.893</v>
          </cell>
          <cell r="GI320">
            <v>11</v>
          </cell>
          <cell r="GK320" t="str">
            <v>HDKM78356</v>
          </cell>
          <cell r="GL320">
            <v>61.82</v>
          </cell>
          <cell r="GM320">
            <v>20.260000000000002</v>
          </cell>
          <cell r="GN320">
            <v>13</v>
          </cell>
          <cell r="GO320">
            <v>20.286999999999999</v>
          </cell>
          <cell r="GP320">
            <v>199.09299999999999</v>
          </cell>
          <cell r="GQ320">
            <v>11</v>
          </cell>
          <cell r="GS320" t="str">
            <v>HDKM78356</v>
          </cell>
          <cell r="GT320">
            <v>62.92</v>
          </cell>
          <cell r="GU320">
            <v>18.77</v>
          </cell>
          <cell r="GV320">
            <v>11.916666666667</v>
          </cell>
          <cell r="GW320">
            <v>20.077000000000002</v>
          </cell>
          <cell r="GX320">
            <v>215.52600000000001</v>
          </cell>
          <cell r="GY320">
            <v>12</v>
          </cell>
          <cell r="HA320" t="str">
            <v>HDKM78356</v>
          </cell>
          <cell r="HB320">
            <v>64.290000000000006</v>
          </cell>
          <cell r="HC320">
            <v>18.77</v>
          </cell>
          <cell r="HD320">
            <v>11.916666666667</v>
          </cell>
          <cell r="HE320">
            <v>20.077000000000002</v>
          </cell>
          <cell r="HF320">
            <v>235.059</v>
          </cell>
          <cell r="HG320">
            <v>12</v>
          </cell>
          <cell r="HI320" t="str">
            <v>HDKM78349</v>
          </cell>
          <cell r="HJ320">
            <v>95.19</v>
          </cell>
          <cell r="HK320">
            <v>2.69</v>
          </cell>
          <cell r="HL320">
            <v>27</v>
          </cell>
          <cell r="HM320">
            <v>53.604999999999997</v>
          </cell>
          <cell r="HN320">
            <v>426.79899999999998</v>
          </cell>
          <cell r="HO320">
            <v>8</v>
          </cell>
          <cell r="HQ320" t="str">
            <v>HDKM78349</v>
          </cell>
          <cell r="HR320">
            <v>95.36</v>
          </cell>
          <cell r="HS320">
            <v>2.69</v>
          </cell>
          <cell r="HT320">
            <v>27</v>
          </cell>
          <cell r="HU320">
            <v>53.604999999999997</v>
          </cell>
          <cell r="HV320">
            <v>446.76499999999999</v>
          </cell>
          <cell r="HW320">
            <v>8</v>
          </cell>
          <cell r="HY320" t="str">
            <v>HDKM78348</v>
          </cell>
          <cell r="HZ320">
            <v>87.42</v>
          </cell>
          <cell r="IA320">
            <v>6.26</v>
          </cell>
          <cell r="IB320">
            <v>17.909090909090999</v>
          </cell>
          <cell r="IC320">
            <v>12.929</v>
          </cell>
          <cell r="ID320">
            <v>382.92899999999997</v>
          </cell>
          <cell r="IE320">
            <v>11</v>
          </cell>
          <cell r="IG320" t="str">
            <v>HDKM78348</v>
          </cell>
          <cell r="IH320">
            <v>85.33</v>
          </cell>
          <cell r="II320">
            <v>6.72</v>
          </cell>
          <cell r="IJ320">
            <v>29.692307692307999</v>
          </cell>
          <cell r="IK320">
            <v>10.18</v>
          </cell>
          <cell r="IL320">
            <v>386.54500000000002</v>
          </cell>
          <cell r="IM320">
            <v>13</v>
          </cell>
        </row>
        <row r="321">
          <cell r="A321" t="str">
            <v>MPMF42007</v>
          </cell>
          <cell r="B321">
            <v>100</v>
          </cell>
          <cell r="C321">
            <v>0</v>
          </cell>
          <cell r="D321">
            <v>0</v>
          </cell>
          <cell r="E321">
            <v>0</v>
          </cell>
          <cell r="F321">
            <v>0</v>
          </cell>
          <cell r="G321">
            <v>0</v>
          </cell>
          <cell r="I321" t="str">
            <v>MPMF42007</v>
          </cell>
          <cell r="J321">
            <v>100</v>
          </cell>
          <cell r="K321">
            <v>0</v>
          </cell>
          <cell r="L321">
            <v>0</v>
          </cell>
          <cell r="M321">
            <v>0</v>
          </cell>
          <cell r="N321">
            <v>0</v>
          </cell>
          <cell r="O321">
            <v>0</v>
          </cell>
          <cell r="Q321" t="str">
            <v>MPMF38011</v>
          </cell>
          <cell r="R321">
            <v>100</v>
          </cell>
          <cell r="S321">
            <v>0</v>
          </cell>
          <cell r="T321">
            <v>0</v>
          </cell>
          <cell r="U321">
            <v>0</v>
          </cell>
          <cell r="V321">
            <v>23</v>
          </cell>
          <cell r="W321">
            <v>0</v>
          </cell>
          <cell r="Y321" t="str">
            <v>MPMF38011</v>
          </cell>
          <cell r="Z321">
            <v>100</v>
          </cell>
          <cell r="AA321">
            <v>0</v>
          </cell>
          <cell r="AB321">
            <v>0</v>
          </cell>
          <cell r="AC321">
            <v>0</v>
          </cell>
          <cell r="AD321">
            <v>23</v>
          </cell>
          <cell r="AE321">
            <v>0</v>
          </cell>
          <cell r="AG321" t="str">
            <v>MPMF38011</v>
          </cell>
          <cell r="AH321">
            <v>100</v>
          </cell>
          <cell r="AI321">
            <v>0</v>
          </cell>
          <cell r="AJ321">
            <v>0</v>
          </cell>
          <cell r="AK321">
            <v>0</v>
          </cell>
          <cell r="AL321">
            <v>46</v>
          </cell>
          <cell r="AM321">
            <v>0</v>
          </cell>
          <cell r="AO321" t="str">
            <v>MPMF29003</v>
          </cell>
          <cell r="AP321">
            <v>100</v>
          </cell>
          <cell r="AQ321">
            <v>0</v>
          </cell>
          <cell r="AR321">
            <v>0</v>
          </cell>
          <cell r="AS321">
            <v>0</v>
          </cell>
          <cell r="AT321">
            <v>0</v>
          </cell>
          <cell r="AU321">
            <v>0</v>
          </cell>
          <cell r="AW321" t="str">
            <v>MPMF29003</v>
          </cell>
          <cell r="AX321">
            <v>100</v>
          </cell>
          <cell r="AY321">
            <v>0</v>
          </cell>
          <cell r="AZ321">
            <v>0</v>
          </cell>
          <cell r="BA321">
            <v>0</v>
          </cell>
          <cell r="BB321">
            <v>0</v>
          </cell>
          <cell r="BC321">
            <v>0</v>
          </cell>
          <cell r="BE321" t="str">
            <v>MPMF29003</v>
          </cell>
          <cell r="BF321">
            <v>100</v>
          </cell>
          <cell r="BG321">
            <v>0</v>
          </cell>
          <cell r="BH321">
            <v>0</v>
          </cell>
          <cell r="BI321">
            <v>0</v>
          </cell>
          <cell r="BJ321">
            <v>0</v>
          </cell>
          <cell r="BK321">
            <v>0</v>
          </cell>
          <cell r="BM321" t="str">
            <v>MPMF29003</v>
          </cell>
          <cell r="BN321">
            <v>100</v>
          </cell>
          <cell r="BO321">
            <v>0</v>
          </cell>
          <cell r="BP321">
            <v>0</v>
          </cell>
          <cell r="BQ321">
            <v>0</v>
          </cell>
          <cell r="BR321">
            <v>0</v>
          </cell>
          <cell r="BS321">
            <v>0</v>
          </cell>
          <cell r="BU321" t="str">
            <v>MPDA69001</v>
          </cell>
          <cell r="BV321">
            <v>100</v>
          </cell>
          <cell r="BW321">
            <v>0</v>
          </cell>
          <cell r="BX321">
            <v>0</v>
          </cell>
          <cell r="BY321">
            <v>0</v>
          </cell>
          <cell r="BZ321">
            <v>0</v>
          </cell>
          <cell r="CA321">
            <v>0</v>
          </cell>
          <cell r="CC321" t="str">
            <v>MPDA69001</v>
          </cell>
          <cell r="CD321">
            <v>100</v>
          </cell>
          <cell r="CE321">
            <v>0</v>
          </cell>
          <cell r="CF321">
            <v>0</v>
          </cell>
          <cell r="CG321">
            <v>0</v>
          </cell>
          <cell r="CH321">
            <v>0</v>
          </cell>
          <cell r="CI321">
            <v>0</v>
          </cell>
          <cell r="CK321" t="str">
            <v>MPDA69001</v>
          </cell>
          <cell r="CL321">
            <v>100</v>
          </cell>
          <cell r="CM321">
            <v>0</v>
          </cell>
          <cell r="CN321">
            <v>0</v>
          </cell>
          <cell r="CO321">
            <v>0</v>
          </cell>
          <cell r="CP321">
            <v>0</v>
          </cell>
          <cell r="CQ321">
            <v>0</v>
          </cell>
          <cell r="CS321" t="str">
            <v>HWKM46026</v>
          </cell>
          <cell r="CT321">
            <v>100</v>
          </cell>
          <cell r="CU321">
            <v>0</v>
          </cell>
          <cell r="CV321">
            <v>0</v>
          </cell>
          <cell r="CW321">
            <v>0</v>
          </cell>
          <cell r="CX321">
            <v>0</v>
          </cell>
          <cell r="CY321">
            <v>0</v>
          </cell>
          <cell r="DA321" t="str">
            <v>HWKM46026</v>
          </cell>
          <cell r="DB321">
            <v>100</v>
          </cell>
          <cell r="DC321">
            <v>0</v>
          </cell>
          <cell r="DD321">
            <v>0</v>
          </cell>
          <cell r="DE321">
            <v>0</v>
          </cell>
          <cell r="DF321">
            <v>0</v>
          </cell>
          <cell r="DG321">
            <v>0</v>
          </cell>
          <cell r="DI321" t="str">
            <v>HWKM46026</v>
          </cell>
          <cell r="DJ321">
            <v>100</v>
          </cell>
          <cell r="DK321">
            <v>0</v>
          </cell>
          <cell r="DL321">
            <v>0</v>
          </cell>
          <cell r="DM321">
            <v>0</v>
          </cell>
          <cell r="DN321">
            <v>0</v>
          </cell>
          <cell r="DO321">
            <v>0</v>
          </cell>
          <cell r="DQ321" t="str">
            <v>HWKM46026</v>
          </cell>
          <cell r="DR321">
            <v>100</v>
          </cell>
          <cell r="DS321">
            <v>0</v>
          </cell>
          <cell r="DT321">
            <v>0</v>
          </cell>
          <cell r="DU321">
            <v>0</v>
          </cell>
          <cell r="DV321">
            <v>0</v>
          </cell>
          <cell r="DW321">
            <v>0</v>
          </cell>
          <cell r="DY321" t="str">
            <v>HWKM46017</v>
          </cell>
          <cell r="DZ321">
            <v>94.06</v>
          </cell>
          <cell r="EA321">
            <v>24.25</v>
          </cell>
          <cell r="EB321">
            <v>49</v>
          </cell>
          <cell r="EC321">
            <v>0</v>
          </cell>
          <cell r="ED321">
            <v>194.64400000000001</v>
          </cell>
          <cell r="EE321">
            <v>1</v>
          </cell>
          <cell r="EG321" t="str">
            <v>HWKM46017</v>
          </cell>
          <cell r="EH321">
            <v>90.72</v>
          </cell>
          <cell r="EI321">
            <v>20.04</v>
          </cell>
          <cell r="EJ321">
            <v>24.5</v>
          </cell>
          <cell r="EK321">
            <v>0</v>
          </cell>
          <cell r="EL321">
            <v>200.227</v>
          </cell>
          <cell r="EM321">
            <v>2</v>
          </cell>
          <cell r="EO321" t="str">
            <v>HWKM46017</v>
          </cell>
          <cell r="EP321">
            <v>85.95</v>
          </cell>
          <cell r="EQ321">
            <v>32.04</v>
          </cell>
          <cell r="ER321">
            <v>24.5</v>
          </cell>
          <cell r="ES321">
            <v>0</v>
          </cell>
          <cell r="ET321">
            <v>200.227</v>
          </cell>
          <cell r="EU321">
            <v>2</v>
          </cell>
          <cell r="EW321" t="str">
            <v>HDKM78362</v>
          </cell>
          <cell r="EX321">
            <v>70.03</v>
          </cell>
          <cell r="EY321">
            <v>10.27</v>
          </cell>
          <cell r="EZ321">
            <v>1.4285714285714</v>
          </cell>
          <cell r="FA321">
            <v>0.76500000000000001</v>
          </cell>
          <cell r="FB321">
            <v>119.715</v>
          </cell>
          <cell r="FC321">
            <v>7</v>
          </cell>
          <cell r="FE321" t="str">
            <v>HDKM78357</v>
          </cell>
          <cell r="FF321">
            <v>95.8</v>
          </cell>
          <cell r="FG321">
            <v>3.53</v>
          </cell>
          <cell r="FH321">
            <v>26.166666666666998</v>
          </cell>
          <cell r="FI321">
            <v>77.183000000000007</v>
          </cell>
          <cell r="FJ321">
            <v>306.24700000000001</v>
          </cell>
          <cell r="FK321">
            <v>6</v>
          </cell>
          <cell r="FM321" t="str">
            <v>HDKM78357</v>
          </cell>
          <cell r="FN321">
            <v>95.99</v>
          </cell>
          <cell r="FO321">
            <v>3.53</v>
          </cell>
          <cell r="FP321">
            <v>26.166666666666998</v>
          </cell>
          <cell r="FQ321">
            <v>77.183000000000007</v>
          </cell>
          <cell r="FR321">
            <v>314.93</v>
          </cell>
          <cell r="FS321">
            <v>6</v>
          </cell>
          <cell r="FU321" t="str">
            <v>HDKM78357</v>
          </cell>
          <cell r="FV321">
            <v>96.16</v>
          </cell>
          <cell r="FW321">
            <v>3.53</v>
          </cell>
          <cell r="FX321">
            <v>26.166666666666998</v>
          </cell>
          <cell r="FY321">
            <v>77.183000000000007</v>
          </cell>
          <cell r="FZ321">
            <v>326.29700000000003</v>
          </cell>
          <cell r="GA321">
            <v>6</v>
          </cell>
          <cell r="GC321" t="str">
            <v>HDKM78357</v>
          </cell>
          <cell r="GD321">
            <v>95.23</v>
          </cell>
          <cell r="GE321">
            <v>3.44</v>
          </cell>
          <cell r="GF321">
            <v>27.375</v>
          </cell>
          <cell r="GG321">
            <v>63.673999999999999</v>
          </cell>
          <cell r="GH321">
            <v>338.24799999999999</v>
          </cell>
          <cell r="GI321">
            <v>8</v>
          </cell>
          <cell r="GK321" t="str">
            <v>HDKM78357</v>
          </cell>
          <cell r="GL321">
            <v>95.42</v>
          </cell>
          <cell r="GM321">
            <v>3.44</v>
          </cell>
          <cell r="GN321">
            <v>27.375</v>
          </cell>
          <cell r="GO321">
            <v>63.673999999999999</v>
          </cell>
          <cell r="GP321">
            <v>356.88200000000001</v>
          </cell>
          <cell r="GQ321">
            <v>8</v>
          </cell>
          <cell r="GS321" t="str">
            <v>HDKM78357</v>
          </cell>
          <cell r="GT321">
            <v>95.16</v>
          </cell>
          <cell r="GU321">
            <v>3.35</v>
          </cell>
          <cell r="GV321">
            <v>24.333333333333002</v>
          </cell>
          <cell r="GW321">
            <v>66.924000000000007</v>
          </cell>
          <cell r="GX321">
            <v>371.03199999999998</v>
          </cell>
          <cell r="GY321">
            <v>9</v>
          </cell>
          <cell r="HA321" t="str">
            <v>HDKM78357</v>
          </cell>
          <cell r="HB321">
            <v>95.34</v>
          </cell>
          <cell r="HC321">
            <v>3.35</v>
          </cell>
          <cell r="HD321">
            <v>24.333333333333002</v>
          </cell>
          <cell r="HE321">
            <v>66.924000000000007</v>
          </cell>
          <cell r="HF321">
            <v>389.44900000000001</v>
          </cell>
          <cell r="HG321">
            <v>9</v>
          </cell>
          <cell r="HI321" t="str">
            <v>HDKM78350</v>
          </cell>
          <cell r="HJ321">
            <v>94.21</v>
          </cell>
          <cell r="HK321">
            <v>4.66</v>
          </cell>
          <cell r="HL321">
            <v>23.375</v>
          </cell>
          <cell r="HM321">
            <v>24.475000000000001</v>
          </cell>
          <cell r="HN321">
            <v>402.78399999999999</v>
          </cell>
          <cell r="HO321">
            <v>8</v>
          </cell>
          <cell r="HQ321" t="str">
            <v>HDKM78350</v>
          </cell>
          <cell r="HR321">
            <v>94.41</v>
          </cell>
          <cell r="HS321">
            <v>4.66</v>
          </cell>
          <cell r="HT321">
            <v>23.375</v>
          </cell>
          <cell r="HU321">
            <v>24.475000000000001</v>
          </cell>
          <cell r="HV321">
            <v>422.017</v>
          </cell>
          <cell r="HW321">
            <v>8</v>
          </cell>
          <cell r="HY321" t="str">
            <v>HDKM78349</v>
          </cell>
          <cell r="HZ321">
            <v>95.48</v>
          </cell>
          <cell r="IA321">
            <v>2.41</v>
          </cell>
          <cell r="IB321">
            <v>24</v>
          </cell>
          <cell r="IC321">
            <v>53.110999999999997</v>
          </cell>
          <cell r="ID321">
            <v>466.51499999999999</v>
          </cell>
          <cell r="IE321">
            <v>9</v>
          </cell>
          <cell r="IG321" t="str">
            <v>HDKM78349</v>
          </cell>
          <cell r="IH321">
            <v>95.36</v>
          </cell>
          <cell r="II321">
            <v>2.41</v>
          </cell>
          <cell r="IJ321">
            <v>49</v>
          </cell>
          <cell r="IK321">
            <v>53.110999999999997</v>
          </cell>
          <cell r="IL321">
            <v>482.69799999999998</v>
          </cell>
          <cell r="IM321">
            <v>9</v>
          </cell>
        </row>
        <row r="322">
          <cell r="A322" t="str">
            <v>MPMF42008</v>
          </cell>
          <cell r="B322">
            <v>100</v>
          </cell>
          <cell r="C322">
            <v>0</v>
          </cell>
          <cell r="D322">
            <v>0</v>
          </cell>
          <cell r="E322">
            <v>0</v>
          </cell>
          <cell r="F322">
            <v>0</v>
          </cell>
          <cell r="G322">
            <v>0</v>
          </cell>
          <cell r="I322" t="str">
            <v>MPMF42008</v>
          </cell>
          <cell r="J322">
            <v>100</v>
          </cell>
          <cell r="K322">
            <v>0</v>
          </cell>
          <cell r="L322">
            <v>0</v>
          </cell>
          <cell r="M322">
            <v>0</v>
          </cell>
          <cell r="N322">
            <v>23</v>
          </cell>
          <cell r="O322">
            <v>0</v>
          </cell>
          <cell r="Q322" t="str">
            <v>MPMF38019</v>
          </cell>
          <cell r="R322">
            <v>100</v>
          </cell>
          <cell r="S322">
            <v>0</v>
          </cell>
          <cell r="T322">
            <v>0</v>
          </cell>
          <cell r="U322">
            <v>0</v>
          </cell>
          <cell r="V322">
            <v>0</v>
          </cell>
          <cell r="W322">
            <v>0</v>
          </cell>
          <cell r="Y322" t="str">
            <v>MPMF38019</v>
          </cell>
          <cell r="Z322">
            <v>100</v>
          </cell>
          <cell r="AA322">
            <v>0</v>
          </cell>
          <cell r="AB322">
            <v>0</v>
          </cell>
          <cell r="AC322">
            <v>0</v>
          </cell>
          <cell r="AD322">
            <v>0</v>
          </cell>
          <cell r="AE322">
            <v>0</v>
          </cell>
          <cell r="AG322" t="str">
            <v>MPMF38019</v>
          </cell>
          <cell r="AH322">
            <v>100</v>
          </cell>
          <cell r="AI322">
            <v>0</v>
          </cell>
          <cell r="AJ322">
            <v>0</v>
          </cell>
          <cell r="AK322">
            <v>0</v>
          </cell>
          <cell r="AL322">
            <v>23</v>
          </cell>
          <cell r="AM322">
            <v>0</v>
          </cell>
          <cell r="AO322" t="str">
            <v>MPMF29014</v>
          </cell>
          <cell r="AP322">
            <v>0</v>
          </cell>
          <cell r="AQ322">
            <v>144</v>
          </cell>
          <cell r="AR322">
            <v>0</v>
          </cell>
          <cell r="AS322">
            <v>100</v>
          </cell>
          <cell r="AT322">
            <v>0</v>
          </cell>
          <cell r="AU322">
            <v>1</v>
          </cell>
          <cell r="AW322" t="str">
            <v>MPMF29014</v>
          </cell>
          <cell r="AX322">
            <v>0</v>
          </cell>
          <cell r="AY322">
            <v>168</v>
          </cell>
          <cell r="AZ322">
            <v>0</v>
          </cell>
          <cell r="BA322">
            <v>100</v>
          </cell>
          <cell r="BB322">
            <v>0</v>
          </cell>
          <cell r="BC322">
            <v>1</v>
          </cell>
          <cell r="BE322" t="str">
            <v>MPMF29014</v>
          </cell>
          <cell r="BF322">
            <v>0</v>
          </cell>
          <cell r="BG322">
            <v>192</v>
          </cell>
          <cell r="BH322">
            <v>0</v>
          </cell>
          <cell r="BI322">
            <v>100</v>
          </cell>
          <cell r="BJ322">
            <v>0</v>
          </cell>
          <cell r="BK322">
            <v>1</v>
          </cell>
          <cell r="BM322" t="str">
            <v>MPMF29014</v>
          </cell>
          <cell r="BN322">
            <v>0</v>
          </cell>
          <cell r="BO322">
            <v>216</v>
          </cell>
          <cell r="BP322">
            <v>0</v>
          </cell>
          <cell r="BQ322">
            <v>100</v>
          </cell>
          <cell r="BR322">
            <v>0</v>
          </cell>
          <cell r="BS322">
            <v>1</v>
          </cell>
          <cell r="BU322" t="str">
            <v>MPKS15006</v>
          </cell>
          <cell r="BV322">
            <v>0</v>
          </cell>
          <cell r="BW322">
            <v>240</v>
          </cell>
          <cell r="BX322">
            <v>0</v>
          </cell>
          <cell r="BY322">
            <v>100</v>
          </cell>
          <cell r="BZ322">
            <v>0</v>
          </cell>
          <cell r="CA322">
            <v>1</v>
          </cell>
          <cell r="CC322" t="str">
            <v>MPKS15006</v>
          </cell>
          <cell r="CD322">
            <v>0</v>
          </cell>
          <cell r="CE322">
            <v>264</v>
          </cell>
          <cell r="CF322">
            <v>0</v>
          </cell>
          <cell r="CG322">
            <v>100</v>
          </cell>
          <cell r="CH322">
            <v>0</v>
          </cell>
          <cell r="CI322">
            <v>1</v>
          </cell>
          <cell r="CK322" t="str">
            <v>MPKS15006</v>
          </cell>
          <cell r="CL322">
            <v>0</v>
          </cell>
          <cell r="CM322">
            <v>288</v>
          </cell>
          <cell r="CN322">
            <v>0</v>
          </cell>
          <cell r="CO322">
            <v>100</v>
          </cell>
          <cell r="CP322">
            <v>0</v>
          </cell>
          <cell r="CQ322">
            <v>1</v>
          </cell>
          <cell r="CS322" t="str">
            <v>HWKM78004</v>
          </cell>
          <cell r="CT322">
            <v>97.23</v>
          </cell>
          <cell r="CU322">
            <v>1.73</v>
          </cell>
          <cell r="CV322">
            <v>17.2</v>
          </cell>
          <cell r="CW322">
            <v>0</v>
          </cell>
          <cell r="CX322">
            <v>162.577</v>
          </cell>
          <cell r="CY322">
            <v>5</v>
          </cell>
          <cell r="DA322" t="str">
            <v>HWKM78004</v>
          </cell>
          <cell r="DB322">
            <v>97.43</v>
          </cell>
          <cell r="DC322">
            <v>1.73</v>
          </cell>
          <cell r="DD322">
            <v>17.2</v>
          </cell>
          <cell r="DE322">
            <v>0</v>
          </cell>
          <cell r="DF322">
            <v>183.21100000000001</v>
          </cell>
          <cell r="DG322">
            <v>5</v>
          </cell>
          <cell r="DI322" t="str">
            <v>HWKM78004</v>
          </cell>
          <cell r="DJ322">
            <v>96.58</v>
          </cell>
          <cell r="DK322">
            <v>2.0499999999999998</v>
          </cell>
          <cell r="DL322">
            <v>14.333333333333</v>
          </cell>
          <cell r="DM322">
            <v>0</v>
          </cell>
          <cell r="DN322">
            <v>186.911</v>
          </cell>
          <cell r="DO322">
            <v>6</v>
          </cell>
          <cell r="DQ322" t="str">
            <v>HWKM78004</v>
          </cell>
          <cell r="DR322">
            <v>96.79</v>
          </cell>
          <cell r="DS322">
            <v>2.0499999999999998</v>
          </cell>
          <cell r="DT322">
            <v>14.333333333333</v>
          </cell>
          <cell r="DU322">
            <v>0</v>
          </cell>
          <cell r="DV322">
            <v>186.911</v>
          </cell>
          <cell r="DW322">
            <v>6</v>
          </cell>
          <cell r="DY322" t="str">
            <v>HWKM46018</v>
          </cell>
          <cell r="DZ322">
            <v>97.23</v>
          </cell>
          <cell r="EA322">
            <v>3.76</v>
          </cell>
          <cell r="EB322">
            <v>11.333333333333</v>
          </cell>
          <cell r="EC322">
            <v>71.195999999999998</v>
          </cell>
          <cell r="ED322">
            <v>207.845</v>
          </cell>
          <cell r="EE322">
            <v>3</v>
          </cell>
          <cell r="EG322" t="str">
            <v>HWKM46018</v>
          </cell>
          <cell r="EH322">
            <v>97.39</v>
          </cell>
          <cell r="EI322">
            <v>3.76</v>
          </cell>
          <cell r="EJ322">
            <v>11.333333333333</v>
          </cell>
          <cell r="EK322">
            <v>71.195999999999998</v>
          </cell>
          <cell r="EL322">
            <v>227.39500000000001</v>
          </cell>
          <cell r="EM322">
            <v>3</v>
          </cell>
          <cell r="EO322" t="str">
            <v>HWKM46018</v>
          </cell>
          <cell r="EP322">
            <v>95.99</v>
          </cell>
          <cell r="EQ322">
            <v>4.58</v>
          </cell>
          <cell r="ER322">
            <v>8.5</v>
          </cell>
          <cell r="ES322">
            <v>43.896000000000001</v>
          </cell>
          <cell r="ET322">
            <v>241.37799999999999</v>
          </cell>
          <cell r="EU322">
            <v>4</v>
          </cell>
          <cell r="EW322" t="str">
            <v>HDKM78363</v>
          </cell>
          <cell r="EX322">
            <v>100</v>
          </cell>
          <cell r="EY322">
            <v>0</v>
          </cell>
          <cell r="EZ322">
            <v>18</v>
          </cell>
          <cell r="FA322">
            <v>0</v>
          </cell>
          <cell r="FB322">
            <v>162.60400000000001</v>
          </cell>
          <cell r="FC322">
            <v>0</v>
          </cell>
          <cell r="FE322" t="str">
            <v>HDKM78358</v>
          </cell>
          <cell r="FF322">
            <v>95.96</v>
          </cell>
          <cell r="FG322">
            <v>10.67</v>
          </cell>
          <cell r="FH322">
            <v>0</v>
          </cell>
          <cell r="FI322">
            <v>0</v>
          </cell>
          <cell r="FJ322">
            <v>126.783</v>
          </cell>
          <cell r="FK322">
            <v>1</v>
          </cell>
          <cell r="FM322" t="str">
            <v>HDKM78358</v>
          </cell>
          <cell r="FN322">
            <v>95.58</v>
          </cell>
          <cell r="FO322">
            <v>6.36</v>
          </cell>
          <cell r="FP322">
            <v>0</v>
          </cell>
          <cell r="FQ322">
            <v>16.12</v>
          </cell>
          <cell r="FR322">
            <v>135.63300000000001</v>
          </cell>
          <cell r="FS322">
            <v>2</v>
          </cell>
          <cell r="FU322" t="str">
            <v>HDKM78358</v>
          </cell>
          <cell r="FV322">
            <v>95.92</v>
          </cell>
          <cell r="FW322">
            <v>6.36</v>
          </cell>
          <cell r="FX322">
            <v>0</v>
          </cell>
          <cell r="FY322">
            <v>16.12</v>
          </cell>
          <cell r="FZ322">
            <v>146.01599999999999</v>
          </cell>
          <cell r="GA322">
            <v>2</v>
          </cell>
          <cell r="GC322" t="str">
            <v>HDKM78358</v>
          </cell>
          <cell r="GD322">
            <v>96.22</v>
          </cell>
          <cell r="GE322">
            <v>6.36</v>
          </cell>
          <cell r="GF322">
            <v>19</v>
          </cell>
          <cell r="GG322">
            <v>16.12</v>
          </cell>
          <cell r="GH322">
            <v>161.98400000000001</v>
          </cell>
          <cell r="GI322">
            <v>2</v>
          </cell>
          <cell r="GK322" t="str">
            <v>HDKM78358</v>
          </cell>
          <cell r="GL322">
            <v>96.47</v>
          </cell>
          <cell r="GM322">
            <v>6.36</v>
          </cell>
          <cell r="GN322">
            <v>19</v>
          </cell>
          <cell r="GO322">
            <v>16.12</v>
          </cell>
          <cell r="GP322">
            <v>181.55199999999999</v>
          </cell>
          <cell r="GQ322">
            <v>2</v>
          </cell>
          <cell r="GS322" t="str">
            <v>HDKM78358</v>
          </cell>
          <cell r="GT322">
            <v>96.69</v>
          </cell>
          <cell r="GU322">
            <v>6.36</v>
          </cell>
          <cell r="GV322">
            <v>19</v>
          </cell>
          <cell r="GW322">
            <v>16.12</v>
          </cell>
          <cell r="GX322">
            <v>201.66800000000001</v>
          </cell>
          <cell r="GY322">
            <v>2</v>
          </cell>
          <cell r="HA322" t="str">
            <v>HDKM78358</v>
          </cell>
          <cell r="HB322">
            <v>96.88</v>
          </cell>
          <cell r="HC322">
            <v>6.36</v>
          </cell>
          <cell r="HD322">
            <v>19</v>
          </cell>
          <cell r="HE322">
            <v>16.12</v>
          </cell>
          <cell r="HF322">
            <v>221.251</v>
          </cell>
          <cell r="HG322">
            <v>2</v>
          </cell>
          <cell r="HI322" t="str">
            <v>HDKM78351</v>
          </cell>
          <cell r="HJ322">
            <v>81.44</v>
          </cell>
          <cell r="HK322">
            <v>17.100000000000001</v>
          </cell>
          <cell r="HL322">
            <v>28.142857142857</v>
          </cell>
          <cell r="HM322">
            <v>54.511000000000003</v>
          </cell>
          <cell r="HN322">
            <v>359.36799999999999</v>
          </cell>
          <cell r="HO322">
            <v>7</v>
          </cell>
          <cell r="HQ322" t="str">
            <v>HDKM78351</v>
          </cell>
          <cell r="HR322">
            <v>81.430000000000007</v>
          </cell>
          <cell r="HS322">
            <v>15.52</v>
          </cell>
          <cell r="HT322">
            <v>24.625</v>
          </cell>
          <cell r="HU322">
            <v>52.55</v>
          </cell>
          <cell r="HV322">
            <v>376.185</v>
          </cell>
          <cell r="HW322">
            <v>8</v>
          </cell>
          <cell r="HY322" t="str">
            <v>HDKM78350</v>
          </cell>
          <cell r="HZ322">
            <v>94.17</v>
          </cell>
          <cell r="IA322">
            <v>3.37</v>
          </cell>
          <cell r="IB322">
            <v>15.583333333333</v>
          </cell>
          <cell r="IC322">
            <v>22.597000000000001</v>
          </cell>
          <cell r="ID322">
            <v>438.43200000000002</v>
          </cell>
          <cell r="IE322">
            <v>12</v>
          </cell>
          <cell r="IG322" t="str">
            <v>HDKM78350</v>
          </cell>
          <cell r="IH322">
            <v>94.36</v>
          </cell>
          <cell r="II322">
            <v>3.37</v>
          </cell>
          <cell r="IJ322">
            <v>35.5</v>
          </cell>
          <cell r="IK322">
            <v>22.597000000000001</v>
          </cell>
          <cell r="IL322">
            <v>457.09899999999999</v>
          </cell>
          <cell r="IM322">
            <v>12</v>
          </cell>
        </row>
        <row r="323">
          <cell r="A323" t="str">
            <v>MPMF42011</v>
          </cell>
          <cell r="B323">
            <v>100</v>
          </cell>
          <cell r="C323">
            <v>0</v>
          </cell>
          <cell r="D323">
            <v>0</v>
          </cell>
          <cell r="E323">
            <v>0</v>
          </cell>
          <cell r="F323">
            <v>0</v>
          </cell>
          <cell r="G323">
            <v>0</v>
          </cell>
          <cell r="I323" t="str">
            <v>MPMF42011</v>
          </cell>
          <cell r="J323">
            <v>100</v>
          </cell>
          <cell r="K323">
            <v>0</v>
          </cell>
          <cell r="L323">
            <v>0</v>
          </cell>
          <cell r="M323">
            <v>0</v>
          </cell>
          <cell r="N323">
            <v>0</v>
          </cell>
          <cell r="O323">
            <v>0</v>
          </cell>
          <cell r="Q323" t="str">
            <v>MPMF42004</v>
          </cell>
          <cell r="R323">
            <v>100</v>
          </cell>
          <cell r="S323">
            <v>0</v>
          </cell>
          <cell r="T323">
            <v>0</v>
          </cell>
          <cell r="U323">
            <v>0</v>
          </cell>
          <cell r="V323">
            <v>46</v>
          </cell>
          <cell r="W323">
            <v>0</v>
          </cell>
          <cell r="Y323" t="str">
            <v>MPMF42004</v>
          </cell>
          <cell r="Z323">
            <v>100</v>
          </cell>
          <cell r="AA323">
            <v>0</v>
          </cell>
          <cell r="AB323">
            <v>0</v>
          </cell>
          <cell r="AC323">
            <v>0</v>
          </cell>
          <cell r="AD323">
            <v>46</v>
          </cell>
          <cell r="AE323">
            <v>0</v>
          </cell>
          <cell r="AG323" t="str">
            <v>MPMF42004</v>
          </cell>
          <cell r="AH323">
            <v>100</v>
          </cell>
          <cell r="AI323">
            <v>0</v>
          </cell>
          <cell r="AJ323">
            <v>0</v>
          </cell>
          <cell r="AK323">
            <v>0</v>
          </cell>
          <cell r="AL323">
            <v>46</v>
          </cell>
          <cell r="AM323">
            <v>0</v>
          </cell>
          <cell r="AO323" t="str">
            <v>MPMF38011</v>
          </cell>
          <cell r="AP323">
            <v>100</v>
          </cell>
          <cell r="AQ323">
            <v>0</v>
          </cell>
          <cell r="AR323">
            <v>0</v>
          </cell>
          <cell r="AS323">
            <v>0</v>
          </cell>
          <cell r="AT323">
            <v>69</v>
          </cell>
          <cell r="AU323">
            <v>0</v>
          </cell>
          <cell r="AW323" t="str">
            <v>MPMF38011</v>
          </cell>
          <cell r="AX323">
            <v>100</v>
          </cell>
          <cell r="AY323">
            <v>0</v>
          </cell>
          <cell r="AZ323">
            <v>0</v>
          </cell>
          <cell r="BA323">
            <v>0</v>
          </cell>
          <cell r="BB323">
            <v>92</v>
          </cell>
          <cell r="BC323">
            <v>0</v>
          </cell>
          <cell r="BE323" t="str">
            <v>MPMF38011</v>
          </cell>
          <cell r="BF323">
            <v>100</v>
          </cell>
          <cell r="BG323">
            <v>0</v>
          </cell>
          <cell r="BH323">
            <v>0</v>
          </cell>
          <cell r="BI323">
            <v>0</v>
          </cell>
          <cell r="BJ323">
            <v>92</v>
          </cell>
          <cell r="BK323">
            <v>0</v>
          </cell>
          <cell r="BM323" t="str">
            <v>MPMF38011</v>
          </cell>
          <cell r="BN323">
            <v>100</v>
          </cell>
          <cell r="BO323">
            <v>0</v>
          </cell>
          <cell r="BP323">
            <v>0</v>
          </cell>
          <cell r="BQ323">
            <v>0</v>
          </cell>
          <cell r="BR323">
            <v>92</v>
          </cell>
          <cell r="BS323">
            <v>0</v>
          </cell>
          <cell r="BU323" t="str">
            <v>MPKS15008</v>
          </cell>
          <cell r="BV323">
            <v>98.88</v>
          </cell>
          <cell r="BW323">
            <v>2.68</v>
          </cell>
          <cell r="BX323">
            <v>0</v>
          </cell>
          <cell r="BY323">
            <v>100</v>
          </cell>
          <cell r="BZ323">
            <v>115</v>
          </cell>
          <cell r="CA323">
            <v>1</v>
          </cell>
          <cell r="CC323" t="str">
            <v>MPKS15008</v>
          </cell>
          <cell r="CD323">
            <v>98.98</v>
          </cell>
          <cell r="CE323">
            <v>2.68</v>
          </cell>
          <cell r="CF323">
            <v>0</v>
          </cell>
          <cell r="CG323">
            <v>100</v>
          </cell>
          <cell r="CH323">
            <v>115</v>
          </cell>
          <cell r="CI323">
            <v>1</v>
          </cell>
          <cell r="CK323" t="str">
            <v>MPKS15008</v>
          </cell>
          <cell r="CL323">
            <v>99.07</v>
          </cell>
          <cell r="CM323">
            <v>2.68</v>
          </cell>
          <cell r="CN323">
            <v>0</v>
          </cell>
          <cell r="CO323">
            <v>100</v>
          </cell>
          <cell r="CP323">
            <v>115</v>
          </cell>
          <cell r="CQ323">
            <v>1</v>
          </cell>
          <cell r="CS323" t="str">
            <v>LBPT70001</v>
          </cell>
          <cell r="CT323">
            <v>100</v>
          </cell>
          <cell r="CU323">
            <v>0</v>
          </cell>
          <cell r="CV323">
            <v>0</v>
          </cell>
          <cell r="CW323">
            <v>0</v>
          </cell>
          <cell r="CX323">
            <v>0</v>
          </cell>
          <cell r="CY323">
            <v>0</v>
          </cell>
          <cell r="DA323" t="str">
            <v>LBPT70001</v>
          </cell>
          <cell r="DB323">
            <v>100</v>
          </cell>
          <cell r="DC323">
            <v>0</v>
          </cell>
          <cell r="DD323">
            <v>0</v>
          </cell>
          <cell r="DE323">
            <v>0</v>
          </cell>
          <cell r="DF323">
            <v>0</v>
          </cell>
          <cell r="DG323">
            <v>0</v>
          </cell>
          <cell r="DI323" t="str">
            <v>LBPT70001</v>
          </cell>
          <cell r="DJ323">
            <v>100</v>
          </cell>
          <cell r="DK323">
            <v>0</v>
          </cell>
          <cell r="DL323">
            <v>0</v>
          </cell>
          <cell r="DM323">
            <v>0</v>
          </cell>
          <cell r="DN323">
            <v>0</v>
          </cell>
          <cell r="DO323">
            <v>0</v>
          </cell>
          <cell r="DQ323" t="str">
            <v>LBPT70001</v>
          </cell>
          <cell r="DR323">
            <v>100</v>
          </cell>
          <cell r="DS323">
            <v>0</v>
          </cell>
          <cell r="DT323">
            <v>0</v>
          </cell>
          <cell r="DU323">
            <v>0</v>
          </cell>
          <cell r="DV323">
            <v>0</v>
          </cell>
          <cell r="DW323">
            <v>0</v>
          </cell>
          <cell r="DY323" t="str">
            <v>HWKM46026</v>
          </cell>
          <cell r="DZ323">
            <v>100</v>
          </cell>
          <cell r="EA323">
            <v>0</v>
          </cell>
          <cell r="EB323">
            <v>0</v>
          </cell>
          <cell r="EC323">
            <v>0</v>
          </cell>
          <cell r="ED323">
            <v>0</v>
          </cell>
          <cell r="EE323">
            <v>0</v>
          </cell>
          <cell r="EG323" t="str">
            <v>HWKM46026</v>
          </cell>
          <cell r="EH323">
            <v>100</v>
          </cell>
          <cell r="EI323">
            <v>0</v>
          </cell>
          <cell r="EJ323">
            <v>0</v>
          </cell>
          <cell r="EK323">
            <v>0</v>
          </cell>
          <cell r="EL323">
            <v>0</v>
          </cell>
          <cell r="EM323">
            <v>0</v>
          </cell>
          <cell r="EO323" t="str">
            <v>HWKM46026</v>
          </cell>
          <cell r="EP323">
            <v>100</v>
          </cell>
          <cell r="EQ323">
            <v>0</v>
          </cell>
          <cell r="ER323">
            <v>0</v>
          </cell>
          <cell r="ES323">
            <v>0</v>
          </cell>
          <cell r="ET323">
            <v>0</v>
          </cell>
          <cell r="EU323">
            <v>0</v>
          </cell>
          <cell r="EW323" t="str">
            <v>HDKM78364</v>
          </cell>
          <cell r="EX323">
            <v>93.1</v>
          </cell>
          <cell r="EY323">
            <v>5.52</v>
          </cell>
          <cell r="EZ323">
            <v>6</v>
          </cell>
          <cell r="FA323">
            <v>0</v>
          </cell>
          <cell r="FB323">
            <v>167.01400000000001</v>
          </cell>
          <cell r="FC323">
            <v>3</v>
          </cell>
          <cell r="FE323" t="str">
            <v>HDKM78362</v>
          </cell>
          <cell r="FF323">
            <v>71.69</v>
          </cell>
          <cell r="FG323">
            <v>10.68</v>
          </cell>
          <cell r="FH323">
            <v>1.4285714285714</v>
          </cell>
          <cell r="FI323">
            <v>0.73599999999999999</v>
          </cell>
          <cell r="FJ323">
            <v>135.965</v>
          </cell>
          <cell r="FK323">
            <v>7</v>
          </cell>
          <cell r="FM323" t="str">
            <v>HDKM78362</v>
          </cell>
          <cell r="FN323">
            <v>74.05</v>
          </cell>
          <cell r="FO323">
            <v>10.68</v>
          </cell>
          <cell r="FP323">
            <v>1.4285714285714</v>
          </cell>
          <cell r="FQ323">
            <v>0.73599999999999999</v>
          </cell>
          <cell r="FR323">
            <v>145.86500000000001</v>
          </cell>
          <cell r="FS323">
            <v>7</v>
          </cell>
          <cell r="FU323" t="str">
            <v>HDKM78362</v>
          </cell>
          <cell r="FV323">
            <v>76.040000000000006</v>
          </cell>
          <cell r="FW323">
            <v>10.68</v>
          </cell>
          <cell r="FX323">
            <v>1.4285714285714</v>
          </cell>
          <cell r="FY323">
            <v>0.73599999999999999</v>
          </cell>
          <cell r="FZ323">
            <v>157.19900000000001</v>
          </cell>
          <cell r="GA323">
            <v>7</v>
          </cell>
          <cell r="GC323" t="str">
            <v>HDKM78362</v>
          </cell>
          <cell r="GD323">
            <v>77.75</v>
          </cell>
          <cell r="GE323">
            <v>10.68</v>
          </cell>
          <cell r="GF323">
            <v>10.571428571428999</v>
          </cell>
          <cell r="GG323">
            <v>0.73599999999999999</v>
          </cell>
          <cell r="GH323">
            <v>173.334</v>
          </cell>
          <cell r="GI323">
            <v>7</v>
          </cell>
          <cell r="GK323" t="str">
            <v>HDKM78362</v>
          </cell>
          <cell r="GL323">
            <v>79.239999999999995</v>
          </cell>
          <cell r="GM323">
            <v>10.68</v>
          </cell>
          <cell r="GN323">
            <v>10.571428571428999</v>
          </cell>
          <cell r="GO323">
            <v>0.73599999999999999</v>
          </cell>
          <cell r="GP323">
            <v>193.184</v>
          </cell>
          <cell r="GQ323">
            <v>7</v>
          </cell>
          <cell r="GS323" t="str">
            <v>HDKM78362</v>
          </cell>
          <cell r="GT323">
            <v>80.53</v>
          </cell>
          <cell r="GU323">
            <v>10.68</v>
          </cell>
          <cell r="GV323">
            <v>10.571428571428999</v>
          </cell>
          <cell r="GW323">
            <v>0.73599999999999999</v>
          </cell>
          <cell r="GX323">
            <v>212.233</v>
          </cell>
          <cell r="GY323">
            <v>7</v>
          </cell>
          <cell r="HA323" t="str">
            <v>HDKM78362</v>
          </cell>
          <cell r="HB323">
            <v>81.23</v>
          </cell>
          <cell r="HC323">
            <v>9.57</v>
          </cell>
          <cell r="HD323">
            <v>9.25</v>
          </cell>
          <cell r="HE323">
            <v>3.133</v>
          </cell>
          <cell r="HF323">
            <v>228.01599999999999</v>
          </cell>
          <cell r="HG323">
            <v>8</v>
          </cell>
          <cell r="HI323" t="str">
            <v>HDKM78352</v>
          </cell>
          <cell r="HJ323">
            <v>94.49</v>
          </cell>
          <cell r="HK323">
            <v>2.61</v>
          </cell>
          <cell r="HL323">
            <v>21.6</v>
          </cell>
          <cell r="HM323">
            <v>40.701999999999998</v>
          </cell>
          <cell r="HN323">
            <v>411.81400000000002</v>
          </cell>
          <cell r="HO323">
            <v>10</v>
          </cell>
          <cell r="HQ323" t="str">
            <v>HDKM78352</v>
          </cell>
          <cell r="HR323">
            <v>94.68</v>
          </cell>
          <cell r="HS323">
            <v>2.61</v>
          </cell>
          <cell r="HT323">
            <v>21.6</v>
          </cell>
          <cell r="HU323">
            <v>40.701999999999998</v>
          </cell>
          <cell r="HV323">
            <v>431.78</v>
          </cell>
          <cell r="HW323">
            <v>10</v>
          </cell>
          <cell r="HY323" t="str">
            <v>HDKM78351</v>
          </cell>
          <cell r="HZ323">
            <v>82.05</v>
          </cell>
          <cell r="IA323">
            <v>15.52</v>
          </cell>
          <cell r="IB323">
            <v>24.625</v>
          </cell>
          <cell r="IC323">
            <v>52.55</v>
          </cell>
          <cell r="ID323">
            <v>396.351</v>
          </cell>
          <cell r="IE323">
            <v>8</v>
          </cell>
          <cell r="IG323" t="str">
            <v>HDKM78351</v>
          </cell>
          <cell r="IH323">
            <v>82.63</v>
          </cell>
          <cell r="II323">
            <v>15.52</v>
          </cell>
          <cell r="IJ323">
            <v>47.375</v>
          </cell>
          <cell r="IK323">
            <v>52.55</v>
          </cell>
          <cell r="IL323">
            <v>414.18400000000003</v>
          </cell>
          <cell r="IM323">
            <v>8</v>
          </cell>
        </row>
        <row r="324">
          <cell r="A324" t="str">
            <v>MPMF42014</v>
          </cell>
          <cell r="B324">
            <v>100</v>
          </cell>
          <cell r="C324">
            <v>0</v>
          </cell>
          <cell r="D324">
            <v>0</v>
          </cell>
          <cell r="E324">
            <v>0</v>
          </cell>
          <cell r="F324">
            <v>0</v>
          </cell>
          <cell r="G324">
            <v>0</v>
          </cell>
          <cell r="I324" t="str">
            <v>MPMF42014</v>
          </cell>
          <cell r="J324">
            <v>100</v>
          </cell>
          <cell r="K324">
            <v>0</v>
          </cell>
          <cell r="L324">
            <v>0</v>
          </cell>
          <cell r="M324">
            <v>0</v>
          </cell>
          <cell r="N324">
            <v>23</v>
          </cell>
          <cell r="O324">
            <v>0</v>
          </cell>
          <cell r="Q324" t="str">
            <v>MPMF42007</v>
          </cell>
          <cell r="R324">
            <v>100</v>
          </cell>
          <cell r="S324">
            <v>0</v>
          </cell>
          <cell r="T324">
            <v>0</v>
          </cell>
          <cell r="U324">
            <v>0</v>
          </cell>
          <cell r="V324">
            <v>0</v>
          </cell>
          <cell r="W324">
            <v>0</v>
          </cell>
          <cell r="Y324" t="str">
            <v>MPMF42007</v>
          </cell>
          <cell r="Z324">
            <v>100</v>
          </cell>
          <cell r="AA324">
            <v>0</v>
          </cell>
          <cell r="AB324">
            <v>0</v>
          </cell>
          <cell r="AC324">
            <v>0</v>
          </cell>
          <cell r="AD324">
            <v>0</v>
          </cell>
          <cell r="AE324">
            <v>0</v>
          </cell>
          <cell r="AG324" t="str">
            <v>MPMF42007</v>
          </cell>
          <cell r="AH324">
            <v>100</v>
          </cell>
          <cell r="AI324">
            <v>0</v>
          </cell>
          <cell r="AJ324">
            <v>0</v>
          </cell>
          <cell r="AK324">
            <v>0</v>
          </cell>
          <cell r="AL324">
            <v>0</v>
          </cell>
          <cell r="AM324">
            <v>0</v>
          </cell>
          <cell r="AO324" t="str">
            <v>MPMF38019</v>
          </cell>
          <cell r="AP324">
            <v>100</v>
          </cell>
          <cell r="AQ324">
            <v>0</v>
          </cell>
          <cell r="AR324">
            <v>0</v>
          </cell>
          <cell r="AS324">
            <v>0</v>
          </cell>
          <cell r="AT324">
            <v>46</v>
          </cell>
          <cell r="AU324">
            <v>0</v>
          </cell>
          <cell r="AW324" t="str">
            <v>MPMF38019</v>
          </cell>
          <cell r="AX324">
            <v>100</v>
          </cell>
          <cell r="AY324">
            <v>0</v>
          </cell>
          <cell r="AZ324">
            <v>0</v>
          </cell>
          <cell r="BA324">
            <v>0</v>
          </cell>
          <cell r="BB324">
            <v>69</v>
          </cell>
          <cell r="BC324">
            <v>0</v>
          </cell>
          <cell r="BE324" t="str">
            <v>MPMF38019</v>
          </cell>
          <cell r="BF324">
            <v>100</v>
          </cell>
          <cell r="BG324">
            <v>0</v>
          </cell>
          <cell r="BH324">
            <v>0</v>
          </cell>
          <cell r="BI324">
            <v>0</v>
          </cell>
          <cell r="BJ324">
            <v>92</v>
          </cell>
          <cell r="BK324">
            <v>0</v>
          </cell>
          <cell r="BM324" t="str">
            <v>MPMF38019</v>
          </cell>
          <cell r="BN324">
            <v>100</v>
          </cell>
          <cell r="BO324">
            <v>0</v>
          </cell>
          <cell r="BP324">
            <v>0</v>
          </cell>
          <cell r="BQ324">
            <v>0</v>
          </cell>
          <cell r="BR324">
            <v>92</v>
          </cell>
          <cell r="BS324">
            <v>0</v>
          </cell>
          <cell r="BU324" t="str">
            <v>MPMF29003</v>
          </cell>
          <cell r="BV324">
            <v>100</v>
          </cell>
          <cell r="BW324">
            <v>0</v>
          </cell>
          <cell r="BX324">
            <v>0</v>
          </cell>
          <cell r="BY324">
            <v>0</v>
          </cell>
          <cell r="BZ324">
            <v>0</v>
          </cell>
          <cell r="CA324">
            <v>0</v>
          </cell>
          <cell r="CC324" t="str">
            <v>MPMF29003</v>
          </cell>
          <cell r="CD324">
            <v>100</v>
          </cell>
          <cell r="CE324">
            <v>0</v>
          </cell>
          <cell r="CF324">
            <v>0</v>
          </cell>
          <cell r="CG324">
            <v>0</v>
          </cell>
          <cell r="CH324">
            <v>0</v>
          </cell>
          <cell r="CI324">
            <v>0</v>
          </cell>
          <cell r="CK324" t="str">
            <v>MPMF29003</v>
          </cell>
          <cell r="CL324">
            <v>100</v>
          </cell>
          <cell r="CM324">
            <v>0</v>
          </cell>
          <cell r="CN324">
            <v>0</v>
          </cell>
          <cell r="CO324">
            <v>0</v>
          </cell>
          <cell r="CP324">
            <v>0</v>
          </cell>
          <cell r="CQ324">
            <v>0</v>
          </cell>
          <cell r="CS324" t="str">
            <v>LBPT70005</v>
          </cell>
          <cell r="CT324">
            <v>100</v>
          </cell>
          <cell r="CU324">
            <v>0</v>
          </cell>
          <cell r="CV324">
            <v>0</v>
          </cell>
          <cell r="CW324">
            <v>0</v>
          </cell>
          <cell r="CX324">
            <v>0</v>
          </cell>
          <cell r="CY324">
            <v>0</v>
          </cell>
          <cell r="DA324" t="str">
            <v>LBPT70005</v>
          </cell>
          <cell r="DB324">
            <v>100</v>
          </cell>
          <cell r="DC324">
            <v>0</v>
          </cell>
          <cell r="DD324">
            <v>0</v>
          </cell>
          <cell r="DE324">
            <v>0</v>
          </cell>
          <cell r="DF324">
            <v>0</v>
          </cell>
          <cell r="DG324">
            <v>0</v>
          </cell>
          <cell r="DI324" t="str">
            <v>LBPT70005</v>
          </cell>
          <cell r="DJ324">
            <v>100</v>
          </cell>
          <cell r="DK324">
            <v>0</v>
          </cell>
          <cell r="DL324">
            <v>0</v>
          </cell>
          <cell r="DM324">
            <v>0</v>
          </cell>
          <cell r="DN324">
            <v>0</v>
          </cell>
          <cell r="DO324">
            <v>0</v>
          </cell>
          <cell r="DQ324" t="str">
            <v>LBPT70005</v>
          </cell>
          <cell r="DR324">
            <v>100</v>
          </cell>
          <cell r="DS324">
            <v>0</v>
          </cell>
          <cell r="DT324">
            <v>0</v>
          </cell>
          <cell r="DU324">
            <v>0</v>
          </cell>
          <cell r="DV324">
            <v>0</v>
          </cell>
          <cell r="DW324">
            <v>0</v>
          </cell>
          <cell r="DY324" t="str">
            <v>HWKM78004</v>
          </cell>
          <cell r="DZ324">
            <v>95.02</v>
          </cell>
          <cell r="EA324">
            <v>2.9</v>
          </cell>
          <cell r="EB324">
            <v>12.285714285714</v>
          </cell>
          <cell r="EC324">
            <v>0</v>
          </cell>
          <cell r="ED324">
            <v>200.21100000000001</v>
          </cell>
          <cell r="EE324">
            <v>7</v>
          </cell>
          <cell r="EG324" t="str">
            <v>HWKM78004</v>
          </cell>
          <cell r="EH324">
            <v>93.71</v>
          </cell>
          <cell r="EI324">
            <v>3.4</v>
          </cell>
          <cell r="EJ324">
            <v>10.75</v>
          </cell>
          <cell r="EK324">
            <v>25.213999999999999</v>
          </cell>
          <cell r="EL324">
            <v>214.244</v>
          </cell>
          <cell r="EM324">
            <v>8</v>
          </cell>
          <cell r="EO324" t="str">
            <v>HWKM78004</v>
          </cell>
          <cell r="EP324">
            <v>94.04</v>
          </cell>
          <cell r="EQ324">
            <v>3.4</v>
          </cell>
          <cell r="ER324">
            <v>10.75</v>
          </cell>
          <cell r="ES324">
            <v>25.213999999999999</v>
          </cell>
          <cell r="ET324">
            <v>233.994</v>
          </cell>
          <cell r="EU324">
            <v>8</v>
          </cell>
          <cell r="EW324" t="str">
            <v>HDKM78365</v>
          </cell>
          <cell r="EX324">
            <v>96.31</v>
          </cell>
          <cell r="EY324">
            <v>4.43</v>
          </cell>
          <cell r="EZ324">
            <v>7.5</v>
          </cell>
          <cell r="FA324">
            <v>0</v>
          </cell>
          <cell r="FB324">
            <v>170.46799999999999</v>
          </cell>
          <cell r="FC324">
            <v>2</v>
          </cell>
          <cell r="FE324" t="str">
            <v>HDKM78363</v>
          </cell>
          <cell r="FF324">
            <v>100</v>
          </cell>
          <cell r="FG324">
            <v>0</v>
          </cell>
          <cell r="FH324">
            <v>18</v>
          </cell>
          <cell r="FI324">
            <v>0</v>
          </cell>
          <cell r="FJ324">
            <v>180.67</v>
          </cell>
          <cell r="FK324">
            <v>0</v>
          </cell>
          <cell r="FM324" t="str">
            <v>HDKM78363</v>
          </cell>
          <cell r="FN324">
            <v>97.64</v>
          </cell>
          <cell r="FO324">
            <v>6.78</v>
          </cell>
          <cell r="FP324">
            <v>18</v>
          </cell>
          <cell r="FQ324">
            <v>100</v>
          </cell>
          <cell r="FR324">
            <v>184.28700000000001</v>
          </cell>
          <cell r="FS324">
            <v>1</v>
          </cell>
          <cell r="FU324" t="str">
            <v>HDKM78363</v>
          </cell>
          <cell r="FV324">
            <v>97.83</v>
          </cell>
          <cell r="FW324">
            <v>6.78</v>
          </cell>
          <cell r="FX324">
            <v>18</v>
          </cell>
          <cell r="FY324">
            <v>100</v>
          </cell>
          <cell r="FZ324">
            <v>199.453</v>
          </cell>
          <cell r="GA324">
            <v>1</v>
          </cell>
          <cell r="GC324" t="str">
            <v>HDKM78363</v>
          </cell>
          <cell r="GD324">
            <v>97.98</v>
          </cell>
          <cell r="GE324">
            <v>6.78</v>
          </cell>
          <cell r="GF324">
            <v>82</v>
          </cell>
          <cell r="GG324">
            <v>100</v>
          </cell>
          <cell r="GH324">
            <v>214.721</v>
          </cell>
          <cell r="GI324">
            <v>1</v>
          </cell>
          <cell r="GK324" t="str">
            <v>HDKM78363</v>
          </cell>
          <cell r="GL324">
            <v>98.12</v>
          </cell>
          <cell r="GM324">
            <v>6.78</v>
          </cell>
          <cell r="GN324">
            <v>82</v>
          </cell>
          <cell r="GO324">
            <v>100</v>
          </cell>
          <cell r="GP324">
            <v>233.85400000000001</v>
          </cell>
          <cell r="GQ324">
            <v>1</v>
          </cell>
          <cell r="GS324" t="str">
            <v>HDKM78363</v>
          </cell>
          <cell r="GT324">
            <v>98.23</v>
          </cell>
          <cell r="GU324">
            <v>6.78</v>
          </cell>
          <cell r="GV324">
            <v>82</v>
          </cell>
          <cell r="GW324">
            <v>100</v>
          </cell>
          <cell r="GX324">
            <v>252.83699999999999</v>
          </cell>
          <cell r="GY324">
            <v>1</v>
          </cell>
          <cell r="HA324" t="str">
            <v>HDKM78363</v>
          </cell>
          <cell r="HB324">
            <v>98.34</v>
          </cell>
          <cell r="HC324">
            <v>6.78</v>
          </cell>
          <cell r="HD324">
            <v>82</v>
          </cell>
          <cell r="HE324">
            <v>100</v>
          </cell>
          <cell r="HF324">
            <v>271.58699999999999</v>
          </cell>
          <cell r="HG324">
            <v>1</v>
          </cell>
          <cell r="HI324" t="str">
            <v>HDKM78353</v>
          </cell>
          <cell r="HJ324">
            <v>72.12</v>
          </cell>
          <cell r="HK324">
            <v>14.1</v>
          </cell>
          <cell r="HL324">
            <v>12.384615384615</v>
          </cell>
          <cell r="HM324">
            <v>56.984000000000002</v>
          </cell>
          <cell r="HN324">
            <v>282.78100000000001</v>
          </cell>
          <cell r="HO324">
            <v>13</v>
          </cell>
          <cell r="HQ324" t="str">
            <v>HDKM78353</v>
          </cell>
          <cell r="HR324">
            <v>71.27</v>
          </cell>
          <cell r="HS324">
            <v>13.99</v>
          </cell>
          <cell r="HT324">
            <v>11.5</v>
          </cell>
          <cell r="HU324">
            <v>53.317999999999998</v>
          </cell>
          <cell r="HV324">
            <v>292.03100000000001</v>
          </cell>
          <cell r="HW324">
            <v>14</v>
          </cell>
          <cell r="HY324" t="str">
            <v>HDKM78352</v>
          </cell>
          <cell r="HZ324">
            <v>94.85</v>
          </cell>
          <cell r="IA324">
            <v>2.61</v>
          </cell>
          <cell r="IB324">
            <v>21.6</v>
          </cell>
          <cell r="IC324">
            <v>40.701999999999998</v>
          </cell>
          <cell r="ID324">
            <v>449.529</v>
          </cell>
          <cell r="IE324">
            <v>10</v>
          </cell>
          <cell r="IG324" t="str">
            <v>HDKM78352</v>
          </cell>
          <cell r="IH324">
            <v>95.02</v>
          </cell>
          <cell r="II324">
            <v>2.61</v>
          </cell>
          <cell r="IJ324">
            <v>44.1</v>
          </cell>
          <cell r="IK324">
            <v>40.701999999999998</v>
          </cell>
          <cell r="IL324">
            <v>467.74599999999998</v>
          </cell>
          <cell r="IM324">
            <v>10</v>
          </cell>
        </row>
        <row r="325">
          <cell r="A325" t="str">
            <v>MPMF42038</v>
          </cell>
          <cell r="B325">
            <v>100</v>
          </cell>
          <cell r="C325">
            <v>0</v>
          </cell>
          <cell r="D325">
            <v>0</v>
          </cell>
          <cell r="E325">
            <v>0</v>
          </cell>
          <cell r="F325">
            <v>0</v>
          </cell>
          <cell r="G325">
            <v>0</v>
          </cell>
          <cell r="I325" t="str">
            <v>MPMF42038</v>
          </cell>
          <cell r="J325">
            <v>100</v>
          </cell>
          <cell r="K325">
            <v>0</v>
          </cell>
          <cell r="L325">
            <v>0</v>
          </cell>
          <cell r="M325">
            <v>0</v>
          </cell>
          <cell r="N325">
            <v>0</v>
          </cell>
          <cell r="O325">
            <v>0</v>
          </cell>
          <cell r="Q325" t="str">
            <v>MPMF42008</v>
          </cell>
          <cell r="R325">
            <v>100</v>
          </cell>
          <cell r="S325">
            <v>0</v>
          </cell>
          <cell r="T325">
            <v>0</v>
          </cell>
          <cell r="U325">
            <v>0</v>
          </cell>
          <cell r="V325">
            <v>46</v>
          </cell>
          <cell r="W325">
            <v>0</v>
          </cell>
          <cell r="Y325" t="str">
            <v>MPMF42008</v>
          </cell>
          <cell r="Z325">
            <v>100</v>
          </cell>
          <cell r="AA325">
            <v>0</v>
          </cell>
          <cell r="AB325">
            <v>0</v>
          </cell>
          <cell r="AC325">
            <v>0</v>
          </cell>
          <cell r="AD325">
            <v>46</v>
          </cell>
          <cell r="AE325">
            <v>0</v>
          </cell>
          <cell r="AG325" t="str">
            <v>MPMF42008</v>
          </cell>
          <cell r="AH325">
            <v>100</v>
          </cell>
          <cell r="AI325">
            <v>0</v>
          </cell>
          <cell r="AJ325">
            <v>0</v>
          </cell>
          <cell r="AK325">
            <v>0</v>
          </cell>
          <cell r="AL325">
            <v>46</v>
          </cell>
          <cell r="AM325">
            <v>0</v>
          </cell>
          <cell r="AO325" t="str">
            <v>MPMF42004</v>
          </cell>
          <cell r="AP325">
            <v>100</v>
          </cell>
          <cell r="AQ325">
            <v>0</v>
          </cell>
          <cell r="AR325">
            <v>0</v>
          </cell>
          <cell r="AS325">
            <v>0</v>
          </cell>
          <cell r="AT325">
            <v>46</v>
          </cell>
          <cell r="AU325">
            <v>0</v>
          </cell>
          <cell r="AW325" t="str">
            <v>MPMF42004</v>
          </cell>
          <cell r="AX325">
            <v>100</v>
          </cell>
          <cell r="AY325">
            <v>0</v>
          </cell>
          <cell r="AZ325">
            <v>0</v>
          </cell>
          <cell r="BA325">
            <v>0</v>
          </cell>
          <cell r="BB325">
            <v>46</v>
          </cell>
          <cell r="BC325">
            <v>0</v>
          </cell>
          <cell r="BE325" t="str">
            <v>MPMF42004</v>
          </cell>
          <cell r="BF325">
            <v>100</v>
          </cell>
          <cell r="BG325">
            <v>0</v>
          </cell>
          <cell r="BH325">
            <v>0</v>
          </cell>
          <cell r="BI325">
            <v>0</v>
          </cell>
          <cell r="BJ325">
            <v>69</v>
          </cell>
          <cell r="BK325">
            <v>0</v>
          </cell>
          <cell r="BM325" t="str">
            <v>MPMF42004</v>
          </cell>
          <cell r="BN325">
            <v>91.68</v>
          </cell>
          <cell r="BO325">
            <v>8.98</v>
          </cell>
          <cell r="BP325">
            <v>0</v>
          </cell>
          <cell r="BQ325">
            <v>0</v>
          </cell>
          <cell r="BR325">
            <v>69.417000000000002</v>
          </cell>
          <cell r="BS325">
            <v>2</v>
          </cell>
          <cell r="BU325" t="str">
            <v>MPMF29014</v>
          </cell>
          <cell r="BV325">
            <v>0</v>
          </cell>
          <cell r="BW325">
            <v>240</v>
          </cell>
          <cell r="BX325">
            <v>0</v>
          </cell>
          <cell r="BY325">
            <v>100</v>
          </cell>
          <cell r="BZ325">
            <v>0</v>
          </cell>
          <cell r="CA325">
            <v>1</v>
          </cell>
          <cell r="CC325" t="str">
            <v>MPMF29014</v>
          </cell>
          <cell r="CD325">
            <v>0</v>
          </cell>
          <cell r="CE325">
            <v>264</v>
          </cell>
          <cell r="CF325">
            <v>0</v>
          </cell>
          <cell r="CG325">
            <v>100</v>
          </cell>
          <cell r="CH325">
            <v>0</v>
          </cell>
          <cell r="CI325">
            <v>1</v>
          </cell>
          <cell r="CK325" t="str">
            <v>MPMF29014</v>
          </cell>
          <cell r="CL325">
            <v>6.94</v>
          </cell>
          <cell r="CM325">
            <v>268</v>
          </cell>
          <cell r="CN325">
            <v>0</v>
          </cell>
          <cell r="CO325">
            <v>100</v>
          </cell>
          <cell r="CP325">
            <v>7.8330000000000002</v>
          </cell>
          <cell r="CQ325">
            <v>1</v>
          </cell>
          <cell r="CS325" t="str">
            <v>LVRT393</v>
          </cell>
          <cell r="CT325">
            <v>100</v>
          </cell>
          <cell r="CU325">
            <v>0</v>
          </cell>
          <cell r="CV325">
            <v>0</v>
          </cell>
          <cell r="CW325">
            <v>0</v>
          </cell>
          <cell r="CX325">
            <v>0</v>
          </cell>
          <cell r="CY325">
            <v>0</v>
          </cell>
          <cell r="DA325" t="str">
            <v>LVRT393</v>
          </cell>
          <cell r="DB325">
            <v>100</v>
          </cell>
          <cell r="DC325">
            <v>0</v>
          </cell>
          <cell r="DD325">
            <v>0</v>
          </cell>
          <cell r="DE325">
            <v>0</v>
          </cell>
          <cell r="DF325">
            <v>0</v>
          </cell>
          <cell r="DG325">
            <v>0</v>
          </cell>
          <cell r="DI325" t="str">
            <v>LVRT393</v>
          </cell>
          <cell r="DJ325">
            <v>100</v>
          </cell>
          <cell r="DK325">
            <v>0</v>
          </cell>
          <cell r="DL325">
            <v>0</v>
          </cell>
          <cell r="DM325">
            <v>0</v>
          </cell>
          <cell r="DN325">
            <v>0</v>
          </cell>
          <cell r="DO325">
            <v>0</v>
          </cell>
          <cell r="DQ325" t="str">
            <v>LVRT393</v>
          </cell>
          <cell r="DR325">
            <v>100</v>
          </cell>
          <cell r="DS325">
            <v>0</v>
          </cell>
          <cell r="DT325">
            <v>0</v>
          </cell>
          <cell r="DU325">
            <v>0</v>
          </cell>
          <cell r="DV325">
            <v>0</v>
          </cell>
          <cell r="DW325">
            <v>0</v>
          </cell>
          <cell r="DY325" t="str">
            <v>LBPT70001</v>
          </cell>
          <cell r="DZ325">
            <v>100</v>
          </cell>
          <cell r="EA325">
            <v>0</v>
          </cell>
          <cell r="EB325">
            <v>0</v>
          </cell>
          <cell r="EC325">
            <v>0</v>
          </cell>
          <cell r="ED325">
            <v>0</v>
          </cell>
          <cell r="EE325">
            <v>0</v>
          </cell>
          <cell r="EG325" t="str">
            <v>LBPT70001</v>
          </cell>
          <cell r="EH325">
            <v>100</v>
          </cell>
          <cell r="EI325">
            <v>0</v>
          </cell>
          <cell r="EJ325">
            <v>0</v>
          </cell>
          <cell r="EK325">
            <v>0</v>
          </cell>
          <cell r="EL325">
            <v>0</v>
          </cell>
          <cell r="EM325">
            <v>0</v>
          </cell>
          <cell r="EO325" t="str">
            <v>LBPT70001</v>
          </cell>
          <cell r="EP325">
            <v>100</v>
          </cell>
          <cell r="EQ325">
            <v>0</v>
          </cell>
          <cell r="ER325">
            <v>0</v>
          </cell>
          <cell r="ES325">
            <v>0</v>
          </cell>
          <cell r="ET325">
            <v>0</v>
          </cell>
          <cell r="EU325">
            <v>0</v>
          </cell>
          <cell r="EW325" t="str">
            <v>HDKM78366</v>
          </cell>
          <cell r="EX325">
            <v>68.33</v>
          </cell>
          <cell r="EY325">
            <v>10.95</v>
          </cell>
          <cell r="EZ325">
            <v>7.3846153846154001</v>
          </cell>
          <cell r="FA325">
            <v>65.59</v>
          </cell>
          <cell r="FB325">
            <v>184.38</v>
          </cell>
          <cell r="FC325">
            <v>13</v>
          </cell>
          <cell r="FE325" t="str">
            <v>HDKM78364</v>
          </cell>
          <cell r="FF325">
            <v>93.72</v>
          </cell>
          <cell r="FG325">
            <v>5.52</v>
          </cell>
          <cell r="FH325">
            <v>6</v>
          </cell>
          <cell r="FI325">
            <v>0</v>
          </cell>
          <cell r="FJ325">
            <v>185.464</v>
          </cell>
          <cell r="FK325">
            <v>3</v>
          </cell>
          <cell r="FM325" t="str">
            <v>HDKM78364</v>
          </cell>
          <cell r="FN325">
            <v>94.25</v>
          </cell>
          <cell r="FO325">
            <v>5.52</v>
          </cell>
          <cell r="FP325">
            <v>6</v>
          </cell>
          <cell r="FQ325">
            <v>0</v>
          </cell>
          <cell r="FR325">
            <v>195.68</v>
          </cell>
          <cell r="FS325">
            <v>3</v>
          </cell>
          <cell r="FU325" t="str">
            <v>HDKM78364</v>
          </cell>
          <cell r="FV325">
            <v>92.12</v>
          </cell>
          <cell r="FW325">
            <v>6.15</v>
          </cell>
          <cell r="FX325">
            <v>4.5</v>
          </cell>
          <cell r="FY325">
            <v>32.654000000000003</v>
          </cell>
          <cell r="FZ325">
            <v>196.68</v>
          </cell>
          <cell r="GA325">
            <v>4</v>
          </cell>
          <cell r="GC325" t="str">
            <v>HDKM78364</v>
          </cell>
          <cell r="GD325">
            <v>92.68</v>
          </cell>
          <cell r="GE325">
            <v>6.15</v>
          </cell>
          <cell r="GF325">
            <v>21.25</v>
          </cell>
          <cell r="GG325">
            <v>32.654000000000003</v>
          </cell>
          <cell r="GH325">
            <v>211.73099999999999</v>
          </cell>
          <cell r="GI325">
            <v>4</v>
          </cell>
          <cell r="GK325" t="str">
            <v>HDKM78364</v>
          </cell>
          <cell r="GL325">
            <v>93.17</v>
          </cell>
          <cell r="GM325">
            <v>6.15</v>
          </cell>
          <cell r="GN325">
            <v>21.25</v>
          </cell>
          <cell r="GO325">
            <v>32.654000000000003</v>
          </cell>
          <cell r="GP325">
            <v>231.148</v>
          </cell>
          <cell r="GQ325">
            <v>4</v>
          </cell>
          <cell r="GS325" t="str">
            <v>HDKM78364</v>
          </cell>
          <cell r="GT325">
            <v>93.59</v>
          </cell>
          <cell r="GU325">
            <v>6.15</v>
          </cell>
          <cell r="GV325">
            <v>21.25</v>
          </cell>
          <cell r="GW325">
            <v>32.654000000000003</v>
          </cell>
          <cell r="GX325">
            <v>251.09800000000001</v>
          </cell>
          <cell r="GY325">
            <v>4</v>
          </cell>
          <cell r="HA325" t="str">
            <v>HDKM78364</v>
          </cell>
          <cell r="HB325">
            <v>93.97</v>
          </cell>
          <cell r="HC325">
            <v>6.15</v>
          </cell>
          <cell r="HD325">
            <v>21.25</v>
          </cell>
          <cell r="HE325">
            <v>32.654000000000003</v>
          </cell>
          <cell r="HF325">
            <v>270.214</v>
          </cell>
          <cell r="HG325">
            <v>4</v>
          </cell>
          <cell r="HI325" t="str">
            <v>HDKM78354</v>
          </cell>
          <cell r="HJ325">
            <v>94.7</v>
          </cell>
          <cell r="HK325">
            <v>2.21</v>
          </cell>
          <cell r="HL325">
            <v>31.833333333333002</v>
          </cell>
          <cell r="HM325">
            <v>48.052999999999997</v>
          </cell>
          <cell r="HN325">
            <v>413.67700000000002</v>
          </cell>
          <cell r="HO325">
            <v>6</v>
          </cell>
          <cell r="HQ325" t="str">
            <v>HDKM78354</v>
          </cell>
          <cell r="HR325">
            <v>94.88</v>
          </cell>
          <cell r="HS325">
            <v>2.21</v>
          </cell>
          <cell r="HT325">
            <v>31.833333333333002</v>
          </cell>
          <cell r="HU325">
            <v>48.052999999999997</v>
          </cell>
          <cell r="HV325">
            <v>433.12599999999998</v>
          </cell>
          <cell r="HW325">
            <v>6</v>
          </cell>
          <cell r="HY325" t="str">
            <v>HDKM78353</v>
          </cell>
          <cell r="HZ325">
            <v>72.06</v>
          </cell>
          <cell r="IA325">
            <v>14.07</v>
          </cell>
          <cell r="IB325">
            <v>11.5</v>
          </cell>
          <cell r="IC325">
            <v>53.003</v>
          </cell>
          <cell r="ID325">
            <v>309.16300000000001</v>
          </cell>
          <cell r="IE325">
            <v>14</v>
          </cell>
          <cell r="IG325" t="str">
            <v>HDKM78353</v>
          </cell>
          <cell r="IH325">
            <v>72.959999999999994</v>
          </cell>
          <cell r="II325">
            <v>14.07</v>
          </cell>
          <cell r="IJ325">
            <v>21</v>
          </cell>
          <cell r="IK325">
            <v>53.003</v>
          </cell>
          <cell r="IL325">
            <v>322.91300000000001</v>
          </cell>
          <cell r="IM325">
            <v>14</v>
          </cell>
        </row>
        <row r="326">
          <cell r="A326" t="str">
            <v>MPMT10001</v>
          </cell>
          <cell r="B326">
            <v>100</v>
          </cell>
          <cell r="C326">
            <v>0</v>
          </cell>
          <cell r="D326">
            <v>0</v>
          </cell>
          <cell r="E326">
            <v>0</v>
          </cell>
          <cell r="F326">
            <v>0</v>
          </cell>
          <cell r="G326">
            <v>0</v>
          </cell>
          <cell r="I326" t="str">
            <v>MPMT10001</v>
          </cell>
          <cell r="J326">
            <v>100</v>
          </cell>
          <cell r="K326">
            <v>0</v>
          </cell>
          <cell r="L326">
            <v>0</v>
          </cell>
          <cell r="M326">
            <v>0</v>
          </cell>
          <cell r="N326">
            <v>0</v>
          </cell>
          <cell r="O326">
            <v>0</v>
          </cell>
          <cell r="Q326" t="str">
            <v>MPMF42011</v>
          </cell>
          <cell r="R326">
            <v>100</v>
          </cell>
          <cell r="S326">
            <v>0</v>
          </cell>
          <cell r="T326">
            <v>0</v>
          </cell>
          <cell r="U326">
            <v>0</v>
          </cell>
          <cell r="V326">
            <v>0</v>
          </cell>
          <cell r="W326">
            <v>0</v>
          </cell>
          <cell r="Y326" t="str">
            <v>MPMF42011</v>
          </cell>
          <cell r="Z326">
            <v>100</v>
          </cell>
          <cell r="AA326">
            <v>0</v>
          </cell>
          <cell r="AB326">
            <v>0</v>
          </cell>
          <cell r="AC326">
            <v>0</v>
          </cell>
          <cell r="AD326">
            <v>0</v>
          </cell>
          <cell r="AE326">
            <v>0</v>
          </cell>
          <cell r="AG326" t="str">
            <v>MPMF42011</v>
          </cell>
          <cell r="AH326">
            <v>100</v>
          </cell>
          <cell r="AI326">
            <v>0</v>
          </cell>
          <cell r="AJ326">
            <v>0</v>
          </cell>
          <cell r="AK326">
            <v>0</v>
          </cell>
          <cell r="AL326">
            <v>0</v>
          </cell>
          <cell r="AM326">
            <v>0</v>
          </cell>
          <cell r="AO326" t="str">
            <v>MPMF42007</v>
          </cell>
          <cell r="AP326">
            <v>100</v>
          </cell>
          <cell r="AQ326">
            <v>0</v>
          </cell>
          <cell r="AR326">
            <v>0</v>
          </cell>
          <cell r="AS326">
            <v>0</v>
          </cell>
          <cell r="AT326">
            <v>0</v>
          </cell>
          <cell r="AU326">
            <v>0</v>
          </cell>
          <cell r="AW326" t="str">
            <v>MPMF42007</v>
          </cell>
          <cell r="AX326">
            <v>100</v>
          </cell>
          <cell r="AY326">
            <v>0</v>
          </cell>
          <cell r="AZ326">
            <v>0</v>
          </cell>
          <cell r="BA326">
            <v>0</v>
          </cell>
          <cell r="BB326">
            <v>0</v>
          </cell>
          <cell r="BC326">
            <v>0</v>
          </cell>
          <cell r="BE326" t="str">
            <v>MPMF42007</v>
          </cell>
          <cell r="BF326">
            <v>100</v>
          </cell>
          <cell r="BG326">
            <v>0</v>
          </cell>
          <cell r="BH326">
            <v>0</v>
          </cell>
          <cell r="BI326">
            <v>0</v>
          </cell>
          <cell r="BJ326">
            <v>0</v>
          </cell>
          <cell r="BK326">
            <v>0</v>
          </cell>
          <cell r="BM326" t="str">
            <v>MPMF42007</v>
          </cell>
          <cell r="BN326">
            <v>100</v>
          </cell>
          <cell r="BO326">
            <v>0</v>
          </cell>
          <cell r="BP326">
            <v>0</v>
          </cell>
          <cell r="BQ326">
            <v>0</v>
          </cell>
          <cell r="BR326">
            <v>0</v>
          </cell>
          <cell r="BS326">
            <v>0</v>
          </cell>
          <cell r="BU326" t="str">
            <v>MPMF38011</v>
          </cell>
          <cell r="BV326">
            <v>100</v>
          </cell>
          <cell r="BW326">
            <v>0</v>
          </cell>
          <cell r="BX326">
            <v>0</v>
          </cell>
          <cell r="BY326">
            <v>0</v>
          </cell>
          <cell r="BZ326">
            <v>115</v>
          </cell>
          <cell r="CA326">
            <v>0</v>
          </cell>
          <cell r="CC326" t="str">
            <v>MPMF38011</v>
          </cell>
          <cell r="CD326">
            <v>100</v>
          </cell>
          <cell r="CE326">
            <v>0</v>
          </cell>
          <cell r="CF326">
            <v>0</v>
          </cell>
          <cell r="CG326">
            <v>0</v>
          </cell>
          <cell r="CH326">
            <v>115</v>
          </cell>
          <cell r="CI326">
            <v>0</v>
          </cell>
          <cell r="CK326" t="str">
            <v>MPMF38011</v>
          </cell>
          <cell r="CL326">
            <v>100</v>
          </cell>
          <cell r="CM326">
            <v>0</v>
          </cell>
          <cell r="CN326">
            <v>0</v>
          </cell>
          <cell r="CO326">
            <v>0</v>
          </cell>
          <cell r="CP326">
            <v>115</v>
          </cell>
          <cell r="CQ326">
            <v>0</v>
          </cell>
          <cell r="CS326" t="str">
            <v>MPDA69001</v>
          </cell>
          <cell r="CT326">
            <v>100</v>
          </cell>
          <cell r="CU326">
            <v>0</v>
          </cell>
          <cell r="CV326">
            <v>0</v>
          </cell>
          <cell r="CW326">
            <v>0</v>
          </cell>
          <cell r="CX326">
            <v>0</v>
          </cell>
          <cell r="CY326">
            <v>0</v>
          </cell>
          <cell r="DA326" t="str">
            <v>MPDA69001</v>
          </cell>
          <cell r="DB326">
            <v>100</v>
          </cell>
          <cell r="DC326">
            <v>0</v>
          </cell>
          <cell r="DD326">
            <v>0</v>
          </cell>
          <cell r="DE326">
            <v>0</v>
          </cell>
          <cell r="DF326">
            <v>0</v>
          </cell>
          <cell r="DG326">
            <v>0</v>
          </cell>
          <cell r="DI326" t="str">
            <v>MPDA69001</v>
          </cell>
          <cell r="DJ326">
            <v>100</v>
          </cell>
          <cell r="DK326">
            <v>0</v>
          </cell>
          <cell r="DL326">
            <v>0</v>
          </cell>
          <cell r="DM326">
            <v>0</v>
          </cell>
          <cell r="DN326">
            <v>0</v>
          </cell>
          <cell r="DO326">
            <v>0</v>
          </cell>
          <cell r="DQ326" t="str">
            <v>MPDA69001</v>
          </cell>
          <cell r="DR326">
            <v>100</v>
          </cell>
          <cell r="DS326">
            <v>0</v>
          </cell>
          <cell r="DT326">
            <v>0</v>
          </cell>
          <cell r="DU326">
            <v>0</v>
          </cell>
          <cell r="DV326">
            <v>0</v>
          </cell>
          <cell r="DW326">
            <v>0</v>
          </cell>
          <cell r="DY326" t="str">
            <v>LBPT70005</v>
          </cell>
          <cell r="DZ326">
            <v>100</v>
          </cell>
          <cell r="EA326">
            <v>0</v>
          </cell>
          <cell r="EB326">
            <v>0</v>
          </cell>
          <cell r="EC326">
            <v>0</v>
          </cell>
          <cell r="ED326">
            <v>0</v>
          </cell>
          <cell r="EE326">
            <v>0</v>
          </cell>
          <cell r="EG326" t="str">
            <v>LBPT70005</v>
          </cell>
          <cell r="EH326">
            <v>100</v>
          </cell>
          <cell r="EI326">
            <v>0</v>
          </cell>
          <cell r="EJ326">
            <v>0</v>
          </cell>
          <cell r="EK326">
            <v>0</v>
          </cell>
          <cell r="EL326">
            <v>0</v>
          </cell>
          <cell r="EM326">
            <v>0</v>
          </cell>
          <cell r="EO326" t="str">
            <v>LBPT70005</v>
          </cell>
          <cell r="EP326">
            <v>100</v>
          </cell>
          <cell r="EQ326">
            <v>0</v>
          </cell>
          <cell r="ER326">
            <v>0</v>
          </cell>
          <cell r="ES326">
            <v>0</v>
          </cell>
          <cell r="ET326">
            <v>0</v>
          </cell>
          <cell r="EU326">
            <v>0</v>
          </cell>
          <cell r="EW326" t="str">
            <v>HDKM78367</v>
          </cell>
          <cell r="EX326">
            <v>83.42</v>
          </cell>
          <cell r="EY326">
            <v>5.22</v>
          </cell>
          <cell r="EZ326">
            <v>11.076923076923</v>
          </cell>
          <cell r="FA326">
            <v>0</v>
          </cell>
          <cell r="FB326">
            <v>249.16399999999999</v>
          </cell>
          <cell r="FC326">
            <v>13</v>
          </cell>
          <cell r="FE326" t="str">
            <v>HDKM78365</v>
          </cell>
          <cell r="FF326">
            <v>95.67</v>
          </cell>
          <cell r="FG326">
            <v>2.86</v>
          </cell>
          <cell r="FH326">
            <v>3.75</v>
          </cell>
          <cell r="FI326">
            <v>4.8109999999999999</v>
          </cell>
          <cell r="FJ326">
            <v>186.80099999999999</v>
          </cell>
          <cell r="FK326">
            <v>4</v>
          </cell>
          <cell r="FM326" t="str">
            <v>HDKM78365</v>
          </cell>
          <cell r="FN326">
            <v>93.63</v>
          </cell>
          <cell r="FO326">
            <v>3.67</v>
          </cell>
          <cell r="FP326">
            <v>3</v>
          </cell>
          <cell r="FQ326">
            <v>2.9969999999999999</v>
          </cell>
          <cell r="FR326">
            <v>195.535</v>
          </cell>
          <cell r="FS326">
            <v>5</v>
          </cell>
          <cell r="FU326" t="str">
            <v>HDKM78365</v>
          </cell>
          <cell r="FV326">
            <v>94.12</v>
          </cell>
          <cell r="FW326">
            <v>3.67</v>
          </cell>
          <cell r="FX326">
            <v>3</v>
          </cell>
          <cell r="FY326">
            <v>2.9969999999999999</v>
          </cell>
          <cell r="FZ326">
            <v>206.435</v>
          </cell>
          <cell r="GA326">
            <v>5</v>
          </cell>
          <cell r="GC326" t="str">
            <v>HDKM78365</v>
          </cell>
          <cell r="GD326">
            <v>94.54</v>
          </cell>
          <cell r="GE326">
            <v>3.67</v>
          </cell>
          <cell r="GF326">
            <v>19</v>
          </cell>
          <cell r="GG326">
            <v>2.9969999999999999</v>
          </cell>
          <cell r="GH326">
            <v>222.48599999999999</v>
          </cell>
          <cell r="GI326">
            <v>5</v>
          </cell>
          <cell r="GK326" t="str">
            <v>HDKM78365</v>
          </cell>
          <cell r="GL326">
            <v>94.9</v>
          </cell>
          <cell r="GM326">
            <v>3.67</v>
          </cell>
          <cell r="GN326">
            <v>19</v>
          </cell>
          <cell r="GO326">
            <v>2.9969999999999999</v>
          </cell>
          <cell r="GP326">
            <v>241.90199999999999</v>
          </cell>
          <cell r="GQ326">
            <v>5</v>
          </cell>
          <cell r="GS326" t="str">
            <v>HDKM78365</v>
          </cell>
          <cell r="GT326">
            <v>95</v>
          </cell>
          <cell r="GU326">
            <v>3.2</v>
          </cell>
          <cell r="GV326">
            <v>15.833333333333</v>
          </cell>
          <cell r="GW326">
            <v>2.8650000000000002</v>
          </cell>
          <cell r="GX326">
            <v>261.08499999999998</v>
          </cell>
          <cell r="GY326">
            <v>6</v>
          </cell>
          <cell r="HA326" t="str">
            <v>HDKM78365</v>
          </cell>
          <cell r="HB326">
            <v>95.29</v>
          </cell>
          <cell r="HC326">
            <v>3.2</v>
          </cell>
          <cell r="HD326">
            <v>15.833333333333</v>
          </cell>
          <cell r="HE326">
            <v>2.8650000000000002</v>
          </cell>
          <cell r="HF326">
            <v>280.73399999999998</v>
          </cell>
          <cell r="HG326">
            <v>6</v>
          </cell>
          <cell r="HI326" t="str">
            <v>HDKM78355</v>
          </cell>
          <cell r="HJ326">
            <v>88.21</v>
          </cell>
          <cell r="HK326">
            <v>4.4000000000000004</v>
          </cell>
          <cell r="HL326">
            <v>11.222222222221999</v>
          </cell>
          <cell r="HM326">
            <v>44.414999999999999</v>
          </cell>
          <cell r="HN326">
            <v>373.97800000000001</v>
          </cell>
          <cell r="HO326">
            <v>18</v>
          </cell>
          <cell r="HQ326" t="str">
            <v>HDKM78355</v>
          </cell>
          <cell r="HR326">
            <v>87.78</v>
          </cell>
          <cell r="HS326">
            <v>4.4800000000000004</v>
          </cell>
          <cell r="HT326">
            <v>10.631578947368</v>
          </cell>
          <cell r="HU326">
            <v>41.395000000000003</v>
          </cell>
          <cell r="HV326">
            <v>385.87799999999999</v>
          </cell>
          <cell r="HW326">
            <v>19</v>
          </cell>
          <cell r="HY326" t="str">
            <v>HDKM78354</v>
          </cell>
          <cell r="HZ326">
            <v>95.05</v>
          </cell>
          <cell r="IA326">
            <v>2.21</v>
          </cell>
          <cell r="IB326">
            <v>31.833333333333002</v>
          </cell>
          <cell r="IC326">
            <v>48.052999999999997</v>
          </cell>
          <cell r="ID326">
            <v>453.04199999999997</v>
          </cell>
          <cell r="IE326">
            <v>6</v>
          </cell>
          <cell r="IG326" t="str">
            <v>HDKM78354</v>
          </cell>
          <cell r="IH326">
            <v>94.4</v>
          </cell>
          <cell r="II326">
            <v>2.76</v>
          </cell>
          <cell r="IJ326">
            <v>57.285714285714</v>
          </cell>
          <cell r="IK326">
            <v>64.337000000000003</v>
          </cell>
          <cell r="IL326">
            <v>464.94200000000001</v>
          </cell>
          <cell r="IM326">
            <v>7</v>
          </cell>
        </row>
        <row r="327">
          <cell r="A327" t="str">
            <v>MPMT10002</v>
          </cell>
          <cell r="B327">
            <v>100</v>
          </cell>
          <cell r="C327">
            <v>0</v>
          </cell>
          <cell r="D327">
            <v>0</v>
          </cell>
          <cell r="E327">
            <v>0</v>
          </cell>
          <cell r="F327">
            <v>0</v>
          </cell>
          <cell r="G327">
            <v>0</v>
          </cell>
          <cell r="I327" t="str">
            <v>MPMT10002</v>
          </cell>
          <cell r="J327">
            <v>100</v>
          </cell>
          <cell r="K327">
            <v>0</v>
          </cell>
          <cell r="L327">
            <v>0</v>
          </cell>
          <cell r="M327">
            <v>0</v>
          </cell>
          <cell r="N327">
            <v>0</v>
          </cell>
          <cell r="O327">
            <v>0</v>
          </cell>
          <cell r="Q327" t="str">
            <v>MPMF42014</v>
          </cell>
          <cell r="R327">
            <v>100</v>
          </cell>
          <cell r="S327">
            <v>0</v>
          </cell>
          <cell r="T327">
            <v>0</v>
          </cell>
          <cell r="U327">
            <v>0</v>
          </cell>
          <cell r="V327">
            <v>23</v>
          </cell>
          <cell r="W327">
            <v>0</v>
          </cell>
          <cell r="Y327" t="str">
            <v>MPMF42014</v>
          </cell>
          <cell r="Z327">
            <v>100</v>
          </cell>
          <cell r="AA327">
            <v>0</v>
          </cell>
          <cell r="AB327">
            <v>0</v>
          </cell>
          <cell r="AC327">
            <v>0</v>
          </cell>
          <cell r="AD327">
            <v>23</v>
          </cell>
          <cell r="AE327">
            <v>0</v>
          </cell>
          <cell r="AG327" t="str">
            <v>MPMF42014</v>
          </cell>
          <cell r="AH327">
            <v>100</v>
          </cell>
          <cell r="AI327">
            <v>0</v>
          </cell>
          <cell r="AJ327">
            <v>0</v>
          </cell>
          <cell r="AK327">
            <v>0</v>
          </cell>
          <cell r="AL327">
            <v>23</v>
          </cell>
          <cell r="AM327">
            <v>0</v>
          </cell>
          <cell r="AO327" t="str">
            <v>MPMF42008</v>
          </cell>
          <cell r="AP327">
            <v>100</v>
          </cell>
          <cell r="AQ327">
            <v>0</v>
          </cell>
          <cell r="AR327">
            <v>0</v>
          </cell>
          <cell r="AS327">
            <v>0</v>
          </cell>
          <cell r="AT327">
            <v>46</v>
          </cell>
          <cell r="AU327">
            <v>0</v>
          </cell>
          <cell r="AW327" t="str">
            <v>MPMF42008</v>
          </cell>
          <cell r="AX327">
            <v>100</v>
          </cell>
          <cell r="AY327">
            <v>0</v>
          </cell>
          <cell r="AZ327">
            <v>0</v>
          </cell>
          <cell r="BA327">
            <v>0</v>
          </cell>
          <cell r="BB327">
            <v>46</v>
          </cell>
          <cell r="BC327">
            <v>0</v>
          </cell>
          <cell r="BE327" t="str">
            <v>MPMF42008</v>
          </cell>
          <cell r="BF327">
            <v>93.35</v>
          </cell>
          <cell r="BG327">
            <v>12.77</v>
          </cell>
          <cell r="BH327">
            <v>0</v>
          </cell>
          <cell r="BI327">
            <v>0</v>
          </cell>
          <cell r="BJ327">
            <v>46</v>
          </cell>
          <cell r="BK327">
            <v>1</v>
          </cell>
          <cell r="BM327" t="str">
            <v>MPMF42008</v>
          </cell>
          <cell r="BN327">
            <v>82.98</v>
          </cell>
          <cell r="BO327">
            <v>36.770000000000003</v>
          </cell>
          <cell r="BP327">
            <v>0</v>
          </cell>
          <cell r="BQ327">
            <v>0</v>
          </cell>
          <cell r="BR327">
            <v>46</v>
          </cell>
          <cell r="BS327">
            <v>1</v>
          </cell>
          <cell r="BU327" t="str">
            <v>MPMF38019</v>
          </cell>
          <cell r="BV327">
            <v>100</v>
          </cell>
          <cell r="BW327">
            <v>0</v>
          </cell>
          <cell r="BX327">
            <v>0</v>
          </cell>
          <cell r="BY327">
            <v>0</v>
          </cell>
          <cell r="BZ327">
            <v>115</v>
          </cell>
          <cell r="CA327">
            <v>0</v>
          </cell>
          <cell r="CC327" t="str">
            <v>MPMF38019</v>
          </cell>
          <cell r="CD327">
            <v>98.22</v>
          </cell>
          <cell r="CE327">
            <v>4.7</v>
          </cell>
          <cell r="CF327">
            <v>0</v>
          </cell>
          <cell r="CG327">
            <v>0</v>
          </cell>
          <cell r="CH327">
            <v>121.133</v>
          </cell>
          <cell r="CI327">
            <v>1</v>
          </cell>
          <cell r="CK327" t="str">
            <v>MPMF38019</v>
          </cell>
          <cell r="CL327">
            <v>98.37</v>
          </cell>
          <cell r="CM327">
            <v>4.7</v>
          </cell>
          <cell r="CN327">
            <v>0</v>
          </cell>
          <cell r="CO327">
            <v>0</v>
          </cell>
          <cell r="CP327">
            <v>121.133</v>
          </cell>
          <cell r="CQ327">
            <v>1</v>
          </cell>
          <cell r="CS327" t="str">
            <v>MPKS15006</v>
          </cell>
          <cell r="CT327">
            <v>0</v>
          </cell>
          <cell r="CU327">
            <v>312</v>
          </cell>
          <cell r="CV327">
            <v>0</v>
          </cell>
          <cell r="CW327">
            <v>100</v>
          </cell>
          <cell r="CX327">
            <v>0</v>
          </cell>
          <cell r="CY327">
            <v>1</v>
          </cell>
          <cell r="DA327" t="str">
            <v>MPKS15006</v>
          </cell>
          <cell r="DB327">
            <v>0</v>
          </cell>
          <cell r="DC327">
            <v>336</v>
          </cell>
          <cell r="DD327">
            <v>0</v>
          </cell>
          <cell r="DE327">
            <v>100</v>
          </cell>
          <cell r="DF327">
            <v>0</v>
          </cell>
          <cell r="DG327">
            <v>1</v>
          </cell>
          <cell r="DI327" t="str">
            <v>MPKS15006</v>
          </cell>
          <cell r="DJ327">
            <v>0</v>
          </cell>
          <cell r="DK327">
            <v>360</v>
          </cell>
          <cell r="DL327">
            <v>0</v>
          </cell>
          <cell r="DM327">
            <v>100</v>
          </cell>
          <cell r="DN327">
            <v>0</v>
          </cell>
          <cell r="DO327">
            <v>1</v>
          </cell>
          <cell r="DQ327" t="str">
            <v>MPKS15006</v>
          </cell>
          <cell r="DR327">
            <v>0</v>
          </cell>
          <cell r="DS327">
            <v>384</v>
          </cell>
          <cell r="DT327">
            <v>0</v>
          </cell>
          <cell r="DU327">
            <v>100</v>
          </cell>
          <cell r="DV327">
            <v>0</v>
          </cell>
          <cell r="DW327">
            <v>1</v>
          </cell>
          <cell r="DY327" t="str">
            <v>LVRT393</v>
          </cell>
          <cell r="DZ327">
            <v>100</v>
          </cell>
          <cell r="EA327">
            <v>0</v>
          </cell>
          <cell r="EB327">
            <v>0</v>
          </cell>
          <cell r="EC327">
            <v>0</v>
          </cell>
          <cell r="ED327">
            <v>0</v>
          </cell>
          <cell r="EE327">
            <v>0</v>
          </cell>
          <cell r="EG327" t="str">
            <v>LVRT393</v>
          </cell>
          <cell r="EH327">
            <v>100</v>
          </cell>
          <cell r="EI327">
            <v>0</v>
          </cell>
          <cell r="EJ327">
            <v>0</v>
          </cell>
          <cell r="EK327">
            <v>0</v>
          </cell>
          <cell r="EL327">
            <v>0</v>
          </cell>
          <cell r="EM327">
            <v>0</v>
          </cell>
          <cell r="EO327" t="str">
            <v>LVRT393</v>
          </cell>
          <cell r="EP327">
            <v>100</v>
          </cell>
          <cell r="EQ327">
            <v>0</v>
          </cell>
          <cell r="ER327">
            <v>0</v>
          </cell>
          <cell r="ES327">
            <v>0</v>
          </cell>
          <cell r="ET327">
            <v>0</v>
          </cell>
          <cell r="EU327">
            <v>0</v>
          </cell>
          <cell r="EW327" t="str">
            <v>HDKM78368</v>
          </cell>
          <cell r="EX327">
            <v>97.28</v>
          </cell>
          <cell r="EY327">
            <v>3.27</v>
          </cell>
          <cell r="EZ327">
            <v>39.5</v>
          </cell>
          <cell r="FA327">
            <v>85.076999999999998</v>
          </cell>
          <cell r="FB327">
            <v>313.82900000000001</v>
          </cell>
          <cell r="FC327">
            <v>4</v>
          </cell>
          <cell r="FE327" t="str">
            <v>HDKM78366</v>
          </cell>
          <cell r="FF327">
            <v>68.739999999999995</v>
          </cell>
          <cell r="FG327">
            <v>10.56</v>
          </cell>
          <cell r="FH327">
            <v>6.8571428571429003</v>
          </cell>
          <cell r="FI327">
            <v>63.151000000000003</v>
          </cell>
          <cell r="FJ327">
            <v>200.71299999999999</v>
          </cell>
          <cell r="FK327">
            <v>14</v>
          </cell>
          <cell r="FM327" t="str">
            <v>HDKM78366</v>
          </cell>
          <cell r="FN327">
            <v>70.16</v>
          </cell>
          <cell r="FO327">
            <v>10.56</v>
          </cell>
          <cell r="FP327">
            <v>6.8571428571429003</v>
          </cell>
          <cell r="FQ327">
            <v>63.151000000000003</v>
          </cell>
          <cell r="FR327">
            <v>210.28100000000001</v>
          </cell>
          <cell r="FS327">
            <v>14</v>
          </cell>
          <cell r="FU327" t="str">
            <v>HDKM78366</v>
          </cell>
          <cell r="FV327">
            <v>71.459999999999994</v>
          </cell>
          <cell r="FW327">
            <v>10.56</v>
          </cell>
          <cell r="FX327">
            <v>6.8571428571429003</v>
          </cell>
          <cell r="FY327">
            <v>63.151000000000003</v>
          </cell>
          <cell r="FZ327">
            <v>221.68100000000001</v>
          </cell>
          <cell r="GA327">
            <v>14</v>
          </cell>
          <cell r="GC327" t="str">
            <v>HDKM78366</v>
          </cell>
          <cell r="GD327">
            <v>72.650000000000006</v>
          </cell>
          <cell r="GE327">
            <v>10.56</v>
          </cell>
          <cell r="GF327">
            <v>10.214285714286</v>
          </cell>
          <cell r="GG327">
            <v>63.151000000000003</v>
          </cell>
          <cell r="GH327">
            <v>238.09800000000001</v>
          </cell>
          <cell r="GI327">
            <v>14</v>
          </cell>
          <cell r="GK327" t="str">
            <v>HDKM78366</v>
          </cell>
          <cell r="GL327">
            <v>71.63</v>
          </cell>
          <cell r="GM327">
            <v>10.71</v>
          </cell>
          <cell r="GN327">
            <v>9.5333333333332995</v>
          </cell>
          <cell r="GO327">
            <v>66.061000000000007</v>
          </cell>
          <cell r="GP327">
            <v>246.898</v>
          </cell>
          <cell r="GQ327">
            <v>15</v>
          </cell>
          <cell r="GS327" t="str">
            <v>HDKM78366</v>
          </cell>
          <cell r="GT327">
            <v>72.72</v>
          </cell>
          <cell r="GU327">
            <v>10.71</v>
          </cell>
          <cell r="GV327">
            <v>9.5333333333332995</v>
          </cell>
          <cell r="GW327">
            <v>66.061000000000007</v>
          </cell>
          <cell r="GX327">
            <v>266.63200000000001</v>
          </cell>
          <cell r="GY327">
            <v>15</v>
          </cell>
          <cell r="HA327" t="str">
            <v>HDKM78366</v>
          </cell>
          <cell r="HB327">
            <v>73.73</v>
          </cell>
          <cell r="HC327">
            <v>10.71</v>
          </cell>
          <cell r="HD327">
            <v>9.5333333333332995</v>
          </cell>
          <cell r="HE327">
            <v>66.061000000000007</v>
          </cell>
          <cell r="HF327">
            <v>283.98200000000003</v>
          </cell>
          <cell r="HG327">
            <v>15</v>
          </cell>
          <cell r="HI327" t="str">
            <v>HDKM78356</v>
          </cell>
          <cell r="HJ327">
            <v>65.16</v>
          </cell>
          <cell r="HK327">
            <v>16.28</v>
          </cell>
          <cell r="HL327">
            <v>10.214285714286</v>
          </cell>
          <cell r="HM327">
            <v>19.835999999999999</v>
          </cell>
          <cell r="HN327">
            <v>252.10900000000001</v>
          </cell>
          <cell r="HO327">
            <v>14</v>
          </cell>
          <cell r="HQ327" t="str">
            <v>HDKM78356</v>
          </cell>
          <cell r="HR327">
            <v>66.36</v>
          </cell>
          <cell r="HS327">
            <v>16.28</v>
          </cell>
          <cell r="HT327">
            <v>10.214285714286</v>
          </cell>
          <cell r="HU327">
            <v>19.835999999999999</v>
          </cell>
          <cell r="HV327">
            <v>271.84300000000002</v>
          </cell>
          <cell r="HW327">
            <v>14</v>
          </cell>
          <cell r="HY327" t="str">
            <v>HDKM78355</v>
          </cell>
          <cell r="HZ327">
            <v>88.19</v>
          </cell>
          <cell r="IA327">
            <v>4.4800000000000004</v>
          </cell>
          <cell r="IB327">
            <v>10.631578947368</v>
          </cell>
          <cell r="IC327">
            <v>41.395000000000003</v>
          </cell>
          <cell r="ID327">
            <v>405.01100000000002</v>
          </cell>
          <cell r="IE327">
            <v>19</v>
          </cell>
          <cell r="IG327" t="str">
            <v>HDKM78355</v>
          </cell>
          <cell r="IH327">
            <v>88.57</v>
          </cell>
          <cell r="II327">
            <v>4.4800000000000004</v>
          </cell>
          <cell r="IJ327">
            <v>20.368421052632002</v>
          </cell>
          <cell r="IK327">
            <v>41.395000000000003</v>
          </cell>
          <cell r="IL327">
            <v>423.61099999999999</v>
          </cell>
          <cell r="IM327">
            <v>19</v>
          </cell>
        </row>
        <row r="328">
          <cell r="A328" t="str">
            <v>MPMT10003</v>
          </cell>
          <cell r="B328">
            <v>100</v>
          </cell>
          <cell r="C328">
            <v>0</v>
          </cell>
          <cell r="D328">
            <v>0</v>
          </cell>
          <cell r="E328">
            <v>0</v>
          </cell>
          <cell r="F328">
            <v>0</v>
          </cell>
          <cell r="G328">
            <v>0</v>
          </cell>
          <cell r="I328" t="str">
            <v>MPMT10003</v>
          </cell>
          <cell r="J328">
            <v>100</v>
          </cell>
          <cell r="K328">
            <v>0</v>
          </cell>
          <cell r="L328">
            <v>0</v>
          </cell>
          <cell r="M328">
            <v>0</v>
          </cell>
          <cell r="N328">
            <v>0</v>
          </cell>
          <cell r="O328">
            <v>0</v>
          </cell>
          <cell r="Q328" t="str">
            <v>MPMF42038</v>
          </cell>
          <cell r="R328">
            <v>100</v>
          </cell>
          <cell r="S328">
            <v>0</v>
          </cell>
          <cell r="T328">
            <v>0</v>
          </cell>
          <cell r="U328">
            <v>0</v>
          </cell>
          <cell r="V328">
            <v>0</v>
          </cell>
          <cell r="W328">
            <v>0</v>
          </cell>
          <cell r="Y328" t="str">
            <v>MPMF42038</v>
          </cell>
          <cell r="Z328">
            <v>100</v>
          </cell>
          <cell r="AA328">
            <v>0</v>
          </cell>
          <cell r="AB328">
            <v>0</v>
          </cell>
          <cell r="AC328">
            <v>0</v>
          </cell>
          <cell r="AD328">
            <v>0</v>
          </cell>
          <cell r="AE328">
            <v>0</v>
          </cell>
          <cell r="AG328" t="str">
            <v>MPMF42038</v>
          </cell>
          <cell r="AH328">
            <v>100</v>
          </cell>
          <cell r="AI328">
            <v>0</v>
          </cell>
          <cell r="AJ328">
            <v>0</v>
          </cell>
          <cell r="AK328">
            <v>0</v>
          </cell>
          <cell r="AL328">
            <v>0</v>
          </cell>
          <cell r="AM328">
            <v>0</v>
          </cell>
          <cell r="AO328" t="str">
            <v>MPMF42011</v>
          </cell>
          <cell r="AP328">
            <v>100</v>
          </cell>
          <cell r="AQ328">
            <v>0</v>
          </cell>
          <cell r="AR328">
            <v>0</v>
          </cell>
          <cell r="AS328">
            <v>0</v>
          </cell>
          <cell r="AT328">
            <v>0</v>
          </cell>
          <cell r="AU328">
            <v>0</v>
          </cell>
          <cell r="AW328" t="str">
            <v>MPMF42011</v>
          </cell>
          <cell r="AX328">
            <v>100</v>
          </cell>
          <cell r="AY328">
            <v>0</v>
          </cell>
          <cell r="AZ328">
            <v>0</v>
          </cell>
          <cell r="BA328">
            <v>0</v>
          </cell>
          <cell r="BB328">
            <v>0</v>
          </cell>
          <cell r="BC328">
            <v>0</v>
          </cell>
          <cell r="BE328" t="str">
            <v>MPMF42011</v>
          </cell>
          <cell r="BF328">
            <v>100</v>
          </cell>
          <cell r="BG328">
            <v>0</v>
          </cell>
          <cell r="BH328">
            <v>0</v>
          </cell>
          <cell r="BI328">
            <v>0</v>
          </cell>
          <cell r="BJ328">
            <v>0</v>
          </cell>
          <cell r="BK328">
            <v>0</v>
          </cell>
          <cell r="BM328" t="str">
            <v>MPMF42011</v>
          </cell>
          <cell r="BN328">
            <v>100</v>
          </cell>
          <cell r="BO328">
            <v>0</v>
          </cell>
          <cell r="BP328">
            <v>0</v>
          </cell>
          <cell r="BQ328">
            <v>0</v>
          </cell>
          <cell r="BR328">
            <v>0</v>
          </cell>
          <cell r="BS328">
            <v>0</v>
          </cell>
          <cell r="BU328" t="str">
            <v>MPMF42004</v>
          </cell>
          <cell r="BV328">
            <v>82.51</v>
          </cell>
          <cell r="BW328">
            <v>20.98</v>
          </cell>
          <cell r="BX328">
            <v>0</v>
          </cell>
          <cell r="BY328">
            <v>0</v>
          </cell>
          <cell r="BZ328">
            <v>69.417000000000002</v>
          </cell>
          <cell r="CA328">
            <v>2</v>
          </cell>
          <cell r="CC328" t="str">
            <v>MPMF42004</v>
          </cell>
          <cell r="CD328">
            <v>75.010000000000005</v>
          </cell>
          <cell r="CE328">
            <v>32.979999999999997</v>
          </cell>
          <cell r="CF328">
            <v>0</v>
          </cell>
          <cell r="CG328">
            <v>0</v>
          </cell>
          <cell r="CH328">
            <v>69.417000000000002</v>
          </cell>
          <cell r="CI328">
            <v>2</v>
          </cell>
          <cell r="CK328" t="str">
            <v>MPMF42004</v>
          </cell>
          <cell r="CL328">
            <v>68.760000000000005</v>
          </cell>
          <cell r="CM328">
            <v>44.98</v>
          </cell>
          <cell r="CN328">
            <v>0</v>
          </cell>
          <cell r="CO328">
            <v>0</v>
          </cell>
          <cell r="CP328">
            <v>69.417000000000002</v>
          </cell>
          <cell r="CQ328">
            <v>2</v>
          </cell>
          <cell r="CS328" t="str">
            <v>MPKS15008</v>
          </cell>
          <cell r="CT328">
            <v>99.14</v>
          </cell>
          <cell r="CU328">
            <v>2.68</v>
          </cell>
          <cell r="CV328">
            <v>0</v>
          </cell>
          <cell r="CW328">
            <v>100</v>
          </cell>
          <cell r="CX328">
            <v>115</v>
          </cell>
          <cell r="CY328">
            <v>1</v>
          </cell>
          <cell r="DA328" t="str">
            <v>MPKS15008</v>
          </cell>
          <cell r="DB328">
            <v>99.2</v>
          </cell>
          <cell r="DC328">
            <v>2.68</v>
          </cell>
          <cell r="DD328">
            <v>0</v>
          </cell>
          <cell r="DE328">
            <v>100</v>
          </cell>
          <cell r="DF328">
            <v>115</v>
          </cell>
          <cell r="DG328">
            <v>1</v>
          </cell>
          <cell r="DI328" t="str">
            <v>MPKS15008</v>
          </cell>
          <cell r="DJ328">
            <v>99.25</v>
          </cell>
          <cell r="DK328">
            <v>2.68</v>
          </cell>
          <cell r="DL328">
            <v>65</v>
          </cell>
          <cell r="DM328">
            <v>100</v>
          </cell>
          <cell r="DN328">
            <v>115</v>
          </cell>
          <cell r="DO328">
            <v>1</v>
          </cell>
          <cell r="DQ328" t="str">
            <v>MPKS15008</v>
          </cell>
          <cell r="DR328">
            <v>99.3</v>
          </cell>
          <cell r="DS328">
            <v>2.68</v>
          </cell>
          <cell r="DT328">
            <v>65</v>
          </cell>
          <cell r="DU328">
            <v>100</v>
          </cell>
          <cell r="DV328">
            <v>115</v>
          </cell>
          <cell r="DW328">
            <v>1</v>
          </cell>
          <cell r="DY328" t="str">
            <v>MPDA69001</v>
          </cell>
          <cell r="DZ328">
            <v>100</v>
          </cell>
          <cell r="EA328">
            <v>0</v>
          </cell>
          <cell r="EB328">
            <v>0</v>
          </cell>
          <cell r="EC328">
            <v>0</v>
          </cell>
          <cell r="ED328">
            <v>0</v>
          </cell>
          <cell r="EE328">
            <v>0</v>
          </cell>
          <cell r="EG328" t="str">
            <v>MPDA69001</v>
          </cell>
          <cell r="EH328">
            <v>100</v>
          </cell>
          <cell r="EI328">
            <v>0</v>
          </cell>
          <cell r="EJ328">
            <v>0</v>
          </cell>
          <cell r="EK328">
            <v>0</v>
          </cell>
          <cell r="EL328">
            <v>0</v>
          </cell>
          <cell r="EM328">
            <v>0</v>
          </cell>
          <cell r="EO328" t="str">
            <v>MPDA69001</v>
          </cell>
          <cell r="EP328">
            <v>100</v>
          </cell>
          <cell r="EQ328">
            <v>0</v>
          </cell>
          <cell r="ER328">
            <v>0</v>
          </cell>
          <cell r="ES328">
            <v>0</v>
          </cell>
          <cell r="ET328">
            <v>0</v>
          </cell>
          <cell r="EU328">
            <v>0</v>
          </cell>
          <cell r="EW328" t="str">
            <v>HDKM78369</v>
          </cell>
          <cell r="EX328">
            <v>93.56</v>
          </cell>
          <cell r="EY328">
            <v>2.82</v>
          </cell>
          <cell r="EZ328">
            <v>22.142857142857</v>
          </cell>
          <cell r="FA328">
            <v>43.957000000000001</v>
          </cell>
          <cell r="FB328">
            <v>287.202</v>
          </cell>
          <cell r="FC328">
            <v>7</v>
          </cell>
          <cell r="FE328" t="str">
            <v>HDKM78367</v>
          </cell>
          <cell r="FF328">
            <v>84.21</v>
          </cell>
          <cell r="FG328">
            <v>5.22</v>
          </cell>
          <cell r="FH328">
            <v>11.076923076923</v>
          </cell>
          <cell r="FI328">
            <v>0</v>
          </cell>
          <cell r="FJ328">
            <v>263.61399999999998</v>
          </cell>
          <cell r="FK328">
            <v>13</v>
          </cell>
          <cell r="FM328" t="str">
            <v>HDKM78367</v>
          </cell>
          <cell r="FN328">
            <v>84.93</v>
          </cell>
          <cell r="FO328">
            <v>5.22</v>
          </cell>
          <cell r="FP328">
            <v>11.076923076923</v>
          </cell>
          <cell r="FQ328">
            <v>0</v>
          </cell>
          <cell r="FR328">
            <v>273.214</v>
          </cell>
          <cell r="FS328">
            <v>13</v>
          </cell>
          <cell r="FU328" t="str">
            <v>HDKM78367</v>
          </cell>
          <cell r="FV328">
            <v>85.59</v>
          </cell>
          <cell r="FW328">
            <v>5.22</v>
          </cell>
          <cell r="FX328">
            <v>11.076923076923</v>
          </cell>
          <cell r="FY328">
            <v>0</v>
          </cell>
          <cell r="FZ328">
            <v>284.19799999999998</v>
          </cell>
          <cell r="GA328">
            <v>13</v>
          </cell>
          <cell r="GC328" t="str">
            <v>HDKM78367</v>
          </cell>
          <cell r="GD328">
            <v>86.16</v>
          </cell>
          <cell r="GE328">
            <v>4.8499999999999996</v>
          </cell>
          <cell r="GF328">
            <v>14.285714285714</v>
          </cell>
          <cell r="GG328">
            <v>0</v>
          </cell>
          <cell r="GH328">
            <v>300.38200000000001</v>
          </cell>
          <cell r="GI328">
            <v>14</v>
          </cell>
          <cell r="GK328" t="str">
            <v>HDKM78367</v>
          </cell>
          <cell r="GL328">
            <v>86.71</v>
          </cell>
          <cell r="GM328">
            <v>4.8499999999999996</v>
          </cell>
          <cell r="GN328">
            <v>14.285714285714</v>
          </cell>
          <cell r="GO328">
            <v>0</v>
          </cell>
          <cell r="GP328">
            <v>318.54899999999998</v>
          </cell>
          <cell r="GQ328">
            <v>14</v>
          </cell>
          <cell r="GS328" t="str">
            <v>HDKM78367</v>
          </cell>
          <cell r="GT328">
            <v>87.13</v>
          </cell>
          <cell r="GU328">
            <v>4.57</v>
          </cell>
          <cell r="GV328">
            <v>13.333333333333</v>
          </cell>
          <cell r="GW328">
            <v>0.875</v>
          </cell>
          <cell r="GX328">
            <v>337.54899999999998</v>
          </cell>
          <cell r="GY328">
            <v>15</v>
          </cell>
          <cell r="HA328" t="str">
            <v>HDKM78367</v>
          </cell>
          <cell r="HB328">
            <v>87.6</v>
          </cell>
          <cell r="HC328">
            <v>4.57</v>
          </cell>
          <cell r="HD328">
            <v>13.333333333333</v>
          </cell>
          <cell r="HE328">
            <v>0.875</v>
          </cell>
          <cell r="HF328">
            <v>355.41500000000002</v>
          </cell>
          <cell r="HG328">
            <v>15</v>
          </cell>
          <cell r="HI328" t="str">
            <v>HDKM78357</v>
          </cell>
          <cell r="HJ328">
            <v>95.51</v>
          </cell>
          <cell r="HK328">
            <v>3.35</v>
          </cell>
          <cell r="HL328">
            <v>24.333333333333002</v>
          </cell>
          <cell r="HM328">
            <v>66.924000000000007</v>
          </cell>
          <cell r="HN328">
            <v>408.74799999999999</v>
          </cell>
          <cell r="HO328">
            <v>9</v>
          </cell>
          <cell r="HQ328" t="str">
            <v>HDKM78357</v>
          </cell>
          <cell r="HR328">
            <v>95.66</v>
          </cell>
          <cell r="HS328">
            <v>3.35</v>
          </cell>
          <cell r="HT328">
            <v>24.333333333333002</v>
          </cell>
          <cell r="HU328">
            <v>66.924000000000007</v>
          </cell>
          <cell r="HV328">
            <v>425.89800000000002</v>
          </cell>
          <cell r="HW328">
            <v>9</v>
          </cell>
          <cell r="HY328" t="str">
            <v>HDKM78356</v>
          </cell>
          <cell r="HZ328">
            <v>66.900000000000006</v>
          </cell>
          <cell r="IA328">
            <v>15.47</v>
          </cell>
          <cell r="IB328">
            <v>9.5333333333332995</v>
          </cell>
          <cell r="IC328">
            <v>19.48</v>
          </cell>
          <cell r="ID328">
            <v>286.209</v>
          </cell>
          <cell r="IE328">
            <v>15</v>
          </cell>
          <cell r="IG328" t="str">
            <v>HDKM78356</v>
          </cell>
          <cell r="IH328">
            <v>67.92</v>
          </cell>
          <cell r="II328">
            <v>14.53</v>
          </cell>
          <cell r="IJ328">
            <v>18</v>
          </cell>
          <cell r="IK328">
            <v>19.448</v>
          </cell>
          <cell r="IL328">
            <v>304.476</v>
          </cell>
          <cell r="IM328">
            <v>16</v>
          </cell>
        </row>
        <row r="329">
          <cell r="A329" t="str">
            <v>MPMT30001</v>
          </cell>
          <cell r="B329">
            <v>100</v>
          </cell>
          <cell r="C329">
            <v>0</v>
          </cell>
          <cell r="D329">
            <v>0</v>
          </cell>
          <cell r="E329">
            <v>0</v>
          </cell>
          <cell r="F329">
            <v>0</v>
          </cell>
          <cell r="G329">
            <v>0</v>
          </cell>
          <cell r="I329" t="str">
            <v>MPMT30001</v>
          </cell>
          <cell r="J329">
            <v>100</v>
          </cell>
          <cell r="K329">
            <v>0</v>
          </cell>
          <cell r="L329">
            <v>0</v>
          </cell>
          <cell r="M329">
            <v>0</v>
          </cell>
          <cell r="N329">
            <v>0</v>
          </cell>
          <cell r="O329">
            <v>0</v>
          </cell>
          <cell r="Q329" t="str">
            <v>MPMT10001</v>
          </cell>
          <cell r="R329">
            <v>100</v>
          </cell>
          <cell r="S329">
            <v>0</v>
          </cell>
          <cell r="T329">
            <v>0</v>
          </cell>
          <cell r="U329">
            <v>0</v>
          </cell>
          <cell r="V329">
            <v>0</v>
          </cell>
          <cell r="W329">
            <v>0</v>
          </cell>
          <cell r="Y329" t="str">
            <v>MPMT10001</v>
          </cell>
          <cell r="Z329">
            <v>100</v>
          </cell>
          <cell r="AA329">
            <v>0</v>
          </cell>
          <cell r="AB329">
            <v>0</v>
          </cell>
          <cell r="AC329">
            <v>0</v>
          </cell>
          <cell r="AD329">
            <v>0</v>
          </cell>
          <cell r="AE329">
            <v>0</v>
          </cell>
          <cell r="AG329" t="str">
            <v>MPMT10001</v>
          </cell>
          <cell r="AH329">
            <v>100</v>
          </cell>
          <cell r="AI329">
            <v>0</v>
          </cell>
          <cell r="AJ329">
            <v>0</v>
          </cell>
          <cell r="AK329">
            <v>0</v>
          </cell>
          <cell r="AL329">
            <v>0</v>
          </cell>
          <cell r="AM329">
            <v>0</v>
          </cell>
          <cell r="AO329" t="str">
            <v>MPMF42014</v>
          </cell>
          <cell r="AP329">
            <v>100</v>
          </cell>
          <cell r="AQ329">
            <v>0</v>
          </cell>
          <cell r="AR329">
            <v>0</v>
          </cell>
          <cell r="AS329">
            <v>0</v>
          </cell>
          <cell r="AT329">
            <v>23</v>
          </cell>
          <cell r="AU329">
            <v>0</v>
          </cell>
          <cell r="AW329" t="str">
            <v>MPMF42014</v>
          </cell>
          <cell r="AX329">
            <v>100</v>
          </cell>
          <cell r="AY329">
            <v>0</v>
          </cell>
          <cell r="AZ329">
            <v>0</v>
          </cell>
          <cell r="BA329">
            <v>0</v>
          </cell>
          <cell r="BB329">
            <v>23</v>
          </cell>
          <cell r="BC329">
            <v>0</v>
          </cell>
          <cell r="BE329" t="str">
            <v>MPMF42014</v>
          </cell>
          <cell r="BF329">
            <v>100</v>
          </cell>
          <cell r="BG329">
            <v>0</v>
          </cell>
          <cell r="BH329">
            <v>0</v>
          </cell>
          <cell r="BI329">
            <v>0</v>
          </cell>
          <cell r="BJ329">
            <v>46</v>
          </cell>
          <cell r="BK329">
            <v>0</v>
          </cell>
          <cell r="BM329" t="str">
            <v>MPMF42014</v>
          </cell>
          <cell r="BN329">
            <v>100</v>
          </cell>
          <cell r="BO329">
            <v>0</v>
          </cell>
          <cell r="BP329">
            <v>0</v>
          </cell>
          <cell r="BQ329">
            <v>0</v>
          </cell>
          <cell r="BR329">
            <v>46</v>
          </cell>
          <cell r="BS329">
            <v>0</v>
          </cell>
          <cell r="BU329" t="str">
            <v>MPMF42007</v>
          </cell>
          <cell r="BV329">
            <v>100</v>
          </cell>
          <cell r="BW329">
            <v>0</v>
          </cell>
          <cell r="BX329">
            <v>0</v>
          </cell>
          <cell r="BY329">
            <v>0</v>
          </cell>
          <cell r="BZ329">
            <v>46</v>
          </cell>
          <cell r="CA329">
            <v>0</v>
          </cell>
          <cell r="CC329" t="str">
            <v>MPMF42007</v>
          </cell>
          <cell r="CD329">
            <v>100</v>
          </cell>
          <cell r="CE329">
            <v>0</v>
          </cell>
          <cell r="CF329">
            <v>0</v>
          </cell>
          <cell r="CG329">
            <v>0</v>
          </cell>
          <cell r="CH329">
            <v>46</v>
          </cell>
          <cell r="CI329">
            <v>0</v>
          </cell>
          <cell r="CK329" t="str">
            <v>MPMF42007</v>
          </cell>
          <cell r="CL329">
            <v>100</v>
          </cell>
          <cell r="CM329">
            <v>0</v>
          </cell>
          <cell r="CN329">
            <v>0</v>
          </cell>
          <cell r="CO329">
            <v>0</v>
          </cell>
          <cell r="CP329">
            <v>46</v>
          </cell>
          <cell r="CQ329">
            <v>0</v>
          </cell>
          <cell r="CS329" t="str">
            <v>MPMF29003</v>
          </cell>
          <cell r="CT329">
            <v>100</v>
          </cell>
          <cell r="CU329">
            <v>0</v>
          </cell>
          <cell r="CV329">
            <v>0</v>
          </cell>
          <cell r="CW329">
            <v>0</v>
          </cell>
          <cell r="CX329">
            <v>0</v>
          </cell>
          <cell r="CY329">
            <v>0</v>
          </cell>
          <cell r="DA329" t="str">
            <v>MPMF29003</v>
          </cell>
          <cell r="DB329">
            <v>100</v>
          </cell>
          <cell r="DC329">
            <v>0</v>
          </cell>
          <cell r="DD329">
            <v>0</v>
          </cell>
          <cell r="DE329">
            <v>0</v>
          </cell>
          <cell r="DF329">
            <v>0</v>
          </cell>
          <cell r="DG329">
            <v>0</v>
          </cell>
          <cell r="DI329" t="str">
            <v>MPMF29003</v>
          </cell>
          <cell r="DJ329">
            <v>100</v>
          </cell>
          <cell r="DK329">
            <v>0</v>
          </cell>
          <cell r="DL329">
            <v>0</v>
          </cell>
          <cell r="DM329">
            <v>0</v>
          </cell>
          <cell r="DN329">
            <v>0</v>
          </cell>
          <cell r="DO329">
            <v>0</v>
          </cell>
          <cell r="DQ329" t="str">
            <v>MPMF29003</v>
          </cell>
          <cell r="DR329">
            <v>100</v>
          </cell>
          <cell r="DS329">
            <v>0</v>
          </cell>
          <cell r="DT329">
            <v>0</v>
          </cell>
          <cell r="DU329">
            <v>0</v>
          </cell>
          <cell r="DV329">
            <v>0</v>
          </cell>
          <cell r="DW329">
            <v>0</v>
          </cell>
          <cell r="DY329" t="str">
            <v>MPKS15006</v>
          </cell>
          <cell r="DZ329">
            <v>0</v>
          </cell>
          <cell r="EA329">
            <v>408</v>
          </cell>
          <cell r="EB329">
            <v>0</v>
          </cell>
          <cell r="EC329">
            <v>100</v>
          </cell>
          <cell r="ED329">
            <v>0</v>
          </cell>
          <cell r="EE329">
            <v>1</v>
          </cell>
          <cell r="EG329" t="str">
            <v>MPKS15006</v>
          </cell>
          <cell r="EH329">
            <v>0</v>
          </cell>
          <cell r="EI329">
            <v>432</v>
          </cell>
          <cell r="EJ329">
            <v>0</v>
          </cell>
          <cell r="EK329">
            <v>100</v>
          </cell>
          <cell r="EL329">
            <v>0</v>
          </cell>
          <cell r="EM329">
            <v>1</v>
          </cell>
          <cell r="EO329" t="str">
            <v>MPKS15006</v>
          </cell>
          <cell r="EP329">
            <v>0</v>
          </cell>
          <cell r="EQ329">
            <v>456</v>
          </cell>
          <cell r="ER329">
            <v>0</v>
          </cell>
          <cell r="ES329">
            <v>100</v>
          </cell>
          <cell r="ET329">
            <v>0</v>
          </cell>
          <cell r="EU329">
            <v>1</v>
          </cell>
          <cell r="EW329" t="str">
            <v>HDKM78371</v>
          </cell>
          <cell r="EX329">
            <v>96.26</v>
          </cell>
          <cell r="EY329">
            <v>1.49</v>
          </cell>
          <cell r="EZ329">
            <v>4</v>
          </cell>
          <cell r="FA329">
            <v>24.347999999999999</v>
          </cell>
          <cell r="FB329">
            <v>173.001</v>
          </cell>
          <cell r="FC329">
            <v>6</v>
          </cell>
          <cell r="FE329" t="str">
            <v>HDKM78368</v>
          </cell>
          <cell r="FF329">
            <v>94.5</v>
          </cell>
          <cell r="FG329">
            <v>5.54</v>
          </cell>
          <cell r="FH329">
            <v>31.6</v>
          </cell>
          <cell r="FI329">
            <v>92.96</v>
          </cell>
          <cell r="FJ329">
            <v>317.16199999999998</v>
          </cell>
          <cell r="FK329">
            <v>5</v>
          </cell>
          <cell r="FM329" t="str">
            <v>HDKM78368</v>
          </cell>
          <cell r="FN329">
            <v>94.75</v>
          </cell>
          <cell r="FO329">
            <v>5.54</v>
          </cell>
          <cell r="FP329">
            <v>31.6</v>
          </cell>
          <cell r="FQ329">
            <v>92.96</v>
          </cell>
          <cell r="FR329">
            <v>327.428</v>
          </cell>
          <cell r="FS329">
            <v>5</v>
          </cell>
          <cell r="FU329" t="str">
            <v>HDKM78368</v>
          </cell>
          <cell r="FV329">
            <v>94.98</v>
          </cell>
          <cell r="FW329">
            <v>5.54</v>
          </cell>
          <cell r="FX329">
            <v>31.6</v>
          </cell>
          <cell r="FY329">
            <v>92.96</v>
          </cell>
          <cell r="FZ329">
            <v>338.82799999999997</v>
          </cell>
          <cell r="GA329">
            <v>5</v>
          </cell>
          <cell r="GC329" t="str">
            <v>HDKM78368</v>
          </cell>
          <cell r="GD329">
            <v>95.19</v>
          </cell>
          <cell r="GE329">
            <v>5.54</v>
          </cell>
          <cell r="GF329">
            <v>48.2</v>
          </cell>
          <cell r="GG329">
            <v>92.96</v>
          </cell>
          <cell r="GH329">
            <v>355.37799999999999</v>
          </cell>
          <cell r="GI329">
            <v>5</v>
          </cell>
          <cell r="GK329" t="str">
            <v>HDKM78368</v>
          </cell>
          <cell r="GL329">
            <v>95.38</v>
          </cell>
          <cell r="GM329">
            <v>5.54</v>
          </cell>
          <cell r="GN329">
            <v>48.2</v>
          </cell>
          <cell r="GO329">
            <v>92.96</v>
          </cell>
          <cell r="GP329">
            <v>374.57799999999997</v>
          </cell>
          <cell r="GQ329">
            <v>5</v>
          </cell>
          <cell r="GS329" t="str">
            <v>HDKM78368</v>
          </cell>
          <cell r="GT329">
            <v>95.56</v>
          </cell>
          <cell r="GU329">
            <v>5.54</v>
          </cell>
          <cell r="GV329">
            <v>48.2</v>
          </cell>
          <cell r="GW329">
            <v>92.96</v>
          </cell>
          <cell r="GX329">
            <v>393.79500000000002</v>
          </cell>
          <cell r="GY329">
            <v>5</v>
          </cell>
          <cell r="HA329" t="str">
            <v>HDKM78368</v>
          </cell>
          <cell r="HB329">
            <v>95.73</v>
          </cell>
          <cell r="HC329">
            <v>5.54</v>
          </cell>
          <cell r="HD329">
            <v>48.2</v>
          </cell>
          <cell r="HE329">
            <v>92.96</v>
          </cell>
          <cell r="HF329">
            <v>412.46199999999999</v>
          </cell>
          <cell r="HG329">
            <v>5</v>
          </cell>
          <cell r="HI329" t="str">
            <v>HDKM78358</v>
          </cell>
          <cell r="HJ329">
            <v>96.89</v>
          </cell>
          <cell r="HK329">
            <v>4.4800000000000004</v>
          </cell>
          <cell r="HL329">
            <v>12.666666666667</v>
          </cell>
          <cell r="HM329">
            <v>15.242000000000001</v>
          </cell>
          <cell r="HN329">
            <v>239.583</v>
          </cell>
          <cell r="HO329">
            <v>3</v>
          </cell>
          <cell r="HQ329" t="str">
            <v>HDKM78358</v>
          </cell>
          <cell r="HR329">
            <v>97.05</v>
          </cell>
          <cell r="HS329">
            <v>4.4800000000000004</v>
          </cell>
          <cell r="HT329">
            <v>12.666666666667</v>
          </cell>
          <cell r="HU329">
            <v>15.242000000000001</v>
          </cell>
          <cell r="HV329">
            <v>258.93400000000003</v>
          </cell>
          <cell r="HW329">
            <v>3</v>
          </cell>
          <cell r="HY329" t="str">
            <v>HDKM78357</v>
          </cell>
          <cell r="HZ329">
            <v>94.6</v>
          </cell>
          <cell r="IA329">
            <v>3.07</v>
          </cell>
          <cell r="IB329">
            <v>21.9</v>
          </cell>
          <cell r="IC329">
            <v>65.796999999999997</v>
          </cell>
          <cell r="ID329">
            <v>434.99799999999999</v>
          </cell>
          <cell r="IE329">
            <v>10</v>
          </cell>
          <cell r="IG329" t="str">
            <v>HDKM78357</v>
          </cell>
          <cell r="IH329">
            <v>94.77</v>
          </cell>
          <cell r="II329">
            <v>3.07</v>
          </cell>
          <cell r="IJ329">
            <v>44.5</v>
          </cell>
          <cell r="IK329">
            <v>65.796999999999997</v>
          </cell>
          <cell r="IL329">
            <v>453.89800000000002</v>
          </cell>
          <cell r="IM329">
            <v>10</v>
          </cell>
        </row>
        <row r="330">
          <cell r="A330" t="str">
            <v>MPSC27016</v>
          </cell>
          <cell r="B330">
            <v>100</v>
          </cell>
          <cell r="C330">
            <v>0</v>
          </cell>
          <cell r="D330">
            <v>0</v>
          </cell>
          <cell r="E330">
            <v>0</v>
          </cell>
          <cell r="F330">
            <v>0</v>
          </cell>
          <cell r="G330">
            <v>0</v>
          </cell>
          <cell r="I330" t="str">
            <v>MPSC27016</v>
          </cell>
          <cell r="J330">
            <v>100</v>
          </cell>
          <cell r="K330">
            <v>0</v>
          </cell>
          <cell r="L330">
            <v>0</v>
          </cell>
          <cell r="M330">
            <v>0</v>
          </cell>
          <cell r="N330">
            <v>0</v>
          </cell>
          <cell r="O330">
            <v>0</v>
          </cell>
          <cell r="Q330" t="str">
            <v>MPMT10002</v>
          </cell>
          <cell r="R330">
            <v>100</v>
          </cell>
          <cell r="S330">
            <v>0</v>
          </cell>
          <cell r="T330">
            <v>0</v>
          </cell>
          <cell r="U330">
            <v>0</v>
          </cell>
          <cell r="V330">
            <v>0</v>
          </cell>
          <cell r="W330">
            <v>0</v>
          </cell>
          <cell r="Y330" t="str">
            <v>MPMT10002</v>
          </cell>
          <cell r="Z330">
            <v>100</v>
          </cell>
          <cell r="AA330">
            <v>0</v>
          </cell>
          <cell r="AB330">
            <v>0</v>
          </cell>
          <cell r="AC330">
            <v>0</v>
          </cell>
          <cell r="AD330">
            <v>0</v>
          </cell>
          <cell r="AE330">
            <v>0</v>
          </cell>
          <cell r="AG330" t="str">
            <v>MPMT10002</v>
          </cell>
          <cell r="AH330">
            <v>100</v>
          </cell>
          <cell r="AI330">
            <v>0</v>
          </cell>
          <cell r="AJ330">
            <v>0</v>
          </cell>
          <cell r="AK330">
            <v>0</v>
          </cell>
          <cell r="AL330">
            <v>0</v>
          </cell>
          <cell r="AM330">
            <v>0</v>
          </cell>
          <cell r="AO330" t="str">
            <v>MPMF42038</v>
          </cell>
          <cell r="AP330">
            <v>100</v>
          </cell>
          <cell r="AQ330">
            <v>0</v>
          </cell>
          <cell r="AR330">
            <v>0</v>
          </cell>
          <cell r="AS330">
            <v>0</v>
          </cell>
          <cell r="AT330">
            <v>0</v>
          </cell>
          <cell r="AU330">
            <v>0</v>
          </cell>
          <cell r="AW330" t="str">
            <v>MPMF42038</v>
          </cell>
          <cell r="AX330">
            <v>100</v>
          </cell>
          <cell r="AY330">
            <v>0</v>
          </cell>
          <cell r="AZ330">
            <v>0</v>
          </cell>
          <cell r="BA330">
            <v>0</v>
          </cell>
          <cell r="BB330">
            <v>23</v>
          </cell>
          <cell r="BC330">
            <v>0</v>
          </cell>
          <cell r="BE330" t="str">
            <v>MPMF42038</v>
          </cell>
          <cell r="BF330">
            <v>100</v>
          </cell>
          <cell r="BG330">
            <v>0</v>
          </cell>
          <cell r="BH330">
            <v>0</v>
          </cell>
          <cell r="BI330">
            <v>0</v>
          </cell>
          <cell r="BJ330">
            <v>23</v>
          </cell>
          <cell r="BK330">
            <v>0</v>
          </cell>
          <cell r="BM330" t="str">
            <v>MPMF42038</v>
          </cell>
          <cell r="BN330">
            <v>100</v>
          </cell>
          <cell r="BO330">
            <v>0</v>
          </cell>
          <cell r="BP330">
            <v>0</v>
          </cell>
          <cell r="BQ330">
            <v>0</v>
          </cell>
          <cell r="BR330">
            <v>23</v>
          </cell>
          <cell r="BS330">
            <v>0</v>
          </cell>
          <cell r="BU330" t="str">
            <v>MPMF42008</v>
          </cell>
          <cell r="BV330">
            <v>82.5</v>
          </cell>
          <cell r="BW330">
            <v>21</v>
          </cell>
          <cell r="BX330">
            <v>0</v>
          </cell>
          <cell r="BY330">
            <v>7.6980000000000004</v>
          </cell>
          <cell r="BZ330">
            <v>46</v>
          </cell>
          <cell r="CA330">
            <v>2</v>
          </cell>
          <cell r="CC330" t="str">
            <v>MPMF42008</v>
          </cell>
          <cell r="CD330">
            <v>84.09</v>
          </cell>
          <cell r="CE330">
            <v>21</v>
          </cell>
          <cell r="CF330">
            <v>0</v>
          </cell>
          <cell r="CG330">
            <v>7.6980000000000004</v>
          </cell>
          <cell r="CH330">
            <v>46</v>
          </cell>
          <cell r="CI330">
            <v>2</v>
          </cell>
          <cell r="CK330" t="str">
            <v>MPMF42008</v>
          </cell>
          <cell r="CL330">
            <v>84.84</v>
          </cell>
          <cell r="CM330">
            <v>14.56</v>
          </cell>
          <cell r="CN330">
            <v>0</v>
          </cell>
          <cell r="CO330">
            <v>7.4039999999999999</v>
          </cell>
          <cell r="CP330">
            <v>47.35</v>
          </cell>
          <cell r="CQ330">
            <v>3</v>
          </cell>
          <cell r="CS330" t="str">
            <v>MPMF29014</v>
          </cell>
          <cell r="CT330">
            <v>14.1</v>
          </cell>
          <cell r="CU330">
            <v>268</v>
          </cell>
          <cell r="CV330">
            <v>0</v>
          </cell>
          <cell r="CW330">
            <v>100</v>
          </cell>
          <cell r="CX330">
            <v>7.8330000000000002</v>
          </cell>
          <cell r="CY330">
            <v>1</v>
          </cell>
          <cell r="DA330" t="str">
            <v>MPMF29014</v>
          </cell>
          <cell r="DB330">
            <v>20.239999999999998</v>
          </cell>
          <cell r="DC330">
            <v>268</v>
          </cell>
          <cell r="DD330">
            <v>0</v>
          </cell>
          <cell r="DE330">
            <v>100</v>
          </cell>
          <cell r="DF330">
            <v>7.8330000000000002</v>
          </cell>
          <cell r="DG330">
            <v>1</v>
          </cell>
          <cell r="DI330" t="str">
            <v>MPMF29014</v>
          </cell>
          <cell r="DJ330">
            <v>25.56</v>
          </cell>
          <cell r="DK330">
            <v>268</v>
          </cell>
          <cell r="DL330">
            <v>0</v>
          </cell>
          <cell r="DM330">
            <v>100</v>
          </cell>
          <cell r="DN330">
            <v>7.8330000000000002</v>
          </cell>
          <cell r="DO330">
            <v>1</v>
          </cell>
          <cell r="DQ330" t="str">
            <v>MPMF29014</v>
          </cell>
          <cell r="DR330">
            <v>30.21</v>
          </cell>
          <cell r="DS330">
            <v>268</v>
          </cell>
          <cell r="DT330">
            <v>0</v>
          </cell>
          <cell r="DU330">
            <v>100</v>
          </cell>
          <cell r="DV330">
            <v>7.8330000000000002</v>
          </cell>
          <cell r="DW330">
            <v>1</v>
          </cell>
          <cell r="DY330" t="str">
            <v>MPKS15008</v>
          </cell>
          <cell r="DZ330">
            <v>99.34</v>
          </cell>
          <cell r="EA330">
            <v>2.68</v>
          </cell>
          <cell r="EB330">
            <v>65</v>
          </cell>
          <cell r="EC330">
            <v>100</v>
          </cell>
          <cell r="ED330">
            <v>115</v>
          </cell>
          <cell r="EE330">
            <v>1</v>
          </cell>
          <cell r="EG330" t="str">
            <v>MPKS15008</v>
          </cell>
          <cell r="EH330">
            <v>99.38</v>
          </cell>
          <cell r="EI330">
            <v>2.68</v>
          </cell>
          <cell r="EJ330">
            <v>65</v>
          </cell>
          <cell r="EK330">
            <v>100</v>
          </cell>
          <cell r="EL330">
            <v>115</v>
          </cell>
          <cell r="EM330">
            <v>1</v>
          </cell>
          <cell r="EO330" t="str">
            <v>MPKS15008</v>
          </cell>
          <cell r="EP330">
            <v>99.41</v>
          </cell>
          <cell r="EQ330">
            <v>2.68</v>
          </cell>
          <cell r="ER330">
            <v>65</v>
          </cell>
          <cell r="ES330">
            <v>100</v>
          </cell>
          <cell r="ET330">
            <v>115</v>
          </cell>
          <cell r="EU330">
            <v>1</v>
          </cell>
          <cell r="EW330" t="str">
            <v>HDKM78372</v>
          </cell>
          <cell r="EX330">
            <v>91.82</v>
          </cell>
          <cell r="EY330">
            <v>6.54</v>
          </cell>
          <cell r="EZ330">
            <v>5</v>
          </cell>
          <cell r="FA330">
            <v>46.521000000000001</v>
          </cell>
          <cell r="FB330">
            <v>161.88300000000001</v>
          </cell>
          <cell r="FC330">
            <v>3</v>
          </cell>
          <cell r="FE330" t="str">
            <v>HDKM78369</v>
          </cell>
          <cell r="FF330">
            <v>93.87</v>
          </cell>
          <cell r="FG330">
            <v>2.82</v>
          </cell>
          <cell r="FH330">
            <v>22.142857142857</v>
          </cell>
          <cell r="FI330">
            <v>43.957000000000001</v>
          </cell>
          <cell r="FJ330">
            <v>303.76900000000001</v>
          </cell>
          <cell r="FK330">
            <v>7</v>
          </cell>
          <cell r="FM330" t="str">
            <v>HDKM78369</v>
          </cell>
          <cell r="FN330">
            <v>93.8</v>
          </cell>
          <cell r="FO330">
            <v>2.7</v>
          </cell>
          <cell r="FP330">
            <v>19.375</v>
          </cell>
          <cell r="FQ330">
            <v>40.186</v>
          </cell>
          <cell r="FR330">
            <v>311.42</v>
          </cell>
          <cell r="FS330">
            <v>8</v>
          </cell>
          <cell r="FU330" t="str">
            <v>HDKM78369</v>
          </cell>
          <cell r="FV330">
            <v>94.07</v>
          </cell>
          <cell r="FW330">
            <v>2.7</v>
          </cell>
          <cell r="FX330">
            <v>19.375</v>
          </cell>
          <cell r="FY330">
            <v>40.186</v>
          </cell>
          <cell r="FZ330">
            <v>323.07</v>
          </cell>
          <cell r="GA330">
            <v>8</v>
          </cell>
          <cell r="GC330" t="str">
            <v>HDKM78369</v>
          </cell>
          <cell r="GD330">
            <v>94.31</v>
          </cell>
          <cell r="GE330">
            <v>2.7</v>
          </cell>
          <cell r="GF330">
            <v>29.375</v>
          </cell>
          <cell r="GG330">
            <v>40.186</v>
          </cell>
          <cell r="GH330">
            <v>339.82</v>
          </cell>
          <cell r="GI330">
            <v>8</v>
          </cell>
          <cell r="GK330" t="str">
            <v>HDKM78369</v>
          </cell>
          <cell r="GL330">
            <v>94.54</v>
          </cell>
          <cell r="GM330">
            <v>2.7</v>
          </cell>
          <cell r="GN330">
            <v>29.375</v>
          </cell>
          <cell r="GO330">
            <v>40.186</v>
          </cell>
          <cell r="GP330">
            <v>359.23599999999999</v>
          </cell>
          <cell r="GQ330">
            <v>8</v>
          </cell>
          <cell r="GS330" t="str">
            <v>HDKM78369</v>
          </cell>
          <cell r="GT330">
            <v>94.75</v>
          </cell>
          <cell r="GU330">
            <v>2.7</v>
          </cell>
          <cell r="GV330">
            <v>29.375</v>
          </cell>
          <cell r="GW330">
            <v>40.186</v>
          </cell>
          <cell r="GX330">
            <v>378.786</v>
          </cell>
          <cell r="GY330">
            <v>8</v>
          </cell>
          <cell r="HA330" t="str">
            <v>HDKM78369</v>
          </cell>
          <cell r="HB330">
            <v>94.95</v>
          </cell>
          <cell r="HC330">
            <v>2.7</v>
          </cell>
          <cell r="HD330">
            <v>29.375</v>
          </cell>
          <cell r="HE330">
            <v>40.186</v>
          </cell>
          <cell r="HF330">
            <v>398.15199999999999</v>
          </cell>
          <cell r="HG330">
            <v>8</v>
          </cell>
          <cell r="HI330" t="str">
            <v>HDKM78362</v>
          </cell>
          <cell r="HJ330">
            <v>82.27</v>
          </cell>
          <cell r="HK330">
            <v>9.57</v>
          </cell>
          <cell r="HL330">
            <v>9.25</v>
          </cell>
          <cell r="HM330">
            <v>3.133</v>
          </cell>
          <cell r="HN330">
            <v>243.85</v>
          </cell>
          <cell r="HO330">
            <v>8</v>
          </cell>
          <cell r="HQ330" t="str">
            <v>HDKM78362</v>
          </cell>
          <cell r="HR330">
            <v>83.2</v>
          </cell>
          <cell r="HS330">
            <v>9.57</v>
          </cell>
          <cell r="HT330">
            <v>9.25</v>
          </cell>
          <cell r="HU330">
            <v>3.133</v>
          </cell>
          <cell r="HV330">
            <v>263.56599999999997</v>
          </cell>
          <cell r="HW330">
            <v>8</v>
          </cell>
          <cell r="HY330" t="str">
            <v>HDKM78358</v>
          </cell>
          <cell r="HZ330">
            <v>93.84</v>
          </cell>
          <cell r="IA330">
            <v>5.91</v>
          </cell>
          <cell r="IB330">
            <v>7.6</v>
          </cell>
          <cell r="IC330">
            <v>6.9340000000000002</v>
          </cell>
          <cell r="ID330">
            <v>261.14999999999998</v>
          </cell>
          <cell r="IE330">
            <v>5</v>
          </cell>
          <cell r="IG330" t="str">
            <v>HDKM78358</v>
          </cell>
          <cell r="IH330">
            <v>92.31</v>
          </cell>
          <cell r="II330">
            <v>7.75</v>
          </cell>
          <cell r="IJ330">
            <v>53</v>
          </cell>
          <cell r="IK330">
            <v>5.2880000000000003</v>
          </cell>
          <cell r="IL330">
            <v>273.06599999999997</v>
          </cell>
          <cell r="IM330">
            <v>5</v>
          </cell>
        </row>
        <row r="331">
          <cell r="A331" t="str">
            <v>PLVV16001</v>
          </cell>
          <cell r="B331">
            <v>100</v>
          </cell>
          <cell r="C331">
            <v>0</v>
          </cell>
          <cell r="D331">
            <v>0</v>
          </cell>
          <cell r="E331">
            <v>0</v>
          </cell>
          <cell r="F331">
            <v>0</v>
          </cell>
          <cell r="G331">
            <v>0</v>
          </cell>
          <cell r="I331" t="str">
            <v>PLVV16001</v>
          </cell>
          <cell r="J331">
            <v>100</v>
          </cell>
          <cell r="K331">
            <v>0</v>
          </cell>
          <cell r="L331">
            <v>0</v>
          </cell>
          <cell r="M331">
            <v>0</v>
          </cell>
          <cell r="N331">
            <v>0</v>
          </cell>
          <cell r="O331">
            <v>0</v>
          </cell>
          <cell r="Q331" t="str">
            <v>MPMT10003</v>
          </cell>
          <cell r="R331">
            <v>100</v>
          </cell>
          <cell r="S331">
            <v>0</v>
          </cell>
          <cell r="T331">
            <v>0</v>
          </cell>
          <cell r="U331">
            <v>0</v>
          </cell>
          <cell r="V331">
            <v>0</v>
          </cell>
          <cell r="W331">
            <v>0</v>
          </cell>
          <cell r="Y331" t="str">
            <v>MPMT10003</v>
          </cell>
          <cell r="Z331">
            <v>100</v>
          </cell>
          <cell r="AA331">
            <v>0</v>
          </cell>
          <cell r="AB331">
            <v>0</v>
          </cell>
          <cell r="AC331">
            <v>0</v>
          </cell>
          <cell r="AD331">
            <v>0</v>
          </cell>
          <cell r="AE331">
            <v>0</v>
          </cell>
          <cell r="AG331" t="str">
            <v>MPMT10003</v>
          </cell>
          <cell r="AH331">
            <v>100</v>
          </cell>
          <cell r="AI331">
            <v>0</v>
          </cell>
          <cell r="AJ331">
            <v>0</v>
          </cell>
          <cell r="AK331">
            <v>0</v>
          </cell>
          <cell r="AL331">
            <v>0</v>
          </cell>
          <cell r="AM331">
            <v>0</v>
          </cell>
          <cell r="AO331" t="str">
            <v>MPMT10001</v>
          </cell>
          <cell r="AP331">
            <v>100</v>
          </cell>
          <cell r="AQ331">
            <v>0</v>
          </cell>
          <cell r="AR331">
            <v>0</v>
          </cell>
          <cell r="AS331">
            <v>0</v>
          </cell>
          <cell r="AT331">
            <v>0</v>
          </cell>
          <cell r="AU331">
            <v>0</v>
          </cell>
          <cell r="AW331" t="str">
            <v>MPMT10001</v>
          </cell>
          <cell r="AX331">
            <v>100</v>
          </cell>
          <cell r="AY331">
            <v>0</v>
          </cell>
          <cell r="AZ331">
            <v>0</v>
          </cell>
          <cell r="BA331">
            <v>0</v>
          </cell>
          <cell r="BB331">
            <v>0</v>
          </cell>
          <cell r="BC331">
            <v>0</v>
          </cell>
          <cell r="BE331" t="str">
            <v>MPMT10001</v>
          </cell>
          <cell r="BF331">
            <v>100</v>
          </cell>
          <cell r="BG331">
            <v>0</v>
          </cell>
          <cell r="BH331">
            <v>0</v>
          </cell>
          <cell r="BI331">
            <v>0</v>
          </cell>
          <cell r="BJ331">
            <v>0</v>
          </cell>
          <cell r="BK331">
            <v>0</v>
          </cell>
          <cell r="BM331" t="str">
            <v>MPMT10001</v>
          </cell>
          <cell r="BN331">
            <v>100</v>
          </cell>
          <cell r="BO331">
            <v>0</v>
          </cell>
          <cell r="BP331">
            <v>0</v>
          </cell>
          <cell r="BQ331">
            <v>0</v>
          </cell>
          <cell r="BR331">
            <v>0</v>
          </cell>
          <cell r="BS331">
            <v>0</v>
          </cell>
          <cell r="BU331" t="str">
            <v>MPMF42011</v>
          </cell>
          <cell r="BV331">
            <v>100</v>
          </cell>
          <cell r="BW331">
            <v>0</v>
          </cell>
          <cell r="BX331">
            <v>0</v>
          </cell>
          <cell r="BY331">
            <v>0</v>
          </cell>
          <cell r="BZ331">
            <v>0</v>
          </cell>
          <cell r="CA331">
            <v>0</v>
          </cell>
          <cell r="CC331" t="str">
            <v>MPMF42011</v>
          </cell>
          <cell r="CD331">
            <v>100</v>
          </cell>
          <cell r="CE331">
            <v>0</v>
          </cell>
          <cell r="CF331">
            <v>0</v>
          </cell>
          <cell r="CG331">
            <v>0</v>
          </cell>
          <cell r="CH331">
            <v>0</v>
          </cell>
          <cell r="CI331">
            <v>0</v>
          </cell>
          <cell r="CK331" t="str">
            <v>MPMF42011</v>
          </cell>
          <cell r="CL331">
            <v>100</v>
          </cell>
          <cell r="CM331">
            <v>0</v>
          </cell>
          <cell r="CN331">
            <v>0</v>
          </cell>
          <cell r="CO331">
            <v>0</v>
          </cell>
          <cell r="CP331">
            <v>0</v>
          </cell>
          <cell r="CQ331">
            <v>0</v>
          </cell>
          <cell r="CS331" t="str">
            <v>MPMF38011</v>
          </cell>
          <cell r="CT331">
            <v>100</v>
          </cell>
          <cell r="CU331">
            <v>0</v>
          </cell>
          <cell r="CV331">
            <v>0</v>
          </cell>
          <cell r="CW331">
            <v>0</v>
          </cell>
          <cell r="CX331">
            <v>115</v>
          </cell>
          <cell r="CY331">
            <v>0</v>
          </cell>
          <cell r="DA331" t="str">
            <v>MPMF38011</v>
          </cell>
          <cell r="DB331">
            <v>100</v>
          </cell>
          <cell r="DC331">
            <v>0</v>
          </cell>
          <cell r="DD331">
            <v>0</v>
          </cell>
          <cell r="DE331">
            <v>0</v>
          </cell>
          <cell r="DF331">
            <v>115</v>
          </cell>
          <cell r="DG331">
            <v>0</v>
          </cell>
          <cell r="DI331" t="str">
            <v>MPMF38011</v>
          </cell>
          <cell r="DJ331">
            <v>100</v>
          </cell>
          <cell r="DK331">
            <v>0</v>
          </cell>
          <cell r="DL331">
            <v>142</v>
          </cell>
          <cell r="DM331">
            <v>0</v>
          </cell>
          <cell r="DN331">
            <v>115</v>
          </cell>
          <cell r="DO331">
            <v>0</v>
          </cell>
          <cell r="DQ331" t="str">
            <v>MPMF38011</v>
          </cell>
          <cell r="DR331">
            <v>100</v>
          </cell>
          <cell r="DS331">
            <v>0</v>
          </cell>
          <cell r="DT331">
            <v>142</v>
          </cell>
          <cell r="DU331">
            <v>0</v>
          </cell>
          <cell r="DV331">
            <v>115</v>
          </cell>
          <cell r="DW331">
            <v>0</v>
          </cell>
          <cell r="DY331" t="str">
            <v>MPMF29003</v>
          </cell>
          <cell r="DZ331">
            <v>100</v>
          </cell>
          <cell r="EA331">
            <v>0</v>
          </cell>
          <cell r="EB331">
            <v>0</v>
          </cell>
          <cell r="EC331">
            <v>0</v>
          </cell>
          <cell r="ED331">
            <v>0</v>
          </cell>
          <cell r="EE331">
            <v>0</v>
          </cell>
          <cell r="EG331" t="str">
            <v>MPMF29003</v>
          </cell>
          <cell r="EH331">
            <v>100</v>
          </cell>
          <cell r="EI331">
            <v>0</v>
          </cell>
          <cell r="EJ331">
            <v>0</v>
          </cell>
          <cell r="EK331">
            <v>0</v>
          </cell>
          <cell r="EL331">
            <v>0</v>
          </cell>
          <cell r="EM331">
            <v>0</v>
          </cell>
          <cell r="EO331" t="str">
            <v>MPMF29003</v>
          </cell>
          <cell r="EP331">
            <v>100</v>
          </cell>
          <cell r="EQ331">
            <v>0</v>
          </cell>
          <cell r="ER331">
            <v>0</v>
          </cell>
          <cell r="ES331">
            <v>0</v>
          </cell>
          <cell r="ET331">
            <v>0</v>
          </cell>
          <cell r="EU331">
            <v>0</v>
          </cell>
          <cell r="EW331" t="str">
            <v>HDKM78373</v>
          </cell>
          <cell r="EX331">
            <v>92.6</v>
          </cell>
          <cell r="EY331">
            <v>3.55</v>
          </cell>
          <cell r="EZ331">
            <v>3</v>
          </cell>
          <cell r="FA331">
            <v>24.131</v>
          </cell>
          <cell r="FB331">
            <v>166.352</v>
          </cell>
          <cell r="FC331">
            <v>5</v>
          </cell>
          <cell r="FE331" t="str">
            <v>HDKM78371</v>
          </cell>
          <cell r="FF331">
            <v>92.74</v>
          </cell>
          <cell r="FG331">
            <v>2.74</v>
          </cell>
          <cell r="FH331">
            <v>3.4285714285714</v>
          </cell>
          <cell r="FI331">
            <v>11.39</v>
          </cell>
          <cell r="FJ331">
            <v>183.56700000000001</v>
          </cell>
          <cell r="FK331">
            <v>7</v>
          </cell>
          <cell r="FM331" t="str">
            <v>HDKM78371</v>
          </cell>
          <cell r="FN331">
            <v>93.35</v>
          </cell>
          <cell r="FO331">
            <v>2.74</v>
          </cell>
          <cell r="FP331">
            <v>3.4285714285714</v>
          </cell>
          <cell r="FQ331">
            <v>11.39</v>
          </cell>
          <cell r="FR331">
            <v>193.55</v>
          </cell>
          <cell r="FS331">
            <v>7</v>
          </cell>
          <cell r="FU331" t="str">
            <v>HDKM78371</v>
          </cell>
          <cell r="FV331">
            <v>93.68</v>
          </cell>
          <cell r="FW331">
            <v>2.46</v>
          </cell>
          <cell r="FX331">
            <v>3</v>
          </cell>
          <cell r="FY331">
            <v>11.071999999999999</v>
          </cell>
          <cell r="FZ331">
            <v>203</v>
          </cell>
          <cell r="GA331">
            <v>8</v>
          </cell>
          <cell r="GC331" t="str">
            <v>HDKM78371</v>
          </cell>
          <cell r="GD331">
            <v>94.13</v>
          </cell>
          <cell r="GE331">
            <v>2.46</v>
          </cell>
          <cell r="GF331">
            <v>11.875</v>
          </cell>
          <cell r="GG331">
            <v>11.071999999999999</v>
          </cell>
          <cell r="GH331">
            <v>218.88499999999999</v>
          </cell>
          <cell r="GI331">
            <v>8</v>
          </cell>
          <cell r="GK331" t="str">
            <v>HDKM78371</v>
          </cell>
          <cell r="GL331">
            <v>91.75</v>
          </cell>
          <cell r="GM331">
            <v>3.3</v>
          </cell>
          <cell r="GN331">
            <v>10.555555555555999</v>
          </cell>
          <cell r="GO331">
            <v>7.3460000000000001</v>
          </cell>
          <cell r="GP331">
            <v>229.91800000000001</v>
          </cell>
          <cell r="GQ331">
            <v>9</v>
          </cell>
          <cell r="GS331" t="str">
            <v>HDKM78371</v>
          </cell>
          <cell r="GT331">
            <v>88.28</v>
          </cell>
          <cell r="GU331">
            <v>4.5</v>
          </cell>
          <cell r="GV331">
            <v>9.5</v>
          </cell>
          <cell r="GW331">
            <v>4.8490000000000002</v>
          </cell>
          <cell r="GX331">
            <v>236.00200000000001</v>
          </cell>
          <cell r="GY331">
            <v>10</v>
          </cell>
          <cell r="HA331" t="str">
            <v>HDKM78371</v>
          </cell>
          <cell r="HB331">
            <v>88.15</v>
          </cell>
          <cell r="HC331">
            <v>4.83</v>
          </cell>
          <cell r="HD331">
            <v>9.5</v>
          </cell>
          <cell r="HE331">
            <v>4.5149999999999997</v>
          </cell>
          <cell r="HF331">
            <v>253.83500000000001</v>
          </cell>
          <cell r="HG331">
            <v>10</v>
          </cell>
          <cell r="HI331" t="str">
            <v>HDKM78363</v>
          </cell>
          <cell r="HJ331">
            <v>98.43</v>
          </cell>
          <cell r="HK331">
            <v>6.78</v>
          </cell>
          <cell r="HL331">
            <v>82</v>
          </cell>
          <cell r="HM331">
            <v>100</v>
          </cell>
          <cell r="HN331">
            <v>290.93599999999998</v>
          </cell>
          <cell r="HO331">
            <v>1</v>
          </cell>
          <cell r="HQ331" t="str">
            <v>HDKM78363</v>
          </cell>
          <cell r="HR331">
            <v>96.04</v>
          </cell>
          <cell r="HS331">
            <v>6.02</v>
          </cell>
          <cell r="HT331">
            <v>27.333333333333002</v>
          </cell>
          <cell r="HU331">
            <v>37.579000000000001</v>
          </cell>
          <cell r="HV331">
            <v>300.02</v>
          </cell>
          <cell r="HW331">
            <v>3</v>
          </cell>
          <cell r="HY331" t="str">
            <v>HDKM78362</v>
          </cell>
          <cell r="HZ331">
            <v>84.04</v>
          </cell>
          <cell r="IA331">
            <v>9.57</v>
          </cell>
          <cell r="IB331">
            <v>9.25</v>
          </cell>
          <cell r="IC331">
            <v>3.133</v>
          </cell>
          <cell r="ID331">
            <v>283.61500000000001</v>
          </cell>
          <cell r="IE331">
            <v>8</v>
          </cell>
          <cell r="IG331" t="str">
            <v>HDKM78362</v>
          </cell>
          <cell r="IH331">
            <v>84.8</v>
          </cell>
          <cell r="II331">
            <v>9.57</v>
          </cell>
          <cell r="IJ331">
            <v>32.625</v>
          </cell>
          <cell r="IK331">
            <v>3.133</v>
          </cell>
          <cell r="IL331">
            <v>299.51499999999999</v>
          </cell>
          <cell r="IM331">
            <v>8</v>
          </cell>
        </row>
        <row r="332">
          <cell r="A332" t="str">
            <v>PMMB33001</v>
          </cell>
          <cell r="B332">
            <v>100</v>
          </cell>
          <cell r="C332">
            <v>0</v>
          </cell>
          <cell r="D332">
            <v>0</v>
          </cell>
          <cell r="E332">
            <v>0</v>
          </cell>
          <cell r="F332">
            <v>0</v>
          </cell>
          <cell r="G332">
            <v>0</v>
          </cell>
          <cell r="I332" t="str">
            <v>PMMB33001</v>
          </cell>
          <cell r="J332">
            <v>100</v>
          </cell>
          <cell r="K332">
            <v>0</v>
          </cell>
          <cell r="L332">
            <v>0</v>
          </cell>
          <cell r="M332">
            <v>0</v>
          </cell>
          <cell r="N332">
            <v>0</v>
          </cell>
          <cell r="O332">
            <v>0</v>
          </cell>
          <cell r="Q332" t="str">
            <v>MPMT30001</v>
          </cell>
          <cell r="R332">
            <v>100</v>
          </cell>
          <cell r="S332">
            <v>0</v>
          </cell>
          <cell r="T332">
            <v>0</v>
          </cell>
          <cell r="U332">
            <v>0</v>
          </cell>
          <cell r="V332">
            <v>0</v>
          </cell>
          <cell r="W332">
            <v>0</v>
          </cell>
          <cell r="Y332" t="str">
            <v>MPMT30001</v>
          </cell>
          <cell r="Z332">
            <v>100</v>
          </cell>
          <cell r="AA332">
            <v>0</v>
          </cell>
          <cell r="AB332">
            <v>0</v>
          </cell>
          <cell r="AC332">
            <v>0</v>
          </cell>
          <cell r="AD332">
            <v>0</v>
          </cell>
          <cell r="AE332">
            <v>0</v>
          </cell>
          <cell r="AG332" t="str">
            <v>MPMT30001</v>
          </cell>
          <cell r="AH332">
            <v>100</v>
          </cell>
          <cell r="AI332">
            <v>0</v>
          </cell>
          <cell r="AJ332">
            <v>0</v>
          </cell>
          <cell r="AK332">
            <v>0</v>
          </cell>
          <cell r="AL332">
            <v>0</v>
          </cell>
          <cell r="AM332">
            <v>0</v>
          </cell>
          <cell r="AO332" t="str">
            <v>MPMT10002</v>
          </cell>
          <cell r="AP332">
            <v>100</v>
          </cell>
          <cell r="AQ332">
            <v>0</v>
          </cell>
          <cell r="AR332">
            <v>0</v>
          </cell>
          <cell r="AS332">
            <v>0</v>
          </cell>
          <cell r="AT332">
            <v>0</v>
          </cell>
          <cell r="AU332">
            <v>0</v>
          </cell>
          <cell r="AW332" t="str">
            <v>MPMT10002</v>
          </cell>
          <cell r="AX332">
            <v>100</v>
          </cell>
          <cell r="AY332">
            <v>0</v>
          </cell>
          <cell r="AZ332">
            <v>0</v>
          </cell>
          <cell r="BA332">
            <v>0</v>
          </cell>
          <cell r="BB332">
            <v>0</v>
          </cell>
          <cell r="BC332">
            <v>0</v>
          </cell>
          <cell r="BE332" t="str">
            <v>MPMT10002</v>
          </cell>
          <cell r="BF332">
            <v>100</v>
          </cell>
          <cell r="BG332">
            <v>0</v>
          </cell>
          <cell r="BH332">
            <v>0</v>
          </cell>
          <cell r="BI332">
            <v>0</v>
          </cell>
          <cell r="BJ332">
            <v>0</v>
          </cell>
          <cell r="BK332">
            <v>0</v>
          </cell>
          <cell r="BM332" t="str">
            <v>MPMT10002</v>
          </cell>
          <cell r="BN332">
            <v>100</v>
          </cell>
          <cell r="BO332">
            <v>0</v>
          </cell>
          <cell r="BP332">
            <v>0</v>
          </cell>
          <cell r="BQ332">
            <v>0</v>
          </cell>
          <cell r="BR332">
            <v>0</v>
          </cell>
          <cell r="BS332">
            <v>0</v>
          </cell>
          <cell r="BU332" t="str">
            <v>MPMF42014</v>
          </cell>
          <cell r="BV332">
            <v>100</v>
          </cell>
          <cell r="BW332">
            <v>0</v>
          </cell>
          <cell r="BX332">
            <v>0</v>
          </cell>
          <cell r="BY332">
            <v>0</v>
          </cell>
          <cell r="BZ332">
            <v>46</v>
          </cell>
          <cell r="CA332">
            <v>0</v>
          </cell>
          <cell r="CC332" t="str">
            <v>MPMF42014</v>
          </cell>
          <cell r="CD332">
            <v>100</v>
          </cell>
          <cell r="CE332">
            <v>0</v>
          </cell>
          <cell r="CF332">
            <v>0</v>
          </cell>
          <cell r="CG332">
            <v>0</v>
          </cell>
          <cell r="CH332">
            <v>46</v>
          </cell>
          <cell r="CI332">
            <v>0</v>
          </cell>
          <cell r="CK332" t="str">
            <v>MPMF42014</v>
          </cell>
          <cell r="CL332">
            <v>97.75</v>
          </cell>
          <cell r="CM332">
            <v>6.47</v>
          </cell>
          <cell r="CN332">
            <v>0</v>
          </cell>
          <cell r="CO332">
            <v>0</v>
          </cell>
          <cell r="CP332">
            <v>46</v>
          </cell>
          <cell r="CQ332">
            <v>1</v>
          </cell>
          <cell r="CS332" t="str">
            <v>MPMF38019</v>
          </cell>
          <cell r="CT332">
            <v>98.49</v>
          </cell>
          <cell r="CU332">
            <v>4.7</v>
          </cell>
          <cell r="CV332">
            <v>0</v>
          </cell>
          <cell r="CW332">
            <v>0</v>
          </cell>
          <cell r="CX332">
            <v>121.133</v>
          </cell>
          <cell r="CY332">
            <v>1</v>
          </cell>
          <cell r="DA332" t="str">
            <v>MPMF38019</v>
          </cell>
          <cell r="DB332">
            <v>98.6</v>
          </cell>
          <cell r="DC332">
            <v>4.7</v>
          </cell>
          <cell r="DD332">
            <v>0</v>
          </cell>
          <cell r="DE332">
            <v>0</v>
          </cell>
          <cell r="DF332">
            <v>121.133</v>
          </cell>
          <cell r="DG332">
            <v>1</v>
          </cell>
          <cell r="DI332" t="str">
            <v>MPMF38019</v>
          </cell>
          <cell r="DJ332">
            <v>98.69</v>
          </cell>
          <cell r="DK332">
            <v>4.7</v>
          </cell>
          <cell r="DL332">
            <v>53</v>
          </cell>
          <cell r="DM332">
            <v>0</v>
          </cell>
          <cell r="DN332">
            <v>121.133</v>
          </cell>
          <cell r="DO332">
            <v>1</v>
          </cell>
          <cell r="DQ332" t="str">
            <v>MPMF38019</v>
          </cell>
          <cell r="DR332">
            <v>97.61</v>
          </cell>
          <cell r="DS332">
            <v>4.58</v>
          </cell>
          <cell r="DT332">
            <v>26.5</v>
          </cell>
          <cell r="DU332">
            <v>0</v>
          </cell>
          <cell r="DV332">
            <v>135.80000000000001</v>
          </cell>
          <cell r="DW332">
            <v>2</v>
          </cell>
          <cell r="DY332" t="str">
            <v>MPMF29014</v>
          </cell>
          <cell r="DZ332">
            <v>34.31</v>
          </cell>
          <cell r="EA332">
            <v>268</v>
          </cell>
          <cell r="EB332">
            <v>0</v>
          </cell>
          <cell r="EC332">
            <v>100</v>
          </cell>
          <cell r="ED332">
            <v>7.8330000000000002</v>
          </cell>
          <cell r="EE332">
            <v>1</v>
          </cell>
          <cell r="EG332" t="str">
            <v>MPMF29014</v>
          </cell>
          <cell r="EH332">
            <v>37.96</v>
          </cell>
          <cell r="EI332">
            <v>268</v>
          </cell>
          <cell r="EJ332">
            <v>0</v>
          </cell>
          <cell r="EK332">
            <v>100</v>
          </cell>
          <cell r="EL332">
            <v>7.8330000000000002</v>
          </cell>
          <cell r="EM332">
            <v>1</v>
          </cell>
          <cell r="EO332" t="str">
            <v>MPMF29014</v>
          </cell>
          <cell r="EP332">
            <v>41.23</v>
          </cell>
          <cell r="EQ332">
            <v>268</v>
          </cell>
          <cell r="ER332">
            <v>0</v>
          </cell>
          <cell r="ES332">
            <v>100</v>
          </cell>
          <cell r="ET332">
            <v>7.8330000000000002</v>
          </cell>
          <cell r="EU332">
            <v>1</v>
          </cell>
          <cell r="EW332" t="str">
            <v>HDKM78387</v>
          </cell>
          <cell r="EX332">
            <v>88.18</v>
          </cell>
          <cell r="EY332">
            <v>12.94</v>
          </cell>
          <cell r="EZ332">
            <v>33</v>
          </cell>
          <cell r="FA332">
            <v>18.196999999999999</v>
          </cell>
          <cell r="FB332">
            <v>280.983</v>
          </cell>
          <cell r="FC332">
            <v>4</v>
          </cell>
          <cell r="FE332" t="str">
            <v>HDKM78372</v>
          </cell>
          <cell r="FF332">
            <v>92.56</v>
          </cell>
          <cell r="FG332">
            <v>6.54</v>
          </cell>
          <cell r="FH332">
            <v>5</v>
          </cell>
          <cell r="FI332">
            <v>46.521000000000001</v>
          </cell>
          <cell r="FJ332">
            <v>180.33199999999999</v>
          </cell>
          <cell r="FK332">
            <v>3</v>
          </cell>
          <cell r="FM332" t="str">
            <v>HDKM78372</v>
          </cell>
          <cell r="FN332">
            <v>93.18</v>
          </cell>
          <cell r="FO332">
            <v>6.54</v>
          </cell>
          <cell r="FP332">
            <v>5</v>
          </cell>
          <cell r="FQ332">
            <v>46.521000000000001</v>
          </cell>
          <cell r="FR332">
            <v>190.83099999999999</v>
          </cell>
          <cell r="FS332">
            <v>3</v>
          </cell>
          <cell r="FU332" t="str">
            <v>HDKM78372</v>
          </cell>
          <cell r="FV332">
            <v>93.71</v>
          </cell>
          <cell r="FW332">
            <v>6.54</v>
          </cell>
          <cell r="FX332">
            <v>5</v>
          </cell>
          <cell r="FY332">
            <v>46.521000000000001</v>
          </cell>
          <cell r="FZ332">
            <v>201.19800000000001</v>
          </cell>
          <cell r="GA332">
            <v>3</v>
          </cell>
          <cell r="GC332" t="str">
            <v>HDKM78372</v>
          </cell>
          <cell r="GD332">
            <v>90.66</v>
          </cell>
          <cell r="GE332">
            <v>6.54</v>
          </cell>
          <cell r="GF332">
            <v>26.666666666666998</v>
          </cell>
          <cell r="GG332">
            <v>46.521000000000001</v>
          </cell>
          <cell r="GH332">
            <v>209.749</v>
          </cell>
          <cell r="GI332">
            <v>3</v>
          </cell>
          <cell r="GK332" t="str">
            <v>HDKM78372</v>
          </cell>
          <cell r="GL332">
            <v>85.04</v>
          </cell>
          <cell r="GM332">
            <v>6.54</v>
          </cell>
          <cell r="GN332">
            <v>26.666666666666998</v>
          </cell>
          <cell r="GO332">
            <v>46.521000000000001</v>
          </cell>
          <cell r="GP332">
            <v>211.08199999999999</v>
          </cell>
          <cell r="GQ332">
            <v>3</v>
          </cell>
          <cell r="GS332" t="str">
            <v>HDKM78372</v>
          </cell>
          <cell r="GT332">
            <v>85.82</v>
          </cell>
          <cell r="GU332">
            <v>5.05</v>
          </cell>
          <cell r="GV332">
            <v>20</v>
          </cell>
          <cell r="GW332">
            <v>48.063000000000002</v>
          </cell>
          <cell r="GX332">
            <v>229.648</v>
          </cell>
          <cell r="GY332">
            <v>4</v>
          </cell>
          <cell r="HA332" t="str">
            <v>HDKM78372</v>
          </cell>
          <cell r="HB332">
            <v>86.29</v>
          </cell>
          <cell r="HC332">
            <v>4.3499999999999996</v>
          </cell>
          <cell r="HD332">
            <v>16</v>
          </cell>
          <cell r="HE332">
            <v>51.689</v>
          </cell>
          <cell r="HF332">
            <v>245.197</v>
          </cell>
          <cell r="HG332">
            <v>5</v>
          </cell>
          <cell r="HI332" t="str">
            <v>HDKM78364</v>
          </cell>
          <cell r="HJ332">
            <v>93.37</v>
          </cell>
          <cell r="HK332">
            <v>5.73</v>
          </cell>
          <cell r="HL332">
            <v>17</v>
          </cell>
          <cell r="HM332">
            <v>28.038</v>
          </cell>
          <cell r="HN332">
            <v>285.964</v>
          </cell>
          <cell r="HO332">
            <v>5</v>
          </cell>
          <cell r="HQ332" t="str">
            <v>HDKM78364</v>
          </cell>
          <cell r="HR332">
            <v>93.72</v>
          </cell>
          <cell r="HS332">
            <v>5.73</v>
          </cell>
          <cell r="HT332">
            <v>17</v>
          </cell>
          <cell r="HU332">
            <v>28.038</v>
          </cell>
          <cell r="HV332">
            <v>305.38099999999997</v>
          </cell>
          <cell r="HW332">
            <v>5</v>
          </cell>
          <cell r="HY332" t="str">
            <v>HDKM78363</v>
          </cell>
          <cell r="HZ332">
            <v>94.38</v>
          </cell>
          <cell r="IA332">
            <v>6.74</v>
          </cell>
          <cell r="IB332">
            <v>20.5</v>
          </cell>
          <cell r="IC332">
            <v>28.553000000000001</v>
          </cell>
          <cell r="ID332">
            <v>310.10199999999998</v>
          </cell>
          <cell r="IE332">
            <v>4</v>
          </cell>
          <cell r="IG332" t="str">
            <v>HDKM78363</v>
          </cell>
          <cell r="IH332">
            <v>94.65</v>
          </cell>
          <cell r="II332">
            <v>6.74</v>
          </cell>
          <cell r="IJ332">
            <v>78.5</v>
          </cell>
          <cell r="IK332">
            <v>28.553000000000001</v>
          </cell>
          <cell r="IL332">
            <v>329.26799999999997</v>
          </cell>
          <cell r="IM332">
            <v>4</v>
          </cell>
        </row>
        <row r="333">
          <cell r="A333" t="str">
            <v>PMMB33002</v>
          </cell>
          <cell r="B333">
            <v>100</v>
          </cell>
          <cell r="C333">
            <v>0</v>
          </cell>
          <cell r="D333">
            <v>0</v>
          </cell>
          <cell r="E333">
            <v>0</v>
          </cell>
          <cell r="F333">
            <v>0</v>
          </cell>
          <cell r="G333">
            <v>0</v>
          </cell>
          <cell r="I333" t="str">
            <v>PMMB33002</v>
          </cell>
          <cell r="J333">
            <v>95.21</v>
          </cell>
          <cell r="K333">
            <v>2.2999999999999998</v>
          </cell>
          <cell r="L333">
            <v>17</v>
          </cell>
          <cell r="M333">
            <v>0</v>
          </cell>
          <cell r="N333">
            <v>17.433</v>
          </cell>
          <cell r="O333">
            <v>1</v>
          </cell>
          <cell r="Q333" t="str">
            <v>MPSC27016</v>
          </cell>
          <cell r="R333">
            <v>100</v>
          </cell>
          <cell r="S333">
            <v>0</v>
          </cell>
          <cell r="T333">
            <v>0</v>
          </cell>
          <cell r="U333">
            <v>0</v>
          </cell>
          <cell r="V333">
            <v>0</v>
          </cell>
          <cell r="W333">
            <v>0</v>
          </cell>
          <cell r="Y333" t="str">
            <v>MPSC27016</v>
          </cell>
          <cell r="Z333">
            <v>100</v>
          </cell>
          <cell r="AA333">
            <v>0</v>
          </cell>
          <cell r="AB333">
            <v>0</v>
          </cell>
          <cell r="AC333">
            <v>0</v>
          </cell>
          <cell r="AD333">
            <v>0</v>
          </cell>
          <cell r="AE333">
            <v>0</v>
          </cell>
          <cell r="AG333" t="str">
            <v>MPSC27016</v>
          </cell>
          <cell r="AH333">
            <v>100</v>
          </cell>
          <cell r="AI333">
            <v>0</v>
          </cell>
          <cell r="AJ333">
            <v>0</v>
          </cell>
          <cell r="AK333">
            <v>0</v>
          </cell>
          <cell r="AL333">
            <v>0</v>
          </cell>
          <cell r="AM333">
            <v>0</v>
          </cell>
          <cell r="AO333" t="str">
            <v>MPMT10003</v>
          </cell>
          <cell r="AP333">
            <v>100</v>
          </cell>
          <cell r="AQ333">
            <v>0</v>
          </cell>
          <cell r="AR333">
            <v>0</v>
          </cell>
          <cell r="AS333">
            <v>0</v>
          </cell>
          <cell r="AT333">
            <v>0</v>
          </cell>
          <cell r="AU333">
            <v>0</v>
          </cell>
          <cell r="AW333" t="str">
            <v>MPMT10003</v>
          </cell>
          <cell r="AX333">
            <v>100</v>
          </cell>
          <cell r="AY333">
            <v>0</v>
          </cell>
          <cell r="AZ333">
            <v>0</v>
          </cell>
          <cell r="BA333">
            <v>0</v>
          </cell>
          <cell r="BB333">
            <v>0</v>
          </cell>
          <cell r="BC333">
            <v>0</v>
          </cell>
          <cell r="BE333" t="str">
            <v>MPMT10003</v>
          </cell>
          <cell r="BF333">
            <v>100</v>
          </cell>
          <cell r="BG333">
            <v>0</v>
          </cell>
          <cell r="BH333">
            <v>0</v>
          </cell>
          <cell r="BI333">
            <v>0</v>
          </cell>
          <cell r="BJ333">
            <v>0</v>
          </cell>
          <cell r="BK333">
            <v>0</v>
          </cell>
          <cell r="BM333" t="str">
            <v>MPMT10003</v>
          </cell>
          <cell r="BN333">
            <v>100</v>
          </cell>
          <cell r="BO333">
            <v>0</v>
          </cell>
          <cell r="BP333">
            <v>0</v>
          </cell>
          <cell r="BQ333">
            <v>0</v>
          </cell>
          <cell r="BR333">
            <v>0</v>
          </cell>
          <cell r="BS333">
            <v>0</v>
          </cell>
          <cell r="BU333" t="str">
            <v>MPMF42038</v>
          </cell>
          <cell r="BV333">
            <v>100</v>
          </cell>
          <cell r="BW333">
            <v>0</v>
          </cell>
          <cell r="BX333">
            <v>0</v>
          </cell>
          <cell r="BY333">
            <v>0</v>
          </cell>
          <cell r="BZ333">
            <v>46</v>
          </cell>
          <cell r="CA333">
            <v>0</v>
          </cell>
          <cell r="CC333" t="str">
            <v>MPMF42038</v>
          </cell>
          <cell r="CD333">
            <v>100</v>
          </cell>
          <cell r="CE333">
            <v>0</v>
          </cell>
          <cell r="CF333">
            <v>0</v>
          </cell>
          <cell r="CG333">
            <v>0</v>
          </cell>
          <cell r="CH333">
            <v>46</v>
          </cell>
          <cell r="CI333">
            <v>0</v>
          </cell>
          <cell r="CK333" t="str">
            <v>MPMF42038</v>
          </cell>
          <cell r="CL333">
            <v>100</v>
          </cell>
          <cell r="CM333">
            <v>0</v>
          </cell>
          <cell r="CN333">
            <v>0</v>
          </cell>
          <cell r="CO333">
            <v>0</v>
          </cell>
          <cell r="CP333">
            <v>46</v>
          </cell>
          <cell r="CQ333">
            <v>0</v>
          </cell>
          <cell r="CS333" t="str">
            <v>MPMF42004</v>
          </cell>
          <cell r="CT333">
            <v>63.47</v>
          </cell>
          <cell r="CU333">
            <v>56.98</v>
          </cell>
          <cell r="CV333">
            <v>0</v>
          </cell>
          <cell r="CW333">
            <v>0</v>
          </cell>
          <cell r="CX333">
            <v>69.417000000000002</v>
          </cell>
          <cell r="CY333">
            <v>2</v>
          </cell>
          <cell r="DA333" t="str">
            <v>MPMF42004</v>
          </cell>
          <cell r="DB333">
            <v>58.94</v>
          </cell>
          <cell r="DC333">
            <v>68.98</v>
          </cell>
          <cell r="DD333">
            <v>0</v>
          </cell>
          <cell r="DE333">
            <v>0</v>
          </cell>
          <cell r="DF333">
            <v>69.417000000000002</v>
          </cell>
          <cell r="DG333">
            <v>2</v>
          </cell>
          <cell r="DI333" t="str">
            <v>MPMF42004</v>
          </cell>
          <cell r="DJ333">
            <v>55.01</v>
          </cell>
          <cell r="DK333">
            <v>80.98</v>
          </cell>
          <cell r="DL333">
            <v>32.5</v>
          </cell>
          <cell r="DM333">
            <v>0</v>
          </cell>
          <cell r="DN333">
            <v>69.417000000000002</v>
          </cell>
          <cell r="DO333">
            <v>2</v>
          </cell>
          <cell r="DQ333" t="str">
            <v>MPMF42004</v>
          </cell>
          <cell r="DR333">
            <v>51.57</v>
          </cell>
          <cell r="DS333">
            <v>92.98</v>
          </cell>
          <cell r="DT333">
            <v>32.5</v>
          </cell>
          <cell r="DU333">
            <v>0</v>
          </cell>
          <cell r="DV333">
            <v>69.417000000000002</v>
          </cell>
          <cell r="DW333">
            <v>2</v>
          </cell>
          <cell r="DY333" t="str">
            <v>MPMF38011</v>
          </cell>
          <cell r="DZ333">
            <v>100</v>
          </cell>
          <cell r="EA333">
            <v>0</v>
          </cell>
          <cell r="EB333">
            <v>142</v>
          </cell>
          <cell r="EC333">
            <v>0</v>
          </cell>
          <cell r="ED333">
            <v>115</v>
          </cell>
          <cell r="EE333">
            <v>0</v>
          </cell>
          <cell r="EG333" t="str">
            <v>MPMF38011</v>
          </cell>
          <cell r="EH333">
            <v>100</v>
          </cell>
          <cell r="EI333">
            <v>0</v>
          </cell>
          <cell r="EJ333">
            <v>142</v>
          </cell>
          <cell r="EK333">
            <v>0</v>
          </cell>
          <cell r="EL333">
            <v>115</v>
          </cell>
          <cell r="EM333">
            <v>0</v>
          </cell>
          <cell r="EO333" t="str">
            <v>MPMF38011</v>
          </cell>
          <cell r="EP333">
            <v>100</v>
          </cell>
          <cell r="EQ333">
            <v>0</v>
          </cell>
          <cell r="ER333">
            <v>142</v>
          </cell>
          <cell r="ES333">
            <v>0</v>
          </cell>
          <cell r="ET333">
            <v>115</v>
          </cell>
          <cell r="EU333">
            <v>0</v>
          </cell>
          <cell r="EW333" t="str">
            <v>HDKM78397</v>
          </cell>
          <cell r="EX333">
            <v>90.84</v>
          </cell>
          <cell r="EY333">
            <v>3.54</v>
          </cell>
          <cell r="EZ333">
            <v>24</v>
          </cell>
          <cell r="FA333">
            <v>90.668000000000006</v>
          </cell>
          <cell r="FB333">
            <v>279.88299999999998</v>
          </cell>
          <cell r="FC333">
            <v>6</v>
          </cell>
          <cell r="FE333" t="str">
            <v>HDKM78373</v>
          </cell>
          <cell r="FF333">
            <v>93.28</v>
          </cell>
          <cell r="FG333">
            <v>3.55</v>
          </cell>
          <cell r="FH333">
            <v>3</v>
          </cell>
          <cell r="FI333">
            <v>24.131</v>
          </cell>
          <cell r="FJ333">
            <v>184.66900000000001</v>
          </cell>
          <cell r="FK333">
            <v>5</v>
          </cell>
          <cell r="FM333" t="str">
            <v>HDKM78373</v>
          </cell>
          <cell r="FN333">
            <v>93.84</v>
          </cell>
          <cell r="FO333">
            <v>3.55</v>
          </cell>
          <cell r="FP333">
            <v>3</v>
          </cell>
          <cell r="FQ333">
            <v>24.131</v>
          </cell>
          <cell r="FR333">
            <v>194.953</v>
          </cell>
          <cell r="FS333">
            <v>5</v>
          </cell>
          <cell r="FU333" t="str">
            <v>HDKM78373</v>
          </cell>
          <cell r="FV333">
            <v>94.31</v>
          </cell>
          <cell r="FW333">
            <v>3.55</v>
          </cell>
          <cell r="FX333">
            <v>3</v>
          </cell>
          <cell r="FY333">
            <v>24.131</v>
          </cell>
          <cell r="FZ333">
            <v>206.28700000000001</v>
          </cell>
          <cell r="GA333">
            <v>5</v>
          </cell>
          <cell r="GC333" t="str">
            <v>HDKM78373</v>
          </cell>
          <cell r="GD333">
            <v>94.72</v>
          </cell>
          <cell r="GE333">
            <v>3.55</v>
          </cell>
          <cell r="GF333">
            <v>18.399999999999999</v>
          </cell>
          <cell r="GG333">
            <v>24.131</v>
          </cell>
          <cell r="GH333">
            <v>222.55500000000001</v>
          </cell>
          <cell r="GI333">
            <v>5</v>
          </cell>
          <cell r="GK333" t="str">
            <v>HDKM78373</v>
          </cell>
          <cell r="GL333">
            <v>93.73</v>
          </cell>
          <cell r="GM333">
            <v>3.76</v>
          </cell>
          <cell r="GN333">
            <v>15.333333333333</v>
          </cell>
          <cell r="GO333">
            <v>40.326000000000001</v>
          </cell>
          <cell r="GP333">
            <v>238.821</v>
          </cell>
          <cell r="GQ333">
            <v>6</v>
          </cell>
          <cell r="GS333" t="str">
            <v>HDKM78373</v>
          </cell>
          <cell r="GT333">
            <v>94.12</v>
          </cell>
          <cell r="GU333">
            <v>3.76</v>
          </cell>
          <cell r="GV333">
            <v>15.333333333333</v>
          </cell>
          <cell r="GW333">
            <v>40.326000000000001</v>
          </cell>
          <cell r="GX333">
            <v>257.654</v>
          </cell>
          <cell r="GY333">
            <v>6</v>
          </cell>
          <cell r="HA333" t="str">
            <v>HDKM78373</v>
          </cell>
          <cell r="HB333">
            <v>94.47</v>
          </cell>
          <cell r="HC333">
            <v>3.76</v>
          </cell>
          <cell r="HD333">
            <v>15.333333333333</v>
          </cell>
          <cell r="HE333">
            <v>40.326000000000001</v>
          </cell>
          <cell r="HF333">
            <v>277.32</v>
          </cell>
          <cell r="HG333">
            <v>6</v>
          </cell>
          <cell r="HI333" t="str">
            <v>HDKM78365</v>
          </cell>
          <cell r="HJ333">
            <v>95.56</v>
          </cell>
          <cell r="HK333">
            <v>3.2</v>
          </cell>
          <cell r="HL333">
            <v>15.833333333333</v>
          </cell>
          <cell r="HM333">
            <v>2.8650000000000002</v>
          </cell>
          <cell r="HN333">
            <v>299.78399999999999</v>
          </cell>
          <cell r="HO333">
            <v>6</v>
          </cell>
          <cell r="HQ333" t="str">
            <v>HDKM78365</v>
          </cell>
          <cell r="HR333">
            <v>92.3</v>
          </cell>
          <cell r="HS333">
            <v>4.3899999999999997</v>
          </cell>
          <cell r="HT333">
            <v>11.875</v>
          </cell>
          <cell r="HU333">
            <v>27.052</v>
          </cell>
          <cell r="HV333">
            <v>306.03399999999999</v>
          </cell>
          <cell r="HW333">
            <v>8</v>
          </cell>
          <cell r="HY333" t="str">
            <v>HDKM78364</v>
          </cell>
          <cell r="HZ333">
            <v>94.03</v>
          </cell>
          <cell r="IA333">
            <v>5.73</v>
          </cell>
          <cell r="IB333">
            <v>17</v>
          </cell>
          <cell r="IC333">
            <v>28.038</v>
          </cell>
          <cell r="ID333">
            <v>323.76400000000001</v>
          </cell>
          <cell r="IE333">
            <v>5</v>
          </cell>
          <cell r="IG333" t="str">
            <v>HDKM78364</v>
          </cell>
          <cell r="IH333">
            <v>94.21</v>
          </cell>
          <cell r="II333">
            <v>4.8600000000000003</v>
          </cell>
          <cell r="IJ333">
            <v>50.166666666666998</v>
          </cell>
          <cell r="IK333">
            <v>29.314</v>
          </cell>
          <cell r="IL333">
            <v>342.14600000000002</v>
          </cell>
          <cell r="IM333">
            <v>6</v>
          </cell>
        </row>
        <row r="334">
          <cell r="A334" t="str">
            <v>PMMB33003</v>
          </cell>
          <cell r="B334">
            <v>100</v>
          </cell>
          <cell r="C334">
            <v>0</v>
          </cell>
          <cell r="D334">
            <v>0</v>
          </cell>
          <cell r="E334">
            <v>0</v>
          </cell>
          <cell r="F334">
            <v>0</v>
          </cell>
          <cell r="G334">
            <v>0</v>
          </cell>
          <cell r="I334" t="str">
            <v>PMMB33003</v>
          </cell>
          <cell r="J334">
            <v>69.62</v>
          </cell>
          <cell r="K334">
            <v>4.8600000000000003</v>
          </cell>
          <cell r="L334">
            <v>3.3333333333333002</v>
          </cell>
          <cell r="M334">
            <v>87.313999999999993</v>
          </cell>
          <cell r="N334">
            <v>7.383</v>
          </cell>
          <cell r="O334">
            <v>3</v>
          </cell>
          <cell r="Q334" t="str">
            <v>PLVV16001</v>
          </cell>
          <cell r="R334">
            <v>100</v>
          </cell>
          <cell r="S334">
            <v>0</v>
          </cell>
          <cell r="T334">
            <v>0</v>
          </cell>
          <cell r="U334">
            <v>0</v>
          </cell>
          <cell r="V334">
            <v>0</v>
          </cell>
          <cell r="W334">
            <v>0</v>
          </cell>
          <cell r="Y334" t="str">
            <v>PLVV16001</v>
          </cell>
          <cell r="Z334">
            <v>100</v>
          </cell>
          <cell r="AA334">
            <v>0</v>
          </cell>
          <cell r="AB334">
            <v>0</v>
          </cell>
          <cell r="AC334">
            <v>0</v>
          </cell>
          <cell r="AD334">
            <v>0</v>
          </cell>
          <cell r="AE334">
            <v>0</v>
          </cell>
          <cell r="AG334" t="str">
            <v>PLVV16001</v>
          </cell>
          <cell r="AH334">
            <v>100</v>
          </cell>
          <cell r="AI334">
            <v>0</v>
          </cell>
          <cell r="AJ334">
            <v>0</v>
          </cell>
          <cell r="AK334">
            <v>0</v>
          </cell>
          <cell r="AL334">
            <v>0</v>
          </cell>
          <cell r="AM334">
            <v>0</v>
          </cell>
          <cell r="AO334" t="str">
            <v>MPMT30001</v>
          </cell>
          <cell r="AP334">
            <v>100</v>
          </cell>
          <cell r="AQ334">
            <v>0</v>
          </cell>
          <cell r="AR334">
            <v>0</v>
          </cell>
          <cell r="AS334">
            <v>0</v>
          </cell>
          <cell r="AT334">
            <v>0</v>
          </cell>
          <cell r="AU334">
            <v>0</v>
          </cell>
          <cell r="AW334" t="str">
            <v>MPMT30001</v>
          </cell>
          <cell r="AX334">
            <v>100</v>
          </cell>
          <cell r="AY334">
            <v>0</v>
          </cell>
          <cell r="AZ334">
            <v>0</v>
          </cell>
          <cell r="BA334">
            <v>0</v>
          </cell>
          <cell r="BB334">
            <v>0</v>
          </cell>
          <cell r="BC334">
            <v>0</v>
          </cell>
          <cell r="BE334" t="str">
            <v>MPMT30001</v>
          </cell>
          <cell r="BF334">
            <v>100</v>
          </cell>
          <cell r="BG334">
            <v>0</v>
          </cell>
          <cell r="BH334">
            <v>0</v>
          </cell>
          <cell r="BI334">
            <v>0</v>
          </cell>
          <cell r="BJ334">
            <v>0</v>
          </cell>
          <cell r="BK334">
            <v>0</v>
          </cell>
          <cell r="BM334" t="str">
            <v>MPMT30001</v>
          </cell>
          <cell r="BN334">
            <v>100</v>
          </cell>
          <cell r="BO334">
            <v>0</v>
          </cell>
          <cell r="BP334">
            <v>0</v>
          </cell>
          <cell r="BQ334">
            <v>0</v>
          </cell>
          <cell r="BR334">
            <v>0</v>
          </cell>
          <cell r="BS334">
            <v>0</v>
          </cell>
          <cell r="BU334" t="str">
            <v>MPMT10001</v>
          </cell>
          <cell r="BV334">
            <v>100</v>
          </cell>
          <cell r="BW334">
            <v>0</v>
          </cell>
          <cell r="BX334">
            <v>0</v>
          </cell>
          <cell r="BY334">
            <v>0</v>
          </cell>
          <cell r="BZ334">
            <v>0</v>
          </cell>
          <cell r="CA334">
            <v>0</v>
          </cell>
          <cell r="CC334" t="str">
            <v>MPMT10001</v>
          </cell>
          <cell r="CD334">
            <v>100</v>
          </cell>
          <cell r="CE334">
            <v>0</v>
          </cell>
          <cell r="CF334">
            <v>0</v>
          </cell>
          <cell r="CG334">
            <v>0</v>
          </cell>
          <cell r="CH334">
            <v>0</v>
          </cell>
          <cell r="CI334">
            <v>0</v>
          </cell>
          <cell r="CK334" t="str">
            <v>MPMT10001</v>
          </cell>
          <cell r="CL334">
            <v>100</v>
          </cell>
          <cell r="CM334">
            <v>0</v>
          </cell>
          <cell r="CN334">
            <v>0</v>
          </cell>
          <cell r="CO334">
            <v>0</v>
          </cell>
          <cell r="CP334">
            <v>0</v>
          </cell>
          <cell r="CQ334">
            <v>0</v>
          </cell>
          <cell r="CS334" t="str">
            <v>MPMF42007</v>
          </cell>
          <cell r="CT334">
            <v>100</v>
          </cell>
          <cell r="CU334">
            <v>0</v>
          </cell>
          <cell r="CV334">
            <v>0</v>
          </cell>
          <cell r="CW334">
            <v>0</v>
          </cell>
          <cell r="CX334">
            <v>46</v>
          </cell>
          <cell r="CY334">
            <v>0</v>
          </cell>
          <cell r="DA334" t="str">
            <v>MPMF42007</v>
          </cell>
          <cell r="DB334">
            <v>100</v>
          </cell>
          <cell r="DC334">
            <v>0</v>
          </cell>
          <cell r="DD334">
            <v>0</v>
          </cell>
          <cell r="DE334">
            <v>0</v>
          </cell>
          <cell r="DF334">
            <v>46</v>
          </cell>
          <cell r="DG334">
            <v>0</v>
          </cell>
          <cell r="DI334" t="str">
            <v>MPMF42007</v>
          </cell>
          <cell r="DJ334">
            <v>100</v>
          </cell>
          <cell r="DK334">
            <v>0</v>
          </cell>
          <cell r="DL334">
            <v>50</v>
          </cell>
          <cell r="DM334">
            <v>0</v>
          </cell>
          <cell r="DN334">
            <v>46</v>
          </cell>
          <cell r="DO334">
            <v>0</v>
          </cell>
          <cell r="DQ334" t="str">
            <v>MPMF42007</v>
          </cell>
          <cell r="DR334">
            <v>100</v>
          </cell>
          <cell r="DS334">
            <v>0</v>
          </cell>
          <cell r="DT334">
            <v>50</v>
          </cell>
          <cell r="DU334">
            <v>0</v>
          </cell>
          <cell r="DV334">
            <v>46</v>
          </cell>
          <cell r="DW334">
            <v>0</v>
          </cell>
          <cell r="DY334" t="str">
            <v>MPMF38019</v>
          </cell>
          <cell r="DZ334">
            <v>97.75</v>
          </cell>
          <cell r="EA334">
            <v>4.58</v>
          </cell>
          <cell r="EB334">
            <v>26.5</v>
          </cell>
          <cell r="EC334">
            <v>0</v>
          </cell>
          <cell r="ED334">
            <v>135.80000000000001</v>
          </cell>
          <cell r="EE334">
            <v>2</v>
          </cell>
          <cell r="EG334" t="str">
            <v>MPMF38019</v>
          </cell>
          <cell r="EH334">
            <v>97.88</v>
          </cell>
          <cell r="EI334">
            <v>4.58</v>
          </cell>
          <cell r="EJ334">
            <v>26.5</v>
          </cell>
          <cell r="EK334">
            <v>0</v>
          </cell>
          <cell r="EL334">
            <v>135.80000000000001</v>
          </cell>
          <cell r="EM334">
            <v>2</v>
          </cell>
          <cell r="EO334" t="str">
            <v>MPMF38019</v>
          </cell>
          <cell r="EP334">
            <v>97.99</v>
          </cell>
          <cell r="EQ334">
            <v>4.58</v>
          </cell>
          <cell r="ER334">
            <v>26.5</v>
          </cell>
          <cell r="ES334">
            <v>0</v>
          </cell>
          <cell r="ET334">
            <v>135.80000000000001</v>
          </cell>
          <cell r="EU334">
            <v>2</v>
          </cell>
          <cell r="EW334" t="str">
            <v>HDKM78442</v>
          </cell>
          <cell r="EX334">
            <v>99.32</v>
          </cell>
          <cell r="EY334">
            <v>0.82</v>
          </cell>
          <cell r="EZ334">
            <v>0</v>
          </cell>
          <cell r="FA334">
            <v>86.72</v>
          </cell>
          <cell r="FB334">
            <v>151.88200000000001</v>
          </cell>
          <cell r="FC334">
            <v>2</v>
          </cell>
          <cell r="FE334" t="str">
            <v>HDKM78387</v>
          </cell>
          <cell r="FF334">
            <v>88.74</v>
          </cell>
          <cell r="FG334">
            <v>12.94</v>
          </cell>
          <cell r="FH334">
            <v>33</v>
          </cell>
          <cell r="FI334">
            <v>18.196999999999999</v>
          </cell>
          <cell r="FJ334">
            <v>298.899</v>
          </cell>
          <cell r="FK334">
            <v>4</v>
          </cell>
          <cell r="FM334" t="str">
            <v>HDKM78387</v>
          </cell>
          <cell r="FN334">
            <v>89.25</v>
          </cell>
          <cell r="FO334">
            <v>12.94</v>
          </cell>
          <cell r="FP334">
            <v>33</v>
          </cell>
          <cell r="FQ334">
            <v>18.196999999999999</v>
          </cell>
          <cell r="FR334">
            <v>308.49900000000002</v>
          </cell>
          <cell r="FS334">
            <v>4</v>
          </cell>
          <cell r="FU334" t="str">
            <v>HDKM78387</v>
          </cell>
          <cell r="FV334">
            <v>89.04</v>
          </cell>
          <cell r="FW334">
            <v>9.25</v>
          </cell>
          <cell r="FX334">
            <v>22</v>
          </cell>
          <cell r="FY334">
            <v>22.673999999999999</v>
          </cell>
          <cell r="FZ334">
            <v>314.98200000000003</v>
          </cell>
          <cell r="GA334">
            <v>6</v>
          </cell>
          <cell r="GC334" t="str">
            <v>HDKM78387</v>
          </cell>
          <cell r="GD334">
            <v>89.34</v>
          </cell>
          <cell r="GE334">
            <v>8.06</v>
          </cell>
          <cell r="GF334">
            <v>30.285714285714</v>
          </cell>
          <cell r="GG334">
            <v>22.312000000000001</v>
          </cell>
          <cell r="GH334">
            <v>330.43299999999999</v>
          </cell>
          <cell r="GI334">
            <v>7</v>
          </cell>
          <cell r="GK334" t="str">
            <v>HDKM78387</v>
          </cell>
          <cell r="GL334">
            <v>89.77</v>
          </cell>
          <cell r="GM334">
            <v>8.06</v>
          </cell>
          <cell r="GN334">
            <v>30.285714285714</v>
          </cell>
          <cell r="GO334">
            <v>22.312000000000001</v>
          </cell>
          <cell r="GP334">
            <v>349.85</v>
          </cell>
          <cell r="GQ334">
            <v>7</v>
          </cell>
          <cell r="GS334" t="str">
            <v>HDKM78387</v>
          </cell>
          <cell r="GT334">
            <v>90.16</v>
          </cell>
          <cell r="GU334">
            <v>8.06</v>
          </cell>
          <cell r="GV334">
            <v>30.285714285714</v>
          </cell>
          <cell r="GW334">
            <v>22.312000000000001</v>
          </cell>
          <cell r="GX334">
            <v>368.88200000000001</v>
          </cell>
          <cell r="GY334">
            <v>7</v>
          </cell>
          <cell r="HA334" t="str">
            <v>HDKM78387</v>
          </cell>
          <cell r="HB334">
            <v>90.52</v>
          </cell>
          <cell r="HC334">
            <v>8.06</v>
          </cell>
          <cell r="HD334">
            <v>30.285714285714</v>
          </cell>
          <cell r="HE334">
            <v>22.312000000000001</v>
          </cell>
          <cell r="HF334">
            <v>387.98200000000003</v>
          </cell>
          <cell r="HG334">
            <v>7</v>
          </cell>
          <cell r="HI334" t="str">
            <v>HDKM78366</v>
          </cell>
          <cell r="HJ334">
            <v>74.16</v>
          </cell>
          <cell r="HK334">
            <v>9.65</v>
          </cell>
          <cell r="HL334">
            <v>8.4117647058823994</v>
          </cell>
          <cell r="HM334">
            <v>64.691000000000003</v>
          </cell>
          <cell r="HN334">
            <v>300.71499999999997</v>
          </cell>
          <cell r="HO334">
            <v>17</v>
          </cell>
          <cell r="HQ334" t="str">
            <v>HDKM78366</v>
          </cell>
          <cell r="HR334">
            <v>75.05</v>
          </cell>
          <cell r="HS334">
            <v>9.65</v>
          </cell>
          <cell r="HT334">
            <v>8.4117647058823994</v>
          </cell>
          <cell r="HU334">
            <v>64.691000000000003</v>
          </cell>
          <cell r="HV334">
            <v>320.58100000000002</v>
          </cell>
          <cell r="HW334">
            <v>17</v>
          </cell>
          <cell r="HY334" t="str">
            <v>HDKM78365</v>
          </cell>
          <cell r="HZ334">
            <v>92.68</v>
          </cell>
          <cell r="IA334">
            <v>4.3899999999999997</v>
          </cell>
          <cell r="IB334">
            <v>11.875</v>
          </cell>
          <cell r="IC334">
            <v>27.052</v>
          </cell>
          <cell r="ID334">
            <v>325.2</v>
          </cell>
          <cell r="IE334">
            <v>8</v>
          </cell>
          <cell r="IG334" t="str">
            <v>HDKM78365</v>
          </cell>
          <cell r="IH334">
            <v>93.03</v>
          </cell>
          <cell r="II334">
            <v>4.3899999999999997</v>
          </cell>
          <cell r="IJ334">
            <v>37.375</v>
          </cell>
          <cell r="IK334">
            <v>27.052</v>
          </cell>
          <cell r="IL334">
            <v>343.08300000000003</v>
          </cell>
          <cell r="IM334">
            <v>8</v>
          </cell>
        </row>
        <row r="335">
          <cell r="A335" t="str">
            <v>PMMB33004</v>
          </cell>
          <cell r="B335">
            <v>100</v>
          </cell>
          <cell r="C335">
            <v>0</v>
          </cell>
          <cell r="D335">
            <v>0</v>
          </cell>
          <cell r="E335">
            <v>0</v>
          </cell>
          <cell r="F335">
            <v>0</v>
          </cell>
          <cell r="G335">
            <v>0</v>
          </cell>
          <cell r="I335" t="str">
            <v>PMMB33004</v>
          </cell>
          <cell r="J335">
            <v>95.97</v>
          </cell>
          <cell r="K335">
            <v>1.93</v>
          </cell>
          <cell r="L335">
            <v>18</v>
          </cell>
          <cell r="M335">
            <v>0</v>
          </cell>
          <cell r="N335">
            <v>18.684000000000001</v>
          </cell>
          <cell r="O335">
            <v>1</v>
          </cell>
          <cell r="Q335" t="str">
            <v>PMMB33001</v>
          </cell>
          <cell r="R335">
            <v>100</v>
          </cell>
          <cell r="S335">
            <v>0</v>
          </cell>
          <cell r="T335">
            <v>0</v>
          </cell>
          <cell r="U335">
            <v>0</v>
          </cell>
          <cell r="V335">
            <v>0</v>
          </cell>
          <cell r="W335">
            <v>0</v>
          </cell>
          <cell r="Y335" t="str">
            <v>PMMB33001</v>
          </cell>
          <cell r="Z335">
            <v>100</v>
          </cell>
          <cell r="AA335">
            <v>0</v>
          </cell>
          <cell r="AB335">
            <v>0</v>
          </cell>
          <cell r="AC335">
            <v>0</v>
          </cell>
          <cell r="AD335">
            <v>0</v>
          </cell>
          <cell r="AE335">
            <v>0</v>
          </cell>
          <cell r="AG335" t="str">
            <v>PMMB33001</v>
          </cell>
          <cell r="AH335">
            <v>100</v>
          </cell>
          <cell r="AI335">
            <v>0</v>
          </cell>
          <cell r="AJ335">
            <v>0</v>
          </cell>
          <cell r="AK335">
            <v>0</v>
          </cell>
          <cell r="AL335">
            <v>0</v>
          </cell>
          <cell r="AM335">
            <v>0</v>
          </cell>
          <cell r="AO335" t="str">
            <v>MPSC27016</v>
          </cell>
          <cell r="AP335">
            <v>100</v>
          </cell>
          <cell r="AQ335">
            <v>0</v>
          </cell>
          <cell r="AR335">
            <v>0</v>
          </cell>
          <cell r="AS335">
            <v>0</v>
          </cell>
          <cell r="AT335">
            <v>0</v>
          </cell>
          <cell r="AU335">
            <v>0</v>
          </cell>
          <cell r="AW335" t="str">
            <v>MPSC27016</v>
          </cell>
          <cell r="AX335">
            <v>100</v>
          </cell>
          <cell r="AY335">
            <v>0</v>
          </cell>
          <cell r="AZ335">
            <v>0</v>
          </cell>
          <cell r="BA335">
            <v>0</v>
          </cell>
          <cell r="BB335">
            <v>0</v>
          </cell>
          <cell r="BC335">
            <v>0</v>
          </cell>
          <cell r="BE335" t="str">
            <v>MPSC27016</v>
          </cell>
          <cell r="BF335">
            <v>100</v>
          </cell>
          <cell r="BG335">
            <v>0</v>
          </cell>
          <cell r="BH335">
            <v>0</v>
          </cell>
          <cell r="BI335">
            <v>0</v>
          </cell>
          <cell r="BJ335">
            <v>0</v>
          </cell>
          <cell r="BK335">
            <v>0</v>
          </cell>
          <cell r="BM335" t="str">
            <v>MPSC27016</v>
          </cell>
          <cell r="BN335">
            <v>100</v>
          </cell>
          <cell r="BO335">
            <v>0</v>
          </cell>
          <cell r="BP335">
            <v>0</v>
          </cell>
          <cell r="BQ335">
            <v>0</v>
          </cell>
          <cell r="BR335">
            <v>0</v>
          </cell>
          <cell r="BS335">
            <v>0</v>
          </cell>
          <cell r="BU335" t="str">
            <v>MPMT10002</v>
          </cell>
          <cell r="BV335">
            <v>100</v>
          </cell>
          <cell r="BW335">
            <v>0</v>
          </cell>
          <cell r="BX335">
            <v>0</v>
          </cell>
          <cell r="BY335">
            <v>0</v>
          </cell>
          <cell r="BZ335">
            <v>0</v>
          </cell>
          <cell r="CA335">
            <v>0</v>
          </cell>
          <cell r="CC335" t="str">
            <v>MPMT10002</v>
          </cell>
          <cell r="CD335">
            <v>100</v>
          </cell>
          <cell r="CE335">
            <v>0</v>
          </cell>
          <cell r="CF335">
            <v>0</v>
          </cell>
          <cell r="CG335">
            <v>0</v>
          </cell>
          <cell r="CH335">
            <v>0</v>
          </cell>
          <cell r="CI335">
            <v>0</v>
          </cell>
          <cell r="CK335" t="str">
            <v>MPMT10002</v>
          </cell>
          <cell r="CL335">
            <v>100</v>
          </cell>
          <cell r="CM335">
            <v>0</v>
          </cell>
          <cell r="CN335">
            <v>0</v>
          </cell>
          <cell r="CO335">
            <v>0</v>
          </cell>
          <cell r="CP335">
            <v>0</v>
          </cell>
          <cell r="CQ335">
            <v>0</v>
          </cell>
          <cell r="CS335" t="str">
            <v>MPMF42008</v>
          </cell>
          <cell r="CT335">
            <v>86</v>
          </cell>
          <cell r="CU335">
            <v>14.56</v>
          </cell>
          <cell r="CV335">
            <v>0</v>
          </cell>
          <cell r="CW335">
            <v>7.4039999999999999</v>
          </cell>
          <cell r="CX335">
            <v>47.35</v>
          </cell>
          <cell r="CY335">
            <v>3</v>
          </cell>
          <cell r="DA335" t="str">
            <v>MPMF42008</v>
          </cell>
          <cell r="DB335">
            <v>87</v>
          </cell>
          <cell r="DC335">
            <v>14.56</v>
          </cell>
          <cell r="DD335">
            <v>0</v>
          </cell>
          <cell r="DE335">
            <v>7.4039999999999999</v>
          </cell>
          <cell r="DF335">
            <v>47.35</v>
          </cell>
          <cell r="DG335">
            <v>3</v>
          </cell>
          <cell r="DI335" t="str">
            <v>MPMF42008</v>
          </cell>
          <cell r="DJ335">
            <v>87.87</v>
          </cell>
          <cell r="DK335">
            <v>14.56</v>
          </cell>
          <cell r="DL335">
            <v>23.333333333333002</v>
          </cell>
          <cell r="DM335">
            <v>7.4039999999999999</v>
          </cell>
          <cell r="DN335">
            <v>47.35</v>
          </cell>
          <cell r="DO335">
            <v>3</v>
          </cell>
          <cell r="DQ335" t="str">
            <v>MPMF42008</v>
          </cell>
          <cell r="DR335">
            <v>88.63</v>
          </cell>
          <cell r="DS335">
            <v>14.56</v>
          </cell>
          <cell r="DT335">
            <v>23.333333333333002</v>
          </cell>
          <cell r="DU335">
            <v>7.4039999999999999</v>
          </cell>
          <cell r="DV335">
            <v>47.35</v>
          </cell>
          <cell r="DW335">
            <v>3</v>
          </cell>
          <cell r="DY335" t="str">
            <v>MPMF42004</v>
          </cell>
          <cell r="DZ335">
            <v>48.54</v>
          </cell>
          <cell r="EA335">
            <v>104.98</v>
          </cell>
          <cell r="EB335">
            <v>32.5</v>
          </cell>
          <cell r="EC335">
            <v>0</v>
          </cell>
          <cell r="ED335">
            <v>69.417000000000002</v>
          </cell>
          <cell r="EE335">
            <v>2</v>
          </cell>
          <cell r="EG335" t="str">
            <v>MPMF42004</v>
          </cell>
          <cell r="EH335">
            <v>45.84</v>
          </cell>
          <cell r="EI335">
            <v>116.98</v>
          </cell>
          <cell r="EJ335">
            <v>32.5</v>
          </cell>
          <cell r="EK335">
            <v>0</v>
          </cell>
          <cell r="EL335">
            <v>69.417000000000002</v>
          </cell>
          <cell r="EM335">
            <v>2</v>
          </cell>
          <cell r="EO335" t="str">
            <v>MPMF42004</v>
          </cell>
          <cell r="EP335">
            <v>43.43</v>
          </cell>
          <cell r="EQ335">
            <v>128.97999999999999</v>
          </cell>
          <cell r="ER335">
            <v>32.5</v>
          </cell>
          <cell r="ES335">
            <v>0</v>
          </cell>
          <cell r="ET335">
            <v>69.417000000000002</v>
          </cell>
          <cell r="EU335">
            <v>2</v>
          </cell>
          <cell r="EW335" t="str">
            <v>HDKM78443</v>
          </cell>
          <cell r="EX335">
            <v>99.74</v>
          </cell>
          <cell r="EY335">
            <v>0.62</v>
          </cell>
          <cell r="EZ335">
            <v>19</v>
          </cell>
          <cell r="FA335">
            <v>0</v>
          </cell>
          <cell r="FB335">
            <v>158.83600000000001</v>
          </cell>
          <cell r="FC335">
            <v>1</v>
          </cell>
          <cell r="FE335" t="str">
            <v>HDKM78397</v>
          </cell>
          <cell r="FF335">
            <v>91.28</v>
          </cell>
          <cell r="FG335">
            <v>3.54</v>
          </cell>
          <cell r="FH335">
            <v>24</v>
          </cell>
          <cell r="FI335">
            <v>90.668000000000006</v>
          </cell>
          <cell r="FJ335">
            <v>298.2</v>
          </cell>
          <cell r="FK335">
            <v>6</v>
          </cell>
          <cell r="FM335" t="str">
            <v>HDKM78397</v>
          </cell>
          <cell r="FN335">
            <v>91.68</v>
          </cell>
          <cell r="FO335">
            <v>3.54</v>
          </cell>
          <cell r="FP335">
            <v>24</v>
          </cell>
          <cell r="FQ335">
            <v>90.668000000000006</v>
          </cell>
          <cell r="FR335">
            <v>307.85000000000002</v>
          </cell>
          <cell r="FS335">
            <v>6</v>
          </cell>
          <cell r="FU335" t="str">
            <v>HDKM78397</v>
          </cell>
          <cell r="FV335">
            <v>92.04</v>
          </cell>
          <cell r="FW335">
            <v>3.54</v>
          </cell>
          <cell r="FX335">
            <v>24</v>
          </cell>
          <cell r="FY335">
            <v>90.668000000000006</v>
          </cell>
          <cell r="FZ335">
            <v>319.13400000000001</v>
          </cell>
          <cell r="GA335">
            <v>6</v>
          </cell>
          <cell r="GC335" t="str">
            <v>HDKM78397</v>
          </cell>
          <cell r="GD335">
            <v>92.37</v>
          </cell>
          <cell r="GE335">
            <v>3.54</v>
          </cell>
          <cell r="GF335">
            <v>35.166666666666998</v>
          </cell>
          <cell r="GG335">
            <v>90.668000000000006</v>
          </cell>
          <cell r="GH335">
            <v>335.96800000000002</v>
          </cell>
          <cell r="GI335">
            <v>6</v>
          </cell>
          <cell r="GK335" t="str">
            <v>HDKM78397</v>
          </cell>
          <cell r="GL335">
            <v>92.68</v>
          </cell>
          <cell r="GM335">
            <v>3.54</v>
          </cell>
          <cell r="GN335">
            <v>35.166666666666998</v>
          </cell>
          <cell r="GO335">
            <v>90.668000000000006</v>
          </cell>
          <cell r="GP335">
            <v>355.351</v>
          </cell>
          <cell r="GQ335">
            <v>6</v>
          </cell>
          <cell r="GS335" t="str">
            <v>HDKM78397</v>
          </cell>
          <cell r="GT335">
            <v>92.91</v>
          </cell>
          <cell r="GU335">
            <v>3.08</v>
          </cell>
          <cell r="GV335">
            <v>30.142857142857</v>
          </cell>
          <cell r="GW335">
            <v>89.406000000000006</v>
          </cell>
          <cell r="GX335">
            <v>374.767</v>
          </cell>
          <cell r="GY335">
            <v>7</v>
          </cell>
          <cell r="HA335" t="str">
            <v>HDKM78397</v>
          </cell>
          <cell r="HB335">
            <v>93.17</v>
          </cell>
          <cell r="HC335">
            <v>3.08</v>
          </cell>
          <cell r="HD335">
            <v>30.142857142857</v>
          </cell>
          <cell r="HE335">
            <v>89.406000000000006</v>
          </cell>
          <cell r="HF335">
            <v>392.416</v>
          </cell>
          <cell r="HG335">
            <v>7</v>
          </cell>
          <cell r="HI335" t="str">
            <v>HDKM78367</v>
          </cell>
          <cell r="HJ335">
            <v>88.05</v>
          </cell>
          <cell r="HK335">
            <v>4.57</v>
          </cell>
          <cell r="HL335">
            <v>13.333333333333</v>
          </cell>
          <cell r="HM335">
            <v>0.875</v>
          </cell>
          <cell r="HN335">
            <v>374.86500000000001</v>
          </cell>
          <cell r="HO335">
            <v>15</v>
          </cell>
          <cell r="HQ335" t="str">
            <v>HDKM78367</v>
          </cell>
          <cell r="HR335">
            <v>88.31</v>
          </cell>
          <cell r="HS335">
            <v>4.3499999999999996</v>
          </cell>
          <cell r="HT335">
            <v>12.5</v>
          </cell>
          <cell r="HU335">
            <v>0.86199999999999999</v>
          </cell>
          <cell r="HV335">
            <v>392.815</v>
          </cell>
          <cell r="HW335">
            <v>16</v>
          </cell>
          <cell r="HY335" t="str">
            <v>HDKM78366</v>
          </cell>
          <cell r="HZ335">
            <v>74.400000000000006</v>
          </cell>
          <cell r="IA335">
            <v>9.6999999999999993</v>
          </cell>
          <cell r="IB335">
            <v>7.9444444444444002</v>
          </cell>
          <cell r="IC335">
            <v>60.734999999999999</v>
          </cell>
          <cell r="ID335">
            <v>331.74799999999999</v>
          </cell>
          <cell r="IE335">
            <v>18</v>
          </cell>
          <cell r="IG335" t="str">
            <v>HDKM78366</v>
          </cell>
          <cell r="IH335">
            <v>75.23</v>
          </cell>
          <cell r="II335">
            <v>9.6999999999999993</v>
          </cell>
          <cell r="IJ335">
            <v>18.166666666666998</v>
          </cell>
          <cell r="IK335">
            <v>60.734999999999999</v>
          </cell>
          <cell r="IL335">
            <v>347.11399999999998</v>
          </cell>
          <cell r="IM335">
            <v>18</v>
          </cell>
        </row>
        <row r="336">
          <cell r="A336" t="str">
            <v>PMMB33005</v>
          </cell>
          <cell r="B336">
            <v>100</v>
          </cell>
          <cell r="C336">
            <v>0</v>
          </cell>
          <cell r="D336">
            <v>0</v>
          </cell>
          <cell r="E336">
            <v>0</v>
          </cell>
          <cell r="F336">
            <v>0</v>
          </cell>
          <cell r="G336">
            <v>0</v>
          </cell>
          <cell r="I336" t="str">
            <v>PMMB33005</v>
          </cell>
          <cell r="J336">
            <v>100</v>
          </cell>
          <cell r="K336">
            <v>0</v>
          </cell>
          <cell r="L336">
            <v>0</v>
          </cell>
          <cell r="M336">
            <v>0</v>
          </cell>
          <cell r="N336">
            <v>0</v>
          </cell>
          <cell r="O336">
            <v>0</v>
          </cell>
          <cell r="Q336" t="str">
            <v>PMMB33002</v>
          </cell>
          <cell r="R336">
            <v>96.39</v>
          </cell>
          <cell r="S336">
            <v>1.3</v>
          </cell>
          <cell r="T336">
            <v>17.5</v>
          </cell>
          <cell r="U336">
            <v>0</v>
          </cell>
          <cell r="V336">
            <v>36.633000000000003</v>
          </cell>
          <cell r="W336">
            <v>2</v>
          </cell>
          <cell r="Y336" t="str">
            <v>PMMB33002</v>
          </cell>
          <cell r="Z336">
            <v>95.57</v>
          </cell>
          <cell r="AA336">
            <v>1.1000000000000001</v>
          </cell>
          <cell r="AB336">
            <v>17.833333333333002</v>
          </cell>
          <cell r="AC336">
            <v>0</v>
          </cell>
          <cell r="AD336">
            <v>55.499000000000002</v>
          </cell>
          <cell r="AE336">
            <v>3</v>
          </cell>
          <cell r="AG336" t="str">
            <v>PMMB33002</v>
          </cell>
          <cell r="AH336">
            <v>95.31</v>
          </cell>
          <cell r="AI336">
            <v>1.1000000000000001</v>
          </cell>
          <cell r="AJ336">
            <v>24</v>
          </cell>
          <cell r="AK336">
            <v>0</v>
          </cell>
          <cell r="AL336">
            <v>74.498000000000005</v>
          </cell>
          <cell r="AM336">
            <v>3</v>
          </cell>
          <cell r="AO336" t="str">
            <v>PLVV16001</v>
          </cell>
          <cell r="AP336">
            <v>100</v>
          </cell>
          <cell r="AQ336">
            <v>0</v>
          </cell>
          <cell r="AR336">
            <v>0</v>
          </cell>
          <cell r="AS336">
            <v>0</v>
          </cell>
          <cell r="AT336">
            <v>0</v>
          </cell>
          <cell r="AU336">
            <v>0</v>
          </cell>
          <cell r="AW336" t="str">
            <v>PLVV16001</v>
          </cell>
          <cell r="AX336">
            <v>100</v>
          </cell>
          <cell r="AY336">
            <v>0</v>
          </cell>
          <cell r="AZ336">
            <v>0</v>
          </cell>
          <cell r="BA336">
            <v>0</v>
          </cell>
          <cell r="BB336">
            <v>0</v>
          </cell>
          <cell r="BC336">
            <v>0</v>
          </cell>
          <cell r="BE336" t="str">
            <v>PLVV16001</v>
          </cell>
          <cell r="BF336">
            <v>100</v>
          </cell>
          <cell r="BG336">
            <v>0</v>
          </cell>
          <cell r="BH336">
            <v>0</v>
          </cell>
          <cell r="BI336">
            <v>0</v>
          </cell>
          <cell r="BJ336">
            <v>0</v>
          </cell>
          <cell r="BK336">
            <v>0</v>
          </cell>
          <cell r="BM336" t="str">
            <v>PLVV16001</v>
          </cell>
          <cell r="BN336">
            <v>100</v>
          </cell>
          <cell r="BO336">
            <v>0</v>
          </cell>
          <cell r="BP336">
            <v>0</v>
          </cell>
          <cell r="BQ336">
            <v>0</v>
          </cell>
          <cell r="BR336">
            <v>0</v>
          </cell>
          <cell r="BS336">
            <v>0</v>
          </cell>
          <cell r="BU336" t="str">
            <v>MPMT10003</v>
          </cell>
          <cell r="BV336">
            <v>100</v>
          </cell>
          <cell r="BW336">
            <v>0</v>
          </cell>
          <cell r="BX336">
            <v>0</v>
          </cell>
          <cell r="BY336">
            <v>0</v>
          </cell>
          <cell r="BZ336">
            <v>0</v>
          </cell>
          <cell r="CA336">
            <v>0</v>
          </cell>
          <cell r="CC336" t="str">
            <v>MPMT10003</v>
          </cell>
          <cell r="CD336">
            <v>100</v>
          </cell>
          <cell r="CE336">
            <v>0</v>
          </cell>
          <cell r="CF336">
            <v>0</v>
          </cell>
          <cell r="CG336">
            <v>0</v>
          </cell>
          <cell r="CH336">
            <v>0</v>
          </cell>
          <cell r="CI336">
            <v>0</v>
          </cell>
          <cell r="CK336" t="str">
            <v>MPMT10003</v>
          </cell>
          <cell r="CL336">
            <v>100</v>
          </cell>
          <cell r="CM336">
            <v>0</v>
          </cell>
          <cell r="CN336">
            <v>0</v>
          </cell>
          <cell r="CO336">
            <v>0</v>
          </cell>
          <cell r="CP336">
            <v>0</v>
          </cell>
          <cell r="CQ336">
            <v>0</v>
          </cell>
          <cell r="CS336" t="str">
            <v>MPMF42011</v>
          </cell>
          <cell r="CT336">
            <v>100</v>
          </cell>
          <cell r="CU336">
            <v>0</v>
          </cell>
          <cell r="CV336">
            <v>0</v>
          </cell>
          <cell r="CW336">
            <v>0</v>
          </cell>
          <cell r="CX336">
            <v>0</v>
          </cell>
          <cell r="CY336">
            <v>0</v>
          </cell>
          <cell r="DA336" t="str">
            <v>MPMF42011</v>
          </cell>
          <cell r="DB336">
            <v>100</v>
          </cell>
          <cell r="DC336">
            <v>0</v>
          </cell>
          <cell r="DD336">
            <v>0</v>
          </cell>
          <cell r="DE336">
            <v>0</v>
          </cell>
          <cell r="DF336">
            <v>0</v>
          </cell>
          <cell r="DG336">
            <v>0</v>
          </cell>
          <cell r="DI336" t="str">
            <v>MPMF42011</v>
          </cell>
          <cell r="DJ336">
            <v>100</v>
          </cell>
          <cell r="DK336">
            <v>0</v>
          </cell>
          <cell r="DL336">
            <v>36</v>
          </cell>
          <cell r="DM336">
            <v>0</v>
          </cell>
          <cell r="DN336">
            <v>0</v>
          </cell>
          <cell r="DO336">
            <v>0</v>
          </cell>
          <cell r="DQ336" t="str">
            <v>MPMF42011</v>
          </cell>
          <cell r="DR336">
            <v>100</v>
          </cell>
          <cell r="DS336">
            <v>0</v>
          </cell>
          <cell r="DT336">
            <v>36</v>
          </cell>
          <cell r="DU336">
            <v>0</v>
          </cell>
          <cell r="DV336">
            <v>0</v>
          </cell>
          <cell r="DW336">
            <v>0</v>
          </cell>
          <cell r="DY336" t="str">
            <v>MPMF42007</v>
          </cell>
          <cell r="DZ336">
            <v>100</v>
          </cell>
          <cell r="EA336">
            <v>0</v>
          </cell>
          <cell r="EB336">
            <v>50</v>
          </cell>
          <cell r="EC336">
            <v>0</v>
          </cell>
          <cell r="ED336">
            <v>46</v>
          </cell>
          <cell r="EE336">
            <v>0</v>
          </cell>
          <cell r="EG336" t="str">
            <v>MPMF42007</v>
          </cell>
          <cell r="EH336">
            <v>100</v>
          </cell>
          <cell r="EI336">
            <v>0</v>
          </cell>
          <cell r="EJ336">
            <v>50</v>
          </cell>
          <cell r="EK336">
            <v>0</v>
          </cell>
          <cell r="EL336">
            <v>46</v>
          </cell>
          <cell r="EM336">
            <v>0</v>
          </cell>
          <cell r="EO336" t="str">
            <v>MPMF42007</v>
          </cell>
          <cell r="EP336">
            <v>100</v>
          </cell>
          <cell r="EQ336">
            <v>0</v>
          </cell>
          <cell r="ER336">
            <v>50</v>
          </cell>
          <cell r="ES336">
            <v>0</v>
          </cell>
          <cell r="ET336">
            <v>46</v>
          </cell>
          <cell r="EU336">
            <v>0</v>
          </cell>
          <cell r="EW336" t="str">
            <v>HWKM46008</v>
          </cell>
          <cell r="EX336">
            <v>8.89</v>
          </cell>
          <cell r="EY336">
            <v>145.77000000000001</v>
          </cell>
          <cell r="EZ336">
            <v>0</v>
          </cell>
          <cell r="FA336">
            <v>99.302999999999997</v>
          </cell>
          <cell r="FB336">
            <v>34.651000000000003</v>
          </cell>
          <cell r="FC336">
            <v>3</v>
          </cell>
          <cell r="FE336" t="str">
            <v>HDKM78442</v>
          </cell>
          <cell r="FF336">
            <v>99.38</v>
          </cell>
          <cell r="FG336">
            <v>0.82</v>
          </cell>
          <cell r="FH336">
            <v>0</v>
          </cell>
          <cell r="FI336">
            <v>86.72</v>
          </cell>
          <cell r="FJ336">
            <v>170.03100000000001</v>
          </cell>
          <cell r="FK336">
            <v>2</v>
          </cell>
          <cell r="FM336" t="str">
            <v>HDKM78442</v>
          </cell>
          <cell r="FN336">
            <v>95.44</v>
          </cell>
          <cell r="FO336">
            <v>0.82</v>
          </cell>
          <cell r="FP336">
            <v>0</v>
          </cell>
          <cell r="FQ336">
            <v>86.72</v>
          </cell>
          <cell r="FR336">
            <v>176.465</v>
          </cell>
          <cell r="FS336">
            <v>2</v>
          </cell>
          <cell r="FU336" t="str">
            <v>HDKM78442</v>
          </cell>
          <cell r="FV336">
            <v>93.35</v>
          </cell>
          <cell r="FW336">
            <v>1.42</v>
          </cell>
          <cell r="FX336">
            <v>0</v>
          </cell>
          <cell r="FY336">
            <v>94.894999999999996</v>
          </cell>
          <cell r="FZ336">
            <v>184.798</v>
          </cell>
          <cell r="GA336">
            <v>3</v>
          </cell>
          <cell r="GC336" t="str">
            <v>HDKM78442</v>
          </cell>
          <cell r="GD336">
            <v>93.82</v>
          </cell>
          <cell r="GE336">
            <v>1.42</v>
          </cell>
          <cell r="GF336">
            <v>20.666666666666998</v>
          </cell>
          <cell r="GG336">
            <v>94.894999999999996</v>
          </cell>
          <cell r="GH336">
            <v>201.233</v>
          </cell>
          <cell r="GI336">
            <v>3</v>
          </cell>
          <cell r="GK336" t="str">
            <v>HDKM78442</v>
          </cell>
          <cell r="GL336">
            <v>94.24</v>
          </cell>
          <cell r="GM336">
            <v>1.42</v>
          </cell>
          <cell r="GN336">
            <v>20.666666666666998</v>
          </cell>
          <cell r="GO336">
            <v>94.894999999999996</v>
          </cell>
          <cell r="GP336">
            <v>220.65</v>
          </cell>
          <cell r="GQ336">
            <v>3</v>
          </cell>
          <cell r="GS336" t="str">
            <v>HDKM78442</v>
          </cell>
          <cell r="GT336">
            <v>93.89</v>
          </cell>
          <cell r="GU336">
            <v>1.33</v>
          </cell>
          <cell r="GV336">
            <v>15.5</v>
          </cell>
          <cell r="GW336">
            <v>75.628</v>
          </cell>
          <cell r="GX336">
            <v>237.333</v>
          </cell>
          <cell r="GY336">
            <v>4</v>
          </cell>
          <cell r="HA336" t="str">
            <v>HDKM78442</v>
          </cell>
          <cell r="HB336">
            <v>94.25</v>
          </cell>
          <cell r="HC336">
            <v>1.33</v>
          </cell>
          <cell r="HD336">
            <v>15.5</v>
          </cell>
          <cell r="HE336">
            <v>75.628</v>
          </cell>
          <cell r="HF336">
            <v>256.86599999999999</v>
          </cell>
          <cell r="HG336">
            <v>4</v>
          </cell>
          <cell r="HI336" t="str">
            <v>HDKM78368</v>
          </cell>
          <cell r="HJ336">
            <v>95.88</v>
          </cell>
          <cell r="HK336">
            <v>5.54</v>
          </cell>
          <cell r="HL336">
            <v>48.2</v>
          </cell>
          <cell r="HM336">
            <v>92.96</v>
          </cell>
          <cell r="HN336">
            <v>432.41199999999998</v>
          </cell>
          <cell r="HO336">
            <v>5</v>
          </cell>
          <cell r="HQ336" t="str">
            <v>HDKM78368</v>
          </cell>
          <cell r="HR336">
            <v>95.75</v>
          </cell>
          <cell r="HS336">
            <v>4.93</v>
          </cell>
          <cell r="HT336">
            <v>40.166666666666998</v>
          </cell>
          <cell r="HU336">
            <v>87.043000000000006</v>
          </cell>
          <cell r="HV336">
            <v>450.62900000000002</v>
          </cell>
          <cell r="HW336">
            <v>6</v>
          </cell>
          <cell r="HY336" t="str">
            <v>HDKM78367</v>
          </cell>
          <cell r="HZ336">
            <v>87.21</v>
          </cell>
          <cell r="IA336">
            <v>4.72</v>
          </cell>
          <cell r="IB336">
            <v>11.764705882353001</v>
          </cell>
          <cell r="IC336">
            <v>7.0359999999999996</v>
          </cell>
          <cell r="ID336">
            <v>403.68200000000002</v>
          </cell>
          <cell r="IE336">
            <v>17</v>
          </cell>
          <cell r="IG336" t="str">
            <v>HDKM78367</v>
          </cell>
          <cell r="IH336">
            <v>87.63</v>
          </cell>
          <cell r="II336">
            <v>4.72</v>
          </cell>
          <cell r="IJ336">
            <v>22.058823529411999</v>
          </cell>
          <cell r="IK336">
            <v>7.0359999999999996</v>
          </cell>
          <cell r="IL336">
            <v>422.09800000000001</v>
          </cell>
          <cell r="IM336">
            <v>17</v>
          </cell>
        </row>
        <row r="337">
          <cell r="A337" t="str">
            <v>PMMB33006</v>
          </cell>
          <cell r="B337">
            <v>100</v>
          </cell>
          <cell r="C337">
            <v>0</v>
          </cell>
          <cell r="D337">
            <v>0</v>
          </cell>
          <cell r="E337">
            <v>0</v>
          </cell>
          <cell r="F337">
            <v>0</v>
          </cell>
          <cell r="G337">
            <v>0</v>
          </cell>
          <cell r="I337" t="str">
            <v>PMMB33006</v>
          </cell>
          <cell r="J337">
            <v>96.46</v>
          </cell>
          <cell r="K337">
            <v>0.77</v>
          </cell>
          <cell r="L337">
            <v>18</v>
          </cell>
          <cell r="M337">
            <v>0</v>
          </cell>
          <cell r="N337">
            <v>19.033000000000001</v>
          </cell>
          <cell r="O337">
            <v>1</v>
          </cell>
          <cell r="Q337" t="str">
            <v>PMMB33003</v>
          </cell>
          <cell r="R337">
            <v>67.319999999999993</v>
          </cell>
          <cell r="S337">
            <v>4.71</v>
          </cell>
          <cell r="T337">
            <v>4.2</v>
          </cell>
          <cell r="U337">
            <v>54.106999999999999</v>
          </cell>
          <cell r="V337">
            <v>18.983000000000001</v>
          </cell>
          <cell r="W337">
            <v>5</v>
          </cell>
          <cell r="Y337" t="str">
            <v>PMMB33003</v>
          </cell>
          <cell r="Z337">
            <v>54.62</v>
          </cell>
          <cell r="AA337">
            <v>6.22</v>
          </cell>
          <cell r="AB337">
            <v>3.5714285714286</v>
          </cell>
          <cell r="AC337">
            <v>56.771000000000001</v>
          </cell>
          <cell r="AD337">
            <v>20.233000000000001</v>
          </cell>
          <cell r="AE337">
            <v>7</v>
          </cell>
          <cell r="AG337" t="str">
            <v>PMMB33003</v>
          </cell>
          <cell r="AH337">
            <v>44.63</v>
          </cell>
          <cell r="AI337">
            <v>8.31</v>
          </cell>
          <cell r="AJ337">
            <v>3.125</v>
          </cell>
          <cell r="AK337">
            <v>70.906000000000006</v>
          </cell>
          <cell r="AL337">
            <v>21.35</v>
          </cell>
          <cell r="AM337">
            <v>8</v>
          </cell>
          <cell r="AO337" t="str">
            <v>PMMB33001</v>
          </cell>
          <cell r="AP337">
            <v>100</v>
          </cell>
          <cell r="AQ337">
            <v>0</v>
          </cell>
          <cell r="AR337">
            <v>0</v>
          </cell>
          <cell r="AS337">
            <v>0</v>
          </cell>
          <cell r="AT337">
            <v>0</v>
          </cell>
          <cell r="AU337">
            <v>0</v>
          </cell>
          <cell r="AW337" t="str">
            <v>PMMB33001</v>
          </cell>
          <cell r="AX337">
            <v>100</v>
          </cell>
          <cell r="AY337">
            <v>0</v>
          </cell>
          <cell r="AZ337">
            <v>0</v>
          </cell>
          <cell r="BA337">
            <v>0</v>
          </cell>
          <cell r="BB337">
            <v>0</v>
          </cell>
          <cell r="BC337">
            <v>0</v>
          </cell>
          <cell r="BE337" t="str">
            <v>PMMB33001</v>
          </cell>
          <cell r="BF337">
            <v>100</v>
          </cell>
          <cell r="BG337">
            <v>0</v>
          </cell>
          <cell r="BH337">
            <v>0</v>
          </cell>
          <cell r="BI337">
            <v>0</v>
          </cell>
          <cell r="BJ337">
            <v>0</v>
          </cell>
          <cell r="BK337">
            <v>0</v>
          </cell>
          <cell r="BM337" t="str">
            <v>PMMB33001</v>
          </cell>
          <cell r="BN337">
            <v>100</v>
          </cell>
          <cell r="BO337">
            <v>0</v>
          </cell>
          <cell r="BP337">
            <v>0</v>
          </cell>
          <cell r="BQ337">
            <v>0</v>
          </cell>
          <cell r="BR337">
            <v>0</v>
          </cell>
          <cell r="BS337">
            <v>0</v>
          </cell>
          <cell r="BU337" t="str">
            <v>MPMT30001</v>
          </cell>
          <cell r="BV337">
            <v>100</v>
          </cell>
          <cell r="BW337">
            <v>0</v>
          </cell>
          <cell r="BX337">
            <v>0</v>
          </cell>
          <cell r="BY337">
            <v>0</v>
          </cell>
          <cell r="BZ337">
            <v>0</v>
          </cell>
          <cell r="CA337">
            <v>0</v>
          </cell>
          <cell r="CC337" t="str">
            <v>MPMT30001</v>
          </cell>
          <cell r="CD337">
            <v>100</v>
          </cell>
          <cell r="CE337">
            <v>0</v>
          </cell>
          <cell r="CF337">
            <v>0</v>
          </cell>
          <cell r="CG337">
            <v>0</v>
          </cell>
          <cell r="CH337">
            <v>0</v>
          </cell>
          <cell r="CI337">
            <v>0</v>
          </cell>
          <cell r="CK337" t="str">
            <v>MPMT30001</v>
          </cell>
          <cell r="CL337">
            <v>100</v>
          </cell>
          <cell r="CM337">
            <v>0</v>
          </cell>
          <cell r="CN337">
            <v>0</v>
          </cell>
          <cell r="CO337">
            <v>0</v>
          </cell>
          <cell r="CP337">
            <v>0</v>
          </cell>
          <cell r="CQ337">
            <v>0</v>
          </cell>
          <cell r="CS337" t="str">
            <v>MPMF42014</v>
          </cell>
          <cell r="CT337">
            <v>97.93</v>
          </cell>
          <cell r="CU337">
            <v>6.47</v>
          </cell>
          <cell r="CV337">
            <v>0</v>
          </cell>
          <cell r="CW337">
            <v>0</v>
          </cell>
          <cell r="CX337">
            <v>46</v>
          </cell>
          <cell r="CY337">
            <v>1</v>
          </cell>
          <cell r="DA337" t="str">
            <v>MPMF42014</v>
          </cell>
          <cell r="DB337">
            <v>98.08</v>
          </cell>
          <cell r="DC337">
            <v>6.47</v>
          </cell>
          <cell r="DD337">
            <v>0</v>
          </cell>
          <cell r="DE337">
            <v>0</v>
          </cell>
          <cell r="DF337">
            <v>46</v>
          </cell>
          <cell r="DG337">
            <v>1</v>
          </cell>
          <cell r="DI337" t="str">
            <v>MPMF42014</v>
          </cell>
          <cell r="DJ337">
            <v>98.2</v>
          </cell>
          <cell r="DK337">
            <v>6.47</v>
          </cell>
          <cell r="DL337">
            <v>82</v>
          </cell>
          <cell r="DM337">
            <v>0</v>
          </cell>
          <cell r="DN337">
            <v>46</v>
          </cell>
          <cell r="DO337">
            <v>1</v>
          </cell>
          <cell r="DQ337" t="str">
            <v>MPMF42014</v>
          </cell>
          <cell r="DR337">
            <v>98.32</v>
          </cell>
          <cell r="DS337">
            <v>6.47</v>
          </cell>
          <cell r="DT337">
            <v>82</v>
          </cell>
          <cell r="DU337">
            <v>0</v>
          </cell>
          <cell r="DV337">
            <v>46</v>
          </cell>
          <cell r="DW337">
            <v>1</v>
          </cell>
          <cell r="DY337" t="str">
            <v>MPMF42008</v>
          </cell>
          <cell r="DZ337">
            <v>89.3</v>
          </cell>
          <cell r="EA337">
            <v>14.56</v>
          </cell>
          <cell r="EB337">
            <v>23.333333333333002</v>
          </cell>
          <cell r="EC337">
            <v>7.4039999999999999</v>
          </cell>
          <cell r="ED337">
            <v>47.35</v>
          </cell>
          <cell r="EE337">
            <v>3</v>
          </cell>
          <cell r="EG337" t="str">
            <v>MPMF42008</v>
          </cell>
          <cell r="EH337">
            <v>89.89</v>
          </cell>
          <cell r="EI337">
            <v>14.56</v>
          </cell>
          <cell r="EJ337">
            <v>23.333333333333002</v>
          </cell>
          <cell r="EK337">
            <v>7.4039999999999999</v>
          </cell>
          <cell r="EL337">
            <v>47.35</v>
          </cell>
          <cell r="EM337">
            <v>3</v>
          </cell>
          <cell r="EO337" t="str">
            <v>MPMF42008</v>
          </cell>
          <cell r="EP337">
            <v>90.42</v>
          </cell>
          <cell r="EQ337">
            <v>14.56</v>
          </cell>
          <cell r="ER337">
            <v>23.333333333333002</v>
          </cell>
          <cell r="ES337">
            <v>7.4039999999999999</v>
          </cell>
          <cell r="ET337">
            <v>47.35</v>
          </cell>
          <cell r="EU337">
            <v>3</v>
          </cell>
          <cell r="EW337" t="str">
            <v>HWKM46017</v>
          </cell>
          <cell r="EX337">
            <v>84.35</v>
          </cell>
          <cell r="EY337">
            <v>25.04</v>
          </cell>
          <cell r="EZ337">
            <v>20.666666666666998</v>
          </cell>
          <cell r="FA337">
            <v>13.356999999999999</v>
          </cell>
          <cell r="FB337">
            <v>211.27699999999999</v>
          </cell>
          <cell r="FC337">
            <v>3</v>
          </cell>
          <cell r="FE337" t="str">
            <v>HDKM78443</v>
          </cell>
          <cell r="FF337">
            <v>96.51</v>
          </cell>
          <cell r="FG337">
            <v>4.6100000000000003</v>
          </cell>
          <cell r="FH337">
            <v>9.5</v>
          </cell>
          <cell r="FI337">
            <v>0</v>
          </cell>
          <cell r="FJ337">
            <v>171.23500000000001</v>
          </cell>
          <cell r="FK337">
            <v>2</v>
          </cell>
          <cell r="FM337" t="str">
            <v>HDKM78443</v>
          </cell>
          <cell r="FN337">
            <v>95.37</v>
          </cell>
          <cell r="FO337">
            <v>4.4400000000000004</v>
          </cell>
          <cell r="FP337">
            <v>6.3333333333333002</v>
          </cell>
          <cell r="FQ337">
            <v>0</v>
          </cell>
          <cell r="FR337">
            <v>177.13499999999999</v>
          </cell>
          <cell r="FS337">
            <v>3</v>
          </cell>
          <cell r="FU337" t="str">
            <v>HDKM78443</v>
          </cell>
          <cell r="FV337">
            <v>95.73</v>
          </cell>
          <cell r="FW337">
            <v>4.4400000000000004</v>
          </cell>
          <cell r="FX337">
            <v>6.3333333333333002</v>
          </cell>
          <cell r="FY337">
            <v>0</v>
          </cell>
          <cell r="FZ337">
            <v>188.452</v>
          </cell>
          <cell r="GA337">
            <v>3</v>
          </cell>
          <cell r="GC337" t="str">
            <v>HDKM78443</v>
          </cell>
          <cell r="GD337">
            <v>96.03</v>
          </cell>
          <cell r="GE337">
            <v>4.4400000000000004</v>
          </cell>
          <cell r="GF337">
            <v>30.666666666666998</v>
          </cell>
          <cell r="GG337">
            <v>0</v>
          </cell>
          <cell r="GH337">
            <v>204.92</v>
          </cell>
          <cell r="GI337">
            <v>3</v>
          </cell>
          <cell r="GK337" t="str">
            <v>HDKM78443</v>
          </cell>
          <cell r="GL337">
            <v>96.3</v>
          </cell>
          <cell r="GM337">
            <v>4.4400000000000004</v>
          </cell>
          <cell r="GN337">
            <v>30.666666666666998</v>
          </cell>
          <cell r="GO337">
            <v>0</v>
          </cell>
          <cell r="GP337">
            <v>223.97</v>
          </cell>
          <cell r="GQ337">
            <v>3</v>
          </cell>
          <cell r="GS337" t="str">
            <v>HDKM78443</v>
          </cell>
          <cell r="GT337">
            <v>96.38</v>
          </cell>
          <cell r="GU337">
            <v>2.78</v>
          </cell>
          <cell r="GV337">
            <v>18.399999999999999</v>
          </cell>
          <cell r="GW337">
            <v>2.8769999999999998</v>
          </cell>
          <cell r="GX337">
            <v>242.90299999999999</v>
          </cell>
          <cell r="GY337">
            <v>5</v>
          </cell>
          <cell r="HA337" t="str">
            <v>HDKM78443</v>
          </cell>
          <cell r="HB337">
            <v>96.59</v>
          </cell>
          <cell r="HC337">
            <v>2.78</v>
          </cell>
          <cell r="HD337">
            <v>18.399999999999999</v>
          </cell>
          <cell r="HE337">
            <v>2.8769999999999998</v>
          </cell>
          <cell r="HF337">
            <v>262.25200000000001</v>
          </cell>
          <cell r="HG337">
            <v>5</v>
          </cell>
          <cell r="HI337" t="str">
            <v>HDKM78369</v>
          </cell>
          <cell r="HJ337">
            <v>95.13</v>
          </cell>
          <cell r="HK337">
            <v>2.7</v>
          </cell>
          <cell r="HL337">
            <v>29.375</v>
          </cell>
          <cell r="HM337">
            <v>40.186</v>
          </cell>
          <cell r="HN337">
            <v>417.75200000000001</v>
          </cell>
          <cell r="HO337">
            <v>8</v>
          </cell>
          <cell r="HQ337" t="str">
            <v>HDKM78369</v>
          </cell>
          <cell r="HR337">
            <v>95.29</v>
          </cell>
          <cell r="HS337">
            <v>2.7</v>
          </cell>
          <cell r="HT337">
            <v>29.375</v>
          </cell>
          <cell r="HU337">
            <v>40.186</v>
          </cell>
          <cell r="HV337">
            <v>436.36799999999999</v>
          </cell>
          <cell r="HW337">
            <v>8</v>
          </cell>
          <cell r="HY337" t="str">
            <v>HDKM78368</v>
          </cell>
          <cell r="HZ337">
            <v>95.11</v>
          </cell>
          <cell r="IA337">
            <v>4.4000000000000004</v>
          </cell>
          <cell r="IB337">
            <v>30.125</v>
          </cell>
          <cell r="IC337">
            <v>73.12</v>
          </cell>
          <cell r="ID337">
            <v>465.94600000000003</v>
          </cell>
          <cell r="IE337">
            <v>8</v>
          </cell>
          <cell r="IG337" t="str">
            <v>HDKM78368</v>
          </cell>
          <cell r="IH337">
            <v>93.99</v>
          </cell>
          <cell r="II337">
            <v>5.59</v>
          </cell>
          <cell r="IJ337">
            <v>59</v>
          </cell>
          <cell r="IK337">
            <v>57.564</v>
          </cell>
          <cell r="IL337">
            <v>477.995</v>
          </cell>
          <cell r="IM337">
            <v>8</v>
          </cell>
        </row>
        <row r="338">
          <cell r="A338" t="str">
            <v>PMMB33007</v>
          </cell>
          <cell r="B338">
            <v>100</v>
          </cell>
          <cell r="C338">
            <v>0</v>
          </cell>
          <cell r="D338">
            <v>0</v>
          </cell>
          <cell r="E338">
            <v>0</v>
          </cell>
          <cell r="F338">
            <v>0</v>
          </cell>
          <cell r="G338">
            <v>0</v>
          </cell>
          <cell r="I338" t="str">
            <v>PMMB33007</v>
          </cell>
          <cell r="J338">
            <v>86.32</v>
          </cell>
          <cell r="K338">
            <v>6.57</v>
          </cell>
          <cell r="L338">
            <v>16</v>
          </cell>
          <cell r="M338">
            <v>100</v>
          </cell>
          <cell r="N338">
            <v>13.566000000000001</v>
          </cell>
          <cell r="O338">
            <v>1</v>
          </cell>
          <cell r="Q338" t="str">
            <v>PMMB33004</v>
          </cell>
          <cell r="R338">
            <v>93.27</v>
          </cell>
          <cell r="S338">
            <v>1.18</v>
          </cell>
          <cell r="T338">
            <v>17</v>
          </cell>
          <cell r="U338">
            <v>0</v>
          </cell>
          <cell r="V338">
            <v>35.134</v>
          </cell>
          <cell r="W338">
            <v>2</v>
          </cell>
          <cell r="Y338" t="str">
            <v>PMMB33004</v>
          </cell>
          <cell r="Z338">
            <v>94.95</v>
          </cell>
          <cell r="AA338">
            <v>1.18</v>
          </cell>
          <cell r="AB338">
            <v>26</v>
          </cell>
          <cell r="AC338">
            <v>0</v>
          </cell>
          <cell r="AD338">
            <v>55.6</v>
          </cell>
          <cell r="AE338">
            <v>2</v>
          </cell>
          <cell r="AG338" t="str">
            <v>PMMB33004</v>
          </cell>
          <cell r="AH338">
            <v>86.56</v>
          </cell>
          <cell r="AI338">
            <v>3.41</v>
          </cell>
          <cell r="AJ338">
            <v>17.25</v>
          </cell>
          <cell r="AK338">
            <v>0</v>
          </cell>
          <cell r="AL338">
            <v>65.899000000000001</v>
          </cell>
          <cell r="AM338">
            <v>4</v>
          </cell>
          <cell r="AO338" t="str">
            <v>PMMB33002</v>
          </cell>
          <cell r="AP338">
            <v>95.63</v>
          </cell>
          <cell r="AQ338">
            <v>0.99</v>
          </cell>
          <cell r="AR338">
            <v>21.75</v>
          </cell>
          <cell r="AS338">
            <v>0</v>
          </cell>
          <cell r="AT338">
            <v>93.915000000000006</v>
          </cell>
          <cell r="AU338">
            <v>4</v>
          </cell>
          <cell r="AW338" t="str">
            <v>PMMB33002</v>
          </cell>
          <cell r="AX338">
            <v>95.8</v>
          </cell>
          <cell r="AY338">
            <v>0.94</v>
          </cell>
          <cell r="AZ338">
            <v>19.2</v>
          </cell>
          <cell r="BA338">
            <v>0</v>
          </cell>
          <cell r="BB338">
            <v>113.166</v>
          </cell>
          <cell r="BC338">
            <v>5</v>
          </cell>
          <cell r="BE338" t="str">
            <v>PMMB33002</v>
          </cell>
          <cell r="BF338">
            <v>91.64</v>
          </cell>
          <cell r="BG338">
            <v>2.2400000000000002</v>
          </cell>
          <cell r="BH338">
            <v>17.666666666666998</v>
          </cell>
          <cell r="BI338">
            <v>64.974000000000004</v>
          </cell>
          <cell r="BJ338">
            <v>124.5</v>
          </cell>
          <cell r="BK338">
            <v>6</v>
          </cell>
          <cell r="BM338" t="str">
            <v>PMMB33002</v>
          </cell>
          <cell r="BN338">
            <v>84.69</v>
          </cell>
          <cell r="BO338">
            <v>3.81</v>
          </cell>
          <cell r="BP338">
            <v>14.625</v>
          </cell>
          <cell r="BQ338">
            <v>28.704999999999998</v>
          </cell>
          <cell r="BR338">
            <v>128.94999999999999</v>
          </cell>
          <cell r="BS338">
            <v>8</v>
          </cell>
          <cell r="BU338" t="str">
            <v>MPSC27016</v>
          </cell>
          <cell r="BV338">
            <v>100</v>
          </cell>
          <cell r="BW338">
            <v>0</v>
          </cell>
          <cell r="BX338">
            <v>0</v>
          </cell>
          <cell r="BY338">
            <v>0</v>
          </cell>
          <cell r="BZ338">
            <v>0</v>
          </cell>
          <cell r="CA338">
            <v>0</v>
          </cell>
          <cell r="CC338" t="str">
            <v>MPSC27016</v>
          </cell>
          <cell r="CD338">
            <v>100</v>
          </cell>
          <cell r="CE338">
            <v>0</v>
          </cell>
          <cell r="CF338">
            <v>0</v>
          </cell>
          <cell r="CG338">
            <v>0</v>
          </cell>
          <cell r="CH338">
            <v>0</v>
          </cell>
          <cell r="CI338">
            <v>0</v>
          </cell>
          <cell r="CK338" t="str">
            <v>MPSC27016</v>
          </cell>
          <cell r="CL338">
            <v>100</v>
          </cell>
          <cell r="CM338">
            <v>0</v>
          </cell>
          <cell r="CN338">
            <v>0</v>
          </cell>
          <cell r="CO338">
            <v>0</v>
          </cell>
          <cell r="CP338">
            <v>0</v>
          </cell>
          <cell r="CQ338">
            <v>0</v>
          </cell>
          <cell r="CS338" t="str">
            <v>MPMF42038</v>
          </cell>
          <cell r="CT338">
            <v>100</v>
          </cell>
          <cell r="CU338">
            <v>0</v>
          </cell>
          <cell r="CV338">
            <v>0</v>
          </cell>
          <cell r="CW338">
            <v>0</v>
          </cell>
          <cell r="CX338">
            <v>46</v>
          </cell>
          <cell r="CY338">
            <v>0</v>
          </cell>
          <cell r="DA338" t="str">
            <v>MPMF42038</v>
          </cell>
          <cell r="DB338">
            <v>100</v>
          </cell>
          <cell r="DC338">
            <v>0</v>
          </cell>
          <cell r="DD338">
            <v>0</v>
          </cell>
          <cell r="DE338">
            <v>0</v>
          </cell>
          <cell r="DF338">
            <v>46</v>
          </cell>
          <cell r="DG338">
            <v>0</v>
          </cell>
          <cell r="DI338" t="str">
            <v>MPMF42038</v>
          </cell>
          <cell r="DJ338">
            <v>100</v>
          </cell>
          <cell r="DK338">
            <v>0</v>
          </cell>
          <cell r="DL338">
            <v>37</v>
          </cell>
          <cell r="DM338">
            <v>0</v>
          </cell>
          <cell r="DN338">
            <v>46</v>
          </cell>
          <cell r="DO338">
            <v>0</v>
          </cell>
          <cell r="DQ338" t="str">
            <v>MPMF42038</v>
          </cell>
          <cell r="DR338">
            <v>100</v>
          </cell>
          <cell r="DS338">
            <v>0</v>
          </cell>
          <cell r="DT338">
            <v>37</v>
          </cell>
          <cell r="DU338">
            <v>0</v>
          </cell>
          <cell r="DV338">
            <v>46</v>
          </cell>
          <cell r="DW338">
            <v>0</v>
          </cell>
          <cell r="DY338" t="str">
            <v>MPMF42011</v>
          </cell>
          <cell r="DZ338">
            <v>100</v>
          </cell>
          <cell r="EA338">
            <v>0</v>
          </cell>
          <cell r="EB338">
            <v>36</v>
          </cell>
          <cell r="EC338">
            <v>0</v>
          </cell>
          <cell r="ED338">
            <v>0</v>
          </cell>
          <cell r="EE338">
            <v>0</v>
          </cell>
          <cell r="EG338" t="str">
            <v>MPMF42011</v>
          </cell>
          <cell r="EH338">
            <v>100</v>
          </cell>
          <cell r="EI338">
            <v>0</v>
          </cell>
          <cell r="EJ338">
            <v>36</v>
          </cell>
          <cell r="EK338">
            <v>0</v>
          </cell>
          <cell r="EL338">
            <v>0</v>
          </cell>
          <cell r="EM338">
            <v>0</v>
          </cell>
          <cell r="EO338" t="str">
            <v>MPMF42011</v>
          </cell>
          <cell r="EP338">
            <v>100</v>
          </cell>
          <cell r="EQ338">
            <v>0</v>
          </cell>
          <cell r="ER338">
            <v>36</v>
          </cell>
          <cell r="ES338">
            <v>0</v>
          </cell>
          <cell r="ET338">
            <v>0</v>
          </cell>
          <cell r="EU338">
            <v>0</v>
          </cell>
          <cell r="EW338" t="str">
            <v>HWKM46018</v>
          </cell>
          <cell r="EX338">
            <v>92.84</v>
          </cell>
          <cell r="EY338">
            <v>6.87</v>
          </cell>
          <cell r="EZ338">
            <v>6.8</v>
          </cell>
          <cell r="FA338">
            <v>23.385999999999999</v>
          </cell>
          <cell r="FB338">
            <v>245.661</v>
          </cell>
          <cell r="FC338">
            <v>5</v>
          </cell>
          <cell r="FE338" t="str">
            <v>HWKM46008</v>
          </cell>
          <cell r="FF338">
            <v>10.26</v>
          </cell>
          <cell r="FG338">
            <v>90.46</v>
          </cell>
          <cell r="FH338">
            <v>0</v>
          </cell>
          <cell r="FI338">
            <v>96.016000000000005</v>
          </cell>
          <cell r="FJ338">
            <v>41.600999999999999</v>
          </cell>
          <cell r="FK338">
            <v>5</v>
          </cell>
          <cell r="FM338" t="str">
            <v>HWKM46008</v>
          </cell>
          <cell r="FN338">
            <v>13.26</v>
          </cell>
          <cell r="FO338">
            <v>91.59</v>
          </cell>
          <cell r="FP338">
            <v>0</v>
          </cell>
          <cell r="FQ338">
            <v>94.825000000000003</v>
          </cell>
          <cell r="FR338">
            <v>44.933999999999997</v>
          </cell>
          <cell r="FS338">
            <v>5</v>
          </cell>
          <cell r="FU338" t="str">
            <v>HWKM46008</v>
          </cell>
          <cell r="FV338">
            <v>17.03</v>
          </cell>
          <cell r="FW338">
            <v>91.59</v>
          </cell>
          <cell r="FX338">
            <v>0</v>
          </cell>
          <cell r="FY338">
            <v>94.825000000000003</v>
          </cell>
          <cell r="FZ338">
            <v>44.933999999999997</v>
          </cell>
          <cell r="GA338">
            <v>5</v>
          </cell>
          <cell r="GC338" t="str">
            <v>HWKM46008</v>
          </cell>
          <cell r="GD338">
            <v>18.21</v>
          </cell>
          <cell r="GE338">
            <v>78.510000000000005</v>
          </cell>
          <cell r="GF338">
            <v>0</v>
          </cell>
          <cell r="GG338">
            <v>92.185000000000002</v>
          </cell>
          <cell r="GH338">
            <v>48.317</v>
          </cell>
          <cell r="GI338">
            <v>6</v>
          </cell>
          <cell r="GK338" t="str">
            <v>HWKM46008</v>
          </cell>
          <cell r="GL338">
            <v>20.76</v>
          </cell>
          <cell r="GM338">
            <v>79.239999999999995</v>
          </cell>
          <cell r="GN338">
            <v>0</v>
          </cell>
          <cell r="GO338">
            <v>91.340999999999994</v>
          </cell>
          <cell r="GP338">
            <v>65.049000000000007</v>
          </cell>
          <cell r="GQ338">
            <v>6</v>
          </cell>
          <cell r="GS338" t="str">
            <v>HWKM46008</v>
          </cell>
          <cell r="GT338">
            <v>23.81</v>
          </cell>
          <cell r="GU338">
            <v>79.239999999999995</v>
          </cell>
          <cell r="GV338">
            <v>0</v>
          </cell>
          <cell r="GW338">
            <v>91.340999999999994</v>
          </cell>
          <cell r="GX338">
            <v>85.215999999999994</v>
          </cell>
          <cell r="GY338">
            <v>6</v>
          </cell>
          <cell r="HA338" t="str">
            <v>HWKM46008</v>
          </cell>
          <cell r="HB338">
            <v>26.22</v>
          </cell>
          <cell r="HC338">
            <v>68.3</v>
          </cell>
          <cell r="HD338">
            <v>0</v>
          </cell>
          <cell r="HE338">
            <v>90.831999999999994</v>
          </cell>
          <cell r="HF338">
            <v>102.6</v>
          </cell>
          <cell r="HG338">
            <v>7</v>
          </cell>
          <cell r="HI338" t="str">
            <v>HDKM78371</v>
          </cell>
          <cell r="HJ338">
            <v>88.81</v>
          </cell>
          <cell r="HK338">
            <v>4.83</v>
          </cell>
          <cell r="HL338">
            <v>9.5</v>
          </cell>
          <cell r="HM338">
            <v>4.5149999999999997</v>
          </cell>
          <cell r="HN338">
            <v>273.584</v>
          </cell>
          <cell r="HO338">
            <v>10</v>
          </cell>
          <cell r="HQ338" t="str">
            <v>HDKM78371</v>
          </cell>
          <cell r="HR338">
            <v>89.13</v>
          </cell>
          <cell r="HS338">
            <v>4.13</v>
          </cell>
          <cell r="HT338">
            <v>7.9166666666666998</v>
          </cell>
          <cell r="HU338">
            <v>6.42</v>
          </cell>
          <cell r="HV338">
            <v>291.58300000000003</v>
          </cell>
          <cell r="HW338">
            <v>12</v>
          </cell>
          <cell r="HY338" t="str">
            <v>HDKM78369</v>
          </cell>
          <cell r="HZ338">
            <v>95.45</v>
          </cell>
          <cell r="IA338">
            <v>2.7</v>
          </cell>
          <cell r="IB338">
            <v>29.375</v>
          </cell>
          <cell r="IC338">
            <v>40.186</v>
          </cell>
          <cell r="ID338">
            <v>456.53500000000003</v>
          </cell>
          <cell r="IE338">
            <v>8</v>
          </cell>
          <cell r="IG338" t="str">
            <v>HDKM78369</v>
          </cell>
          <cell r="IH338">
            <v>95.35</v>
          </cell>
          <cell r="II338">
            <v>2.6</v>
          </cell>
          <cell r="IJ338">
            <v>52</v>
          </cell>
          <cell r="IK338">
            <v>44.834000000000003</v>
          </cell>
          <cell r="IL338">
            <v>473.084</v>
          </cell>
          <cell r="IM338">
            <v>9</v>
          </cell>
        </row>
        <row r="339">
          <cell r="A339" t="str">
            <v>PMMB33008</v>
          </cell>
          <cell r="B339">
            <v>100</v>
          </cell>
          <cell r="C339">
            <v>0</v>
          </cell>
          <cell r="D339">
            <v>0</v>
          </cell>
          <cell r="E339">
            <v>0</v>
          </cell>
          <cell r="F339">
            <v>0</v>
          </cell>
          <cell r="G339">
            <v>0</v>
          </cell>
          <cell r="I339" t="str">
            <v>PMMB33008</v>
          </cell>
          <cell r="J339">
            <v>100</v>
          </cell>
          <cell r="K339">
            <v>0</v>
          </cell>
          <cell r="L339">
            <v>19</v>
          </cell>
          <cell r="M339">
            <v>0</v>
          </cell>
          <cell r="N339">
            <v>19.116</v>
          </cell>
          <cell r="O339">
            <v>0</v>
          </cell>
          <cell r="Q339" t="str">
            <v>PMMB33005</v>
          </cell>
          <cell r="R339">
            <v>100</v>
          </cell>
          <cell r="S339">
            <v>0</v>
          </cell>
          <cell r="T339">
            <v>0</v>
          </cell>
          <cell r="U339">
            <v>0</v>
          </cell>
          <cell r="V339">
            <v>0</v>
          </cell>
          <cell r="W339">
            <v>0</v>
          </cell>
          <cell r="Y339" t="str">
            <v>PMMB33005</v>
          </cell>
          <cell r="Z339">
            <v>100</v>
          </cell>
          <cell r="AA339">
            <v>0</v>
          </cell>
          <cell r="AB339">
            <v>0</v>
          </cell>
          <cell r="AC339">
            <v>0</v>
          </cell>
          <cell r="AD339">
            <v>0</v>
          </cell>
          <cell r="AE339">
            <v>0</v>
          </cell>
          <cell r="AG339" t="str">
            <v>PMMB33005</v>
          </cell>
          <cell r="AH339">
            <v>100</v>
          </cell>
          <cell r="AI339">
            <v>0</v>
          </cell>
          <cell r="AJ339">
            <v>0</v>
          </cell>
          <cell r="AK339">
            <v>0</v>
          </cell>
          <cell r="AL339">
            <v>0</v>
          </cell>
          <cell r="AM339">
            <v>0</v>
          </cell>
          <cell r="AO339" t="str">
            <v>PMMB33003</v>
          </cell>
          <cell r="AP339">
            <v>40.380000000000003</v>
          </cell>
          <cell r="AQ339">
            <v>8.58</v>
          </cell>
          <cell r="AR339">
            <v>3.3</v>
          </cell>
          <cell r="AS339">
            <v>54.881999999999998</v>
          </cell>
          <cell r="AT339">
            <v>24.35</v>
          </cell>
          <cell r="AU339">
            <v>10</v>
          </cell>
          <cell r="AW339" t="str">
            <v>PMMB33003</v>
          </cell>
          <cell r="AX339">
            <v>41.43</v>
          </cell>
          <cell r="AY339">
            <v>8.9499999999999993</v>
          </cell>
          <cell r="AZ339">
            <v>3</v>
          </cell>
          <cell r="BA339">
            <v>59.621000000000002</v>
          </cell>
          <cell r="BB339">
            <v>24.35</v>
          </cell>
          <cell r="BC339">
            <v>11</v>
          </cell>
          <cell r="BE339" t="str">
            <v>PMMB33003</v>
          </cell>
          <cell r="BF339">
            <v>45.17</v>
          </cell>
          <cell r="BG339">
            <v>8.1</v>
          </cell>
          <cell r="BH339">
            <v>2.7692307692307998</v>
          </cell>
          <cell r="BI339">
            <v>55.731000000000002</v>
          </cell>
          <cell r="BJ339">
            <v>37.683999999999997</v>
          </cell>
          <cell r="BK339">
            <v>13</v>
          </cell>
          <cell r="BM339" t="str">
            <v>PMMB33003</v>
          </cell>
          <cell r="BN339">
            <v>41.88</v>
          </cell>
          <cell r="BO339">
            <v>8.9700000000000006</v>
          </cell>
          <cell r="BP339">
            <v>3</v>
          </cell>
          <cell r="BQ339">
            <v>46.728000000000002</v>
          </cell>
          <cell r="BR339">
            <v>40.116999999999997</v>
          </cell>
          <cell r="BS339">
            <v>14</v>
          </cell>
          <cell r="BU339" t="str">
            <v>PLVV16001</v>
          </cell>
          <cell r="BV339">
            <v>100</v>
          </cell>
          <cell r="BW339">
            <v>0</v>
          </cell>
          <cell r="BX339">
            <v>0</v>
          </cell>
          <cell r="BY339">
            <v>0</v>
          </cell>
          <cell r="BZ339">
            <v>0</v>
          </cell>
          <cell r="CA339">
            <v>0</v>
          </cell>
          <cell r="CC339" t="str">
            <v>PLVV16001</v>
          </cell>
          <cell r="CD339">
            <v>100</v>
          </cell>
          <cell r="CE339">
            <v>0</v>
          </cell>
          <cell r="CF339">
            <v>0</v>
          </cell>
          <cell r="CG339">
            <v>0</v>
          </cell>
          <cell r="CH339">
            <v>0</v>
          </cell>
          <cell r="CI339">
            <v>0</v>
          </cell>
          <cell r="CK339" t="str">
            <v>PLVV16001</v>
          </cell>
          <cell r="CL339">
            <v>100</v>
          </cell>
          <cell r="CM339">
            <v>0</v>
          </cell>
          <cell r="CN339">
            <v>0</v>
          </cell>
          <cell r="CO339">
            <v>0</v>
          </cell>
          <cell r="CP339">
            <v>0</v>
          </cell>
          <cell r="CQ339">
            <v>0</v>
          </cell>
          <cell r="CS339" t="str">
            <v>MPMT10001</v>
          </cell>
          <cell r="CT339">
            <v>100</v>
          </cell>
          <cell r="CU339">
            <v>0</v>
          </cell>
          <cell r="CV339">
            <v>0</v>
          </cell>
          <cell r="CW339">
            <v>0</v>
          </cell>
          <cell r="CX339">
            <v>0</v>
          </cell>
          <cell r="CY339">
            <v>0</v>
          </cell>
          <cell r="DA339" t="str">
            <v>MPMT10001</v>
          </cell>
          <cell r="DB339">
            <v>100</v>
          </cell>
          <cell r="DC339">
            <v>0</v>
          </cell>
          <cell r="DD339">
            <v>0</v>
          </cell>
          <cell r="DE339">
            <v>0</v>
          </cell>
          <cell r="DF339">
            <v>0</v>
          </cell>
          <cell r="DG339">
            <v>0</v>
          </cell>
          <cell r="DI339" t="str">
            <v>MPMT10001</v>
          </cell>
          <cell r="DJ339">
            <v>100</v>
          </cell>
          <cell r="DK339">
            <v>0</v>
          </cell>
          <cell r="DL339">
            <v>0</v>
          </cell>
          <cell r="DM339">
            <v>0</v>
          </cell>
          <cell r="DN339">
            <v>0</v>
          </cell>
          <cell r="DO339">
            <v>0</v>
          </cell>
          <cell r="DQ339" t="str">
            <v>MPMT10001</v>
          </cell>
          <cell r="DR339">
            <v>100</v>
          </cell>
          <cell r="DS339">
            <v>0</v>
          </cell>
          <cell r="DT339">
            <v>0</v>
          </cell>
          <cell r="DU339">
            <v>0</v>
          </cell>
          <cell r="DV339">
            <v>0</v>
          </cell>
          <cell r="DW339">
            <v>0</v>
          </cell>
          <cell r="DY339" t="str">
            <v>MPMF42014</v>
          </cell>
          <cell r="DZ339">
            <v>98.41</v>
          </cell>
          <cell r="EA339">
            <v>6.47</v>
          </cell>
          <cell r="EB339">
            <v>82</v>
          </cell>
          <cell r="EC339">
            <v>0</v>
          </cell>
          <cell r="ED339">
            <v>46</v>
          </cell>
          <cell r="EE339">
            <v>1</v>
          </cell>
          <cell r="EG339" t="str">
            <v>MPMF42014</v>
          </cell>
          <cell r="EH339">
            <v>98.5</v>
          </cell>
          <cell r="EI339">
            <v>6.47</v>
          </cell>
          <cell r="EJ339">
            <v>82</v>
          </cell>
          <cell r="EK339">
            <v>0</v>
          </cell>
          <cell r="EL339">
            <v>46</v>
          </cell>
          <cell r="EM339">
            <v>1</v>
          </cell>
          <cell r="EO339" t="str">
            <v>MPMF42014</v>
          </cell>
          <cell r="EP339">
            <v>98.58</v>
          </cell>
          <cell r="EQ339">
            <v>6.47</v>
          </cell>
          <cell r="ER339">
            <v>82</v>
          </cell>
          <cell r="ES339">
            <v>0</v>
          </cell>
          <cell r="ET339">
            <v>46</v>
          </cell>
          <cell r="EU339">
            <v>1</v>
          </cell>
          <cell r="EW339" t="str">
            <v>HWKM46026</v>
          </cell>
          <cell r="EX339">
            <v>100</v>
          </cell>
          <cell r="EY339">
            <v>0</v>
          </cell>
          <cell r="EZ339">
            <v>0</v>
          </cell>
          <cell r="FA339">
            <v>0</v>
          </cell>
          <cell r="FB339">
            <v>0</v>
          </cell>
          <cell r="FC339">
            <v>0</v>
          </cell>
          <cell r="FE339" t="str">
            <v>HWKM46017</v>
          </cell>
          <cell r="FF339">
            <v>84.27</v>
          </cell>
          <cell r="FG339">
            <v>19.82</v>
          </cell>
          <cell r="FH339">
            <v>15.5</v>
          </cell>
          <cell r="FI339">
            <v>12.651999999999999</v>
          </cell>
          <cell r="FJ339">
            <v>221.41</v>
          </cell>
          <cell r="FK339">
            <v>4</v>
          </cell>
          <cell r="FM339" t="str">
            <v>HWKM46017</v>
          </cell>
          <cell r="FN339">
            <v>84.98</v>
          </cell>
          <cell r="FO339">
            <v>19.82</v>
          </cell>
          <cell r="FP339">
            <v>15.5</v>
          </cell>
          <cell r="FQ339">
            <v>12.651999999999999</v>
          </cell>
          <cell r="FR339">
            <v>224.74299999999999</v>
          </cell>
          <cell r="FS339">
            <v>4</v>
          </cell>
          <cell r="FU339" t="str">
            <v>HWKM46017</v>
          </cell>
          <cell r="FV339">
            <v>85.63</v>
          </cell>
          <cell r="FW339">
            <v>19.82</v>
          </cell>
          <cell r="FX339">
            <v>15.5</v>
          </cell>
          <cell r="FY339">
            <v>12.651999999999999</v>
          </cell>
          <cell r="FZ339">
            <v>224.74299999999999</v>
          </cell>
          <cell r="GA339">
            <v>4</v>
          </cell>
          <cell r="GC339" t="str">
            <v>HWKM46017</v>
          </cell>
          <cell r="GD339">
            <v>86.23</v>
          </cell>
          <cell r="GE339">
            <v>19.82</v>
          </cell>
          <cell r="GF339">
            <v>24.75</v>
          </cell>
          <cell r="GG339">
            <v>12.651999999999999</v>
          </cell>
          <cell r="GH339">
            <v>236.12700000000001</v>
          </cell>
          <cell r="GI339">
            <v>4</v>
          </cell>
          <cell r="GK339" t="str">
            <v>HWKM46017</v>
          </cell>
          <cell r="GL339">
            <v>86.78</v>
          </cell>
          <cell r="GM339">
            <v>19.82</v>
          </cell>
          <cell r="GN339">
            <v>24.75</v>
          </cell>
          <cell r="GO339">
            <v>12.651999999999999</v>
          </cell>
          <cell r="GP339">
            <v>256.04300000000001</v>
          </cell>
          <cell r="GQ339">
            <v>4</v>
          </cell>
          <cell r="GS339" t="str">
            <v>HWKM46017</v>
          </cell>
          <cell r="GT339">
            <v>87.09</v>
          </cell>
          <cell r="GU339">
            <v>16.11</v>
          </cell>
          <cell r="GV339">
            <v>19.8</v>
          </cell>
          <cell r="GW339">
            <v>12.456</v>
          </cell>
          <cell r="GX339">
            <v>274.70999999999998</v>
          </cell>
          <cell r="GY339">
            <v>5</v>
          </cell>
          <cell r="HA339" t="str">
            <v>HWKM46017</v>
          </cell>
          <cell r="HB339">
            <v>86.27</v>
          </cell>
          <cell r="HC339">
            <v>14.82</v>
          </cell>
          <cell r="HD339">
            <v>16.5</v>
          </cell>
          <cell r="HE339">
            <v>11.279</v>
          </cell>
          <cell r="HF339">
            <v>287.02600000000001</v>
          </cell>
          <cell r="HG339">
            <v>6</v>
          </cell>
          <cell r="HI339" t="str">
            <v>HDKM78372</v>
          </cell>
          <cell r="HJ339">
            <v>84.53</v>
          </cell>
          <cell r="HK339">
            <v>5.43</v>
          </cell>
          <cell r="HL339">
            <v>13.333333333333</v>
          </cell>
          <cell r="HM339">
            <v>34.457999999999998</v>
          </cell>
          <cell r="HN339">
            <v>255.54599999999999</v>
          </cell>
          <cell r="HO339">
            <v>6</v>
          </cell>
          <cell r="HQ339" t="str">
            <v>HDKM78372</v>
          </cell>
          <cell r="HR339">
            <v>85.35</v>
          </cell>
          <cell r="HS339">
            <v>5.43</v>
          </cell>
          <cell r="HT339">
            <v>13.333333333333</v>
          </cell>
          <cell r="HU339">
            <v>34.457999999999998</v>
          </cell>
          <cell r="HV339">
            <v>275.06299999999999</v>
          </cell>
          <cell r="HW339">
            <v>6</v>
          </cell>
          <cell r="HY339" t="str">
            <v>HDKM78371</v>
          </cell>
          <cell r="HZ339">
            <v>86.33</v>
          </cell>
          <cell r="IA339">
            <v>4.72</v>
          </cell>
          <cell r="IB339">
            <v>7.3076923076923004</v>
          </cell>
          <cell r="IC339">
            <v>5.1879999999999997</v>
          </cell>
          <cell r="ID339">
            <v>295.14999999999998</v>
          </cell>
          <cell r="IE339">
            <v>13</v>
          </cell>
          <cell r="IG339" t="str">
            <v>HDKM78371</v>
          </cell>
          <cell r="IH339">
            <v>88.78</v>
          </cell>
          <cell r="II339">
            <v>4.0199999999999996</v>
          </cell>
          <cell r="IJ339">
            <v>22</v>
          </cell>
          <cell r="IK339">
            <v>6.0880000000000001</v>
          </cell>
          <cell r="IL339">
            <v>318.91699999999997</v>
          </cell>
          <cell r="IM339">
            <v>13</v>
          </cell>
        </row>
        <row r="340">
          <cell r="A340" t="str">
            <v>PMMB33009</v>
          </cell>
          <cell r="B340">
            <v>100</v>
          </cell>
          <cell r="C340">
            <v>0</v>
          </cell>
          <cell r="D340">
            <v>0</v>
          </cell>
          <cell r="E340">
            <v>0</v>
          </cell>
          <cell r="F340">
            <v>0</v>
          </cell>
          <cell r="G340">
            <v>0</v>
          </cell>
          <cell r="I340" t="str">
            <v>PMMB33009</v>
          </cell>
          <cell r="J340">
            <v>100</v>
          </cell>
          <cell r="K340">
            <v>0</v>
          </cell>
          <cell r="L340">
            <v>0</v>
          </cell>
          <cell r="M340">
            <v>0</v>
          </cell>
          <cell r="N340">
            <v>0</v>
          </cell>
          <cell r="O340">
            <v>0</v>
          </cell>
          <cell r="Q340" t="str">
            <v>PMMB33006</v>
          </cell>
          <cell r="R340">
            <v>95.05</v>
          </cell>
          <cell r="S340">
            <v>0.88</v>
          </cell>
          <cell r="T340">
            <v>12</v>
          </cell>
          <cell r="U340">
            <v>0</v>
          </cell>
          <cell r="V340">
            <v>37.216000000000001</v>
          </cell>
          <cell r="W340">
            <v>3</v>
          </cell>
          <cell r="Y340" t="str">
            <v>PMMB33006</v>
          </cell>
          <cell r="Z340">
            <v>89.58</v>
          </cell>
          <cell r="AA340">
            <v>1.81</v>
          </cell>
          <cell r="AB340">
            <v>10.199999999999999</v>
          </cell>
          <cell r="AC340">
            <v>0</v>
          </cell>
          <cell r="AD340">
            <v>51.249000000000002</v>
          </cell>
          <cell r="AE340">
            <v>5</v>
          </cell>
          <cell r="AG340" t="str">
            <v>PMMB33006</v>
          </cell>
          <cell r="AH340">
            <v>85.36</v>
          </cell>
          <cell r="AI340">
            <v>2.46</v>
          </cell>
          <cell r="AJ340">
            <v>12.333333333333</v>
          </cell>
          <cell r="AK340">
            <v>38.673000000000002</v>
          </cell>
          <cell r="AL340">
            <v>63.381999999999998</v>
          </cell>
          <cell r="AM340">
            <v>6</v>
          </cell>
          <cell r="AO340" t="str">
            <v>PMMB33004</v>
          </cell>
          <cell r="AP340">
            <v>88.39</v>
          </cell>
          <cell r="AQ340">
            <v>3.41</v>
          </cell>
          <cell r="AR340">
            <v>21</v>
          </cell>
          <cell r="AS340">
            <v>0</v>
          </cell>
          <cell r="AT340">
            <v>85.116</v>
          </cell>
          <cell r="AU340">
            <v>4</v>
          </cell>
          <cell r="AW340" t="str">
            <v>PMMB33004</v>
          </cell>
          <cell r="AX340">
            <v>81.17</v>
          </cell>
          <cell r="AY340">
            <v>5.71</v>
          </cell>
          <cell r="AZ340">
            <v>18.600000000000001</v>
          </cell>
          <cell r="BA340">
            <v>52.219000000000001</v>
          </cell>
          <cell r="BB340">
            <v>92.165999999999997</v>
          </cell>
          <cell r="BC340">
            <v>5</v>
          </cell>
          <cell r="BE340" t="str">
            <v>PMMB33004</v>
          </cell>
          <cell r="BF340">
            <v>71.03</v>
          </cell>
          <cell r="BG340">
            <v>10.51</v>
          </cell>
          <cell r="BH340">
            <v>18.600000000000001</v>
          </cell>
          <cell r="BI340">
            <v>74.034999999999997</v>
          </cell>
          <cell r="BJ340">
            <v>92.165999999999997</v>
          </cell>
          <cell r="BK340">
            <v>5</v>
          </cell>
          <cell r="BM340" t="str">
            <v>PMMB33004</v>
          </cell>
          <cell r="BN340">
            <v>65.02</v>
          </cell>
          <cell r="BO340">
            <v>12.08</v>
          </cell>
          <cell r="BP340">
            <v>15.5</v>
          </cell>
          <cell r="BQ340">
            <v>70.230999999999995</v>
          </cell>
          <cell r="BR340">
            <v>95.049000000000007</v>
          </cell>
          <cell r="BS340">
            <v>6</v>
          </cell>
          <cell r="BU340" t="str">
            <v>PMMB33001</v>
          </cell>
          <cell r="BV340">
            <v>100</v>
          </cell>
          <cell r="BW340">
            <v>0</v>
          </cell>
          <cell r="BX340">
            <v>0</v>
          </cell>
          <cell r="BY340">
            <v>0</v>
          </cell>
          <cell r="BZ340">
            <v>0</v>
          </cell>
          <cell r="CA340">
            <v>0</v>
          </cell>
          <cell r="CC340" t="str">
            <v>PMMB33001</v>
          </cell>
          <cell r="CD340">
            <v>100</v>
          </cell>
          <cell r="CE340">
            <v>0</v>
          </cell>
          <cell r="CF340">
            <v>0</v>
          </cell>
          <cell r="CG340">
            <v>0</v>
          </cell>
          <cell r="CH340">
            <v>0</v>
          </cell>
          <cell r="CI340">
            <v>0</v>
          </cell>
          <cell r="CK340" t="str">
            <v>PMMB33001</v>
          </cell>
          <cell r="CL340">
            <v>100</v>
          </cell>
          <cell r="CM340">
            <v>0</v>
          </cell>
          <cell r="CN340">
            <v>0</v>
          </cell>
          <cell r="CO340">
            <v>0</v>
          </cell>
          <cell r="CP340">
            <v>0</v>
          </cell>
          <cell r="CQ340">
            <v>0</v>
          </cell>
          <cell r="CS340" t="str">
            <v>MPMT10002</v>
          </cell>
          <cell r="CT340">
            <v>100</v>
          </cell>
          <cell r="CU340">
            <v>0</v>
          </cell>
          <cell r="CV340">
            <v>0</v>
          </cell>
          <cell r="CW340">
            <v>0</v>
          </cell>
          <cell r="CX340">
            <v>0</v>
          </cell>
          <cell r="CY340">
            <v>0</v>
          </cell>
          <cell r="DA340" t="str">
            <v>MPMT10002</v>
          </cell>
          <cell r="DB340">
            <v>100</v>
          </cell>
          <cell r="DC340">
            <v>0</v>
          </cell>
          <cell r="DD340">
            <v>0</v>
          </cell>
          <cell r="DE340">
            <v>0</v>
          </cell>
          <cell r="DF340">
            <v>0</v>
          </cell>
          <cell r="DG340">
            <v>0</v>
          </cell>
          <cell r="DI340" t="str">
            <v>MPMT10002</v>
          </cell>
          <cell r="DJ340">
            <v>100</v>
          </cell>
          <cell r="DK340">
            <v>0</v>
          </cell>
          <cell r="DL340">
            <v>0</v>
          </cell>
          <cell r="DM340">
            <v>0</v>
          </cell>
          <cell r="DN340">
            <v>0</v>
          </cell>
          <cell r="DO340">
            <v>0</v>
          </cell>
          <cell r="DQ340" t="str">
            <v>MPMT10002</v>
          </cell>
          <cell r="DR340">
            <v>100</v>
          </cell>
          <cell r="DS340">
            <v>0</v>
          </cell>
          <cell r="DT340">
            <v>0</v>
          </cell>
          <cell r="DU340">
            <v>0</v>
          </cell>
          <cell r="DV340">
            <v>0</v>
          </cell>
          <cell r="DW340">
            <v>0</v>
          </cell>
          <cell r="DY340" t="str">
            <v>MPMF42038</v>
          </cell>
          <cell r="DZ340">
            <v>100</v>
          </cell>
          <cell r="EA340">
            <v>0</v>
          </cell>
          <cell r="EB340">
            <v>37</v>
          </cell>
          <cell r="EC340">
            <v>0</v>
          </cell>
          <cell r="ED340">
            <v>46</v>
          </cell>
          <cell r="EE340">
            <v>0</v>
          </cell>
          <cell r="EG340" t="str">
            <v>MPMF42038</v>
          </cell>
          <cell r="EH340">
            <v>100</v>
          </cell>
          <cell r="EI340">
            <v>0</v>
          </cell>
          <cell r="EJ340">
            <v>37</v>
          </cell>
          <cell r="EK340">
            <v>0</v>
          </cell>
          <cell r="EL340">
            <v>46</v>
          </cell>
          <cell r="EM340">
            <v>0</v>
          </cell>
          <cell r="EO340" t="str">
            <v>MPMF42038</v>
          </cell>
          <cell r="EP340">
            <v>100</v>
          </cell>
          <cell r="EQ340">
            <v>0</v>
          </cell>
          <cell r="ER340">
            <v>37</v>
          </cell>
          <cell r="ES340">
            <v>0</v>
          </cell>
          <cell r="ET340">
            <v>46</v>
          </cell>
          <cell r="EU340">
            <v>0</v>
          </cell>
          <cell r="EW340" t="str">
            <v>HWKM78004</v>
          </cell>
          <cell r="EX340">
            <v>94.34</v>
          </cell>
          <cell r="EY340">
            <v>3.4</v>
          </cell>
          <cell r="EZ340">
            <v>10.75</v>
          </cell>
          <cell r="FA340">
            <v>25.213999999999999</v>
          </cell>
          <cell r="FB340">
            <v>252.46100000000001</v>
          </cell>
          <cell r="FC340">
            <v>8</v>
          </cell>
          <cell r="FE340" t="str">
            <v>HWKM46018</v>
          </cell>
          <cell r="FF340">
            <v>88.42</v>
          </cell>
          <cell r="FG340">
            <v>11.67</v>
          </cell>
          <cell r="FH340">
            <v>6.8</v>
          </cell>
          <cell r="FI340">
            <v>13.766999999999999</v>
          </cell>
          <cell r="FJ340">
            <v>245.661</v>
          </cell>
          <cell r="FK340">
            <v>5</v>
          </cell>
          <cell r="FM340" t="str">
            <v>HWKM46018</v>
          </cell>
          <cell r="FN340">
            <v>86.1</v>
          </cell>
          <cell r="FO340">
            <v>14.68</v>
          </cell>
          <cell r="FP340">
            <v>6.8</v>
          </cell>
          <cell r="FQ340">
            <v>10.944000000000001</v>
          </cell>
          <cell r="FR340">
            <v>246.11099999999999</v>
          </cell>
          <cell r="FS340">
            <v>5</v>
          </cell>
          <cell r="FU340" t="str">
            <v>HWKM46018</v>
          </cell>
          <cell r="FV340">
            <v>86.7</v>
          </cell>
          <cell r="FW340">
            <v>14.68</v>
          </cell>
          <cell r="FX340">
            <v>6.8</v>
          </cell>
          <cell r="FY340">
            <v>10.944000000000001</v>
          </cell>
          <cell r="FZ340">
            <v>246.11099999999999</v>
          </cell>
          <cell r="GA340">
            <v>5</v>
          </cell>
          <cell r="GC340" t="str">
            <v>HWKM46018</v>
          </cell>
          <cell r="GD340">
            <v>87.26</v>
          </cell>
          <cell r="GE340">
            <v>14.68</v>
          </cell>
          <cell r="GF340">
            <v>6.8</v>
          </cell>
          <cell r="GG340">
            <v>10.944000000000001</v>
          </cell>
          <cell r="GH340">
            <v>257.495</v>
          </cell>
          <cell r="GI340">
            <v>5</v>
          </cell>
          <cell r="GK340" t="str">
            <v>HWKM46018</v>
          </cell>
          <cell r="GL340">
            <v>87.77</v>
          </cell>
          <cell r="GM340">
            <v>14.68</v>
          </cell>
          <cell r="GN340">
            <v>6.8</v>
          </cell>
          <cell r="GO340">
            <v>10.944000000000001</v>
          </cell>
          <cell r="GP340">
            <v>277.411</v>
          </cell>
          <cell r="GQ340">
            <v>5</v>
          </cell>
          <cell r="GS340" t="str">
            <v>HWKM46018</v>
          </cell>
          <cell r="GT340">
            <v>87.19</v>
          </cell>
          <cell r="GU340">
            <v>13.33</v>
          </cell>
          <cell r="GV340">
            <v>5.6666666666666998</v>
          </cell>
          <cell r="GW340">
            <v>10.048</v>
          </cell>
          <cell r="GX340">
            <v>291.44400000000002</v>
          </cell>
          <cell r="GY340">
            <v>6</v>
          </cell>
          <cell r="HA340" t="str">
            <v>HWKM46018</v>
          </cell>
          <cell r="HB340">
            <v>87.66</v>
          </cell>
          <cell r="HC340">
            <v>13.33</v>
          </cell>
          <cell r="HD340">
            <v>5.6666666666666998</v>
          </cell>
          <cell r="HE340">
            <v>10.048</v>
          </cell>
          <cell r="HF340">
            <v>310.827</v>
          </cell>
          <cell r="HG340">
            <v>6</v>
          </cell>
          <cell r="HI340" t="str">
            <v>HDKM78373</v>
          </cell>
          <cell r="HJ340">
            <v>91.51</v>
          </cell>
          <cell r="HK340">
            <v>5.24</v>
          </cell>
          <cell r="HL340">
            <v>13.142857142857</v>
          </cell>
          <cell r="HM340">
            <v>24.806999999999999</v>
          </cell>
          <cell r="HN340">
            <v>283.78699999999998</v>
          </cell>
          <cell r="HO340">
            <v>7</v>
          </cell>
          <cell r="HQ340" t="str">
            <v>HDKM78373</v>
          </cell>
          <cell r="HR340">
            <v>91.81</v>
          </cell>
          <cell r="HS340">
            <v>4.67</v>
          </cell>
          <cell r="HT340">
            <v>11.5</v>
          </cell>
          <cell r="HU340">
            <v>24.364000000000001</v>
          </cell>
          <cell r="HV340">
            <v>302.98700000000002</v>
          </cell>
          <cell r="HW340">
            <v>8</v>
          </cell>
          <cell r="HY340" t="str">
            <v>HDKM78372</v>
          </cell>
          <cell r="HZ340">
            <v>86.08</v>
          </cell>
          <cell r="IA340">
            <v>5.43</v>
          </cell>
          <cell r="IB340">
            <v>13.333333333333</v>
          </cell>
          <cell r="IC340">
            <v>34.457999999999998</v>
          </cell>
          <cell r="ID340">
            <v>295.01299999999998</v>
          </cell>
          <cell r="IE340">
            <v>6</v>
          </cell>
          <cell r="IG340" t="str">
            <v>HDKM78372</v>
          </cell>
          <cell r="IH340">
            <v>86.74</v>
          </cell>
          <cell r="II340">
            <v>5.43</v>
          </cell>
          <cell r="IJ340">
            <v>46.833333333333002</v>
          </cell>
          <cell r="IK340">
            <v>34.457999999999998</v>
          </cell>
          <cell r="IL340">
            <v>313.346</v>
          </cell>
          <cell r="IM340">
            <v>6</v>
          </cell>
        </row>
        <row r="341">
          <cell r="A341" t="str">
            <v>PMMB33010</v>
          </cell>
          <cell r="B341">
            <v>100</v>
          </cell>
          <cell r="C341">
            <v>0</v>
          </cell>
          <cell r="D341">
            <v>0</v>
          </cell>
          <cell r="E341">
            <v>0</v>
          </cell>
          <cell r="F341">
            <v>0</v>
          </cell>
          <cell r="G341">
            <v>0</v>
          </cell>
          <cell r="I341" t="str">
            <v>PMMB33010</v>
          </cell>
          <cell r="J341">
            <v>100</v>
          </cell>
          <cell r="K341">
            <v>0</v>
          </cell>
          <cell r="L341">
            <v>0</v>
          </cell>
          <cell r="M341">
            <v>0</v>
          </cell>
          <cell r="N341">
            <v>0</v>
          </cell>
          <cell r="O341">
            <v>0</v>
          </cell>
          <cell r="Q341" t="str">
            <v>PMMB33007</v>
          </cell>
          <cell r="R341">
            <v>89.28</v>
          </cell>
          <cell r="S341">
            <v>3.86</v>
          </cell>
          <cell r="T341">
            <v>16</v>
          </cell>
          <cell r="U341">
            <v>85.097999999999999</v>
          </cell>
          <cell r="V341">
            <v>31.916</v>
          </cell>
          <cell r="W341">
            <v>2</v>
          </cell>
          <cell r="Y341" t="str">
            <v>PMMB33007</v>
          </cell>
          <cell r="Z341">
            <v>89.65</v>
          </cell>
          <cell r="AA341">
            <v>2.48</v>
          </cell>
          <cell r="AB341">
            <v>11.75</v>
          </cell>
          <cell r="AC341">
            <v>85.403999999999996</v>
          </cell>
          <cell r="AD341">
            <v>50.164999999999999</v>
          </cell>
          <cell r="AE341">
            <v>4</v>
          </cell>
          <cell r="AG341" t="str">
            <v>PMMB33007</v>
          </cell>
          <cell r="AH341">
            <v>82.74</v>
          </cell>
          <cell r="AI341">
            <v>3.28</v>
          </cell>
          <cell r="AJ341">
            <v>9.5</v>
          </cell>
          <cell r="AK341">
            <v>43.100999999999999</v>
          </cell>
          <cell r="AL341">
            <v>61.015000000000001</v>
          </cell>
          <cell r="AM341">
            <v>6</v>
          </cell>
          <cell r="AO341" t="str">
            <v>PMMB33005</v>
          </cell>
          <cell r="AP341">
            <v>100</v>
          </cell>
          <cell r="AQ341">
            <v>0</v>
          </cell>
          <cell r="AR341">
            <v>0</v>
          </cell>
          <cell r="AS341">
            <v>0</v>
          </cell>
          <cell r="AT341">
            <v>0</v>
          </cell>
          <cell r="AU341">
            <v>0</v>
          </cell>
          <cell r="AW341" t="str">
            <v>PMMB33005</v>
          </cell>
          <cell r="AX341">
            <v>100</v>
          </cell>
          <cell r="AY341">
            <v>0</v>
          </cell>
          <cell r="AZ341">
            <v>0</v>
          </cell>
          <cell r="BA341">
            <v>0</v>
          </cell>
          <cell r="BB341">
            <v>0</v>
          </cell>
          <cell r="BC341">
            <v>0</v>
          </cell>
          <cell r="BE341" t="str">
            <v>PMMB33005</v>
          </cell>
          <cell r="BF341">
            <v>100</v>
          </cell>
          <cell r="BG341">
            <v>0</v>
          </cell>
          <cell r="BH341">
            <v>0</v>
          </cell>
          <cell r="BI341">
            <v>0</v>
          </cell>
          <cell r="BJ341">
            <v>0</v>
          </cell>
          <cell r="BK341">
            <v>0</v>
          </cell>
          <cell r="BM341" t="str">
            <v>PMMB33005</v>
          </cell>
          <cell r="BN341">
            <v>100</v>
          </cell>
          <cell r="BO341">
            <v>0</v>
          </cell>
          <cell r="BP341">
            <v>0</v>
          </cell>
          <cell r="BQ341">
            <v>0</v>
          </cell>
          <cell r="BR341">
            <v>0</v>
          </cell>
          <cell r="BS341">
            <v>0</v>
          </cell>
          <cell r="BU341" t="str">
            <v>PMMB33002</v>
          </cell>
          <cell r="BV341">
            <v>85.52</v>
          </cell>
          <cell r="BW341">
            <v>3.54</v>
          </cell>
          <cell r="BX341">
            <v>15.111111111111001</v>
          </cell>
          <cell r="BY341">
            <v>27.486999999999998</v>
          </cell>
          <cell r="BZ341">
            <v>146.11699999999999</v>
          </cell>
          <cell r="CA341">
            <v>9</v>
          </cell>
          <cell r="CC341" t="str">
            <v>PMMB33002</v>
          </cell>
          <cell r="CD341">
            <v>86.09</v>
          </cell>
          <cell r="CE341">
            <v>3.38</v>
          </cell>
          <cell r="CF341">
            <v>15.5</v>
          </cell>
          <cell r="CG341">
            <v>25.888000000000002</v>
          </cell>
          <cell r="CH341">
            <v>164.73400000000001</v>
          </cell>
          <cell r="CI341">
            <v>10</v>
          </cell>
          <cell r="CK341" t="str">
            <v>PMMB33002</v>
          </cell>
          <cell r="CL341">
            <v>81.97</v>
          </cell>
          <cell r="CM341">
            <v>3.7</v>
          </cell>
          <cell r="CN341">
            <v>11.923076923077</v>
          </cell>
          <cell r="CO341">
            <v>22.184000000000001</v>
          </cell>
          <cell r="CP341">
            <v>170.45099999999999</v>
          </cell>
          <cell r="CQ341">
            <v>13</v>
          </cell>
          <cell r="CS341" t="str">
            <v>MPMT10003</v>
          </cell>
          <cell r="CT341">
            <v>100</v>
          </cell>
          <cell r="CU341">
            <v>0</v>
          </cell>
          <cell r="CV341">
            <v>0</v>
          </cell>
          <cell r="CW341">
            <v>0</v>
          </cell>
          <cell r="CX341">
            <v>0</v>
          </cell>
          <cell r="CY341">
            <v>0</v>
          </cell>
          <cell r="DA341" t="str">
            <v>MPMT10003</v>
          </cell>
          <cell r="DB341">
            <v>100</v>
          </cell>
          <cell r="DC341">
            <v>0</v>
          </cell>
          <cell r="DD341">
            <v>0</v>
          </cell>
          <cell r="DE341">
            <v>0</v>
          </cell>
          <cell r="DF341">
            <v>0</v>
          </cell>
          <cell r="DG341">
            <v>0</v>
          </cell>
          <cell r="DI341" t="str">
            <v>MPMT10003</v>
          </cell>
          <cell r="DJ341">
            <v>100</v>
          </cell>
          <cell r="DK341">
            <v>0</v>
          </cell>
          <cell r="DL341">
            <v>0</v>
          </cell>
          <cell r="DM341">
            <v>0</v>
          </cell>
          <cell r="DN341">
            <v>0</v>
          </cell>
          <cell r="DO341">
            <v>0</v>
          </cell>
          <cell r="DQ341" t="str">
            <v>MPMT10003</v>
          </cell>
          <cell r="DR341">
            <v>100</v>
          </cell>
          <cell r="DS341">
            <v>0</v>
          </cell>
          <cell r="DT341">
            <v>0</v>
          </cell>
          <cell r="DU341">
            <v>0</v>
          </cell>
          <cell r="DV341">
            <v>0</v>
          </cell>
          <cell r="DW341">
            <v>0</v>
          </cell>
          <cell r="DY341" t="str">
            <v>MPMT10001</v>
          </cell>
          <cell r="DZ341">
            <v>100</v>
          </cell>
          <cell r="EA341">
            <v>0</v>
          </cell>
          <cell r="EB341">
            <v>0</v>
          </cell>
          <cell r="EC341">
            <v>0</v>
          </cell>
          <cell r="ED341">
            <v>0</v>
          </cell>
          <cell r="EE341">
            <v>0</v>
          </cell>
          <cell r="EG341" t="str">
            <v>MPMT10001</v>
          </cell>
          <cell r="EH341">
            <v>100</v>
          </cell>
          <cell r="EI341">
            <v>0</v>
          </cell>
          <cell r="EJ341">
            <v>0</v>
          </cell>
          <cell r="EK341">
            <v>0</v>
          </cell>
          <cell r="EL341">
            <v>0</v>
          </cell>
          <cell r="EM341">
            <v>0</v>
          </cell>
          <cell r="EO341" t="str">
            <v>MPMT10001</v>
          </cell>
          <cell r="EP341">
            <v>100</v>
          </cell>
          <cell r="EQ341">
            <v>0</v>
          </cell>
          <cell r="ER341">
            <v>0</v>
          </cell>
          <cell r="ES341">
            <v>0</v>
          </cell>
          <cell r="ET341">
            <v>0</v>
          </cell>
          <cell r="EU341">
            <v>0</v>
          </cell>
          <cell r="EW341" t="str">
            <v>LBPT70001</v>
          </cell>
          <cell r="EX341">
            <v>100</v>
          </cell>
          <cell r="EY341">
            <v>0</v>
          </cell>
          <cell r="EZ341">
            <v>0</v>
          </cell>
          <cell r="FA341">
            <v>0</v>
          </cell>
          <cell r="FB341">
            <v>0</v>
          </cell>
          <cell r="FC341">
            <v>0</v>
          </cell>
          <cell r="FE341" t="str">
            <v>HWKM46026</v>
          </cell>
          <cell r="FF341">
            <v>100</v>
          </cell>
          <cell r="FG341">
            <v>0</v>
          </cell>
          <cell r="FH341">
            <v>0</v>
          </cell>
          <cell r="FI341">
            <v>0</v>
          </cell>
          <cell r="FJ341">
            <v>0</v>
          </cell>
          <cell r="FK341">
            <v>0</v>
          </cell>
          <cell r="FM341" t="str">
            <v>HWKM46026</v>
          </cell>
          <cell r="FN341">
            <v>100</v>
          </cell>
          <cell r="FO341">
            <v>0</v>
          </cell>
          <cell r="FP341">
            <v>0</v>
          </cell>
          <cell r="FQ341">
            <v>0</v>
          </cell>
          <cell r="FR341">
            <v>0</v>
          </cell>
          <cell r="FS341">
            <v>0</v>
          </cell>
          <cell r="FU341" t="str">
            <v>HWKM46026</v>
          </cell>
          <cell r="FV341">
            <v>100</v>
          </cell>
          <cell r="FW341">
            <v>0</v>
          </cell>
          <cell r="FX341">
            <v>0</v>
          </cell>
          <cell r="FY341">
            <v>0</v>
          </cell>
          <cell r="FZ341">
            <v>0</v>
          </cell>
          <cell r="GA341">
            <v>0</v>
          </cell>
          <cell r="GC341" t="str">
            <v>HWKM46026</v>
          </cell>
          <cell r="GD341">
            <v>100</v>
          </cell>
          <cell r="GE341">
            <v>0</v>
          </cell>
          <cell r="GF341">
            <v>0</v>
          </cell>
          <cell r="GG341">
            <v>0</v>
          </cell>
          <cell r="GH341">
            <v>0</v>
          </cell>
          <cell r="GI341">
            <v>0</v>
          </cell>
          <cell r="GK341" t="str">
            <v>HWKM46026</v>
          </cell>
          <cell r="GL341">
            <v>100</v>
          </cell>
          <cell r="GM341">
            <v>0</v>
          </cell>
          <cell r="GN341">
            <v>0</v>
          </cell>
          <cell r="GO341">
            <v>0</v>
          </cell>
          <cell r="GP341">
            <v>19.916</v>
          </cell>
          <cell r="GQ341">
            <v>0</v>
          </cell>
          <cell r="GS341" t="str">
            <v>HWKM46026</v>
          </cell>
          <cell r="GT341">
            <v>100</v>
          </cell>
          <cell r="GU341">
            <v>0</v>
          </cell>
          <cell r="GV341">
            <v>0</v>
          </cell>
          <cell r="GW341">
            <v>0</v>
          </cell>
          <cell r="GX341">
            <v>40.082999999999998</v>
          </cell>
          <cell r="GY341">
            <v>0</v>
          </cell>
          <cell r="HA341" t="str">
            <v>HWKM46026</v>
          </cell>
          <cell r="HB341">
            <v>100</v>
          </cell>
          <cell r="HC341">
            <v>0</v>
          </cell>
          <cell r="HD341">
            <v>0</v>
          </cell>
          <cell r="HE341">
            <v>0</v>
          </cell>
          <cell r="HF341">
            <v>59.466000000000001</v>
          </cell>
          <cell r="HG341">
            <v>0</v>
          </cell>
          <cell r="HI341" t="str">
            <v>HDKM78387</v>
          </cell>
          <cell r="HJ341">
            <v>90.68</v>
          </cell>
          <cell r="HK341">
            <v>7.2</v>
          </cell>
          <cell r="HL341">
            <v>26.5</v>
          </cell>
          <cell r="HM341">
            <v>21.841000000000001</v>
          </cell>
          <cell r="HN341">
            <v>406.16399999999999</v>
          </cell>
          <cell r="HO341">
            <v>8</v>
          </cell>
          <cell r="HQ341" t="str">
            <v>HDKM78387</v>
          </cell>
          <cell r="HR341">
            <v>91</v>
          </cell>
          <cell r="HS341">
            <v>7.2</v>
          </cell>
          <cell r="HT341">
            <v>26.5</v>
          </cell>
          <cell r="HU341">
            <v>21.841000000000001</v>
          </cell>
          <cell r="HV341">
            <v>425.68099999999998</v>
          </cell>
          <cell r="HW341">
            <v>8</v>
          </cell>
          <cell r="HY341" t="str">
            <v>HDKM78373</v>
          </cell>
          <cell r="HZ341">
            <v>92.22</v>
          </cell>
          <cell r="IA341">
            <v>4.67</v>
          </cell>
          <cell r="IB341">
            <v>11.5</v>
          </cell>
          <cell r="IC341">
            <v>24.364000000000001</v>
          </cell>
          <cell r="ID341">
            <v>322.10500000000002</v>
          </cell>
          <cell r="IE341">
            <v>8</v>
          </cell>
          <cell r="IG341" t="str">
            <v>HDKM78373</v>
          </cell>
          <cell r="IH341">
            <v>92.59</v>
          </cell>
          <cell r="II341">
            <v>4.67</v>
          </cell>
          <cell r="IJ341">
            <v>36.375</v>
          </cell>
          <cell r="IK341">
            <v>24.364000000000001</v>
          </cell>
          <cell r="IL341">
            <v>340.38900000000001</v>
          </cell>
          <cell r="IM341">
            <v>8</v>
          </cell>
        </row>
        <row r="342">
          <cell r="A342" t="str">
            <v>PMMB33012</v>
          </cell>
          <cell r="B342">
            <v>100</v>
          </cell>
          <cell r="C342">
            <v>0</v>
          </cell>
          <cell r="D342">
            <v>0</v>
          </cell>
          <cell r="E342">
            <v>0</v>
          </cell>
          <cell r="F342">
            <v>0</v>
          </cell>
          <cell r="G342">
            <v>0</v>
          </cell>
          <cell r="I342" t="str">
            <v>PMMB33012</v>
          </cell>
          <cell r="J342">
            <v>52.08</v>
          </cell>
          <cell r="K342">
            <v>23</v>
          </cell>
          <cell r="L342">
            <v>0</v>
          </cell>
          <cell r="M342">
            <v>0</v>
          </cell>
          <cell r="N342">
            <v>0</v>
          </cell>
          <cell r="O342">
            <v>1</v>
          </cell>
          <cell r="Q342" t="str">
            <v>PMMB33008</v>
          </cell>
          <cell r="R342">
            <v>95.21</v>
          </cell>
          <cell r="S342">
            <v>3.45</v>
          </cell>
          <cell r="T342">
            <v>35</v>
          </cell>
          <cell r="U342">
            <v>100</v>
          </cell>
          <cell r="V342">
            <v>35.066000000000003</v>
          </cell>
          <cell r="W342">
            <v>1</v>
          </cell>
          <cell r="Y342" t="str">
            <v>PMMB33008</v>
          </cell>
          <cell r="Z342">
            <v>95.36</v>
          </cell>
          <cell r="AA342">
            <v>2.23</v>
          </cell>
          <cell r="AB342">
            <v>26.5</v>
          </cell>
          <cell r="AC342">
            <v>77.528000000000006</v>
          </cell>
          <cell r="AD342">
            <v>54.749000000000002</v>
          </cell>
          <cell r="AE342">
            <v>2</v>
          </cell>
          <cell r="AG342" t="str">
            <v>PMMB33008</v>
          </cell>
          <cell r="AH342">
            <v>96.29</v>
          </cell>
          <cell r="AI342">
            <v>2.23</v>
          </cell>
          <cell r="AJ342">
            <v>36.5</v>
          </cell>
          <cell r="AK342">
            <v>77.528000000000006</v>
          </cell>
          <cell r="AL342">
            <v>75.064999999999998</v>
          </cell>
          <cell r="AM342">
            <v>2</v>
          </cell>
          <cell r="AO342" t="str">
            <v>PMMB33006</v>
          </cell>
          <cell r="AP342">
            <v>85.78</v>
          </cell>
          <cell r="AQ342">
            <v>2.21</v>
          </cell>
          <cell r="AR342">
            <v>10.375</v>
          </cell>
          <cell r="AS342">
            <v>32.298999999999999</v>
          </cell>
          <cell r="AT342">
            <v>80.382999999999996</v>
          </cell>
          <cell r="AU342">
            <v>8</v>
          </cell>
          <cell r="AW342" t="str">
            <v>PMMB33006</v>
          </cell>
          <cell r="AX342">
            <v>87.39</v>
          </cell>
          <cell r="AY342">
            <v>2.04</v>
          </cell>
          <cell r="AZ342">
            <v>10.333333333333</v>
          </cell>
          <cell r="BA342">
            <v>31.071000000000002</v>
          </cell>
          <cell r="BB342">
            <v>99.9</v>
          </cell>
          <cell r="BC342">
            <v>9</v>
          </cell>
          <cell r="BE342" t="str">
            <v>PMMB33006</v>
          </cell>
          <cell r="BF342">
            <v>87.93</v>
          </cell>
          <cell r="BG342">
            <v>1.78</v>
          </cell>
          <cell r="BH342">
            <v>9.2727272727273</v>
          </cell>
          <cell r="BI342">
            <v>29.192</v>
          </cell>
          <cell r="BJ342">
            <v>116.28400000000001</v>
          </cell>
          <cell r="BK342">
            <v>11</v>
          </cell>
          <cell r="BM342" t="str">
            <v>PMMB33006</v>
          </cell>
          <cell r="BN342">
            <v>85.73</v>
          </cell>
          <cell r="BO342">
            <v>1.94</v>
          </cell>
          <cell r="BP342">
            <v>8.3571428571429003</v>
          </cell>
          <cell r="BQ342">
            <v>37.539000000000001</v>
          </cell>
          <cell r="BR342">
            <v>124.751</v>
          </cell>
          <cell r="BS342">
            <v>14</v>
          </cell>
          <cell r="BU342" t="str">
            <v>PMMB33003</v>
          </cell>
          <cell r="BV342">
            <v>37.69</v>
          </cell>
          <cell r="BW342">
            <v>10.68</v>
          </cell>
          <cell r="BX342">
            <v>3</v>
          </cell>
          <cell r="BY342">
            <v>39.228999999999999</v>
          </cell>
          <cell r="BZ342">
            <v>40.116999999999997</v>
          </cell>
          <cell r="CA342">
            <v>14</v>
          </cell>
          <cell r="CC342" t="str">
            <v>PMMB33003</v>
          </cell>
          <cell r="CD342">
            <v>37.119999999999997</v>
          </cell>
          <cell r="CE342">
            <v>11.07</v>
          </cell>
          <cell r="CF342">
            <v>2.8</v>
          </cell>
          <cell r="CG342">
            <v>44.654000000000003</v>
          </cell>
          <cell r="CH342">
            <v>46.234000000000002</v>
          </cell>
          <cell r="CI342">
            <v>15</v>
          </cell>
          <cell r="CK342" t="str">
            <v>PMMB33003</v>
          </cell>
          <cell r="CL342">
            <v>35.74</v>
          </cell>
          <cell r="CM342">
            <v>10.89</v>
          </cell>
          <cell r="CN342">
            <v>2.4705882352941</v>
          </cell>
          <cell r="CO342">
            <v>40.054000000000002</v>
          </cell>
          <cell r="CP342">
            <v>49.018000000000001</v>
          </cell>
          <cell r="CQ342">
            <v>17</v>
          </cell>
          <cell r="CS342" t="str">
            <v>MPMT30001</v>
          </cell>
          <cell r="CT342">
            <v>100</v>
          </cell>
          <cell r="CU342">
            <v>0</v>
          </cell>
          <cell r="CV342">
            <v>0</v>
          </cell>
          <cell r="CW342">
            <v>0</v>
          </cell>
          <cell r="CX342">
            <v>0</v>
          </cell>
          <cell r="CY342">
            <v>0</v>
          </cell>
          <cell r="DA342" t="str">
            <v>MPMT30001</v>
          </cell>
          <cell r="DB342">
            <v>100</v>
          </cell>
          <cell r="DC342">
            <v>0</v>
          </cell>
          <cell r="DD342">
            <v>0</v>
          </cell>
          <cell r="DE342">
            <v>0</v>
          </cell>
          <cell r="DF342">
            <v>0</v>
          </cell>
          <cell r="DG342">
            <v>0</v>
          </cell>
          <cell r="DI342" t="str">
            <v>MPMT30001</v>
          </cell>
          <cell r="DJ342">
            <v>100</v>
          </cell>
          <cell r="DK342">
            <v>0</v>
          </cell>
          <cell r="DL342">
            <v>0</v>
          </cell>
          <cell r="DM342">
            <v>0</v>
          </cell>
          <cell r="DN342">
            <v>0</v>
          </cell>
          <cell r="DO342">
            <v>0</v>
          </cell>
          <cell r="DQ342" t="str">
            <v>MPMT30001</v>
          </cell>
          <cell r="DR342">
            <v>100</v>
          </cell>
          <cell r="DS342">
            <v>0</v>
          </cell>
          <cell r="DT342">
            <v>0</v>
          </cell>
          <cell r="DU342">
            <v>0</v>
          </cell>
          <cell r="DV342">
            <v>0</v>
          </cell>
          <cell r="DW342">
            <v>0</v>
          </cell>
          <cell r="DY342" t="str">
            <v>MPMT10002</v>
          </cell>
          <cell r="DZ342">
            <v>100</v>
          </cell>
          <cell r="EA342">
            <v>0</v>
          </cell>
          <cell r="EB342">
            <v>0</v>
          </cell>
          <cell r="EC342">
            <v>0</v>
          </cell>
          <cell r="ED342">
            <v>0</v>
          </cell>
          <cell r="EE342">
            <v>0</v>
          </cell>
          <cell r="EG342" t="str">
            <v>MPMT10002</v>
          </cell>
          <cell r="EH342">
            <v>100</v>
          </cell>
          <cell r="EI342">
            <v>0</v>
          </cell>
          <cell r="EJ342">
            <v>0</v>
          </cell>
          <cell r="EK342">
            <v>0</v>
          </cell>
          <cell r="EL342">
            <v>0</v>
          </cell>
          <cell r="EM342">
            <v>0</v>
          </cell>
          <cell r="EO342" t="str">
            <v>MPMT10002</v>
          </cell>
          <cell r="EP342">
            <v>100</v>
          </cell>
          <cell r="EQ342">
            <v>0</v>
          </cell>
          <cell r="ER342">
            <v>0</v>
          </cell>
          <cell r="ES342">
            <v>0</v>
          </cell>
          <cell r="ET342">
            <v>0</v>
          </cell>
          <cell r="EU342">
            <v>0</v>
          </cell>
          <cell r="EW342" t="str">
            <v>LBPT70005</v>
          </cell>
          <cell r="EX342">
            <v>100</v>
          </cell>
          <cell r="EY342">
            <v>0</v>
          </cell>
          <cell r="EZ342">
            <v>0</v>
          </cell>
          <cell r="FA342">
            <v>0</v>
          </cell>
          <cell r="FB342">
            <v>0</v>
          </cell>
          <cell r="FC342">
            <v>0</v>
          </cell>
          <cell r="FE342" t="str">
            <v>HWKM78004</v>
          </cell>
          <cell r="FF342">
            <v>94.61</v>
          </cell>
          <cell r="FG342">
            <v>3.4</v>
          </cell>
          <cell r="FH342">
            <v>10.75</v>
          </cell>
          <cell r="FI342">
            <v>25.213999999999999</v>
          </cell>
          <cell r="FJ342">
            <v>272.51</v>
          </cell>
          <cell r="FK342">
            <v>8</v>
          </cell>
          <cell r="FM342" t="str">
            <v>HWKM78004</v>
          </cell>
          <cell r="FN342">
            <v>94.85</v>
          </cell>
          <cell r="FO342">
            <v>3.4</v>
          </cell>
          <cell r="FP342">
            <v>10.75</v>
          </cell>
          <cell r="FQ342">
            <v>25.213999999999999</v>
          </cell>
          <cell r="FR342">
            <v>275.84300000000002</v>
          </cell>
          <cell r="FS342">
            <v>8</v>
          </cell>
          <cell r="FU342" t="str">
            <v>HWKM78004</v>
          </cell>
          <cell r="FV342">
            <v>95.08</v>
          </cell>
          <cell r="FW342">
            <v>3.4</v>
          </cell>
          <cell r="FX342">
            <v>10.75</v>
          </cell>
          <cell r="FY342">
            <v>25.213999999999999</v>
          </cell>
          <cell r="FZ342">
            <v>275.84300000000002</v>
          </cell>
          <cell r="GA342">
            <v>8</v>
          </cell>
          <cell r="GC342" t="str">
            <v>HWKM78004</v>
          </cell>
          <cell r="GD342">
            <v>94.12</v>
          </cell>
          <cell r="GE342">
            <v>3.76</v>
          </cell>
          <cell r="GF342">
            <v>14.777777777778001</v>
          </cell>
          <cell r="GG342">
            <v>20.225999999999999</v>
          </cell>
          <cell r="GH342">
            <v>286.06</v>
          </cell>
          <cell r="GI342">
            <v>9</v>
          </cell>
          <cell r="GK342" t="str">
            <v>HWKM78004</v>
          </cell>
          <cell r="GL342">
            <v>94.36</v>
          </cell>
          <cell r="GM342">
            <v>3.76</v>
          </cell>
          <cell r="GN342">
            <v>14.777777777778001</v>
          </cell>
          <cell r="GO342">
            <v>20.225999999999999</v>
          </cell>
          <cell r="GP342">
            <v>305.976</v>
          </cell>
          <cell r="GQ342">
            <v>9</v>
          </cell>
          <cell r="GS342" t="str">
            <v>HWKM78004</v>
          </cell>
          <cell r="GT342">
            <v>94.32</v>
          </cell>
          <cell r="GU342">
            <v>3.55</v>
          </cell>
          <cell r="GV342">
            <v>13.3</v>
          </cell>
          <cell r="GW342">
            <v>19.323</v>
          </cell>
          <cell r="GX342">
            <v>324.476</v>
          </cell>
          <cell r="GY342">
            <v>10</v>
          </cell>
          <cell r="HA342" t="str">
            <v>HWKM78004</v>
          </cell>
          <cell r="HB342">
            <v>94.53</v>
          </cell>
          <cell r="HC342">
            <v>3.55</v>
          </cell>
          <cell r="HD342">
            <v>13.3</v>
          </cell>
          <cell r="HE342">
            <v>19.323</v>
          </cell>
          <cell r="HF342">
            <v>344.02600000000001</v>
          </cell>
          <cell r="HG342">
            <v>10</v>
          </cell>
          <cell r="HI342" t="str">
            <v>HDKM78397</v>
          </cell>
          <cell r="HJ342">
            <v>93.42</v>
          </cell>
          <cell r="HK342">
            <v>3.08</v>
          </cell>
          <cell r="HL342">
            <v>30.142857142857</v>
          </cell>
          <cell r="HM342">
            <v>89.406000000000006</v>
          </cell>
          <cell r="HN342">
            <v>411.99900000000002</v>
          </cell>
          <cell r="HO342">
            <v>7</v>
          </cell>
          <cell r="HQ342" t="str">
            <v>HDKM78397</v>
          </cell>
          <cell r="HR342">
            <v>93.64</v>
          </cell>
          <cell r="HS342">
            <v>3.08</v>
          </cell>
          <cell r="HT342">
            <v>30.142857142857</v>
          </cell>
          <cell r="HU342">
            <v>89.406000000000006</v>
          </cell>
          <cell r="HV342">
            <v>431.86500000000001</v>
          </cell>
          <cell r="HW342">
            <v>7</v>
          </cell>
          <cell r="HY342" t="str">
            <v>HDKM78387</v>
          </cell>
          <cell r="HZ342">
            <v>91.3</v>
          </cell>
          <cell r="IA342">
            <v>7.2</v>
          </cell>
          <cell r="IB342">
            <v>26.5</v>
          </cell>
          <cell r="IC342">
            <v>21.841000000000001</v>
          </cell>
          <cell r="ID342">
            <v>441.01499999999999</v>
          </cell>
          <cell r="IE342">
            <v>8</v>
          </cell>
          <cell r="IG342" t="str">
            <v>HDKM78387</v>
          </cell>
          <cell r="IH342">
            <v>91.58</v>
          </cell>
          <cell r="II342">
            <v>7.2</v>
          </cell>
          <cell r="IJ342">
            <v>55.625</v>
          </cell>
          <cell r="IK342">
            <v>21.841000000000001</v>
          </cell>
          <cell r="IL342">
            <v>459.73200000000003</v>
          </cell>
          <cell r="IM342">
            <v>8</v>
          </cell>
        </row>
        <row r="343">
          <cell r="A343" t="str">
            <v>PMMB33013</v>
          </cell>
          <cell r="B343">
            <v>100</v>
          </cell>
          <cell r="C343">
            <v>0</v>
          </cell>
          <cell r="D343">
            <v>0</v>
          </cell>
          <cell r="E343">
            <v>0</v>
          </cell>
          <cell r="F343">
            <v>0</v>
          </cell>
          <cell r="G343">
            <v>0</v>
          </cell>
          <cell r="I343" t="str">
            <v>PMMB33013</v>
          </cell>
          <cell r="J343">
            <v>81.319999999999993</v>
          </cell>
          <cell r="K343">
            <v>4.4800000000000004</v>
          </cell>
          <cell r="L343">
            <v>6.5</v>
          </cell>
          <cell r="M343">
            <v>0</v>
          </cell>
          <cell r="N343">
            <v>12.833</v>
          </cell>
          <cell r="O343">
            <v>2</v>
          </cell>
          <cell r="Q343" t="str">
            <v>PMMB33009</v>
          </cell>
          <cell r="R343">
            <v>100</v>
          </cell>
          <cell r="S343">
            <v>0</v>
          </cell>
          <cell r="T343">
            <v>0</v>
          </cell>
          <cell r="U343">
            <v>0</v>
          </cell>
          <cell r="V343">
            <v>0</v>
          </cell>
          <cell r="W343">
            <v>0</v>
          </cell>
          <cell r="Y343" t="str">
            <v>PMMB33009</v>
          </cell>
          <cell r="Z343">
            <v>100</v>
          </cell>
          <cell r="AA343">
            <v>0</v>
          </cell>
          <cell r="AB343">
            <v>0</v>
          </cell>
          <cell r="AC343">
            <v>0</v>
          </cell>
          <cell r="AD343">
            <v>0</v>
          </cell>
          <cell r="AE343">
            <v>0</v>
          </cell>
          <cell r="AG343" t="str">
            <v>PMMB33009</v>
          </cell>
          <cell r="AH343">
            <v>100</v>
          </cell>
          <cell r="AI343">
            <v>0</v>
          </cell>
          <cell r="AJ343">
            <v>0</v>
          </cell>
          <cell r="AK343">
            <v>0</v>
          </cell>
          <cell r="AL343">
            <v>0</v>
          </cell>
          <cell r="AM343">
            <v>0</v>
          </cell>
          <cell r="AO343" t="str">
            <v>PMMB33007</v>
          </cell>
          <cell r="AP343">
            <v>69.64</v>
          </cell>
          <cell r="AQ343">
            <v>7.11</v>
          </cell>
          <cell r="AR343">
            <v>9.6666666666666998</v>
          </cell>
          <cell r="AS343">
            <v>19.876000000000001</v>
          </cell>
          <cell r="AT343">
            <v>61.015000000000001</v>
          </cell>
          <cell r="AU343">
            <v>6</v>
          </cell>
          <cell r="AW343" t="str">
            <v>PMMB33007</v>
          </cell>
          <cell r="AX343">
            <v>66.5</v>
          </cell>
          <cell r="AY343">
            <v>6.91</v>
          </cell>
          <cell r="AZ343">
            <v>8.375</v>
          </cell>
          <cell r="BA343">
            <v>15.355</v>
          </cell>
          <cell r="BB343">
            <v>69.932000000000002</v>
          </cell>
          <cell r="BC343">
            <v>8</v>
          </cell>
          <cell r="BE343" t="str">
            <v>PMMB33007</v>
          </cell>
          <cell r="BF343">
            <v>69.37</v>
          </cell>
          <cell r="BG343">
            <v>5.78</v>
          </cell>
          <cell r="BH343">
            <v>6.7</v>
          </cell>
          <cell r="BI343">
            <v>16.47</v>
          </cell>
          <cell r="BJ343">
            <v>87.7</v>
          </cell>
          <cell r="BK343">
            <v>10</v>
          </cell>
          <cell r="BM343" t="str">
            <v>PMMB33007</v>
          </cell>
          <cell r="BN343">
            <v>68.930000000000007</v>
          </cell>
          <cell r="BO343">
            <v>6.01</v>
          </cell>
          <cell r="BP343">
            <v>7.9090909090909003</v>
          </cell>
          <cell r="BQ343">
            <v>14.401</v>
          </cell>
          <cell r="BR343">
            <v>95.834000000000003</v>
          </cell>
          <cell r="BS343">
            <v>11</v>
          </cell>
          <cell r="BU343" t="str">
            <v>PMMB33004</v>
          </cell>
          <cell r="BV343">
            <v>66.59</v>
          </cell>
          <cell r="BW343">
            <v>9.5</v>
          </cell>
          <cell r="BX343">
            <v>14.25</v>
          </cell>
          <cell r="BY343">
            <v>66.981999999999999</v>
          </cell>
          <cell r="BZ343">
            <v>109.633</v>
          </cell>
          <cell r="CA343">
            <v>8</v>
          </cell>
          <cell r="CC343" t="str">
            <v>PMMB33004</v>
          </cell>
          <cell r="CD343">
            <v>68.95</v>
          </cell>
          <cell r="CE343">
            <v>8.5</v>
          </cell>
          <cell r="CF343">
            <v>14.888888888888999</v>
          </cell>
          <cell r="CG343">
            <v>66.543999999999997</v>
          </cell>
          <cell r="CH343">
            <v>128.11699999999999</v>
          </cell>
          <cell r="CI343">
            <v>9</v>
          </cell>
          <cell r="CK343" t="str">
            <v>PMMB33004</v>
          </cell>
          <cell r="CL343">
            <v>69.88</v>
          </cell>
          <cell r="CM343">
            <v>8.1300000000000008</v>
          </cell>
          <cell r="CN343">
            <v>13.4</v>
          </cell>
          <cell r="CO343">
            <v>62.628999999999998</v>
          </cell>
          <cell r="CP343">
            <v>144.30000000000001</v>
          </cell>
          <cell r="CQ343">
            <v>10</v>
          </cell>
          <cell r="CS343" t="str">
            <v>MPSC27016</v>
          </cell>
          <cell r="CT343">
            <v>100</v>
          </cell>
          <cell r="CU343">
            <v>0</v>
          </cell>
          <cell r="CV343">
            <v>0</v>
          </cell>
          <cell r="CW343">
            <v>0</v>
          </cell>
          <cell r="CX343">
            <v>0</v>
          </cell>
          <cell r="CY343">
            <v>0</v>
          </cell>
          <cell r="DA343" t="str">
            <v>MPSC27016</v>
          </cell>
          <cell r="DB343">
            <v>100</v>
          </cell>
          <cell r="DC343">
            <v>0</v>
          </cell>
          <cell r="DD343">
            <v>0</v>
          </cell>
          <cell r="DE343">
            <v>0</v>
          </cell>
          <cell r="DF343">
            <v>0</v>
          </cell>
          <cell r="DG343">
            <v>0</v>
          </cell>
          <cell r="DI343" t="str">
            <v>MPSC27016</v>
          </cell>
          <cell r="DJ343">
            <v>100</v>
          </cell>
          <cell r="DK343">
            <v>0</v>
          </cell>
          <cell r="DL343">
            <v>0</v>
          </cell>
          <cell r="DM343">
            <v>0</v>
          </cell>
          <cell r="DN343">
            <v>0</v>
          </cell>
          <cell r="DO343">
            <v>0</v>
          </cell>
          <cell r="DQ343" t="str">
            <v>MPSC27016</v>
          </cell>
          <cell r="DR343">
            <v>100</v>
          </cell>
          <cell r="DS343">
            <v>0</v>
          </cell>
          <cell r="DT343">
            <v>0</v>
          </cell>
          <cell r="DU343">
            <v>0</v>
          </cell>
          <cell r="DV343">
            <v>0</v>
          </cell>
          <cell r="DW343">
            <v>0</v>
          </cell>
          <cell r="DY343" t="str">
            <v>MPMT10003</v>
          </cell>
          <cell r="DZ343">
            <v>100</v>
          </cell>
          <cell r="EA343">
            <v>0</v>
          </cell>
          <cell r="EB343">
            <v>0</v>
          </cell>
          <cell r="EC343">
            <v>0</v>
          </cell>
          <cell r="ED343">
            <v>0</v>
          </cell>
          <cell r="EE343">
            <v>0</v>
          </cell>
          <cell r="EG343" t="str">
            <v>MPMT10003</v>
          </cell>
          <cell r="EH343">
            <v>100</v>
          </cell>
          <cell r="EI343">
            <v>0</v>
          </cell>
          <cell r="EJ343">
            <v>0</v>
          </cell>
          <cell r="EK343">
            <v>0</v>
          </cell>
          <cell r="EL343">
            <v>0</v>
          </cell>
          <cell r="EM343">
            <v>0</v>
          </cell>
          <cell r="EO343" t="str">
            <v>MPMT10003</v>
          </cell>
          <cell r="EP343">
            <v>100</v>
          </cell>
          <cell r="EQ343">
            <v>0</v>
          </cell>
          <cell r="ER343">
            <v>0</v>
          </cell>
          <cell r="ES343">
            <v>0</v>
          </cell>
          <cell r="ET343">
            <v>0</v>
          </cell>
          <cell r="EU343">
            <v>0</v>
          </cell>
          <cell r="EW343" t="str">
            <v>LVRT393</v>
          </cell>
          <cell r="EX343">
            <v>100</v>
          </cell>
          <cell r="EY343">
            <v>0</v>
          </cell>
          <cell r="EZ343">
            <v>0</v>
          </cell>
          <cell r="FA343">
            <v>0</v>
          </cell>
          <cell r="FB343">
            <v>0</v>
          </cell>
          <cell r="FC343">
            <v>0</v>
          </cell>
          <cell r="FE343" t="str">
            <v>LBPT70001</v>
          </cell>
          <cell r="FF343">
            <v>100</v>
          </cell>
          <cell r="FG343">
            <v>0</v>
          </cell>
          <cell r="FH343">
            <v>0</v>
          </cell>
          <cell r="FI343">
            <v>0</v>
          </cell>
          <cell r="FJ343">
            <v>0</v>
          </cell>
          <cell r="FK343">
            <v>0</v>
          </cell>
          <cell r="FM343" t="str">
            <v>LBPT70001</v>
          </cell>
          <cell r="FN343">
            <v>100</v>
          </cell>
          <cell r="FO343">
            <v>0</v>
          </cell>
          <cell r="FP343">
            <v>0</v>
          </cell>
          <cell r="FQ343">
            <v>0</v>
          </cell>
          <cell r="FR343">
            <v>0</v>
          </cell>
          <cell r="FS343">
            <v>0</v>
          </cell>
          <cell r="FU343" t="str">
            <v>LBPT70001</v>
          </cell>
          <cell r="FV343">
            <v>100</v>
          </cell>
          <cell r="FW343">
            <v>0</v>
          </cell>
          <cell r="FX343">
            <v>0</v>
          </cell>
          <cell r="FY343">
            <v>0</v>
          </cell>
          <cell r="FZ343">
            <v>0</v>
          </cell>
          <cell r="GA343">
            <v>0</v>
          </cell>
          <cell r="GC343" t="str">
            <v>LBPT70001</v>
          </cell>
          <cell r="GD343">
            <v>100</v>
          </cell>
          <cell r="GE343">
            <v>0</v>
          </cell>
          <cell r="GF343">
            <v>0</v>
          </cell>
          <cell r="GG343">
            <v>0</v>
          </cell>
          <cell r="GH343">
            <v>0</v>
          </cell>
          <cell r="GI343">
            <v>0</v>
          </cell>
          <cell r="GK343" t="str">
            <v>LBPT70001</v>
          </cell>
          <cell r="GL343">
            <v>100</v>
          </cell>
          <cell r="GM343">
            <v>0</v>
          </cell>
          <cell r="GN343">
            <v>0</v>
          </cell>
          <cell r="GO343">
            <v>0</v>
          </cell>
          <cell r="GP343">
            <v>0</v>
          </cell>
          <cell r="GQ343">
            <v>0</v>
          </cell>
          <cell r="GS343" t="str">
            <v>LBPT70001</v>
          </cell>
          <cell r="GT343">
            <v>100</v>
          </cell>
          <cell r="GU343">
            <v>0</v>
          </cell>
          <cell r="GV343">
            <v>0</v>
          </cell>
          <cell r="GW343">
            <v>0</v>
          </cell>
          <cell r="GX343">
            <v>0</v>
          </cell>
          <cell r="GY343">
            <v>0</v>
          </cell>
          <cell r="HA343" t="str">
            <v>LBPT70001</v>
          </cell>
          <cell r="HB343">
            <v>100</v>
          </cell>
          <cell r="HC343">
            <v>0</v>
          </cell>
          <cell r="HD343">
            <v>0</v>
          </cell>
          <cell r="HE343">
            <v>0</v>
          </cell>
          <cell r="HF343">
            <v>0</v>
          </cell>
          <cell r="HG343">
            <v>0</v>
          </cell>
          <cell r="HI343" t="str">
            <v>HDKM78442</v>
          </cell>
          <cell r="HJ343">
            <v>94.57</v>
          </cell>
          <cell r="HK343">
            <v>1.33</v>
          </cell>
          <cell r="HL343">
            <v>15.5</v>
          </cell>
          <cell r="HM343">
            <v>75.628</v>
          </cell>
          <cell r="HN343">
            <v>276.26600000000002</v>
          </cell>
          <cell r="HO343">
            <v>4</v>
          </cell>
          <cell r="HQ343" t="str">
            <v>HDKM78442</v>
          </cell>
          <cell r="HR343">
            <v>94.85</v>
          </cell>
          <cell r="HS343">
            <v>1.33</v>
          </cell>
          <cell r="HT343">
            <v>15.5</v>
          </cell>
          <cell r="HU343">
            <v>75.628</v>
          </cell>
          <cell r="HV343">
            <v>295.76600000000002</v>
          </cell>
          <cell r="HW343">
            <v>4</v>
          </cell>
          <cell r="HY343" t="str">
            <v>HDKM78397</v>
          </cell>
          <cell r="HZ343">
            <v>91.03</v>
          </cell>
          <cell r="IA343">
            <v>3.08</v>
          </cell>
          <cell r="IB343">
            <v>30.142857142857</v>
          </cell>
          <cell r="IC343">
            <v>89.406000000000006</v>
          </cell>
          <cell r="ID343">
            <v>434.39800000000002</v>
          </cell>
          <cell r="IE343">
            <v>7</v>
          </cell>
          <cell r="IG343" t="str">
            <v>HDKM78397</v>
          </cell>
          <cell r="IH343">
            <v>90.61</v>
          </cell>
          <cell r="II343">
            <v>3.08</v>
          </cell>
          <cell r="IJ343">
            <v>62.714285714286</v>
          </cell>
          <cell r="IK343">
            <v>89.406000000000006</v>
          </cell>
          <cell r="IL343">
            <v>447.96499999999997</v>
          </cell>
          <cell r="IM343">
            <v>7</v>
          </cell>
        </row>
        <row r="344">
          <cell r="A344" t="str">
            <v>PMMB33035</v>
          </cell>
          <cell r="B344">
            <v>100</v>
          </cell>
          <cell r="C344">
            <v>0</v>
          </cell>
          <cell r="D344">
            <v>0</v>
          </cell>
          <cell r="E344">
            <v>0</v>
          </cell>
          <cell r="F344">
            <v>0</v>
          </cell>
          <cell r="G344">
            <v>0</v>
          </cell>
          <cell r="I344" t="str">
            <v>PMMB33035</v>
          </cell>
          <cell r="J344">
            <v>83.99</v>
          </cell>
          <cell r="K344">
            <v>3.58</v>
          </cell>
          <cell r="L344">
            <v>7.5</v>
          </cell>
          <cell r="M344">
            <v>18.602</v>
          </cell>
          <cell r="N344">
            <v>12.583</v>
          </cell>
          <cell r="O344">
            <v>2</v>
          </cell>
          <cell r="Q344" t="str">
            <v>PMMB33010</v>
          </cell>
          <cell r="R344">
            <v>100</v>
          </cell>
          <cell r="S344">
            <v>0</v>
          </cell>
          <cell r="T344">
            <v>0</v>
          </cell>
          <cell r="U344">
            <v>0</v>
          </cell>
          <cell r="V344">
            <v>0</v>
          </cell>
          <cell r="W344">
            <v>0</v>
          </cell>
          <cell r="Y344" t="str">
            <v>PMMB33010</v>
          </cell>
          <cell r="Z344">
            <v>100</v>
          </cell>
          <cell r="AA344">
            <v>0</v>
          </cell>
          <cell r="AB344">
            <v>0</v>
          </cell>
          <cell r="AC344">
            <v>0</v>
          </cell>
          <cell r="AD344">
            <v>0</v>
          </cell>
          <cell r="AE344">
            <v>0</v>
          </cell>
          <cell r="AG344" t="str">
            <v>PMMB33010</v>
          </cell>
          <cell r="AH344">
            <v>100</v>
          </cell>
          <cell r="AI344">
            <v>0</v>
          </cell>
          <cell r="AJ344">
            <v>0</v>
          </cell>
          <cell r="AK344">
            <v>0</v>
          </cell>
          <cell r="AL344">
            <v>0</v>
          </cell>
          <cell r="AM344">
            <v>0</v>
          </cell>
          <cell r="AO344" t="str">
            <v>PMMB33008</v>
          </cell>
          <cell r="AP344">
            <v>96.91</v>
          </cell>
          <cell r="AQ344">
            <v>2.23</v>
          </cell>
          <cell r="AR344">
            <v>48</v>
          </cell>
          <cell r="AS344">
            <v>77.528000000000006</v>
          </cell>
          <cell r="AT344">
            <v>94.965999999999994</v>
          </cell>
          <cell r="AU344">
            <v>2</v>
          </cell>
          <cell r="AW344" t="str">
            <v>PMMB33008</v>
          </cell>
          <cell r="AX344">
            <v>94.93</v>
          </cell>
          <cell r="AY344">
            <v>2.13</v>
          </cell>
          <cell r="AZ344">
            <v>26.5</v>
          </cell>
          <cell r="BA344">
            <v>55.771000000000001</v>
          </cell>
          <cell r="BB344">
            <v>112.36499999999999</v>
          </cell>
          <cell r="BC344">
            <v>4</v>
          </cell>
          <cell r="BE344" t="str">
            <v>PMMB33008</v>
          </cell>
          <cell r="BF344">
            <v>94.66</v>
          </cell>
          <cell r="BG344">
            <v>1.71</v>
          </cell>
          <cell r="BH344">
            <v>19</v>
          </cell>
          <cell r="BI344">
            <v>46.337000000000003</v>
          </cell>
          <cell r="BJ344">
            <v>129.88300000000001</v>
          </cell>
          <cell r="BK344">
            <v>6</v>
          </cell>
          <cell r="BM344" t="str">
            <v>PMMB33008</v>
          </cell>
          <cell r="BN344">
            <v>95.25</v>
          </cell>
          <cell r="BO344">
            <v>1.71</v>
          </cell>
          <cell r="BP344">
            <v>22.333333333333002</v>
          </cell>
          <cell r="BQ344">
            <v>46.337000000000003</v>
          </cell>
          <cell r="BR344">
            <v>144.9</v>
          </cell>
          <cell r="BS344">
            <v>6</v>
          </cell>
          <cell r="BU344" t="str">
            <v>PMMB33005</v>
          </cell>
          <cell r="BV344">
            <v>100</v>
          </cell>
          <cell r="BW344">
            <v>0</v>
          </cell>
          <cell r="BX344">
            <v>0</v>
          </cell>
          <cell r="BY344">
            <v>0</v>
          </cell>
          <cell r="BZ344">
            <v>0</v>
          </cell>
          <cell r="CA344">
            <v>0</v>
          </cell>
          <cell r="CC344" t="str">
            <v>PMMB33005</v>
          </cell>
          <cell r="CD344">
            <v>100</v>
          </cell>
          <cell r="CE344">
            <v>0</v>
          </cell>
          <cell r="CF344">
            <v>0</v>
          </cell>
          <cell r="CG344">
            <v>0</v>
          </cell>
          <cell r="CH344">
            <v>0</v>
          </cell>
          <cell r="CI344">
            <v>0</v>
          </cell>
          <cell r="CK344" t="str">
            <v>PMMB33005</v>
          </cell>
          <cell r="CL344">
            <v>100</v>
          </cell>
          <cell r="CM344">
            <v>0</v>
          </cell>
          <cell r="CN344">
            <v>0</v>
          </cell>
          <cell r="CO344">
            <v>0</v>
          </cell>
          <cell r="CP344">
            <v>0</v>
          </cell>
          <cell r="CQ344">
            <v>0</v>
          </cell>
          <cell r="CS344" t="str">
            <v>PLVV16001</v>
          </cell>
          <cell r="CT344">
            <v>100</v>
          </cell>
          <cell r="CU344">
            <v>0</v>
          </cell>
          <cell r="CV344">
            <v>0</v>
          </cell>
          <cell r="CW344">
            <v>0</v>
          </cell>
          <cell r="CX344">
            <v>0</v>
          </cell>
          <cell r="CY344">
            <v>0</v>
          </cell>
          <cell r="DA344" t="str">
            <v>PLVV16001</v>
          </cell>
          <cell r="DB344">
            <v>100</v>
          </cell>
          <cell r="DC344">
            <v>0</v>
          </cell>
          <cell r="DD344">
            <v>0</v>
          </cell>
          <cell r="DE344">
            <v>0</v>
          </cell>
          <cell r="DF344">
            <v>0</v>
          </cell>
          <cell r="DG344">
            <v>0</v>
          </cell>
          <cell r="DI344" t="str">
            <v>PLVV16001</v>
          </cell>
          <cell r="DJ344">
            <v>100</v>
          </cell>
          <cell r="DK344">
            <v>0</v>
          </cell>
          <cell r="DL344">
            <v>0</v>
          </cell>
          <cell r="DM344">
            <v>0</v>
          </cell>
          <cell r="DN344">
            <v>0</v>
          </cell>
          <cell r="DO344">
            <v>0</v>
          </cell>
          <cell r="DQ344" t="str">
            <v>PLVV16001</v>
          </cell>
          <cell r="DR344">
            <v>100</v>
          </cell>
          <cell r="DS344">
            <v>0</v>
          </cell>
          <cell r="DT344">
            <v>0</v>
          </cell>
          <cell r="DU344">
            <v>0</v>
          </cell>
          <cell r="DV344">
            <v>0</v>
          </cell>
          <cell r="DW344">
            <v>0</v>
          </cell>
          <cell r="DY344" t="str">
            <v>MPMT30001</v>
          </cell>
          <cell r="DZ344">
            <v>100</v>
          </cell>
          <cell r="EA344">
            <v>0</v>
          </cell>
          <cell r="EB344">
            <v>0</v>
          </cell>
          <cell r="EC344">
            <v>0</v>
          </cell>
          <cell r="ED344">
            <v>0</v>
          </cell>
          <cell r="EE344">
            <v>0</v>
          </cell>
          <cell r="EG344" t="str">
            <v>MPMT30001</v>
          </cell>
          <cell r="EH344">
            <v>100</v>
          </cell>
          <cell r="EI344">
            <v>0</v>
          </cell>
          <cell r="EJ344">
            <v>0</v>
          </cell>
          <cell r="EK344">
            <v>0</v>
          </cell>
          <cell r="EL344">
            <v>0</v>
          </cell>
          <cell r="EM344">
            <v>0</v>
          </cell>
          <cell r="EO344" t="str">
            <v>MPMT30001</v>
          </cell>
          <cell r="EP344">
            <v>100</v>
          </cell>
          <cell r="EQ344">
            <v>0</v>
          </cell>
          <cell r="ER344">
            <v>0</v>
          </cell>
          <cell r="ES344">
            <v>0</v>
          </cell>
          <cell r="ET344">
            <v>0</v>
          </cell>
          <cell r="EU344">
            <v>0</v>
          </cell>
          <cell r="EW344" t="str">
            <v>MPDA69001</v>
          </cell>
          <cell r="EX344">
            <v>100</v>
          </cell>
          <cell r="EY344">
            <v>0</v>
          </cell>
          <cell r="EZ344">
            <v>0</v>
          </cell>
          <cell r="FA344">
            <v>0</v>
          </cell>
          <cell r="FB344">
            <v>0</v>
          </cell>
          <cell r="FC344">
            <v>0</v>
          </cell>
          <cell r="FE344" t="str">
            <v>LBPT70005</v>
          </cell>
          <cell r="FF344">
            <v>100</v>
          </cell>
          <cell r="FG344">
            <v>0</v>
          </cell>
          <cell r="FH344">
            <v>0</v>
          </cell>
          <cell r="FI344">
            <v>0</v>
          </cell>
          <cell r="FJ344">
            <v>0</v>
          </cell>
          <cell r="FK344">
            <v>0</v>
          </cell>
          <cell r="FM344" t="str">
            <v>LBPT70005</v>
          </cell>
          <cell r="FN344">
            <v>100</v>
          </cell>
          <cell r="FO344">
            <v>0</v>
          </cell>
          <cell r="FP344">
            <v>0</v>
          </cell>
          <cell r="FQ344">
            <v>0</v>
          </cell>
          <cell r="FR344">
            <v>0</v>
          </cell>
          <cell r="FS344">
            <v>0</v>
          </cell>
          <cell r="FU344" t="str">
            <v>LBPT70005</v>
          </cell>
          <cell r="FV344">
            <v>100</v>
          </cell>
          <cell r="FW344">
            <v>0</v>
          </cell>
          <cell r="FX344">
            <v>0</v>
          </cell>
          <cell r="FY344">
            <v>0</v>
          </cell>
          <cell r="FZ344">
            <v>0</v>
          </cell>
          <cell r="GA344">
            <v>0</v>
          </cell>
          <cell r="GC344" t="str">
            <v>LBPT70005</v>
          </cell>
          <cell r="GD344">
            <v>100</v>
          </cell>
          <cell r="GE344">
            <v>0</v>
          </cell>
          <cell r="GF344">
            <v>0</v>
          </cell>
          <cell r="GG344">
            <v>0</v>
          </cell>
          <cell r="GH344">
            <v>0</v>
          </cell>
          <cell r="GI344">
            <v>0</v>
          </cell>
          <cell r="GK344" t="str">
            <v>LBPT70005</v>
          </cell>
          <cell r="GL344">
            <v>100</v>
          </cell>
          <cell r="GM344">
            <v>0</v>
          </cell>
          <cell r="GN344">
            <v>0</v>
          </cell>
          <cell r="GO344">
            <v>0</v>
          </cell>
          <cell r="GP344">
            <v>0</v>
          </cell>
          <cell r="GQ344">
            <v>0</v>
          </cell>
          <cell r="GS344" t="str">
            <v>LBPT70005</v>
          </cell>
          <cell r="GT344">
            <v>100</v>
          </cell>
          <cell r="GU344">
            <v>0</v>
          </cell>
          <cell r="GV344">
            <v>0</v>
          </cell>
          <cell r="GW344">
            <v>0</v>
          </cell>
          <cell r="GX344">
            <v>0</v>
          </cell>
          <cell r="GY344">
            <v>0</v>
          </cell>
          <cell r="HA344" t="str">
            <v>LBPT70005</v>
          </cell>
          <cell r="HB344">
            <v>100</v>
          </cell>
          <cell r="HC344">
            <v>0</v>
          </cell>
          <cell r="HD344">
            <v>0</v>
          </cell>
          <cell r="HE344">
            <v>0</v>
          </cell>
          <cell r="HF344">
            <v>0</v>
          </cell>
          <cell r="HG344">
            <v>0</v>
          </cell>
          <cell r="HI344" t="str">
            <v>HDKM78443</v>
          </cell>
          <cell r="HJ344">
            <v>96.78</v>
          </cell>
          <cell r="HK344">
            <v>2.78</v>
          </cell>
          <cell r="HL344">
            <v>18.399999999999999</v>
          </cell>
          <cell r="HM344">
            <v>2.8769999999999998</v>
          </cell>
          <cell r="HN344">
            <v>281.46800000000002</v>
          </cell>
          <cell r="HO344">
            <v>5</v>
          </cell>
          <cell r="HQ344" t="str">
            <v>HDKM78443</v>
          </cell>
          <cell r="HR344">
            <v>96.95</v>
          </cell>
          <cell r="HS344">
            <v>2.78</v>
          </cell>
          <cell r="HT344">
            <v>18.399999999999999</v>
          </cell>
          <cell r="HU344">
            <v>2.8769999999999998</v>
          </cell>
          <cell r="HV344">
            <v>300.78500000000003</v>
          </cell>
          <cell r="HW344">
            <v>5</v>
          </cell>
          <cell r="HY344" t="str">
            <v>HDKM78442</v>
          </cell>
          <cell r="HZ344">
            <v>95.11</v>
          </cell>
          <cell r="IA344">
            <v>1.33</v>
          </cell>
          <cell r="IB344">
            <v>15.5</v>
          </cell>
          <cell r="IC344">
            <v>75.628</v>
          </cell>
          <cell r="ID344">
            <v>315.61500000000001</v>
          </cell>
          <cell r="IE344">
            <v>4</v>
          </cell>
          <cell r="IG344" t="str">
            <v>HDKM78442</v>
          </cell>
          <cell r="IH344">
            <v>95.34</v>
          </cell>
          <cell r="II344">
            <v>1.33</v>
          </cell>
          <cell r="IJ344">
            <v>76.25</v>
          </cell>
          <cell r="IK344">
            <v>75.628</v>
          </cell>
          <cell r="IL344">
            <v>334.08199999999999</v>
          </cell>
          <cell r="IM344">
            <v>4</v>
          </cell>
        </row>
        <row r="345">
          <cell r="A345" t="str">
            <v>PMMB38001</v>
          </cell>
          <cell r="B345">
            <v>100</v>
          </cell>
          <cell r="C345">
            <v>0</v>
          </cell>
          <cell r="D345">
            <v>0</v>
          </cell>
          <cell r="E345">
            <v>0</v>
          </cell>
          <cell r="F345">
            <v>0</v>
          </cell>
          <cell r="G345">
            <v>0</v>
          </cell>
          <cell r="I345" t="str">
            <v>PMMB38001</v>
          </cell>
          <cell r="J345">
            <v>100</v>
          </cell>
          <cell r="K345">
            <v>0</v>
          </cell>
          <cell r="L345">
            <v>0</v>
          </cell>
          <cell r="M345">
            <v>0</v>
          </cell>
          <cell r="N345">
            <v>0</v>
          </cell>
          <cell r="O345">
            <v>0</v>
          </cell>
          <cell r="Q345" t="str">
            <v>PMMB33012</v>
          </cell>
          <cell r="R345">
            <v>34.72</v>
          </cell>
          <cell r="S345">
            <v>47</v>
          </cell>
          <cell r="T345">
            <v>0</v>
          </cell>
          <cell r="U345">
            <v>0</v>
          </cell>
          <cell r="V345">
            <v>0</v>
          </cell>
          <cell r="W345">
            <v>1</v>
          </cell>
          <cell r="Y345" t="str">
            <v>PMMB33012</v>
          </cell>
          <cell r="Z345">
            <v>43.75</v>
          </cell>
          <cell r="AA345">
            <v>54</v>
          </cell>
          <cell r="AB345">
            <v>3</v>
          </cell>
          <cell r="AC345">
            <v>0</v>
          </cell>
          <cell r="AD345">
            <v>14.733000000000001</v>
          </cell>
          <cell r="AE345">
            <v>1</v>
          </cell>
          <cell r="AG345" t="str">
            <v>PMMB33012</v>
          </cell>
          <cell r="AH345">
            <v>55</v>
          </cell>
          <cell r="AI345">
            <v>54</v>
          </cell>
          <cell r="AJ345">
            <v>3</v>
          </cell>
          <cell r="AK345">
            <v>0</v>
          </cell>
          <cell r="AL345">
            <v>34.432000000000002</v>
          </cell>
          <cell r="AM345">
            <v>1</v>
          </cell>
          <cell r="AO345" t="str">
            <v>PMMB33009</v>
          </cell>
          <cell r="AP345">
            <v>100</v>
          </cell>
          <cell r="AQ345">
            <v>0</v>
          </cell>
          <cell r="AR345">
            <v>0</v>
          </cell>
          <cell r="AS345">
            <v>0</v>
          </cell>
          <cell r="AT345">
            <v>0</v>
          </cell>
          <cell r="AU345">
            <v>0</v>
          </cell>
          <cell r="AW345" t="str">
            <v>PMMB33009</v>
          </cell>
          <cell r="AX345">
            <v>100</v>
          </cell>
          <cell r="AY345">
            <v>0</v>
          </cell>
          <cell r="AZ345">
            <v>0</v>
          </cell>
          <cell r="BA345">
            <v>0</v>
          </cell>
          <cell r="BB345">
            <v>0</v>
          </cell>
          <cell r="BC345">
            <v>0</v>
          </cell>
          <cell r="BE345" t="str">
            <v>PMMB33009</v>
          </cell>
          <cell r="BF345">
            <v>100</v>
          </cell>
          <cell r="BG345">
            <v>0</v>
          </cell>
          <cell r="BH345">
            <v>0</v>
          </cell>
          <cell r="BI345">
            <v>0</v>
          </cell>
          <cell r="BJ345">
            <v>0</v>
          </cell>
          <cell r="BK345">
            <v>0</v>
          </cell>
          <cell r="BM345" t="str">
            <v>PMMB33009</v>
          </cell>
          <cell r="BN345">
            <v>100</v>
          </cell>
          <cell r="BO345">
            <v>0</v>
          </cell>
          <cell r="BP345">
            <v>0</v>
          </cell>
          <cell r="BQ345">
            <v>0</v>
          </cell>
          <cell r="BR345">
            <v>0</v>
          </cell>
          <cell r="BS345">
            <v>0</v>
          </cell>
          <cell r="BU345" t="str">
            <v>PMMB33006</v>
          </cell>
          <cell r="BV345">
            <v>80.989999999999995</v>
          </cell>
          <cell r="BW345">
            <v>2.8</v>
          </cell>
          <cell r="BX345">
            <v>7.8</v>
          </cell>
          <cell r="BY345">
            <v>24.315999999999999</v>
          </cell>
          <cell r="BZ345">
            <v>130.018</v>
          </cell>
          <cell r="CA345">
            <v>15</v>
          </cell>
          <cell r="CC345" t="str">
            <v>PMMB33006</v>
          </cell>
          <cell r="CD345">
            <v>74.989999999999995</v>
          </cell>
          <cell r="CE345">
            <v>3.9</v>
          </cell>
          <cell r="CF345">
            <v>7.3125</v>
          </cell>
          <cell r="CG345">
            <v>16.364000000000001</v>
          </cell>
          <cell r="CH345">
            <v>132.40100000000001</v>
          </cell>
          <cell r="CI345">
            <v>16</v>
          </cell>
          <cell r="CK345" t="str">
            <v>PMMB33006</v>
          </cell>
          <cell r="CL345">
            <v>68.739999999999995</v>
          </cell>
          <cell r="CM345">
            <v>5.08</v>
          </cell>
          <cell r="CN345">
            <v>6.8823529411765003</v>
          </cell>
          <cell r="CO345">
            <v>38.43</v>
          </cell>
          <cell r="CP345">
            <v>132.40100000000001</v>
          </cell>
          <cell r="CQ345">
            <v>17</v>
          </cell>
          <cell r="CS345" t="str">
            <v>PMMB33001</v>
          </cell>
          <cell r="CT345">
            <v>100</v>
          </cell>
          <cell r="CU345">
            <v>0</v>
          </cell>
          <cell r="CV345">
            <v>0</v>
          </cell>
          <cell r="CW345">
            <v>0</v>
          </cell>
          <cell r="CX345">
            <v>0</v>
          </cell>
          <cell r="CY345">
            <v>0</v>
          </cell>
          <cell r="DA345" t="str">
            <v>PMMB33001</v>
          </cell>
          <cell r="DB345">
            <v>100</v>
          </cell>
          <cell r="DC345">
            <v>0</v>
          </cell>
          <cell r="DD345">
            <v>0</v>
          </cell>
          <cell r="DE345">
            <v>0</v>
          </cell>
          <cell r="DF345">
            <v>0</v>
          </cell>
          <cell r="DG345">
            <v>0</v>
          </cell>
          <cell r="DI345" t="str">
            <v>PMMB33001</v>
          </cell>
          <cell r="DJ345">
            <v>100</v>
          </cell>
          <cell r="DK345">
            <v>0</v>
          </cell>
          <cell r="DL345">
            <v>0</v>
          </cell>
          <cell r="DM345">
            <v>0</v>
          </cell>
          <cell r="DN345">
            <v>0</v>
          </cell>
          <cell r="DO345">
            <v>0</v>
          </cell>
          <cell r="DQ345" t="str">
            <v>PMMB33001</v>
          </cell>
          <cell r="DR345">
            <v>100</v>
          </cell>
          <cell r="DS345">
            <v>0</v>
          </cell>
          <cell r="DT345">
            <v>0</v>
          </cell>
          <cell r="DU345">
            <v>0</v>
          </cell>
          <cell r="DV345">
            <v>0</v>
          </cell>
          <cell r="DW345">
            <v>0</v>
          </cell>
          <cell r="DY345" t="str">
            <v>MPSC27016</v>
          </cell>
          <cell r="DZ345">
            <v>100</v>
          </cell>
          <cell r="EA345">
            <v>0</v>
          </cell>
          <cell r="EB345">
            <v>0</v>
          </cell>
          <cell r="EC345">
            <v>0</v>
          </cell>
          <cell r="ED345">
            <v>0</v>
          </cell>
          <cell r="EE345">
            <v>0</v>
          </cell>
          <cell r="EG345" t="str">
            <v>MPSC27016</v>
          </cell>
          <cell r="EH345">
            <v>95.72</v>
          </cell>
          <cell r="EI345">
            <v>18.5</v>
          </cell>
          <cell r="EJ345">
            <v>0</v>
          </cell>
          <cell r="EK345">
            <v>0</v>
          </cell>
          <cell r="EL345">
            <v>4.5</v>
          </cell>
          <cell r="EM345">
            <v>1</v>
          </cell>
          <cell r="EO345" t="str">
            <v>MPSC27016</v>
          </cell>
          <cell r="EP345">
            <v>90.68</v>
          </cell>
          <cell r="EQ345">
            <v>42.5</v>
          </cell>
          <cell r="ER345">
            <v>0</v>
          </cell>
          <cell r="ES345">
            <v>0</v>
          </cell>
          <cell r="ET345">
            <v>4.5</v>
          </cell>
          <cell r="EU345">
            <v>1</v>
          </cell>
          <cell r="EW345" t="str">
            <v>MPKS15006</v>
          </cell>
          <cell r="EX345">
            <v>0</v>
          </cell>
          <cell r="EY345">
            <v>480</v>
          </cell>
          <cell r="EZ345">
            <v>0</v>
          </cell>
          <cell r="FA345">
            <v>100</v>
          </cell>
          <cell r="FB345">
            <v>0</v>
          </cell>
          <cell r="FC345">
            <v>1</v>
          </cell>
          <cell r="FE345" t="str">
            <v>LVRT393</v>
          </cell>
          <cell r="FF345">
            <v>100</v>
          </cell>
          <cell r="FG345">
            <v>0</v>
          </cell>
          <cell r="FH345">
            <v>0</v>
          </cell>
          <cell r="FI345">
            <v>0</v>
          </cell>
          <cell r="FJ345">
            <v>0</v>
          </cell>
          <cell r="FK345">
            <v>0</v>
          </cell>
          <cell r="FM345" t="str">
            <v>LVRT393</v>
          </cell>
          <cell r="FN345">
            <v>100</v>
          </cell>
          <cell r="FO345">
            <v>0</v>
          </cell>
          <cell r="FP345">
            <v>0</v>
          </cell>
          <cell r="FQ345">
            <v>0</v>
          </cell>
          <cell r="FR345">
            <v>0</v>
          </cell>
          <cell r="FS345">
            <v>0</v>
          </cell>
          <cell r="FU345" t="str">
            <v>LVRT393</v>
          </cell>
          <cell r="FV345">
            <v>100</v>
          </cell>
          <cell r="FW345">
            <v>0</v>
          </cell>
          <cell r="FX345">
            <v>0</v>
          </cell>
          <cell r="FY345">
            <v>0</v>
          </cell>
          <cell r="FZ345">
            <v>0</v>
          </cell>
          <cell r="GA345">
            <v>0</v>
          </cell>
          <cell r="GC345" t="str">
            <v>LVRT393</v>
          </cell>
          <cell r="GD345">
            <v>100</v>
          </cell>
          <cell r="GE345">
            <v>0</v>
          </cell>
          <cell r="GF345">
            <v>0</v>
          </cell>
          <cell r="GG345">
            <v>0</v>
          </cell>
          <cell r="GH345">
            <v>0</v>
          </cell>
          <cell r="GI345">
            <v>0</v>
          </cell>
          <cell r="GK345" t="str">
            <v>LVRT393</v>
          </cell>
          <cell r="GL345">
            <v>100</v>
          </cell>
          <cell r="GM345">
            <v>0</v>
          </cell>
          <cell r="GN345">
            <v>0</v>
          </cell>
          <cell r="GO345">
            <v>0</v>
          </cell>
          <cell r="GP345">
            <v>0</v>
          </cell>
          <cell r="GQ345">
            <v>0</v>
          </cell>
          <cell r="GS345" t="str">
            <v>LVRT393</v>
          </cell>
          <cell r="GT345">
            <v>100</v>
          </cell>
          <cell r="GU345">
            <v>0</v>
          </cell>
          <cell r="GV345">
            <v>0</v>
          </cell>
          <cell r="GW345">
            <v>0</v>
          </cell>
          <cell r="GX345">
            <v>0</v>
          </cell>
          <cell r="GY345">
            <v>0</v>
          </cell>
          <cell r="HA345" t="str">
            <v>LVRT393</v>
          </cell>
          <cell r="HB345">
            <v>100</v>
          </cell>
          <cell r="HC345">
            <v>0</v>
          </cell>
          <cell r="HD345">
            <v>0</v>
          </cell>
          <cell r="HE345">
            <v>0</v>
          </cell>
          <cell r="HF345">
            <v>0</v>
          </cell>
          <cell r="HG345">
            <v>0</v>
          </cell>
          <cell r="HI345" t="str">
            <v>HWKM46008</v>
          </cell>
          <cell r="HJ345">
            <v>28.85</v>
          </cell>
          <cell r="HK345">
            <v>68.3</v>
          </cell>
          <cell r="HL345">
            <v>0</v>
          </cell>
          <cell r="HM345">
            <v>90.831999999999994</v>
          </cell>
          <cell r="HN345">
            <v>122.43300000000001</v>
          </cell>
          <cell r="HO345">
            <v>7</v>
          </cell>
          <cell r="HQ345" t="str">
            <v>HWKM46008</v>
          </cell>
          <cell r="HR345">
            <v>31.31</v>
          </cell>
          <cell r="HS345">
            <v>68.3</v>
          </cell>
          <cell r="HT345">
            <v>0</v>
          </cell>
          <cell r="HU345">
            <v>90.831999999999994</v>
          </cell>
          <cell r="HV345">
            <v>142.53299999999999</v>
          </cell>
          <cell r="HW345">
            <v>7</v>
          </cell>
          <cell r="HY345" t="str">
            <v>HDKM78443</v>
          </cell>
          <cell r="HZ345">
            <v>96.52</v>
          </cell>
          <cell r="IA345">
            <v>2.78</v>
          </cell>
          <cell r="IB345">
            <v>15.333333333333</v>
          </cell>
          <cell r="IC345">
            <v>19.161000000000001</v>
          </cell>
          <cell r="ID345">
            <v>318.65100000000001</v>
          </cell>
          <cell r="IE345">
            <v>6</v>
          </cell>
          <cell r="IG345" t="str">
            <v>HDKM78443</v>
          </cell>
          <cell r="IH345">
            <v>96.69</v>
          </cell>
          <cell r="II345">
            <v>2.78</v>
          </cell>
          <cell r="IJ345">
            <v>52.166666666666998</v>
          </cell>
          <cell r="IK345">
            <v>19.161000000000001</v>
          </cell>
          <cell r="IL345">
            <v>336.935</v>
          </cell>
          <cell r="IM345">
            <v>6</v>
          </cell>
        </row>
        <row r="346">
          <cell r="A346" t="str">
            <v>PMSC16001</v>
          </cell>
          <cell r="B346">
            <v>100</v>
          </cell>
          <cell r="C346">
            <v>0</v>
          </cell>
          <cell r="D346">
            <v>0</v>
          </cell>
          <cell r="E346">
            <v>0</v>
          </cell>
          <cell r="F346">
            <v>0</v>
          </cell>
          <cell r="G346">
            <v>0</v>
          </cell>
          <cell r="I346" t="str">
            <v>PMSC16001</v>
          </cell>
          <cell r="J346">
            <v>69.790000000000006</v>
          </cell>
          <cell r="K346">
            <v>7.25</v>
          </cell>
          <cell r="L346">
            <v>4</v>
          </cell>
          <cell r="M346">
            <v>0</v>
          </cell>
          <cell r="N346">
            <v>3.75</v>
          </cell>
          <cell r="O346">
            <v>2</v>
          </cell>
          <cell r="Q346" t="str">
            <v>PMMB33013</v>
          </cell>
          <cell r="R346">
            <v>83.7</v>
          </cell>
          <cell r="S346">
            <v>5.87</v>
          </cell>
          <cell r="T346">
            <v>15.5</v>
          </cell>
          <cell r="U346">
            <v>0</v>
          </cell>
          <cell r="V346">
            <v>30.45</v>
          </cell>
          <cell r="W346">
            <v>2</v>
          </cell>
          <cell r="Y346" t="str">
            <v>PMMB33013</v>
          </cell>
          <cell r="Z346">
            <v>84.7</v>
          </cell>
          <cell r="AA346">
            <v>3.67</v>
          </cell>
          <cell r="AB346">
            <v>11.25</v>
          </cell>
          <cell r="AC346">
            <v>0</v>
          </cell>
          <cell r="AD346">
            <v>47.332999999999998</v>
          </cell>
          <cell r="AE346">
            <v>4</v>
          </cell>
          <cell r="AG346" t="str">
            <v>PMMB33013</v>
          </cell>
          <cell r="AH346">
            <v>77.92</v>
          </cell>
          <cell r="AI346">
            <v>4.29</v>
          </cell>
          <cell r="AJ346">
            <v>9.8333333333333002</v>
          </cell>
          <cell r="AK346">
            <v>0</v>
          </cell>
          <cell r="AL346">
            <v>56.232999999999997</v>
          </cell>
          <cell r="AM346">
            <v>6</v>
          </cell>
          <cell r="AO346" t="str">
            <v>PMMB33010</v>
          </cell>
          <cell r="AP346">
            <v>100</v>
          </cell>
          <cell r="AQ346">
            <v>0</v>
          </cell>
          <cell r="AR346">
            <v>0</v>
          </cell>
          <cell r="AS346">
            <v>0</v>
          </cell>
          <cell r="AT346">
            <v>0</v>
          </cell>
          <cell r="AU346">
            <v>0</v>
          </cell>
          <cell r="AW346" t="str">
            <v>PMMB33010</v>
          </cell>
          <cell r="AX346">
            <v>100</v>
          </cell>
          <cell r="AY346">
            <v>0</v>
          </cell>
          <cell r="AZ346">
            <v>0</v>
          </cell>
          <cell r="BA346">
            <v>0</v>
          </cell>
          <cell r="BB346">
            <v>0</v>
          </cell>
          <cell r="BC346">
            <v>0</v>
          </cell>
          <cell r="BE346" t="str">
            <v>PMMB33010</v>
          </cell>
          <cell r="BF346">
            <v>100</v>
          </cell>
          <cell r="BG346">
            <v>0</v>
          </cell>
          <cell r="BH346">
            <v>0</v>
          </cell>
          <cell r="BI346">
            <v>0</v>
          </cell>
          <cell r="BJ346">
            <v>0</v>
          </cell>
          <cell r="BK346">
            <v>0</v>
          </cell>
          <cell r="BM346" t="str">
            <v>PMMB33010</v>
          </cell>
          <cell r="BN346">
            <v>100</v>
          </cell>
          <cell r="BO346">
            <v>0</v>
          </cell>
          <cell r="BP346">
            <v>0</v>
          </cell>
          <cell r="BQ346">
            <v>0</v>
          </cell>
          <cell r="BR346">
            <v>0</v>
          </cell>
          <cell r="BS346">
            <v>0</v>
          </cell>
          <cell r="BU346" t="str">
            <v>PMMB33007</v>
          </cell>
          <cell r="BV346">
            <v>69.650000000000006</v>
          </cell>
          <cell r="BW346">
            <v>5.98</v>
          </cell>
          <cell r="BX346">
            <v>9.1666666666666998</v>
          </cell>
          <cell r="BY346">
            <v>13.252000000000001</v>
          </cell>
          <cell r="BZ346">
            <v>110.08499999999999</v>
          </cell>
          <cell r="CA346">
            <v>12</v>
          </cell>
          <cell r="CC346" t="str">
            <v>PMMB33007</v>
          </cell>
          <cell r="CD346">
            <v>68.27</v>
          </cell>
          <cell r="CE346">
            <v>5.81</v>
          </cell>
          <cell r="CF346">
            <v>8.7857142857143007</v>
          </cell>
          <cell r="CG346">
            <v>20.352</v>
          </cell>
          <cell r="CH346">
            <v>120.218</v>
          </cell>
          <cell r="CI346">
            <v>14</v>
          </cell>
          <cell r="CK346" t="str">
            <v>PMMB33007</v>
          </cell>
          <cell r="CL346">
            <v>65.650000000000006</v>
          </cell>
          <cell r="CM346">
            <v>6.43</v>
          </cell>
          <cell r="CN346">
            <v>8.1999999999999993</v>
          </cell>
          <cell r="CO346">
            <v>17.152999999999999</v>
          </cell>
          <cell r="CP346">
            <v>128.05199999999999</v>
          </cell>
          <cell r="CQ346">
            <v>15</v>
          </cell>
          <cell r="CS346" t="str">
            <v>PMMB33002</v>
          </cell>
          <cell r="CT346">
            <v>79.36</v>
          </cell>
          <cell r="CU346">
            <v>4.55</v>
          </cell>
          <cell r="CV346">
            <v>12.461538461538</v>
          </cell>
          <cell r="CW346">
            <v>18.033999999999999</v>
          </cell>
          <cell r="CX346">
            <v>181.56800000000001</v>
          </cell>
          <cell r="CY346">
            <v>13</v>
          </cell>
          <cell r="DA346" t="str">
            <v>PMMB33002</v>
          </cell>
          <cell r="DB346">
            <v>77.55</v>
          </cell>
          <cell r="DC346">
            <v>5.01</v>
          </cell>
          <cell r="DD346">
            <v>11.785714285714</v>
          </cell>
          <cell r="DE346">
            <v>15.199</v>
          </cell>
          <cell r="DF346">
            <v>192.31800000000001</v>
          </cell>
          <cell r="DG346">
            <v>14</v>
          </cell>
          <cell r="DI346" t="str">
            <v>PMMB33002</v>
          </cell>
          <cell r="DJ346">
            <v>73.03</v>
          </cell>
          <cell r="DK346">
            <v>6.12</v>
          </cell>
          <cell r="DL346">
            <v>11</v>
          </cell>
          <cell r="DM346">
            <v>35.191000000000003</v>
          </cell>
          <cell r="DN346">
            <v>193.66800000000001</v>
          </cell>
          <cell r="DO346">
            <v>15</v>
          </cell>
          <cell r="DQ346" t="str">
            <v>PMMB33002</v>
          </cell>
          <cell r="DR346">
            <v>73.260000000000005</v>
          </cell>
          <cell r="DS346">
            <v>6.49</v>
          </cell>
          <cell r="DT346">
            <v>11.933333333333</v>
          </cell>
          <cell r="DU346">
            <v>38.905000000000001</v>
          </cell>
          <cell r="DV346">
            <v>209.95099999999999</v>
          </cell>
          <cell r="DW346">
            <v>15</v>
          </cell>
          <cell r="DY346" t="str">
            <v>PLVV16001</v>
          </cell>
          <cell r="DZ346">
            <v>100</v>
          </cell>
          <cell r="EA346">
            <v>0</v>
          </cell>
          <cell r="EB346">
            <v>0</v>
          </cell>
          <cell r="EC346">
            <v>0</v>
          </cell>
          <cell r="ED346">
            <v>0</v>
          </cell>
          <cell r="EE346">
            <v>0</v>
          </cell>
          <cell r="EG346" t="str">
            <v>PLVV16001</v>
          </cell>
          <cell r="EH346">
            <v>100</v>
          </cell>
          <cell r="EI346">
            <v>0</v>
          </cell>
          <cell r="EJ346">
            <v>0</v>
          </cell>
          <cell r="EK346">
            <v>0</v>
          </cell>
          <cell r="EL346">
            <v>0</v>
          </cell>
          <cell r="EM346">
            <v>0</v>
          </cell>
          <cell r="EO346" t="str">
            <v>PLVV16001</v>
          </cell>
          <cell r="EP346">
            <v>100</v>
          </cell>
          <cell r="EQ346">
            <v>0</v>
          </cell>
          <cell r="ER346">
            <v>0</v>
          </cell>
          <cell r="ES346">
            <v>0</v>
          </cell>
          <cell r="ET346">
            <v>0</v>
          </cell>
          <cell r="EU346">
            <v>0</v>
          </cell>
          <cell r="EW346" t="str">
            <v>MPKS15008</v>
          </cell>
          <cell r="EX346">
            <v>99.44</v>
          </cell>
          <cell r="EY346">
            <v>2.68</v>
          </cell>
          <cell r="EZ346">
            <v>65</v>
          </cell>
          <cell r="FA346">
            <v>100</v>
          </cell>
          <cell r="FB346">
            <v>115</v>
          </cell>
          <cell r="FC346">
            <v>1</v>
          </cell>
          <cell r="FE346" t="str">
            <v>MPDA69001</v>
          </cell>
          <cell r="FF346">
            <v>100</v>
          </cell>
          <cell r="FG346">
            <v>0</v>
          </cell>
          <cell r="FH346">
            <v>0</v>
          </cell>
          <cell r="FI346">
            <v>0</v>
          </cell>
          <cell r="FJ346">
            <v>0</v>
          </cell>
          <cell r="FK346">
            <v>0</v>
          </cell>
          <cell r="FM346" t="str">
            <v>MPDA69001</v>
          </cell>
          <cell r="FN346">
            <v>100</v>
          </cell>
          <cell r="FO346">
            <v>0</v>
          </cell>
          <cell r="FP346">
            <v>0</v>
          </cell>
          <cell r="FQ346">
            <v>0</v>
          </cell>
          <cell r="FR346">
            <v>0</v>
          </cell>
          <cell r="FS346">
            <v>0</v>
          </cell>
          <cell r="FU346" t="str">
            <v>MPDA69001</v>
          </cell>
          <cell r="FV346">
            <v>100</v>
          </cell>
          <cell r="FW346">
            <v>0</v>
          </cell>
          <cell r="FX346">
            <v>0</v>
          </cell>
          <cell r="FY346">
            <v>0</v>
          </cell>
          <cell r="FZ346">
            <v>0</v>
          </cell>
          <cell r="GA346">
            <v>0</v>
          </cell>
          <cell r="GC346" t="str">
            <v>MPDA69001</v>
          </cell>
          <cell r="GD346">
            <v>100</v>
          </cell>
          <cell r="GE346">
            <v>0</v>
          </cell>
          <cell r="GF346">
            <v>0</v>
          </cell>
          <cell r="GG346">
            <v>0</v>
          </cell>
          <cell r="GH346">
            <v>0</v>
          </cell>
          <cell r="GI346">
            <v>0</v>
          </cell>
          <cell r="GK346" t="str">
            <v>MPDA69001</v>
          </cell>
          <cell r="GL346">
            <v>100</v>
          </cell>
          <cell r="GM346">
            <v>0</v>
          </cell>
          <cell r="GN346">
            <v>0</v>
          </cell>
          <cell r="GO346">
            <v>0</v>
          </cell>
          <cell r="GP346">
            <v>0</v>
          </cell>
          <cell r="GQ346">
            <v>0</v>
          </cell>
          <cell r="GS346" t="str">
            <v>MPDA69001</v>
          </cell>
          <cell r="GT346">
            <v>100</v>
          </cell>
          <cell r="GU346">
            <v>0</v>
          </cell>
          <cell r="GV346">
            <v>0</v>
          </cell>
          <cell r="GW346">
            <v>0</v>
          </cell>
          <cell r="GX346">
            <v>0</v>
          </cell>
          <cell r="GY346">
            <v>0</v>
          </cell>
          <cell r="HA346" t="str">
            <v>MPDA69001</v>
          </cell>
          <cell r="HB346">
            <v>100</v>
          </cell>
          <cell r="HC346">
            <v>0</v>
          </cell>
          <cell r="HD346">
            <v>0</v>
          </cell>
          <cell r="HE346">
            <v>0</v>
          </cell>
          <cell r="HF346">
            <v>0</v>
          </cell>
          <cell r="HG346">
            <v>0</v>
          </cell>
          <cell r="HI346" t="str">
            <v>HWKM46017</v>
          </cell>
          <cell r="HJ346">
            <v>85.73</v>
          </cell>
          <cell r="HK346">
            <v>13.7</v>
          </cell>
          <cell r="HL346">
            <v>14.142857142857</v>
          </cell>
          <cell r="HM346">
            <v>10.46</v>
          </cell>
          <cell r="HN346">
            <v>300.80900000000003</v>
          </cell>
          <cell r="HO346">
            <v>7</v>
          </cell>
          <cell r="HQ346" t="str">
            <v>HWKM46017</v>
          </cell>
          <cell r="HR346">
            <v>86.22</v>
          </cell>
          <cell r="HS346">
            <v>13.7</v>
          </cell>
          <cell r="HT346">
            <v>14.142857142857</v>
          </cell>
          <cell r="HU346">
            <v>10.46</v>
          </cell>
          <cell r="HV346">
            <v>320.90899999999999</v>
          </cell>
          <cell r="HW346">
            <v>7</v>
          </cell>
          <cell r="HY346" t="str">
            <v>HDKM78462</v>
          </cell>
          <cell r="HZ346">
            <v>0</v>
          </cell>
          <cell r="IA346">
            <v>0</v>
          </cell>
          <cell r="IB346">
            <v>0</v>
          </cell>
          <cell r="IC346">
            <v>0</v>
          </cell>
          <cell r="ID346">
            <v>0</v>
          </cell>
          <cell r="IE346">
            <v>0</v>
          </cell>
          <cell r="IG346" t="str">
            <v>HDKM78462</v>
          </cell>
          <cell r="IH346">
            <v>0</v>
          </cell>
          <cell r="II346">
            <v>0</v>
          </cell>
          <cell r="IJ346">
            <v>0</v>
          </cell>
          <cell r="IK346">
            <v>0</v>
          </cell>
          <cell r="IL346">
            <v>0</v>
          </cell>
          <cell r="IM346">
            <v>0</v>
          </cell>
        </row>
        <row r="347">
          <cell r="A347" t="str">
            <v>PMSC16002</v>
          </cell>
          <cell r="B347">
            <v>100</v>
          </cell>
          <cell r="C347">
            <v>0</v>
          </cell>
          <cell r="D347">
            <v>0</v>
          </cell>
          <cell r="E347">
            <v>0</v>
          </cell>
          <cell r="F347">
            <v>0</v>
          </cell>
          <cell r="G347">
            <v>0</v>
          </cell>
          <cell r="I347" t="str">
            <v>PMSC16002</v>
          </cell>
          <cell r="J347">
            <v>96.08</v>
          </cell>
          <cell r="K347">
            <v>0</v>
          </cell>
          <cell r="L347">
            <v>17</v>
          </cell>
          <cell r="M347">
            <v>0</v>
          </cell>
          <cell r="N347">
            <v>17.234000000000002</v>
          </cell>
          <cell r="O347">
            <v>0</v>
          </cell>
          <cell r="Q347" t="str">
            <v>PMMB33035</v>
          </cell>
          <cell r="R347">
            <v>89.33</v>
          </cell>
          <cell r="S347">
            <v>3.58</v>
          </cell>
          <cell r="T347">
            <v>11</v>
          </cell>
          <cell r="U347">
            <v>18.602</v>
          </cell>
          <cell r="V347">
            <v>32.082999999999998</v>
          </cell>
          <cell r="W347">
            <v>2</v>
          </cell>
          <cell r="Y347" t="str">
            <v>PMMB33035</v>
          </cell>
          <cell r="Z347">
            <v>84.71</v>
          </cell>
          <cell r="AA347">
            <v>4.72</v>
          </cell>
          <cell r="AB347">
            <v>10.666666666667</v>
          </cell>
          <cell r="AC347">
            <v>58.823999999999998</v>
          </cell>
          <cell r="AD347">
            <v>46.633000000000003</v>
          </cell>
          <cell r="AE347">
            <v>3</v>
          </cell>
          <cell r="AG347" t="str">
            <v>PMMB33035</v>
          </cell>
          <cell r="AH347">
            <v>85.51</v>
          </cell>
          <cell r="AI347">
            <v>2.81</v>
          </cell>
          <cell r="AJ347">
            <v>8.1666666666666998</v>
          </cell>
          <cell r="AK347">
            <v>49.406999999999996</v>
          </cell>
          <cell r="AL347">
            <v>64.400000000000006</v>
          </cell>
          <cell r="AM347">
            <v>6</v>
          </cell>
          <cell r="AO347" t="str">
            <v>PMMB33012</v>
          </cell>
          <cell r="AP347">
            <v>61.68</v>
          </cell>
          <cell r="AQ347">
            <v>27.59</v>
          </cell>
          <cell r="AR347">
            <v>1.5</v>
          </cell>
          <cell r="AS347">
            <v>0</v>
          </cell>
          <cell r="AT347">
            <v>53.265000000000001</v>
          </cell>
          <cell r="AU347">
            <v>2</v>
          </cell>
          <cell r="AW347" t="str">
            <v>PMMB33012</v>
          </cell>
          <cell r="AX347">
            <v>66.91</v>
          </cell>
          <cell r="AY347">
            <v>13.9</v>
          </cell>
          <cell r="AZ347">
            <v>2</v>
          </cell>
          <cell r="BA347">
            <v>0</v>
          </cell>
          <cell r="BB347">
            <v>72.597999999999999</v>
          </cell>
          <cell r="BC347">
            <v>4</v>
          </cell>
          <cell r="BE347" t="str">
            <v>PMMB33012</v>
          </cell>
          <cell r="BF347">
            <v>71.040000000000006</v>
          </cell>
          <cell r="BG347">
            <v>13.9</v>
          </cell>
          <cell r="BH347">
            <v>3</v>
          </cell>
          <cell r="BI347">
            <v>0</v>
          </cell>
          <cell r="BJ347">
            <v>91.581999999999994</v>
          </cell>
          <cell r="BK347">
            <v>4</v>
          </cell>
          <cell r="BM347" t="str">
            <v>PMMB33012</v>
          </cell>
          <cell r="BN347">
            <v>73.5</v>
          </cell>
          <cell r="BO347">
            <v>11.45</v>
          </cell>
          <cell r="BP347">
            <v>4.8</v>
          </cell>
          <cell r="BQ347">
            <v>2.8530000000000002</v>
          </cell>
          <cell r="BR347">
            <v>108.498</v>
          </cell>
          <cell r="BS347">
            <v>5</v>
          </cell>
          <cell r="BU347" t="str">
            <v>PMMB33008</v>
          </cell>
          <cell r="BV347">
            <v>89.2</v>
          </cell>
          <cell r="BW347">
            <v>3.42</v>
          </cell>
          <cell r="BX347">
            <v>22.714285714286</v>
          </cell>
          <cell r="BY347">
            <v>77.001000000000005</v>
          </cell>
          <cell r="BZ347">
            <v>150.81700000000001</v>
          </cell>
          <cell r="CA347">
            <v>7</v>
          </cell>
          <cell r="CC347" t="str">
            <v>PMMB33008</v>
          </cell>
          <cell r="CD347">
            <v>90.18</v>
          </cell>
          <cell r="CE347">
            <v>3.42</v>
          </cell>
          <cell r="CF347">
            <v>25.714285714286</v>
          </cell>
          <cell r="CG347">
            <v>77.001000000000005</v>
          </cell>
          <cell r="CH347">
            <v>171.05</v>
          </cell>
          <cell r="CI347">
            <v>7</v>
          </cell>
          <cell r="CK347" t="str">
            <v>PMMB33008</v>
          </cell>
          <cell r="CL347">
            <v>91</v>
          </cell>
          <cell r="CM347">
            <v>3.42</v>
          </cell>
          <cell r="CN347">
            <v>25.714285714286</v>
          </cell>
          <cell r="CO347">
            <v>77.001000000000005</v>
          </cell>
          <cell r="CP347">
            <v>190.84800000000001</v>
          </cell>
          <cell r="CQ347">
            <v>7</v>
          </cell>
          <cell r="CS347" t="str">
            <v>PMMB33003</v>
          </cell>
          <cell r="CT347">
            <v>32.99</v>
          </cell>
          <cell r="CU347">
            <v>12.3</v>
          </cell>
          <cell r="CV347">
            <v>2.4705882352941</v>
          </cell>
          <cell r="CW347">
            <v>35.456000000000003</v>
          </cell>
          <cell r="CX347">
            <v>49.018000000000001</v>
          </cell>
          <cell r="CY347">
            <v>17</v>
          </cell>
          <cell r="DA347" t="str">
            <v>PMMB33003</v>
          </cell>
          <cell r="DB347">
            <v>30.63</v>
          </cell>
          <cell r="DC347">
            <v>13.71</v>
          </cell>
          <cell r="DD347">
            <v>2.4705882352941</v>
          </cell>
          <cell r="DE347">
            <v>31.806000000000001</v>
          </cell>
          <cell r="DF347">
            <v>49.018000000000001</v>
          </cell>
          <cell r="DG347">
            <v>17</v>
          </cell>
          <cell r="DI347" t="str">
            <v>PMMB33003</v>
          </cell>
          <cell r="DJ347">
            <v>34.28</v>
          </cell>
          <cell r="DK347">
            <v>13.92</v>
          </cell>
          <cell r="DL347">
            <v>2.4705882352941</v>
          </cell>
          <cell r="DM347">
            <v>31.335000000000001</v>
          </cell>
          <cell r="DN347">
            <v>67.067999999999998</v>
          </cell>
          <cell r="DO347">
            <v>17</v>
          </cell>
          <cell r="DQ347" t="str">
            <v>PMMB33003</v>
          </cell>
          <cell r="DR347">
            <v>32.4</v>
          </cell>
          <cell r="DS347">
            <v>14.42</v>
          </cell>
          <cell r="DT347">
            <v>2.3333333333333002</v>
          </cell>
          <cell r="DU347">
            <v>37.418999999999997</v>
          </cell>
          <cell r="DV347">
            <v>67.067999999999998</v>
          </cell>
          <cell r="DW347">
            <v>18</v>
          </cell>
          <cell r="DY347" t="str">
            <v>PMMB33001</v>
          </cell>
          <cell r="DZ347">
            <v>100</v>
          </cell>
          <cell r="EA347">
            <v>0</v>
          </cell>
          <cell r="EB347">
            <v>0</v>
          </cell>
          <cell r="EC347">
            <v>0</v>
          </cell>
          <cell r="ED347">
            <v>0</v>
          </cell>
          <cell r="EE347">
            <v>0</v>
          </cell>
          <cell r="EG347" t="str">
            <v>PMMB33001</v>
          </cell>
          <cell r="EH347">
            <v>100</v>
          </cell>
          <cell r="EI347">
            <v>0</v>
          </cell>
          <cell r="EJ347">
            <v>0</v>
          </cell>
          <cell r="EK347">
            <v>0</v>
          </cell>
          <cell r="EL347">
            <v>0</v>
          </cell>
          <cell r="EM347">
            <v>0</v>
          </cell>
          <cell r="EO347" t="str">
            <v>PMMB33001</v>
          </cell>
          <cell r="EP347">
            <v>100</v>
          </cell>
          <cell r="EQ347">
            <v>0</v>
          </cell>
          <cell r="ER347">
            <v>0</v>
          </cell>
          <cell r="ES347">
            <v>0</v>
          </cell>
          <cell r="ET347">
            <v>0</v>
          </cell>
          <cell r="EU347">
            <v>0</v>
          </cell>
          <cell r="EW347" t="str">
            <v>MPMF29003</v>
          </cell>
          <cell r="EX347">
            <v>100</v>
          </cell>
          <cell r="EY347">
            <v>0</v>
          </cell>
          <cell r="EZ347">
            <v>0</v>
          </cell>
          <cell r="FA347">
            <v>0</v>
          </cell>
          <cell r="FB347">
            <v>0</v>
          </cell>
          <cell r="FC347">
            <v>0</v>
          </cell>
          <cell r="FE347" t="str">
            <v>MPKS15006</v>
          </cell>
          <cell r="FF347">
            <v>0</v>
          </cell>
          <cell r="FG347">
            <v>504</v>
          </cell>
          <cell r="FH347">
            <v>0</v>
          </cell>
          <cell r="FI347">
            <v>100</v>
          </cell>
          <cell r="FJ347">
            <v>0</v>
          </cell>
          <cell r="FK347">
            <v>1</v>
          </cell>
          <cell r="FM347" t="str">
            <v>MPKS15006</v>
          </cell>
          <cell r="FN347">
            <v>0</v>
          </cell>
          <cell r="FO347">
            <v>528</v>
          </cell>
          <cell r="FP347">
            <v>0</v>
          </cell>
          <cell r="FQ347">
            <v>100</v>
          </cell>
          <cell r="FR347">
            <v>0</v>
          </cell>
          <cell r="FS347">
            <v>1</v>
          </cell>
          <cell r="FU347" t="str">
            <v>MPKS15006</v>
          </cell>
          <cell r="FV347">
            <v>0</v>
          </cell>
          <cell r="FW347">
            <v>552</v>
          </cell>
          <cell r="FX347">
            <v>0</v>
          </cell>
          <cell r="FY347">
            <v>100</v>
          </cell>
          <cell r="FZ347">
            <v>0</v>
          </cell>
          <cell r="GA347">
            <v>1</v>
          </cell>
          <cell r="GC347" t="str">
            <v>MPKS15006</v>
          </cell>
          <cell r="GD347">
            <v>0</v>
          </cell>
          <cell r="GE347">
            <v>576</v>
          </cell>
          <cell r="GF347">
            <v>0</v>
          </cell>
          <cell r="GG347">
            <v>100</v>
          </cell>
          <cell r="GH347">
            <v>0</v>
          </cell>
          <cell r="GI347">
            <v>1</v>
          </cell>
          <cell r="GK347" t="str">
            <v>MPKS15006</v>
          </cell>
          <cell r="GL347">
            <v>0</v>
          </cell>
          <cell r="GM347">
            <v>600</v>
          </cell>
          <cell r="GN347">
            <v>0</v>
          </cell>
          <cell r="GO347">
            <v>100</v>
          </cell>
          <cell r="GP347">
            <v>0</v>
          </cell>
          <cell r="GQ347">
            <v>1</v>
          </cell>
          <cell r="GS347" t="str">
            <v>MPKS15006</v>
          </cell>
          <cell r="GT347">
            <v>0</v>
          </cell>
          <cell r="GU347">
            <v>624</v>
          </cell>
          <cell r="GV347">
            <v>0</v>
          </cell>
          <cell r="GW347">
            <v>100</v>
          </cell>
          <cell r="GX347">
            <v>0</v>
          </cell>
          <cell r="GY347">
            <v>1</v>
          </cell>
          <cell r="HA347" t="str">
            <v>MPKS15006</v>
          </cell>
          <cell r="HB347">
            <v>0</v>
          </cell>
          <cell r="HC347">
            <v>648</v>
          </cell>
          <cell r="HD347">
            <v>0</v>
          </cell>
          <cell r="HE347">
            <v>100</v>
          </cell>
          <cell r="HF347">
            <v>0</v>
          </cell>
          <cell r="HG347">
            <v>1</v>
          </cell>
          <cell r="HI347" t="str">
            <v>HWKM46018</v>
          </cell>
          <cell r="HJ347">
            <v>88.1</v>
          </cell>
          <cell r="HK347">
            <v>13.33</v>
          </cell>
          <cell r="HL347">
            <v>5.6666666666666998</v>
          </cell>
          <cell r="HM347">
            <v>10.048</v>
          </cell>
          <cell r="HN347">
            <v>330.66</v>
          </cell>
          <cell r="HO347">
            <v>6</v>
          </cell>
          <cell r="HQ347" t="str">
            <v>HWKM46018</v>
          </cell>
          <cell r="HR347">
            <v>88.51</v>
          </cell>
          <cell r="HS347">
            <v>13.33</v>
          </cell>
          <cell r="HT347">
            <v>5.6666666666666998</v>
          </cell>
          <cell r="HU347">
            <v>10.048</v>
          </cell>
          <cell r="HV347">
            <v>350.76</v>
          </cell>
          <cell r="HW347">
            <v>6</v>
          </cell>
          <cell r="HY347" t="str">
            <v>HDKM78463</v>
          </cell>
          <cell r="HZ347">
            <v>0</v>
          </cell>
          <cell r="IA347">
            <v>0</v>
          </cell>
          <cell r="IB347">
            <v>0</v>
          </cell>
          <cell r="IC347">
            <v>0</v>
          </cell>
          <cell r="ID347">
            <v>0</v>
          </cell>
          <cell r="IE347">
            <v>0</v>
          </cell>
          <cell r="IG347" t="str">
            <v>HDKM78463</v>
          </cell>
          <cell r="IH347">
            <v>0</v>
          </cell>
          <cell r="II347">
            <v>0</v>
          </cell>
          <cell r="IJ347">
            <v>0</v>
          </cell>
          <cell r="IK347">
            <v>0</v>
          </cell>
          <cell r="IL347">
            <v>0</v>
          </cell>
          <cell r="IM347">
            <v>0</v>
          </cell>
        </row>
        <row r="348">
          <cell r="A348" t="str">
            <v>PMSC16003</v>
          </cell>
          <cell r="B348">
            <v>100</v>
          </cell>
          <cell r="C348">
            <v>0</v>
          </cell>
          <cell r="D348">
            <v>0</v>
          </cell>
          <cell r="E348">
            <v>0</v>
          </cell>
          <cell r="F348">
            <v>0</v>
          </cell>
          <cell r="G348">
            <v>0</v>
          </cell>
          <cell r="I348" t="str">
            <v>PMSC16003</v>
          </cell>
          <cell r="J348">
            <v>78.47</v>
          </cell>
          <cell r="K348">
            <v>10.33</v>
          </cell>
          <cell r="L348">
            <v>8</v>
          </cell>
          <cell r="M348">
            <v>0</v>
          </cell>
          <cell r="N348">
            <v>7.633</v>
          </cell>
          <cell r="O348">
            <v>1</v>
          </cell>
          <cell r="Q348" t="str">
            <v>PMMB38001</v>
          </cell>
          <cell r="R348">
            <v>100</v>
          </cell>
          <cell r="S348">
            <v>0</v>
          </cell>
          <cell r="T348">
            <v>0</v>
          </cell>
          <cell r="U348">
            <v>0</v>
          </cell>
          <cell r="V348">
            <v>0</v>
          </cell>
          <cell r="W348">
            <v>0</v>
          </cell>
          <cell r="Y348" t="str">
            <v>PMMB38001</v>
          </cell>
          <cell r="Z348">
            <v>100</v>
          </cell>
          <cell r="AA348">
            <v>0</v>
          </cell>
          <cell r="AB348">
            <v>0</v>
          </cell>
          <cell r="AC348">
            <v>0</v>
          </cell>
          <cell r="AD348">
            <v>0</v>
          </cell>
          <cell r="AE348">
            <v>0</v>
          </cell>
          <cell r="AG348" t="str">
            <v>PMMB38001</v>
          </cell>
          <cell r="AH348">
            <v>100</v>
          </cell>
          <cell r="AI348">
            <v>0</v>
          </cell>
          <cell r="AJ348">
            <v>0</v>
          </cell>
          <cell r="AK348">
            <v>0</v>
          </cell>
          <cell r="AL348">
            <v>0</v>
          </cell>
          <cell r="AM348">
            <v>0</v>
          </cell>
          <cell r="AO348" t="str">
            <v>PMMB33013</v>
          </cell>
          <cell r="AP348">
            <v>80.599999999999994</v>
          </cell>
          <cell r="AQ348">
            <v>3.4</v>
          </cell>
          <cell r="AR348">
            <v>9.75</v>
          </cell>
          <cell r="AS348">
            <v>0</v>
          </cell>
          <cell r="AT348">
            <v>74.715999999999994</v>
          </cell>
          <cell r="AU348">
            <v>8</v>
          </cell>
          <cell r="AW348" t="str">
            <v>PMMB33013</v>
          </cell>
          <cell r="AX348">
            <v>81.03</v>
          </cell>
          <cell r="AY348">
            <v>3.11</v>
          </cell>
          <cell r="AZ348">
            <v>8.6999999999999993</v>
          </cell>
          <cell r="BA348">
            <v>0</v>
          </cell>
          <cell r="BB348">
            <v>88.132999999999996</v>
          </cell>
          <cell r="BC348">
            <v>10</v>
          </cell>
          <cell r="BE348" t="str">
            <v>PMMB33013</v>
          </cell>
          <cell r="BF348">
            <v>82.84</v>
          </cell>
          <cell r="BG348">
            <v>2.93</v>
          </cell>
          <cell r="BH348">
            <v>8.4545454545454994</v>
          </cell>
          <cell r="BI348">
            <v>0</v>
          </cell>
          <cell r="BJ348">
            <v>106.833</v>
          </cell>
          <cell r="BK348">
            <v>11</v>
          </cell>
          <cell r="BM348" t="str">
            <v>PMMB33013</v>
          </cell>
          <cell r="BN348">
            <v>84.75</v>
          </cell>
          <cell r="BO348">
            <v>2.93</v>
          </cell>
          <cell r="BP348">
            <v>8.4545454545454994</v>
          </cell>
          <cell r="BQ348">
            <v>0</v>
          </cell>
          <cell r="BR348">
            <v>121.867</v>
          </cell>
          <cell r="BS348">
            <v>11</v>
          </cell>
          <cell r="BU348" t="str">
            <v>PMMB33009</v>
          </cell>
          <cell r="BV348">
            <v>100</v>
          </cell>
          <cell r="BW348">
            <v>0</v>
          </cell>
          <cell r="BX348">
            <v>0</v>
          </cell>
          <cell r="BY348">
            <v>0</v>
          </cell>
          <cell r="BZ348">
            <v>0</v>
          </cell>
          <cell r="CA348">
            <v>0</v>
          </cell>
          <cell r="CC348" t="str">
            <v>PMMB33009</v>
          </cell>
          <cell r="CD348">
            <v>100</v>
          </cell>
          <cell r="CE348">
            <v>0</v>
          </cell>
          <cell r="CF348">
            <v>0</v>
          </cell>
          <cell r="CG348">
            <v>0</v>
          </cell>
          <cell r="CH348">
            <v>0</v>
          </cell>
          <cell r="CI348">
            <v>0</v>
          </cell>
          <cell r="CK348" t="str">
            <v>PMMB33009</v>
          </cell>
          <cell r="CL348">
            <v>100</v>
          </cell>
          <cell r="CM348">
            <v>0</v>
          </cell>
          <cell r="CN348">
            <v>0</v>
          </cell>
          <cell r="CO348">
            <v>0</v>
          </cell>
          <cell r="CP348">
            <v>0</v>
          </cell>
          <cell r="CQ348">
            <v>0</v>
          </cell>
          <cell r="CS348" t="str">
            <v>PMMB33004</v>
          </cell>
          <cell r="CT348">
            <v>66.819999999999993</v>
          </cell>
          <cell r="CU348">
            <v>8.11</v>
          </cell>
          <cell r="CV348">
            <v>12.583333333333</v>
          </cell>
          <cell r="CW348">
            <v>52.33</v>
          </cell>
          <cell r="CX348">
            <v>149.69999999999999</v>
          </cell>
          <cell r="CY348">
            <v>12</v>
          </cell>
          <cell r="DA348" t="str">
            <v>PMMB33004</v>
          </cell>
          <cell r="DB348">
            <v>63.73</v>
          </cell>
          <cell r="DC348">
            <v>7.71</v>
          </cell>
          <cell r="DD348">
            <v>10.4</v>
          </cell>
          <cell r="DE348">
            <v>44.027000000000001</v>
          </cell>
          <cell r="DF348">
            <v>155.35</v>
          </cell>
          <cell r="DG348">
            <v>15</v>
          </cell>
          <cell r="DI348" t="str">
            <v>PMMB33004</v>
          </cell>
          <cell r="DJ348">
            <v>63.37</v>
          </cell>
          <cell r="DK348">
            <v>7.85</v>
          </cell>
          <cell r="DL348">
            <v>10.4375</v>
          </cell>
          <cell r="DM348">
            <v>40.529000000000003</v>
          </cell>
          <cell r="DN348">
            <v>167.767</v>
          </cell>
          <cell r="DO348">
            <v>16</v>
          </cell>
          <cell r="DQ348" t="str">
            <v>PMMB33004</v>
          </cell>
          <cell r="DR348">
            <v>62.54</v>
          </cell>
          <cell r="DS348">
            <v>8.1</v>
          </cell>
          <cell r="DT348">
            <v>9.8235294117646994</v>
          </cell>
          <cell r="DU348">
            <v>36.994999999999997</v>
          </cell>
          <cell r="DV348">
            <v>177.684</v>
          </cell>
          <cell r="DW348">
            <v>17</v>
          </cell>
          <cell r="DY348" t="str">
            <v>PMMB33002</v>
          </cell>
          <cell r="DZ348">
            <v>74.17</v>
          </cell>
          <cell r="EA348">
            <v>6.26</v>
          </cell>
          <cell r="EB348">
            <v>12.125</v>
          </cell>
          <cell r="EC348">
            <v>37.843000000000004</v>
          </cell>
          <cell r="ED348">
            <v>227</v>
          </cell>
          <cell r="EE348">
            <v>16</v>
          </cell>
          <cell r="EG348" t="str">
            <v>PMMB33002</v>
          </cell>
          <cell r="EH348">
            <v>75.2</v>
          </cell>
          <cell r="EI348">
            <v>5.99</v>
          </cell>
          <cell r="EJ348">
            <v>12.547058823528999</v>
          </cell>
          <cell r="EK348">
            <v>37.200000000000003</v>
          </cell>
          <cell r="EL348">
            <v>245.78299999999999</v>
          </cell>
          <cell r="EM348">
            <v>17</v>
          </cell>
          <cell r="EO348" t="str">
            <v>PMMB33002</v>
          </cell>
          <cell r="EP348">
            <v>73.41</v>
          </cell>
          <cell r="EQ348">
            <v>5.8</v>
          </cell>
          <cell r="ER348">
            <v>10.95</v>
          </cell>
          <cell r="ES348">
            <v>41.256</v>
          </cell>
          <cell r="ET348">
            <v>252.71600000000001</v>
          </cell>
          <cell r="EU348">
            <v>20</v>
          </cell>
          <cell r="EW348" t="str">
            <v>MPMF29014</v>
          </cell>
          <cell r="EX348">
            <v>44.17</v>
          </cell>
          <cell r="EY348">
            <v>268</v>
          </cell>
          <cell r="EZ348">
            <v>0</v>
          </cell>
          <cell r="FA348">
            <v>100</v>
          </cell>
          <cell r="FB348">
            <v>7.8330000000000002</v>
          </cell>
          <cell r="FC348">
            <v>1</v>
          </cell>
          <cell r="FE348" t="str">
            <v>MPKS15008</v>
          </cell>
          <cell r="FF348">
            <v>99.47</v>
          </cell>
          <cell r="FG348">
            <v>2.68</v>
          </cell>
          <cell r="FH348">
            <v>65</v>
          </cell>
          <cell r="FI348">
            <v>100</v>
          </cell>
          <cell r="FJ348">
            <v>115</v>
          </cell>
          <cell r="FK348">
            <v>1</v>
          </cell>
          <cell r="FM348" t="str">
            <v>MPKS15008</v>
          </cell>
          <cell r="FN348">
            <v>99.49</v>
          </cell>
          <cell r="FO348">
            <v>2.68</v>
          </cell>
          <cell r="FP348">
            <v>65</v>
          </cell>
          <cell r="FQ348">
            <v>100</v>
          </cell>
          <cell r="FR348">
            <v>115</v>
          </cell>
          <cell r="FS348">
            <v>1</v>
          </cell>
          <cell r="FU348" t="str">
            <v>MPKS15008</v>
          </cell>
          <cell r="FV348">
            <v>99.51</v>
          </cell>
          <cell r="FW348">
            <v>2.68</v>
          </cell>
          <cell r="FX348">
            <v>65</v>
          </cell>
          <cell r="FY348">
            <v>100</v>
          </cell>
          <cell r="FZ348">
            <v>115</v>
          </cell>
          <cell r="GA348">
            <v>1</v>
          </cell>
          <cell r="GC348" t="str">
            <v>MPKS15008</v>
          </cell>
          <cell r="GD348">
            <v>99.53</v>
          </cell>
          <cell r="GE348">
            <v>2.68</v>
          </cell>
          <cell r="GF348">
            <v>100</v>
          </cell>
          <cell r="GG348">
            <v>100</v>
          </cell>
          <cell r="GH348">
            <v>115</v>
          </cell>
          <cell r="GI348">
            <v>1</v>
          </cell>
          <cell r="GK348" t="str">
            <v>MPKS15008</v>
          </cell>
          <cell r="GL348">
            <v>99.55</v>
          </cell>
          <cell r="GM348">
            <v>2.68</v>
          </cell>
          <cell r="GN348">
            <v>100</v>
          </cell>
          <cell r="GO348">
            <v>100</v>
          </cell>
          <cell r="GP348">
            <v>115</v>
          </cell>
          <cell r="GQ348">
            <v>1</v>
          </cell>
          <cell r="GS348" t="str">
            <v>MPKS15008</v>
          </cell>
          <cell r="GT348">
            <v>99.57</v>
          </cell>
          <cell r="GU348">
            <v>2.68</v>
          </cell>
          <cell r="GV348">
            <v>100</v>
          </cell>
          <cell r="GW348">
            <v>100</v>
          </cell>
          <cell r="GX348">
            <v>115</v>
          </cell>
          <cell r="GY348">
            <v>1</v>
          </cell>
          <cell r="HA348" t="str">
            <v>MPKS15008</v>
          </cell>
          <cell r="HB348">
            <v>99.59</v>
          </cell>
          <cell r="HC348">
            <v>2.68</v>
          </cell>
          <cell r="HD348">
            <v>100</v>
          </cell>
          <cell r="HE348">
            <v>100</v>
          </cell>
          <cell r="HF348">
            <v>115</v>
          </cell>
          <cell r="HG348">
            <v>1</v>
          </cell>
          <cell r="HI348" t="str">
            <v>HWKM46026</v>
          </cell>
          <cell r="HJ348">
            <v>99.89</v>
          </cell>
          <cell r="HK348">
            <v>0.77</v>
          </cell>
          <cell r="HL348">
            <v>0</v>
          </cell>
          <cell r="HM348">
            <v>0</v>
          </cell>
          <cell r="HN348">
            <v>78.533000000000001</v>
          </cell>
          <cell r="HO348">
            <v>1</v>
          </cell>
          <cell r="HQ348" t="str">
            <v>HWKM46026</v>
          </cell>
          <cell r="HR348">
            <v>99.89</v>
          </cell>
          <cell r="HS348">
            <v>0.77</v>
          </cell>
          <cell r="HT348">
            <v>0</v>
          </cell>
          <cell r="HU348">
            <v>0</v>
          </cell>
          <cell r="HV348">
            <v>98.632999999999996</v>
          </cell>
          <cell r="HW348">
            <v>1</v>
          </cell>
          <cell r="HY348" t="str">
            <v>HDKM78464</v>
          </cell>
          <cell r="HZ348">
            <v>0</v>
          </cell>
          <cell r="IA348">
            <v>0</v>
          </cell>
          <cell r="IB348">
            <v>0</v>
          </cell>
          <cell r="IC348">
            <v>0</v>
          </cell>
          <cell r="ID348">
            <v>0</v>
          </cell>
          <cell r="IE348">
            <v>0</v>
          </cell>
          <cell r="IG348" t="str">
            <v>HDKM78464</v>
          </cell>
          <cell r="IH348">
            <v>0</v>
          </cell>
          <cell r="II348">
            <v>0</v>
          </cell>
          <cell r="IJ348">
            <v>0</v>
          </cell>
          <cell r="IK348">
            <v>0</v>
          </cell>
          <cell r="IL348">
            <v>0</v>
          </cell>
          <cell r="IM348">
            <v>0</v>
          </cell>
        </row>
        <row r="349">
          <cell r="A349" t="str">
            <v>PMSC16004</v>
          </cell>
          <cell r="B349">
            <v>100</v>
          </cell>
          <cell r="C349">
            <v>0</v>
          </cell>
          <cell r="D349">
            <v>0</v>
          </cell>
          <cell r="E349">
            <v>0</v>
          </cell>
          <cell r="F349">
            <v>0</v>
          </cell>
          <cell r="G349">
            <v>0</v>
          </cell>
          <cell r="I349" t="str">
            <v>PMSC16004</v>
          </cell>
          <cell r="J349">
            <v>97.12</v>
          </cell>
          <cell r="K349">
            <v>0.25</v>
          </cell>
          <cell r="L349">
            <v>18</v>
          </cell>
          <cell r="M349">
            <v>0</v>
          </cell>
          <cell r="N349">
            <v>17.850000000000001</v>
          </cell>
          <cell r="O349">
            <v>1</v>
          </cell>
          <cell r="Q349" t="str">
            <v>PMSC16001</v>
          </cell>
          <cell r="R349">
            <v>78.290000000000006</v>
          </cell>
          <cell r="S349">
            <v>5.21</v>
          </cell>
          <cell r="T349">
            <v>8</v>
          </cell>
          <cell r="U349">
            <v>7.2469999999999999</v>
          </cell>
          <cell r="V349">
            <v>22.117000000000001</v>
          </cell>
          <cell r="W349">
            <v>3</v>
          </cell>
          <cell r="Y349" t="str">
            <v>PMSC16001</v>
          </cell>
          <cell r="Z349">
            <v>72.03</v>
          </cell>
          <cell r="AA349">
            <v>4.47</v>
          </cell>
          <cell r="AB349">
            <v>5.1666666666666998</v>
          </cell>
          <cell r="AC349">
            <v>41.465000000000003</v>
          </cell>
          <cell r="AD349">
            <v>31.15</v>
          </cell>
          <cell r="AE349">
            <v>6</v>
          </cell>
          <cell r="AG349" t="str">
            <v>PMSC16001</v>
          </cell>
          <cell r="AH349">
            <v>57.63</v>
          </cell>
          <cell r="AI349">
            <v>8.4700000000000006</v>
          </cell>
          <cell r="AJ349">
            <v>7.5</v>
          </cell>
          <cell r="AK349">
            <v>69.093000000000004</v>
          </cell>
          <cell r="AL349">
            <v>31.15</v>
          </cell>
          <cell r="AM349">
            <v>6</v>
          </cell>
          <cell r="AO349" t="str">
            <v>PMMB33035</v>
          </cell>
          <cell r="AP349">
            <v>86.03</v>
          </cell>
          <cell r="AQ349">
            <v>2.69</v>
          </cell>
          <cell r="AR349">
            <v>9.7142857142856993</v>
          </cell>
          <cell r="AS349">
            <v>44.286999999999999</v>
          </cell>
          <cell r="AT349">
            <v>81.2</v>
          </cell>
          <cell r="AU349">
            <v>7</v>
          </cell>
          <cell r="AW349" t="str">
            <v>PMMB33035</v>
          </cell>
          <cell r="AX349">
            <v>83.93</v>
          </cell>
          <cell r="AY349">
            <v>2.84</v>
          </cell>
          <cell r="AZ349">
            <v>8.3333333333333002</v>
          </cell>
          <cell r="BA349">
            <v>32.637</v>
          </cell>
          <cell r="BB349">
            <v>94.8</v>
          </cell>
          <cell r="BC349">
            <v>9</v>
          </cell>
          <cell r="BE349" t="str">
            <v>PMMB33035</v>
          </cell>
          <cell r="BF349">
            <v>85.63</v>
          </cell>
          <cell r="BG349">
            <v>2.61</v>
          </cell>
          <cell r="BH349">
            <v>8.3000000000000007</v>
          </cell>
          <cell r="BI349">
            <v>31.888000000000002</v>
          </cell>
          <cell r="BJ349">
            <v>113.617</v>
          </cell>
          <cell r="BK349">
            <v>10</v>
          </cell>
          <cell r="BM349" t="str">
            <v>PMMB33035</v>
          </cell>
          <cell r="BN349">
            <v>86.84</v>
          </cell>
          <cell r="BO349">
            <v>2.4500000000000002</v>
          </cell>
          <cell r="BP349">
            <v>9.2727272727273</v>
          </cell>
          <cell r="BQ349">
            <v>33.991999999999997</v>
          </cell>
          <cell r="BR349">
            <v>127.55200000000001</v>
          </cell>
          <cell r="BS349">
            <v>11</v>
          </cell>
          <cell r="BU349" t="str">
            <v>PMMB33010</v>
          </cell>
          <cell r="BV349">
            <v>100</v>
          </cell>
          <cell r="BW349">
            <v>0</v>
          </cell>
          <cell r="BX349">
            <v>0</v>
          </cell>
          <cell r="BY349">
            <v>0</v>
          </cell>
          <cell r="BZ349">
            <v>0</v>
          </cell>
          <cell r="CA349">
            <v>0</v>
          </cell>
          <cell r="CC349" t="str">
            <v>PMMB33010</v>
          </cell>
          <cell r="CD349">
            <v>100</v>
          </cell>
          <cell r="CE349">
            <v>0</v>
          </cell>
          <cell r="CF349">
            <v>0</v>
          </cell>
          <cell r="CG349">
            <v>0</v>
          </cell>
          <cell r="CH349">
            <v>0</v>
          </cell>
          <cell r="CI349">
            <v>0</v>
          </cell>
          <cell r="CK349" t="str">
            <v>PMMB33010</v>
          </cell>
          <cell r="CL349">
            <v>100</v>
          </cell>
          <cell r="CM349">
            <v>0</v>
          </cell>
          <cell r="CN349">
            <v>0</v>
          </cell>
          <cell r="CO349">
            <v>0</v>
          </cell>
          <cell r="CP349">
            <v>0</v>
          </cell>
          <cell r="CQ349">
            <v>0</v>
          </cell>
          <cell r="CS349" t="str">
            <v>PMMB33005</v>
          </cell>
          <cell r="CT349">
            <v>100</v>
          </cell>
          <cell r="CU349">
            <v>0</v>
          </cell>
          <cell r="CV349">
            <v>0</v>
          </cell>
          <cell r="CW349">
            <v>0</v>
          </cell>
          <cell r="CX349">
            <v>0</v>
          </cell>
          <cell r="CY349">
            <v>0</v>
          </cell>
          <cell r="DA349" t="str">
            <v>PMMB33005</v>
          </cell>
          <cell r="DB349">
            <v>100</v>
          </cell>
          <cell r="DC349">
            <v>0</v>
          </cell>
          <cell r="DD349">
            <v>0</v>
          </cell>
          <cell r="DE349">
            <v>0</v>
          </cell>
          <cell r="DF349">
            <v>0</v>
          </cell>
          <cell r="DG349">
            <v>0</v>
          </cell>
          <cell r="DI349" t="str">
            <v>PMMB33005</v>
          </cell>
          <cell r="DJ349">
            <v>100</v>
          </cell>
          <cell r="DK349">
            <v>0</v>
          </cell>
          <cell r="DL349">
            <v>0</v>
          </cell>
          <cell r="DM349">
            <v>0</v>
          </cell>
          <cell r="DN349">
            <v>0</v>
          </cell>
          <cell r="DO349">
            <v>0</v>
          </cell>
          <cell r="DQ349" t="str">
            <v>PMMB33005</v>
          </cell>
          <cell r="DR349">
            <v>100</v>
          </cell>
          <cell r="DS349">
            <v>0</v>
          </cell>
          <cell r="DT349">
            <v>0</v>
          </cell>
          <cell r="DU349">
            <v>0</v>
          </cell>
          <cell r="DV349">
            <v>0</v>
          </cell>
          <cell r="DW349">
            <v>0</v>
          </cell>
          <cell r="DY349" t="str">
            <v>PMMB33003</v>
          </cell>
          <cell r="DZ349">
            <v>30.49</v>
          </cell>
          <cell r="EA349">
            <v>15.75</v>
          </cell>
          <cell r="EB349">
            <v>2.3333333333333002</v>
          </cell>
          <cell r="EC349">
            <v>42.715000000000003</v>
          </cell>
          <cell r="ED349">
            <v>67.067999999999998</v>
          </cell>
          <cell r="EE349">
            <v>18</v>
          </cell>
          <cell r="EG349" t="str">
            <v>PMMB33003</v>
          </cell>
          <cell r="EH349">
            <v>28.8</v>
          </cell>
          <cell r="EI349">
            <v>17.09</v>
          </cell>
          <cell r="EJ349">
            <v>2.3333333333333002</v>
          </cell>
          <cell r="EK349">
            <v>47.185000000000002</v>
          </cell>
          <cell r="EL349">
            <v>67.067999999999998</v>
          </cell>
          <cell r="EM349">
            <v>18</v>
          </cell>
          <cell r="EO349" t="str">
            <v>PMMB33003</v>
          </cell>
          <cell r="EP349">
            <v>27.28</v>
          </cell>
          <cell r="EQ349">
            <v>18.420000000000002</v>
          </cell>
          <cell r="ER349">
            <v>2.3333333333333002</v>
          </cell>
          <cell r="ES349">
            <v>51.008000000000003</v>
          </cell>
          <cell r="ET349">
            <v>67.067999999999998</v>
          </cell>
          <cell r="EU349">
            <v>18</v>
          </cell>
          <cell r="EW349" t="str">
            <v>MPMF38011</v>
          </cell>
          <cell r="EX349">
            <v>100</v>
          </cell>
          <cell r="EY349">
            <v>0</v>
          </cell>
          <cell r="EZ349">
            <v>142</v>
          </cell>
          <cell r="FA349">
            <v>0</v>
          </cell>
          <cell r="FB349">
            <v>115</v>
          </cell>
          <cell r="FC349">
            <v>0</v>
          </cell>
          <cell r="FE349" t="str">
            <v>MPMF29003</v>
          </cell>
          <cell r="FF349">
            <v>100</v>
          </cell>
          <cell r="FG349">
            <v>0</v>
          </cell>
          <cell r="FH349">
            <v>0</v>
          </cell>
          <cell r="FI349">
            <v>0</v>
          </cell>
          <cell r="FJ349">
            <v>0</v>
          </cell>
          <cell r="FK349">
            <v>0</v>
          </cell>
          <cell r="FM349" t="str">
            <v>MPMF29003</v>
          </cell>
          <cell r="FN349">
            <v>100</v>
          </cell>
          <cell r="FO349">
            <v>0</v>
          </cell>
          <cell r="FP349">
            <v>0</v>
          </cell>
          <cell r="FQ349">
            <v>0</v>
          </cell>
          <cell r="FR349">
            <v>0</v>
          </cell>
          <cell r="FS349">
            <v>0</v>
          </cell>
          <cell r="FU349" t="str">
            <v>MPMF29003</v>
          </cell>
          <cell r="FV349">
            <v>100</v>
          </cell>
          <cell r="FW349">
            <v>0</v>
          </cell>
          <cell r="FX349">
            <v>0</v>
          </cell>
          <cell r="FY349">
            <v>0</v>
          </cell>
          <cell r="FZ349">
            <v>0</v>
          </cell>
          <cell r="GA349">
            <v>0</v>
          </cell>
          <cell r="GC349" t="str">
            <v>MPMF29003</v>
          </cell>
          <cell r="GD349">
            <v>100</v>
          </cell>
          <cell r="GE349">
            <v>0</v>
          </cell>
          <cell r="GF349">
            <v>0</v>
          </cell>
          <cell r="GG349">
            <v>0</v>
          </cell>
          <cell r="GH349">
            <v>0</v>
          </cell>
          <cell r="GI349">
            <v>0</v>
          </cell>
          <cell r="GK349" t="str">
            <v>MPMF29003</v>
          </cell>
          <cell r="GL349">
            <v>100</v>
          </cell>
          <cell r="GM349">
            <v>0</v>
          </cell>
          <cell r="GN349">
            <v>0</v>
          </cell>
          <cell r="GO349">
            <v>0</v>
          </cell>
          <cell r="GP349">
            <v>0</v>
          </cell>
          <cell r="GQ349">
            <v>0</v>
          </cell>
          <cell r="GS349" t="str">
            <v>MPMF29003</v>
          </cell>
          <cell r="GT349">
            <v>100</v>
          </cell>
          <cell r="GU349">
            <v>0</v>
          </cell>
          <cell r="GV349">
            <v>0</v>
          </cell>
          <cell r="GW349">
            <v>0</v>
          </cell>
          <cell r="GX349">
            <v>0</v>
          </cell>
          <cell r="GY349">
            <v>0</v>
          </cell>
          <cell r="HA349" t="str">
            <v>MPMF29003</v>
          </cell>
          <cell r="HB349">
            <v>100</v>
          </cell>
          <cell r="HC349">
            <v>0</v>
          </cell>
          <cell r="HD349">
            <v>0</v>
          </cell>
          <cell r="HE349">
            <v>0</v>
          </cell>
          <cell r="HF349">
            <v>0</v>
          </cell>
          <cell r="HG349">
            <v>0</v>
          </cell>
          <cell r="HI349" t="str">
            <v>HWKM78004</v>
          </cell>
          <cell r="HJ349">
            <v>93.98</v>
          </cell>
          <cell r="HK349">
            <v>3.37</v>
          </cell>
          <cell r="HL349">
            <v>11.083333333333</v>
          </cell>
          <cell r="HM349">
            <v>19.062000000000001</v>
          </cell>
          <cell r="HN349">
            <v>358.90899999999999</v>
          </cell>
          <cell r="HO349">
            <v>12</v>
          </cell>
          <cell r="HQ349" t="str">
            <v>HWKM78004</v>
          </cell>
          <cell r="HR349">
            <v>94.18</v>
          </cell>
          <cell r="HS349">
            <v>3.37</v>
          </cell>
          <cell r="HT349">
            <v>11.083333333333</v>
          </cell>
          <cell r="HU349">
            <v>19.062000000000001</v>
          </cell>
          <cell r="HV349">
            <v>379.00900000000001</v>
          </cell>
          <cell r="HW349">
            <v>12</v>
          </cell>
          <cell r="HY349" t="str">
            <v>HDKM78465</v>
          </cell>
          <cell r="HZ349">
            <v>0</v>
          </cell>
          <cell r="IA349">
            <v>0</v>
          </cell>
          <cell r="IB349">
            <v>0</v>
          </cell>
          <cell r="IC349">
            <v>0</v>
          </cell>
          <cell r="ID349">
            <v>0</v>
          </cell>
          <cell r="IE349">
            <v>0</v>
          </cell>
          <cell r="IG349" t="str">
            <v>HDKM78465</v>
          </cell>
          <cell r="IH349">
            <v>0</v>
          </cell>
          <cell r="II349">
            <v>0</v>
          </cell>
          <cell r="IJ349">
            <v>0</v>
          </cell>
          <cell r="IK349">
            <v>0</v>
          </cell>
          <cell r="IL349">
            <v>0</v>
          </cell>
          <cell r="IM349">
            <v>0</v>
          </cell>
        </row>
        <row r="350">
          <cell r="A350" t="str">
            <v>PMSC16007</v>
          </cell>
          <cell r="B350">
            <v>100</v>
          </cell>
          <cell r="C350">
            <v>0</v>
          </cell>
          <cell r="D350">
            <v>0</v>
          </cell>
          <cell r="E350">
            <v>0</v>
          </cell>
          <cell r="F350">
            <v>0</v>
          </cell>
          <cell r="G350">
            <v>0</v>
          </cell>
          <cell r="I350" t="str">
            <v>PMSC16007</v>
          </cell>
          <cell r="J350">
            <v>52.08</v>
          </cell>
          <cell r="K350">
            <v>23</v>
          </cell>
          <cell r="L350">
            <v>0</v>
          </cell>
          <cell r="M350">
            <v>100</v>
          </cell>
          <cell r="N350">
            <v>0</v>
          </cell>
          <cell r="O350">
            <v>1</v>
          </cell>
          <cell r="Q350" t="str">
            <v>PMSC16002</v>
          </cell>
          <cell r="R350">
            <v>73.33</v>
          </cell>
          <cell r="S350">
            <v>8.66</v>
          </cell>
          <cell r="T350">
            <v>12.5</v>
          </cell>
          <cell r="U350">
            <v>95.281999999999996</v>
          </cell>
          <cell r="V350">
            <v>21.917000000000002</v>
          </cell>
          <cell r="W350">
            <v>2</v>
          </cell>
          <cell r="Y350" t="str">
            <v>PMSC16002</v>
          </cell>
          <cell r="Z350">
            <v>80</v>
          </cell>
          <cell r="AA350">
            <v>8.66</v>
          </cell>
          <cell r="AB350">
            <v>21.5</v>
          </cell>
          <cell r="AC350">
            <v>95.281999999999996</v>
          </cell>
          <cell r="AD350">
            <v>42.384</v>
          </cell>
          <cell r="AE350">
            <v>2</v>
          </cell>
          <cell r="AG350" t="str">
            <v>PMSC16002</v>
          </cell>
          <cell r="AH350">
            <v>83.4</v>
          </cell>
          <cell r="AI350">
            <v>8.66</v>
          </cell>
          <cell r="AJ350">
            <v>27.5</v>
          </cell>
          <cell r="AK350">
            <v>95.281999999999996</v>
          </cell>
          <cell r="AL350">
            <v>62.134</v>
          </cell>
          <cell r="AM350">
            <v>2</v>
          </cell>
          <cell r="AO350" t="str">
            <v>PMMB38001</v>
          </cell>
          <cell r="AP350">
            <v>100</v>
          </cell>
          <cell r="AQ350">
            <v>0</v>
          </cell>
          <cell r="AR350">
            <v>0</v>
          </cell>
          <cell r="AS350">
            <v>0</v>
          </cell>
          <cell r="AT350">
            <v>0</v>
          </cell>
          <cell r="AU350">
            <v>0</v>
          </cell>
          <cell r="AW350" t="str">
            <v>PMMB38001</v>
          </cell>
          <cell r="AX350">
            <v>100</v>
          </cell>
          <cell r="AY350">
            <v>0</v>
          </cell>
          <cell r="AZ350">
            <v>0</v>
          </cell>
          <cell r="BA350">
            <v>0</v>
          </cell>
          <cell r="BB350">
            <v>0</v>
          </cell>
          <cell r="BC350">
            <v>0</v>
          </cell>
          <cell r="BE350" t="str">
            <v>PMMB38001</v>
          </cell>
          <cell r="BF350">
            <v>100</v>
          </cell>
          <cell r="BG350">
            <v>0</v>
          </cell>
          <cell r="BH350">
            <v>0</v>
          </cell>
          <cell r="BI350">
            <v>0</v>
          </cell>
          <cell r="BJ350">
            <v>0</v>
          </cell>
          <cell r="BK350">
            <v>0</v>
          </cell>
          <cell r="BM350" t="str">
            <v>PMMB38001</v>
          </cell>
          <cell r="BN350">
            <v>100</v>
          </cell>
          <cell r="BO350">
            <v>0</v>
          </cell>
          <cell r="BP350">
            <v>0</v>
          </cell>
          <cell r="BQ350">
            <v>0</v>
          </cell>
          <cell r="BR350">
            <v>0</v>
          </cell>
          <cell r="BS350">
            <v>0</v>
          </cell>
          <cell r="BU350" t="str">
            <v>PMMB33012</v>
          </cell>
          <cell r="BV350">
            <v>75.540000000000006</v>
          </cell>
          <cell r="BW350">
            <v>9.7899999999999991</v>
          </cell>
          <cell r="BX350">
            <v>6</v>
          </cell>
          <cell r="BY350">
            <v>2.7810000000000001</v>
          </cell>
          <cell r="BZ350">
            <v>125.565</v>
          </cell>
          <cell r="CA350">
            <v>6</v>
          </cell>
          <cell r="CC350" t="str">
            <v>PMMB33012</v>
          </cell>
          <cell r="CD350">
            <v>77.45</v>
          </cell>
          <cell r="CE350">
            <v>8.5</v>
          </cell>
          <cell r="CF350">
            <v>6.5714285714285996</v>
          </cell>
          <cell r="CG350">
            <v>2.7429999999999999</v>
          </cell>
          <cell r="CH350">
            <v>144.648</v>
          </cell>
          <cell r="CI350">
            <v>7</v>
          </cell>
          <cell r="CK350" t="str">
            <v>PMMB33012</v>
          </cell>
          <cell r="CL350">
            <v>79.25</v>
          </cell>
          <cell r="CM350">
            <v>7.47</v>
          </cell>
          <cell r="CN350">
            <v>5.75</v>
          </cell>
          <cell r="CO350">
            <v>2.7320000000000002</v>
          </cell>
          <cell r="CP350">
            <v>164.34800000000001</v>
          </cell>
          <cell r="CQ350">
            <v>8</v>
          </cell>
          <cell r="CS350" t="str">
            <v>PMMB33006</v>
          </cell>
          <cell r="CT350">
            <v>63.45</v>
          </cell>
          <cell r="CU350">
            <v>6.5</v>
          </cell>
          <cell r="CV350">
            <v>6.8823529411765003</v>
          </cell>
          <cell r="CW350">
            <v>51.811</v>
          </cell>
          <cell r="CX350">
            <v>132.40100000000001</v>
          </cell>
          <cell r="CY350">
            <v>17</v>
          </cell>
          <cell r="DA350" t="str">
            <v>PMMB33006</v>
          </cell>
          <cell r="DB350">
            <v>59.41</v>
          </cell>
          <cell r="DC350">
            <v>7.38</v>
          </cell>
          <cell r="DD350">
            <v>6.5</v>
          </cell>
          <cell r="DE350">
            <v>58.968000000000004</v>
          </cell>
          <cell r="DF350">
            <v>134.05099999999999</v>
          </cell>
          <cell r="DG350">
            <v>18</v>
          </cell>
          <cell r="DI350" t="str">
            <v>PMMB33006</v>
          </cell>
          <cell r="DJ350">
            <v>59.72</v>
          </cell>
          <cell r="DK350">
            <v>6.73</v>
          </cell>
          <cell r="DL350">
            <v>6</v>
          </cell>
          <cell r="DM350">
            <v>55.374000000000002</v>
          </cell>
          <cell r="DN350">
            <v>147.15</v>
          </cell>
          <cell r="DO350">
            <v>21</v>
          </cell>
          <cell r="DQ350" t="str">
            <v>PMMB33006</v>
          </cell>
          <cell r="DR350">
            <v>60.55</v>
          </cell>
          <cell r="DS350">
            <v>6.43</v>
          </cell>
          <cell r="DT350">
            <v>6.2173913043478004</v>
          </cell>
          <cell r="DU350">
            <v>54.292999999999999</v>
          </cell>
          <cell r="DV350">
            <v>162.483</v>
          </cell>
          <cell r="DW350">
            <v>23</v>
          </cell>
          <cell r="DY350" t="str">
            <v>PMMB33004</v>
          </cell>
          <cell r="DZ350">
            <v>63.13</v>
          </cell>
          <cell r="EA350">
            <v>8.01</v>
          </cell>
          <cell r="EB350">
            <v>10</v>
          </cell>
          <cell r="EC350">
            <v>37.892000000000003</v>
          </cell>
          <cell r="ED350">
            <v>191.71700000000001</v>
          </cell>
          <cell r="EE350">
            <v>18</v>
          </cell>
          <cell r="EG350" t="str">
            <v>PMMB33004</v>
          </cell>
          <cell r="EH350">
            <v>65.180000000000007</v>
          </cell>
          <cell r="EI350">
            <v>8.01</v>
          </cell>
          <cell r="EJ350">
            <v>11.122222222222</v>
          </cell>
          <cell r="EK350">
            <v>37.892000000000003</v>
          </cell>
          <cell r="EL350">
            <v>212.23400000000001</v>
          </cell>
          <cell r="EM350">
            <v>18</v>
          </cell>
          <cell r="EO350" t="str">
            <v>PMMB33004</v>
          </cell>
          <cell r="EP350">
            <v>66.81</v>
          </cell>
          <cell r="EQ350">
            <v>7.61</v>
          </cell>
          <cell r="ER350">
            <v>10.947368421053</v>
          </cell>
          <cell r="ES350">
            <v>37.792000000000002</v>
          </cell>
          <cell r="ET350">
            <v>231.934</v>
          </cell>
          <cell r="EU350">
            <v>19</v>
          </cell>
          <cell r="EW350" t="str">
            <v>MPMF38019</v>
          </cell>
          <cell r="EX350">
            <v>98.09</v>
          </cell>
          <cell r="EY350">
            <v>4.58</v>
          </cell>
          <cell r="EZ350">
            <v>26.5</v>
          </cell>
          <cell r="FA350">
            <v>0</v>
          </cell>
          <cell r="FB350">
            <v>135.80000000000001</v>
          </cell>
          <cell r="FC350">
            <v>2</v>
          </cell>
          <cell r="FE350" t="str">
            <v>MPMF29014</v>
          </cell>
          <cell r="FF350">
            <v>46.83</v>
          </cell>
          <cell r="FG350">
            <v>268</v>
          </cell>
          <cell r="FH350">
            <v>0</v>
          </cell>
          <cell r="FI350">
            <v>100</v>
          </cell>
          <cell r="FJ350">
            <v>7.8330000000000002</v>
          </cell>
          <cell r="FK350">
            <v>1</v>
          </cell>
          <cell r="FM350" t="str">
            <v>MPMF29014</v>
          </cell>
          <cell r="FN350">
            <v>49.24</v>
          </cell>
          <cell r="FO350">
            <v>268</v>
          </cell>
          <cell r="FP350">
            <v>0</v>
          </cell>
          <cell r="FQ350">
            <v>100</v>
          </cell>
          <cell r="FR350">
            <v>7.8330000000000002</v>
          </cell>
          <cell r="FS350">
            <v>1</v>
          </cell>
          <cell r="FU350" t="str">
            <v>MPMF29014</v>
          </cell>
          <cell r="FV350">
            <v>51.45</v>
          </cell>
          <cell r="FW350">
            <v>268</v>
          </cell>
          <cell r="FX350">
            <v>0</v>
          </cell>
          <cell r="FY350">
            <v>100</v>
          </cell>
          <cell r="FZ350">
            <v>7.8330000000000002</v>
          </cell>
          <cell r="GA350">
            <v>1</v>
          </cell>
          <cell r="GC350" t="str">
            <v>MPMF29014</v>
          </cell>
          <cell r="GD350">
            <v>53.47</v>
          </cell>
          <cell r="GE350">
            <v>268</v>
          </cell>
          <cell r="GF350">
            <v>0</v>
          </cell>
          <cell r="GG350">
            <v>100</v>
          </cell>
          <cell r="GH350">
            <v>7.8330000000000002</v>
          </cell>
          <cell r="GI350">
            <v>1</v>
          </cell>
          <cell r="GK350" t="str">
            <v>MPMF29014</v>
          </cell>
          <cell r="GL350">
            <v>55.33</v>
          </cell>
          <cell r="GM350">
            <v>268</v>
          </cell>
          <cell r="GN350">
            <v>0</v>
          </cell>
          <cell r="GO350">
            <v>100</v>
          </cell>
          <cell r="GP350">
            <v>7.8330000000000002</v>
          </cell>
          <cell r="GQ350">
            <v>1</v>
          </cell>
          <cell r="GS350" t="str">
            <v>MPMF29014</v>
          </cell>
          <cell r="GT350">
            <v>57.05</v>
          </cell>
          <cell r="GU350">
            <v>268</v>
          </cell>
          <cell r="GV350">
            <v>0</v>
          </cell>
          <cell r="GW350">
            <v>100</v>
          </cell>
          <cell r="GX350">
            <v>7.8330000000000002</v>
          </cell>
          <cell r="GY350">
            <v>1</v>
          </cell>
          <cell r="HA350" t="str">
            <v>MPMF29014</v>
          </cell>
          <cell r="HB350">
            <v>58.64</v>
          </cell>
          <cell r="HC350">
            <v>268</v>
          </cell>
          <cell r="HD350">
            <v>0</v>
          </cell>
          <cell r="HE350">
            <v>100</v>
          </cell>
          <cell r="HF350">
            <v>7.8330000000000002</v>
          </cell>
          <cell r="HG350">
            <v>1</v>
          </cell>
          <cell r="HI350" t="str">
            <v>LBPT70001</v>
          </cell>
          <cell r="HJ350">
            <v>100</v>
          </cell>
          <cell r="HK350">
            <v>0</v>
          </cell>
          <cell r="HL350">
            <v>0</v>
          </cell>
          <cell r="HM350">
            <v>0</v>
          </cell>
          <cell r="HN350">
            <v>0</v>
          </cell>
          <cell r="HO350">
            <v>0</v>
          </cell>
          <cell r="HQ350" t="str">
            <v>LBPT70001</v>
          </cell>
          <cell r="HR350">
            <v>100</v>
          </cell>
          <cell r="HS350">
            <v>0</v>
          </cell>
          <cell r="HT350">
            <v>0</v>
          </cell>
          <cell r="HU350">
            <v>0</v>
          </cell>
          <cell r="HV350">
            <v>0</v>
          </cell>
          <cell r="HW350">
            <v>0</v>
          </cell>
          <cell r="HY350" t="str">
            <v>HDKM78466</v>
          </cell>
          <cell r="HZ350">
            <v>0</v>
          </cell>
          <cell r="IA350">
            <v>0</v>
          </cell>
          <cell r="IB350">
            <v>0</v>
          </cell>
          <cell r="IC350">
            <v>0</v>
          </cell>
          <cell r="ID350">
            <v>0</v>
          </cell>
          <cell r="IE350">
            <v>0</v>
          </cell>
          <cell r="IG350" t="str">
            <v>HDKM78466</v>
          </cell>
          <cell r="IH350">
            <v>0</v>
          </cell>
          <cell r="II350">
            <v>0</v>
          </cell>
          <cell r="IJ350">
            <v>0</v>
          </cell>
          <cell r="IK350">
            <v>0</v>
          </cell>
          <cell r="IL350">
            <v>0</v>
          </cell>
          <cell r="IM350">
            <v>0</v>
          </cell>
        </row>
        <row r="351">
          <cell r="A351" t="str">
            <v>PMSC16008</v>
          </cell>
          <cell r="B351">
            <v>0</v>
          </cell>
          <cell r="C351">
            <v>24</v>
          </cell>
          <cell r="D351">
            <v>0</v>
          </cell>
          <cell r="E351">
            <v>100</v>
          </cell>
          <cell r="F351">
            <v>0</v>
          </cell>
          <cell r="G351">
            <v>1</v>
          </cell>
          <cell r="I351" t="str">
            <v>PMSC16008</v>
          </cell>
          <cell r="J351">
            <v>0</v>
          </cell>
          <cell r="K351">
            <v>48</v>
          </cell>
          <cell r="L351">
            <v>0</v>
          </cell>
          <cell r="M351">
            <v>100</v>
          </cell>
          <cell r="N351">
            <v>0</v>
          </cell>
          <cell r="O351">
            <v>1</v>
          </cell>
          <cell r="Q351" t="str">
            <v>PMSC16003</v>
          </cell>
          <cell r="R351">
            <v>83.87</v>
          </cell>
          <cell r="S351">
            <v>10.33</v>
          </cell>
          <cell r="T351">
            <v>25</v>
          </cell>
          <cell r="U351">
            <v>0</v>
          </cell>
          <cell r="V351">
            <v>26.015999999999998</v>
          </cell>
          <cell r="W351">
            <v>1</v>
          </cell>
          <cell r="Y351" t="str">
            <v>PMSC16003</v>
          </cell>
          <cell r="Z351">
            <v>80.959999999999994</v>
          </cell>
          <cell r="AA351">
            <v>8.5</v>
          </cell>
          <cell r="AB351">
            <v>19</v>
          </cell>
          <cell r="AC351">
            <v>0</v>
          </cell>
          <cell r="AD351">
            <v>40.1</v>
          </cell>
          <cell r="AE351">
            <v>2</v>
          </cell>
          <cell r="AG351" t="str">
            <v>PMSC16003</v>
          </cell>
          <cell r="AH351">
            <v>83.21</v>
          </cell>
          <cell r="AI351">
            <v>6.29</v>
          </cell>
          <cell r="AJ351">
            <v>18.666666666666998</v>
          </cell>
          <cell r="AK351">
            <v>0</v>
          </cell>
          <cell r="AL351">
            <v>58.783000000000001</v>
          </cell>
          <cell r="AM351">
            <v>3</v>
          </cell>
          <cell r="AO351" t="str">
            <v>PMSC16001</v>
          </cell>
          <cell r="AP351">
            <v>55.33</v>
          </cell>
          <cell r="AQ351">
            <v>9.19</v>
          </cell>
          <cell r="AR351">
            <v>6.4285714285714004</v>
          </cell>
          <cell r="AS351">
            <v>74.715999999999994</v>
          </cell>
          <cell r="AT351">
            <v>40.082999999999998</v>
          </cell>
          <cell r="AU351">
            <v>7</v>
          </cell>
          <cell r="AW351" t="str">
            <v>PMSC16001</v>
          </cell>
          <cell r="AX351">
            <v>59.95</v>
          </cell>
          <cell r="AY351">
            <v>7.36</v>
          </cell>
          <cell r="AZ351">
            <v>5.8888888888888999</v>
          </cell>
          <cell r="BA351">
            <v>72.536000000000001</v>
          </cell>
          <cell r="BB351">
            <v>57.298999999999999</v>
          </cell>
          <cell r="BC351">
            <v>9</v>
          </cell>
          <cell r="BE351" t="str">
            <v>PMSC16001</v>
          </cell>
          <cell r="BF351">
            <v>64.7</v>
          </cell>
          <cell r="BG351">
            <v>7.36</v>
          </cell>
          <cell r="BH351">
            <v>7</v>
          </cell>
          <cell r="BI351">
            <v>72.536000000000001</v>
          </cell>
          <cell r="BJ351">
            <v>76.2</v>
          </cell>
          <cell r="BK351">
            <v>9</v>
          </cell>
          <cell r="BM351" t="str">
            <v>PMSC16001</v>
          </cell>
          <cell r="BN351">
            <v>67.069999999999993</v>
          </cell>
          <cell r="BO351">
            <v>6.33</v>
          </cell>
          <cell r="BP351">
            <v>7.3636363636363997</v>
          </cell>
          <cell r="BQ351">
            <v>69.045000000000002</v>
          </cell>
          <cell r="BR351">
            <v>89.4</v>
          </cell>
          <cell r="BS351">
            <v>11</v>
          </cell>
          <cell r="BU351" t="str">
            <v>PMMB33013</v>
          </cell>
          <cell r="BV351">
            <v>81.150000000000006</v>
          </cell>
          <cell r="BW351">
            <v>3.1</v>
          </cell>
          <cell r="BX351">
            <v>9.1428571428570997</v>
          </cell>
          <cell r="BY351">
            <v>0</v>
          </cell>
          <cell r="BZ351">
            <v>131.084</v>
          </cell>
          <cell r="CA351">
            <v>14</v>
          </cell>
          <cell r="CC351" t="str">
            <v>PMMB33013</v>
          </cell>
          <cell r="CD351">
            <v>80.63</v>
          </cell>
          <cell r="CE351">
            <v>3.45</v>
          </cell>
          <cell r="CF351">
            <v>10.285714285714</v>
          </cell>
          <cell r="CG351">
            <v>0</v>
          </cell>
          <cell r="CH351">
            <v>146.08500000000001</v>
          </cell>
          <cell r="CI351">
            <v>14</v>
          </cell>
          <cell r="CK351" t="str">
            <v>PMMB33013</v>
          </cell>
          <cell r="CL351">
            <v>82.24</v>
          </cell>
          <cell r="CM351">
            <v>3.45</v>
          </cell>
          <cell r="CN351">
            <v>10.285714285714</v>
          </cell>
          <cell r="CO351">
            <v>0</v>
          </cell>
          <cell r="CP351">
            <v>166.01900000000001</v>
          </cell>
          <cell r="CQ351">
            <v>14</v>
          </cell>
          <cell r="CS351" t="str">
            <v>PMMB33007</v>
          </cell>
          <cell r="CT351">
            <v>67.400000000000006</v>
          </cell>
          <cell r="CU351">
            <v>6.5</v>
          </cell>
          <cell r="CV351">
            <v>9.1999999999999993</v>
          </cell>
          <cell r="CW351">
            <v>16.977</v>
          </cell>
          <cell r="CX351">
            <v>147.21799999999999</v>
          </cell>
          <cell r="CY351">
            <v>15</v>
          </cell>
          <cell r="DA351" t="str">
            <v>PMMB33007</v>
          </cell>
          <cell r="DB351">
            <v>68.430000000000007</v>
          </cell>
          <cell r="DC351">
            <v>5.99</v>
          </cell>
          <cell r="DD351">
            <v>8.4117647058823994</v>
          </cell>
          <cell r="DE351">
            <v>16.251999999999999</v>
          </cell>
          <cell r="DF351">
            <v>163.184</v>
          </cell>
          <cell r="DG351">
            <v>17</v>
          </cell>
          <cell r="DI351" t="str">
            <v>PMMB33007</v>
          </cell>
          <cell r="DJ351">
            <v>70</v>
          </cell>
          <cell r="DK351">
            <v>5.75</v>
          </cell>
          <cell r="DL351">
            <v>9.1111111111111001</v>
          </cell>
          <cell r="DM351">
            <v>17.533999999999999</v>
          </cell>
          <cell r="DN351">
            <v>181.80099999999999</v>
          </cell>
          <cell r="DO351">
            <v>18</v>
          </cell>
          <cell r="DQ351" t="str">
            <v>PMMB33007</v>
          </cell>
          <cell r="DR351">
            <v>71.87</v>
          </cell>
          <cell r="DS351">
            <v>5.75</v>
          </cell>
          <cell r="DT351">
            <v>10.777777777778001</v>
          </cell>
          <cell r="DU351">
            <v>17.533999999999999</v>
          </cell>
          <cell r="DV351">
            <v>202.501</v>
          </cell>
          <cell r="DW351">
            <v>18</v>
          </cell>
          <cell r="DY351" t="str">
            <v>PMMB33005</v>
          </cell>
          <cell r="DZ351">
            <v>100</v>
          </cell>
          <cell r="EA351">
            <v>0</v>
          </cell>
          <cell r="EB351">
            <v>0</v>
          </cell>
          <cell r="EC351">
            <v>0</v>
          </cell>
          <cell r="ED351">
            <v>0</v>
          </cell>
          <cell r="EE351">
            <v>0</v>
          </cell>
          <cell r="EG351" t="str">
            <v>PMMB33005</v>
          </cell>
          <cell r="EH351">
            <v>100</v>
          </cell>
          <cell r="EI351">
            <v>0</v>
          </cell>
          <cell r="EJ351">
            <v>0</v>
          </cell>
          <cell r="EK351">
            <v>0</v>
          </cell>
          <cell r="EL351">
            <v>0</v>
          </cell>
          <cell r="EM351">
            <v>0</v>
          </cell>
          <cell r="EO351" t="str">
            <v>PMMB33005</v>
          </cell>
          <cell r="EP351">
            <v>100</v>
          </cell>
          <cell r="EQ351">
            <v>0</v>
          </cell>
          <cell r="ER351">
            <v>0</v>
          </cell>
          <cell r="ES351">
            <v>0</v>
          </cell>
          <cell r="ET351">
            <v>0</v>
          </cell>
          <cell r="EU351">
            <v>0</v>
          </cell>
          <cell r="EW351" t="str">
            <v>MPMF42004</v>
          </cell>
          <cell r="EX351">
            <v>41.26</v>
          </cell>
          <cell r="EY351">
            <v>140.97999999999999</v>
          </cell>
          <cell r="EZ351">
            <v>32.5</v>
          </cell>
          <cell r="FA351">
            <v>0</v>
          </cell>
          <cell r="FB351">
            <v>69.417000000000002</v>
          </cell>
          <cell r="FC351">
            <v>2</v>
          </cell>
          <cell r="FE351" t="str">
            <v>MPMF38011</v>
          </cell>
          <cell r="FF351">
            <v>100</v>
          </cell>
          <cell r="FG351">
            <v>0</v>
          </cell>
          <cell r="FH351">
            <v>142</v>
          </cell>
          <cell r="FI351">
            <v>0</v>
          </cell>
          <cell r="FJ351">
            <v>115</v>
          </cell>
          <cell r="FK351">
            <v>0</v>
          </cell>
          <cell r="FM351" t="str">
            <v>MPMF38011</v>
          </cell>
          <cell r="FN351">
            <v>100</v>
          </cell>
          <cell r="FO351">
            <v>0</v>
          </cell>
          <cell r="FP351">
            <v>142</v>
          </cell>
          <cell r="FQ351">
            <v>0</v>
          </cell>
          <cell r="FR351">
            <v>115</v>
          </cell>
          <cell r="FS351">
            <v>0</v>
          </cell>
          <cell r="FU351" t="str">
            <v>MPMF38011</v>
          </cell>
          <cell r="FV351">
            <v>100</v>
          </cell>
          <cell r="FW351">
            <v>0</v>
          </cell>
          <cell r="FX351">
            <v>142</v>
          </cell>
          <cell r="FY351">
            <v>0</v>
          </cell>
          <cell r="FZ351">
            <v>115</v>
          </cell>
          <cell r="GA351">
            <v>0</v>
          </cell>
          <cell r="GC351" t="str">
            <v>MPMF38011</v>
          </cell>
          <cell r="GD351">
            <v>100</v>
          </cell>
          <cell r="GE351">
            <v>0</v>
          </cell>
          <cell r="GF351">
            <v>258</v>
          </cell>
          <cell r="GG351">
            <v>0</v>
          </cell>
          <cell r="GH351">
            <v>115</v>
          </cell>
          <cell r="GI351">
            <v>0</v>
          </cell>
          <cell r="GK351" t="str">
            <v>MPMF38011</v>
          </cell>
          <cell r="GL351">
            <v>100</v>
          </cell>
          <cell r="GM351">
            <v>0</v>
          </cell>
          <cell r="GN351">
            <v>258</v>
          </cell>
          <cell r="GO351">
            <v>0</v>
          </cell>
          <cell r="GP351">
            <v>115</v>
          </cell>
          <cell r="GQ351">
            <v>0</v>
          </cell>
          <cell r="GS351" t="str">
            <v>MPMF38011</v>
          </cell>
          <cell r="GT351">
            <v>100</v>
          </cell>
          <cell r="GU351">
            <v>0</v>
          </cell>
          <cell r="GV351">
            <v>258</v>
          </cell>
          <cell r="GW351">
            <v>0</v>
          </cell>
          <cell r="GX351">
            <v>115</v>
          </cell>
          <cell r="GY351">
            <v>0</v>
          </cell>
          <cell r="HA351" t="str">
            <v>MPMF38011</v>
          </cell>
          <cell r="HB351">
            <v>100</v>
          </cell>
          <cell r="HC351">
            <v>0</v>
          </cell>
          <cell r="HD351">
            <v>258</v>
          </cell>
          <cell r="HE351">
            <v>0</v>
          </cell>
          <cell r="HF351">
            <v>115</v>
          </cell>
          <cell r="HG351">
            <v>0</v>
          </cell>
          <cell r="HI351" t="str">
            <v>LBPT70005</v>
          </cell>
          <cell r="HJ351">
            <v>100</v>
          </cell>
          <cell r="HK351">
            <v>0</v>
          </cell>
          <cell r="HL351">
            <v>0</v>
          </cell>
          <cell r="HM351">
            <v>0</v>
          </cell>
          <cell r="HN351">
            <v>0</v>
          </cell>
          <cell r="HO351">
            <v>0</v>
          </cell>
          <cell r="HQ351" t="str">
            <v>LBPT70005</v>
          </cell>
          <cell r="HR351">
            <v>100</v>
          </cell>
          <cell r="HS351">
            <v>0</v>
          </cell>
          <cell r="HT351">
            <v>0</v>
          </cell>
          <cell r="HU351">
            <v>0</v>
          </cell>
          <cell r="HV351">
            <v>0</v>
          </cell>
          <cell r="HW351">
            <v>0</v>
          </cell>
          <cell r="HY351" t="str">
            <v>HDKM78467</v>
          </cell>
          <cell r="HZ351">
            <v>0</v>
          </cell>
          <cell r="IA351">
            <v>0</v>
          </cell>
          <cell r="IB351">
            <v>0</v>
          </cell>
          <cell r="IC351">
            <v>0</v>
          </cell>
          <cell r="ID351">
            <v>0</v>
          </cell>
          <cell r="IE351">
            <v>0</v>
          </cell>
          <cell r="IG351" t="str">
            <v>HDKM78467</v>
          </cell>
          <cell r="IH351">
            <v>0</v>
          </cell>
          <cell r="II351">
            <v>0</v>
          </cell>
          <cell r="IJ351">
            <v>0</v>
          </cell>
          <cell r="IK351">
            <v>0</v>
          </cell>
          <cell r="IL351">
            <v>0</v>
          </cell>
          <cell r="IM351">
            <v>0</v>
          </cell>
        </row>
        <row r="352">
          <cell r="A352" t="str">
            <v>PMSC16009</v>
          </cell>
          <cell r="B352">
            <v>100</v>
          </cell>
          <cell r="C352">
            <v>0</v>
          </cell>
          <cell r="D352">
            <v>0</v>
          </cell>
          <cell r="E352">
            <v>0</v>
          </cell>
          <cell r="F352">
            <v>0</v>
          </cell>
          <cell r="G352">
            <v>0</v>
          </cell>
          <cell r="I352" t="str">
            <v>PMSC16009</v>
          </cell>
          <cell r="J352">
            <v>92.19</v>
          </cell>
          <cell r="K352">
            <v>1.65</v>
          </cell>
          <cell r="L352">
            <v>7.5</v>
          </cell>
          <cell r="M352">
            <v>0</v>
          </cell>
          <cell r="N352">
            <v>14.648999999999999</v>
          </cell>
          <cell r="O352">
            <v>2</v>
          </cell>
          <cell r="Q352" t="str">
            <v>PMSC16004</v>
          </cell>
          <cell r="R352">
            <v>96.92</v>
          </cell>
          <cell r="S352">
            <v>0.54</v>
          </cell>
          <cell r="T352">
            <v>17</v>
          </cell>
          <cell r="U352">
            <v>0</v>
          </cell>
          <cell r="V352">
            <v>36.5</v>
          </cell>
          <cell r="W352">
            <v>2</v>
          </cell>
          <cell r="Y352" t="str">
            <v>PMSC16004</v>
          </cell>
          <cell r="Z352">
            <v>94.29</v>
          </cell>
          <cell r="AA352">
            <v>0.87</v>
          </cell>
          <cell r="AB352">
            <v>10</v>
          </cell>
          <cell r="AC352">
            <v>0</v>
          </cell>
          <cell r="AD352">
            <v>53.55</v>
          </cell>
          <cell r="AE352">
            <v>5</v>
          </cell>
          <cell r="AG352" t="str">
            <v>PMSC16004</v>
          </cell>
          <cell r="AH352">
            <v>84.26</v>
          </cell>
          <cell r="AI352">
            <v>2.54</v>
          </cell>
          <cell r="AJ352">
            <v>9</v>
          </cell>
          <cell r="AK352">
            <v>75.492999999999995</v>
          </cell>
          <cell r="AL352">
            <v>61.85</v>
          </cell>
          <cell r="AM352">
            <v>7</v>
          </cell>
          <cell r="AO352" t="str">
            <v>PMSC16002</v>
          </cell>
          <cell r="AP352">
            <v>84.58</v>
          </cell>
          <cell r="AQ352">
            <v>6.47</v>
          </cell>
          <cell r="AR352">
            <v>26</v>
          </cell>
          <cell r="AS352">
            <v>95.789000000000001</v>
          </cell>
          <cell r="AT352">
            <v>79.665999999999997</v>
          </cell>
          <cell r="AU352">
            <v>3</v>
          </cell>
          <cell r="AW352" t="str">
            <v>PMSC16002</v>
          </cell>
          <cell r="AX352">
            <v>80.680000000000007</v>
          </cell>
          <cell r="AY352">
            <v>5.93</v>
          </cell>
          <cell r="AZ352">
            <v>15.6</v>
          </cell>
          <cell r="BA352">
            <v>62.674999999999997</v>
          </cell>
          <cell r="BB352">
            <v>88.75</v>
          </cell>
          <cell r="BC352">
            <v>5</v>
          </cell>
          <cell r="BE352" t="str">
            <v>PMSC16002</v>
          </cell>
          <cell r="BF352">
            <v>80.8</v>
          </cell>
          <cell r="BG352">
            <v>6.81</v>
          </cell>
          <cell r="BH352">
            <v>17.399999999999999</v>
          </cell>
          <cell r="BI352">
            <v>54.548000000000002</v>
          </cell>
          <cell r="BJ352">
            <v>105.6</v>
          </cell>
          <cell r="BK352">
            <v>5</v>
          </cell>
          <cell r="BM352" t="str">
            <v>PMSC16002</v>
          </cell>
          <cell r="BN352">
            <v>80.58</v>
          </cell>
          <cell r="BO352">
            <v>6.53</v>
          </cell>
          <cell r="BP352">
            <v>17.333333333333002</v>
          </cell>
          <cell r="BQ352">
            <v>60.45</v>
          </cell>
          <cell r="BR352">
            <v>119.083</v>
          </cell>
          <cell r="BS352">
            <v>6</v>
          </cell>
          <cell r="BU352" t="str">
            <v>PMMB33035</v>
          </cell>
          <cell r="BV352">
            <v>78.569999999999993</v>
          </cell>
          <cell r="BW352">
            <v>4.16</v>
          </cell>
          <cell r="BX352">
            <v>10</v>
          </cell>
          <cell r="BY352">
            <v>18.344999999999999</v>
          </cell>
          <cell r="BZ352">
            <v>127.55200000000001</v>
          </cell>
          <cell r="CA352">
            <v>12</v>
          </cell>
          <cell r="CC352" t="str">
            <v>PMMB33035</v>
          </cell>
          <cell r="CD352">
            <v>76.63</v>
          </cell>
          <cell r="CE352">
            <v>5.0199999999999996</v>
          </cell>
          <cell r="CF352">
            <v>10.916666666667</v>
          </cell>
          <cell r="CG352">
            <v>15.218</v>
          </cell>
          <cell r="CH352">
            <v>139.536</v>
          </cell>
          <cell r="CI352">
            <v>12</v>
          </cell>
          <cell r="CK352" t="str">
            <v>PMMB33035</v>
          </cell>
          <cell r="CL352">
            <v>77.180000000000007</v>
          </cell>
          <cell r="CM352">
            <v>4.5199999999999996</v>
          </cell>
          <cell r="CN352">
            <v>9.3571428571429003</v>
          </cell>
          <cell r="CO352">
            <v>17.719000000000001</v>
          </cell>
          <cell r="CP352">
            <v>155.13499999999999</v>
          </cell>
          <cell r="CQ352">
            <v>14</v>
          </cell>
          <cell r="CS352" t="str">
            <v>PMMB33008</v>
          </cell>
          <cell r="CT352">
            <v>86.84</v>
          </cell>
          <cell r="CU352">
            <v>4.88</v>
          </cell>
          <cell r="CV352">
            <v>22.5</v>
          </cell>
          <cell r="CW352">
            <v>47.161000000000001</v>
          </cell>
          <cell r="CX352">
            <v>197.08199999999999</v>
          </cell>
          <cell r="CY352">
            <v>8</v>
          </cell>
          <cell r="DA352" t="str">
            <v>PMMB33008</v>
          </cell>
          <cell r="DB352">
            <v>81.209999999999994</v>
          </cell>
          <cell r="DC352">
            <v>6.79</v>
          </cell>
          <cell r="DD352">
            <v>20.111111111111001</v>
          </cell>
          <cell r="DE352">
            <v>66.239000000000004</v>
          </cell>
          <cell r="DF352">
            <v>197.84899999999999</v>
          </cell>
          <cell r="DG352">
            <v>9</v>
          </cell>
          <cell r="DI352" t="str">
            <v>PMMB33008</v>
          </cell>
          <cell r="DJ352">
            <v>77.39</v>
          </cell>
          <cell r="DK352">
            <v>6.11</v>
          </cell>
          <cell r="DL352">
            <v>14.076923076923</v>
          </cell>
          <cell r="DM352">
            <v>63.762</v>
          </cell>
          <cell r="DN352">
            <v>202.982</v>
          </cell>
          <cell r="DO352">
            <v>13</v>
          </cell>
          <cell r="DQ352" t="str">
            <v>PMMB33008</v>
          </cell>
          <cell r="DR352">
            <v>74.2</v>
          </cell>
          <cell r="DS352">
            <v>6.93</v>
          </cell>
          <cell r="DT352">
            <v>13.642857142857</v>
          </cell>
          <cell r="DU352">
            <v>52.146000000000001</v>
          </cell>
          <cell r="DV352">
            <v>208.91499999999999</v>
          </cell>
          <cell r="DW352">
            <v>14</v>
          </cell>
          <cell r="DY352" t="str">
            <v>PMMB33006</v>
          </cell>
          <cell r="DZ352">
            <v>61.72</v>
          </cell>
          <cell r="EA352">
            <v>6.36</v>
          </cell>
          <cell r="EB352">
            <v>6.7083333333333002</v>
          </cell>
          <cell r="EC352">
            <v>52.627000000000002</v>
          </cell>
          <cell r="ED352">
            <v>177.999</v>
          </cell>
          <cell r="EE352">
            <v>24</v>
          </cell>
          <cell r="EG352" t="str">
            <v>PMMB33006</v>
          </cell>
          <cell r="EH352">
            <v>63.62</v>
          </cell>
          <cell r="EI352">
            <v>6.12</v>
          </cell>
          <cell r="EJ352">
            <v>7.2560000000000002</v>
          </cell>
          <cell r="EK352">
            <v>52.512</v>
          </cell>
          <cell r="EL352">
            <v>197.215</v>
          </cell>
          <cell r="EM352">
            <v>25</v>
          </cell>
          <cell r="EO352" t="str">
            <v>PMMB33006</v>
          </cell>
          <cell r="EP352">
            <v>65.16</v>
          </cell>
          <cell r="EQ352">
            <v>5.71</v>
          </cell>
          <cell r="ER352">
            <v>7.1111111111111001</v>
          </cell>
          <cell r="ES352">
            <v>52.637</v>
          </cell>
          <cell r="ET352">
            <v>216.08099999999999</v>
          </cell>
          <cell r="EU352">
            <v>27</v>
          </cell>
          <cell r="EW352" t="str">
            <v>MPMF42007</v>
          </cell>
          <cell r="EX352">
            <v>100</v>
          </cell>
          <cell r="EY352">
            <v>0</v>
          </cell>
          <cell r="EZ352">
            <v>50</v>
          </cell>
          <cell r="FA352">
            <v>0</v>
          </cell>
          <cell r="FB352">
            <v>46</v>
          </cell>
          <cell r="FC352">
            <v>0</v>
          </cell>
          <cell r="FE352" t="str">
            <v>MPMF38019</v>
          </cell>
          <cell r="FF352">
            <v>98.18</v>
          </cell>
          <cell r="FG352">
            <v>4.58</v>
          </cell>
          <cell r="FH352">
            <v>26.5</v>
          </cell>
          <cell r="FI352">
            <v>0</v>
          </cell>
          <cell r="FJ352">
            <v>135.80000000000001</v>
          </cell>
          <cell r="FK352">
            <v>2</v>
          </cell>
          <cell r="FM352" t="str">
            <v>MPMF38019</v>
          </cell>
          <cell r="FN352">
            <v>98.26</v>
          </cell>
          <cell r="FO352">
            <v>4.58</v>
          </cell>
          <cell r="FP352">
            <v>26.5</v>
          </cell>
          <cell r="FQ352">
            <v>0</v>
          </cell>
          <cell r="FR352">
            <v>135.80000000000001</v>
          </cell>
          <cell r="FS352">
            <v>2</v>
          </cell>
          <cell r="FU352" t="str">
            <v>MPMF38019</v>
          </cell>
          <cell r="FV352">
            <v>98.34</v>
          </cell>
          <cell r="FW352">
            <v>4.58</v>
          </cell>
          <cell r="FX352">
            <v>26.5</v>
          </cell>
          <cell r="FY352">
            <v>0</v>
          </cell>
          <cell r="FZ352">
            <v>135.80000000000001</v>
          </cell>
          <cell r="GA352">
            <v>2</v>
          </cell>
          <cell r="GC352" t="str">
            <v>MPMF38019</v>
          </cell>
          <cell r="GD352">
            <v>98.41</v>
          </cell>
          <cell r="GE352">
            <v>4.58</v>
          </cell>
          <cell r="GF352">
            <v>45.5</v>
          </cell>
          <cell r="GG352">
            <v>0</v>
          </cell>
          <cell r="GH352">
            <v>135.80000000000001</v>
          </cell>
          <cell r="GI352">
            <v>2</v>
          </cell>
          <cell r="GK352" t="str">
            <v>MPMF38019</v>
          </cell>
          <cell r="GL352">
            <v>98.47</v>
          </cell>
          <cell r="GM352">
            <v>4.58</v>
          </cell>
          <cell r="GN352">
            <v>45.5</v>
          </cell>
          <cell r="GO352">
            <v>0</v>
          </cell>
          <cell r="GP352">
            <v>135.80000000000001</v>
          </cell>
          <cell r="GQ352">
            <v>2</v>
          </cell>
          <cell r="GS352" t="str">
            <v>MPMF38019</v>
          </cell>
          <cell r="GT352">
            <v>98.53</v>
          </cell>
          <cell r="GU352">
            <v>4.58</v>
          </cell>
          <cell r="GV352">
            <v>45.5</v>
          </cell>
          <cell r="GW352">
            <v>0</v>
          </cell>
          <cell r="GX352">
            <v>135.80000000000001</v>
          </cell>
          <cell r="GY352">
            <v>2</v>
          </cell>
          <cell r="HA352" t="str">
            <v>MPMF38019</v>
          </cell>
          <cell r="HB352">
            <v>98.59</v>
          </cell>
          <cell r="HC352">
            <v>4.58</v>
          </cell>
          <cell r="HD352">
            <v>45.5</v>
          </cell>
          <cell r="HE352">
            <v>0</v>
          </cell>
          <cell r="HF352">
            <v>135.80000000000001</v>
          </cell>
          <cell r="HG352">
            <v>2</v>
          </cell>
          <cell r="HI352" t="str">
            <v>LVRT393</v>
          </cell>
          <cell r="HJ352">
            <v>100</v>
          </cell>
          <cell r="HK352">
            <v>0</v>
          </cell>
          <cell r="HL352">
            <v>0</v>
          </cell>
          <cell r="HM352">
            <v>0</v>
          </cell>
          <cell r="HN352">
            <v>0</v>
          </cell>
          <cell r="HO352">
            <v>0</v>
          </cell>
          <cell r="HQ352" t="str">
            <v>LVRT393</v>
          </cell>
          <cell r="HR352">
            <v>100</v>
          </cell>
          <cell r="HS352">
            <v>0</v>
          </cell>
          <cell r="HT352">
            <v>0</v>
          </cell>
          <cell r="HU352">
            <v>0</v>
          </cell>
          <cell r="HV352">
            <v>0</v>
          </cell>
          <cell r="HW352">
            <v>0</v>
          </cell>
          <cell r="HY352" t="str">
            <v>HDKM78468</v>
          </cell>
          <cell r="HZ352">
            <v>0</v>
          </cell>
          <cell r="IA352">
            <v>0</v>
          </cell>
          <cell r="IB352">
            <v>0</v>
          </cell>
          <cell r="IC352">
            <v>0</v>
          </cell>
          <cell r="ID352">
            <v>0</v>
          </cell>
          <cell r="IE352">
            <v>0</v>
          </cell>
          <cell r="IG352" t="str">
            <v>HDKM78468</v>
          </cell>
          <cell r="IH352">
            <v>0</v>
          </cell>
          <cell r="II352">
            <v>0</v>
          </cell>
          <cell r="IJ352">
            <v>0</v>
          </cell>
          <cell r="IK352">
            <v>0</v>
          </cell>
          <cell r="IL352">
            <v>0</v>
          </cell>
          <cell r="IM352">
            <v>0</v>
          </cell>
        </row>
        <row r="353">
          <cell r="A353" t="str">
            <v>PMSC16011</v>
          </cell>
          <cell r="B353">
            <v>100</v>
          </cell>
          <cell r="C353">
            <v>0</v>
          </cell>
          <cell r="D353">
            <v>0</v>
          </cell>
          <cell r="E353">
            <v>0</v>
          </cell>
          <cell r="F353">
            <v>0</v>
          </cell>
          <cell r="G353">
            <v>0</v>
          </cell>
          <cell r="I353" t="str">
            <v>PMSC16011</v>
          </cell>
          <cell r="J353">
            <v>65.069999999999993</v>
          </cell>
          <cell r="K353">
            <v>8.3800000000000008</v>
          </cell>
          <cell r="L353">
            <v>3</v>
          </cell>
          <cell r="M353">
            <v>89.460999999999999</v>
          </cell>
          <cell r="N353">
            <v>6.0670000000000002</v>
          </cell>
          <cell r="O353">
            <v>2</v>
          </cell>
          <cell r="Q353" t="str">
            <v>PMSC16007</v>
          </cell>
          <cell r="R353">
            <v>37.75</v>
          </cell>
          <cell r="S353">
            <v>22.41</v>
          </cell>
          <cell r="T353">
            <v>0.5</v>
          </cell>
          <cell r="U353">
            <v>57.494</v>
          </cell>
          <cell r="V353">
            <v>2.1829999999999998</v>
          </cell>
          <cell r="W353">
            <v>2</v>
          </cell>
          <cell r="Y353" t="str">
            <v>PMSC16007</v>
          </cell>
          <cell r="Z353">
            <v>31.32</v>
          </cell>
          <cell r="AA353">
            <v>21.98</v>
          </cell>
          <cell r="AB353">
            <v>1.6666666666667</v>
          </cell>
          <cell r="AC353">
            <v>39.08</v>
          </cell>
          <cell r="AD353">
            <v>4.8159999999999998</v>
          </cell>
          <cell r="AE353">
            <v>3</v>
          </cell>
          <cell r="AG353" t="str">
            <v>PMSC16007</v>
          </cell>
          <cell r="AH353">
            <v>26.44</v>
          </cell>
          <cell r="AI353">
            <v>22.07</v>
          </cell>
          <cell r="AJ353">
            <v>2.75</v>
          </cell>
          <cell r="AK353">
            <v>53.360999999999997</v>
          </cell>
          <cell r="AL353">
            <v>5.883</v>
          </cell>
          <cell r="AM353">
            <v>4</v>
          </cell>
          <cell r="AO353" t="str">
            <v>PMSC16003</v>
          </cell>
          <cell r="AP353">
            <v>84.07</v>
          </cell>
          <cell r="AQ353">
            <v>5.41</v>
          </cell>
          <cell r="AR353">
            <v>15.5</v>
          </cell>
          <cell r="AS353">
            <v>0</v>
          </cell>
          <cell r="AT353">
            <v>76.783000000000001</v>
          </cell>
          <cell r="AU353">
            <v>4</v>
          </cell>
          <cell r="AW353" t="str">
            <v>PMSC16003</v>
          </cell>
          <cell r="AX353">
            <v>86.35</v>
          </cell>
          <cell r="AY353">
            <v>5.41</v>
          </cell>
          <cell r="AZ353">
            <v>20.25</v>
          </cell>
          <cell r="BA353">
            <v>0</v>
          </cell>
          <cell r="BB353">
            <v>97</v>
          </cell>
          <cell r="BC353">
            <v>4</v>
          </cell>
          <cell r="BE353" t="str">
            <v>PMSC16003</v>
          </cell>
          <cell r="BF353">
            <v>79.94</v>
          </cell>
          <cell r="BG353">
            <v>6.21</v>
          </cell>
          <cell r="BH353">
            <v>14.333333333333</v>
          </cell>
          <cell r="BI353">
            <v>29.991</v>
          </cell>
          <cell r="BJ353">
            <v>102.467</v>
          </cell>
          <cell r="BK353">
            <v>6</v>
          </cell>
          <cell r="BM353" t="str">
            <v>PMSC16003</v>
          </cell>
          <cell r="BN353">
            <v>78.38</v>
          </cell>
          <cell r="BO353">
            <v>5.68</v>
          </cell>
          <cell r="BP353">
            <v>12.625</v>
          </cell>
          <cell r="BQ353">
            <v>30.091999999999999</v>
          </cell>
          <cell r="BR353">
            <v>114.28400000000001</v>
          </cell>
          <cell r="BS353">
            <v>8</v>
          </cell>
          <cell r="BU353" t="str">
            <v>PMMB38001</v>
          </cell>
          <cell r="BV353">
            <v>100</v>
          </cell>
          <cell r="BW353">
            <v>0</v>
          </cell>
          <cell r="BX353">
            <v>0</v>
          </cell>
          <cell r="BY353">
            <v>0</v>
          </cell>
          <cell r="BZ353">
            <v>0</v>
          </cell>
          <cell r="CA353">
            <v>0</v>
          </cell>
          <cell r="CC353" t="str">
            <v>PMMB38001</v>
          </cell>
          <cell r="CD353">
            <v>100</v>
          </cell>
          <cell r="CE353">
            <v>0</v>
          </cell>
          <cell r="CF353">
            <v>0</v>
          </cell>
          <cell r="CG353">
            <v>0</v>
          </cell>
          <cell r="CH353">
            <v>0</v>
          </cell>
          <cell r="CI353">
            <v>0</v>
          </cell>
          <cell r="CK353" t="str">
            <v>PMMB38001</v>
          </cell>
          <cell r="CL353">
            <v>100</v>
          </cell>
          <cell r="CM353">
            <v>0</v>
          </cell>
          <cell r="CN353">
            <v>0</v>
          </cell>
          <cell r="CO353">
            <v>0</v>
          </cell>
          <cell r="CP353">
            <v>0</v>
          </cell>
          <cell r="CQ353">
            <v>0</v>
          </cell>
          <cell r="CS353" t="str">
            <v>PMMB33009</v>
          </cell>
          <cell r="CT353">
            <v>100</v>
          </cell>
          <cell r="CU353">
            <v>0</v>
          </cell>
          <cell r="CV353">
            <v>0</v>
          </cell>
          <cell r="CW353">
            <v>0</v>
          </cell>
          <cell r="CX353">
            <v>0</v>
          </cell>
          <cell r="CY353">
            <v>0</v>
          </cell>
          <cell r="DA353" t="str">
            <v>PMMB33009</v>
          </cell>
          <cell r="DB353">
            <v>100</v>
          </cell>
          <cell r="DC353">
            <v>0</v>
          </cell>
          <cell r="DD353">
            <v>0</v>
          </cell>
          <cell r="DE353">
            <v>0</v>
          </cell>
          <cell r="DF353">
            <v>0</v>
          </cell>
          <cell r="DG353">
            <v>0</v>
          </cell>
          <cell r="DI353" t="str">
            <v>PMMB33009</v>
          </cell>
          <cell r="DJ353">
            <v>100</v>
          </cell>
          <cell r="DK353">
            <v>0</v>
          </cell>
          <cell r="DL353">
            <v>0</v>
          </cell>
          <cell r="DM353">
            <v>0</v>
          </cell>
          <cell r="DN353">
            <v>0</v>
          </cell>
          <cell r="DO353">
            <v>0</v>
          </cell>
          <cell r="DQ353" t="str">
            <v>PMMB33009</v>
          </cell>
          <cell r="DR353">
            <v>100</v>
          </cell>
          <cell r="DS353">
            <v>0</v>
          </cell>
          <cell r="DT353">
            <v>0</v>
          </cell>
          <cell r="DU353">
            <v>0</v>
          </cell>
          <cell r="DV353">
            <v>0</v>
          </cell>
          <cell r="DW353">
            <v>0</v>
          </cell>
          <cell r="DY353" t="str">
            <v>PMMB33007</v>
          </cell>
          <cell r="DZ353">
            <v>72.75</v>
          </cell>
          <cell r="EA353">
            <v>5.61</v>
          </cell>
          <cell r="EB353">
            <v>10.842105263158</v>
          </cell>
          <cell r="EC353">
            <v>17.013000000000002</v>
          </cell>
          <cell r="ED353">
            <v>218.501</v>
          </cell>
          <cell r="EE353">
            <v>19</v>
          </cell>
          <cell r="EG353" t="str">
            <v>PMMB33007</v>
          </cell>
          <cell r="EH353">
            <v>73.64</v>
          </cell>
          <cell r="EI353">
            <v>4.97</v>
          </cell>
          <cell r="EJ353">
            <v>10.195454545455</v>
          </cell>
          <cell r="EK353">
            <v>18.422000000000001</v>
          </cell>
          <cell r="EL353">
            <v>235.56800000000001</v>
          </cell>
          <cell r="EM353">
            <v>22</v>
          </cell>
          <cell r="EO353" t="str">
            <v>PMMB33007</v>
          </cell>
          <cell r="EP353">
            <v>75.03</v>
          </cell>
          <cell r="EQ353">
            <v>4.97</v>
          </cell>
          <cell r="ER353">
            <v>10.636363636364001</v>
          </cell>
          <cell r="ES353">
            <v>18.422000000000001</v>
          </cell>
          <cell r="ET353">
            <v>256.05099999999999</v>
          </cell>
          <cell r="EU353">
            <v>22</v>
          </cell>
          <cell r="EW353" t="str">
            <v>MPMF42008</v>
          </cell>
          <cell r="EX353">
            <v>90.9</v>
          </cell>
          <cell r="EY353">
            <v>14.56</v>
          </cell>
          <cell r="EZ353">
            <v>23.333333333333002</v>
          </cell>
          <cell r="FA353">
            <v>7.4039999999999999</v>
          </cell>
          <cell r="FB353">
            <v>47.35</v>
          </cell>
          <cell r="FC353">
            <v>3</v>
          </cell>
          <cell r="FE353" t="str">
            <v>MPMF42004</v>
          </cell>
          <cell r="FF353">
            <v>39.29</v>
          </cell>
          <cell r="FG353">
            <v>152.97999999999999</v>
          </cell>
          <cell r="FH353">
            <v>32.5</v>
          </cell>
          <cell r="FI353">
            <v>0</v>
          </cell>
          <cell r="FJ353">
            <v>69.417000000000002</v>
          </cell>
          <cell r="FK353">
            <v>2</v>
          </cell>
          <cell r="FM353" t="str">
            <v>MPMF42004</v>
          </cell>
          <cell r="FN353">
            <v>37.51</v>
          </cell>
          <cell r="FO353">
            <v>164.98</v>
          </cell>
          <cell r="FP353">
            <v>32.5</v>
          </cell>
          <cell r="FQ353">
            <v>0</v>
          </cell>
          <cell r="FR353">
            <v>69.417000000000002</v>
          </cell>
          <cell r="FS353">
            <v>2</v>
          </cell>
          <cell r="FU353" t="str">
            <v>MPMF42004</v>
          </cell>
          <cell r="FV353">
            <v>35.880000000000003</v>
          </cell>
          <cell r="FW353">
            <v>176.98</v>
          </cell>
          <cell r="FX353">
            <v>32.5</v>
          </cell>
          <cell r="FY353">
            <v>0</v>
          </cell>
          <cell r="FZ353">
            <v>69.417000000000002</v>
          </cell>
          <cell r="GA353">
            <v>2</v>
          </cell>
          <cell r="GC353" t="str">
            <v>MPMF42004</v>
          </cell>
          <cell r="GD353">
            <v>34.380000000000003</v>
          </cell>
          <cell r="GE353">
            <v>188.98</v>
          </cell>
          <cell r="GF353">
            <v>32.5</v>
          </cell>
          <cell r="GG353">
            <v>0</v>
          </cell>
          <cell r="GH353">
            <v>69.417000000000002</v>
          </cell>
          <cell r="GI353">
            <v>2</v>
          </cell>
          <cell r="GK353" t="str">
            <v>MPMF42004</v>
          </cell>
          <cell r="GL353">
            <v>33.01</v>
          </cell>
          <cell r="GM353">
            <v>200.98</v>
          </cell>
          <cell r="GN353">
            <v>32.5</v>
          </cell>
          <cell r="GO353">
            <v>0</v>
          </cell>
          <cell r="GP353">
            <v>69.417000000000002</v>
          </cell>
          <cell r="GQ353">
            <v>2</v>
          </cell>
          <cell r="GS353" t="str">
            <v>MPMF42004</v>
          </cell>
          <cell r="GT353">
            <v>31.74</v>
          </cell>
          <cell r="GU353">
            <v>212.98</v>
          </cell>
          <cell r="GV353">
            <v>32.5</v>
          </cell>
          <cell r="GW353">
            <v>0</v>
          </cell>
          <cell r="GX353">
            <v>69.417000000000002</v>
          </cell>
          <cell r="GY353">
            <v>2</v>
          </cell>
          <cell r="HA353" t="str">
            <v>MPMF42004</v>
          </cell>
          <cell r="HB353">
            <v>30.56</v>
          </cell>
          <cell r="HC353">
            <v>224.98</v>
          </cell>
          <cell r="HD353">
            <v>32.5</v>
          </cell>
          <cell r="HE353">
            <v>0</v>
          </cell>
          <cell r="HF353">
            <v>69.417000000000002</v>
          </cell>
          <cell r="HG353">
            <v>2</v>
          </cell>
          <cell r="HI353" t="str">
            <v>MPDA69001</v>
          </cell>
          <cell r="HJ353">
            <v>100</v>
          </cell>
          <cell r="HK353">
            <v>0</v>
          </cell>
          <cell r="HL353">
            <v>0</v>
          </cell>
          <cell r="HM353">
            <v>0</v>
          </cell>
          <cell r="HN353">
            <v>0</v>
          </cell>
          <cell r="HO353">
            <v>0</v>
          </cell>
          <cell r="HQ353" t="str">
            <v>MPDA69001</v>
          </cell>
          <cell r="HR353">
            <v>100</v>
          </cell>
          <cell r="HS353">
            <v>0</v>
          </cell>
          <cell r="HT353">
            <v>0</v>
          </cell>
          <cell r="HU353">
            <v>0</v>
          </cell>
          <cell r="HV353">
            <v>0</v>
          </cell>
          <cell r="HW353">
            <v>0</v>
          </cell>
          <cell r="HY353" t="str">
            <v>HDKM78469</v>
          </cell>
          <cell r="HZ353">
            <v>0</v>
          </cell>
          <cell r="IA353">
            <v>0</v>
          </cell>
          <cell r="IB353">
            <v>0</v>
          </cell>
          <cell r="IC353">
            <v>0</v>
          </cell>
          <cell r="ID353">
            <v>0</v>
          </cell>
          <cell r="IE353">
            <v>0</v>
          </cell>
          <cell r="IG353" t="str">
            <v>HDKM78469</v>
          </cell>
          <cell r="IH353">
            <v>0</v>
          </cell>
          <cell r="II353">
            <v>0</v>
          </cell>
          <cell r="IJ353">
            <v>0</v>
          </cell>
          <cell r="IK353">
            <v>0</v>
          </cell>
          <cell r="IL353">
            <v>0</v>
          </cell>
          <cell r="IM353">
            <v>0</v>
          </cell>
        </row>
        <row r="354">
          <cell r="A354" t="str">
            <v>PMSC16012</v>
          </cell>
          <cell r="B354">
            <v>100</v>
          </cell>
          <cell r="C354">
            <v>0</v>
          </cell>
          <cell r="D354">
            <v>0</v>
          </cell>
          <cell r="E354">
            <v>0</v>
          </cell>
          <cell r="F354">
            <v>0</v>
          </cell>
          <cell r="G354">
            <v>0</v>
          </cell>
          <cell r="I354" t="str">
            <v>PMSC16012</v>
          </cell>
          <cell r="J354">
            <v>77.88</v>
          </cell>
          <cell r="K354">
            <v>10</v>
          </cell>
          <cell r="L354">
            <v>12</v>
          </cell>
          <cell r="M354">
            <v>0</v>
          </cell>
          <cell r="N354">
            <v>10.999000000000001</v>
          </cell>
          <cell r="O354">
            <v>1</v>
          </cell>
          <cell r="Q354" t="str">
            <v>PMSC16008</v>
          </cell>
          <cell r="R354">
            <v>0</v>
          </cell>
          <cell r="S354">
            <v>72</v>
          </cell>
          <cell r="T354">
            <v>0</v>
          </cell>
          <cell r="U354">
            <v>100</v>
          </cell>
          <cell r="V354">
            <v>0</v>
          </cell>
          <cell r="W354">
            <v>1</v>
          </cell>
          <cell r="Y354" t="str">
            <v>PMSC16008</v>
          </cell>
          <cell r="Z354">
            <v>0</v>
          </cell>
          <cell r="AA354">
            <v>96</v>
          </cell>
          <cell r="AB354">
            <v>0</v>
          </cell>
          <cell r="AC354">
            <v>100</v>
          </cell>
          <cell r="AD354">
            <v>0</v>
          </cell>
          <cell r="AE354">
            <v>1</v>
          </cell>
          <cell r="AG354" t="str">
            <v>PMSC16008</v>
          </cell>
          <cell r="AH354">
            <v>0</v>
          </cell>
          <cell r="AI354">
            <v>120</v>
          </cell>
          <cell r="AJ354">
            <v>0</v>
          </cell>
          <cell r="AK354">
            <v>100</v>
          </cell>
          <cell r="AL354">
            <v>0</v>
          </cell>
          <cell r="AM354">
            <v>1</v>
          </cell>
          <cell r="AO354" t="str">
            <v>PMSC16004</v>
          </cell>
          <cell r="AP354">
            <v>85.08</v>
          </cell>
          <cell r="AQ354">
            <v>2.48</v>
          </cell>
          <cell r="AR354">
            <v>10</v>
          </cell>
          <cell r="AS354">
            <v>67.619</v>
          </cell>
          <cell r="AT354">
            <v>79.084000000000003</v>
          </cell>
          <cell r="AU354">
            <v>8</v>
          </cell>
          <cell r="AW354" t="str">
            <v>PMSC16004</v>
          </cell>
          <cell r="AX354">
            <v>87.05</v>
          </cell>
          <cell r="AY354">
            <v>2.48</v>
          </cell>
          <cell r="AZ354">
            <v>11.125</v>
          </cell>
          <cell r="BA354">
            <v>67.619</v>
          </cell>
          <cell r="BB354">
            <v>98.801000000000002</v>
          </cell>
          <cell r="BC354">
            <v>8</v>
          </cell>
          <cell r="BE354" t="str">
            <v>PMSC16004</v>
          </cell>
          <cell r="BF354">
            <v>85.94</v>
          </cell>
          <cell r="BG354">
            <v>2.38</v>
          </cell>
          <cell r="BH354">
            <v>10</v>
          </cell>
          <cell r="BI354">
            <v>64.286000000000001</v>
          </cell>
          <cell r="BJ354">
            <v>113.684</v>
          </cell>
          <cell r="BK354">
            <v>10</v>
          </cell>
          <cell r="BM354" t="str">
            <v>PMSC16004</v>
          </cell>
          <cell r="BN354">
            <v>86.64</v>
          </cell>
          <cell r="BO354">
            <v>2.14</v>
          </cell>
          <cell r="BP354">
            <v>9.5833333333333002</v>
          </cell>
          <cell r="BQ354">
            <v>59.649000000000001</v>
          </cell>
          <cell r="BR354">
            <v>127.901</v>
          </cell>
          <cell r="BS354">
            <v>12</v>
          </cell>
          <cell r="BU354" t="str">
            <v>PMSC16001</v>
          </cell>
          <cell r="BV354">
            <v>67.22</v>
          </cell>
          <cell r="BW354">
            <v>5.51</v>
          </cell>
          <cell r="BX354">
            <v>7.7142857142857002</v>
          </cell>
          <cell r="BY354">
            <v>65.055000000000007</v>
          </cell>
          <cell r="BZ354">
            <v>102.884</v>
          </cell>
          <cell r="CA354">
            <v>14</v>
          </cell>
          <cell r="CC354" t="str">
            <v>PMSC16001</v>
          </cell>
          <cell r="CD354">
            <v>69.38</v>
          </cell>
          <cell r="CE354">
            <v>5.29</v>
          </cell>
          <cell r="CF354">
            <v>8.3333333333333002</v>
          </cell>
          <cell r="CG354">
            <v>63.277999999999999</v>
          </cell>
          <cell r="CH354">
            <v>120.95</v>
          </cell>
          <cell r="CI354">
            <v>15</v>
          </cell>
          <cell r="CK354" t="str">
            <v>PMSC16001</v>
          </cell>
          <cell r="CL354">
            <v>71.55</v>
          </cell>
          <cell r="CM354">
            <v>5</v>
          </cell>
          <cell r="CN354">
            <v>7.8125</v>
          </cell>
          <cell r="CO354">
            <v>62.698999999999998</v>
          </cell>
          <cell r="CP354">
            <v>139.816</v>
          </cell>
          <cell r="CQ354">
            <v>16</v>
          </cell>
          <cell r="CS354" t="str">
            <v>PMMB33010</v>
          </cell>
          <cell r="CT354">
            <v>100</v>
          </cell>
          <cell r="CU354">
            <v>0</v>
          </cell>
          <cell r="CV354">
            <v>0</v>
          </cell>
          <cell r="CW354">
            <v>0</v>
          </cell>
          <cell r="CX354">
            <v>0</v>
          </cell>
          <cell r="CY354">
            <v>0</v>
          </cell>
          <cell r="DA354" t="str">
            <v>PMMB33010</v>
          </cell>
          <cell r="DB354">
            <v>100</v>
          </cell>
          <cell r="DC354">
            <v>0</v>
          </cell>
          <cell r="DD354">
            <v>0</v>
          </cell>
          <cell r="DE354">
            <v>0</v>
          </cell>
          <cell r="DF354">
            <v>0</v>
          </cell>
          <cell r="DG354">
            <v>0</v>
          </cell>
          <cell r="DI354" t="str">
            <v>PMMB33010</v>
          </cell>
          <cell r="DJ354">
            <v>100</v>
          </cell>
          <cell r="DK354">
            <v>0</v>
          </cell>
          <cell r="DL354">
            <v>0</v>
          </cell>
          <cell r="DM354">
            <v>0</v>
          </cell>
          <cell r="DN354">
            <v>0</v>
          </cell>
          <cell r="DO354">
            <v>0</v>
          </cell>
          <cell r="DQ354" t="str">
            <v>PMMB33010</v>
          </cell>
          <cell r="DR354">
            <v>100</v>
          </cell>
          <cell r="DS354">
            <v>0</v>
          </cell>
          <cell r="DT354">
            <v>0</v>
          </cell>
          <cell r="DU354">
            <v>0</v>
          </cell>
          <cell r="DV354">
            <v>0</v>
          </cell>
          <cell r="DW354">
            <v>0</v>
          </cell>
          <cell r="DY354" t="str">
            <v>PMMB33008</v>
          </cell>
          <cell r="DZ354">
            <v>69.84</v>
          </cell>
          <cell r="EA354">
            <v>8.65</v>
          </cell>
          <cell r="EB354">
            <v>13.642857142857</v>
          </cell>
          <cell r="EC354">
            <v>41.808999999999997</v>
          </cell>
          <cell r="ED354">
            <v>208.91499999999999</v>
          </cell>
          <cell r="EE354">
            <v>14</v>
          </cell>
          <cell r="EG354" t="str">
            <v>PMMB33008</v>
          </cell>
          <cell r="EH354">
            <v>69.900000000000006</v>
          </cell>
          <cell r="EI354">
            <v>8.5399999999999991</v>
          </cell>
          <cell r="EJ354">
            <v>12.733333333333</v>
          </cell>
          <cell r="EK354">
            <v>39.533999999999999</v>
          </cell>
          <cell r="EL354">
            <v>223.465</v>
          </cell>
          <cell r="EM354">
            <v>15</v>
          </cell>
          <cell r="EO354" t="str">
            <v>PMMB33008</v>
          </cell>
          <cell r="EP354">
            <v>70.760000000000005</v>
          </cell>
          <cell r="EQ354">
            <v>8.2100000000000009</v>
          </cell>
          <cell r="ER354">
            <v>12.5625</v>
          </cell>
          <cell r="ES354">
            <v>38.545999999999999</v>
          </cell>
          <cell r="ET354">
            <v>240.548</v>
          </cell>
          <cell r="EU354">
            <v>16</v>
          </cell>
          <cell r="EW354" t="str">
            <v>MPMF42011</v>
          </cell>
          <cell r="EX354">
            <v>100</v>
          </cell>
          <cell r="EY354">
            <v>0</v>
          </cell>
          <cell r="EZ354">
            <v>36</v>
          </cell>
          <cell r="FA354">
            <v>0</v>
          </cell>
          <cell r="FB354">
            <v>0</v>
          </cell>
          <cell r="FC354">
            <v>0</v>
          </cell>
          <cell r="FE354" t="str">
            <v>MPMF42007</v>
          </cell>
          <cell r="FF354">
            <v>100</v>
          </cell>
          <cell r="FG354">
            <v>0</v>
          </cell>
          <cell r="FH354">
            <v>50</v>
          </cell>
          <cell r="FI354">
            <v>0</v>
          </cell>
          <cell r="FJ354">
            <v>46</v>
          </cell>
          <cell r="FK354">
            <v>0</v>
          </cell>
          <cell r="FM354" t="str">
            <v>MPMF42007</v>
          </cell>
          <cell r="FN354">
            <v>100</v>
          </cell>
          <cell r="FO354">
            <v>0</v>
          </cell>
          <cell r="FP354">
            <v>50</v>
          </cell>
          <cell r="FQ354">
            <v>0</v>
          </cell>
          <cell r="FR354">
            <v>46</v>
          </cell>
          <cell r="FS354">
            <v>0</v>
          </cell>
          <cell r="FU354" t="str">
            <v>MPMF42007</v>
          </cell>
          <cell r="FV354">
            <v>100</v>
          </cell>
          <cell r="FW354">
            <v>0</v>
          </cell>
          <cell r="FX354">
            <v>50</v>
          </cell>
          <cell r="FY354">
            <v>0</v>
          </cell>
          <cell r="FZ354">
            <v>46</v>
          </cell>
          <cell r="GA354">
            <v>0</v>
          </cell>
          <cell r="GC354" t="str">
            <v>MPMF42007</v>
          </cell>
          <cell r="GD354">
            <v>100</v>
          </cell>
          <cell r="GE354">
            <v>0</v>
          </cell>
          <cell r="GF354">
            <v>87</v>
          </cell>
          <cell r="GG354">
            <v>0</v>
          </cell>
          <cell r="GH354">
            <v>46</v>
          </cell>
          <cell r="GI354">
            <v>0</v>
          </cell>
          <cell r="GK354" t="str">
            <v>MPMF42007</v>
          </cell>
          <cell r="GL354">
            <v>100</v>
          </cell>
          <cell r="GM354">
            <v>0</v>
          </cell>
          <cell r="GN354">
            <v>87</v>
          </cell>
          <cell r="GO354">
            <v>0</v>
          </cell>
          <cell r="GP354">
            <v>46</v>
          </cell>
          <cell r="GQ354">
            <v>0</v>
          </cell>
          <cell r="GS354" t="str">
            <v>MPMF42007</v>
          </cell>
          <cell r="GT354">
            <v>100</v>
          </cell>
          <cell r="GU354">
            <v>0</v>
          </cell>
          <cell r="GV354">
            <v>87</v>
          </cell>
          <cell r="GW354">
            <v>0</v>
          </cell>
          <cell r="GX354">
            <v>46</v>
          </cell>
          <cell r="GY354">
            <v>0</v>
          </cell>
          <cell r="HA354" t="str">
            <v>MPMF42007</v>
          </cell>
          <cell r="HB354">
            <v>100</v>
          </cell>
          <cell r="HC354">
            <v>0</v>
          </cell>
          <cell r="HD354">
            <v>87</v>
          </cell>
          <cell r="HE354">
            <v>0</v>
          </cell>
          <cell r="HF354">
            <v>46</v>
          </cell>
          <cell r="HG354">
            <v>0</v>
          </cell>
          <cell r="HI354" t="str">
            <v>MPKS15006</v>
          </cell>
          <cell r="HJ354">
            <v>0</v>
          </cell>
          <cell r="HK354">
            <v>672</v>
          </cell>
          <cell r="HL354">
            <v>0</v>
          </cell>
          <cell r="HM354">
            <v>100</v>
          </cell>
          <cell r="HN354">
            <v>0</v>
          </cell>
          <cell r="HO354">
            <v>1</v>
          </cell>
          <cell r="HQ354" t="str">
            <v>MPKS15006</v>
          </cell>
          <cell r="HR354">
            <v>0</v>
          </cell>
          <cell r="HS354">
            <v>696</v>
          </cell>
          <cell r="HT354">
            <v>0</v>
          </cell>
          <cell r="HU354">
            <v>100</v>
          </cell>
          <cell r="HV354">
            <v>0</v>
          </cell>
          <cell r="HW354">
            <v>1</v>
          </cell>
          <cell r="HY354" t="str">
            <v>HDKM78470</v>
          </cell>
          <cell r="HZ354">
            <v>0</v>
          </cell>
          <cell r="IA354">
            <v>0</v>
          </cell>
          <cell r="IB354">
            <v>0</v>
          </cell>
          <cell r="IC354">
            <v>0</v>
          </cell>
          <cell r="ID354">
            <v>0</v>
          </cell>
          <cell r="IE354">
            <v>0</v>
          </cell>
          <cell r="IG354" t="str">
            <v>HDKM78470</v>
          </cell>
          <cell r="IH354">
            <v>0</v>
          </cell>
          <cell r="II354">
            <v>0</v>
          </cell>
          <cell r="IJ354">
            <v>0</v>
          </cell>
          <cell r="IK354">
            <v>0</v>
          </cell>
          <cell r="IL354">
            <v>0</v>
          </cell>
          <cell r="IM354">
            <v>0</v>
          </cell>
        </row>
        <row r="355">
          <cell r="A355" t="str">
            <v>PMSC16014</v>
          </cell>
          <cell r="B355">
            <v>100</v>
          </cell>
          <cell r="C355">
            <v>0</v>
          </cell>
          <cell r="D355">
            <v>0</v>
          </cell>
          <cell r="E355">
            <v>0</v>
          </cell>
          <cell r="F355">
            <v>0</v>
          </cell>
          <cell r="G355">
            <v>0</v>
          </cell>
          <cell r="I355" t="str">
            <v>PMSC16014</v>
          </cell>
          <cell r="J355">
            <v>94.79</v>
          </cell>
          <cell r="K355">
            <v>0.83</v>
          </cell>
          <cell r="L355">
            <v>6.6666666666666998</v>
          </cell>
          <cell r="M355">
            <v>0</v>
          </cell>
          <cell r="N355">
            <v>17.233000000000001</v>
          </cell>
          <cell r="O355">
            <v>3</v>
          </cell>
          <cell r="Q355" t="str">
            <v>PMSC16009</v>
          </cell>
          <cell r="R355">
            <v>84.44</v>
          </cell>
          <cell r="S355">
            <v>3.58</v>
          </cell>
          <cell r="T355">
            <v>8.6666666666666998</v>
          </cell>
          <cell r="U355">
            <v>69.302000000000007</v>
          </cell>
          <cell r="V355">
            <v>26.916</v>
          </cell>
          <cell r="W355">
            <v>3</v>
          </cell>
          <cell r="Y355" t="str">
            <v>PMSC16009</v>
          </cell>
          <cell r="Z355">
            <v>88.33</v>
          </cell>
          <cell r="AA355">
            <v>3.58</v>
          </cell>
          <cell r="AB355">
            <v>14.666666666667</v>
          </cell>
          <cell r="AC355">
            <v>69.302000000000007</v>
          </cell>
          <cell r="AD355">
            <v>47.383000000000003</v>
          </cell>
          <cell r="AE355">
            <v>3</v>
          </cell>
          <cell r="AG355" t="str">
            <v>PMSC16009</v>
          </cell>
          <cell r="AH355">
            <v>90.38</v>
          </cell>
          <cell r="AI355">
            <v>3.58</v>
          </cell>
          <cell r="AJ355">
            <v>20</v>
          </cell>
          <cell r="AK355">
            <v>69.302000000000007</v>
          </cell>
          <cell r="AL355">
            <v>67.549000000000007</v>
          </cell>
          <cell r="AM355">
            <v>3</v>
          </cell>
          <cell r="AO355" t="str">
            <v>PMSC16007</v>
          </cell>
          <cell r="AP355">
            <v>27.59</v>
          </cell>
          <cell r="AQ355">
            <v>20.85</v>
          </cell>
          <cell r="AR355">
            <v>2.2000000000000002</v>
          </cell>
          <cell r="AS355">
            <v>45.171999999999997</v>
          </cell>
          <cell r="AT355">
            <v>11.983000000000001</v>
          </cell>
          <cell r="AU355">
            <v>5</v>
          </cell>
          <cell r="AW355" t="str">
            <v>PMSC16007</v>
          </cell>
          <cell r="AX355">
            <v>26.92</v>
          </cell>
          <cell r="AY355">
            <v>15.35</v>
          </cell>
          <cell r="AZ355">
            <v>1.375</v>
          </cell>
          <cell r="BA355">
            <v>50.72</v>
          </cell>
          <cell r="BB355">
            <v>17.116</v>
          </cell>
          <cell r="BC355">
            <v>8</v>
          </cell>
          <cell r="BE355" t="str">
            <v>PMSC16007</v>
          </cell>
          <cell r="BF355">
            <v>33.65</v>
          </cell>
          <cell r="BG355">
            <v>14.16</v>
          </cell>
          <cell r="BH355">
            <v>1.5555555555556</v>
          </cell>
          <cell r="BI355">
            <v>50.601999999999997</v>
          </cell>
          <cell r="BJ355">
            <v>33.6</v>
          </cell>
          <cell r="BK355">
            <v>9</v>
          </cell>
          <cell r="BM355" t="str">
            <v>PMSC16007</v>
          </cell>
          <cell r="BN355">
            <v>30.83</v>
          </cell>
          <cell r="BO355">
            <v>14.94</v>
          </cell>
          <cell r="BP355">
            <v>1.4</v>
          </cell>
          <cell r="BQ355">
            <v>43.151000000000003</v>
          </cell>
          <cell r="BR355">
            <v>33.6</v>
          </cell>
          <cell r="BS355">
            <v>10</v>
          </cell>
          <cell r="BU355" t="str">
            <v>PMSC16002</v>
          </cell>
          <cell r="BV355">
            <v>76.430000000000007</v>
          </cell>
          <cell r="BW355">
            <v>6.72</v>
          </cell>
          <cell r="BX355">
            <v>15.875</v>
          </cell>
          <cell r="BY355">
            <v>44.017000000000003</v>
          </cell>
          <cell r="BZ355">
            <v>126.04900000000001</v>
          </cell>
          <cell r="CA355">
            <v>8</v>
          </cell>
          <cell r="CC355" t="str">
            <v>PMSC16002</v>
          </cell>
          <cell r="CD355">
            <v>77.88</v>
          </cell>
          <cell r="CE355">
            <v>5.56</v>
          </cell>
          <cell r="CF355">
            <v>14.6</v>
          </cell>
          <cell r="CG355">
            <v>42.566000000000003</v>
          </cell>
          <cell r="CH355">
            <v>144.36500000000001</v>
          </cell>
          <cell r="CI355">
            <v>10</v>
          </cell>
          <cell r="CK355" t="str">
            <v>PMSC16002</v>
          </cell>
          <cell r="CL355">
            <v>79.2</v>
          </cell>
          <cell r="CM355">
            <v>5.19</v>
          </cell>
          <cell r="CN355">
            <v>13.272727272727</v>
          </cell>
          <cell r="CO355">
            <v>41.447000000000003</v>
          </cell>
          <cell r="CP355">
            <v>162.76599999999999</v>
          </cell>
          <cell r="CQ355">
            <v>11</v>
          </cell>
          <cell r="CS355" t="str">
            <v>PMMB33012</v>
          </cell>
          <cell r="CT355">
            <v>80.84</v>
          </cell>
          <cell r="CU355">
            <v>7.47</v>
          </cell>
          <cell r="CV355">
            <v>6.875</v>
          </cell>
          <cell r="CW355">
            <v>2.7320000000000002</v>
          </cell>
          <cell r="CX355">
            <v>183.88200000000001</v>
          </cell>
          <cell r="CY355">
            <v>8</v>
          </cell>
          <cell r="DA355" t="str">
            <v>PMMB33012</v>
          </cell>
          <cell r="DB355">
            <v>81.72</v>
          </cell>
          <cell r="DC355">
            <v>6.83</v>
          </cell>
          <cell r="DD355">
            <v>6.4444444444444002</v>
          </cell>
          <cell r="DE355">
            <v>5.3719999999999999</v>
          </cell>
          <cell r="DF355">
            <v>201.74799999999999</v>
          </cell>
          <cell r="DG355">
            <v>9</v>
          </cell>
          <cell r="DI355" t="str">
            <v>PMMB33012</v>
          </cell>
          <cell r="DJ355">
            <v>82.94</v>
          </cell>
          <cell r="DK355">
            <v>6.83</v>
          </cell>
          <cell r="DL355">
            <v>6.8888888888888999</v>
          </cell>
          <cell r="DM355">
            <v>5.3719999999999999</v>
          </cell>
          <cell r="DN355">
            <v>220.93199999999999</v>
          </cell>
          <cell r="DO355">
            <v>9</v>
          </cell>
          <cell r="DQ355" t="str">
            <v>PMMB33012</v>
          </cell>
          <cell r="DR355">
            <v>84</v>
          </cell>
          <cell r="DS355">
            <v>6.83</v>
          </cell>
          <cell r="DT355">
            <v>7.7777777777777999</v>
          </cell>
          <cell r="DU355">
            <v>5.3719999999999999</v>
          </cell>
          <cell r="DV355">
            <v>241.63200000000001</v>
          </cell>
          <cell r="DW355">
            <v>9</v>
          </cell>
          <cell r="DY355" t="str">
            <v>PMMB33009</v>
          </cell>
          <cell r="DZ355">
            <v>100</v>
          </cell>
          <cell r="EA355">
            <v>0</v>
          </cell>
          <cell r="EB355">
            <v>0</v>
          </cell>
          <cell r="EC355">
            <v>0</v>
          </cell>
          <cell r="ED355">
            <v>0</v>
          </cell>
          <cell r="EE355">
            <v>0</v>
          </cell>
          <cell r="EG355" t="str">
            <v>PMMB33009</v>
          </cell>
          <cell r="EH355">
            <v>100</v>
          </cell>
          <cell r="EI355">
            <v>0</v>
          </cell>
          <cell r="EJ355">
            <v>0</v>
          </cell>
          <cell r="EK355">
            <v>0</v>
          </cell>
          <cell r="EL355">
            <v>0</v>
          </cell>
          <cell r="EM355">
            <v>0</v>
          </cell>
          <cell r="EO355" t="str">
            <v>PMMB33009</v>
          </cell>
          <cell r="EP355">
            <v>100</v>
          </cell>
          <cell r="EQ355">
            <v>0</v>
          </cell>
          <cell r="ER355">
            <v>0</v>
          </cell>
          <cell r="ES355">
            <v>0</v>
          </cell>
          <cell r="ET355">
            <v>0</v>
          </cell>
          <cell r="EU355">
            <v>0</v>
          </cell>
          <cell r="EW355" t="str">
            <v>MPMF42014</v>
          </cell>
          <cell r="EX355">
            <v>98.65</v>
          </cell>
          <cell r="EY355">
            <v>6.47</v>
          </cell>
          <cell r="EZ355">
            <v>82</v>
          </cell>
          <cell r="FA355">
            <v>0</v>
          </cell>
          <cell r="FB355">
            <v>46</v>
          </cell>
          <cell r="FC355">
            <v>1</v>
          </cell>
          <cell r="FE355" t="str">
            <v>MPMF42008</v>
          </cell>
          <cell r="FF355">
            <v>91.34</v>
          </cell>
          <cell r="FG355">
            <v>14.56</v>
          </cell>
          <cell r="FH355">
            <v>23.333333333333002</v>
          </cell>
          <cell r="FI355">
            <v>7.4039999999999999</v>
          </cell>
          <cell r="FJ355">
            <v>47.35</v>
          </cell>
          <cell r="FK355">
            <v>3</v>
          </cell>
          <cell r="FM355" t="str">
            <v>MPMF42008</v>
          </cell>
          <cell r="FN355">
            <v>91.73</v>
          </cell>
          <cell r="FO355">
            <v>14.56</v>
          </cell>
          <cell r="FP355">
            <v>23.333333333333002</v>
          </cell>
          <cell r="FQ355">
            <v>7.4039999999999999</v>
          </cell>
          <cell r="FR355">
            <v>47.35</v>
          </cell>
          <cell r="FS355">
            <v>3</v>
          </cell>
          <cell r="FU355" t="str">
            <v>MPMF42008</v>
          </cell>
          <cell r="FV355">
            <v>89.12</v>
          </cell>
          <cell r="FW355">
            <v>15.02</v>
          </cell>
          <cell r="FX355">
            <v>17.5</v>
          </cell>
          <cell r="FY355">
            <v>5.3819999999999997</v>
          </cell>
          <cell r="FZ355">
            <v>50.95</v>
          </cell>
          <cell r="GA355">
            <v>4</v>
          </cell>
          <cell r="GC355" t="str">
            <v>MPMF42008</v>
          </cell>
          <cell r="GD355">
            <v>92</v>
          </cell>
          <cell r="GE355">
            <v>11.52</v>
          </cell>
          <cell r="GF355">
            <v>27</v>
          </cell>
          <cell r="GG355">
            <v>7.0179999999999998</v>
          </cell>
          <cell r="GH355">
            <v>64.95</v>
          </cell>
          <cell r="GI355">
            <v>4</v>
          </cell>
          <cell r="GK355" t="str">
            <v>MPMF42008</v>
          </cell>
          <cell r="GL355">
            <v>92.32</v>
          </cell>
          <cell r="GM355">
            <v>11.52</v>
          </cell>
          <cell r="GN355">
            <v>27</v>
          </cell>
          <cell r="GO355">
            <v>7.0179999999999998</v>
          </cell>
          <cell r="GP355">
            <v>64.95</v>
          </cell>
          <cell r="GQ355">
            <v>4</v>
          </cell>
          <cell r="GS355" t="str">
            <v>MPMF42008</v>
          </cell>
          <cell r="GT355">
            <v>92.62</v>
          </cell>
          <cell r="GU355">
            <v>11.52</v>
          </cell>
          <cell r="GV355">
            <v>27</v>
          </cell>
          <cell r="GW355">
            <v>7.0179999999999998</v>
          </cell>
          <cell r="GX355">
            <v>64.95</v>
          </cell>
          <cell r="GY355">
            <v>4</v>
          </cell>
          <cell r="HA355" t="str">
            <v>MPMF42008</v>
          </cell>
          <cell r="HB355">
            <v>92.89</v>
          </cell>
          <cell r="HC355">
            <v>11.52</v>
          </cell>
          <cell r="HD355">
            <v>27</v>
          </cell>
          <cell r="HE355">
            <v>7.0179999999999998</v>
          </cell>
          <cell r="HF355">
            <v>64.95</v>
          </cell>
          <cell r="HG355">
            <v>4</v>
          </cell>
          <cell r="HI355" t="str">
            <v>MPKS15008</v>
          </cell>
          <cell r="HJ355">
            <v>99.6</v>
          </cell>
          <cell r="HK355">
            <v>2.68</v>
          </cell>
          <cell r="HL355">
            <v>100</v>
          </cell>
          <cell r="HM355">
            <v>100</v>
          </cell>
          <cell r="HN355">
            <v>115</v>
          </cell>
          <cell r="HO355">
            <v>1</v>
          </cell>
          <cell r="HQ355" t="str">
            <v>MPKS15008</v>
          </cell>
          <cell r="HR355">
            <v>99.61</v>
          </cell>
          <cell r="HS355">
            <v>2.68</v>
          </cell>
          <cell r="HT355">
            <v>100</v>
          </cell>
          <cell r="HU355">
            <v>100</v>
          </cell>
          <cell r="HV355">
            <v>115</v>
          </cell>
          <cell r="HW355">
            <v>1</v>
          </cell>
          <cell r="HY355" t="str">
            <v>HDKM78471</v>
          </cell>
          <cell r="HZ355">
            <v>0</v>
          </cell>
          <cell r="IA355">
            <v>0</v>
          </cell>
          <cell r="IB355">
            <v>0</v>
          </cell>
          <cell r="IC355">
            <v>0</v>
          </cell>
          <cell r="ID355">
            <v>0</v>
          </cell>
          <cell r="IE355">
            <v>0</v>
          </cell>
          <cell r="IG355" t="str">
            <v>HDKM78471</v>
          </cell>
          <cell r="IH355">
            <v>0</v>
          </cell>
          <cell r="II355">
            <v>0</v>
          </cell>
          <cell r="IJ355">
            <v>0</v>
          </cell>
          <cell r="IK355">
            <v>0</v>
          </cell>
          <cell r="IL355">
            <v>0</v>
          </cell>
          <cell r="IM355">
            <v>0</v>
          </cell>
        </row>
        <row r="356">
          <cell r="A356" t="str">
            <v>PMSC16015</v>
          </cell>
          <cell r="B356">
            <v>100</v>
          </cell>
          <cell r="C356">
            <v>0</v>
          </cell>
          <cell r="D356">
            <v>0</v>
          </cell>
          <cell r="E356">
            <v>0</v>
          </cell>
          <cell r="F356">
            <v>0</v>
          </cell>
          <cell r="G356">
            <v>0</v>
          </cell>
          <cell r="I356" t="str">
            <v>PMSC16015</v>
          </cell>
          <cell r="J356">
            <v>53.79</v>
          </cell>
          <cell r="K356">
            <v>7.39</v>
          </cell>
          <cell r="L356">
            <v>0</v>
          </cell>
          <cell r="M356">
            <v>76.635000000000005</v>
          </cell>
          <cell r="N356">
            <v>0.81699999999999995</v>
          </cell>
          <cell r="O356">
            <v>3</v>
          </cell>
          <cell r="Q356" t="str">
            <v>PMSC16011</v>
          </cell>
          <cell r="R356">
            <v>73.239999999999995</v>
          </cell>
          <cell r="S356">
            <v>4.82</v>
          </cell>
          <cell r="T356">
            <v>6</v>
          </cell>
          <cell r="U356">
            <v>77.852999999999994</v>
          </cell>
          <cell r="V356">
            <v>24.234000000000002</v>
          </cell>
          <cell r="W356">
            <v>4</v>
          </cell>
          <cell r="Y356" t="str">
            <v>PMSC16011</v>
          </cell>
          <cell r="Z356">
            <v>76.680000000000007</v>
          </cell>
          <cell r="AA356">
            <v>3.73</v>
          </cell>
          <cell r="AB356">
            <v>6.8333333333333002</v>
          </cell>
          <cell r="AC356">
            <v>67.012</v>
          </cell>
          <cell r="AD356">
            <v>42.45</v>
          </cell>
          <cell r="AE356">
            <v>6</v>
          </cell>
          <cell r="AG356" t="str">
            <v>PMSC16011</v>
          </cell>
          <cell r="AH356">
            <v>74.75</v>
          </cell>
          <cell r="AI356">
            <v>4.33</v>
          </cell>
          <cell r="AJ356">
            <v>6.8571428571429003</v>
          </cell>
          <cell r="AK356">
            <v>49.503</v>
          </cell>
          <cell r="AL356">
            <v>55.933</v>
          </cell>
          <cell r="AM356">
            <v>7</v>
          </cell>
          <cell r="AO356" t="str">
            <v>PMSC16008</v>
          </cell>
          <cell r="AP356">
            <v>0</v>
          </cell>
          <cell r="AQ356">
            <v>144</v>
          </cell>
          <cell r="AR356">
            <v>0</v>
          </cell>
          <cell r="AS356">
            <v>100</v>
          </cell>
          <cell r="AT356">
            <v>0</v>
          </cell>
          <cell r="AU356">
            <v>1</v>
          </cell>
          <cell r="AW356" t="str">
            <v>PMSC16008</v>
          </cell>
          <cell r="AX356">
            <v>0</v>
          </cell>
          <cell r="AY356">
            <v>168</v>
          </cell>
          <cell r="AZ356">
            <v>0</v>
          </cell>
          <cell r="BA356">
            <v>100</v>
          </cell>
          <cell r="BB356">
            <v>0</v>
          </cell>
          <cell r="BC356">
            <v>1</v>
          </cell>
          <cell r="BE356" t="str">
            <v>PMSC16008</v>
          </cell>
          <cell r="BF356">
            <v>0</v>
          </cell>
          <cell r="BG356">
            <v>192</v>
          </cell>
          <cell r="BH356">
            <v>0</v>
          </cell>
          <cell r="BI356">
            <v>100</v>
          </cell>
          <cell r="BJ356">
            <v>0</v>
          </cell>
          <cell r="BK356">
            <v>1</v>
          </cell>
          <cell r="BM356" t="str">
            <v>PMSC16008</v>
          </cell>
          <cell r="BN356">
            <v>0</v>
          </cell>
          <cell r="BO356">
            <v>216</v>
          </cell>
          <cell r="BP356">
            <v>0</v>
          </cell>
          <cell r="BQ356">
            <v>100</v>
          </cell>
          <cell r="BR356">
            <v>0</v>
          </cell>
          <cell r="BS356">
            <v>1</v>
          </cell>
          <cell r="BU356" t="str">
            <v>PMSC16003</v>
          </cell>
          <cell r="BV356">
            <v>79.55</v>
          </cell>
          <cell r="BW356">
            <v>4.75</v>
          </cell>
          <cell r="BX356">
            <v>13.3</v>
          </cell>
          <cell r="BY356">
            <v>28.782</v>
          </cell>
          <cell r="BZ356">
            <v>130.88499999999999</v>
          </cell>
          <cell r="CA356">
            <v>10</v>
          </cell>
          <cell r="CC356" t="str">
            <v>PMSC16003</v>
          </cell>
          <cell r="CD356">
            <v>81.41</v>
          </cell>
          <cell r="CE356">
            <v>4.75</v>
          </cell>
          <cell r="CF356">
            <v>15.2</v>
          </cell>
          <cell r="CG356">
            <v>28.782</v>
          </cell>
          <cell r="CH356">
            <v>151.11799999999999</v>
          </cell>
          <cell r="CI356">
            <v>10</v>
          </cell>
          <cell r="CK356" t="str">
            <v>PMSC16003</v>
          </cell>
          <cell r="CL356">
            <v>77.08</v>
          </cell>
          <cell r="CM356">
            <v>5.85</v>
          </cell>
          <cell r="CN356">
            <v>13.818181818182</v>
          </cell>
          <cell r="CO356">
            <v>47.49</v>
          </cell>
          <cell r="CP356">
            <v>155.98500000000001</v>
          </cell>
          <cell r="CQ356">
            <v>11</v>
          </cell>
          <cell r="CS356" t="str">
            <v>PMMB33013</v>
          </cell>
          <cell r="CT356">
            <v>76.63</v>
          </cell>
          <cell r="CU356">
            <v>4.6399999999999997</v>
          </cell>
          <cell r="CV356">
            <v>11.066666666667</v>
          </cell>
          <cell r="CW356">
            <v>0</v>
          </cell>
          <cell r="CX356">
            <v>167.05199999999999</v>
          </cell>
          <cell r="CY356">
            <v>15</v>
          </cell>
          <cell r="DA356" t="str">
            <v>PMMB33013</v>
          </cell>
          <cell r="DB356">
            <v>71.63</v>
          </cell>
          <cell r="DC356">
            <v>5.75</v>
          </cell>
          <cell r="DD356">
            <v>10.375</v>
          </cell>
          <cell r="DE356">
            <v>0</v>
          </cell>
          <cell r="DF356">
            <v>168.63499999999999</v>
          </cell>
          <cell r="DG356">
            <v>16</v>
          </cell>
          <cell r="DI356" t="str">
            <v>PMMB33013</v>
          </cell>
          <cell r="DJ356">
            <v>72.45</v>
          </cell>
          <cell r="DK356">
            <v>5.32</v>
          </cell>
          <cell r="DL356">
            <v>9.5555555555555998</v>
          </cell>
          <cell r="DM356">
            <v>0</v>
          </cell>
          <cell r="DN356">
            <v>186.136</v>
          </cell>
          <cell r="DO356">
            <v>18</v>
          </cell>
          <cell r="DQ356" t="str">
            <v>PMMB33013</v>
          </cell>
          <cell r="DR356">
            <v>74.09</v>
          </cell>
          <cell r="DS356">
            <v>5.32</v>
          </cell>
          <cell r="DT356">
            <v>11.166666666667</v>
          </cell>
          <cell r="DU356">
            <v>0</v>
          </cell>
          <cell r="DV356">
            <v>206.50299999999999</v>
          </cell>
          <cell r="DW356">
            <v>18</v>
          </cell>
          <cell r="DY356" t="str">
            <v>PMMB33010</v>
          </cell>
          <cell r="DZ356">
            <v>100</v>
          </cell>
          <cell r="EA356">
            <v>0</v>
          </cell>
          <cell r="EB356">
            <v>0</v>
          </cell>
          <cell r="EC356">
            <v>0</v>
          </cell>
          <cell r="ED356">
            <v>0</v>
          </cell>
          <cell r="EE356">
            <v>0</v>
          </cell>
          <cell r="EG356" t="str">
            <v>PMMB33010</v>
          </cell>
          <cell r="EH356">
            <v>100</v>
          </cell>
          <cell r="EI356">
            <v>0</v>
          </cell>
          <cell r="EJ356">
            <v>0</v>
          </cell>
          <cell r="EK356">
            <v>0</v>
          </cell>
          <cell r="EL356">
            <v>0</v>
          </cell>
          <cell r="EM356">
            <v>0</v>
          </cell>
          <cell r="EO356" t="str">
            <v>PMMB33010</v>
          </cell>
          <cell r="EP356">
            <v>100</v>
          </cell>
          <cell r="EQ356">
            <v>0</v>
          </cell>
          <cell r="ER356">
            <v>0</v>
          </cell>
          <cell r="ES356">
            <v>0</v>
          </cell>
          <cell r="ET356">
            <v>0</v>
          </cell>
          <cell r="EU356">
            <v>0</v>
          </cell>
          <cell r="EW356" t="str">
            <v>MPMF42017</v>
          </cell>
          <cell r="EX356">
            <v>100</v>
          </cell>
          <cell r="EY356">
            <v>0</v>
          </cell>
          <cell r="EZ356">
            <v>0</v>
          </cell>
          <cell r="FA356">
            <v>0</v>
          </cell>
          <cell r="FB356">
            <v>0</v>
          </cell>
          <cell r="FC356">
            <v>0</v>
          </cell>
          <cell r="FE356" t="str">
            <v>MPMF42011</v>
          </cell>
          <cell r="FF356">
            <v>100</v>
          </cell>
          <cell r="FG356">
            <v>0</v>
          </cell>
          <cell r="FH356">
            <v>36</v>
          </cell>
          <cell r="FI356">
            <v>0</v>
          </cell>
          <cell r="FJ356">
            <v>0</v>
          </cell>
          <cell r="FK356">
            <v>0</v>
          </cell>
          <cell r="FM356" t="str">
            <v>MPMF42011</v>
          </cell>
          <cell r="FN356">
            <v>100</v>
          </cell>
          <cell r="FO356">
            <v>0</v>
          </cell>
          <cell r="FP356">
            <v>36</v>
          </cell>
          <cell r="FQ356">
            <v>0</v>
          </cell>
          <cell r="FR356">
            <v>0</v>
          </cell>
          <cell r="FS356">
            <v>0</v>
          </cell>
          <cell r="FU356" t="str">
            <v>MPMF42011</v>
          </cell>
          <cell r="FV356">
            <v>100</v>
          </cell>
          <cell r="FW356">
            <v>0</v>
          </cell>
          <cell r="FX356">
            <v>36</v>
          </cell>
          <cell r="FY356">
            <v>0</v>
          </cell>
          <cell r="FZ356">
            <v>0</v>
          </cell>
          <cell r="GA356">
            <v>0</v>
          </cell>
          <cell r="GC356" t="str">
            <v>MPMF42011</v>
          </cell>
          <cell r="GD356">
            <v>100</v>
          </cell>
          <cell r="GE356">
            <v>0</v>
          </cell>
          <cell r="GF356">
            <v>41</v>
          </cell>
          <cell r="GG356">
            <v>0</v>
          </cell>
          <cell r="GH356">
            <v>0</v>
          </cell>
          <cell r="GI356">
            <v>0</v>
          </cell>
          <cell r="GK356" t="str">
            <v>MPMF42011</v>
          </cell>
          <cell r="GL356">
            <v>100</v>
          </cell>
          <cell r="GM356">
            <v>0</v>
          </cell>
          <cell r="GN356">
            <v>41</v>
          </cell>
          <cell r="GO356">
            <v>0</v>
          </cell>
          <cell r="GP356">
            <v>0</v>
          </cell>
          <cell r="GQ356">
            <v>0</v>
          </cell>
          <cell r="GS356" t="str">
            <v>MPMF42011</v>
          </cell>
          <cell r="GT356">
            <v>100</v>
          </cell>
          <cell r="GU356">
            <v>0</v>
          </cell>
          <cell r="GV356">
            <v>41</v>
          </cell>
          <cell r="GW356">
            <v>0</v>
          </cell>
          <cell r="GX356">
            <v>0</v>
          </cell>
          <cell r="GY356">
            <v>0</v>
          </cell>
          <cell r="HA356" t="str">
            <v>MPMF42011</v>
          </cell>
          <cell r="HB356">
            <v>100</v>
          </cell>
          <cell r="HC356">
            <v>0</v>
          </cell>
          <cell r="HD356">
            <v>41</v>
          </cell>
          <cell r="HE356">
            <v>0</v>
          </cell>
          <cell r="HF356">
            <v>0</v>
          </cell>
          <cell r="HG356">
            <v>0</v>
          </cell>
          <cell r="HI356" t="str">
            <v>MPMF29003</v>
          </cell>
          <cell r="HJ356">
            <v>100</v>
          </cell>
          <cell r="HK356">
            <v>0</v>
          </cell>
          <cell r="HL356">
            <v>0</v>
          </cell>
          <cell r="HM356">
            <v>0</v>
          </cell>
          <cell r="HN356">
            <v>0</v>
          </cell>
          <cell r="HO356">
            <v>0</v>
          </cell>
          <cell r="HQ356" t="str">
            <v>MPMF29003</v>
          </cell>
          <cell r="HR356">
            <v>100</v>
          </cell>
          <cell r="HS356">
            <v>0</v>
          </cell>
          <cell r="HT356">
            <v>0</v>
          </cell>
          <cell r="HU356">
            <v>0</v>
          </cell>
          <cell r="HV356">
            <v>0</v>
          </cell>
          <cell r="HW356">
            <v>0</v>
          </cell>
          <cell r="HY356" t="str">
            <v>HWKM46008</v>
          </cell>
          <cell r="HZ356">
            <v>33.369999999999997</v>
          </cell>
          <cell r="IA356">
            <v>59.97</v>
          </cell>
          <cell r="IB356">
            <v>0</v>
          </cell>
          <cell r="IC356">
            <v>90.516000000000005</v>
          </cell>
          <cell r="ID356">
            <v>161.28299999999999</v>
          </cell>
          <cell r="IE356">
            <v>8</v>
          </cell>
          <cell r="IG356" t="str">
            <v>HWKM46008</v>
          </cell>
          <cell r="IH356">
            <v>34.090000000000003</v>
          </cell>
          <cell r="II356">
            <v>54.48</v>
          </cell>
          <cell r="IJ356">
            <v>5.7777777777777999</v>
          </cell>
          <cell r="IK356">
            <v>88.885000000000005</v>
          </cell>
          <cell r="IL356">
            <v>193.36699999999999</v>
          </cell>
          <cell r="IM356">
            <v>9</v>
          </cell>
        </row>
        <row r="357">
          <cell r="A357" t="str">
            <v>PMVV16107</v>
          </cell>
          <cell r="B357">
            <v>100</v>
          </cell>
          <cell r="C357">
            <v>0</v>
          </cell>
          <cell r="D357">
            <v>0</v>
          </cell>
          <cell r="E357">
            <v>0</v>
          </cell>
          <cell r="F357">
            <v>0</v>
          </cell>
          <cell r="G357">
            <v>0</v>
          </cell>
          <cell r="I357" t="str">
            <v>PMVV16107</v>
          </cell>
          <cell r="J357">
            <v>100</v>
          </cell>
          <cell r="K357">
            <v>0</v>
          </cell>
          <cell r="L357">
            <v>19</v>
          </cell>
          <cell r="M357">
            <v>0</v>
          </cell>
          <cell r="N357">
            <v>19.233000000000001</v>
          </cell>
          <cell r="O357">
            <v>0</v>
          </cell>
          <cell r="Q357" t="str">
            <v>PMSC16012</v>
          </cell>
          <cell r="R357">
            <v>75.53</v>
          </cell>
          <cell r="S357">
            <v>8.5</v>
          </cell>
          <cell r="T357">
            <v>9</v>
          </cell>
          <cell r="U357">
            <v>0</v>
          </cell>
          <cell r="V357">
            <v>24.548999999999999</v>
          </cell>
          <cell r="W357">
            <v>2</v>
          </cell>
          <cell r="Y357" t="str">
            <v>PMSC16012</v>
          </cell>
          <cell r="Z357">
            <v>79.760000000000005</v>
          </cell>
          <cell r="AA357">
            <v>6.27</v>
          </cell>
          <cell r="AB357">
            <v>13.333333333333</v>
          </cell>
          <cell r="AC357">
            <v>0</v>
          </cell>
          <cell r="AD357">
            <v>43.05</v>
          </cell>
          <cell r="AE357">
            <v>3</v>
          </cell>
          <cell r="AG357" t="str">
            <v>PMSC16012</v>
          </cell>
          <cell r="AH357">
            <v>70.47</v>
          </cell>
          <cell r="AI357">
            <v>5.8</v>
          </cell>
          <cell r="AJ357">
            <v>7.6666666666666998</v>
          </cell>
          <cell r="AK357">
            <v>34.466000000000001</v>
          </cell>
          <cell r="AL357">
            <v>48.8</v>
          </cell>
          <cell r="AM357">
            <v>6</v>
          </cell>
          <cell r="AO357" t="str">
            <v>PMSC16009</v>
          </cell>
          <cell r="AP357">
            <v>85.02</v>
          </cell>
          <cell r="AQ357">
            <v>4.1500000000000004</v>
          </cell>
          <cell r="AR357">
            <v>15.2</v>
          </cell>
          <cell r="AS357">
            <v>45.906999999999996</v>
          </cell>
          <cell r="AT357">
            <v>78.998999999999995</v>
          </cell>
          <cell r="AU357">
            <v>5</v>
          </cell>
          <cell r="AW357" t="str">
            <v>PMSC16009</v>
          </cell>
          <cell r="AX357">
            <v>81.91</v>
          </cell>
          <cell r="AY357">
            <v>5.92</v>
          </cell>
          <cell r="AZ357">
            <v>15.2</v>
          </cell>
          <cell r="BA357">
            <v>32.225000000000001</v>
          </cell>
          <cell r="BB357">
            <v>89.415999999999997</v>
          </cell>
          <cell r="BC357">
            <v>5</v>
          </cell>
          <cell r="BE357" t="str">
            <v>PMSC16009</v>
          </cell>
          <cell r="BF357">
            <v>82.5</v>
          </cell>
          <cell r="BG357">
            <v>4.6100000000000003</v>
          </cell>
          <cell r="BH357">
            <v>12.714285714286</v>
          </cell>
          <cell r="BI357">
            <v>29.515000000000001</v>
          </cell>
          <cell r="BJ357">
            <v>105.383</v>
          </cell>
          <cell r="BK357">
            <v>7</v>
          </cell>
          <cell r="BM357" t="str">
            <v>PMSC16009</v>
          </cell>
          <cell r="BN357">
            <v>84.44</v>
          </cell>
          <cell r="BO357">
            <v>4.6100000000000003</v>
          </cell>
          <cell r="BP357">
            <v>15</v>
          </cell>
          <cell r="BQ357">
            <v>29.515000000000001</v>
          </cell>
          <cell r="BR357">
            <v>120.35</v>
          </cell>
          <cell r="BS357">
            <v>7</v>
          </cell>
          <cell r="BU357" t="str">
            <v>PMSC16004</v>
          </cell>
          <cell r="BV357">
            <v>86.49</v>
          </cell>
          <cell r="BW357">
            <v>2.25</v>
          </cell>
          <cell r="BX357">
            <v>11.384615384615</v>
          </cell>
          <cell r="BY357">
            <v>52.366999999999997</v>
          </cell>
          <cell r="BZ357">
            <v>143.352</v>
          </cell>
          <cell r="CA357">
            <v>13</v>
          </cell>
          <cell r="CC357" t="str">
            <v>PMSC16004</v>
          </cell>
          <cell r="CD357">
            <v>85.72</v>
          </cell>
          <cell r="CE357">
            <v>2.41</v>
          </cell>
          <cell r="CF357">
            <v>11.642857142857</v>
          </cell>
          <cell r="CG357">
            <v>58.744999999999997</v>
          </cell>
          <cell r="CH357">
            <v>159.48500000000001</v>
          </cell>
          <cell r="CI357">
            <v>14</v>
          </cell>
          <cell r="CK357" t="str">
            <v>PMSC16004</v>
          </cell>
          <cell r="CL357">
            <v>86.64</v>
          </cell>
          <cell r="CM357">
            <v>2.2999999999999998</v>
          </cell>
          <cell r="CN357">
            <v>10.866666666666999</v>
          </cell>
          <cell r="CO357">
            <v>57.439</v>
          </cell>
          <cell r="CP357">
            <v>178.65100000000001</v>
          </cell>
          <cell r="CQ357">
            <v>15</v>
          </cell>
          <cell r="CS357" t="str">
            <v>PMMB33035</v>
          </cell>
          <cell r="CT357">
            <v>78</v>
          </cell>
          <cell r="CU357">
            <v>4.1399999999999997</v>
          </cell>
          <cell r="CV357">
            <v>9.375</v>
          </cell>
          <cell r="CW357">
            <v>16.934000000000001</v>
          </cell>
          <cell r="CX357">
            <v>171.86799999999999</v>
          </cell>
          <cell r="CY357">
            <v>16</v>
          </cell>
          <cell r="DA357" t="str">
            <v>PMMB33035</v>
          </cell>
          <cell r="DB357">
            <v>79.22</v>
          </cell>
          <cell r="DC357">
            <v>3.97</v>
          </cell>
          <cell r="DD357">
            <v>9.4117647058823994</v>
          </cell>
          <cell r="DE357">
            <v>16.637</v>
          </cell>
          <cell r="DF357">
            <v>191.851</v>
          </cell>
          <cell r="DG357">
            <v>17</v>
          </cell>
          <cell r="DI357" t="str">
            <v>PMMB33035</v>
          </cell>
          <cell r="DJ357">
            <v>80.16</v>
          </cell>
          <cell r="DK357">
            <v>3.83</v>
          </cell>
          <cell r="DL357">
            <v>9.9444444444444002</v>
          </cell>
          <cell r="DM357">
            <v>16.256</v>
          </cell>
          <cell r="DN357">
            <v>210.73400000000001</v>
          </cell>
          <cell r="DO357">
            <v>18</v>
          </cell>
          <cell r="DQ357" t="str">
            <v>PMMB33035</v>
          </cell>
          <cell r="DR357">
            <v>78.239999999999995</v>
          </cell>
          <cell r="DS357">
            <v>4.0599999999999996</v>
          </cell>
          <cell r="DT357">
            <v>8.9499999999999993</v>
          </cell>
          <cell r="DU357">
            <v>23.721</v>
          </cell>
          <cell r="DV357">
            <v>220.517</v>
          </cell>
          <cell r="DW357">
            <v>20</v>
          </cell>
          <cell r="DY357" t="str">
            <v>PMMB33012</v>
          </cell>
          <cell r="DZ357">
            <v>84.94</v>
          </cell>
          <cell r="EA357">
            <v>6.83</v>
          </cell>
          <cell r="EB357">
            <v>8.8888888888888999</v>
          </cell>
          <cell r="EC357">
            <v>5.3719999999999999</v>
          </cell>
          <cell r="ED357">
            <v>261.38200000000001</v>
          </cell>
          <cell r="EE357">
            <v>9</v>
          </cell>
          <cell r="EG357" t="str">
            <v>PMMB33012</v>
          </cell>
          <cell r="EH357">
            <v>85.69</v>
          </cell>
          <cell r="EI357">
            <v>6.18</v>
          </cell>
          <cell r="EJ357">
            <v>9</v>
          </cell>
          <cell r="EK357">
            <v>5.3390000000000004</v>
          </cell>
          <cell r="EL357">
            <v>280.34899999999999</v>
          </cell>
          <cell r="EM357">
            <v>10</v>
          </cell>
          <cell r="EO357" t="str">
            <v>PMMB33012</v>
          </cell>
          <cell r="EP357">
            <v>86.44</v>
          </cell>
          <cell r="EQ357">
            <v>6.18</v>
          </cell>
          <cell r="ER357">
            <v>10.199999999999999</v>
          </cell>
          <cell r="ES357">
            <v>5.3390000000000004</v>
          </cell>
          <cell r="ET357">
            <v>290.51600000000002</v>
          </cell>
          <cell r="EU357">
            <v>10</v>
          </cell>
          <cell r="EW357" t="str">
            <v>MPMF42034</v>
          </cell>
          <cell r="EX357">
            <v>100</v>
          </cell>
          <cell r="EY357">
            <v>0</v>
          </cell>
          <cell r="EZ357">
            <v>0</v>
          </cell>
          <cell r="FA357">
            <v>0</v>
          </cell>
          <cell r="FB357">
            <v>0</v>
          </cell>
          <cell r="FC357">
            <v>0</v>
          </cell>
          <cell r="FE357" t="str">
            <v>MPMF42014</v>
          </cell>
          <cell r="FF357">
            <v>98.72</v>
          </cell>
          <cell r="FG357">
            <v>6.47</v>
          </cell>
          <cell r="FH357">
            <v>82</v>
          </cell>
          <cell r="FI357">
            <v>0</v>
          </cell>
          <cell r="FJ357">
            <v>46</v>
          </cell>
          <cell r="FK357">
            <v>1</v>
          </cell>
          <cell r="FM357" t="str">
            <v>MPMF42014</v>
          </cell>
          <cell r="FN357">
            <v>98.78</v>
          </cell>
          <cell r="FO357">
            <v>6.47</v>
          </cell>
          <cell r="FP357">
            <v>82</v>
          </cell>
          <cell r="FQ357">
            <v>0</v>
          </cell>
          <cell r="FR357">
            <v>46</v>
          </cell>
          <cell r="FS357">
            <v>1</v>
          </cell>
          <cell r="FU357" t="str">
            <v>MPMF42014</v>
          </cell>
          <cell r="FV357">
            <v>98.83</v>
          </cell>
          <cell r="FW357">
            <v>6.47</v>
          </cell>
          <cell r="FX357">
            <v>82</v>
          </cell>
          <cell r="FY357">
            <v>0</v>
          </cell>
          <cell r="FZ357">
            <v>46</v>
          </cell>
          <cell r="GA357">
            <v>1</v>
          </cell>
          <cell r="GC357" t="str">
            <v>MPMF42014</v>
          </cell>
          <cell r="GD357">
            <v>98.88</v>
          </cell>
          <cell r="GE357">
            <v>6.47</v>
          </cell>
          <cell r="GF357">
            <v>97</v>
          </cell>
          <cell r="GG357">
            <v>0</v>
          </cell>
          <cell r="GH357">
            <v>46</v>
          </cell>
          <cell r="GI357">
            <v>1</v>
          </cell>
          <cell r="GK357" t="str">
            <v>MPMF42014</v>
          </cell>
          <cell r="GL357">
            <v>98.92</v>
          </cell>
          <cell r="GM357">
            <v>6.47</v>
          </cell>
          <cell r="GN357">
            <v>97</v>
          </cell>
          <cell r="GO357">
            <v>0</v>
          </cell>
          <cell r="GP357">
            <v>46</v>
          </cell>
          <cell r="GQ357">
            <v>1</v>
          </cell>
          <cell r="GS357" t="str">
            <v>MPMF42014</v>
          </cell>
          <cell r="GT357">
            <v>98.96</v>
          </cell>
          <cell r="GU357">
            <v>6.47</v>
          </cell>
          <cell r="GV357">
            <v>97</v>
          </cell>
          <cell r="GW357">
            <v>0</v>
          </cell>
          <cell r="GX357">
            <v>46</v>
          </cell>
          <cell r="GY357">
            <v>1</v>
          </cell>
          <cell r="HA357" t="str">
            <v>MPMF42014</v>
          </cell>
          <cell r="HB357">
            <v>99</v>
          </cell>
          <cell r="HC357">
            <v>6.47</v>
          </cell>
          <cell r="HD357">
            <v>97</v>
          </cell>
          <cell r="HE357">
            <v>0</v>
          </cell>
          <cell r="HF357">
            <v>46</v>
          </cell>
          <cell r="HG357">
            <v>1</v>
          </cell>
          <cell r="HI357" t="str">
            <v>MPMF29014</v>
          </cell>
          <cell r="HJ357">
            <v>60.12</v>
          </cell>
          <cell r="HK357">
            <v>268</v>
          </cell>
          <cell r="HL357">
            <v>0</v>
          </cell>
          <cell r="HM357">
            <v>100</v>
          </cell>
          <cell r="HN357">
            <v>7.8330000000000002</v>
          </cell>
          <cell r="HO357">
            <v>1</v>
          </cell>
          <cell r="HQ357" t="str">
            <v>MPMF29014</v>
          </cell>
          <cell r="HR357">
            <v>61.49</v>
          </cell>
          <cell r="HS357">
            <v>268</v>
          </cell>
          <cell r="HT357">
            <v>0</v>
          </cell>
          <cell r="HU357">
            <v>100</v>
          </cell>
          <cell r="HV357">
            <v>7.8330000000000002</v>
          </cell>
          <cell r="HW357">
            <v>1</v>
          </cell>
          <cell r="HY357" t="str">
            <v>HWKM46017</v>
          </cell>
          <cell r="HZ357">
            <v>86.48</v>
          </cell>
          <cell r="IA357">
            <v>12.16</v>
          </cell>
          <cell r="IB357">
            <v>12.375</v>
          </cell>
          <cell r="IC357">
            <v>11.747999999999999</v>
          </cell>
          <cell r="ID357">
            <v>339.59100000000001</v>
          </cell>
          <cell r="IE357">
            <v>8</v>
          </cell>
          <cell r="IG357" t="str">
            <v>HWKM46017</v>
          </cell>
          <cell r="IH357">
            <v>86.92</v>
          </cell>
          <cell r="II357">
            <v>12.16</v>
          </cell>
          <cell r="IJ357">
            <v>16.125</v>
          </cell>
          <cell r="IK357">
            <v>11.747999999999999</v>
          </cell>
          <cell r="IL357">
            <v>418.375</v>
          </cell>
          <cell r="IM357">
            <v>8</v>
          </cell>
        </row>
        <row r="358">
          <cell r="A358" t="str">
            <v>PWVV16001</v>
          </cell>
          <cell r="B358">
            <v>100</v>
          </cell>
          <cell r="C358">
            <v>0</v>
          </cell>
          <cell r="D358">
            <v>0</v>
          </cell>
          <cell r="E358">
            <v>0</v>
          </cell>
          <cell r="F358">
            <v>0</v>
          </cell>
          <cell r="G358">
            <v>0</v>
          </cell>
          <cell r="I358" t="str">
            <v>PWVV16001</v>
          </cell>
          <cell r="J358">
            <v>100</v>
          </cell>
          <cell r="K358">
            <v>0</v>
          </cell>
          <cell r="L358">
            <v>0</v>
          </cell>
          <cell r="M358">
            <v>0</v>
          </cell>
          <cell r="N358">
            <v>0</v>
          </cell>
          <cell r="O358">
            <v>0</v>
          </cell>
          <cell r="Q358" t="str">
            <v>PMSC16014</v>
          </cell>
          <cell r="R358">
            <v>89.31</v>
          </cell>
          <cell r="S358">
            <v>1.54</v>
          </cell>
          <cell r="T358">
            <v>6.2</v>
          </cell>
          <cell r="U358">
            <v>47.622999999999998</v>
          </cell>
          <cell r="V358">
            <v>32.283000000000001</v>
          </cell>
          <cell r="W358">
            <v>5</v>
          </cell>
          <cell r="Y358" t="str">
            <v>PMSC16014</v>
          </cell>
          <cell r="Z358">
            <v>87.55</v>
          </cell>
          <cell r="AA358">
            <v>1.71</v>
          </cell>
          <cell r="AB358">
            <v>6.5714285714285996</v>
          </cell>
          <cell r="AC358">
            <v>30.686</v>
          </cell>
          <cell r="AD358">
            <v>48.499000000000002</v>
          </cell>
          <cell r="AE358">
            <v>7</v>
          </cell>
          <cell r="AG358" t="str">
            <v>PMSC16014</v>
          </cell>
          <cell r="AH358">
            <v>86.9</v>
          </cell>
          <cell r="AI358">
            <v>1.47</v>
          </cell>
          <cell r="AJ358">
            <v>6.3</v>
          </cell>
          <cell r="AK358">
            <v>37.433</v>
          </cell>
          <cell r="AL358">
            <v>65.034000000000006</v>
          </cell>
          <cell r="AM358">
            <v>10</v>
          </cell>
          <cell r="AO358" t="str">
            <v>PMSC16011</v>
          </cell>
          <cell r="AP358">
            <v>62.29</v>
          </cell>
          <cell r="AQ358">
            <v>7.76</v>
          </cell>
          <cell r="AR358">
            <v>6.8571428571429003</v>
          </cell>
          <cell r="AS358">
            <v>27.623999999999999</v>
          </cell>
          <cell r="AT358">
            <v>55.933</v>
          </cell>
          <cell r="AU358">
            <v>7</v>
          </cell>
          <cell r="AW358" t="str">
            <v>PMSC16011</v>
          </cell>
          <cell r="AX358">
            <v>53.39</v>
          </cell>
          <cell r="AY358">
            <v>11.19</v>
          </cell>
          <cell r="AZ358">
            <v>6.8571428571429003</v>
          </cell>
          <cell r="BA358">
            <v>19.157</v>
          </cell>
          <cell r="BB358">
            <v>55.933</v>
          </cell>
          <cell r="BC358">
            <v>7</v>
          </cell>
          <cell r="BE358" t="str">
            <v>PMSC16011</v>
          </cell>
          <cell r="BF358">
            <v>46.72</v>
          </cell>
          <cell r="BG358">
            <v>14.61</v>
          </cell>
          <cell r="BH358">
            <v>6.8571428571429003</v>
          </cell>
          <cell r="BI358">
            <v>14.663</v>
          </cell>
          <cell r="BJ358">
            <v>55.933</v>
          </cell>
          <cell r="BK358">
            <v>7</v>
          </cell>
          <cell r="BM358" t="str">
            <v>PMSC16011</v>
          </cell>
          <cell r="BN358">
            <v>44.1</v>
          </cell>
          <cell r="BO358">
            <v>13.37</v>
          </cell>
          <cell r="BP358">
            <v>5.3333333333333002</v>
          </cell>
          <cell r="BQ358">
            <v>17.754000000000001</v>
          </cell>
          <cell r="BR358">
            <v>57.45</v>
          </cell>
          <cell r="BS358">
            <v>9</v>
          </cell>
          <cell r="BU358" t="str">
            <v>PMSC16007</v>
          </cell>
          <cell r="BV358">
            <v>28.17</v>
          </cell>
          <cell r="BW358">
            <v>14.37</v>
          </cell>
          <cell r="BX358">
            <v>2.0833333333333002</v>
          </cell>
          <cell r="BY358">
            <v>42.904000000000003</v>
          </cell>
          <cell r="BZ358">
            <v>33.6</v>
          </cell>
          <cell r="CA358">
            <v>12</v>
          </cell>
          <cell r="CC358" t="str">
            <v>PMSC16007</v>
          </cell>
          <cell r="CD358">
            <v>26.86</v>
          </cell>
          <cell r="CE358">
            <v>14.85</v>
          </cell>
          <cell r="CF358">
            <v>1.9230769230769</v>
          </cell>
          <cell r="CG358">
            <v>43.328000000000003</v>
          </cell>
          <cell r="CH358">
            <v>36.566000000000003</v>
          </cell>
          <cell r="CI358">
            <v>13</v>
          </cell>
          <cell r="CK358" t="str">
            <v>PMSC16007</v>
          </cell>
          <cell r="CL358">
            <v>26.44</v>
          </cell>
          <cell r="CM358">
            <v>14.12</v>
          </cell>
          <cell r="CN358">
            <v>1.6666666666667</v>
          </cell>
          <cell r="CO358">
            <v>39.49</v>
          </cell>
          <cell r="CP358">
            <v>41.265999999999998</v>
          </cell>
          <cell r="CQ358">
            <v>15</v>
          </cell>
          <cell r="CS358" t="str">
            <v>PMMB38001</v>
          </cell>
          <cell r="CT358">
            <v>100</v>
          </cell>
          <cell r="CU358">
            <v>0</v>
          </cell>
          <cell r="CV358">
            <v>0</v>
          </cell>
          <cell r="CW358">
            <v>0</v>
          </cell>
          <cell r="CX358">
            <v>0</v>
          </cell>
          <cell r="CY358">
            <v>0</v>
          </cell>
          <cell r="DA358" t="str">
            <v>PMMB38001</v>
          </cell>
          <cell r="DB358">
            <v>100</v>
          </cell>
          <cell r="DC358">
            <v>0</v>
          </cell>
          <cell r="DD358">
            <v>0</v>
          </cell>
          <cell r="DE358">
            <v>0</v>
          </cell>
          <cell r="DF358">
            <v>0</v>
          </cell>
          <cell r="DG358">
            <v>0</v>
          </cell>
          <cell r="DI358" t="str">
            <v>PMMB38001</v>
          </cell>
          <cell r="DJ358">
            <v>100</v>
          </cell>
          <cell r="DK358">
            <v>0</v>
          </cell>
          <cell r="DL358">
            <v>0</v>
          </cell>
          <cell r="DM358">
            <v>0</v>
          </cell>
          <cell r="DN358">
            <v>0</v>
          </cell>
          <cell r="DO358">
            <v>0</v>
          </cell>
          <cell r="DQ358" t="str">
            <v>PMMB38001</v>
          </cell>
          <cell r="DR358">
            <v>100</v>
          </cell>
          <cell r="DS358">
            <v>0</v>
          </cell>
          <cell r="DT358">
            <v>0</v>
          </cell>
          <cell r="DU358">
            <v>0</v>
          </cell>
          <cell r="DV358">
            <v>0</v>
          </cell>
          <cell r="DW358">
            <v>0</v>
          </cell>
          <cell r="DY358" t="str">
            <v>PMMB33013</v>
          </cell>
          <cell r="DZ358">
            <v>75.19</v>
          </cell>
          <cell r="EA358">
            <v>4.6500000000000004</v>
          </cell>
          <cell r="EB358">
            <v>10.380952380951999</v>
          </cell>
          <cell r="EC358">
            <v>0</v>
          </cell>
          <cell r="ED358">
            <v>224.58500000000001</v>
          </cell>
          <cell r="EE358">
            <v>21</v>
          </cell>
          <cell r="EG358" t="str">
            <v>PMMB33013</v>
          </cell>
          <cell r="EH358">
            <v>76.569999999999993</v>
          </cell>
          <cell r="EI358">
            <v>4.6500000000000004</v>
          </cell>
          <cell r="EJ358">
            <v>11.366666666666999</v>
          </cell>
          <cell r="EK358">
            <v>0</v>
          </cell>
          <cell r="EL358">
            <v>245.102</v>
          </cell>
          <cell r="EM358">
            <v>21</v>
          </cell>
          <cell r="EO358" t="str">
            <v>PMMB33013</v>
          </cell>
          <cell r="EP358">
            <v>76.98</v>
          </cell>
          <cell r="EQ358">
            <v>4.6100000000000003</v>
          </cell>
          <cell r="ER358">
            <v>11.227272727273</v>
          </cell>
          <cell r="ES358">
            <v>0</v>
          </cell>
          <cell r="ET358">
            <v>262.05099999999999</v>
          </cell>
          <cell r="EU358">
            <v>22</v>
          </cell>
          <cell r="EW358" t="str">
            <v>MPMF42038</v>
          </cell>
          <cell r="EX358">
            <v>100</v>
          </cell>
          <cell r="EY358">
            <v>0</v>
          </cell>
          <cell r="EZ358">
            <v>37</v>
          </cell>
          <cell r="FA358">
            <v>0</v>
          </cell>
          <cell r="FB358">
            <v>46</v>
          </cell>
          <cell r="FC358">
            <v>0</v>
          </cell>
          <cell r="FE358" t="str">
            <v>MPMF42017</v>
          </cell>
          <cell r="FF358">
            <v>100</v>
          </cell>
          <cell r="FG358">
            <v>0</v>
          </cell>
          <cell r="FH358">
            <v>0</v>
          </cell>
          <cell r="FI358">
            <v>0</v>
          </cell>
          <cell r="FJ358">
            <v>0</v>
          </cell>
          <cell r="FK358">
            <v>0</v>
          </cell>
          <cell r="FM358" t="str">
            <v>MPMF42017</v>
          </cell>
          <cell r="FN358">
            <v>100</v>
          </cell>
          <cell r="FO358">
            <v>0</v>
          </cell>
          <cell r="FP358">
            <v>0</v>
          </cell>
          <cell r="FQ358">
            <v>0</v>
          </cell>
          <cell r="FR358">
            <v>0</v>
          </cell>
          <cell r="FS358">
            <v>0</v>
          </cell>
          <cell r="FU358" t="str">
            <v>MPMF42017</v>
          </cell>
          <cell r="FV358">
            <v>100</v>
          </cell>
          <cell r="FW358">
            <v>0</v>
          </cell>
          <cell r="FX358">
            <v>0</v>
          </cell>
          <cell r="FY358">
            <v>0</v>
          </cell>
          <cell r="FZ358">
            <v>0</v>
          </cell>
          <cell r="GA358">
            <v>0</v>
          </cell>
          <cell r="GC358" t="str">
            <v>MPMF42017</v>
          </cell>
          <cell r="GD358">
            <v>100</v>
          </cell>
          <cell r="GE358">
            <v>0</v>
          </cell>
          <cell r="GF358">
            <v>0</v>
          </cell>
          <cell r="GG358">
            <v>0</v>
          </cell>
          <cell r="GH358">
            <v>0</v>
          </cell>
          <cell r="GI358">
            <v>0</v>
          </cell>
          <cell r="GK358" t="str">
            <v>MPMF42017</v>
          </cell>
          <cell r="GL358">
            <v>100</v>
          </cell>
          <cell r="GM358">
            <v>0</v>
          </cell>
          <cell r="GN358">
            <v>0</v>
          </cell>
          <cell r="GO358">
            <v>0</v>
          </cell>
          <cell r="GP358">
            <v>0</v>
          </cell>
          <cell r="GQ358">
            <v>0</v>
          </cell>
          <cell r="GS358" t="str">
            <v>MPMF42017</v>
          </cell>
          <cell r="GT358">
            <v>100</v>
          </cell>
          <cell r="GU358">
            <v>0</v>
          </cell>
          <cell r="GV358">
            <v>0</v>
          </cell>
          <cell r="GW358">
            <v>0</v>
          </cell>
          <cell r="GX358">
            <v>0</v>
          </cell>
          <cell r="GY358">
            <v>0</v>
          </cell>
          <cell r="HA358" t="str">
            <v>MPMF42017</v>
          </cell>
          <cell r="HB358">
            <v>100</v>
          </cell>
          <cell r="HC358">
            <v>0</v>
          </cell>
          <cell r="HD358">
            <v>0</v>
          </cell>
          <cell r="HE358">
            <v>0</v>
          </cell>
          <cell r="HF358">
            <v>0</v>
          </cell>
          <cell r="HG358">
            <v>0</v>
          </cell>
          <cell r="HI358" t="str">
            <v>MPMF38011</v>
          </cell>
          <cell r="HJ358">
            <v>100</v>
          </cell>
          <cell r="HK358">
            <v>0</v>
          </cell>
          <cell r="HL358">
            <v>258</v>
          </cell>
          <cell r="HM358">
            <v>0</v>
          </cell>
          <cell r="HN358">
            <v>115</v>
          </cell>
          <cell r="HO358">
            <v>0</v>
          </cell>
          <cell r="HQ358" t="str">
            <v>MPMF38011</v>
          </cell>
          <cell r="HR358">
            <v>100</v>
          </cell>
          <cell r="HS358">
            <v>0</v>
          </cell>
          <cell r="HT358">
            <v>258</v>
          </cell>
          <cell r="HU358">
            <v>0</v>
          </cell>
          <cell r="HV358">
            <v>115</v>
          </cell>
          <cell r="HW358">
            <v>0</v>
          </cell>
          <cell r="HY358" t="str">
            <v>HWKM46018</v>
          </cell>
          <cell r="HZ358">
            <v>88.9</v>
          </cell>
          <cell r="IA358">
            <v>13.33</v>
          </cell>
          <cell r="IB358">
            <v>5.6666666666666998</v>
          </cell>
          <cell r="IC358">
            <v>10.048</v>
          </cell>
          <cell r="ID358">
            <v>370.92599999999999</v>
          </cell>
          <cell r="IE358">
            <v>6</v>
          </cell>
          <cell r="IG358" t="str">
            <v>HWKM46018</v>
          </cell>
          <cell r="IH358">
            <v>89.25</v>
          </cell>
          <cell r="II358">
            <v>13.33</v>
          </cell>
          <cell r="IJ358">
            <v>5.6666666666666998</v>
          </cell>
          <cell r="IK358">
            <v>10.048</v>
          </cell>
          <cell r="IL358">
            <v>439.91</v>
          </cell>
          <cell r="IM358">
            <v>6</v>
          </cell>
        </row>
        <row r="359">
          <cell r="A359" t="str">
            <v>PWVV16002</v>
          </cell>
          <cell r="B359">
            <v>100</v>
          </cell>
          <cell r="C359">
            <v>0</v>
          </cell>
          <cell r="D359">
            <v>0</v>
          </cell>
          <cell r="E359">
            <v>0</v>
          </cell>
          <cell r="F359">
            <v>0</v>
          </cell>
          <cell r="G359">
            <v>0</v>
          </cell>
          <cell r="I359" t="str">
            <v>PWVV16002</v>
          </cell>
          <cell r="J359">
            <v>52.08</v>
          </cell>
          <cell r="K359">
            <v>23</v>
          </cell>
          <cell r="L359">
            <v>0</v>
          </cell>
          <cell r="M359">
            <v>0</v>
          </cell>
          <cell r="N359">
            <v>0</v>
          </cell>
          <cell r="O359">
            <v>1</v>
          </cell>
          <cell r="Q359" t="str">
            <v>PMSC16015</v>
          </cell>
          <cell r="R359">
            <v>35.86</v>
          </cell>
          <cell r="S359">
            <v>15.39</v>
          </cell>
          <cell r="T359">
            <v>0</v>
          </cell>
          <cell r="U359">
            <v>88.777000000000001</v>
          </cell>
          <cell r="V359">
            <v>0.81699999999999995</v>
          </cell>
          <cell r="W359">
            <v>3</v>
          </cell>
          <cell r="Y359" t="str">
            <v>PMSC16015</v>
          </cell>
          <cell r="Z359">
            <v>26.89</v>
          </cell>
          <cell r="AA359">
            <v>23.39</v>
          </cell>
          <cell r="AB359">
            <v>0</v>
          </cell>
          <cell r="AC359">
            <v>92.614999999999995</v>
          </cell>
          <cell r="AD359">
            <v>0.81699999999999995</v>
          </cell>
          <cell r="AE359">
            <v>3</v>
          </cell>
          <cell r="AG359" t="str">
            <v>PMSC16015</v>
          </cell>
          <cell r="AH359">
            <v>21.51</v>
          </cell>
          <cell r="AI359">
            <v>31.39</v>
          </cell>
          <cell r="AJ359">
            <v>0</v>
          </cell>
          <cell r="AK359">
            <v>94.497</v>
          </cell>
          <cell r="AL359">
            <v>0.81699999999999995</v>
          </cell>
          <cell r="AM359">
            <v>3</v>
          </cell>
          <cell r="AO359" t="str">
            <v>PMSC16012</v>
          </cell>
          <cell r="AP359">
            <v>66.39</v>
          </cell>
          <cell r="AQ359">
            <v>6.83</v>
          </cell>
          <cell r="AR359">
            <v>7.8571428571429003</v>
          </cell>
          <cell r="AS359">
            <v>44.646000000000001</v>
          </cell>
          <cell r="AT359">
            <v>58</v>
          </cell>
          <cell r="AU359">
            <v>7</v>
          </cell>
          <cell r="AW359" t="str">
            <v>PMSC16012</v>
          </cell>
          <cell r="AX359">
            <v>70.12</v>
          </cell>
          <cell r="AY359">
            <v>6.2</v>
          </cell>
          <cell r="AZ359">
            <v>8.125</v>
          </cell>
          <cell r="BA359">
            <v>43.024999999999999</v>
          </cell>
          <cell r="BB359">
            <v>76.366</v>
          </cell>
          <cell r="BC359">
            <v>8</v>
          </cell>
          <cell r="BE359" t="str">
            <v>PMSC16012</v>
          </cell>
          <cell r="BF359">
            <v>69.790000000000006</v>
          </cell>
          <cell r="BG359">
            <v>5.74</v>
          </cell>
          <cell r="BH359">
            <v>7.4</v>
          </cell>
          <cell r="BI359">
            <v>37.177</v>
          </cell>
          <cell r="BJ359">
            <v>88.4</v>
          </cell>
          <cell r="BK359">
            <v>10</v>
          </cell>
          <cell r="BM359" t="str">
            <v>PMSC16012</v>
          </cell>
          <cell r="BN359">
            <v>69.89</v>
          </cell>
          <cell r="BO359">
            <v>5.86</v>
          </cell>
          <cell r="BP359">
            <v>7.8181818181817997</v>
          </cell>
          <cell r="BQ359">
            <v>44.036000000000001</v>
          </cell>
          <cell r="BR359">
            <v>97.801000000000002</v>
          </cell>
          <cell r="BS359">
            <v>11</v>
          </cell>
          <cell r="BU359" t="str">
            <v>PMSC16008</v>
          </cell>
          <cell r="BV359">
            <v>0</v>
          </cell>
          <cell r="BW359">
            <v>240</v>
          </cell>
          <cell r="BX359">
            <v>0</v>
          </cell>
          <cell r="BY359">
            <v>100</v>
          </cell>
          <cell r="BZ359">
            <v>0</v>
          </cell>
          <cell r="CA359">
            <v>1</v>
          </cell>
          <cell r="CC359" t="str">
            <v>PMSC16008</v>
          </cell>
          <cell r="CD359">
            <v>0</v>
          </cell>
          <cell r="CE359">
            <v>264</v>
          </cell>
          <cell r="CF359">
            <v>0</v>
          </cell>
          <cell r="CG359">
            <v>100</v>
          </cell>
          <cell r="CH359">
            <v>0</v>
          </cell>
          <cell r="CI359">
            <v>1</v>
          </cell>
          <cell r="CK359" t="str">
            <v>PMSC16008</v>
          </cell>
          <cell r="CL359">
            <v>0</v>
          </cell>
          <cell r="CM359">
            <v>288</v>
          </cell>
          <cell r="CN359">
            <v>0</v>
          </cell>
          <cell r="CO359">
            <v>100</v>
          </cell>
          <cell r="CP359">
            <v>0</v>
          </cell>
          <cell r="CQ359">
            <v>1</v>
          </cell>
          <cell r="CS359" t="str">
            <v>PMSC16001</v>
          </cell>
          <cell r="CT359">
            <v>73.52</v>
          </cell>
          <cell r="CU359">
            <v>5</v>
          </cell>
          <cell r="CV359">
            <v>8.9375</v>
          </cell>
          <cell r="CW359">
            <v>62.698999999999998</v>
          </cell>
          <cell r="CX359">
            <v>158.68199999999999</v>
          </cell>
          <cell r="CY359">
            <v>16</v>
          </cell>
          <cell r="DA359" t="str">
            <v>PMSC16001</v>
          </cell>
          <cell r="DB359">
            <v>72.180000000000007</v>
          </cell>
          <cell r="DC359">
            <v>4.78</v>
          </cell>
          <cell r="DD359">
            <v>7.9473684210525999</v>
          </cell>
          <cell r="DE359">
            <v>58.838000000000001</v>
          </cell>
          <cell r="DF359">
            <v>169.26499999999999</v>
          </cell>
          <cell r="DG359">
            <v>19</v>
          </cell>
          <cell r="DI359" t="str">
            <v>PMSC16001</v>
          </cell>
          <cell r="DJ359">
            <v>67.37</v>
          </cell>
          <cell r="DK359">
            <v>6.05</v>
          </cell>
          <cell r="DL359">
            <v>7.9473684210525999</v>
          </cell>
          <cell r="DM359">
            <v>46.548000000000002</v>
          </cell>
          <cell r="DN359">
            <v>169.26499999999999</v>
          </cell>
          <cell r="DO359">
            <v>19</v>
          </cell>
          <cell r="DQ359" t="str">
            <v>PMSC16001</v>
          </cell>
          <cell r="DR359">
            <v>67.31</v>
          </cell>
          <cell r="DS359">
            <v>5.85</v>
          </cell>
          <cell r="DT359">
            <v>7.8095238095238004</v>
          </cell>
          <cell r="DU359">
            <v>43.5</v>
          </cell>
          <cell r="DV359">
            <v>183.83099999999999</v>
          </cell>
          <cell r="DW359">
            <v>21</v>
          </cell>
          <cell r="DY359" t="str">
            <v>PMMB33035</v>
          </cell>
          <cell r="DZ359">
            <v>79.22</v>
          </cell>
          <cell r="EA359">
            <v>3.9</v>
          </cell>
          <cell r="EB359">
            <v>8.8571428571429003</v>
          </cell>
          <cell r="EC359">
            <v>23.475000000000001</v>
          </cell>
          <cell r="ED359">
            <v>238.86699999999999</v>
          </cell>
          <cell r="EE359">
            <v>21</v>
          </cell>
          <cell r="EG359" t="str">
            <v>PMMB33035</v>
          </cell>
          <cell r="EH359">
            <v>78.5</v>
          </cell>
          <cell r="EI359">
            <v>3.92</v>
          </cell>
          <cell r="EJ359">
            <v>8.4782608695652009</v>
          </cell>
          <cell r="EK359">
            <v>21.364999999999998</v>
          </cell>
          <cell r="EL359">
            <v>252.31700000000001</v>
          </cell>
          <cell r="EM359">
            <v>23</v>
          </cell>
          <cell r="EO359" t="str">
            <v>PMMB33035</v>
          </cell>
          <cell r="EP359">
            <v>78.260000000000005</v>
          </cell>
          <cell r="EQ359">
            <v>3.97</v>
          </cell>
          <cell r="ER359">
            <v>8.3333333333333002</v>
          </cell>
          <cell r="ES359">
            <v>21.526</v>
          </cell>
          <cell r="ET359">
            <v>267.69900000000001</v>
          </cell>
          <cell r="EU359">
            <v>24</v>
          </cell>
          <cell r="EW359" t="str">
            <v>MPMT10001</v>
          </cell>
          <cell r="EX359">
            <v>100</v>
          </cell>
          <cell r="EY359">
            <v>0</v>
          </cell>
          <cell r="EZ359">
            <v>0</v>
          </cell>
          <cell r="FA359">
            <v>0</v>
          </cell>
          <cell r="FB359">
            <v>0</v>
          </cell>
          <cell r="FC359">
            <v>0</v>
          </cell>
          <cell r="FE359" t="str">
            <v>MPMF42034</v>
          </cell>
          <cell r="FF359">
            <v>100</v>
          </cell>
          <cell r="FG359">
            <v>0</v>
          </cell>
          <cell r="FH359">
            <v>0</v>
          </cell>
          <cell r="FI359">
            <v>0</v>
          </cell>
          <cell r="FJ359">
            <v>0</v>
          </cell>
          <cell r="FK359">
            <v>0</v>
          </cell>
          <cell r="FM359" t="str">
            <v>MPMF42034</v>
          </cell>
          <cell r="FN359">
            <v>100</v>
          </cell>
          <cell r="FO359">
            <v>0</v>
          </cell>
          <cell r="FP359">
            <v>0</v>
          </cell>
          <cell r="FQ359">
            <v>0</v>
          </cell>
          <cell r="FR359">
            <v>0</v>
          </cell>
          <cell r="FS359">
            <v>0</v>
          </cell>
          <cell r="FU359" t="str">
            <v>MPMF42034</v>
          </cell>
          <cell r="FV359">
            <v>100</v>
          </cell>
          <cell r="FW359">
            <v>0</v>
          </cell>
          <cell r="FX359">
            <v>0</v>
          </cell>
          <cell r="FY359">
            <v>0</v>
          </cell>
          <cell r="FZ359">
            <v>0</v>
          </cell>
          <cell r="GA359">
            <v>0</v>
          </cell>
          <cell r="GC359" t="str">
            <v>MPMF42034</v>
          </cell>
          <cell r="GD359">
            <v>100</v>
          </cell>
          <cell r="GE359">
            <v>0</v>
          </cell>
          <cell r="GF359">
            <v>0</v>
          </cell>
          <cell r="GG359">
            <v>0</v>
          </cell>
          <cell r="GH359">
            <v>0</v>
          </cell>
          <cell r="GI359">
            <v>0</v>
          </cell>
          <cell r="GK359" t="str">
            <v>MPMF42034</v>
          </cell>
          <cell r="GL359">
            <v>100</v>
          </cell>
          <cell r="GM359">
            <v>0</v>
          </cell>
          <cell r="GN359">
            <v>0</v>
          </cell>
          <cell r="GO359">
            <v>0</v>
          </cell>
          <cell r="GP359">
            <v>0</v>
          </cell>
          <cell r="GQ359">
            <v>0</v>
          </cell>
          <cell r="GS359" t="str">
            <v>MPMF42034</v>
          </cell>
          <cell r="GT359">
            <v>100</v>
          </cell>
          <cell r="GU359">
            <v>0</v>
          </cell>
          <cell r="GV359">
            <v>0</v>
          </cell>
          <cell r="GW359">
            <v>0</v>
          </cell>
          <cell r="GX359">
            <v>0</v>
          </cell>
          <cell r="GY359">
            <v>0</v>
          </cell>
          <cell r="HA359" t="str">
            <v>MPMF42034</v>
          </cell>
          <cell r="HB359">
            <v>100</v>
          </cell>
          <cell r="HC359">
            <v>0</v>
          </cell>
          <cell r="HD359">
            <v>0</v>
          </cell>
          <cell r="HE359">
            <v>0</v>
          </cell>
          <cell r="HF359">
            <v>0</v>
          </cell>
          <cell r="HG359">
            <v>0</v>
          </cell>
          <cell r="HI359" t="str">
            <v>MPMF38019</v>
          </cell>
          <cell r="HJ359">
            <v>98.64</v>
          </cell>
          <cell r="HK359">
            <v>4.58</v>
          </cell>
          <cell r="HL359">
            <v>45.5</v>
          </cell>
          <cell r="HM359">
            <v>0</v>
          </cell>
          <cell r="HN359">
            <v>135.80000000000001</v>
          </cell>
          <cell r="HO359">
            <v>2</v>
          </cell>
          <cell r="HQ359" t="str">
            <v>MPMF38019</v>
          </cell>
          <cell r="HR359">
            <v>98.68</v>
          </cell>
          <cell r="HS359">
            <v>4.58</v>
          </cell>
          <cell r="HT359">
            <v>45.5</v>
          </cell>
          <cell r="HU359">
            <v>0</v>
          </cell>
          <cell r="HV359">
            <v>135.80000000000001</v>
          </cell>
          <cell r="HW359">
            <v>2</v>
          </cell>
          <cell r="HY359" t="str">
            <v>HWKM46026</v>
          </cell>
          <cell r="HZ359">
            <v>99.45</v>
          </cell>
          <cell r="IA359">
            <v>1.98</v>
          </cell>
          <cell r="IB359">
            <v>0</v>
          </cell>
          <cell r="IC359">
            <v>0</v>
          </cell>
          <cell r="ID359">
            <v>115.93300000000001</v>
          </cell>
          <cell r="IE359">
            <v>2</v>
          </cell>
          <cell r="IG359" t="str">
            <v>HWKM46026</v>
          </cell>
          <cell r="IH359">
            <v>99.47</v>
          </cell>
          <cell r="II359">
            <v>1.98</v>
          </cell>
          <cell r="IJ359">
            <v>33</v>
          </cell>
          <cell r="IK359">
            <v>0</v>
          </cell>
          <cell r="IL359">
            <v>134.56700000000001</v>
          </cell>
          <cell r="IM359">
            <v>2</v>
          </cell>
        </row>
        <row r="360">
          <cell r="A360" t="str">
            <v>PWVV16003</v>
          </cell>
          <cell r="B360">
            <v>100</v>
          </cell>
          <cell r="C360">
            <v>0</v>
          </cell>
          <cell r="D360">
            <v>0</v>
          </cell>
          <cell r="E360">
            <v>0</v>
          </cell>
          <cell r="F360">
            <v>0</v>
          </cell>
          <cell r="G360">
            <v>0</v>
          </cell>
          <cell r="I360" t="str">
            <v>PWVV16003</v>
          </cell>
          <cell r="J360">
            <v>100</v>
          </cell>
          <cell r="K360">
            <v>0</v>
          </cell>
          <cell r="L360">
            <v>8</v>
          </cell>
          <cell r="M360">
            <v>0</v>
          </cell>
          <cell r="N360">
            <v>19.917000000000002</v>
          </cell>
          <cell r="O360">
            <v>0</v>
          </cell>
          <cell r="Q360" t="str">
            <v>PMVV16107</v>
          </cell>
          <cell r="R360">
            <v>93.89</v>
          </cell>
          <cell r="S360">
            <v>3.82</v>
          </cell>
          <cell r="T360">
            <v>35</v>
          </cell>
          <cell r="U360">
            <v>0</v>
          </cell>
          <cell r="V360">
            <v>36.200000000000003</v>
          </cell>
          <cell r="W360">
            <v>1</v>
          </cell>
          <cell r="Y360" t="str">
            <v>PMVV16107</v>
          </cell>
          <cell r="Z360">
            <v>86.48</v>
          </cell>
          <cell r="AA360">
            <v>4.13</v>
          </cell>
          <cell r="AB360">
            <v>16.333333333333002</v>
          </cell>
          <cell r="AC360">
            <v>59.81</v>
          </cell>
          <cell r="AD360">
            <v>48.334000000000003</v>
          </cell>
          <cell r="AE360">
            <v>3</v>
          </cell>
          <cell r="AG360" t="str">
            <v>PMVV16107</v>
          </cell>
          <cell r="AH360">
            <v>77.44</v>
          </cell>
          <cell r="AI360">
            <v>5.3</v>
          </cell>
          <cell r="AJ360">
            <v>9.8000000000000007</v>
          </cell>
          <cell r="AK360">
            <v>28.006</v>
          </cell>
          <cell r="AL360">
            <v>55.033999999999999</v>
          </cell>
          <cell r="AM360">
            <v>5</v>
          </cell>
          <cell r="AO360" t="str">
            <v>PMSC16014</v>
          </cell>
          <cell r="AP360">
            <v>88.48</v>
          </cell>
          <cell r="AQ360">
            <v>1.47</v>
          </cell>
          <cell r="AR360">
            <v>7.8</v>
          </cell>
          <cell r="AS360">
            <v>37.433</v>
          </cell>
          <cell r="AT360">
            <v>84.218000000000004</v>
          </cell>
          <cell r="AU360">
            <v>10</v>
          </cell>
          <cell r="AW360" t="str">
            <v>PMSC16014</v>
          </cell>
          <cell r="AX360">
            <v>86.9</v>
          </cell>
          <cell r="AY360">
            <v>1.43</v>
          </cell>
          <cell r="AZ360">
            <v>6.1428571428570997</v>
          </cell>
          <cell r="BA360">
            <v>27.327999999999999</v>
          </cell>
          <cell r="BB360">
            <v>99.168000000000006</v>
          </cell>
          <cell r="BC360">
            <v>14</v>
          </cell>
          <cell r="BE360" t="str">
            <v>PMSC16014</v>
          </cell>
          <cell r="BF360">
            <v>86.2</v>
          </cell>
          <cell r="BG360">
            <v>1.45</v>
          </cell>
          <cell r="BH360">
            <v>5.5882352941177</v>
          </cell>
          <cell r="BI360">
            <v>22.321999999999999</v>
          </cell>
          <cell r="BJ360">
            <v>113.93600000000001</v>
          </cell>
          <cell r="BK360">
            <v>17</v>
          </cell>
          <cell r="BM360" t="str">
            <v>PMSC16014</v>
          </cell>
          <cell r="BN360">
            <v>80.790000000000006</v>
          </cell>
          <cell r="BO360">
            <v>2.2000000000000002</v>
          </cell>
          <cell r="BP360">
            <v>6.2777777777777999</v>
          </cell>
          <cell r="BQ360">
            <v>51.747999999999998</v>
          </cell>
          <cell r="BR360">
            <v>120.486</v>
          </cell>
          <cell r="BS360">
            <v>18</v>
          </cell>
          <cell r="BU360" t="str">
            <v>PMSC16009</v>
          </cell>
          <cell r="BV360">
            <v>85.01</v>
          </cell>
          <cell r="BW360">
            <v>4.33</v>
          </cell>
          <cell r="BX360">
            <v>17.375</v>
          </cell>
          <cell r="BY360">
            <v>34.328000000000003</v>
          </cell>
          <cell r="BZ360">
            <v>136.834</v>
          </cell>
          <cell r="CA360">
            <v>8</v>
          </cell>
          <cell r="CC360" t="str">
            <v>PMSC16009</v>
          </cell>
          <cell r="CD360">
            <v>86.38</v>
          </cell>
          <cell r="CE360">
            <v>4.33</v>
          </cell>
          <cell r="CF360">
            <v>20</v>
          </cell>
          <cell r="CG360">
            <v>34.328000000000003</v>
          </cell>
          <cell r="CH360">
            <v>157.06700000000001</v>
          </cell>
          <cell r="CI360">
            <v>8</v>
          </cell>
          <cell r="CK360" t="str">
            <v>PMSC16009</v>
          </cell>
          <cell r="CL360">
            <v>86.24</v>
          </cell>
          <cell r="CM360">
            <v>4.26</v>
          </cell>
          <cell r="CN360">
            <v>17.777777777777999</v>
          </cell>
          <cell r="CO360">
            <v>31.044</v>
          </cell>
          <cell r="CP360">
            <v>172.81700000000001</v>
          </cell>
          <cell r="CQ360">
            <v>9</v>
          </cell>
          <cell r="CS360" t="str">
            <v>PMSC16002</v>
          </cell>
          <cell r="CT360">
            <v>79.75</v>
          </cell>
          <cell r="CU360">
            <v>4.6399999999999997</v>
          </cell>
          <cell r="CV360">
            <v>12.769230769230999</v>
          </cell>
          <cell r="CW360">
            <v>39.204000000000001</v>
          </cell>
          <cell r="CX360">
            <v>179.36600000000001</v>
          </cell>
          <cell r="CY360">
            <v>13</v>
          </cell>
          <cell r="DA360" t="str">
            <v>PMSC16002</v>
          </cell>
          <cell r="DB360">
            <v>78.849999999999994</v>
          </cell>
          <cell r="DC360">
            <v>4.5199999999999996</v>
          </cell>
          <cell r="DD360">
            <v>11.4</v>
          </cell>
          <cell r="DE360">
            <v>34.880000000000003</v>
          </cell>
          <cell r="DF360">
            <v>194.04900000000001</v>
          </cell>
          <cell r="DG360">
            <v>15</v>
          </cell>
          <cell r="DI360" t="str">
            <v>PMSC16002</v>
          </cell>
          <cell r="DJ360">
            <v>78.459999999999994</v>
          </cell>
          <cell r="DK360">
            <v>4.6500000000000004</v>
          </cell>
          <cell r="DL360">
            <v>11.9375</v>
          </cell>
          <cell r="DM360">
            <v>31.831</v>
          </cell>
          <cell r="DN360">
            <v>208.61500000000001</v>
          </cell>
          <cell r="DO360">
            <v>16</v>
          </cell>
          <cell r="DQ360" t="str">
            <v>PMSC16002</v>
          </cell>
          <cell r="DR360">
            <v>78.540000000000006</v>
          </cell>
          <cell r="DS360">
            <v>4.4000000000000004</v>
          </cell>
          <cell r="DT360">
            <v>11.722222222221999</v>
          </cell>
          <cell r="DU360">
            <v>29.875</v>
          </cell>
          <cell r="DV360">
            <v>220.999</v>
          </cell>
          <cell r="DW360">
            <v>18</v>
          </cell>
          <cell r="DY360" t="str">
            <v>PMMB38001</v>
          </cell>
          <cell r="DZ360">
            <v>100</v>
          </cell>
          <cell r="EA360">
            <v>0</v>
          </cell>
          <cell r="EB360">
            <v>0</v>
          </cell>
          <cell r="EC360">
            <v>0</v>
          </cell>
          <cell r="ED360">
            <v>0</v>
          </cell>
          <cell r="EE360">
            <v>0</v>
          </cell>
          <cell r="EG360" t="str">
            <v>PMMB38001</v>
          </cell>
          <cell r="EH360">
            <v>100</v>
          </cell>
          <cell r="EI360">
            <v>0</v>
          </cell>
          <cell r="EJ360">
            <v>0</v>
          </cell>
          <cell r="EK360">
            <v>0</v>
          </cell>
          <cell r="EL360">
            <v>0</v>
          </cell>
          <cell r="EM360">
            <v>0</v>
          </cell>
          <cell r="EO360" t="str">
            <v>PMMB38001</v>
          </cell>
          <cell r="EP360">
            <v>100</v>
          </cell>
          <cell r="EQ360">
            <v>0</v>
          </cell>
          <cell r="ER360">
            <v>0</v>
          </cell>
          <cell r="ES360">
            <v>0</v>
          </cell>
          <cell r="ET360">
            <v>0</v>
          </cell>
          <cell r="EU360">
            <v>0</v>
          </cell>
          <cell r="EW360" t="str">
            <v>MPMT10002</v>
          </cell>
          <cell r="EX360">
            <v>100</v>
          </cell>
          <cell r="EY360">
            <v>0</v>
          </cell>
          <cell r="EZ360">
            <v>0</v>
          </cell>
          <cell r="FA360">
            <v>0</v>
          </cell>
          <cell r="FB360">
            <v>0</v>
          </cell>
          <cell r="FC360">
            <v>0</v>
          </cell>
          <cell r="FE360" t="str">
            <v>MPMF42038</v>
          </cell>
          <cell r="FF360">
            <v>100</v>
          </cell>
          <cell r="FG360">
            <v>0</v>
          </cell>
          <cell r="FH360">
            <v>37</v>
          </cell>
          <cell r="FI360">
            <v>0</v>
          </cell>
          <cell r="FJ360">
            <v>46</v>
          </cell>
          <cell r="FK360">
            <v>0</v>
          </cell>
          <cell r="FM360" t="str">
            <v>MPMF42038</v>
          </cell>
          <cell r="FN360">
            <v>100</v>
          </cell>
          <cell r="FO360">
            <v>0</v>
          </cell>
          <cell r="FP360">
            <v>37</v>
          </cell>
          <cell r="FQ360">
            <v>0</v>
          </cell>
          <cell r="FR360">
            <v>46</v>
          </cell>
          <cell r="FS360">
            <v>0</v>
          </cell>
          <cell r="FU360" t="str">
            <v>MPMF42038</v>
          </cell>
          <cell r="FV360">
            <v>100</v>
          </cell>
          <cell r="FW360">
            <v>0</v>
          </cell>
          <cell r="FX360">
            <v>37</v>
          </cell>
          <cell r="FY360">
            <v>0</v>
          </cell>
          <cell r="FZ360">
            <v>46</v>
          </cell>
          <cell r="GA360">
            <v>0</v>
          </cell>
          <cell r="GC360" t="str">
            <v>MPMF42038</v>
          </cell>
          <cell r="GD360">
            <v>100</v>
          </cell>
          <cell r="GE360">
            <v>0</v>
          </cell>
          <cell r="GF360">
            <v>55</v>
          </cell>
          <cell r="GG360">
            <v>0</v>
          </cell>
          <cell r="GH360">
            <v>46</v>
          </cell>
          <cell r="GI360">
            <v>0</v>
          </cell>
          <cell r="GK360" t="str">
            <v>MPMF42038</v>
          </cell>
          <cell r="GL360">
            <v>100</v>
          </cell>
          <cell r="GM360">
            <v>0</v>
          </cell>
          <cell r="GN360">
            <v>55</v>
          </cell>
          <cell r="GO360">
            <v>0</v>
          </cell>
          <cell r="GP360">
            <v>46</v>
          </cell>
          <cell r="GQ360">
            <v>0</v>
          </cell>
          <cell r="GS360" t="str">
            <v>MPMF42038</v>
          </cell>
          <cell r="GT360">
            <v>100</v>
          </cell>
          <cell r="GU360">
            <v>0</v>
          </cell>
          <cell r="GV360">
            <v>55</v>
          </cell>
          <cell r="GW360">
            <v>0</v>
          </cell>
          <cell r="GX360">
            <v>46</v>
          </cell>
          <cell r="GY360">
            <v>0</v>
          </cell>
          <cell r="HA360" t="str">
            <v>MPMF42038</v>
          </cell>
          <cell r="HB360">
            <v>100</v>
          </cell>
          <cell r="HC360">
            <v>0</v>
          </cell>
          <cell r="HD360">
            <v>55</v>
          </cell>
          <cell r="HE360">
            <v>0</v>
          </cell>
          <cell r="HF360">
            <v>46</v>
          </cell>
          <cell r="HG360">
            <v>0</v>
          </cell>
          <cell r="HI360" t="str">
            <v>MPMF42004</v>
          </cell>
          <cell r="HJ360">
            <v>29.47</v>
          </cell>
          <cell r="HK360">
            <v>236.98</v>
          </cell>
          <cell r="HL360">
            <v>32.5</v>
          </cell>
          <cell r="HM360">
            <v>0</v>
          </cell>
          <cell r="HN360">
            <v>69.417000000000002</v>
          </cell>
          <cell r="HO360">
            <v>2</v>
          </cell>
          <cell r="HQ360" t="str">
            <v>MPMF42004</v>
          </cell>
          <cell r="HR360">
            <v>28.45</v>
          </cell>
          <cell r="HS360">
            <v>248.98</v>
          </cell>
          <cell r="HT360">
            <v>32.5</v>
          </cell>
          <cell r="HU360">
            <v>0</v>
          </cell>
          <cell r="HV360">
            <v>69.417000000000002</v>
          </cell>
          <cell r="HW360">
            <v>2</v>
          </cell>
          <cell r="HY360" t="str">
            <v>HWKM78004</v>
          </cell>
          <cell r="HZ360">
            <v>94.09</v>
          </cell>
          <cell r="IA360">
            <v>3.27</v>
          </cell>
          <cell r="IB360">
            <v>10.230769230769001</v>
          </cell>
          <cell r="IC360">
            <v>18.149999999999999</v>
          </cell>
          <cell r="ID360">
            <v>397.19200000000001</v>
          </cell>
          <cell r="IE360">
            <v>13</v>
          </cell>
          <cell r="IG360" t="str">
            <v>HWKM78004</v>
          </cell>
          <cell r="IH360">
            <v>94.29</v>
          </cell>
          <cell r="II360">
            <v>3.27</v>
          </cell>
          <cell r="IJ360">
            <v>21.230769230768999</v>
          </cell>
          <cell r="IK360">
            <v>18.149999999999999</v>
          </cell>
          <cell r="IL360">
            <v>475.976</v>
          </cell>
          <cell r="IM360">
            <v>13</v>
          </cell>
        </row>
        <row r="361">
          <cell r="A361" t="str">
            <v>PWVV16004</v>
          </cell>
          <cell r="B361">
            <v>100</v>
          </cell>
          <cell r="C361">
            <v>0</v>
          </cell>
          <cell r="D361">
            <v>0</v>
          </cell>
          <cell r="E361">
            <v>0</v>
          </cell>
          <cell r="F361">
            <v>0</v>
          </cell>
          <cell r="G361">
            <v>0</v>
          </cell>
          <cell r="I361" t="str">
            <v>PWVV16004</v>
          </cell>
          <cell r="J361">
            <v>100</v>
          </cell>
          <cell r="K361">
            <v>0</v>
          </cell>
          <cell r="L361">
            <v>6</v>
          </cell>
          <cell r="M361">
            <v>0</v>
          </cell>
          <cell r="N361">
            <v>19.649999999999999</v>
          </cell>
          <cell r="O361">
            <v>0</v>
          </cell>
          <cell r="Q361" t="str">
            <v>PWVV16001</v>
          </cell>
          <cell r="R361">
            <v>100</v>
          </cell>
          <cell r="S361">
            <v>0</v>
          </cell>
          <cell r="T361">
            <v>0</v>
          </cell>
          <cell r="U361">
            <v>0</v>
          </cell>
          <cell r="V361">
            <v>0</v>
          </cell>
          <cell r="W361">
            <v>0</v>
          </cell>
          <cell r="Y361" t="str">
            <v>PWVV16001</v>
          </cell>
          <cell r="Z361">
            <v>100</v>
          </cell>
          <cell r="AA361">
            <v>0</v>
          </cell>
          <cell r="AB361">
            <v>0</v>
          </cell>
          <cell r="AC361">
            <v>0</v>
          </cell>
          <cell r="AD361">
            <v>0</v>
          </cell>
          <cell r="AE361">
            <v>0</v>
          </cell>
          <cell r="AG361" t="str">
            <v>PWVV16001</v>
          </cell>
          <cell r="AH361">
            <v>100</v>
          </cell>
          <cell r="AI361">
            <v>0</v>
          </cell>
          <cell r="AJ361">
            <v>0</v>
          </cell>
          <cell r="AK361">
            <v>0</v>
          </cell>
          <cell r="AL361">
            <v>0</v>
          </cell>
          <cell r="AM361">
            <v>0</v>
          </cell>
          <cell r="AO361" t="str">
            <v>PMSC16015</v>
          </cell>
          <cell r="AP361">
            <v>18.23</v>
          </cell>
          <cell r="AQ361">
            <v>39.25</v>
          </cell>
          <cell r="AR361">
            <v>0</v>
          </cell>
          <cell r="AS361">
            <v>95.597999999999999</v>
          </cell>
          <cell r="AT361">
            <v>0.81699999999999995</v>
          </cell>
          <cell r="AU361">
            <v>3</v>
          </cell>
          <cell r="AW361" t="str">
            <v>PMSC16015</v>
          </cell>
          <cell r="AX361">
            <v>29.63</v>
          </cell>
          <cell r="AY361">
            <v>29.55</v>
          </cell>
          <cell r="AZ361">
            <v>2.25</v>
          </cell>
          <cell r="BA361">
            <v>95.221000000000004</v>
          </cell>
          <cell r="BB361">
            <v>20.516999999999999</v>
          </cell>
          <cell r="BC361">
            <v>4</v>
          </cell>
          <cell r="BE361" t="str">
            <v>PMSC16015</v>
          </cell>
          <cell r="BF361">
            <v>37.21</v>
          </cell>
          <cell r="BG361">
            <v>20.09</v>
          </cell>
          <cell r="BH361">
            <v>3.1666666666666998</v>
          </cell>
          <cell r="BI361">
            <v>93.378</v>
          </cell>
          <cell r="BJ361">
            <v>37.402000000000001</v>
          </cell>
          <cell r="BK361">
            <v>6</v>
          </cell>
          <cell r="BM361" t="str">
            <v>PMSC16015</v>
          </cell>
          <cell r="BN361">
            <v>42.8</v>
          </cell>
          <cell r="BO361">
            <v>13.73</v>
          </cell>
          <cell r="BP361">
            <v>4</v>
          </cell>
          <cell r="BQ361">
            <v>91.11</v>
          </cell>
          <cell r="BR361">
            <v>49.569000000000003</v>
          </cell>
          <cell r="BS361">
            <v>9</v>
          </cell>
          <cell r="BU361" t="str">
            <v>PMSC16011</v>
          </cell>
          <cell r="BV361">
            <v>43.9</v>
          </cell>
          <cell r="BW361">
            <v>14.92</v>
          </cell>
          <cell r="BX361">
            <v>7.7777777777777999</v>
          </cell>
          <cell r="BY361">
            <v>15.917999999999999</v>
          </cell>
          <cell r="BZ361">
            <v>66.150000000000006</v>
          </cell>
          <cell r="CA361">
            <v>9</v>
          </cell>
          <cell r="CC361" t="str">
            <v>PMSC16011</v>
          </cell>
          <cell r="CD361">
            <v>48.58</v>
          </cell>
          <cell r="CE361">
            <v>13.5</v>
          </cell>
          <cell r="CF361">
            <v>9</v>
          </cell>
          <cell r="CG361">
            <v>15.833</v>
          </cell>
          <cell r="CH361">
            <v>84.950999999999993</v>
          </cell>
          <cell r="CI361">
            <v>10</v>
          </cell>
          <cell r="CK361" t="str">
            <v>PMSC16011</v>
          </cell>
          <cell r="CL361">
            <v>51.33</v>
          </cell>
          <cell r="CM361">
            <v>12.67</v>
          </cell>
          <cell r="CN361">
            <v>8.1818181818181994</v>
          </cell>
          <cell r="CO361">
            <v>15.331</v>
          </cell>
          <cell r="CP361">
            <v>100.917</v>
          </cell>
          <cell r="CQ361">
            <v>11</v>
          </cell>
          <cell r="CS361" t="str">
            <v>PMSC16003</v>
          </cell>
          <cell r="CT361">
            <v>72.069999999999993</v>
          </cell>
          <cell r="CU361">
            <v>7.78</v>
          </cell>
          <cell r="CV361">
            <v>13.818181818182</v>
          </cell>
          <cell r="CW361">
            <v>60.472000000000001</v>
          </cell>
          <cell r="CX361">
            <v>158.66800000000001</v>
          </cell>
          <cell r="CY361">
            <v>11</v>
          </cell>
          <cell r="DA361" t="str">
            <v>PMSC16003</v>
          </cell>
          <cell r="DB361">
            <v>67.319999999999993</v>
          </cell>
          <cell r="DC361">
            <v>9.02</v>
          </cell>
          <cell r="DD361">
            <v>12.666666666667</v>
          </cell>
          <cell r="DE361">
            <v>47.805</v>
          </cell>
          <cell r="DF361">
            <v>158.66800000000001</v>
          </cell>
          <cell r="DG361">
            <v>12</v>
          </cell>
          <cell r="DI361" t="str">
            <v>PMSC16003</v>
          </cell>
          <cell r="DJ361">
            <v>62.83</v>
          </cell>
          <cell r="DK361">
            <v>11.02</v>
          </cell>
          <cell r="DL361">
            <v>12.666666666667</v>
          </cell>
          <cell r="DM361">
            <v>39.128</v>
          </cell>
          <cell r="DN361">
            <v>158.66800000000001</v>
          </cell>
          <cell r="DO361">
            <v>12</v>
          </cell>
          <cell r="DQ361" t="str">
            <v>PMSC16003</v>
          </cell>
          <cell r="DR361">
            <v>61.13</v>
          </cell>
          <cell r="DS361">
            <v>11.36</v>
          </cell>
          <cell r="DT361">
            <v>12.307692307691999</v>
          </cell>
          <cell r="DU361">
            <v>35.033999999999999</v>
          </cell>
          <cell r="DV361">
            <v>166.185</v>
          </cell>
          <cell r="DW361">
            <v>13</v>
          </cell>
          <cell r="DY361" t="str">
            <v>PMSC16001</v>
          </cell>
          <cell r="DZ361">
            <v>67.12</v>
          </cell>
          <cell r="EA361">
            <v>5.48</v>
          </cell>
          <cell r="EB361">
            <v>7.3333333333333002</v>
          </cell>
          <cell r="EC361">
            <v>43.045000000000002</v>
          </cell>
          <cell r="ED361">
            <v>195.113</v>
          </cell>
          <cell r="EE361">
            <v>24</v>
          </cell>
          <cell r="EG361" t="str">
            <v>PMSC16001</v>
          </cell>
          <cell r="EH361">
            <v>65.27</v>
          </cell>
          <cell r="EI361">
            <v>5.67</v>
          </cell>
          <cell r="EJ361">
            <v>6.9692307692308004</v>
          </cell>
          <cell r="EK361">
            <v>38.4</v>
          </cell>
          <cell r="EL361">
            <v>201.029</v>
          </cell>
          <cell r="EM361">
            <v>26</v>
          </cell>
          <cell r="EO361" t="str">
            <v>PMSC16001</v>
          </cell>
          <cell r="EP361">
            <v>64.14</v>
          </cell>
          <cell r="EQ361">
            <v>5.96</v>
          </cell>
          <cell r="ER361">
            <v>6.7777777777777999</v>
          </cell>
          <cell r="ES361">
            <v>35.183</v>
          </cell>
          <cell r="ET361">
            <v>209.363</v>
          </cell>
          <cell r="EU361">
            <v>27</v>
          </cell>
          <cell r="EW361" t="str">
            <v>MPMT10003</v>
          </cell>
          <cell r="EX361">
            <v>100</v>
          </cell>
          <cell r="EY361">
            <v>0</v>
          </cell>
          <cell r="EZ361">
            <v>0</v>
          </cell>
          <cell r="FA361">
            <v>0</v>
          </cell>
          <cell r="FB361">
            <v>0</v>
          </cell>
          <cell r="FC361">
            <v>0</v>
          </cell>
          <cell r="FE361" t="str">
            <v>MPMT10001</v>
          </cell>
          <cell r="FF361">
            <v>100</v>
          </cell>
          <cell r="FG361">
            <v>0</v>
          </cell>
          <cell r="FH361">
            <v>0</v>
          </cell>
          <cell r="FI361">
            <v>0</v>
          </cell>
          <cell r="FJ361">
            <v>0</v>
          </cell>
          <cell r="FK361">
            <v>0</v>
          </cell>
          <cell r="FM361" t="str">
            <v>MPMT10001</v>
          </cell>
          <cell r="FN361">
            <v>100</v>
          </cell>
          <cell r="FO361">
            <v>0</v>
          </cell>
          <cell r="FP361">
            <v>0</v>
          </cell>
          <cell r="FQ361">
            <v>0</v>
          </cell>
          <cell r="FR361">
            <v>0</v>
          </cell>
          <cell r="FS361">
            <v>0</v>
          </cell>
          <cell r="FU361" t="str">
            <v>MPMT10001</v>
          </cell>
          <cell r="FV361">
            <v>100</v>
          </cell>
          <cell r="FW361">
            <v>0</v>
          </cell>
          <cell r="FX361">
            <v>0</v>
          </cell>
          <cell r="FY361">
            <v>0</v>
          </cell>
          <cell r="FZ361">
            <v>0</v>
          </cell>
          <cell r="GA361">
            <v>0</v>
          </cell>
          <cell r="GC361" t="str">
            <v>MPMT10001</v>
          </cell>
          <cell r="GD361">
            <v>100</v>
          </cell>
          <cell r="GE361">
            <v>0</v>
          </cell>
          <cell r="GF361">
            <v>0</v>
          </cell>
          <cell r="GG361">
            <v>0</v>
          </cell>
          <cell r="GH361">
            <v>0</v>
          </cell>
          <cell r="GI361">
            <v>0</v>
          </cell>
          <cell r="GK361" t="str">
            <v>MPMT10001</v>
          </cell>
          <cell r="GL361">
            <v>100</v>
          </cell>
          <cell r="GM361">
            <v>0</v>
          </cell>
          <cell r="GN361">
            <v>0</v>
          </cell>
          <cell r="GO361">
            <v>0</v>
          </cell>
          <cell r="GP361">
            <v>0</v>
          </cell>
          <cell r="GQ361">
            <v>0</v>
          </cell>
          <cell r="GS361" t="str">
            <v>MPMT10001</v>
          </cell>
          <cell r="GT361">
            <v>100</v>
          </cell>
          <cell r="GU361">
            <v>0</v>
          </cell>
          <cell r="GV361">
            <v>0</v>
          </cell>
          <cell r="GW361">
            <v>0</v>
          </cell>
          <cell r="GX361">
            <v>0</v>
          </cell>
          <cell r="GY361">
            <v>0</v>
          </cell>
          <cell r="HA361" t="str">
            <v>MPMT10001</v>
          </cell>
          <cell r="HB361">
            <v>100</v>
          </cell>
          <cell r="HC361">
            <v>0</v>
          </cell>
          <cell r="HD361">
            <v>0</v>
          </cell>
          <cell r="HE361">
            <v>0</v>
          </cell>
          <cell r="HF361">
            <v>0</v>
          </cell>
          <cell r="HG361">
            <v>0</v>
          </cell>
          <cell r="HI361" t="str">
            <v>MPMF42007</v>
          </cell>
          <cell r="HJ361">
            <v>100</v>
          </cell>
          <cell r="HK361">
            <v>0</v>
          </cell>
          <cell r="HL361">
            <v>87</v>
          </cell>
          <cell r="HM361">
            <v>0</v>
          </cell>
          <cell r="HN361">
            <v>46</v>
          </cell>
          <cell r="HO361">
            <v>0</v>
          </cell>
          <cell r="HQ361" t="str">
            <v>MPMF42007</v>
          </cell>
          <cell r="HR361">
            <v>100</v>
          </cell>
          <cell r="HS361">
            <v>0</v>
          </cell>
          <cell r="HT361">
            <v>87</v>
          </cell>
          <cell r="HU361">
            <v>0</v>
          </cell>
          <cell r="HV361">
            <v>46</v>
          </cell>
          <cell r="HW361">
            <v>0</v>
          </cell>
          <cell r="HY361" t="str">
            <v>LBPT70001</v>
          </cell>
          <cell r="HZ361">
            <v>100</v>
          </cell>
          <cell r="IA361">
            <v>0</v>
          </cell>
          <cell r="IB361">
            <v>0</v>
          </cell>
          <cell r="IC361">
            <v>0</v>
          </cell>
          <cell r="ID361">
            <v>0</v>
          </cell>
          <cell r="IE361">
            <v>0</v>
          </cell>
          <cell r="IG361" t="str">
            <v>LBPT70001</v>
          </cell>
          <cell r="IH361">
            <v>100</v>
          </cell>
          <cell r="II361">
            <v>0</v>
          </cell>
          <cell r="IJ361">
            <v>0</v>
          </cell>
          <cell r="IK361">
            <v>0</v>
          </cell>
          <cell r="IL361">
            <v>0</v>
          </cell>
          <cell r="IM361">
            <v>0</v>
          </cell>
        </row>
        <row r="362">
          <cell r="A362" t="str">
            <v>SDPT60004</v>
          </cell>
          <cell r="B362">
            <v>100</v>
          </cell>
          <cell r="C362">
            <v>0</v>
          </cell>
          <cell r="D362">
            <v>0</v>
          </cell>
          <cell r="E362">
            <v>0</v>
          </cell>
          <cell r="F362">
            <v>0</v>
          </cell>
          <cell r="G362">
            <v>0</v>
          </cell>
          <cell r="I362" t="str">
            <v>SDPT60004</v>
          </cell>
          <cell r="J362">
            <v>100</v>
          </cell>
          <cell r="K362">
            <v>0</v>
          </cell>
          <cell r="L362">
            <v>0</v>
          </cell>
          <cell r="M362">
            <v>0</v>
          </cell>
          <cell r="N362">
            <v>0</v>
          </cell>
          <cell r="O362">
            <v>0</v>
          </cell>
          <cell r="Q362" t="str">
            <v>PWVV16002</v>
          </cell>
          <cell r="R362">
            <v>34.72</v>
          </cell>
          <cell r="S362">
            <v>47</v>
          </cell>
          <cell r="T362">
            <v>0</v>
          </cell>
          <cell r="U362">
            <v>0</v>
          </cell>
          <cell r="V362">
            <v>0</v>
          </cell>
          <cell r="W362">
            <v>1</v>
          </cell>
          <cell r="Y362" t="str">
            <v>PWVV16002</v>
          </cell>
          <cell r="Z362">
            <v>26.04</v>
          </cell>
          <cell r="AA362">
            <v>71</v>
          </cell>
          <cell r="AB362">
            <v>0</v>
          </cell>
          <cell r="AC362">
            <v>0</v>
          </cell>
          <cell r="AD362">
            <v>0</v>
          </cell>
          <cell r="AE362">
            <v>1</v>
          </cell>
          <cell r="AG362" t="str">
            <v>PWVV16002</v>
          </cell>
          <cell r="AH362">
            <v>21.78</v>
          </cell>
          <cell r="AI362">
            <v>93.87</v>
          </cell>
          <cell r="AJ362">
            <v>0</v>
          </cell>
          <cell r="AK362">
            <v>0</v>
          </cell>
          <cell r="AL362">
            <v>0</v>
          </cell>
          <cell r="AM362">
            <v>1</v>
          </cell>
          <cell r="AO362" t="str">
            <v>PMVV16107</v>
          </cell>
          <cell r="AP362">
            <v>77.900000000000006</v>
          </cell>
          <cell r="AQ362">
            <v>4.96</v>
          </cell>
          <cell r="AR362">
            <v>10</v>
          </cell>
          <cell r="AS362">
            <v>24.902999999999999</v>
          </cell>
          <cell r="AT362">
            <v>69.566999999999993</v>
          </cell>
          <cell r="AU362">
            <v>6</v>
          </cell>
          <cell r="AW362" t="str">
            <v>PMVV16107</v>
          </cell>
          <cell r="AX362">
            <v>80.23</v>
          </cell>
          <cell r="AY362">
            <v>4.45</v>
          </cell>
          <cell r="AZ362">
            <v>10</v>
          </cell>
          <cell r="BA362">
            <v>23.785</v>
          </cell>
          <cell r="BB362">
            <v>88.066999999999993</v>
          </cell>
          <cell r="BC362">
            <v>7</v>
          </cell>
          <cell r="BE362" t="str">
            <v>PMVV16107</v>
          </cell>
          <cell r="BF362">
            <v>81.41</v>
          </cell>
          <cell r="BG362">
            <v>4.21</v>
          </cell>
          <cell r="BH362">
            <v>9.875</v>
          </cell>
          <cell r="BI362">
            <v>29.405999999999999</v>
          </cell>
          <cell r="BJ362">
            <v>104.86799999999999</v>
          </cell>
          <cell r="BK362">
            <v>8</v>
          </cell>
          <cell r="BM362" t="str">
            <v>PMVV16107</v>
          </cell>
          <cell r="BN362">
            <v>81.83</v>
          </cell>
          <cell r="BO362">
            <v>3.72</v>
          </cell>
          <cell r="BP362">
            <v>7.9</v>
          </cell>
          <cell r="BQ362">
            <v>26.600999999999999</v>
          </cell>
          <cell r="BR362">
            <v>117.967</v>
          </cell>
          <cell r="BS362">
            <v>10</v>
          </cell>
          <cell r="BU362" t="str">
            <v>PMSC16012</v>
          </cell>
          <cell r="BV362">
            <v>66.37</v>
          </cell>
          <cell r="BW362">
            <v>6.68</v>
          </cell>
          <cell r="BX362">
            <v>8.75</v>
          </cell>
          <cell r="BY362">
            <v>53.786999999999999</v>
          </cell>
          <cell r="BZ362">
            <v>104.70099999999999</v>
          </cell>
          <cell r="CA362">
            <v>12</v>
          </cell>
          <cell r="CC362" t="str">
            <v>PMSC16012</v>
          </cell>
          <cell r="CD362">
            <v>66.930000000000007</v>
          </cell>
          <cell r="CE362">
            <v>5.78</v>
          </cell>
          <cell r="CF362">
            <v>8.0666666666667002</v>
          </cell>
          <cell r="CG362">
            <v>49.692</v>
          </cell>
          <cell r="CH362">
            <v>119.35</v>
          </cell>
          <cell r="CI362">
            <v>15</v>
          </cell>
          <cell r="CK362" t="str">
            <v>PMSC16012</v>
          </cell>
          <cell r="CL362">
            <v>67.55</v>
          </cell>
          <cell r="CM362">
            <v>5.16</v>
          </cell>
          <cell r="CN362">
            <v>6.7222222222222001</v>
          </cell>
          <cell r="CO362">
            <v>50.420999999999999</v>
          </cell>
          <cell r="CP362">
            <v>133.66800000000001</v>
          </cell>
          <cell r="CQ362">
            <v>18</v>
          </cell>
          <cell r="CS362" t="str">
            <v>PMSC16004</v>
          </cell>
          <cell r="CT362">
            <v>87</v>
          </cell>
          <cell r="CU362">
            <v>2.29</v>
          </cell>
          <cell r="CV362">
            <v>11.4375</v>
          </cell>
          <cell r="CW362">
            <v>54.143000000000001</v>
          </cell>
          <cell r="CX362">
            <v>196.90100000000001</v>
          </cell>
          <cell r="CY362">
            <v>16</v>
          </cell>
          <cell r="DA362" t="str">
            <v>PMSC16004</v>
          </cell>
          <cell r="DB362">
            <v>86.83</v>
          </cell>
          <cell r="DC362">
            <v>2.1</v>
          </cell>
          <cell r="DD362">
            <v>10.052631578947</v>
          </cell>
          <cell r="DE362">
            <v>49.749000000000002</v>
          </cell>
          <cell r="DF362">
            <v>213.46799999999999</v>
          </cell>
          <cell r="DG362">
            <v>19</v>
          </cell>
          <cell r="DI362" t="str">
            <v>PMSC16004</v>
          </cell>
          <cell r="DJ362">
            <v>86.68</v>
          </cell>
          <cell r="DK362">
            <v>2.17</v>
          </cell>
          <cell r="DL362">
            <v>10.35</v>
          </cell>
          <cell r="DM362">
            <v>53.771999999999998</v>
          </cell>
          <cell r="DN362">
            <v>230.30199999999999</v>
          </cell>
          <cell r="DO362">
            <v>20</v>
          </cell>
          <cell r="DQ362" t="str">
            <v>PMSC16004</v>
          </cell>
          <cell r="DR362">
            <v>86.34</v>
          </cell>
          <cell r="DS362">
            <v>2.39</v>
          </cell>
          <cell r="DT362">
            <v>11.6</v>
          </cell>
          <cell r="DU362">
            <v>58.124000000000002</v>
          </cell>
          <cell r="DV362">
            <v>247.75200000000001</v>
          </cell>
          <cell r="DW362">
            <v>20</v>
          </cell>
          <cell r="DY362" t="str">
            <v>PMSC16002</v>
          </cell>
          <cell r="DZ362">
            <v>75.23</v>
          </cell>
          <cell r="EA362">
            <v>5.15</v>
          </cell>
          <cell r="EB362">
            <v>11.210526315789</v>
          </cell>
          <cell r="EC362">
            <v>24.181999999999999</v>
          </cell>
          <cell r="ED362">
            <v>225.18199999999999</v>
          </cell>
          <cell r="EE362">
            <v>19</v>
          </cell>
          <cell r="EG362" t="str">
            <v>PMSC16002</v>
          </cell>
          <cell r="EH362">
            <v>72.84</v>
          </cell>
          <cell r="EI362">
            <v>5.71</v>
          </cell>
          <cell r="EJ362">
            <v>10.65</v>
          </cell>
          <cell r="EK362">
            <v>20.738</v>
          </cell>
          <cell r="EL362">
            <v>230.68199999999999</v>
          </cell>
          <cell r="EM362">
            <v>20</v>
          </cell>
          <cell r="EO362" t="str">
            <v>PMSC16002</v>
          </cell>
          <cell r="EP362">
            <v>69.17</v>
          </cell>
          <cell r="EQ362">
            <v>6.87</v>
          </cell>
          <cell r="ER362">
            <v>10.65</v>
          </cell>
          <cell r="ES362">
            <v>17.224</v>
          </cell>
          <cell r="ET362">
            <v>231.232</v>
          </cell>
          <cell r="EU362">
            <v>20</v>
          </cell>
          <cell r="EW362" t="str">
            <v>MPMT30001</v>
          </cell>
          <cell r="EX362">
            <v>100</v>
          </cell>
          <cell r="EY362">
            <v>0</v>
          </cell>
          <cell r="EZ362">
            <v>0</v>
          </cell>
          <cell r="FA362">
            <v>0</v>
          </cell>
          <cell r="FB362">
            <v>0</v>
          </cell>
          <cell r="FC362">
            <v>0</v>
          </cell>
          <cell r="FE362" t="str">
            <v>MPMT10002</v>
          </cell>
          <cell r="FF362">
            <v>100</v>
          </cell>
          <cell r="FG362">
            <v>0</v>
          </cell>
          <cell r="FH362">
            <v>0</v>
          </cell>
          <cell r="FI362">
            <v>0</v>
          </cell>
          <cell r="FJ362">
            <v>0</v>
          </cell>
          <cell r="FK362">
            <v>0</v>
          </cell>
          <cell r="FM362" t="str">
            <v>MPMT10002</v>
          </cell>
          <cell r="FN362">
            <v>100</v>
          </cell>
          <cell r="FO362">
            <v>0</v>
          </cell>
          <cell r="FP362">
            <v>0</v>
          </cell>
          <cell r="FQ362">
            <v>0</v>
          </cell>
          <cell r="FR362">
            <v>0</v>
          </cell>
          <cell r="FS362">
            <v>0</v>
          </cell>
          <cell r="FU362" t="str">
            <v>MPMT10002</v>
          </cell>
          <cell r="FV362">
            <v>100</v>
          </cell>
          <cell r="FW362">
            <v>0</v>
          </cell>
          <cell r="FX362">
            <v>0</v>
          </cell>
          <cell r="FY362">
            <v>0</v>
          </cell>
          <cell r="FZ362">
            <v>0</v>
          </cell>
          <cell r="GA362">
            <v>0</v>
          </cell>
          <cell r="GC362" t="str">
            <v>MPMT10002</v>
          </cell>
          <cell r="GD362">
            <v>100</v>
          </cell>
          <cell r="GE362">
            <v>0</v>
          </cell>
          <cell r="GF362">
            <v>0</v>
          </cell>
          <cell r="GG362">
            <v>0</v>
          </cell>
          <cell r="GH362">
            <v>0</v>
          </cell>
          <cell r="GI362">
            <v>0</v>
          </cell>
          <cell r="GK362" t="str">
            <v>MPMT10002</v>
          </cell>
          <cell r="GL362">
            <v>100</v>
          </cell>
          <cell r="GM362">
            <v>0</v>
          </cell>
          <cell r="GN362">
            <v>0</v>
          </cell>
          <cell r="GO362">
            <v>0</v>
          </cell>
          <cell r="GP362">
            <v>0</v>
          </cell>
          <cell r="GQ362">
            <v>0</v>
          </cell>
          <cell r="GS362" t="str">
            <v>MPMT10002</v>
          </cell>
          <cell r="GT362">
            <v>100</v>
          </cell>
          <cell r="GU362">
            <v>0</v>
          </cell>
          <cell r="GV362">
            <v>0</v>
          </cell>
          <cell r="GW362">
            <v>0</v>
          </cell>
          <cell r="GX362">
            <v>0</v>
          </cell>
          <cell r="GY362">
            <v>0</v>
          </cell>
          <cell r="HA362" t="str">
            <v>MPMT10002</v>
          </cell>
          <cell r="HB362">
            <v>100</v>
          </cell>
          <cell r="HC362">
            <v>0</v>
          </cell>
          <cell r="HD362">
            <v>0</v>
          </cell>
          <cell r="HE362">
            <v>0</v>
          </cell>
          <cell r="HF362">
            <v>0</v>
          </cell>
          <cell r="HG362">
            <v>0</v>
          </cell>
          <cell r="HI362" t="str">
            <v>MPMF42008</v>
          </cell>
          <cell r="HJ362">
            <v>93.14</v>
          </cell>
          <cell r="HK362">
            <v>11.52</v>
          </cell>
          <cell r="HL362">
            <v>27</v>
          </cell>
          <cell r="HM362">
            <v>7.0179999999999998</v>
          </cell>
          <cell r="HN362">
            <v>64.95</v>
          </cell>
          <cell r="HO362">
            <v>4</v>
          </cell>
          <cell r="HQ362" t="str">
            <v>MPMF42008</v>
          </cell>
          <cell r="HR362">
            <v>93.38</v>
          </cell>
          <cell r="HS362">
            <v>11.52</v>
          </cell>
          <cell r="HT362">
            <v>27</v>
          </cell>
          <cell r="HU362">
            <v>7.0179999999999998</v>
          </cell>
          <cell r="HV362">
            <v>64.95</v>
          </cell>
          <cell r="HW362">
            <v>4</v>
          </cell>
          <cell r="HY362" t="str">
            <v>LBPT70005</v>
          </cell>
          <cell r="HZ362">
            <v>100</v>
          </cell>
          <cell r="IA362">
            <v>0</v>
          </cell>
          <cell r="IB362">
            <v>0</v>
          </cell>
          <cell r="IC362">
            <v>0</v>
          </cell>
          <cell r="ID362">
            <v>0</v>
          </cell>
          <cell r="IE362">
            <v>0</v>
          </cell>
          <cell r="IG362" t="str">
            <v>LBPT70005</v>
          </cell>
          <cell r="IH362">
            <v>100</v>
          </cell>
          <cell r="II362">
            <v>0</v>
          </cell>
          <cell r="IJ362">
            <v>0</v>
          </cell>
          <cell r="IK362">
            <v>0</v>
          </cell>
          <cell r="IL362">
            <v>0</v>
          </cell>
          <cell r="IM362">
            <v>0</v>
          </cell>
        </row>
        <row r="363">
          <cell r="A363" t="str">
            <v>SDPT60007</v>
          </cell>
          <cell r="B363">
            <v>100</v>
          </cell>
          <cell r="C363">
            <v>0</v>
          </cell>
          <cell r="D363">
            <v>0</v>
          </cell>
          <cell r="E363">
            <v>0</v>
          </cell>
          <cell r="F363">
            <v>0</v>
          </cell>
          <cell r="G363">
            <v>0</v>
          </cell>
          <cell r="I363" t="str">
            <v>SDPT60007</v>
          </cell>
          <cell r="J363">
            <v>100</v>
          </cell>
          <cell r="K363">
            <v>0</v>
          </cell>
          <cell r="L363">
            <v>0</v>
          </cell>
          <cell r="M363">
            <v>0</v>
          </cell>
          <cell r="N363">
            <v>0</v>
          </cell>
          <cell r="O363">
            <v>0</v>
          </cell>
          <cell r="Q363" t="str">
            <v>PWVV16003</v>
          </cell>
          <cell r="R363">
            <v>100</v>
          </cell>
          <cell r="S363">
            <v>0</v>
          </cell>
          <cell r="T363">
            <v>18</v>
          </cell>
          <cell r="U363">
            <v>0</v>
          </cell>
          <cell r="V363">
            <v>38.533999999999999</v>
          </cell>
          <cell r="W363">
            <v>0</v>
          </cell>
          <cell r="Y363" t="str">
            <v>PWVV16003</v>
          </cell>
          <cell r="Z363">
            <v>100</v>
          </cell>
          <cell r="AA363">
            <v>0</v>
          </cell>
          <cell r="AB363">
            <v>26</v>
          </cell>
          <cell r="AC363">
            <v>0</v>
          </cell>
          <cell r="AD363">
            <v>58.183999999999997</v>
          </cell>
          <cell r="AE363">
            <v>0</v>
          </cell>
          <cell r="AG363" t="str">
            <v>PWVV16003</v>
          </cell>
          <cell r="AH363">
            <v>98.74</v>
          </cell>
          <cell r="AI363">
            <v>1.52</v>
          </cell>
          <cell r="AJ363">
            <v>35</v>
          </cell>
          <cell r="AK363">
            <v>0</v>
          </cell>
          <cell r="AL363">
            <v>76.933999999999997</v>
          </cell>
          <cell r="AM363">
            <v>1</v>
          </cell>
          <cell r="AO363" t="str">
            <v>PWVV16001</v>
          </cell>
          <cell r="AP363">
            <v>100</v>
          </cell>
          <cell r="AQ363">
            <v>0</v>
          </cell>
          <cell r="AR363">
            <v>0</v>
          </cell>
          <cell r="AS363">
            <v>0</v>
          </cell>
          <cell r="AT363">
            <v>0</v>
          </cell>
          <cell r="AU363">
            <v>0</v>
          </cell>
          <cell r="AW363" t="str">
            <v>PWVV16001</v>
          </cell>
          <cell r="AX363">
            <v>100</v>
          </cell>
          <cell r="AY363">
            <v>0</v>
          </cell>
          <cell r="AZ363">
            <v>0</v>
          </cell>
          <cell r="BA363">
            <v>0</v>
          </cell>
          <cell r="BB363">
            <v>0</v>
          </cell>
          <cell r="BC363">
            <v>0</v>
          </cell>
          <cell r="BE363" t="str">
            <v>PWVV16001</v>
          </cell>
          <cell r="BF363">
            <v>100</v>
          </cell>
          <cell r="BG363">
            <v>0</v>
          </cell>
          <cell r="BH363">
            <v>0</v>
          </cell>
          <cell r="BI363">
            <v>0</v>
          </cell>
          <cell r="BJ363">
            <v>0</v>
          </cell>
          <cell r="BK363">
            <v>0</v>
          </cell>
          <cell r="BM363" t="str">
            <v>PWVV16001</v>
          </cell>
          <cell r="BN363">
            <v>100</v>
          </cell>
          <cell r="BO363">
            <v>0</v>
          </cell>
          <cell r="BP363">
            <v>0</v>
          </cell>
          <cell r="BQ363">
            <v>0</v>
          </cell>
          <cell r="BR363">
            <v>0</v>
          </cell>
          <cell r="BS363">
            <v>0</v>
          </cell>
          <cell r="BU363" t="str">
            <v>PMSC16014</v>
          </cell>
          <cell r="BV363">
            <v>82.71</v>
          </cell>
          <cell r="BW363">
            <v>2.2000000000000002</v>
          </cell>
          <cell r="BX363">
            <v>7.6111111111111001</v>
          </cell>
          <cell r="BY363">
            <v>51.747999999999998</v>
          </cell>
          <cell r="BZ363">
            <v>139.16999999999999</v>
          </cell>
          <cell r="CA363">
            <v>18</v>
          </cell>
          <cell r="CC363" t="str">
            <v>PMSC16014</v>
          </cell>
          <cell r="CD363">
            <v>83.29</v>
          </cell>
          <cell r="CE363">
            <v>2.2200000000000002</v>
          </cell>
          <cell r="CF363">
            <v>8.1578947368421009</v>
          </cell>
          <cell r="CG363">
            <v>48.518000000000001</v>
          </cell>
          <cell r="CH363">
            <v>156.77000000000001</v>
          </cell>
          <cell r="CI363">
            <v>19</v>
          </cell>
          <cell r="CK363" t="str">
            <v>PMSC16014</v>
          </cell>
          <cell r="CL363">
            <v>81.11</v>
          </cell>
          <cell r="CM363">
            <v>2.38</v>
          </cell>
          <cell r="CN363">
            <v>7.0454545454546</v>
          </cell>
          <cell r="CO363">
            <v>54.478999999999999</v>
          </cell>
          <cell r="CP363">
            <v>167.87</v>
          </cell>
          <cell r="CQ363">
            <v>22</v>
          </cell>
          <cell r="CS363" t="str">
            <v>PMSC16007</v>
          </cell>
          <cell r="CT363">
            <v>30.94</v>
          </cell>
          <cell r="CU363">
            <v>12.67</v>
          </cell>
          <cell r="CV363">
            <v>2</v>
          </cell>
          <cell r="CW363">
            <v>38.831000000000003</v>
          </cell>
          <cell r="CX363">
            <v>59.531999999999996</v>
          </cell>
          <cell r="CY363">
            <v>17</v>
          </cell>
          <cell r="DA363" t="str">
            <v>PMSC16007</v>
          </cell>
          <cell r="DB363">
            <v>35.590000000000003</v>
          </cell>
          <cell r="DC363">
            <v>12.02</v>
          </cell>
          <cell r="DD363">
            <v>2.3333333333333002</v>
          </cell>
          <cell r="DE363">
            <v>39.098999999999997</v>
          </cell>
          <cell r="DF363">
            <v>78.814999999999998</v>
          </cell>
          <cell r="DG363">
            <v>18</v>
          </cell>
          <cell r="DI363" t="str">
            <v>PMSC16007</v>
          </cell>
          <cell r="DJ363">
            <v>36.76</v>
          </cell>
          <cell r="DK363">
            <v>11.98</v>
          </cell>
          <cell r="DL363">
            <v>2.9473684210525999</v>
          </cell>
          <cell r="DM363">
            <v>37.167000000000002</v>
          </cell>
          <cell r="DN363">
            <v>88.149000000000001</v>
          </cell>
          <cell r="DO363">
            <v>19</v>
          </cell>
          <cell r="DQ363" t="str">
            <v>PMSC16007</v>
          </cell>
          <cell r="DR363">
            <v>38.64</v>
          </cell>
          <cell r="DS363">
            <v>11.78</v>
          </cell>
          <cell r="DT363">
            <v>3.7</v>
          </cell>
          <cell r="DU363">
            <v>35.909999999999997</v>
          </cell>
          <cell r="DV363">
            <v>101.883</v>
          </cell>
          <cell r="DW363">
            <v>20</v>
          </cell>
          <cell r="DY363" t="str">
            <v>PMSC16003</v>
          </cell>
          <cell r="DZ363">
            <v>63.36</v>
          </cell>
          <cell r="EA363">
            <v>11.36</v>
          </cell>
          <cell r="EB363">
            <v>13.615384615385</v>
          </cell>
          <cell r="EC363">
            <v>35.033999999999999</v>
          </cell>
          <cell r="ED363">
            <v>185.83500000000001</v>
          </cell>
          <cell r="EE363">
            <v>13</v>
          </cell>
          <cell r="EG363" t="str">
            <v>PMSC16003</v>
          </cell>
          <cell r="EH363">
            <v>61.73</v>
          </cell>
          <cell r="EI363">
            <v>11.68</v>
          </cell>
          <cell r="EJ363">
            <v>13.071428571428999</v>
          </cell>
          <cell r="EK363">
            <v>31.640999999999998</v>
          </cell>
          <cell r="EL363">
            <v>191.75200000000001</v>
          </cell>
          <cell r="EM363">
            <v>14</v>
          </cell>
          <cell r="EO363" t="str">
            <v>PMSC16003</v>
          </cell>
          <cell r="EP363">
            <v>59.25</v>
          </cell>
          <cell r="EQ363">
            <v>12.27</v>
          </cell>
          <cell r="ER363">
            <v>12.2</v>
          </cell>
          <cell r="ES363">
            <v>38.713999999999999</v>
          </cell>
          <cell r="ET363">
            <v>195.08500000000001</v>
          </cell>
          <cell r="EU363">
            <v>15</v>
          </cell>
          <cell r="EW363" t="str">
            <v>MPSC27016</v>
          </cell>
          <cell r="EX363">
            <v>86.15</v>
          </cell>
          <cell r="EY363">
            <v>66.5</v>
          </cell>
          <cell r="EZ363">
            <v>0</v>
          </cell>
          <cell r="FA363">
            <v>0</v>
          </cell>
          <cell r="FB363">
            <v>4.5</v>
          </cell>
          <cell r="FC363">
            <v>1</v>
          </cell>
          <cell r="FE363" t="str">
            <v>MPMT10003</v>
          </cell>
          <cell r="FF363">
            <v>100</v>
          </cell>
          <cell r="FG363">
            <v>0</v>
          </cell>
          <cell r="FH363">
            <v>0</v>
          </cell>
          <cell r="FI363">
            <v>0</v>
          </cell>
          <cell r="FJ363">
            <v>0</v>
          </cell>
          <cell r="FK363">
            <v>0</v>
          </cell>
          <cell r="FM363" t="str">
            <v>MPMT10003</v>
          </cell>
          <cell r="FN363">
            <v>100</v>
          </cell>
          <cell r="FO363">
            <v>0</v>
          </cell>
          <cell r="FP363">
            <v>0</v>
          </cell>
          <cell r="FQ363">
            <v>0</v>
          </cell>
          <cell r="FR363">
            <v>0</v>
          </cell>
          <cell r="FS363">
            <v>0</v>
          </cell>
          <cell r="FU363" t="str">
            <v>MPMT10003</v>
          </cell>
          <cell r="FV363">
            <v>100</v>
          </cell>
          <cell r="FW363">
            <v>0</v>
          </cell>
          <cell r="FX363">
            <v>0</v>
          </cell>
          <cell r="FY363">
            <v>0</v>
          </cell>
          <cell r="FZ363">
            <v>0</v>
          </cell>
          <cell r="GA363">
            <v>0</v>
          </cell>
          <cell r="GC363" t="str">
            <v>MPMT10003</v>
          </cell>
          <cell r="GD363">
            <v>100</v>
          </cell>
          <cell r="GE363">
            <v>0</v>
          </cell>
          <cell r="GF363">
            <v>0</v>
          </cell>
          <cell r="GG363">
            <v>0</v>
          </cell>
          <cell r="GH363">
            <v>0</v>
          </cell>
          <cell r="GI363">
            <v>0</v>
          </cell>
          <cell r="GK363" t="str">
            <v>MPMT10003</v>
          </cell>
          <cell r="GL363">
            <v>100</v>
          </cell>
          <cell r="GM363">
            <v>0</v>
          </cell>
          <cell r="GN363">
            <v>0</v>
          </cell>
          <cell r="GO363">
            <v>0</v>
          </cell>
          <cell r="GP363">
            <v>0</v>
          </cell>
          <cell r="GQ363">
            <v>0</v>
          </cell>
          <cell r="GS363" t="str">
            <v>MPMT10003</v>
          </cell>
          <cell r="GT363">
            <v>100</v>
          </cell>
          <cell r="GU363">
            <v>0</v>
          </cell>
          <cell r="GV363">
            <v>0</v>
          </cell>
          <cell r="GW363">
            <v>0</v>
          </cell>
          <cell r="GX363">
            <v>0</v>
          </cell>
          <cell r="GY363">
            <v>0</v>
          </cell>
          <cell r="HA363" t="str">
            <v>MPMT10003</v>
          </cell>
          <cell r="HB363">
            <v>100</v>
          </cell>
          <cell r="HC363">
            <v>0</v>
          </cell>
          <cell r="HD363">
            <v>0</v>
          </cell>
          <cell r="HE363">
            <v>0</v>
          </cell>
          <cell r="HF363">
            <v>0</v>
          </cell>
          <cell r="HG363">
            <v>0</v>
          </cell>
          <cell r="HI363" t="str">
            <v>MPMF42011</v>
          </cell>
          <cell r="HJ363">
            <v>100</v>
          </cell>
          <cell r="HK363">
            <v>0</v>
          </cell>
          <cell r="HL363">
            <v>41</v>
          </cell>
          <cell r="HM363">
            <v>0</v>
          </cell>
          <cell r="HN363">
            <v>0</v>
          </cell>
          <cell r="HO363">
            <v>0</v>
          </cell>
          <cell r="HQ363" t="str">
            <v>MPMF42011</v>
          </cell>
          <cell r="HR363">
            <v>100</v>
          </cell>
          <cell r="HS363">
            <v>0</v>
          </cell>
          <cell r="HT363">
            <v>41</v>
          </cell>
          <cell r="HU363">
            <v>0</v>
          </cell>
          <cell r="HV363">
            <v>0</v>
          </cell>
          <cell r="HW363">
            <v>0</v>
          </cell>
          <cell r="HY363" t="str">
            <v>LVRT393</v>
          </cell>
          <cell r="HZ363">
            <v>100</v>
          </cell>
          <cell r="IA363">
            <v>0</v>
          </cell>
          <cell r="IB363">
            <v>0</v>
          </cell>
          <cell r="IC363">
            <v>0</v>
          </cell>
          <cell r="ID363">
            <v>0</v>
          </cell>
          <cell r="IE363">
            <v>0</v>
          </cell>
          <cell r="IG363" t="str">
            <v>LVRT393</v>
          </cell>
          <cell r="IH363">
            <v>100</v>
          </cell>
          <cell r="II363">
            <v>0</v>
          </cell>
          <cell r="IJ363">
            <v>0</v>
          </cell>
          <cell r="IK363">
            <v>0</v>
          </cell>
          <cell r="IL363">
            <v>0</v>
          </cell>
          <cell r="IM363">
            <v>0</v>
          </cell>
        </row>
        <row r="364">
          <cell r="A364" t="str">
            <v>SDPT60008</v>
          </cell>
          <cell r="B364">
            <v>100</v>
          </cell>
          <cell r="C364">
            <v>0</v>
          </cell>
          <cell r="D364">
            <v>0</v>
          </cell>
          <cell r="E364">
            <v>0</v>
          </cell>
          <cell r="F364">
            <v>0</v>
          </cell>
          <cell r="G364">
            <v>0</v>
          </cell>
          <cell r="I364" t="str">
            <v>SDPT60008</v>
          </cell>
          <cell r="J364">
            <v>100</v>
          </cell>
          <cell r="K364">
            <v>0</v>
          </cell>
          <cell r="L364">
            <v>0</v>
          </cell>
          <cell r="M364">
            <v>0</v>
          </cell>
          <cell r="N364">
            <v>0</v>
          </cell>
          <cell r="O364">
            <v>0</v>
          </cell>
          <cell r="Q364" t="str">
            <v>PWVV16004</v>
          </cell>
          <cell r="R364">
            <v>100</v>
          </cell>
          <cell r="S364">
            <v>0</v>
          </cell>
          <cell r="T364">
            <v>12</v>
          </cell>
          <cell r="U364">
            <v>0</v>
          </cell>
          <cell r="V364">
            <v>28.233000000000001</v>
          </cell>
          <cell r="W364">
            <v>0</v>
          </cell>
          <cell r="Y364" t="str">
            <v>PWVV16004</v>
          </cell>
          <cell r="Z364">
            <v>100</v>
          </cell>
          <cell r="AA364">
            <v>0</v>
          </cell>
          <cell r="AB364">
            <v>16</v>
          </cell>
          <cell r="AC364">
            <v>0</v>
          </cell>
          <cell r="AD364">
            <v>48.183</v>
          </cell>
          <cell r="AE364">
            <v>0</v>
          </cell>
          <cell r="AG364" t="str">
            <v>PWVV16004</v>
          </cell>
          <cell r="AH364">
            <v>100</v>
          </cell>
          <cell r="AI364">
            <v>0</v>
          </cell>
          <cell r="AJ364">
            <v>16</v>
          </cell>
          <cell r="AK364">
            <v>0</v>
          </cell>
          <cell r="AL364">
            <v>48.183</v>
          </cell>
          <cell r="AM364">
            <v>0</v>
          </cell>
          <cell r="AO364" t="str">
            <v>PWVV16002</v>
          </cell>
          <cell r="AP364">
            <v>34.81</v>
          </cell>
          <cell r="AQ364">
            <v>93.87</v>
          </cell>
          <cell r="AR364">
            <v>0</v>
          </cell>
          <cell r="AS364">
            <v>0</v>
          </cell>
          <cell r="AT364">
            <v>4.5830000000000002</v>
          </cell>
          <cell r="AU364">
            <v>1</v>
          </cell>
          <cell r="AW364" t="str">
            <v>PWVV16002</v>
          </cell>
          <cell r="AX364">
            <v>33.07</v>
          </cell>
          <cell r="AY364">
            <v>56.23</v>
          </cell>
          <cell r="AZ364">
            <v>0</v>
          </cell>
          <cell r="BA364">
            <v>0</v>
          </cell>
          <cell r="BB364">
            <v>8.8000000000000007</v>
          </cell>
          <cell r="BC364">
            <v>2</v>
          </cell>
          <cell r="BE364" t="str">
            <v>PWVV16002</v>
          </cell>
          <cell r="BF364">
            <v>28.93</v>
          </cell>
          <cell r="BG364">
            <v>68.23</v>
          </cell>
          <cell r="BH364">
            <v>0</v>
          </cell>
          <cell r="BI364">
            <v>0</v>
          </cell>
          <cell r="BJ364">
            <v>8.8000000000000007</v>
          </cell>
          <cell r="BK364">
            <v>2</v>
          </cell>
          <cell r="BM364" t="str">
            <v>PWVV16002</v>
          </cell>
          <cell r="BN364">
            <v>25.72</v>
          </cell>
          <cell r="BO364">
            <v>80.23</v>
          </cell>
          <cell r="BP364">
            <v>0</v>
          </cell>
          <cell r="BQ364">
            <v>0</v>
          </cell>
          <cell r="BR364">
            <v>8.8000000000000007</v>
          </cell>
          <cell r="BS364">
            <v>2</v>
          </cell>
          <cell r="BU364" t="str">
            <v>PMSC16015</v>
          </cell>
          <cell r="BV364">
            <v>38.94</v>
          </cell>
          <cell r="BW364">
            <v>14.66</v>
          </cell>
          <cell r="BX364">
            <v>5</v>
          </cell>
          <cell r="BY364">
            <v>76.811000000000007</v>
          </cell>
          <cell r="BZ364">
            <v>49.569000000000003</v>
          </cell>
          <cell r="CA364">
            <v>10</v>
          </cell>
          <cell r="CC364" t="str">
            <v>PMSC16015</v>
          </cell>
          <cell r="CD364">
            <v>36.5</v>
          </cell>
          <cell r="CE364">
            <v>15.24</v>
          </cell>
          <cell r="CF364">
            <v>4.5454545454546</v>
          </cell>
          <cell r="CG364">
            <v>79.131</v>
          </cell>
          <cell r="CH364">
            <v>52.319000000000003</v>
          </cell>
          <cell r="CI364">
            <v>11</v>
          </cell>
          <cell r="CK364" t="str">
            <v>PMSC16015</v>
          </cell>
          <cell r="CL364">
            <v>41.79</v>
          </cell>
          <cell r="CM364">
            <v>15.24</v>
          </cell>
          <cell r="CN364">
            <v>4.5454545454546</v>
          </cell>
          <cell r="CO364">
            <v>79.131</v>
          </cell>
          <cell r="CP364">
            <v>72.435000000000002</v>
          </cell>
          <cell r="CQ364">
            <v>11</v>
          </cell>
          <cell r="CS364" t="str">
            <v>PMSC16008</v>
          </cell>
          <cell r="CT364">
            <v>0</v>
          </cell>
          <cell r="CU364">
            <v>312</v>
          </cell>
          <cell r="CV364">
            <v>0</v>
          </cell>
          <cell r="CW364">
            <v>100</v>
          </cell>
          <cell r="CX364">
            <v>0</v>
          </cell>
          <cell r="CY364">
            <v>1</v>
          </cell>
          <cell r="DA364" t="str">
            <v>PMSC16008</v>
          </cell>
          <cell r="DB364">
            <v>0</v>
          </cell>
          <cell r="DC364">
            <v>336</v>
          </cell>
          <cell r="DD364">
            <v>0</v>
          </cell>
          <cell r="DE364">
            <v>100</v>
          </cell>
          <cell r="DF364">
            <v>0</v>
          </cell>
          <cell r="DG364">
            <v>1</v>
          </cell>
          <cell r="DI364" t="str">
            <v>PMSC16008</v>
          </cell>
          <cell r="DJ364">
            <v>0</v>
          </cell>
          <cell r="DK364">
            <v>360</v>
          </cell>
          <cell r="DL364">
            <v>0</v>
          </cell>
          <cell r="DM364">
            <v>100</v>
          </cell>
          <cell r="DN364">
            <v>0</v>
          </cell>
          <cell r="DO364">
            <v>1</v>
          </cell>
          <cell r="DQ364" t="str">
            <v>PMSC16008</v>
          </cell>
          <cell r="DR364">
            <v>1.66</v>
          </cell>
          <cell r="DS364">
            <v>188.82</v>
          </cell>
          <cell r="DT364">
            <v>0.5</v>
          </cell>
          <cell r="DU364">
            <v>97.97</v>
          </cell>
          <cell r="DV364">
            <v>6.0339999999999998</v>
          </cell>
          <cell r="DW364">
            <v>2</v>
          </cell>
          <cell r="DY364" t="str">
            <v>PMSC16004</v>
          </cell>
          <cell r="DZ364">
            <v>86.85</v>
          </cell>
          <cell r="EA364">
            <v>2.39</v>
          </cell>
          <cell r="EB364">
            <v>12.45</v>
          </cell>
          <cell r="EC364">
            <v>58.124000000000002</v>
          </cell>
          <cell r="ED364">
            <v>265.73500000000001</v>
          </cell>
          <cell r="EE364">
            <v>20</v>
          </cell>
          <cell r="EG364" t="str">
            <v>PMSC16004</v>
          </cell>
          <cell r="EH364">
            <v>87.08</v>
          </cell>
          <cell r="EI364">
            <v>2.27</v>
          </cell>
          <cell r="EJ364">
            <v>12.231818181817999</v>
          </cell>
          <cell r="EK364">
            <v>55.585999999999999</v>
          </cell>
          <cell r="EL364">
            <v>283.65100000000001</v>
          </cell>
          <cell r="EM364">
            <v>22</v>
          </cell>
          <cell r="EO364" t="str">
            <v>PMSC16004</v>
          </cell>
          <cell r="EP364">
            <v>84.94</v>
          </cell>
          <cell r="EQ364">
            <v>2.62</v>
          </cell>
          <cell r="ER364">
            <v>11.333333333333</v>
          </cell>
          <cell r="ES364">
            <v>63.332999999999998</v>
          </cell>
          <cell r="ET364">
            <v>292.86799999999999</v>
          </cell>
          <cell r="EU364">
            <v>24</v>
          </cell>
          <cell r="EW364" t="str">
            <v>PLVV16001</v>
          </cell>
          <cell r="EX364">
            <v>100</v>
          </cell>
          <cell r="EY364">
            <v>0</v>
          </cell>
          <cell r="EZ364">
            <v>0</v>
          </cell>
          <cell r="FA364">
            <v>0</v>
          </cell>
          <cell r="FB364">
            <v>0</v>
          </cell>
          <cell r="FC364">
            <v>0</v>
          </cell>
          <cell r="FE364" t="str">
            <v>MPMT30001</v>
          </cell>
          <cell r="FF364">
            <v>100</v>
          </cell>
          <cell r="FG364">
            <v>0</v>
          </cell>
          <cell r="FH364">
            <v>0</v>
          </cell>
          <cell r="FI364">
            <v>0</v>
          </cell>
          <cell r="FJ364">
            <v>0</v>
          </cell>
          <cell r="FK364">
            <v>0</v>
          </cell>
          <cell r="FM364" t="str">
            <v>MPMT30001</v>
          </cell>
          <cell r="FN364">
            <v>100</v>
          </cell>
          <cell r="FO364">
            <v>0</v>
          </cell>
          <cell r="FP364">
            <v>0</v>
          </cell>
          <cell r="FQ364">
            <v>0</v>
          </cell>
          <cell r="FR364">
            <v>0</v>
          </cell>
          <cell r="FS364">
            <v>0</v>
          </cell>
          <cell r="FU364" t="str">
            <v>MPMT30001</v>
          </cell>
          <cell r="FV364">
            <v>100</v>
          </cell>
          <cell r="FW364">
            <v>0</v>
          </cell>
          <cell r="FX364">
            <v>0</v>
          </cell>
          <cell r="FY364">
            <v>0</v>
          </cell>
          <cell r="FZ364">
            <v>0</v>
          </cell>
          <cell r="GA364">
            <v>0</v>
          </cell>
          <cell r="GC364" t="str">
            <v>MPMT30001</v>
          </cell>
          <cell r="GD364">
            <v>100</v>
          </cell>
          <cell r="GE364">
            <v>0</v>
          </cell>
          <cell r="GF364">
            <v>0</v>
          </cell>
          <cell r="GG364">
            <v>0</v>
          </cell>
          <cell r="GH364">
            <v>0</v>
          </cell>
          <cell r="GI364">
            <v>0</v>
          </cell>
          <cell r="GK364" t="str">
            <v>MPMT30001</v>
          </cell>
          <cell r="GL364">
            <v>100</v>
          </cell>
          <cell r="GM364">
            <v>0</v>
          </cell>
          <cell r="GN364">
            <v>0</v>
          </cell>
          <cell r="GO364">
            <v>0</v>
          </cell>
          <cell r="GP364">
            <v>0</v>
          </cell>
          <cell r="GQ364">
            <v>0</v>
          </cell>
          <cell r="GS364" t="str">
            <v>MPMT30001</v>
          </cell>
          <cell r="GT364">
            <v>100</v>
          </cell>
          <cell r="GU364">
            <v>0</v>
          </cell>
          <cell r="GV364">
            <v>0</v>
          </cell>
          <cell r="GW364">
            <v>0</v>
          </cell>
          <cell r="GX364">
            <v>0</v>
          </cell>
          <cell r="GY364">
            <v>0</v>
          </cell>
          <cell r="HA364" t="str">
            <v>MPMT30001</v>
          </cell>
          <cell r="HB364">
            <v>100</v>
          </cell>
          <cell r="HC364">
            <v>0</v>
          </cell>
          <cell r="HD364">
            <v>0</v>
          </cell>
          <cell r="HE364">
            <v>0</v>
          </cell>
          <cell r="HF364">
            <v>0</v>
          </cell>
          <cell r="HG364">
            <v>0</v>
          </cell>
          <cell r="HI364" t="str">
            <v>MPMF42014</v>
          </cell>
          <cell r="HJ364">
            <v>96.58</v>
          </cell>
          <cell r="HK364">
            <v>11.49</v>
          </cell>
          <cell r="HL364">
            <v>48.5</v>
          </cell>
          <cell r="HM364">
            <v>0</v>
          </cell>
          <cell r="HN364">
            <v>46</v>
          </cell>
          <cell r="HO364">
            <v>2</v>
          </cell>
          <cell r="HQ364" t="str">
            <v>MPMF42014</v>
          </cell>
          <cell r="HR364">
            <v>93.25</v>
          </cell>
          <cell r="HS364">
            <v>23.49</v>
          </cell>
          <cell r="HT364">
            <v>48.5</v>
          </cell>
          <cell r="HU364">
            <v>0</v>
          </cell>
          <cell r="HV364">
            <v>46</v>
          </cell>
          <cell r="HW364">
            <v>2</v>
          </cell>
          <cell r="HY364" t="str">
            <v>MPDA69001</v>
          </cell>
          <cell r="HZ364">
            <v>100</v>
          </cell>
          <cell r="IA364">
            <v>0</v>
          </cell>
          <cell r="IB364">
            <v>0</v>
          </cell>
          <cell r="IC364">
            <v>0</v>
          </cell>
          <cell r="ID364">
            <v>0</v>
          </cell>
          <cell r="IE364">
            <v>0</v>
          </cell>
          <cell r="IG364" t="str">
            <v>MPDA69001</v>
          </cell>
          <cell r="IH364">
            <v>100</v>
          </cell>
          <cell r="II364">
            <v>0</v>
          </cell>
          <cell r="IJ364">
            <v>0</v>
          </cell>
          <cell r="IK364">
            <v>0</v>
          </cell>
          <cell r="IL364">
            <v>0</v>
          </cell>
          <cell r="IM364">
            <v>0</v>
          </cell>
        </row>
        <row r="365">
          <cell r="A365" t="str">
            <v>SDPT60010</v>
          </cell>
          <cell r="B365">
            <v>100</v>
          </cell>
          <cell r="C365">
            <v>0</v>
          </cell>
          <cell r="D365">
            <v>0</v>
          </cell>
          <cell r="E365">
            <v>0</v>
          </cell>
          <cell r="F365">
            <v>0</v>
          </cell>
          <cell r="G365">
            <v>0</v>
          </cell>
          <cell r="I365" t="str">
            <v>SDPT60010</v>
          </cell>
          <cell r="J365">
            <v>100</v>
          </cell>
          <cell r="K365">
            <v>0</v>
          </cell>
          <cell r="L365">
            <v>0</v>
          </cell>
          <cell r="M365">
            <v>0</v>
          </cell>
          <cell r="N365">
            <v>0</v>
          </cell>
          <cell r="O365">
            <v>0</v>
          </cell>
          <cell r="Q365" t="str">
            <v>SDPT60004</v>
          </cell>
          <cell r="R365">
            <v>100</v>
          </cell>
          <cell r="S365">
            <v>0</v>
          </cell>
          <cell r="T365">
            <v>0</v>
          </cell>
          <cell r="U365">
            <v>0</v>
          </cell>
          <cell r="V365">
            <v>0</v>
          </cell>
          <cell r="W365">
            <v>0</v>
          </cell>
          <cell r="Y365" t="str">
            <v>SDPT60004</v>
          </cell>
          <cell r="Z365">
            <v>100</v>
          </cell>
          <cell r="AA365">
            <v>0</v>
          </cell>
          <cell r="AB365">
            <v>0</v>
          </cell>
          <cell r="AC365">
            <v>0</v>
          </cell>
          <cell r="AD365">
            <v>0</v>
          </cell>
          <cell r="AE365">
            <v>0</v>
          </cell>
          <cell r="AG365" t="str">
            <v>SDPT60004</v>
          </cell>
          <cell r="AH365">
            <v>100</v>
          </cell>
          <cell r="AI365">
            <v>0</v>
          </cell>
          <cell r="AJ365">
            <v>0</v>
          </cell>
          <cell r="AK365">
            <v>0</v>
          </cell>
          <cell r="AL365">
            <v>0</v>
          </cell>
          <cell r="AM365">
            <v>0</v>
          </cell>
          <cell r="AO365" t="str">
            <v>PWVV16003</v>
          </cell>
          <cell r="AP365">
            <v>98.95</v>
          </cell>
          <cell r="AQ365">
            <v>1.52</v>
          </cell>
          <cell r="AR365">
            <v>38</v>
          </cell>
          <cell r="AS365">
            <v>0</v>
          </cell>
          <cell r="AT365">
            <v>91.766999999999996</v>
          </cell>
          <cell r="AU365">
            <v>1</v>
          </cell>
          <cell r="AW365" t="str">
            <v>PWVV16003</v>
          </cell>
          <cell r="AX365">
            <v>93.53</v>
          </cell>
          <cell r="AY365">
            <v>5.43</v>
          </cell>
          <cell r="AZ365">
            <v>22.5</v>
          </cell>
          <cell r="BA365">
            <v>0</v>
          </cell>
          <cell r="BB365">
            <v>102.617</v>
          </cell>
          <cell r="BC365">
            <v>2</v>
          </cell>
          <cell r="BE365" t="str">
            <v>PWVV16003</v>
          </cell>
          <cell r="BF365">
            <v>94.34</v>
          </cell>
          <cell r="BG365">
            <v>5.43</v>
          </cell>
          <cell r="BH365">
            <v>22.5</v>
          </cell>
          <cell r="BI365">
            <v>0</v>
          </cell>
          <cell r="BJ365">
            <v>121.16800000000001</v>
          </cell>
          <cell r="BK365">
            <v>2</v>
          </cell>
          <cell r="BM365" t="str">
            <v>PWVV16003</v>
          </cell>
          <cell r="BN365">
            <v>94.97</v>
          </cell>
          <cell r="BO365">
            <v>5.43</v>
          </cell>
          <cell r="BP365">
            <v>25.5</v>
          </cell>
          <cell r="BQ365">
            <v>0</v>
          </cell>
          <cell r="BR365">
            <v>140.38499999999999</v>
          </cell>
          <cell r="BS365">
            <v>2</v>
          </cell>
          <cell r="BU365" t="str">
            <v>PMVV16107</v>
          </cell>
          <cell r="BV365">
            <v>74.06</v>
          </cell>
          <cell r="BW365">
            <v>5.47</v>
          </cell>
          <cell r="BX365">
            <v>8.0909090909091006</v>
          </cell>
          <cell r="BY365">
            <v>16.440999999999999</v>
          </cell>
          <cell r="BZ365">
            <v>117.967</v>
          </cell>
          <cell r="CA365">
            <v>11</v>
          </cell>
          <cell r="CC365" t="str">
            <v>PMVV16107</v>
          </cell>
          <cell r="CD365">
            <v>67.33</v>
          </cell>
          <cell r="CE365">
            <v>7.02</v>
          </cell>
          <cell r="CF365">
            <v>7.4166666666666998</v>
          </cell>
          <cell r="CG365">
            <v>39.066000000000003</v>
          </cell>
          <cell r="CH365">
            <v>117.967</v>
          </cell>
          <cell r="CI365">
            <v>12</v>
          </cell>
          <cell r="CK365" t="str">
            <v>PMVV16107</v>
          </cell>
          <cell r="CL365">
            <v>61.72</v>
          </cell>
          <cell r="CM365">
            <v>9.02</v>
          </cell>
          <cell r="CN365">
            <v>7.4166666666666998</v>
          </cell>
          <cell r="CO365">
            <v>52.58</v>
          </cell>
          <cell r="CP365">
            <v>117.967</v>
          </cell>
          <cell r="CQ365">
            <v>12</v>
          </cell>
          <cell r="CS365" t="str">
            <v>PMSC16009</v>
          </cell>
          <cell r="CT365">
            <v>84.42</v>
          </cell>
          <cell r="CU365">
            <v>4.3</v>
          </cell>
          <cell r="CV365">
            <v>16.090909090909001</v>
          </cell>
          <cell r="CW365">
            <v>34.32</v>
          </cell>
          <cell r="CX365">
            <v>185.13399999999999</v>
          </cell>
          <cell r="CY365">
            <v>11</v>
          </cell>
          <cell r="DA365" t="str">
            <v>PMSC16009</v>
          </cell>
          <cell r="DB365">
            <v>84.8</v>
          </cell>
          <cell r="DC365">
            <v>4.08</v>
          </cell>
          <cell r="DD365">
            <v>15.5</v>
          </cell>
          <cell r="DE365">
            <v>33.185000000000002</v>
          </cell>
          <cell r="DF365">
            <v>202.76599999999999</v>
          </cell>
          <cell r="DG365">
            <v>12</v>
          </cell>
          <cell r="DI365" t="str">
            <v>PMSC16009</v>
          </cell>
          <cell r="DJ365">
            <v>84.69</v>
          </cell>
          <cell r="DK365">
            <v>4.08</v>
          </cell>
          <cell r="DL365">
            <v>17.083333333333002</v>
          </cell>
          <cell r="DM365">
            <v>33.185000000000002</v>
          </cell>
          <cell r="DN365">
            <v>218.94900000000001</v>
          </cell>
          <cell r="DO365">
            <v>12</v>
          </cell>
          <cell r="DQ365" t="str">
            <v>PMSC16009</v>
          </cell>
          <cell r="DR365">
            <v>85.52</v>
          </cell>
          <cell r="DS365">
            <v>3.8</v>
          </cell>
          <cell r="DT365">
            <v>17.307692307692001</v>
          </cell>
          <cell r="DU365">
            <v>32.85</v>
          </cell>
          <cell r="DV365">
            <v>239.149</v>
          </cell>
          <cell r="DW365">
            <v>13</v>
          </cell>
          <cell r="DY365" t="str">
            <v>PMSC16007</v>
          </cell>
          <cell r="DZ365">
            <v>37.33</v>
          </cell>
          <cell r="EA365">
            <v>12.18</v>
          </cell>
          <cell r="EB365">
            <v>3.5238095238095002</v>
          </cell>
          <cell r="EC365">
            <v>33.091999999999999</v>
          </cell>
          <cell r="ED365">
            <v>105.65</v>
          </cell>
          <cell r="EE365">
            <v>21</v>
          </cell>
          <cell r="EG365" t="str">
            <v>PMSC16007</v>
          </cell>
          <cell r="EH365">
            <v>40.07</v>
          </cell>
          <cell r="EI365">
            <v>10.79</v>
          </cell>
          <cell r="EJ365">
            <v>3.8708333333332998</v>
          </cell>
          <cell r="EK365">
            <v>32.685000000000002</v>
          </cell>
          <cell r="EL365">
            <v>123.333</v>
          </cell>
          <cell r="EM365">
            <v>24</v>
          </cell>
          <cell r="EO365" t="str">
            <v>PMSC16007</v>
          </cell>
          <cell r="EP365">
            <v>40.33</v>
          </cell>
          <cell r="EQ365">
            <v>10.88</v>
          </cell>
          <cell r="ER365">
            <v>4</v>
          </cell>
          <cell r="ES365">
            <v>31.097999999999999</v>
          </cell>
          <cell r="ET365">
            <v>132.86600000000001</v>
          </cell>
          <cell r="EU365">
            <v>25</v>
          </cell>
          <cell r="EW365" t="str">
            <v>PMMB33001</v>
          </cell>
          <cell r="EX365">
            <v>100</v>
          </cell>
          <cell r="EY365">
            <v>0</v>
          </cell>
          <cell r="EZ365">
            <v>0</v>
          </cell>
          <cell r="FA365">
            <v>0</v>
          </cell>
          <cell r="FB365">
            <v>0</v>
          </cell>
          <cell r="FC365">
            <v>0</v>
          </cell>
          <cell r="FE365" t="str">
            <v>MPSC27016</v>
          </cell>
          <cell r="FF365">
            <v>82.04</v>
          </cell>
          <cell r="FG365">
            <v>90.5</v>
          </cell>
          <cell r="FH365">
            <v>0</v>
          </cell>
          <cell r="FI365">
            <v>0</v>
          </cell>
          <cell r="FJ365">
            <v>4.5</v>
          </cell>
          <cell r="FK365">
            <v>1</v>
          </cell>
          <cell r="FM365" t="str">
            <v>MPSC27016</v>
          </cell>
          <cell r="FN365">
            <v>78.31</v>
          </cell>
          <cell r="FO365">
            <v>114.5</v>
          </cell>
          <cell r="FP365">
            <v>0</v>
          </cell>
          <cell r="FQ365">
            <v>0</v>
          </cell>
          <cell r="FR365">
            <v>4.5</v>
          </cell>
          <cell r="FS365">
            <v>1</v>
          </cell>
          <cell r="FU365" t="str">
            <v>MPSC27016</v>
          </cell>
          <cell r="FV365">
            <v>83.42</v>
          </cell>
          <cell r="FW365">
            <v>91.5</v>
          </cell>
          <cell r="FX365">
            <v>0</v>
          </cell>
          <cell r="FY365">
            <v>0</v>
          </cell>
          <cell r="FZ365">
            <v>4.5</v>
          </cell>
          <cell r="GA365">
            <v>1</v>
          </cell>
          <cell r="GC365" t="str">
            <v>MPSC27016</v>
          </cell>
          <cell r="GD365">
            <v>84.11</v>
          </cell>
          <cell r="GE365">
            <v>91.5</v>
          </cell>
          <cell r="GF365">
            <v>0</v>
          </cell>
          <cell r="GG365">
            <v>0</v>
          </cell>
          <cell r="GH365">
            <v>4.5</v>
          </cell>
          <cell r="GI365">
            <v>1</v>
          </cell>
          <cell r="GK365" t="str">
            <v>MPSC27016</v>
          </cell>
          <cell r="GL365">
            <v>84.75</v>
          </cell>
          <cell r="GM365">
            <v>91.5</v>
          </cell>
          <cell r="GN365">
            <v>0</v>
          </cell>
          <cell r="GO365">
            <v>0</v>
          </cell>
          <cell r="GP365">
            <v>4.5</v>
          </cell>
          <cell r="GQ365">
            <v>1</v>
          </cell>
          <cell r="GS365" t="str">
            <v>MPSC27016</v>
          </cell>
          <cell r="GT365">
            <v>85.34</v>
          </cell>
          <cell r="GU365">
            <v>91.5</v>
          </cell>
          <cell r="GV365">
            <v>0</v>
          </cell>
          <cell r="GW365">
            <v>0</v>
          </cell>
          <cell r="GX365">
            <v>4.5</v>
          </cell>
          <cell r="GY365">
            <v>1</v>
          </cell>
          <cell r="HA365" t="str">
            <v>MPSC27016</v>
          </cell>
          <cell r="HB365">
            <v>85.88</v>
          </cell>
          <cell r="HC365">
            <v>91.5</v>
          </cell>
          <cell r="HD365">
            <v>0</v>
          </cell>
          <cell r="HE365">
            <v>0</v>
          </cell>
          <cell r="HF365">
            <v>4.5</v>
          </cell>
          <cell r="HG365">
            <v>1</v>
          </cell>
          <cell r="HI365" t="str">
            <v>MPMF42017</v>
          </cell>
          <cell r="HJ365">
            <v>100</v>
          </cell>
          <cell r="HK365">
            <v>0</v>
          </cell>
          <cell r="HL365">
            <v>0</v>
          </cell>
          <cell r="HM365">
            <v>0</v>
          </cell>
          <cell r="HN365">
            <v>0</v>
          </cell>
          <cell r="HO365">
            <v>0</v>
          </cell>
          <cell r="HQ365" t="str">
            <v>MPMF42017</v>
          </cell>
          <cell r="HR365">
            <v>100</v>
          </cell>
          <cell r="HS365">
            <v>0</v>
          </cell>
          <cell r="HT365">
            <v>0</v>
          </cell>
          <cell r="HU365">
            <v>0</v>
          </cell>
          <cell r="HV365">
            <v>0</v>
          </cell>
          <cell r="HW365">
            <v>0</v>
          </cell>
          <cell r="HY365" t="str">
            <v>MPKS15006</v>
          </cell>
          <cell r="HZ365">
            <v>0</v>
          </cell>
          <cell r="IA365">
            <v>720</v>
          </cell>
          <cell r="IB365">
            <v>0</v>
          </cell>
          <cell r="IC365">
            <v>100</v>
          </cell>
          <cell r="ID365">
            <v>0</v>
          </cell>
          <cell r="IE365">
            <v>1</v>
          </cell>
          <cell r="IG365" t="str">
            <v>MPKS15006</v>
          </cell>
          <cell r="IH365">
            <v>0</v>
          </cell>
          <cell r="II365">
            <v>744</v>
          </cell>
          <cell r="IJ365">
            <v>0</v>
          </cell>
          <cell r="IK365">
            <v>100</v>
          </cell>
          <cell r="IL365">
            <v>0</v>
          </cell>
          <cell r="IM365">
            <v>1</v>
          </cell>
        </row>
        <row r="366">
          <cell r="A366" t="str">
            <v>SDPT60011</v>
          </cell>
          <cell r="B366">
            <v>100</v>
          </cell>
          <cell r="C366">
            <v>0</v>
          </cell>
          <cell r="D366">
            <v>0</v>
          </cell>
          <cell r="E366">
            <v>0</v>
          </cell>
          <cell r="F366">
            <v>0</v>
          </cell>
          <cell r="G366">
            <v>0</v>
          </cell>
          <cell r="I366" t="str">
            <v>SDPT60011</v>
          </cell>
          <cell r="J366">
            <v>100</v>
          </cell>
          <cell r="K366">
            <v>0</v>
          </cell>
          <cell r="L366">
            <v>0</v>
          </cell>
          <cell r="M366">
            <v>0</v>
          </cell>
          <cell r="N366">
            <v>0</v>
          </cell>
          <cell r="O366">
            <v>0</v>
          </cell>
          <cell r="Q366" t="str">
            <v>SDPT60007</v>
          </cell>
          <cell r="R366">
            <v>100</v>
          </cell>
          <cell r="S366">
            <v>0</v>
          </cell>
          <cell r="T366">
            <v>0</v>
          </cell>
          <cell r="U366">
            <v>0</v>
          </cell>
          <cell r="V366">
            <v>0</v>
          </cell>
          <cell r="W366">
            <v>0</v>
          </cell>
          <cell r="Y366" t="str">
            <v>SDPT60007</v>
          </cell>
          <cell r="Z366">
            <v>100</v>
          </cell>
          <cell r="AA366">
            <v>0</v>
          </cell>
          <cell r="AB366">
            <v>0</v>
          </cell>
          <cell r="AC366">
            <v>0</v>
          </cell>
          <cell r="AD366">
            <v>0</v>
          </cell>
          <cell r="AE366">
            <v>0</v>
          </cell>
          <cell r="AG366" t="str">
            <v>SDPT60007</v>
          </cell>
          <cell r="AH366">
            <v>100</v>
          </cell>
          <cell r="AI366">
            <v>0</v>
          </cell>
          <cell r="AJ366">
            <v>0</v>
          </cell>
          <cell r="AK366">
            <v>0</v>
          </cell>
          <cell r="AL366">
            <v>0</v>
          </cell>
          <cell r="AM366">
            <v>0</v>
          </cell>
          <cell r="AO366" t="str">
            <v>PWVV16004</v>
          </cell>
          <cell r="AP366">
            <v>100</v>
          </cell>
          <cell r="AQ366">
            <v>0</v>
          </cell>
          <cell r="AR366">
            <v>16</v>
          </cell>
          <cell r="AS366">
            <v>0</v>
          </cell>
          <cell r="AT366">
            <v>52.765999999999998</v>
          </cell>
          <cell r="AU366">
            <v>0</v>
          </cell>
          <cell r="AW366" t="str">
            <v>PWVV16004</v>
          </cell>
          <cell r="AX366">
            <v>100</v>
          </cell>
          <cell r="AY366">
            <v>0</v>
          </cell>
          <cell r="AZ366">
            <v>16</v>
          </cell>
          <cell r="BA366">
            <v>0</v>
          </cell>
          <cell r="BB366">
            <v>52.765999999999998</v>
          </cell>
          <cell r="BC366">
            <v>0</v>
          </cell>
          <cell r="BE366" t="str">
            <v>PWVV16004</v>
          </cell>
          <cell r="BF366">
            <v>100</v>
          </cell>
          <cell r="BG366">
            <v>0</v>
          </cell>
          <cell r="BH366">
            <v>16</v>
          </cell>
          <cell r="BI366">
            <v>0</v>
          </cell>
          <cell r="BJ366">
            <v>55.515999999999998</v>
          </cell>
          <cell r="BK366">
            <v>0</v>
          </cell>
          <cell r="BM366" t="str">
            <v>PWVV16004</v>
          </cell>
          <cell r="BN366">
            <v>100</v>
          </cell>
          <cell r="BO366">
            <v>0</v>
          </cell>
          <cell r="BP366">
            <v>16</v>
          </cell>
          <cell r="BQ366">
            <v>0</v>
          </cell>
          <cell r="BR366">
            <v>55.515999999999998</v>
          </cell>
          <cell r="BS366">
            <v>0</v>
          </cell>
          <cell r="BU366" t="str">
            <v>PWVV16001</v>
          </cell>
          <cell r="BV366">
            <v>100</v>
          </cell>
          <cell r="BW366">
            <v>0</v>
          </cell>
          <cell r="BX366">
            <v>0</v>
          </cell>
          <cell r="BY366">
            <v>0</v>
          </cell>
          <cell r="BZ366">
            <v>0</v>
          </cell>
          <cell r="CA366">
            <v>0</v>
          </cell>
          <cell r="CC366" t="str">
            <v>PWVV16001</v>
          </cell>
          <cell r="CD366">
            <v>100</v>
          </cell>
          <cell r="CE366">
            <v>0</v>
          </cell>
          <cell r="CF366">
            <v>0</v>
          </cell>
          <cell r="CG366">
            <v>0</v>
          </cell>
          <cell r="CH366">
            <v>0</v>
          </cell>
          <cell r="CI366">
            <v>0</v>
          </cell>
          <cell r="CK366" t="str">
            <v>PWVV16001</v>
          </cell>
          <cell r="CL366">
            <v>100</v>
          </cell>
          <cell r="CM366">
            <v>0</v>
          </cell>
          <cell r="CN366">
            <v>0</v>
          </cell>
          <cell r="CO366">
            <v>0</v>
          </cell>
          <cell r="CP366">
            <v>0</v>
          </cell>
          <cell r="CQ366">
            <v>0</v>
          </cell>
          <cell r="CS366" t="str">
            <v>PMSC16011</v>
          </cell>
          <cell r="CT366">
            <v>53.47</v>
          </cell>
          <cell r="CU366">
            <v>11.93</v>
          </cell>
          <cell r="CV366">
            <v>8.75</v>
          </cell>
          <cell r="CW366">
            <v>17.55</v>
          </cell>
          <cell r="CX366">
            <v>116.935</v>
          </cell>
          <cell r="CY366">
            <v>12</v>
          </cell>
          <cell r="DA366" t="str">
            <v>PMSC16011</v>
          </cell>
          <cell r="DB366">
            <v>56.41</v>
          </cell>
          <cell r="DC366">
            <v>11.05</v>
          </cell>
          <cell r="DD366">
            <v>8.9230769230769003</v>
          </cell>
          <cell r="DE366">
            <v>17.492999999999999</v>
          </cell>
          <cell r="DF366">
            <v>135.90100000000001</v>
          </cell>
          <cell r="DG366">
            <v>13</v>
          </cell>
          <cell r="DI366" t="str">
            <v>PMSC16011</v>
          </cell>
          <cell r="DJ366">
            <v>58.14</v>
          </cell>
          <cell r="DK366">
            <v>10.32</v>
          </cell>
          <cell r="DL366">
            <v>9.4285714285714004</v>
          </cell>
          <cell r="DM366">
            <v>17.378</v>
          </cell>
          <cell r="DN366">
            <v>151.48500000000001</v>
          </cell>
          <cell r="DO366">
            <v>14</v>
          </cell>
          <cell r="DQ366" t="str">
            <v>PMSC16011</v>
          </cell>
          <cell r="DR366">
            <v>57.33</v>
          </cell>
          <cell r="DS366">
            <v>10.51</v>
          </cell>
          <cell r="DT366">
            <v>10.199999999999999</v>
          </cell>
          <cell r="DU366">
            <v>15.927</v>
          </cell>
          <cell r="DV366">
            <v>160.23500000000001</v>
          </cell>
          <cell r="DW366">
            <v>15</v>
          </cell>
          <cell r="DY366" t="str">
            <v>PMSC16008</v>
          </cell>
          <cell r="DZ366">
            <v>3.61</v>
          </cell>
          <cell r="EA366">
            <v>78.66</v>
          </cell>
          <cell r="EB366">
            <v>0.2</v>
          </cell>
          <cell r="EC366">
            <v>94.070999999999998</v>
          </cell>
          <cell r="ED366">
            <v>11.467000000000001</v>
          </cell>
          <cell r="EE366">
            <v>5</v>
          </cell>
          <cell r="EG366" t="str">
            <v>PMSC16008</v>
          </cell>
          <cell r="EH366">
            <v>4.18</v>
          </cell>
          <cell r="EI366">
            <v>68.989999999999995</v>
          </cell>
          <cell r="EJ366">
            <v>0.5</v>
          </cell>
          <cell r="EK366">
            <v>89.375</v>
          </cell>
          <cell r="EL366">
            <v>13.8</v>
          </cell>
          <cell r="EM366">
            <v>6</v>
          </cell>
          <cell r="EO366" t="str">
            <v>PMSC16008</v>
          </cell>
          <cell r="EP366">
            <v>3.96</v>
          </cell>
          <cell r="EQ366">
            <v>72.989999999999995</v>
          </cell>
          <cell r="ER366">
            <v>0.5</v>
          </cell>
          <cell r="ES366">
            <v>84.477000000000004</v>
          </cell>
          <cell r="ET366">
            <v>13.8</v>
          </cell>
          <cell r="EU366">
            <v>6</v>
          </cell>
          <cell r="EW366" t="str">
            <v>PMMB33002</v>
          </cell>
          <cell r="EX366">
            <v>72.75</v>
          </cell>
          <cell r="EY366">
            <v>6.28</v>
          </cell>
          <cell r="EZ366">
            <v>11.7</v>
          </cell>
          <cell r="FA366">
            <v>45.731999999999999</v>
          </cell>
          <cell r="FB366">
            <v>265.916</v>
          </cell>
          <cell r="FC366">
            <v>20</v>
          </cell>
          <cell r="FE366" t="str">
            <v>PLVV16001</v>
          </cell>
          <cell r="FF366">
            <v>100</v>
          </cell>
          <cell r="FG366">
            <v>0</v>
          </cell>
          <cell r="FH366">
            <v>0</v>
          </cell>
          <cell r="FI366">
            <v>0</v>
          </cell>
          <cell r="FJ366">
            <v>0</v>
          </cell>
          <cell r="FK366">
            <v>0</v>
          </cell>
          <cell r="FM366" t="str">
            <v>PLVV16001</v>
          </cell>
          <cell r="FN366">
            <v>100</v>
          </cell>
          <cell r="FO366">
            <v>0</v>
          </cell>
          <cell r="FP366">
            <v>0</v>
          </cell>
          <cell r="FQ366">
            <v>0</v>
          </cell>
          <cell r="FR366">
            <v>0</v>
          </cell>
          <cell r="FS366">
            <v>0</v>
          </cell>
          <cell r="FU366" t="str">
            <v>PLVV16001</v>
          </cell>
          <cell r="FV366">
            <v>100</v>
          </cell>
          <cell r="FW366">
            <v>0</v>
          </cell>
          <cell r="FX366">
            <v>0</v>
          </cell>
          <cell r="FY366">
            <v>0</v>
          </cell>
          <cell r="FZ366">
            <v>0</v>
          </cell>
          <cell r="GA366">
            <v>0</v>
          </cell>
          <cell r="GC366" t="str">
            <v>PLVV16001</v>
          </cell>
          <cell r="GD366">
            <v>100</v>
          </cell>
          <cell r="GE366">
            <v>0</v>
          </cell>
          <cell r="GF366">
            <v>0</v>
          </cell>
          <cell r="GG366">
            <v>0</v>
          </cell>
          <cell r="GH366">
            <v>0</v>
          </cell>
          <cell r="GI366">
            <v>0</v>
          </cell>
          <cell r="GK366" t="str">
            <v>PLVV16001</v>
          </cell>
          <cell r="GL366">
            <v>100</v>
          </cell>
          <cell r="GM366">
            <v>0</v>
          </cell>
          <cell r="GN366">
            <v>0</v>
          </cell>
          <cell r="GO366">
            <v>0</v>
          </cell>
          <cell r="GP366">
            <v>0</v>
          </cell>
          <cell r="GQ366">
            <v>0</v>
          </cell>
          <cell r="GS366" t="str">
            <v>PLVV16001</v>
          </cell>
          <cell r="GT366">
            <v>100</v>
          </cell>
          <cell r="GU366">
            <v>0</v>
          </cell>
          <cell r="GV366">
            <v>0</v>
          </cell>
          <cell r="GW366">
            <v>0</v>
          </cell>
          <cell r="GX366">
            <v>0</v>
          </cell>
          <cell r="GY366">
            <v>0</v>
          </cell>
          <cell r="HA366" t="str">
            <v>PLVV16001</v>
          </cell>
          <cell r="HB366">
            <v>100</v>
          </cell>
          <cell r="HC366">
            <v>0</v>
          </cell>
          <cell r="HD366">
            <v>0</v>
          </cell>
          <cell r="HE366">
            <v>0</v>
          </cell>
          <cell r="HF366">
            <v>0</v>
          </cell>
          <cell r="HG366">
            <v>0</v>
          </cell>
          <cell r="HI366" t="str">
            <v>MPMF42034</v>
          </cell>
          <cell r="HJ366">
            <v>100</v>
          </cell>
          <cell r="HK366">
            <v>0</v>
          </cell>
          <cell r="HL366">
            <v>0</v>
          </cell>
          <cell r="HM366">
            <v>0</v>
          </cell>
          <cell r="HN366">
            <v>0</v>
          </cell>
          <cell r="HO366">
            <v>0</v>
          </cell>
          <cell r="HQ366" t="str">
            <v>MPMF42034</v>
          </cell>
          <cell r="HR366">
            <v>100</v>
          </cell>
          <cell r="HS366">
            <v>0</v>
          </cell>
          <cell r="HT366">
            <v>0</v>
          </cell>
          <cell r="HU366">
            <v>0</v>
          </cell>
          <cell r="HV366">
            <v>0</v>
          </cell>
          <cell r="HW366">
            <v>0</v>
          </cell>
          <cell r="HY366" t="str">
            <v>MPKS15008</v>
          </cell>
          <cell r="HZ366">
            <v>99.63</v>
          </cell>
          <cell r="IA366">
            <v>2.68</v>
          </cell>
          <cell r="IB366">
            <v>100</v>
          </cell>
          <cell r="IC366">
            <v>100</v>
          </cell>
          <cell r="ID366">
            <v>115</v>
          </cell>
          <cell r="IE366">
            <v>1</v>
          </cell>
          <cell r="IG366" t="str">
            <v>MPKS15008</v>
          </cell>
          <cell r="IH366">
            <v>99.64</v>
          </cell>
          <cell r="II366">
            <v>2.68</v>
          </cell>
          <cell r="IJ366">
            <v>100</v>
          </cell>
          <cell r="IK366">
            <v>100</v>
          </cell>
          <cell r="IL366">
            <v>115</v>
          </cell>
          <cell r="IM366">
            <v>1</v>
          </cell>
        </row>
        <row r="367">
          <cell r="A367" t="str">
            <v>SDPT60012</v>
          </cell>
          <cell r="B367">
            <v>100</v>
          </cell>
          <cell r="C367">
            <v>0</v>
          </cell>
          <cell r="D367">
            <v>0</v>
          </cell>
          <cell r="E367">
            <v>0</v>
          </cell>
          <cell r="F367">
            <v>0</v>
          </cell>
          <cell r="G367">
            <v>0</v>
          </cell>
          <cell r="I367" t="str">
            <v>SDPT60012</v>
          </cell>
          <cell r="J367">
            <v>100</v>
          </cell>
          <cell r="K367">
            <v>0</v>
          </cell>
          <cell r="L367">
            <v>0</v>
          </cell>
          <cell r="M367">
            <v>0</v>
          </cell>
          <cell r="N367">
            <v>0</v>
          </cell>
          <cell r="O367">
            <v>0</v>
          </cell>
          <cell r="Q367" t="str">
            <v>SDPT60008</v>
          </cell>
          <cell r="R367">
            <v>100</v>
          </cell>
          <cell r="S367">
            <v>0</v>
          </cell>
          <cell r="T367">
            <v>0</v>
          </cell>
          <cell r="U367">
            <v>0</v>
          </cell>
          <cell r="V367">
            <v>0</v>
          </cell>
          <cell r="W367">
            <v>0</v>
          </cell>
          <cell r="Y367" t="str">
            <v>SDPT60008</v>
          </cell>
          <cell r="Z367">
            <v>100</v>
          </cell>
          <cell r="AA367">
            <v>0</v>
          </cell>
          <cell r="AB367">
            <v>0</v>
          </cell>
          <cell r="AC367">
            <v>0</v>
          </cell>
          <cell r="AD367">
            <v>0</v>
          </cell>
          <cell r="AE367">
            <v>0</v>
          </cell>
          <cell r="AG367" t="str">
            <v>SDPT60008</v>
          </cell>
          <cell r="AH367">
            <v>100</v>
          </cell>
          <cell r="AI367">
            <v>0</v>
          </cell>
          <cell r="AJ367">
            <v>0</v>
          </cell>
          <cell r="AK367">
            <v>0</v>
          </cell>
          <cell r="AL367">
            <v>0</v>
          </cell>
          <cell r="AM367">
            <v>0</v>
          </cell>
          <cell r="AO367" t="str">
            <v>SDPT60004</v>
          </cell>
          <cell r="AP367">
            <v>100</v>
          </cell>
          <cell r="AQ367">
            <v>0</v>
          </cell>
          <cell r="AR367">
            <v>0</v>
          </cell>
          <cell r="AS367">
            <v>0</v>
          </cell>
          <cell r="AT367">
            <v>0</v>
          </cell>
          <cell r="AU367">
            <v>0</v>
          </cell>
          <cell r="AW367" t="str">
            <v>SDPT60004</v>
          </cell>
          <cell r="AX367">
            <v>100</v>
          </cell>
          <cell r="AY367">
            <v>0</v>
          </cell>
          <cell r="AZ367">
            <v>0</v>
          </cell>
          <cell r="BA367">
            <v>0</v>
          </cell>
          <cell r="BB367">
            <v>0</v>
          </cell>
          <cell r="BC367">
            <v>0</v>
          </cell>
          <cell r="BE367" t="str">
            <v>SDPT60004</v>
          </cell>
          <cell r="BF367">
            <v>100</v>
          </cell>
          <cell r="BG367">
            <v>0</v>
          </cell>
          <cell r="BH367">
            <v>0</v>
          </cell>
          <cell r="BI367">
            <v>0</v>
          </cell>
          <cell r="BJ367">
            <v>0</v>
          </cell>
          <cell r="BK367">
            <v>0</v>
          </cell>
          <cell r="BM367" t="str">
            <v>SDPT60004</v>
          </cell>
          <cell r="BN367">
            <v>100</v>
          </cell>
          <cell r="BO367">
            <v>0</v>
          </cell>
          <cell r="BP367">
            <v>0</v>
          </cell>
          <cell r="BQ367">
            <v>0</v>
          </cell>
          <cell r="BR367">
            <v>0</v>
          </cell>
          <cell r="BS367">
            <v>0</v>
          </cell>
          <cell r="BU367" t="str">
            <v>PWVV16002</v>
          </cell>
          <cell r="BV367">
            <v>29.52</v>
          </cell>
          <cell r="BW367">
            <v>84.58</v>
          </cell>
          <cell r="BX367">
            <v>0</v>
          </cell>
          <cell r="BY367">
            <v>0</v>
          </cell>
          <cell r="BZ367">
            <v>21.9</v>
          </cell>
          <cell r="CA367">
            <v>2</v>
          </cell>
          <cell r="CC367" t="str">
            <v>PWVV16002</v>
          </cell>
          <cell r="CD367">
            <v>32.729999999999997</v>
          </cell>
          <cell r="CE367">
            <v>35.520000000000003</v>
          </cell>
          <cell r="CF367">
            <v>0</v>
          </cell>
          <cell r="CG367">
            <v>0</v>
          </cell>
          <cell r="CH367">
            <v>35.283999999999999</v>
          </cell>
          <cell r="CI367">
            <v>5</v>
          </cell>
          <cell r="CK367" t="str">
            <v>PWVV16002</v>
          </cell>
          <cell r="CL367">
            <v>30.95</v>
          </cell>
          <cell r="CM367">
            <v>33.14</v>
          </cell>
          <cell r="CN367">
            <v>0</v>
          </cell>
          <cell r="CO367">
            <v>0</v>
          </cell>
          <cell r="CP367">
            <v>36.584000000000003</v>
          </cell>
          <cell r="CQ367">
            <v>6</v>
          </cell>
          <cell r="CS367" t="str">
            <v>PMSC16012</v>
          </cell>
          <cell r="CT367">
            <v>69.7</v>
          </cell>
          <cell r="CU367">
            <v>4.9400000000000004</v>
          </cell>
          <cell r="CV367">
            <v>7.0526315789474001</v>
          </cell>
          <cell r="CW367">
            <v>49.847999999999999</v>
          </cell>
          <cell r="CX367">
            <v>152.86799999999999</v>
          </cell>
          <cell r="CY367">
            <v>19</v>
          </cell>
          <cell r="DA367" t="str">
            <v>PMSC16012</v>
          </cell>
          <cell r="DB367">
            <v>71.83</v>
          </cell>
          <cell r="DC367">
            <v>4.9400000000000004</v>
          </cell>
          <cell r="DD367">
            <v>7.5263157894737001</v>
          </cell>
          <cell r="DE367">
            <v>49.847999999999999</v>
          </cell>
          <cell r="DF367">
            <v>172.85</v>
          </cell>
          <cell r="DG367">
            <v>19</v>
          </cell>
          <cell r="DI367" t="str">
            <v>PMSC16012</v>
          </cell>
          <cell r="DJ367">
            <v>73.13</v>
          </cell>
          <cell r="DK367">
            <v>4.3600000000000003</v>
          </cell>
          <cell r="DL367">
            <v>7.4090909090909003</v>
          </cell>
          <cell r="DM367">
            <v>48.783000000000001</v>
          </cell>
          <cell r="DN367">
            <v>191.184</v>
          </cell>
          <cell r="DO367">
            <v>22</v>
          </cell>
          <cell r="DQ367" t="str">
            <v>PMSC16012</v>
          </cell>
          <cell r="DR367">
            <v>74.72</v>
          </cell>
          <cell r="DS367">
            <v>4.3600000000000003</v>
          </cell>
          <cell r="DT367">
            <v>8.6818181818181994</v>
          </cell>
          <cell r="DU367">
            <v>48.783000000000001</v>
          </cell>
          <cell r="DV367">
            <v>211.53299999999999</v>
          </cell>
          <cell r="DW367">
            <v>22</v>
          </cell>
          <cell r="DY367" t="str">
            <v>PMSC16009</v>
          </cell>
          <cell r="DZ367">
            <v>80.87</v>
          </cell>
          <cell r="EA367">
            <v>5.13</v>
          </cell>
          <cell r="EB367">
            <v>16.071428571428999</v>
          </cell>
          <cell r="EC367">
            <v>53.805</v>
          </cell>
          <cell r="ED367">
            <v>239.149</v>
          </cell>
          <cell r="EE367">
            <v>14</v>
          </cell>
          <cell r="EG367" t="str">
            <v>PMSC16009</v>
          </cell>
          <cell r="EH367">
            <v>77.86</v>
          </cell>
          <cell r="EI367">
            <v>5.96</v>
          </cell>
          <cell r="EJ367">
            <v>15.34</v>
          </cell>
          <cell r="EK367">
            <v>62.058</v>
          </cell>
          <cell r="EL367">
            <v>244.51599999999999</v>
          </cell>
          <cell r="EM367">
            <v>15</v>
          </cell>
          <cell r="EO367" t="str">
            <v>PMSC16009</v>
          </cell>
          <cell r="EP367">
            <v>74.55</v>
          </cell>
          <cell r="EQ367">
            <v>6.87</v>
          </cell>
          <cell r="ER367">
            <v>14.543749999999999</v>
          </cell>
          <cell r="ES367">
            <v>50.515999999999998</v>
          </cell>
          <cell r="ET367">
            <v>246.833</v>
          </cell>
          <cell r="EU367">
            <v>16</v>
          </cell>
          <cell r="EW367" t="str">
            <v>PMMB33003</v>
          </cell>
          <cell r="EX367">
            <v>25.92</v>
          </cell>
          <cell r="EY367">
            <v>19.75</v>
          </cell>
          <cell r="EZ367">
            <v>2.3333333333333002</v>
          </cell>
          <cell r="FA367">
            <v>54.314999999999998</v>
          </cell>
          <cell r="FB367">
            <v>67.067999999999998</v>
          </cell>
          <cell r="FC367">
            <v>18</v>
          </cell>
          <cell r="FE367" t="str">
            <v>PMMB33001</v>
          </cell>
          <cell r="FF367">
            <v>100</v>
          </cell>
          <cell r="FG367">
            <v>0</v>
          </cell>
          <cell r="FH367">
            <v>0</v>
          </cell>
          <cell r="FI367">
            <v>0</v>
          </cell>
          <cell r="FJ367">
            <v>0</v>
          </cell>
          <cell r="FK367">
            <v>0</v>
          </cell>
          <cell r="FM367" t="str">
            <v>PMMB33001</v>
          </cell>
          <cell r="FN367">
            <v>100</v>
          </cell>
          <cell r="FO367">
            <v>0</v>
          </cell>
          <cell r="FP367">
            <v>0</v>
          </cell>
          <cell r="FQ367">
            <v>0</v>
          </cell>
          <cell r="FR367">
            <v>0</v>
          </cell>
          <cell r="FS367">
            <v>0</v>
          </cell>
          <cell r="FU367" t="str">
            <v>PMMB33001</v>
          </cell>
          <cell r="FV367">
            <v>100</v>
          </cell>
          <cell r="FW367">
            <v>0</v>
          </cell>
          <cell r="FX367">
            <v>0</v>
          </cell>
          <cell r="FY367">
            <v>0</v>
          </cell>
          <cell r="FZ367">
            <v>0</v>
          </cell>
          <cell r="GA367">
            <v>0</v>
          </cell>
          <cell r="GC367" t="str">
            <v>PMMB33001</v>
          </cell>
          <cell r="GD367">
            <v>100</v>
          </cell>
          <cell r="GE367">
            <v>0</v>
          </cell>
          <cell r="GF367">
            <v>0</v>
          </cell>
          <cell r="GG367">
            <v>0</v>
          </cell>
          <cell r="GH367">
            <v>0</v>
          </cell>
          <cell r="GI367">
            <v>0</v>
          </cell>
          <cell r="GK367" t="str">
            <v>PMMB33001</v>
          </cell>
          <cell r="GL367">
            <v>100</v>
          </cell>
          <cell r="GM367">
            <v>0</v>
          </cell>
          <cell r="GN367">
            <v>0</v>
          </cell>
          <cell r="GO367">
            <v>0</v>
          </cell>
          <cell r="GP367">
            <v>0</v>
          </cell>
          <cell r="GQ367">
            <v>0</v>
          </cell>
          <cell r="GS367" t="str">
            <v>PMMB33001</v>
          </cell>
          <cell r="GT367">
            <v>100</v>
          </cell>
          <cell r="GU367">
            <v>0</v>
          </cell>
          <cell r="GV367">
            <v>0</v>
          </cell>
          <cell r="GW367">
            <v>0</v>
          </cell>
          <cell r="GX367">
            <v>0</v>
          </cell>
          <cell r="GY367">
            <v>0</v>
          </cell>
          <cell r="HA367" t="str">
            <v>PMMB33001</v>
          </cell>
          <cell r="HB367">
            <v>100</v>
          </cell>
          <cell r="HC367">
            <v>0</v>
          </cell>
          <cell r="HD367">
            <v>0</v>
          </cell>
          <cell r="HE367">
            <v>0</v>
          </cell>
          <cell r="HF367">
            <v>0</v>
          </cell>
          <cell r="HG367">
            <v>0</v>
          </cell>
          <cell r="HI367" t="str">
            <v>MPMF42038</v>
          </cell>
          <cell r="HJ367">
            <v>100</v>
          </cell>
          <cell r="HK367">
            <v>0</v>
          </cell>
          <cell r="HL367">
            <v>55</v>
          </cell>
          <cell r="HM367">
            <v>0</v>
          </cell>
          <cell r="HN367">
            <v>46</v>
          </cell>
          <cell r="HO367">
            <v>0</v>
          </cell>
          <cell r="HQ367" t="str">
            <v>MPMF42038</v>
          </cell>
          <cell r="HR367">
            <v>100</v>
          </cell>
          <cell r="HS367">
            <v>0</v>
          </cell>
          <cell r="HT367">
            <v>55</v>
          </cell>
          <cell r="HU367">
            <v>0</v>
          </cell>
          <cell r="HV367">
            <v>46</v>
          </cell>
          <cell r="HW367">
            <v>0</v>
          </cell>
          <cell r="HY367" t="str">
            <v>MPMF29003</v>
          </cell>
          <cell r="HZ367">
            <v>100</v>
          </cell>
          <cell r="IA367">
            <v>0</v>
          </cell>
          <cell r="IB367">
            <v>0</v>
          </cell>
          <cell r="IC367">
            <v>0</v>
          </cell>
          <cell r="ID367">
            <v>0</v>
          </cell>
          <cell r="IE367">
            <v>0</v>
          </cell>
          <cell r="IG367" t="str">
            <v>MPMF29003</v>
          </cell>
          <cell r="IH367">
            <v>100</v>
          </cell>
          <cell r="II367">
            <v>0</v>
          </cell>
          <cell r="IJ367">
            <v>0</v>
          </cell>
          <cell r="IK367">
            <v>0</v>
          </cell>
          <cell r="IL367">
            <v>0</v>
          </cell>
          <cell r="IM367">
            <v>0</v>
          </cell>
        </row>
        <row r="368">
          <cell r="A368" t="str">
            <v>SDPT60014</v>
          </cell>
          <cell r="B368">
            <v>100</v>
          </cell>
          <cell r="C368">
            <v>0</v>
          </cell>
          <cell r="D368">
            <v>0</v>
          </cell>
          <cell r="E368">
            <v>0</v>
          </cell>
          <cell r="F368">
            <v>0</v>
          </cell>
          <cell r="G368">
            <v>0</v>
          </cell>
          <cell r="I368" t="str">
            <v>SDPT60014</v>
          </cell>
          <cell r="J368">
            <v>100</v>
          </cell>
          <cell r="K368">
            <v>0</v>
          </cell>
          <cell r="L368">
            <v>0</v>
          </cell>
          <cell r="M368">
            <v>0</v>
          </cell>
          <cell r="N368">
            <v>0</v>
          </cell>
          <cell r="O368">
            <v>0</v>
          </cell>
          <cell r="Q368" t="str">
            <v>SDPT60010</v>
          </cell>
          <cell r="R368">
            <v>100</v>
          </cell>
          <cell r="S368">
            <v>0</v>
          </cell>
          <cell r="T368">
            <v>0</v>
          </cell>
          <cell r="U368">
            <v>0</v>
          </cell>
          <cell r="V368">
            <v>0</v>
          </cell>
          <cell r="W368">
            <v>0</v>
          </cell>
          <cell r="Y368" t="str">
            <v>SDPT60010</v>
          </cell>
          <cell r="Z368">
            <v>100</v>
          </cell>
          <cell r="AA368">
            <v>0</v>
          </cell>
          <cell r="AB368">
            <v>0</v>
          </cell>
          <cell r="AC368">
            <v>0</v>
          </cell>
          <cell r="AD368">
            <v>0</v>
          </cell>
          <cell r="AE368">
            <v>0</v>
          </cell>
          <cell r="AG368" t="str">
            <v>SDPT60010</v>
          </cell>
          <cell r="AH368">
            <v>100</v>
          </cell>
          <cell r="AI368">
            <v>0</v>
          </cell>
          <cell r="AJ368">
            <v>0</v>
          </cell>
          <cell r="AK368">
            <v>0</v>
          </cell>
          <cell r="AL368">
            <v>0</v>
          </cell>
          <cell r="AM368">
            <v>0</v>
          </cell>
          <cell r="AO368" t="str">
            <v>SDPT60007</v>
          </cell>
          <cell r="AP368">
            <v>100</v>
          </cell>
          <cell r="AQ368">
            <v>0</v>
          </cell>
          <cell r="AR368">
            <v>0</v>
          </cell>
          <cell r="AS368">
            <v>0</v>
          </cell>
          <cell r="AT368">
            <v>0</v>
          </cell>
          <cell r="AU368">
            <v>0</v>
          </cell>
          <cell r="AW368" t="str">
            <v>SDPT60007</v>
          </cell>
          <cell r="AX368">
            <v>100</v>
          </cell>
          <cell r="AY368">
            <v>0</v>
          </cell>
          <cell r="AZ368">
            <v>0</v>
          </cell>
          <cell r="BA368">
            <v>0</v>
          </cell>
          <cell r="BB368">
            <v>0</v>
          </cell>
          <cell r="BC368">
            <v>0</v>
          </cell>
          <cell r="BE368" t="str">
            <v>SDPT60007</v>
          </cell>
          <cell r="BF368">
            <v>100</v>
          </cell>
          <cell r="BG368">
            <v>0</v>
          </cell>
          <cell r="BH368">
            <v>0</v>
          </cell>
          <cell r="BI368">
            <v>0</v>
          </cell>
          <cell r="BJ368">
            <v>0</v>
          </cell>
          <cell r="BK368">
            <v>0</v>
          </cell>
          <cell r="BM368" t="str">
            <v>SDPT60007</v>
          </cell>
          <cell r="BN368">
            <v>100</v>
          </cell>
          <cell r="BO368">
            <v>0</v>
          </cell>
          <cell r="BP368">
            <v>0</v>
          </cell>
          <cell r="BQ368">
            <v>0</v>
          </cell>
          <cell r="BR368">
            <v>0</v>
          </cell>
          <cell r="BS368">
            <v>0</v>
          </cell>
          <cell r="BU368" t="str">
            <v>PWVV16003</v>
          </cell>
          <cell r="BV368">
            <v>86.24</v>
          </cell>
          <cell r="BW368">
            <v>11.01</v>
          </cell>
          <cell r="BX368">
            <v>17</v>
          </cell>
          <cell r="BY368">
            <v>0</v>
          </cell>
          <cell r="BZ368">
            <v>140.88499999999999</v>
          </cell>
          <cell r="CA368">
            <v>3</v>
          </cell>
          <cell r="CC368" t="str">
            <v>PWVV16003</v>
          </cell>
          <cell r="CD368">
            <v>87.11</v>
          </cell>
          <cell r="CE368">
            <v>11.34</v>
          </cell>
          <cell r="CF368">
            <v>17</v>
          </cell>
          <cell r="CG368">
            <v>0</v>
          </cell>
          <cell r="CH368">
            <v>161.46799999999999</v>
          </cell>
          <cell r="CI368">
            <v>3</v>
          </cell>
          <cell r="CK368" t="str">
            <v>PWVV16003</v>
          </cell>
          <cell r="CL368">
            <v>88.09</v>
          </cell>
          <cell r="CM368">
            <v>8.58</v>
          </cell>
          <cell r="CN368">
            <v>12.75</v>
          </cell>
          <cell r="CO368">
            <v>0</v>
          </cell>
          <cell r="CP368">
            <v>180.56700000000001</v>
          </cell>
          <cell r="CQ368">
            <v>4</v>
          </cell>
          <cell r="CS368" t="str">
            <v>PMSC16014</v>
          </cell>
          <cell r="CT368">
            <v>81.349999999999994</v>
          </cell>
          <cell r="CU368">
            <v>2.56</v>
          </cell>
          <cell r="CV368">
            <v>7.7272727272727</v>
          </cell>
          <cell r="CW368">
            <v>57.54</v>
          </cell>
          <cell r="CX368">
            <v>184.971</v>
          </cell>
          <cell r="CY368">
            <v>22</v>
          </cell>
          <cell r="DA368" t="str">
            <v>PMSC16014</v>
          </cell>
          <cell r="DB368">
            <v>82.1</v>
          </cell>
          <cell r="DC368">
            <v>2.5299999999999998</v>
          </cell>
          <cell r="DD368">
            <v>7.7826086956521996</v>
          </cell>
          <cell r="DE368">
            <v>55.595999999999997</v>
          </cell>
          <cell r="DF368">
            <v>204.10400000000001</v>
          </cell>
          <cell r="DG368">
            <v>23</v>
          </cell>
          <cell r="DI368" t="str">
            <v>PMSC16014</v>
          </cell>
          <cell r="DJ368">
            <v>82.55</v>
          </cell>
          <cell r="DK368">
            <v>2.44</v>
          </cell>
          <cell r="DL368">
            <v>7.84</v>
          </cell>
          <cell r="DM368">
            <v>55.899000000000001</v>
          </cell>
          <cell r="DN368">
            <v>221.65299999999999</v>
          </cell>
          <cell r="DO368">
            <v>25</v>
          </cell>
          <cell r="DQ368" t="str">
            <v>PMSC16014</v>
          </cell>
          <cell r="DR368">
            <v>83.64</v>
          </cell>
          <cell r="DS368">
            <v>2.44</v>
          </cell>
          <cell r="DT368">
            <v>8.8800000000000008</v>
          </cell>
          <cell r="DU368">
            <v>55.899000000000001</v>
          </cell>
          <cell r="DV368">
            <v>242.35300000000001</v>
          </cell>
          <cell r="DW368">
            <v>25</v>
          </cell>
          <cell r="DY368" t="str">
            <v>PMSC16011</v>
          </cell>
          <cell r="DZ368">
            <v>57.21</v>
          </cell>
          <cell r="EA368">
            <v>9.91</v>
          </cell>
          <cell r="EB368">
            <v>9.4705882352941</v>
          </cell>
          <cell r="EC368">
            <v>14.913</v>
          </cell>
          <cell r="ED368">
            <v>169.768</v>
          </cell>
          <cell r="EE368">
            <v>17</v>
          </cell>
          <cell r="EG368" t="str">
            <v>PMSC16011</v>
          </cell>
          <cell r="EH368">
            <v>58.82</v>
          </cell>
          <cell r="EI368">
            <v>9.0399999999999991</v>
          </cell>
          <cell r="EJ368">
            <v>9.3368421052631998</v>
          </cell>
          <cell r="EK368">
            <v>14.625</v>
          </cell>
          <cell r="EL368">
            <v>186.751</v>
          </cell>
          <cell r="EM368">
            <v>19</v>
          </cell>
          <cell r="EO368" t="str">
            <v>PMSC16011</v>
          </cell>
          <cell r="EP368">
            <v>60.68</v>
          </cell>
          <cell r="EQ368">
            <v>8.24</v>
          </cell>
          <cell r="ER368">
            <v>8.9047619047618998</v>
          </cell>
          <cell r="ES368">
            <v>14.507</v>
          </cell>
          <cell r="ET368">
            <v>205.751</v>
          </cell>
          <cell r="EU368">
            <v>21</v>
          </cell>
          <cell r="EW368" t="str">
            <v>PMMB33004</v>
          </cell>
          <cell r="EX368">
            <v>67.7</v>
          </cell>
          <cell r="EY368">
            <v>7.06</v>
          </cell>
          <cell r="EZ368">
            <v>11.238095238094999</v>
          </cell>
          <cell r="FA368">
            <v>37.523000000000003</v>
          </cell>
          <cell r="FB368">
            <v>248.6</v>
          </cell>
          <cell r="FC368">
            <v>21</v>
          </cell>
          <cell r="FE368" t="str">
            <v>PMMB33002</v>
          </cell>
          <cell r="FF368">
            <v>73.92</v>
          </cell>
          <cell r="FG368">
            <v>6</v>
          </cell>
          <cell r="FH368">
            <v>12.047619047618999</v>
          </cell>
          <cell r="FI368">
            <v>45.563000000000002</v>
          </cell>
          <cell r="FJ368">
            <v>285.56700000000001</v>
          </cell>
          <cell r="FK368">
            <v>21</v>
          </cell>
          <cell r="FM368" t="str">
            <v>PMMB33002</v>
          </cell>
          <cell r="FN368">
            <v>74.599999999999994</v>
          </cell>
          <cell r="FO368">
            <v>5.59</v>
          </cell>
          <cell r="FP368">
            <v>11.434782608696</v>
          </cell>
          <cell r="FQ368">
            <v>45.841999999999999</v>
          </cell>
          <cell r="FR368">
            <v>302.56599999999997</v>
          </cell>
          <cell r="FS368">
            <v>23</v>
          </cell>
          <cell r="FU368" t="str">
            <v>PMMB33002</v>
          </cell>
          <cell r="FV368">
            <v>74.59</v>
          </cell>
          <cell r="FW368">
            <v>5.62</v>
          </cell>
          <cell r="FX368">
            <v>11.458333333333</v>
          </cell>
          <cell r="FY368">
            <v>43.746000000000002</v>
          </cell>
          <cell r="FZ368">
            <v>317.81599999999997</v>
          </cell>
          <cell r="GA368">
            <v>24</v>
          </cell>
          <cell r="GC368" t="str">
            <v>PMMB33002</v>
          </cell>
          <cell r="GD368">
            <v>75.650000000000006</v>
          </cell>
          <cell r="GE368">
            <v>5.62</v>
          </cell>
          <cell r="GF368">
            <v>12.5</v>
          </cell>
          <cell r="GG368">
            <v>43.746000000000002</v>
          </cell>
          <cell r="GH368">
            <v>336.666</v>
          </cell>
          <cell r="GI368">
            <v>24</v>
          </cell>
          <cell r="GK368" t="str">
            <v>PMMB33002</v>
          </cell>
          <cell r="GL368">
            <v>75.88</v>
          </cell>
          <cell r="GM368">
            <v>5.36</v>
          </cell>
          <cell r="GN368">
            <v>12.076923076923</v>
          </cell>
          <cell r="GO368">
            <v>42.353000000000002</v>
          </cell>
          <cell r="GP368">
            <v>352.58199999999999</v>
          </cell>
          <cell r="GQ368">
            <v>26</v>
          </cell>
          <cell r="GS368" t="str">
            <v>PMMB33002</v>
          </cell>
          <cell r="GT368">
            <v>76.27</v>
          </cell>
          <cell r="GU368">
            <v>5.28</v>
          </cell>
          <cell r="GV368">
            <v>11.629629629629999</v>
          </cell>
          <cell r="GW368">
            <v>43.701000000000001</v>
          </cell>
          <cell r="GX368">
            <v>369.565</v>
          </cell>
          <cell r="GY368">
            <v>27</v>
          </cell>
          <cell r="HA368" t="str">
            <v>PMMB33002</v>
          </cell>
          <cell r="HB368">
            <v>76.739999999999995</v>
          </cell>
          <cell r="HC368">
            <v>5</v>
          </cell>
          <cell r="HD368">
            <v>10.827586206896999</v>
          </cell>
          <cell r="HE368">
            <v>43.017000000000003</v>
          </cell>
          <cell r="HF368">
            <v>387.13099999999997</v>
          </cell>
          <cell r="HG368">
            <v>29</v>
          </cell>
          <cell r="HI368" t="str">
            <v>MPMT10001</v>
          </cell>
          <cell r="HJ368">
            <v>100</v>
          </cell>
          <cell r="HK368">
            <v>0</v>
          </cell>
          <cell r="HL368">
            <v>0</v>
          </cell>
          <cell r="HM368">
            <v>0</v>
          </cell>
          <cell r="HN368">
            <v>0</v>
          </cell>
          <cell r="HO368">
            <v>0</v>
          </cell>
          <cell r="HQ368" t="str">
            <v>MPMT10001</v>
          </cell>
          <cell r="HR368">
            <v>100</v>
          </cell>
          <cell r="HS368">
            <v>0</v>
          </cell>
          <cell r="HT368">
            <v>0</v>
          </cell>
          <cell r="HU368">
            <v>0</v>
          </cell>
          <cell r="HV368">
            <v>0</v>
          </cell>
          <cell r="HW368">
            <v>0</v>
          </cell>
          <cell r="HY368" t="str">
            <v>MPMF29014</v>
          </cell>
          <cell r="HZ368">
            <v>62.78</v>
          </cell>
          <cell r="IA368">
            <v>268</v>
          </cell>
          <cell r="IB368">
            <v>0</v>
          </cell>
          <cell r="IC368">
            <v>100</v>
          </cell>
          <cell r="ID368">
            <v>7.8330000000000002</v>
          </cell>
          <cell r="IE368">
            <v>1</v>
          </cell>
          <cell r="IG368" t="str">
            <v>MPMF29014</v>
          </cell>
          <cell r="IH368">
            <v>63.98</v>
          </cell>
          <cell r="II368">
            <v>268</v>
          </cell>
          <cell r="IJ368">
            <v>0</v>
          </cell>
          <cell r="IK368">
            <v>100</v>
          </cell>
          <cell r="IL368">
            <v>410.83300000000003</v>
          </cell>
          <cell r="IM368">
            <v>1</v>
          </cell>
        </row>
        <row r="369">
          <cell r="A369" t="str">
            <v>SDPT60016</v>
          </cell>
          <cell r="B369">
            <v>100</v>
          </cell>
          <cell r="C369">
            <v>0</v>
          </cell>
          <cell r="D369">
            <v>0</v>
          </cell>
          <cell r="E369">
            <v>0</v>
          </cell>
          <cell r="F369">
            <v>0</v>
          </cell>
          <cell r="G369">
            <v>0</v>
          </cell>
          <cell r="I369" t="str">
            <v>SDPT60016</v>
          </cell>
          <cell r="J369">
            <v>100</v>
          </cell>
          <cell r="K369">
            <v>0</v>
          </cell>
          <cell r="L369">
            <v>0</v>
          </cell>
          <cell r="M369">
            <v>0</v>
          </cell>
          <cell r="N369">
            <v>0</v>
          </cell>
          <cell r="O369">
            <v>0</v>
          </cell>
          <cell r="Q369" t="str">
            <v>SDPT60011</v>
          </cell>
          <cell r="R369">
            <v>100</v>
          </cell>
          <cell r="S369">
            <v>0</v>
          </cell>
          <cell r="T369">
            <v>0</v>
          </cell>
          <cell r="U369">
            <v>0</v>
          </cell>
          <cell r="V369">
            <v>0</v>
          </cell>
          <cell r="W369">
            <v>0</v>
          </cell>
          <cell r="Y369" t="str">
            <v>SDPT60011</v>
          </cell>
          <cell r="Z369">
            <v>100</v>
          </cell>
          <cell r="AA369">
            <v>0</v>
          </cell>
          <cell r="AB369">
            <v>0</v>
          </cell>
          <cell r="AC369">
            <v>0</v>
          </cell>
          <cell r="AD369">
            <v>0</v>
          </cell>
          <cell r="AE369">
            <v>0</v>
          </cell>
          <cell r="AG369" t="str">
            <v>SDPT60011</v>
          </cell>
          <cell r="AH369">
            <v>100</v>
          </cell>
          <cell r="AI369">
            <v>0</v>
          </cell>
          <cell r="AJ369">
            <v>0</v>
          </cell>
          <cell r="AK369">
            <v>0</v>
          </cell>
          <cell r="AL369">
            <v>0</v>
          </cell>
          <cell r="AM369">
            <v>0</v>
          </cell>
          <cell r="AO369" t="str">
            <v>SDPT60008</v>
          </cell>
          <cell r="AP369">
            <v>100</v>
          </cell>
          <cell r="AQ369">
            <v>0</v>
          </cell>
          <cell r="AR369">
            <v>0</v>
          </cell>
          <cell r="AS369">
            <v>0</v>
          </cell>
          <cell r="AT369">
            <v>0</v>
          </cell>
          <cell r="AU369">
            <v>0</v>
          </cell>
          <cell r="AW369" t="str">
            <v>SDPT60008</v>
          </cell>
          <cell r="AX369">
            <v>100</v>
          </cell>
          <cell r="AY369">
            <v>0</v>
          </cell>
          <cell r="AZ369">
            <v>0</v>
          </cell>
          <cell r="BA369">
            <v>0</v>
          </cell>
          <cell r="BB369">
            <v>0</v>
          </cell>
          <cell r="BC369">
            <v>0</v>
          </cell>
          <cell r="BE369" t="str">
            <v>SDPT60008</v>
          </cell>
          <cell r="BF369">
            <v>100</v>
          </cell>
          <cell r="BG369">
            <v>0</v>
          </cell>
          <cell r="BH369">
            <v>0</v>
          </cell>
          <cell r="BI369">
            <v>0</v>
          </cell>
          <cell r="BJ369">
            <v>0</v>
          </cell>
          <cell r="BK369">
            <v>0</v>
          </cell>
          <cell r="BM369" t="str">
            <v>SDPT60008</v>
          </cell>
          <cell r="BN369">
            <v>100</v>
          </cell>
          <cell r="BO369">
            <v>0</v>
          </cell>
          <cell r="BP369">
            <v>0</v>
          </cell>
          <cell r="BQ369">
            <v>0</v>
          </cell>
          <cell r="BR369">
            <v>0</v>
          </cell>
          <cell r="BS369">
            <v>0</v>
          </cell>
          <cell r="BU369" t="str">
            <v>PWVV16004</v>
          </cell>
          <cell r="BV369">
            <v>100</v>
          </cell>
          <cell r="BW369">
            <v>0</v>
          </cell>
          <cell r="BX369">
            <v>16</v>
          </cell>
          <cell r="BY369">
            <v>0</v>
          </cell>
          <cell r="BZ369">
            <v>55.515999999999998</v>
          </cell>
          <cell r="CA369">
            <v>0</v>
          </cell>
          <cell r="CC369" t="str">
            <v>PWVV16004</v>
          </cell>
          <cell r="CD369">
            <v>99.34</v>
          </cell>
          <cell r="CE369">
            <v>0</v>
          </cell>
          <cell r="CF369">
            <v>16</v>
          </cell>
          <cell r="CG369">
            <v>0</v>
          </cell>
          <cell r="CH369">
            <v>58.216000000000001</v>
          </cell>
          <cell r="CI369">
            <v>0</v>
          </cell>
          <cell r="CK369" t="str">
            <v>PWVV16004</v>
          </cell>
          <cell r="CL369">
            <v>99.39</v>
          </cell>
          <cell r="CM369">
            <v>0</v>
          </cell>
          <cell r="CN369">
            <v>16</v>
          </cell>
          <cell r="CO369">
            <v>0</v>
          </cell>
          <cell r="CP369">
            <v>58.216000000000001</v>
          </cell>
          <cell r="CQ369">
            <v>0</v>
          </cell>
          <cell r="CS369" t="str">
            <v>PMSC16015</v>
          </cell>
          <cell r="CT369">
            <v>45.61</v>
          </cell>
          <cell r="CU369">
            <v>15.24</v>
          </cell>
          <cell r="CV369">
            <v>6.7272727272727</v>
          </cell>
          <cell r="CW369">
            <v>79.131</v>
          </cell>
          <cell r="CX369">
            <v>91.334999999999994</v>
          </cell>
          <cell r="CY369">
            <v>11</v>
          </cell>
          <cell r="DA369" t="str">
            <v>PMSC16015</v>
          </cell>
          <cell r="DB369">
            <v>48.54</v>
          </cell>
          <cell r="DC369">
            <v>13.09</v>
          </cell>
          <cell r="DD369">
            <v>6.5384615384615001</v>
          </cell>
          <cell r="DE369">
            <v>78.997</v>
          </cell>
          <cell r="DF369">
            <v>108.386</v>
          </cell>
          <cell r="DG369">
            <v>13</v>
          </cell>
          <cell r="DI369" t="str">
            <v>PMSC16015</v>
          </cell>
          <cell r="DJ369">
            <v>50.08</v>
          </cell>
          <cell r="DK369">
            <v>11.78</v>
          </cell>
          <cell r="DL369">
            <v>6.6</v>
          </cell>
          <cell r="DM369">
            <v>76.054000000000002</v>
          </cell>
          <cell r="DN369">
            <v>123.202</v>
          </cell>
          <cell r="DO369">
            <v>15</v>
          </cell>
          <cell r="DQ369" t="str">
            <v>PMSC16015</v>
          </cell>
          <cell r="DR369">
            <v>51.24</v>
          </cell>
          <cell r="DS369">
            <v>12.28</v>
          </cell>
          <cell r="DT369">
            <v>8.1333333333333009</v>
          </cell>
          <cell r="DU369">
            <v>72.950999999999993</v>
          </cell>
          <cell r="DV369">
            <v>138.30199999999999</v>
          </cell>
          <cell r="DW369">
            <v>15</v>
          </cell>
          <cell r="DY369" t="str">
            <v>PMSC16012</v>
          </cell>
          <cell r="DZ369">
            <v>74.02</v>
          </cell>
          <cell r="EA369">
            <v>4.03</v>
          </cell>
          <cell r="EB369">
            <v>7.8076923076923004</v>
          </cell>
          <cell r="EC369">
            <v>48.49</v>
          </cell>
          <cell r="ED369">
            <v>222.4</v>
          </cell>
          <cell r="EE369">
            <v>26</v>
          </cell>
          <cell r="EG369" t="str">
            <v>PMSC16012</v>
          </cell>
          <cell r="EH369">
            <v>73.05</v>
          </cell>
          <cell r="EI369">
            <v>4.0999999999999996</v>
          </cell>
          <cell r="EJ369">
            <v>7.5714285714285996</v>
          </cell>
          <cell r="EK369">
            <v>44.353000000000002</v>
          </cell>
          <cell r="EL369">
            <v>234.43299999999999</v>
          </cell>
          <cell r="EM369">
            <v>28</v>
          </cell>
          <cell r="EO369" t="str">
            <v>PMSC16012</v>
          </cell>
          <cell r="EP369">
            <v>71.489999999999995</v>
          </cell>
          <cell r="EQ369">
            <v>4.42</v>
          </cell>
          <cell r="ER369">
            <v>7.3793103448275996</v>
          </cell>
          <cell r="ES369">
            <v>39.651000000000003</v>
          </cell>
          <cell r="ET369">
            <v>242.55</v>
          </cell>
          <cell r="EU369">
            <v>29</v>
          </cell>
          <cell r="EW369" t="str">
            <v>PMMB33005</v>
          </cell>
          <cell r="EX369">
            <v>100</v>
          </cell>
          <cell r="EY369">
            <v>0</v>
          </cell>
          <cell r="EZ369">
            <v>0</v>
          </cell>
          <cell r="FA369">
            <v>0</v>
          </cell>
          <cell r="FB369">
            <v>0</v>
          </cell>
          <cell r="FC369">
            <v>0</v>
          </cell>
          <cell r="FE369" t="str">
            <v>PMMB33003</v>
          </cell>
          <cell r="FF369">
            <v>24.69</v>
          </cell>
          <cell r="FG369">
            <v>21.09</v>
          </cell>
          <cell r="FH369">
            <v>2.3333333333333002</v>
          </cell>
          <cell r="FI369">
            <v>57.203000000000003</v>
          </cell>
          <cell r="FJ369">
            <v>67.067999999999998</v>
          </cell>
          <cell r="FK369">
            <v>18</v>
          </cell>
          <cell r="FM369" t="str">
            <v>PMMB33003</v>
          </cell>
          <cell r="FN369">
            <v>23.56</v>
          </cell>
          <cell r="FO369">
            <v>22.42</v>
          </cell>
          <cell r="FP369">
            <v>2.3333333333333002</v>
          </cell>
          <cell r="FQ369">
            <v>59.747999999999998</v>
          </cell>
          <cell r="FR369">
            <v>67.067999999999998</v>
          </cell>
          <cell r="FS369">
            <v>18</v>
          </cell>
          <cell r="FU369" t="str">
            <v>PMMB33003</v>
          </cell>
          <cell r="FV369">
            <v>22.54</v>
          </cell>
          <cell r="FW369">
            <v>23.75</v>
          </cell>
          <cell r="FX369">
            <v>2.3333333333333002</v>
          </cell>
          <cell r="FY369">
            <v>62.008000000000003</v>
          </cell>
          <cell r="FZ369">
            <v>67.067999999999998</v>
          </cell>
          <cell r="GA369">
            <v>18</v>
          </cell>
          <cell r="GC369" t="str">
            <v>PMMB33003</v>
          </cell>
          <cell r="GD369">
            <v>21.6</v>
          </cell>
          <cell r="GE369">
            <v>25.09</v>
          </cell>
          <cell r="GF369">
            <v>2.3333333333333002</v>
          </cell>
          <cell r="GG369">
            <v>64.027000000000001</v>
          </cell>
          <cell r="GH369">
            <v>67.067999999999998</v>
          </cell>
          <cell r="GI369">
            <v>18</v>
          </cell>
          <cell r="GK369" t="str">
            <v>PMMB33003</v>
          </cell>
          <cell r="GL369">
            <v>20.74</v>
          </cell>
          <cell r="GM369">
            <v>26.42</v>
          </cell>
          <cell r="GN369">
            <v>2.3333333333333002</v>
          </cell>
          <cell r="GO369">
            <v>65.841999999999999</v>
          </cell>
          <cell r="GP369">
            <v>67.067999999999998</v>
          </cell>
          <cell r="GQ369">
            <v>18</v>
          </cell>
          <cell r="GS369" t="str">
            <v>PMMB33003</v>
          </cell>
          <cell r="GT369">
            <v>19.940000000000001</v>
          </cell>
          <cell r="GU369">
            <v>27.75</v>
          </cell>
          <cell r="GV369">
            <v>2.3333333333333002</v>
          </cell>
          <cell r="GW369">
            <v>67.483000000000004</v>
          </cell>
          <cell r="GX369">
            <v>67.067999999999998</v>
          </cell>
          <cell r="GY369">
            <v>18</v>
          </cell>
          <cell r="HA369" t="str">
            <v>PMMB33003</v>
          </cell>
          <cell r="HB369">
            <v>19.2</v>
          </cell>
          <cell r="HC369">
            <v>29.09</v>
          </cell>
          <cell r="HD369">
            <v>2.3333333333333002</v>
          </cell>
          <cell r="HE369">
            <v>68.974000000000004</v>
          </cell>
          <cell r="HF369">
            <v>67.067999999999998</v>
          </cell>
          <cell r="HG369">
            <v>18</v>
          </cell>
          <cell r="HI369" t="str">
            <v>MPMT10002</v>
          </cell>
          <cell r="HJ369">
            <v>100</v>
          </cell>
          <cell r="HK369">
            <v>0</v>
          </cell>
          <cell r="HL369">
            <v>0</v>
          </cell>
          <cell r="HM369">
            <v>0</v>
          </cell>
          <cell r="HN369">
            <v>0</v>
          </cell>
          <cell r="HO369">
            <v>0</v>
          </cell>
          <cell r="HQ369" t="str">
            <v>MPMT10002</v>
          </cell>
          <cell r="HR369">
            <v>100</v>
          </cell>
          <cell r="HS369">
            <v>0</v>
          </cell>
          <cell r="HT369">
            <v>0</v>
          </cell>
          <cell r="HU369">
            <v>0</v>
          </cell>
          <cell r="HV369">
            <v>0</v>
          </cell>
          <cell r="HW369">
            <v>0</v>
          </cell>
          <cell r="HY369" t="str">
            <v>MPMF38011</v>
          </cell>
          <cell r="HZ369">
            <v>99.86</v>
          </cell>
          <cell r="IA369">
            <v>1</v>
          </cell>
          <cell r="IB369">
            <v>258</v>
          </cell>
          <cell r="IC369">
            <v>100</v>
          </cell>
          <cell r="ID369">
            <v>124.75</v>
          </cell>
          <cell r="IE369">
            <v>1</v>
          </cell>
          <cell r="IG369" t="str">
            <v>MPMF38011</v>
          </cell>
          <cell r="IH369">
            <v>99.87</v>
          </cell>
          <cell r="II369">
            <v>1</v>
          </cell>
          <cell r="IJ369">
            <v>384</v>
          </cell>
          <cell r="IK369">
            <v>100</v>
          </cell>
          <cell r="IL369">
            <v>573.75</v>
          </cell>
          <cell r="IM369">
            <v>1</v>
          </cell>
        </row>
        <row r="370">
          <cell r="A370" t="str">
            <v>SDPT60017</v>
          </cell>
          <cell r="B370">
            <v>100</v>
          </cell>
          <cell r="C370">
            <v>0</v>
          </cell>
          <cell r="D370">
            <v>0</v>
          </cell>
          <cell r="E370">
            <v>0</v>
          </cell>
          <cell r="F370">
            <v>0</v>
          </cell>
          <cell r="G370">
            <v>0</v>
          </cell>
          <cell r="I370" t="str">
            <v>SDPT60017</v>
          </cell>
          <cell r="J370">
            <v>100</v>
          </cell>
          <cell r="K370">
            <v>0</v>
          </cell>
          <cell r="L370">
            <v>0</v>
          </cell>
          <cell r="M370">
            <v>0</v>
          </cell>
          <cell r="N370">
            <v>0</v>
          </cell>
          <cell r="O370">
            <v>0</v>
          </cell>
          <cell r="Q370" t="str">
            <v>SDPT60012</v>
          </cell>
          <cell r="R370">
            <v>100</v>
          </cell>
          <cell r="S370">
            <v>0</v>
          </cell>
          <cell r="T370">
            <v>0</v>
          </cell>
          <cell r="U370">
            <v>0</v>
          </cell>
          <cell r="V370">
            <v>0</v>
          </cell>
          <cell r="W370">
            <v>0</v>
          </cell>
          <cell r="Y370" t="str">
            <v>SDPT60012</v>
          </cell>
          <cell r="Z370">
            <v>100</v>
          </cell>
          <cell r="AA370">
            <v>0</v>
          </cell>
          <cell r="AB370">
            <v>0</v>
          </cell>
          <cell r="AC370">
            <v>0</v>
          </cell>
          <cell r="AD370">
            <v>0</v>
          </cell>
          <cell r="AE370">
            <v>0</v>
          </cell>
          <cell r="AG370" t="str">
            <v>SDPT60012</v>
          </cell>
          <cell r="AH370">
            <v>100</v>
          </cell>
          <cell r="AI370">
            <v>0</v>
          </cell>
          <cell r="AJ370">
            <v>0</v>
          </cell>
          <cell r="AK370">
            <v>0</v>
          </cell>
          <cell r="AL370">
            <v>0</v>
          </cell>
          <cell r="AM370">
            <v>0</v>
          </cell>
          <cell r="AO370" t="str">
            <v>SDPT60010</v>
          </cell>
          <cell r="AP370">
            <v>100</v>
          </cell>
          <cell r="AQ370">
            <v>0</v>
          </cell>
          <cell r="AR370">
            <v>0</v>
          </cell>
          <cell r="AS370">
            <v>0</v>
          </cell>
          <cell r="AT370">
            <v>0</v>
          </cell>
          <cell r="AU370">
            <v>0</v>
          </cell>
          <cell r="AW370" t="str">
            <v>SDPT60010</v>
          </cell>
          <cell r="AX370">
            <v>100</v>
          </cell>
          <cell r="AY370">
            <v>0</v>
          </cell>
          <cell r="AZ370">
            <v>0</v>
          </cell>
          <cell r="BA370">
            <v>0</v>
          </cell>
          <cell r="BB370">
            <v>0</v>
          </cell>
          <cell r="BC370">
            <v>0</v>
          </cell>
          <cell r="BE370" t="str">
            <v>SDPT60010</v>
          </cell>
          <cell r="BF370">
            <v>100</v>
          </cell>
          <cell r="BG370">
            <v>0</v>
          </cell>
          <cell r="BH370">
            <v>0</v>
          </cell>
          <cell r="BI370">
            <v>0</v>
          </cell>
          <cell r="BJ370">
            <v>0</v>
          </cell>
          <cell r="BK370">
            <v>0</v>
          </cell>
          <cell r="BM370" t="str">
            <v>SDPT60010</v>
          </cell>
          <cell r="BN370">
            <v>100</v>
          </cell>
          <cell r="BO370">
            <v>0</v>
          </cell>
          <cell r="BP370">
            <v>0</v>
          </cell>
          <cell r="BQ370">
            <v>0</v>
          </cell>
          <cell r="BR370">
            <v>0</v>
          </cell>
          <cell r="BS370">
            <v>0</v>
          </cell>
          <cell r="BU370" t="str">
            <v>SDPT60004</v>
          </cell>
          <cell r="BV370">
            <v>100</v>
          </cell>
          <cell r="BW370">
            <v>0</v>
          </cell>
          <cell r="BX370">
            <v>0</v>
          </cell>
          <cell r="BY370">
            <v>0</v>
          </cell>
          <cell r="BZ370">
            <v>0</v>
          </cell>
          <cell r="CA370">
            <v>0</v>
          </cell>
          <cell r="CC370" t="str">
            <v>SDPT60004</v>
          </cell>
          <cell r="CD370">
            <v>100</v>
          </cell>
          <cell r="CE370">
            <v>0</v>
          </cell>
          <cell r="CF370">
            <v>0</v>
          </cell>
          <cell r="CG370">
            <v>0</v>
          </cell>
          <cell r="CH370">
            <v>0</v>
          </cell>
          <cell r="CI370">
            <v>0</v>
          </cell>
          <cell r="CK370" t="str">
            <v>SDPT60004</v>
          </cell>
          <cell r="CL370">
            <v>100</v>
          </cell>
          <cell r="CM370">
            <v>0</v>
          </cell>
          <cell r="CN370">
            <v>0</v>
          </cell>
          <cell r="CO370">
            <v>0</v>
          </cell>
          <cell r="CP370">
            <v>0</v>
          </cell>
          <cell r="CQ370">
            <v>0</v>
          </cell>
          <cell r="CS370" t="str">
            <v>PMVV16107</v>
          </cell>
          <cell r="CT370">
            <v>56.97</v>
          </cell>
          <cell r="CU370">
            <v>11.02</v>
          </cell>
          <cell r="CV370">
            <v>7.4166666666666998</v>
          </cell>
          <cell r="CW370">
            <v>61.186999999999998</v>
          </cell>
          <cell r="CX370">
            <v>117.967</v>
          </cell>
          <cell r="CY370">
            <v>12</v>
          </cell>
          <cell r="DA370" t="str">
            <v>PMVV16107</v>
          </cell>
          <cell r="DB370">
            <v>52.9</v>
          </cell>
          <cell r="DC370">
            <v>13.02</v>
          </cell>
          <cell r="DD370">
            <v>7.4166666666666998</v>
          </cell>
          <cell r="DE370">
            <v>67.150000000000006</v>
          </cell>
          <cell r="DF370">
            <v>117.967</v>
          </cell>
          <cell r="DG370">
            <v>12</v>
          </cell>
          <cell r="DI370" t="str">
            <v>PMVV16107</v>
          </cell>
          <cell r="DJ370">
            <v>50.43</v>
          </cell>
          <cell r="DK370">
            <v>14.7</v>
          </cell>
          <cell r="DL370">
            <v>7.4166666666666998</v>
          </cell>
          <cell r="DM370">
            <v>70.914000000000001</v>
          </cell>
          <cell r="DN370">
            <v>121.584</v>
          </cell>
          <cell r="DO370">
            <v>12</v>
          </cell>
          <cell r="DQ370" t="str">
            <v>PMVV16107</v>
          </cell>
          <cell r="DR370">
            <v>53.01</v>
          </cell>
          <cell r="DS370">
            <v>13.72</v>
          </cell>
          <cell r="DT370">
            <v>8.1538461538461995</v>
          </cell>
          <cell r="DU370">
            <v>70.132000000000005</v>
          </cell>
          <cell r="DV370">
            <v>140.53399999999999</v>
          </cell>
          <cell r="DW370">
            <v>13</v>
          </cell>
          <cell r="DY370" t="str">
            <v>PMSC16014</v>
          </cell>
          <cell r="DZ370">
            <v>83.88</v>
          </cell>
          <cell r="EA370">
            <v>2.46</v>
          </cell>
          <cell r="EB370">
            <v>9.1153846153846008</v>
          </cell>
          <cell r="EC370">
            <v>53.316000000000003</v>
          </cell>
          <cell r="ED370">
            <v>259.32</v>
          </cell>
          <cell r="EE370">
            <v>26</v>
          </cell>
          <cell r="EG370" t="str">
            <v>PMSC16014</v>
          </cell>
          <cell r="EH370">
            <v>79.64</v>
          </cell>
          <cell r="EI370">
            <v>3.19</v>
          </cell>
          <cell r="EJ370">
            <v>8.8518518518518992</v>
          </cell>
          <cell r="EK370">
            <v>39.558</v>
          </cell>
          <cell r="EL370">
            <v>261.12</v>
          </cell>
          <cell r="EM370">
            <v>27</v>
          </cell>
          <cell r="EO370" t="str">
            <v>PMSC16014</v>
          </cell>
          <cell r="EP370">
            <v>75.45</v>
          </cell>
          <cell r="EQ370">
            <v>4.08</v>
          </cell>
          <cell r="ER370">
            <v>8.8518518518518992</v>
          </cell>
          <cell r="ES370">
            <v>30.93</v>
          </cell>
          <cell r="ET370">
            <v>261.12</v>
          </cell>
          <cell r="EU370">
            <v>27</v>
          </cell>
          <cell r="EW370" t="str">
            <v>PMMB33006</v>
          </cell>
          <cell r="EX370">
            <v>66.5</v>
          </cell>
          <cell r="EY370">
            <v>5.39</v>
          </cell>
          <cell r="EZ370">
            <v>7.5517241379310001</v>
          </cell>
          <cell r="FA370">
            <v>51.973999999999997</v>
          </cell>
          <cell r="FB370">
            <v>234.298</v>
          </cell>
          <cell r="FC370">
            <v>29</v>
          </cell>
          <cell r="FE370" t="str">
            <v>PMMB33004</v>
          </cell>
          <cell r="FF370">
            <v>67.77</v>
          </cell>
          <cell r="FG370">
            <v>7.08</v>
          </cell>
          <cell r="FH370">
            <v>11.409090909091001</v>
          </cell>
          <cell r="FI370">
            <v>35.735999999999997</v>
          </cell>
          <cell r="FJ370">
            <v>262.13299999999998</v>
          </cell>
          <cell r="FK370">
            <v>22</v>
          </cell>
          <cell r="FM370" t="str">
            <v>PMMB33004</v>
          </cell>
          <cell r="FN370">
            <v>69.13</v>
          </cell>
          <cell r="FO370">
            <v>6.79</v>
          </cell>
          <cell r="FP370">
            <v>11.304347826087</v>
          </cell>
          <cell r="FQ370">
            <v>35.613999999999997</v>
          </cell>
          <cell r="FR370">
            <v>281.09899999999999</v>
          </cell>
          <cell r="FS370">
            <v>23</v>
          </cell>
          <cell r="FU370" t="str">
            <v>PMMB33004</v>
          </cell>
          <cell r="FV370">
            <v>68.7</v>
          </cell>
          <cell r="FW370">
            <v>6.92</v>
          </cell>
          <cell r="FX370">
            <v>11.458333333333</v>
          </cell>
          <cell r="FY370">
            <v>33.515000000000001</v>
          </cell>
          <cell r="FZ370">
            <v>292.88200000000001</v>
          </cell>
          <cell r="GA370">
            <v>24</v>
          </cell>
          <cell r="GC370" t="str">
            <v>PMMB33004</v>
          </cell>
          <cell r="GD370">
            <v>69.41</v>
          </cell>
          <cell r="GE370">
            <v>6.73</v>
          </cell>
          <cell r="GF370">
            <v>11.96</v>
          </cell>
          <cell r="GG370">
            <v>34.43</v>
          </cell>
          <cell r="GH370">
            <v>308.59899999999999</v>
          </cell>
          <cell r="GI370">
            <v>25</v>
          </cell>
          <cell r="GK370" t="str">
            <v>PMMB33004</v>
          </cell>
          <cell r="GL370">
            <v>70.489999999999995</v>
          </cell>
          <cell r="GM370">
            <v>6.73</v>
          </cell>
          <cell r="GN370">
            <v>12.68</v>
          </cell>
          <cell r="GO370">
            <v>34.43</v>
          </cell>
          <cell r="GP370">
            <v>328.065</v>
          </cell>
          <cell r="GQ370">
            <v>25</v>
          </cell>
          <cell r="GS370" t="str">
            <v>PMMB33004</v>
          </cell>
          <cell r="GT370">
            <v>69.89</v>
          </cell>
          <cell r="GU370">
            <v>6.89</v>
          </cell>
          <cell r="GV370">
            <v>12.192307692308001</v>
          </cell>
          <cell r="GW370">
            <v>38.39</v>
          </cell>
          <cell r="GX370">
            <v>338.86500000000001</v>
          </cell>
          <cell r="GY370">
            <v>26</v>
          </cell>
          <cell r="HA370" t="str">
            <v>PMMB33004</v>
          </cell>
          <cell r="HB370">
            <v>70.3</v>
          </cell>
          <cell r="HC370">
            <v>6.56</v>
          </cell>
          <cell r="HD370">
            <v>11.321428571428999</v>
          </cell>
          <cell r="HE370">
            <v>37.432000000000002</v>
          </cell>
          <cell r="HF370">
            <v>355.08100000000002</v>
          </cell>
          <cell r="HG370">
            <v>28</v>
          </cell>
          <cell r="HI370" t="str">
            <v>MPMT10003</v>
          </cell>
          <cell r="HJ370">
            <v>100</v>
          </cell>
          <cell r="HK370">
            <v>0</v>
          </cell>
          <cell r="HL370">
            <v>0</v>
          </cell>
          <cell r="HM370">
            <v>0</v>
          </cell>
          <cell r="HN370">
            <v>0</v>
          </cell>
          <cell r="HO370">
            <v>0</v>
          </cell>
          <cell r="HQ370" t="str">
            <v>MPMT10003</v>
          </cell>
          <cell r="HR370">
            <v>100</v>
          </cell>
          <cell r="HS370">
            <v>0</v>
          </cell>
          <cell r="HT370">
            <v>0</v>
          </cell>
          <cell r="HU370">
            <v>0</v>
          </cell>
          <cell r="HV370">
            <v>0</v>
          </cell>
          <cell r="HW370">
            <v>0</v>
          </cell>
          <cell r="HY370" t="str">
            <v>MPMF38019</v>
          </cell>
          <cell r="HZ370">
            <v>98.73</v>
          </cell>
          <cell r="IA370">
            <v>4.58</v>
          </cell>
          <cell r="IB370">
            <v>45.5</v>
          </cell>
          <cell r="IC370">
            <v>0</v>
          </cell>
          <cell r="ID370">
            <v>135.80000000000001</v>
          </cell>
          <cell r="IE370">
            <v>2</v>
          </cell>
          <cell r="IG370" t="str">
            <v>MPMF38019</v>
          </cell>
          <cell r="IH370">
            <v>98.77</v>
          </cell>
          <cell r="II370">
            <v>4.58</v>
          </cell>
          <cell r="IJ370">
            <v>79</v>
          </cell>
          <cell r="IK370">
            <v>0</v>
          </cell>
          <cell r="IL370">
            <v>434.8</v>
          </cell>
          <cell r="IM370">
            <v>2</v>
          </cell>
        </row>
        <row r="371">
          <cell r="A371" t="str">
            <v>SDPT60018</v>
          </cell>
          <cell r="B371">
            <v>100</v>
          </cell>
          <cell r="C371">
            <v>0</v>
          </cell>
          <cell r="D371">
            <v>0</v>
          </cell>
          <cell r="E371">
            <v>0</v>
          </cell>
          <cell r="F371">
            <v>0</v>
          </cell>
          <cell r="G371">
            <v>0</v>
          </cell>
          <cell r="I371" t="str">
            <v>SDPT60018</v>
          </cell>
          <cell r="J371">
            <v>100</v>
          </cell>
          <cell r="K371">
            <v>0</v>
          </cell>
          <cell r="L371">
            <v>0</v>
          </cell>
          <cell r="M371">
            <v>0</v>
          </cell>
          <cell r="N371">
            <v>0</v>
          </cell>
          <cell r="O371">
            <v>0</v>
          </cell>
          <cell r="Q371" t="str">
            <v>SDPT60014</v>
          </cell>
          <cell r="R371">
            <v>100</v>
          </cell>
          <cell r="S371">
            <v>0</v>
          </cell>
          <cell r="T371">
            <v>0</v>
          </cell>
          <cell r="U371">
            <v>0</v>
          </cell>
          <cell r="V371">
            <v>0</v>
          </cell>
          <cell r="W371">
            <v>0</v>
          </cell>
          <cell r="Y371" t="str">
            <v>SDPT60014</v>
          </cell>
          <cell r="Z371">
            <v>100</v>
          </cell>
          <cell r="AA371">
            <v>0</v>
          </cell>
          <cell r="AB371">
            <v>0</v>
          </cell>
          <cell r="AC371">
            <v>0</v>
          </cell>
          <cell r="AD371">
            <v>0</v>
          </cell>
          <cell r="AE371">
            <v>0</v>
          </cell>
          <cell r="AG371" t="str">
            <v>SDPT60014</v>
          </cell>
          <cell r="AH371">
            <v>100</v>
          </cell>
          <cell r="AI371">
            <v>0</v>
          </cell>
          <cell r="AJ371">
            <v>0</v>
          </cell>
          <cell r="AK371">
            <v>0</v>
          </cell>
          <cell r="AL371">
            <v>0</v>
          </cell>
          <cell r="AM371">
            <v>0</v>
          </cell>
          <cell r="AO371" t="str">
            <v>SDPT60011</v>
          </cell>
          <cell r="AP371">
            <v>100</v>
          </cell>
          <cell r="AQ371">
            <v>0</v>
          </cell>
          <cell r="AR371">
            <v>0</v>
          </cell>
          <cell r="AS371">
            <v>0</v>
          </cell>
          <cell r="AT371">
            <v>0</v>
          </cell>
          <cell r="AU371">
            <v>0</v>
          </cell>
          <cell r="AW371" t="str">
            <v>SDPT60011</v>
          </cell>
          <cell r="AX371">
            <v>100</v>
          </cell>
          <cell r="AY371">
            <v>0</v>
          </cell>
          <cell r="AZ371">
            <v>0</v>
          </cell>
          <cell r="BA371">
            <v>0</v>
          </cell>
          <cell r="BB371">
            <v>0</v>
          </cell>
          <cell r="BC371">
            <v>0</v>
          </cell>
          <cell r="BE371" t="str">
            <v>SDPT60011</v>
          </cell>
          <cell r="BF371">
            <v>100</v>
          </cell>
          <cell r="BG371">
            <v>0</v>
          </cell>
          <cell r="BH371">
            <v>0</v>
          </cell>
          <cell r="BI371">
            <v>0</v>
          </cell>
          <cell r="BJ371">
            <v>0</v>
          </cell>
          <cell r="BK371">
            <v>0</v>
          </cell>
          <cell r="BM371" t="str">
            <v>SDPT60011</v>
          </cell>
          <cell r="BN371">
            <v>100</v>
          </cell>
          <cell r="BO371">
            <v>0</v>
          </cell>
          <cell r="BP371">
            <v>0</v>
          </cell>
          <cell r="BQ371">
            <v>0</v>
          </cell>
          <cell r="BR371">
            <v>0</v>
          </cell>
          <cell r="BS371">
            <v>0</v>
          </cell>
          <cell r="BU371" t="str">
            <v>SDPT60007</v>
          </cell>
          <cell r="BV371">
            <v>100</v>
          </cell>
          <cell r="BW371">
            <v>0</v>
          </cell>
          <cell r="BX371">
            <v>0</v>
          </cell>
          <cell r="BY371">
            <v>0</v>
          </cell>
          <cell r="BZ371">
            <v>0</v>
          </cell>
          <cell r="CA371">
            <v>0</v>
          </cell>
          <cell r="CC371" t="str">
            <v>SDPT60007</v>
          </cell>
          <cell r="CD371">
            <v>100</v>
          </cell>
          <cell r="CE371">
            <v>0</v>
          </cell>
          <cell r="CF371">
            <v>0</v>
          </cell>
          <cell r="CG371">
            <v>0</v>
          </cell>
          <cell r="CH371">
            <v>0</v>
          </cell>
          <cell r="CI371">
            <v>0</v>
          </cell>
          <cell r="CK371" t="str">
            <v>SDPT60007</v>
          </cell>
          <cell r="CL371">
            <v>100</v>
          </cell>
          <cell r="CM371">
            <v>0</v>
          </cell>
          <cell r="CN371">
            <v>0</v>
          </cell>
          <cell r="CO371">
            <v>0</v>
          </cell>
          <cell r="CP371">
            <v>0</v>
          </cell>
          <cell r="CQ371">
            <v>0</v>
          </cell>
          <cell r="CS371" t="str">
            <v>PWVV16001</v>
          </cell>
          <cell r="CT371">
            <v>100</v>
          </cell>
          <cell r="CU371">
            <v>0</v>
          </cell>
          <cell r="CV371">
            <v>0</v>
          </cell>
          <cell r="CW371">
            <v>0</v>
          </cell>
          <cell r="CX371">
            <v>0</v>
          </cell>
          <cell r="CY371">
            <v>0</v>
          </cell>
          <cell r="DA371" t="str">
            <v>PWVV16001</v>
          </cell>
          <cell r="DB371">
            <v>100</v>
          </cell>
          <cell r="DC371">
            <v>0</v>
          </cell>
          <cell r="DD371">
            <v>0</v>
          </cell>
          <cell r="DE371">
            <v>0</v>
          </cell>
          <cell r="DF371">
            <v>0</v>
          </cell>
          <cell r="DG371">
            <v>0</v>
          </cell>
          <cell r="DI371" t="str">
            <v>PWVV16001</v>
          </cell>
          <cell r="DJ371">
            <v>100</v>
          </cell>
          <cell r="DK371">
            <v>0</v>
          </cell>
          <cell r="DL371">
            <v>0</v>
          </cell>
          <cell r="DM371">
            <v>0</v>
          </cell>
          <cell r="DN371">
            <v>0</v>
          </cell>
          <cell r="DO371">
            <v>0</v>
          </cell>
          <cell r="DQ371" t="str">
            <v>PWVV16001</v>
          </cell>
          <cell r="DR371">
            <v>100</v>
          </cell>
          <cell r="DS371">
            <v>0</v>
          </cell>
          <cell r="DT371">
            <v>0</v>
          </cell>
          <cell r="DU371">
            <v>0</v>
          </cell>
          <cell r="DV371">
            <v>0</v>
          </cell>
          <cell r="DW371">
            <v>0</v>
          </cell>
          <cell r="DY371" t="str">
            <v>PMSC16015</v>
          </cell>
          <cell r="DZ371">
            <v>53.22</v>
          </cell>
          <cell r="EA371">
            <v>10.95</v>
          </cell>
          <cell r="EB371">
            <v>7.5882352941177</v>
          </cell>
          <cell r="EC371">
            <v>72.186999999999998</v>
          </cell>
          <cell r="ED371">
            <v>154.61799999999999</v>
          </cell>
          <cell r="EE371">
            <v>17</v>
          </cell>
          <cell r="EG371" t="str">
            <v>PMSC16015</v>
          </cell>
          <cell r="EH371">
            <v>50.8</v>
          </cell>
          <cell r="EI371">
            <v>11.55</v>
          </cell>
          <cell r="EJ371">
            <v>7.1666666666666998</v>
          </cell>
          <cell r="EK371">
            <v>75.087999999999994</v>
          </cell>
          <cell r="EL371">
            <v>155.935</v>
          </cell>
          <cell r="EM371">
            <v>18</v>
          </cell>
          <cell r="EO371" t="str">
            <v>PMSC16015</v>
          </cell>
          <cell r="EP371">
            <v>48.44</v>
          </cell>
          <cell r="EQ371">
            <v>12.8</v>
          </cell>
          <cell r="ER371">
            <v>7.1666666666666998</v>
          </cell>
          <cell r="ES371">
            <v>77.525999999999996</v>
          </cell>
          <cell r="ET371">
            <v>157.21799999999999</v>
          </cell>
          <cell r="EU371">
            <v>18</v>
          </cell>
          <cell r="EW371" t="str">
            <v>PMMB33007</v>
          </cell>
          <cell r="EX371">
            <v>76.28</v>
          </cell>
          <cell r="EY371">
            <v>4.97</v>
          </cell>
          <cell r="EZ371">
            <v>12.136363636364001</v>
          </cell>
          <cell r="FA371">
            <v>18.422000000000001</v>
          </cell>
          <cell r="FB371">
            <v>276.23399999999998</v>
          </cell>
          <cell r="FC371">
            <v>22</v>
          </cell>
          <cell r="FE371" t="str">
            <v>PMMB33005</v>
          </cell>
          <cell r="FF371">
            <v>100</v>
          </cell>
          <cell r="FG371">
            <v>0</v>
          </cell>
          <cell r="FH371">
            <v>0</v>
          </cell>
          <cell r="FI371">
            <v>0</v>
          </cell>
          <cell r="FJ371">
            <v>0</v>
          </cell>
          <cell r="FK371">
            <v>0</v>
          </cell>
          <cell r="FM371" t="str">
            <v>PMMB33005</v>
          </cell>
          <cell r="FN371">
            <v>100</v>
          </cell>
          <cell r="FO371">
            <v>0</v>
          </cell>
          <cell r="FP371">
            <v>0</v>
          </cell>
          <cell r="FQ371">
            <v>0</v>
          </cell>
          <cell r="FR371">
            <v>0</v>
          </cell>
          <cell r="FS371">
            <v>0</v>
          </cell>
          <cell r="FU371" t="str">
            <v>PMMB33005</v>
          </cell>
          <cell r="FV371">
            <v>100</v>
          </cell>
          <cell r="FW371">
            <v>0</v>
          </cell>
          <cell r="FX371">
            <v>0</v>
          </cell>
          <cell r="FY371">
            <v>0</v>
          </cell>
          <cell r="FZ371">
            <v>0</v>
          </cell>
          <cell r="GA371">
            <v>0</v>
          </cell>
          <cell r="GC371" t="str">
            <v>PMMB33005</v>
          </cell>
          <cell r="GD371">
            <v>100</v>
          </cell>
          <cell r="GE371">
            <v>0</v>
          </cell>
          <cell r="GF371">
            <v>0</v>
          </cell>
          <cell r="GG371">
            <v>0</v>
          </cell>
          <cell r="GH371">
            <v>0</v>
          </cell>
          <cell r="GI371">
            <v>0</v>
          </cell>
          <cell r="GK371" t="str">
            <v>PMMB33005</v>
          </cell>
          <cell r="GL371">
            <v>100</v>
          </cell>
          <cell r="GM371">
            <v>0</v>
          </cell>
          <cell r="GN371">
            <v>0</v>
          </cell>
          <cell r="GO371">
            <v>0</v>
          </cell>
          <cell r="GP371">
            <v>0</v>
          </cell>
          <cell r="GQ371">
            <v>0</v>
          </cell>
          <cell r="GS371" t="str">
            <v>PMMB33005</v>
          </cell>
          <cell r="GT371">
            <v>100</v>
          </cell>
          <cell r="GU371">
            <v>0</v>
          </cell>
          <cell r="GV371">
            <v>0</v>
          </cell>
          <cell r="GW371">
            <v>0</v>
          </cell>
          <cell r="GX371">
            <v>0</v>
          </cell>
          <cell r="GY371">
            <v>0</v>
          </cell>
          <cell r="HA371" t="str">
            <v>PMMB33005</v>
          </cell>
          <cell r="HB371">
            <v>100</v>
          </cell>
          <cell r="HC371">
            <v>0</v>
          </cell>
          <cell r="HD371">
            <v>0</v>
          </cell>
          <cell r="HE371">
            <v>0</v>
          </cell>
          <cell r="HF371">
            <v>0</v>
          </cell>
          <cell r="HG371">
            <v>0</v>
          </cell>
          <cell r="HI371" t="str">
            <v>MPMT30001</v>
          </cell>
          <cell r="HJ371">
            <v>100</v>
          </cell>
          <cell r="HK371">
            <v>0</v>
          </cell>
          <cell r="HL371">
            <v>0</v>
          </cell>
          <cell r="HM371">
            <v>0</v>
          </cell>
          <cell r="HN371">
            <v>0</v>
          </cell>
          <cell r="HO371">
            <v>0</v>
          </cell>
          <cell r="HQ371" t="str">
            <v>MPMT30001</v>
          </cell>
          <cell r="HR371">
            <v>100</v>
          </cell>
          <cell r="HS371">
            <v>0</v>
          </cell>
          <cell r="HT371">
            <v>0</v>
          </cell>
          <cell r="HU371">
            <v>0</v>
          </cell>
          <cell r="HV371">
            <v>0</v>
          </cell>
          <cell r="HW371">
            <v>0</v>
          </cell>
          <cell r="HY371" t="str">
            <v>MPMF42004</v>
          </cell>
          <cell r="HZ371">
            <v>27.5</v>
          </cell>
          <cell r="IA371">
            <v>260.98</v>
          </cell>
          <cell r="IB371">
            <v>32.5</v>
          </cell>
          <cell r="IC371">
            <v>0</v>
          </cell>
          <cell r="ID371">
            <v>69.417000000000002</v>
          </cell>
          <cell r="IE371">
            <v>2</v>
          </cell>
          <cell r="IG371" t="str">
            <v>MPMF42004</v>
          </cell>
          <cell r="IH371">
            <v>26.62</v>
          </cell>
          <cell r="II371">
            <v>272.98</v>
          </cell>
          <cell r="IJ371">
            <v>32.5</v>
          </cell>
          <cell r="IK371">
            <v>0</v>
          </cell>
          <cell r="IL371">
            <v>69.417000000000002</v>
          </cell>
          <cell r="IM371">
            <v>2</v>
          </cell>
        </row>
        <row r="372">
          <cell r="A372" t="str">
            <v>SDPT60020</v>
          </cell>
          <cell r="B372">
            <v>100</v>
          </cell>
          <cell r="C372">
            <v>0</v>
          </cell>
          <cell r="D372">
            <v>0</v>
          </cell>
          <cell r="E372">
            <v>0</v>
          </cell>
          <cell r="F372">
            <v>0</v>
          </cell>
          <cell r="G372">
            <v>0</v>
          </cell>
          <cell r="I372" t="str">
            <v>SDPT60020</v>
          </cell>
          <cell r="J372">
            <v>100</v>
          </cell>
          <cell r="K372">
            <v>0</v>
          </cell>
          <cell r="L372">
            <v>0</v>
          </cell>
          <cell r="M372">
            <v>0</v>
          </cell>
          <cell r="N372">
            <v>0</v>
          </cell>
          <cell r="O372">
            <v>0</v>
          </cell>
          <cell r="Q372" t="str">
            <v>SDPT60016</v>
          </cell>
          <cell r="R372">
            <v>100</v>
          </cell>
          <cell r="S372">
            <v>0</v>
          </cell>
          <cell r="T372">
            <v>0</v>
          </cell>
          <cell r="U372">
            <v>0</v>
          </cell>
          <cell r="V372">
            <v>0</v>
          </cell>
          <cell r="W372">
            <v>0</v>
          </cell>
          <cell r="Y372" t="str">
            <v>SDPT60016</v>
          </cell>
          <cell r="Z372">
            <v>100</v>
          </cell>
          <cell r="AA372">
            <v>0</v>
          </cell>
          <cell r="AB372">
            <v>0</v>
          </cell>
          <cell r="AC372">
            <v>0</v>
          </cell>
          <cell r="AD372">
            <v>0</v>
          </cell>
          <cell r="AE372">
            <v>0</v>
          </cell>
          <cell r="AG372" t="str">
            <v>SDPT60016</v>
          </cell>
          <cell r="AH372">
            <v>100</v>
          </cell>
          <cell r="AI372">
            <v>0</v>
          </cell>
          <cell r="AJ372">
            <v>0</v>
          </cell>
          <cell r="AK372">
            <v>0</v>
          </cell>
          <cell r="AL372">
            <v>0</v>
          </cell>
          <cell r="AM372">
            <v>0</v>
          </cell>
          <cell r="AO372" t="str">
            <v>SDPT60012</v>
          </cell>
          <cell r="AP372">
            <v>100</v>
          </cell>
          <cell r="AQ372">
            <v>0</v>
          </cell>
          <cell r="AR372">
            <v>0</v>
          </cell>
          <cell r="AS372">
            <v>0</v>
          </cell>
          <cell r="AT372">
            <v>0</v>
          </cell>
          <cell r="AU372">
            <v>0</v>
          </cell>
          <cell r="AW372" t="str">
            <v>SDPT60012</v>
          </cell>
          <cell r="AX372">
            <v>100</v>
          </cell>
          <cell r="AY372">
            <v>0</v>
          </cell>
          <cell r="AZ372">
            <v>0</v>
          </cell>
          <cell r="BA372">
            <v>0</v>
          </cell>
          <cell r="BB372">
            <v>0</v>
          </cell>
          <cell r="BC372">
            <v>0</v>
          </cell>
          <cell r="BE372" t="str">
            <v>SDPT60012</v>
          </cell>
          <cell r="BF372">
            <v>100</v>
          </cell>
          <cell r="BG372">
            <v>0</v>
          </cell>
          <cell r="BH372">
            <v>0</v>
          </cell>
          <cell r="BI372">
            <v>0</v>
          </cell>
          <cell r="BJ372">
            <v>0</v>
          </cell>
          <cell r="BK372">
            <v>0</v>
          </cell>
          <cell r="BM372" t="str">
            <v>SDPT60012</v>
          </cell>
          <cell r="BN372">
            <v>100</v>
          </cell>
          <cell r="BO372">
            <v>0</v>
          </cell>
          <cell r="BP372">
            <v>0</v>
          </cell>
          <cell r="BQ372">
            <v>0</v>
          </cell>
          <cell r="BR372">
            <v>0</v>
          </cell>
          <cell r="BS372">
            <v>0</v>
          </cell>
          <cell r="BU372" t="str">
            <v>SDPT60008</v>
          </cell>
          <cell r="BV372">
            <v>100</v>
          </cell>
          <cell r="BW372">
            <v>0</v>
          </cell>
          <cell r="BX372">
            <v>0</v>
          </cell>
          <cell r="BY372">
            <v>0</v>
          </cell>
          <cell r="BZ372">
            <v>0</v>
          </cell>
          <cell r="CA372">
            <v>0</v>
          </cell>
          <cell r="CC372" t="str">
            <v>SDPT60008</v>
          </cell>
          <cell r="CD372">
            <v>100</v>
          </cell>
          <cell r="CE372">
            <v>0</v>
          </cell>
          <cell r="CF372">
            <v>0</v>
          </cell>
          <cell r="CG372">
            <v>0</v>
          </cell>
          <cell r="CH372">
            <v>0</v>
          </cell>
          <cell r="CI372">
            <v>0</v>
          </cell>
          <cell r="CK372" t="str">
            <v>SDPT60008</v>
          </cell>
          <cell r="CL372">
            <v>100</v>
          </cell>
          <cell r="CM372">
            <v>0</v>
          </cell>
          <cell r="CN372">
            <v>0</v>
          </cell>
          <cell r="CO372">
            <v>0</v>
          </cell>
          <cell r="CP372">
            <v>0</v>
          </cell>
          <cell r="CQ372">
            <v>0</v>
          </cell>
          <cell r="CS372" t="str">
            <v>PWVV16002</v>
          </cell>
          <cell r="CT372">
            <v>33.32</v>
          </cell>
          <cell r="CU372">
            <v>29.72</v>
          </cell>
          <cell r="CV372">
            <v>0</v>
          </cell>
          <cell r="CW372">
            <v>3.9329999999999998</v>
          </cell>
          <cell r="CX372">
            <v>49.734000000000002</v>
          </cell>
          <cell r="CY372">
            <v>7</v>
          </cell>
          <cell r="DA372" t="str">
            <v>PWVV16002</v>
          </cell>
          <cell r="DB372">
            <v>38.08</v>
          </cell>
          <cell r="DC372">
            <v>29.72</v>
          </cell>
          <cell r="DD372">
            <v>0.57142857142860004</v>
          </cell>
          <cell r="DE372">
            <v>3.9329999999999998</v>
          </cell>
          <cell r="DF372">
            <v>69.350999999999999</v>
          </cell>
          <cell r="DG372">
            <v>7</v>
          </cell>
          <cell r="DI372" t="str">
            <v>PWVV16002</v>
          </cell>
          <cell r="DJ372">
            <v>42.21</v>
          </cell>
          <cell r="DK372">
            <v>29.72</v>
          </cell>
          <cell r="DL372">
            <v>1.4285714285714</v>
          </cell>
          <cell r="DM372">
            <v>3.9329999999999998</v>
          </cell>
          <cell r="DN372">
            <v>88.968000000000004</v>
          </cell>
          <cell r="DO372">
            <v>7</v>
          </cell>
          <cell r="DQ372" t="str">
            <v>PWVV16002</v>
          </cell>
          <cell r="DR372">
            <v>45.72</v>
          </cell>
          <cell r="DS372">
            <v>26.06</v>
          </cell>
          <cell r="DT372">
            <v>2</v>
          </cell>
          <cell r="DU372">
            <v>3.9260000000000002</v>
          </cell>
          <cell r="DV372">
            <v>108.584</v>
          </cell>
          <cell r="DW372">
            <v>8</v>
          </cell>
          <cell r="DY372" t="str">
            <v>PMVV16107</v>
          </cell>
          <cell r="DZ372">
            <v>53.9</v>
          </cell>
          <cell r="EA372">
            <v>12.4</v>
          </cell>
          <cell r="EB372">
            <v>7.9333333333332998</v>
          </cell>
          <cell r="EC372">
            <v>67.248999999999995</v>
          </cell>
          <cell r="ED372">
            <v>154.65</v>
          </cell>
          <cell r="EE372">
            <v>15</v>
          </cell>
          <cell r="EG372" t="str">
            <v>PMVV16107</v>
          </cell>
          <cell r="EH372">
            <v>56.1</v>
          </cell>
          <cell r="EI372">
            <v>11.73</v>
          </cell>
          <cell r="EJ372">
            <v>8.6374999999999993</v>
          </cell>
          <cell r="EK372">
            <v>67.522000000000006</v>
          </cell>
          <cell r="EL372">
            <v>171.8</v>
          </cell>
          <cell r="EM372">
            <v>16</v>
          </cell>
          <cell r="EO372" t="str">
            <v>PMVV16107</v>
          </cell>
          <cell r="EP372">
            <v>57.42</v>
          </cell>
          <cell r="EQ372">
            <v>10.66</v>
          </cell>
          <cell r="ER372">
            <v>8.1111111111111001</v>
          </cell>
          <cell r="ES372">
            <v>66.05</v>
          </cell>
          <cell r="ET372">
            <v>188.05</v>
          </cell>
          <cell r="EU372">
            <v>18</v>
          </cell>
          <cell r="EW372" t="str">
            <v>PMMB33008</v>
          </cell>
          <cell r="EX372">
            <v>70.27</v>
          </cell>
          <cell r="EY372">
            <v>7.78</v>
          </cell>
          <cell r="EZ372">
            <v>12</v>
          </cell>
          <cell r="FA372">
            <v>41.918999999999997</v>
          </cell>
          <cell r="FB372">
            <v>252.86500000000001</v>
          </cell>
          <cell r="FC372">
            <v>18</v>
          </cell>
          <cell r="FE372" t="str">
            <v>PMMB33006</v>
          </cell>
          <cell r="FF372">
            <v>68.08</v>
          </cell>
          <cell r="FG372">
            <v>5.21</v>
          </cell>
          <cell r="FH372">
            <v>8</v>
          </cell>
          <cell r="FI372">
            <v>51.951999999999998</v>
          </cell>
          <cell r="FJ372">
            <v>253.965</v>
          </cell>
          <cell r="FK372">
            <v>30</v>
          </cell>
          <cell r="FM372" t="str">
            <v>PMMB33006</v>
          </cell>
          <cell r="FN372">
            <v>67.25</v>
          </cell>
          <cell r="FO372">
            <v>5.26</v>
          </cell>
          <cell r="FP372">
            <v>7.71875</v>
          </cell>
          <cell r="FQ372">
            <v>54.976999999999997</v>
          </cell>
          <cell r="FR372">
            <v>262.74900000000002</v>
          </cell>
          <cell r="FS372">
            <v>32</v>
          </cell>
          <cell r="FU372" t="str">
            <v>PMMB33006</v>
          </cell>
          <cell r="FV372">
            <v>67.03</v>
          </cell>
          <cell r="FW372">
            <v>5.07</v>
          </cell>
          <cell r="FX372">
            <v>7.3428571428570999</v>
          </cell>
          <cell r="FY372">
            <v>52.155999999999999</v>
          </cell>
          <cell r="FZ372">
            <v>271.483</v>
          </cell>
          <cell r="GA372">
            <v>35</v>
          </cell>
          <cell r="GC372" t="str">
            <v>PMMB33006</v>
          </cell>
          <cell r="GD372">
            <v>67.709999999999994</v>
          </cell>
          <cell r="GE372">
            <v>4.76</v>
          </cell>
          <cell r="GF372">
            <v>6.8684210526316001</v>
          </cell>
          <cell r="GG372">
            <v>51.17</v>
          </cell>
          <cell r="GH372">
            <v>287.61700000000002</v>
          </cell>
          <cell r="GI372">
            <v>38</v>
          </cell>
          <cell r="GK372" t="str">
            <v>PMMB33006</v>
          </cell>
          <cell r="GL372">
            <v>68.72</v>
          </cell>
          <cell r="GM372">
            <v>4.68</v>
          </cell>
          <cell r="GN372">
            <v>7.1794871794872002</v>
          </cell>
          <cell r="GO372">
            <v>50.689</v>
          </cell>
          <cell r="GP372">
            <v>306.26600000000002</v>
          </cell>
          <cell r="GQ372">
            <v>39</v>
          </cell>
          <cell r="GS372" t="str">
            <v>PMMB33006</v>
          </cell>
          <cell r="GT372">
            <v>66.84</v>
          </cell>
          <cell r="GU372">
            <v>5.04</v>
          </cell>
          <cell r="GV372">
            <v>7</v>
          </cell>
          <cell r="GW372">
            <v>45.856999999999999</v>
          </cell>
          <cell r="GX372">
            <v>309.81599999999997</v>
          </cell>
          <cell r="GY372">
            <v>40</v>
          </cell>
          <cell r="HA372" t="str">
            <v>PMMB33006</v>
          </cell>
          <cell r="HB372">
            <v>67.260000000000005</v>
          </cell>
          <cell r="HC372">
            <v>5.14</v>
          </cell>
          <cell r="HD372">
            <v>7</v>
          </cell>
          <cell r="HE372">
            <v>44.965000000000003</v>
          </cell>
          <cell r="HF372">
            <v>325.86599999999999</v>
          </cell>
          <cell r="HG372">
            <v>40</v>
          </cell>
          <cell r="HI372" t="str">
            <v>MPSC27016</v>
          </cell>
          <cell r="HJ372">
            <v>86.38</v>
          </cell>
          <cell r="HK372">
            <v>91.5</v>
          </cell>
          <cell r="HL372">
            <v>0</v>
          </cell>
          <cell r="HM372">
            <v>0</v>
          </cell>
          <cell r="HN372">
            <v>4.5</v>
          </cell>
          <cell r="HO372">
            <v>1</v>
          </cell>
          <cell r="HQ372" t="str">
            <v>MPSC27016</v>
          </cell>
          <cell r="HR372">
            <v>86.85</v>
          </cell>
          <cell r="HS372">
            <v>91.5</v>
          </cell>
          <cell r="HT372">
            <v>0</v>
          </cell>
          <cell r="HU372">
            <v>0</v>
          </cell>
          <cell r="HV372">
            <v>4.5</v>
          </cell>
          <cell r="HW372">
            <v>1</v>
          </cell>
          <cell r="HY372" t="str">
            <v>MPMF42007</v>
          </cell>
          <cell r="HZ372">
            <v>100</v>
          </cell>
          <cell r="IA372">
            <v>0</v>
          </cell>
          <cell r="IB372">
            <v>87</v>
          </cell>
          <cell r="IC372">
            <v>0</v>
          </cell>
          <cell r="ID372">
            <v>46</v>
          </cell>
          <cell r="IE372">
            <v>0</v>
          </cell>
          <cell r="IG372" t="str">
            <v>MPMF42007</v>
          </cell>
          <cell r="IH372">
            <v>100</v>
          </cell>
          <cell r="II372">
            <v>0</v>
          </cell>
          <cell r="IJ372">
            <v>119</v>
          </cell>
          <cell r="IK372">
            <v>0</v>
          </cell>
          <cell r="IL372">
            <v>276</v>
          </cell>
          <cell r="IM372">
            <v>0</v>
          </cell>
        </row>
        <row r="373">
          <cell r="A373" t="str">
            <v>SDPT60021</v>
          </cell>
          <cell r="B373">
            <v>100</v>
          </cell>
          <cell r="C373">
            <v>0</v>
          </cell>
          <cell r="D373">
            <v>0</v>
          </cell>
          <cell r="E373">
            <v>0</v>
          </cell>
          <cell r="F373">
            <v>0</v>
          </cell>
          <cell r="G373">
            <v>0</v>
          </cell>
          <cell r="I373" t="str">
            <v>SDPT60021</v>
          </cell>
          <cell r="J373">
            <v>100</v>
          </cell>
          <cell r="K373">
            <v>0</v>
          </cell>
          <cell r="L373">
            <v>0</v>
          </cell>
          <cell r="M373">
            <v>0</v>
          </cell>
          <cell r="N373">
            <v>0</v>
          </cell>
          <cell r="O373">
            <v>0</v>
          </cell>
          <cell r="Q373" t="str">
            <v>SDPT60017</v>
          </cell>
          <cell r="R373">
            <v>100</v>
          </cell>
          <cell r="S373">
            <v>0</v>
          </cell>
          <cell r="T373">
            <v>0</v>
          </cell>
          <cell r="U373">
            <v>0</v>
          </cell>
          <cell r="V373">
            <v>0</v>
          </cell>
          <cell r="W373">
            <v>0</v>
          </cell>
          <cell r="Y373" t="str">
            <v>SDPT60017</v>
          </cell>
          <cell r="Z373">
            <v>100</v>
          </cell>
          <cell r="AA373">
            <v>0</v>
          </cell>
          <cell r="AB373">
            <v>0</v>
          </cell>
          <cell r="AC373">
            <v>0</v>
          </cell>
          <cell r="AD373">
            <v>0</v>
          </cell>
          <cell r="AE373">
            <v>0</v>
          </cell>
          <cell r="AG373" t="str">
            <v>SDPT60017</v>
          </cell>
          <cell r="AH373">
            <v>100</v>
          </cell>
          <cell r="AI373">
            <v>0</v>
          </cell>
          <cell r="AJ373">
            <v>0</v>
          </cell>
          <cell r="AK373">
            <v>0</v>
          </cell>
          <cell r="AL373">
            <v>0</v>
          </cell>
          <cell r="AM373">
            <v>0</v>
          </cell>
          <cell r="AO373" t="str">
            <v>SDPT60014</v>
          </cell>
          <cell r="AP373">
            <v>100</v>
          </cell>
          <cell r="AQ373">
            <v>0</v>
          </cell>
          <cell r="AR373">
            <v>0</v>
          </cell>
          <cell r="AS373">
            <v>0</v>
          </cell>
          <cell r="AT373">
            <v>0</v>
          </cell>
          <cell r="AU373">
            <v>0</v>
          </cell>
          <cell r="AW373" t="str">
            <v>SDPT60014</v>
          </cell>
          <cell r="AX373">
            <v>100</v>
          </cell>
          <cell r="AY373">
            <v>0</v>
          </cell>
          <cell r="AZ373">
            <v>0</v>
          </cell>
          <cell r="BA373">
            <v>0</v>
          </cell>
          <cell r="BB373">
            <v>0</v>
          </cell>
          <cell r="BC373">
            <v>0</v>
          </cell>
          <cell r="BE373" t="str">
            <v>SDPT60014</v>
          </cell>
          <cell r="BF373">
            <v>100</v>
          </cell>
          <cell r="BG373">
            <v>0</v>
          </cell>
          <cell r="BH373">
            <v>0</v>
          </cell>
          <cell r="BI373">
            <v>0</v>
          </cell>
          <cell r="BJ373">
            <v>0</v>
          </cell>
          <cell r="BK373">
            <v>0</v>
          </cell>
          <cell r="BM373" t="str">
            <v>SDPT60014</v>
          </cell>
          <cell r="BN373">
            <v>100</v>
          </cell>
          <cell r="BO373">
            <v>0</v>
          </cell>
          <cell r="BP373">
            <v>0</v>
          </cell>
          <cell r="BQ373">
            <v>0</v>
          </cell>
          <cell r="BR373">
            <v>0</v>
          </cell>
          <cell r="BS373">
            <v>0</v>
          </cell>
          <cell r="BU373" t="str">
            <v>SDPT60010</v>
          </cell>
          <cell r="BV373">
            <v>100</v>
          </cell>
          <cell r="BW373">
            <v>0</v>
          </cell>
          <cell r="BX373">
            <v>0</v>
          </cell>
          <cell r="BY373">
            <v>0</v>
          </cell>
          <cell r="BZ373">
            <v>0</v>
          </cell>
          <cell r="CA373">
            <v>0</v>
          </cell>
          <cell r="CC373" t="str">
            <v>SDPT60010</v>
          </cell>
          <cell r="CD373">
            <v>100</v>
          </cell>
          <cell r="CE373">
            <v>0</v>
          </cell>
          <cell r="CF373">
            <v>0</v>
          </cell>
          <cell r="CG373">
            <v>0</v>
          </cell>
          <cell r="CH373">
            <v>0</v>
          </cell>
          <cell r="CI373">
            <v>0</v>
          </cell>
          <cell r="CK373" t="str">
            <v>SDPT60010</v>
          </cell>
          <cell r="CL373">
            <v>100</v>
          </cell>
          <cell r="CM373">
            <v>0</v>
          </cell>
          <cell r="CN373">
            <v>0</v>
          </cell>
          <cell r="CO373">
            <v>0</v>
          </cell>
          <cell r="CP373">
            <v>0</v>
          </cell>
          <cell r="CQ373">
            <v>0</v>
          </cell>
          <cell r="CS373" t="str">
            <v>PWVV16003</v>
          </cell>
          <cell r="CT373">
            <v>88.24</v>
          </cell>
          <cell r="CU373">
            <v>8.58</v>
          </cell>
          <cell r="CV373">
            <v>12.75</v>
          </cell>
          <cell r="CW373">
            <v>0</v>
          </cell>
          <cell r="CX373">
            <v>198.267</v>
          </cell>
          <cell r="CY373">
            <v>4</v>
          </cell>
          <cell r="DA373" t="str">
            <v>PWVV16003</v>
          </cell>
          <cell r="DB373">
            <v>89.08</v>
          </cell>
          <cell r="DC373">
            <v>8.58</v>
          </cell>
          <cell r="DD373">
            <v>13.75</v>
          </cell>
          <cell r="DE373">
            <v>0</v>
          </cell>
          <cell r="DF373">
            <v>217.48400000000001</v>
          </cell>
          <cell r="DG373">
            <v>4</v>
          </cell>
          <cell r="DI373" t="str">
            <v>PWVV16003</v>
          </cell>
          <cell r="DJ373">
            <v>89.81</v>
          </cell>
          <cell r="DK373">
            <v>8.58</v>
          </cell>
          <cell r="DL373">
            <v>14.75</v>
          </cell>
          <cell r="DM373">
            <v>0</v>
          </cell>
          <cell r="DN373">
            <v>237.5</v>
          </cell>
          <cell r="DO373">
            <v>4</v>
          </cell>
          <cell r="DQ373" t="str">
            <v>PWVV16003</v>
          </cell>
          <cell r="DR373">
            <v>90.45</v>
          </cell>
          <cell r="DS373">
            <v>8.58</v>
          </cell>
          <cell r="DT373">
            <v>14.75</v>
          </cell>
          <cell r="DU373">
            <v>0</v>
          </cell>
          <cell r="DV373">
            <v>257.64999999999998</v>
          </cell>
          <cell r="DW373">
            <v>4</v>
          </cell>
          <cell r="DY373" t="str">
            <v>PWVV16001</v>
          </cell>
          <cell r="DZ373">
            <v>100</v>
          </cell>
          <cell r="EA373">
            <v>0</v>
          </cell>
          <cell r="EB373">
            <v>0</v>
          </cell>
          <cell r="EC373">
            <v>0</v>
          </cell>
          <cell r="ED373">
            <v>0</v>
          </cell>
          <cell r="EE373">
            <v>0</v>
          </cell>
          <cell r="EG373" t="str">
            <v>PWVV16001</v>
          </cell>
          <cell r="EH373">
            <v>100</v>
          </cell>
          <cell r="EI373">
            <v>0</v>
          </cell>
          <cell r="EJ373">
            <v>0</v>
          </cell>
          <cell r="EK373">
            <v>0</v>
          </cell>
          <cell r="EL373">
            <v>0</v>
          </cell>
          <cell r="EM373">
            <v>0</v>
          </cell>
          <cell r="EO373" t="str">
            <v>PWVV16001</v>
          </cell>
          <cell r="EP373">
            <v>100</v>
          </cell>
          <cell r="EQ373">
            <v>0</v>
          </cell>
          <cell r="ER373">
            <v>0</v>
          </cell>
          <cell r="ES373">
            <v>0</v>
          </cell>
          <cell r="ET373">
            <v>0</v>
          </cell>
          <cell r="EU373">
            <v>0</v>
          </cell>
          <cell r="EW373" t="str">
            <v>PMMB33009</v>
          </cell>
          <cell r="EX373">
            <v>100</v>
          </cell>
          <cell r="EY373">
            <v>0</v>
          </cell>
          <cell r="EZ373">
            <v>0</v>
          </cell>
          <cell r="FA373">
            <v>0</v>
          </cell>
          <cell r="FB373">
            <v>0</v>
          </cell>
          <cell r="FC373">
            <v>0</v>
          </cell>
          <cell r="FE373" t="str">
            <v>PMMB33007</v>
          </cell>
          <cell r="FF373">
            <v>74.540000000000006</v>
          </cell>
          <cell r="FG373">
            <v>5.16</v>
          </cell>
          <cell r="FH373">
            <v>11.541666666667</v>
          </cell>
          <cell r="FI373">
            <v>27.882000000000001</v>
          </cell>
          <cell r="FJ373">
            <v>282.38299999999998</v>
          </cell>
          <cell r="FK373">
            <v>24</v>
          </cell>
          <cell r="FM373" t="str">
            <v>PMMB33007</v>
          </cell>
          <cell r="FN373">
            <v>73.28</v>
          </cell>
          <cell r="FO373">
            <v>5.25</v>
          </cell>
          <cell r="FP373">
            <v>10.884615384615</v>
          </cell>
          <cell r="FQ373">
            <v>25.271000000000001</v>
          </cell>
          <cell r="FR373">
            <v>290.267</v>
          </cell>
          <cell r="FS373">
            <v>26</v>
          </cell>
          <cell r="FU373" t="str">
            <v>PMMB33007</v>
          </cell>
          <cell r="FV373">
            <v>71.3</v>
          </cell>
          <cell r="FW373">
            <v>5.49</v>
          </cell>
          <cell r="FX373">
            <v>10.178571428571001</v>
          </cell>
          <cell r="FY373">
            <v>22.427</v>
          </cell>
          <cell r="FZ373">
            <v>295.78300000000002</v>
          </cell>
          <cell r="GA373">
            <v>28</v>
          </cell>
          <cell r="GC373" t="str">
            <v>PMMB33007</v>
          </cell>
          <cell r="GD373">
            <v>71.81</v>
          </cell>
          <cell r="GE373">
            <v>5.09</v>
          </cell>
          <cell r="GF373">
            <v>9.7096774193548008</v>
          </cell>
          <cell r="GG373">
            <v>21.863</v>
          </cell>
          <cell r="GH373">
            <v>311.08300000000003</v>
          </cell>
          <cell r="GI373">
            <v>31</v>
          </cell>
          <cell r="GK373" t="str">
            <v>PMMB33007</v>
          </cell>
          <cell r="GL373">
            <v>72.75</v>
          </cell>
          <cell r="GM373">
            <v>4.97</v>
          </cell>
          <cell r="GN373">
            <v>10.03125</v>
          </cell>
          <cell r="GO373">
            <v>22.411999999999999</v>
          </cell>
          <cell r="GP373">
            <v>330.31599999999997</v>
          </cell>
          <cell r="GQ373">
            <v>32</v>
          </cell>
          <cell r="GS373" t="str">
            <v>PMMB33007</v>
          </cell>
          <cell r="GT373">
            <v>72.45</v>
          </cell>
          <cell r="GU373">
            <v>5.07</v>
          </cell>
          <cell r="GV373">
            <v>9.7272727272727</v>
          </cell>
          <cell r="GW373">
            <v>21.286999999999999</v>
          </cell>
          <cell r="GX373">
            <v>343.11500000000001</v>
          </cell>
          <cell r="GY373">
            <v>33</v>
          </cell>
          <cell r="HA373" t="str">
            <v>PMMB33007</v>
          </cell>
          <cell r="HB373">
            <v>69.92</v>
          </cell>
          <cell r="HC373">
            <v>5.6</v>
          </cell>
          <cell r="HD373">
            <v>9.4411764705882</v>
          </cell>
          <cell r="HE373">
            <v>18.715</v>
          </cell>
          <cell r="HF373">
            <v>343.11500000000001</v>
          </cell>
          <cell r="HG373">
            <v>34</v>
          </cell>
          <cell r="HI373" t="str">
            <v>PLVV16001</v>
          </cell>
          <cell r="HJ373">
            <v>100</v>
          </cell>
          <cell r="HK373">
            <v>0</v>
          </cell>
          <cell r="HL373">
            <v>0</v>
          </cell>
          <cell r="HM373">
            <v>0</v>
          </cell>
          <cell r="HN373">
            <v>0</v>
          </cell>
          <cell r="HO373">
            <v>0</v>
          </cell>
          <cell r="HQ373" t="str">
            <v>PLVV16001</v>
          </cell>
          <cell r="HR373">
            <v>100</v>
          </cell>
          <cell r="HS373">
            <v>0</v>
          </cell>
          <cell r="HT373">
            <v>0</v>
          </cell>
          <cell r="HU373">
            <v>0</v>
          </cell>
          <cell r="HV373">
            <v>0</v>
          </cell>
          <cell r="HW373">
            <v>0</v>
          </cell>
          <cell r="HY373" t="str">
            <v>MPMF42008</v>
          </cell>
          <cell r="HZ373">
            <v>93.6</v>
          </cell>
          <cell r="IA373">
            <v>11.52</v>
          </cell>
          <cell r="IB373">
            <v>27</v>
          </cell>
          <cell r="IC373">
            <v>7.0179999999999998</v>
          </cell>
          <cell r="ID373">
            <v>64.95</v>
          </cell>
          <cell r="IE373">
            <v>4</v>
          </cell>
          <cell r="IG373" t="str">
            <v>MPMF42008</v>
          </cell>
          <cell r="IH373">
            <v>93.81</v>
          </cell>
          <cell r="II373">
            <v>11.52</v>
          </cell>
          <cell r="IJ373">
            <v>38.5</v>
          </cell>
          <cell r="IK373">
            <v>7.0179999999999998</v>
          </cell>
          <cell r="IL373">
            <v>329.95</v>
          </cell>
          <cell r="IM373">
            <v>4</v>
          </cell>
        </row>
        <row r="374">
          <cell r="A374" t="str">
            <v>SDPT60025</v>
          </cell>
          <cell r="B374">
            <v>100</v>
          </cell>
          <cell r="C374">
            <v>0</v>
          </cell>
          <cell r="D374">
            <v>0</v>
          </cell>
          <cell r="E374">
            <v>0</v>
          </cell>
          <cell r="F374">
            <v>0</v>
          </cell>
          <cell r="G374">
            <v>0</v>
          </cell>
          <cell r="I374" t="str">
            <v>SDPT60025</v>
          </cell>
          <cell r="J374">
            <v>100</v>
          </cell>
          <cell r="K374">
            <v>0</v>
          </cell>
          <cell r="L374">
            <v>0</v>
          </cell>
          <cell r="M374">
            <v>0</v>
          </cell>
          <cell r="N374">
            <v>0</v>
          </cell>
          <cell r="O374">
            <v>0</v>
          </cell>
          <cell r="Q374" t="str">
            <v>SDPT60018</v>
          </cell>
          <cell r="R374">
            <v>100</v>
          </cell>
          <cell r="S374">
            <v>0</v>
          </cell>
          <cell r="T374">
            <v>0</v>
          </cell>
          <cell r="U374">
            <v>0</v>
          </cell>
          <cell r="V374">
            <v>0</v>
          </cell>
          <cell r="W374">
            <v>0</v>
          </cell>
          <cell r="Y374" t="str">
            <v>SDPT60018</v>
          </cell>
          <cell r="Z374">
            <v>100</v>
          </cell>
          <cell r="AA374">
            <v>0</v>
          </cell>
          <cell r="AB374">
            <v>0</v>
          </cell>
          <cell r="AC374">
            <v>0</v>
          </cell>
          <cell r="AD374">
            <v>0</v>
          </cell>
          <cell r="AE374">
            <v>0</v>
          </cell>
          <cell r="AG374" t="str">
            <v>SDPT60018</v>
          </cell>
          <cell r="AH374">
            <v>100</v>
          </cell>
          <cell r="AI374">
            <v>0</v>
          </cell>
          <cell r="AJ374">
            <v>0</v>
          </cell>
          <cell r="AK374">
            <v>0</v>
          </cell>
          <cell r="AL374">
            <v>0</v>
          </cell>
          <cell r="AM374">
            <v>0</v>
          </cell>
          <cell r="AO374" t="str">
            <v>SDPT60016</v>
          </cell>
          <cell r="AP374">
            <v>100</v>
          </cell>
          <cell r="AQ374">
            <v>0</v>
          </cell>
          <cell r="AR374">
            <v>0</v>
          </cell>
          <cell r="AS374">
            <v>0</v>
          </cell>
          <cell r="AT374">
            <v>0</v>
          </cell>
          <cell r="AU374">
            <v>0</v>
          </cell>
          <cell r="AW374" t="str">
            <v>SDPT60016</v>
          </cell>
          <cell r="AX374">
            <v>100</v>
          </cell>
          <cell r="AY374">
            <v>0</v>
          </cell>
          <cell r="AZ374">
            <v>0</v>
          </cell>
          <cell r="BA374">
            <v>0</v>
          </cell>
          <cell r="BB374">
            <v>0</v>
          </cell>
          <cell r="BC374">
            <v>0</v>
          </cell>
          <cell r="BE374" t="str">
            <v>SDPT60016</v>
          </cell>
          <cell r="BF374">
            <v>100</v>
          </cell>
          <cell r="BG374">
            <v>0</v>
          </cell>
          <cell r="BH374">
            <v>0</v>
          </cell>
          <cell r="BI374">
            <v>0</v>
          </cell>
          <cell r="BJ374">
            <v>0</v>
          </cell>
          <cell r="BK374">
            <v>0</v>
          </cell>
          <cell r="BM374" t="str">
            <v>SDPT60016</v>
          </cell>
          <cell r="BN374">
            <v>100</v>
          </cell>
          <cell r="BO374">
            <v>0</v>
          </cell>
          <cell r="BP374">
            <v>0</v>
          </cell>
          <cell r="BQ374">
            <v>0</v>
          </cell>
          <cell r="BR374">
            <v>0</v>
          </cell>
          <cell r="BS374">
            <v>0</v>
          </cell>
          <cell r="BU374" t="str">
            <v>SDPT60011</v>
          </cell>
          <cell r="BV374">
            <v>100</v>
          </cell>
          <cell r="BW374">
            <v>0</v>
          </cell>
          <cell r="BX374">
            <v>0</v>
          </cell>
          <cell r="BY374">
            <v>0</v>
          </cell>
          <cell r="BZ374">
            <v>0</v>
          </cell>
          <cell r="CA374">
            <v>0</v>
          </cell>
          <cell r="CC374" t="str">
            <v>SDPT60011</v>
          </cell>
          <cell r="CD374">
            <v>100</v>
          </cell>
          <cell r="CE374">
            <v>0</v>
          </cell>
          <cell r="CF374">
            <v>0</v>
          </cell>
          <cell r="CG374">
            <v>0</v>
          </cell>
          <cell r="CH374">
            <v>0</v>
          </cell>
          <cell r="CI374">
            <v>0</v>
          </cell>
          <cell r="CK374" t="str">
            <v>SDPT60011</v>
          </cell>
          <cell r="CL374">
            <v>100</v>
          </cell>
          <cell r="CM374">
            <v>0</v>
          </cell>
          <cell r="CN374">
            <v>0</v>
          </cell>
          <cell r="CO374">
            <v>0</v>
          </cell>
          <cell r="CP374">
            <v>0</v>
          </cell>
          <cell r="CQ374">
            <v>0</v>
          </cell>
          <cell r="CS374" t="str">
            <v>PWVV16004</v>
          </cell>
          <cell r="CT374">
            <v>99.44</v>
          </cell>
          <cell r="CU374">
            <v>0</v>
          </cell>
          <cell r="CV374">
            <v>16</v>
          </cell>
          <cell r="CW374">
            <v>0</v>
          </cell>
          <cell r="CX374">
            <v>58.216000000000001</v>
          </cell>
          <cell r="CY374">
            <v>0</v>
          </cell>
          <cell r="DA374" t="str">
            <v>PWVV16004</v>
          </cell>
          <cell r="DB374">
            <v>99.48</v>
          </cell>
          <cell r="DC374">
            <v>0</v>
          </cell>
          <cell r="DD374">
            <v>16</v>
          </cell>
          <cell r="DE374">
            <v>0</v>
          </cell>
          <cell r="DF374">
            <v>58.216000000000001</v>
          </cell>
          <cell r="DG374">
            <v>0</v>
          </cell>
          <cell r="DI374" t="str">
            <v>PWVV16004</v>
          </cell>
          <cell r="DJ374">
            <v>99.51</v>
          </cell>
          <cell r="DK374">
            <v>0</v>
          </cell>
          <cell r="DL374">
            <v>16</v>
          </cell>
          <cell r="DM374">
            <v>0</v>
          </cell>
          <cell r="DN374">
            <v>58.216000000000001</v>
          </cell>
          <cell r="DO374">
            <v>0</v>
          </cell>
          <cell r="DQ374" t="str">
            <v>PWVV16004</v>
          </cell>
          <cell r="DR374">
            <v>99.54</v>
          </cell>
          <cell r="DS374">
            <v>0</v>
          </cell>
          <cell r="DT374">
            <v>16</v>
          </cell>
          <cell r="DU374">
            <v>0</v>
          </cell>
          <cell r="DV374">
            <v>58.216000000000001</v>
          </cell>
          <cell r="DW374">
            <v>0</v>
          </cell>
          <cell r="DY374" t="str">
            <v>PWVV16002</v>
          </cell>
          <cell r="DZ374">
            <v>46.31</v>
          </cell>
          <cell r="EA374">
            <v>21.91</v>
          </cell>
          <cell r="EB374">
            <v>2</v>
          </cell>
          <cell r="EC374">
            <v>3.7360000000000002</v>
          </cell>
          <cell r="ED374">
            <v>118.48399999999999</v>
          </cell>
          <cell r="EE374">
            <v>10</v>
          </cell>
          <cell r="EG374" t="str">
            <v>PWVV16002</v>
          </cell>
          <cell r="EH374">
            <v>43.74</v>
          </cell>
          <cell r="EI374">
            <v>24.31</v>
          </cell>
          <cell r="EJ374">
            <v>2</v>
          </cell>
          <cell r="EK374">
            <v>3.367</v>
          </cell>
          <cell r="EL374">
            <v>118.48399999999999</v>
          </cell>
          <cell r="EM374">
            <v>10</v>
          </cell>
          <cell r="EO374" t="str">
            <v>PWVV16002</v>
          </cell>
          <cell r="EP374">
            <v>44.82</v>
          </cell>
          <cell r="EQ374">
            <v>22.87</v>
          </cell>
          <cell r="ER374">
            <v>2</v>
          </cell>
          <cell r="ES374">
            <v>3.2519999999999998</v>
          </cell>
          <cell r="ET374">
            <v>131.768</v>
          </cell>
          <cell r="EU374">
            <v>11</v>
          </cell>
          <cell r="EW374" t="str">
            <v>PMMB33010</v>
          </cell>
          <cell r="EX374">
            <v>100</v>
          </cell>
          <cell r="EY374">
            <v>0</v>
          </cell>
          <cell r="EZ374">
            <v>0</v>
          </cell>
          <cell r="FA374">
            <v>0</v>
          </cell>
          <cell r="FB374">
            <v>0</v>
          </cell>
          <cell r="FC374">
            <v>0</v>
          </cell>
          <cell r="FE374" t="str">
            <v>PMMB33008</v>
          </cell>
          <cell r="FF374">
            <v>70.48</v>
          </cell>
          <cell r="FG374">
            <v>7.61</v>
          </cell>
          <cell r="FH374">
            <v>12.157894736842</v>
          </cell>
          <cell r="FI374">
            <v>43.765999999999998</v>
          </cell>
          <cell r="FJ374">
            <v>266.01499999999999</v>
          </cell>
          <cell r="FK374">
            <v>19</v>
          </cell>
          <cell r="FM374" t="str">
            <v>PMMB33008</v>
          </cell>
          <cell r="FN374">
            <v>71.69</v>
          </cell>
          <cell r="FO374">
            <v>7.61</v>
          </cell>
          <cell r="FP374">
            <v>12.631578947368</v>
          </cell>
          <cell r="FQ374">
            <v>43.765999999999998</v>
          </cell>
          <cell r="FR374">
            <v>285.09899999999999</v>
          </cell>
          <cell r="FS374">
            <v>19</v>
          </cell>
          <cell r="FU374" t="str">
            <v>PMMB33008</v>
          </cell>
          <cell r="FV374">
            <v>72.92</v>
          </cell>
          <cell r="FW374">
            <v>7.61</v>
          </cell>
          <cell r="FX374">
            <v>13.631578947368</v>
          </cell>
          <cell r="FY374">
            <v>43.765999999999998</v>
          </cell>
          <cell r="FZ374">
            <v>305.233</v>
          </cell>
          <cell r="GA374">
            <v>19</v>
          </cell>
          <cell r="GC374" t="str">
            <v>PMMB33008</v>
          </cell>
          <cell r="GD374">
            <v>73.78</v>
          </cell>
          <cell r="GE374">
            <v>7.31</v>
          </cell>
          <cell r="GF374">
            <v>14.4</v>
          </cell>
          <cell r="GG374">
            <v>44.356000000000002</v>
          </cell>
          <cell r="GH374">
            <v>322.55</v>
          </cell>
          <cell r="GI374">
            <v>20</v>
          </cell>
          <cell r="GK374" t="str">
            <v>PMMB33008</v>
          </cell>
          <cell r="GL374">
            <v>74.83</v>
          </cell>
          <cell r="GM374">
            <v>7.31</v>
          </cell>
          <cell r="GN374">
            <v>15.45</v>
          </cell>
          <cell r="GO374">
            <v>44.356000000000002</v>
          </cell>
          <cell r="GP374">
            <v>342.88299999999998</v>
          </cell>
          <cell r="GQ374">
            <v>20</v>
          </cell>
          <cell r="GS374" t="str">
            <v>PMMB33008</v>
          </cell>
          <cell r="GT374">
            <v>75.11</v>
          </cell>
          <cell r="GU374">
            <v>7.1</v>
          </cell>
          <cell r="GV374">
            <v>14.714285714286</v>
          </cell>
          <cell r="GW374">
            <v>43.497999999999998</v>
          </cell>
          <cell r="GX374">
            <v>359.51600000000002</v>
          </cell>
          <cell r="GY374">
            <v>21</v>
          </cell>
          <cell r="HA374" t="str">
            <v>PMMB33008</v>
          </cell>
          <cell r="HB374">
            <v>75.739999999999995</v>
          </cell>
          <cell r="HC374">
            <v>6.86</v>
          </cell>
          <cell r="HD374">
            <v>14.045454545455</v>
          </cell>
          <cell r="HE374">
            <v>42.96</v>
          </cell>
          <cell r="HF374">
            <v>378.06599999999997</v>
          </cell>
          <cell r="HG374">
            <v>22</v>
          </cell>
          <cell r="HI374" t="str">
            <v>PMMB33001</v>
          </cell>
          <cell r="HJ374">
            <v>100</v>
          </cell>
          <cell r="HK374">
            <v>0</v>
          </cell>
          <cell r="HL374">
            <v>0</v>
          </cell>
          <cell r="HM374">
            <v>0</v>
          </cell>
          <cell r="HN374">
            <v>0</v>
          </cell>
          <cell r="HO374">
            <v>0</v>
          </cell>
          <cell r="HQ374" t="str">
            <v>PMMB33001</v>
          </cell>
          <cell r="HR374">
            <v>100</v>
          </cell>
          <cell r="HS374">
            <v>0</v>
          </cell>
          <cell r="HT374">
            <v>0</v>
          </cell>
          <cell r="HU374">
            <v>0</v>
          </cell>
          <cell r="HV374">
            <v>0</v>
          </cell>
          <cell r="HW374">
            <v>0</v>
          </cell>
          <cell r="HY374" t="str">
            <v>MPMF42011</v>
          </cell>
          <cell r="HZ374">
            <v>100</v>
          </cell>
          <cell r="IA374">
            <v>0</v>
          </cell>
          <cell r="IB374">
            <v>41</v>
          </cell>
          <cell r="IC374">
            <v>0</v>
          </cell>
          <cell r="ID374">
            <v>0</v>
          </cell>
          <cell r="IE374">
            <v>0</v>
          </cell>
          <cell r="IG374" t="str">
            <v>MPMF42011</v>
          </cell>
          <cell r="IH374">
            <v>100</v>
          </cell>
          <cell r="II374">
            <v>0</v>
          </cell>
          <cell r="IJ374">
            <v>41</v>
          </cell>
          <cell r="IK374">
            <v>0</v>
          </cell>
          <cell r="IL374">
            <v>414</v>
          </cell>
          <cell r="IM374">
            <v>0</v>
          </cell>
        </row>
        <row r="375">
          <cell r="A375" t="str">
            <v>SDPT60036</v>
          </cell>
          <cell r="B375">
            <v>100</v>
          </cell>
          <cell r="C375">
            <v>0</v>
          </cell>
          <cell r="D375">
            <v>0</v>
          </cell>
          <cell r="E375">
            <v>0</v>
          </cell>
          <cell r="F375">
            <v>0</v>
          </cell>
          <cell r="G375">
            <v>0</v>
          </cell>
          <cell r="I375" t="str">
            <v>SDPT60036</v>
          </cell>
          <cell r="J375">
            <v>100</v>
          </cell>
          <cell r="K375">
            <v>0</v>
          </cell>
          <cell r="L375">
            <v>0</v>
          </cell>
          <cell r="M375">
            <v>0</v>
          </cell>
          <cell r="N375">
            <v>0</v>
          </cell>
          <cell r="O375">
            <v>0</v>
          </cell>
          <cell r="Q375" t="str">
            <v>SDPT60020</v>
          </cell>
          <cell r="R375">
            <v>100</v>
          </cell>
          <cell r="S375">
            <v>0</v>
          </cell>
          <cell r="T375">
            <v>0</v>
          </cell>
          <cell r="U375">
            <v>0</v>
          </cell>
          <cell r="V375">
            <v>0</v>
          </cell>
          <cell r="W375">
            <v>0</v>
          </cell>
          <cell r="Y375" t="str">
            <v>SDPT60020</v>
          </cell>
          <cell r="Z375">
            <v>100</v>
          </cell>
          <cell r="AA375">
            <v>0</v>
          </cell>
          <cell r="AB375">
            <v>0</v>
          </cell>
          <cell r="AC375">
            <v>0</v>
          </cell>
          <cell r="AD375">
            <v>0</v>
          </cell>
          <cell r="AE375">
            <v>0</v>
          </cell>
          <cell r="AG375" t="str">
            <v>SDPT60020</v>
          </cell>
          <cell r="AH375">
            <v>100</v>
          </cell>
          <cell r="AI375">
            <v>0</v>
          </cell>
          <cell r="AJ375">
            <v>0</v>
          </cell>
          <cell r="AK375">
            <v>0</v>
          </cell>
          <cell r="AL375">
            <v>0</v>
          </cell>
          <cell r="AM375">
            <v>0</v>
          </cell>
          <cell r="AO375" t="str">
            <v>SDPT60017</v>
          </cell>
          <cell r="AP375">
            <v>100</v>
          </cell>
          <cell r="AQ375">
            <v>0</v>
          </cell>
          <cell r="AR375">
            <v>0</v>
          </cell>
          <cell r="AS375">
            <v>0</v>
          </cell>
          <cell r="AT375">
            <v>0</v>
          </cell>
          <cell r="AU375">
            <v>0</v>
          </cell>
          <cell r="AW375" t="str">
            <v>SDPT60017</v>
          </cell>
          <cell r="AX375">
            <v>100</v>
          </cell>
          <cell r="AY375">
            <v>0</v>
          </cell>
          <cell r="AZ375">
            <v>0</v>
          </cell>
          <cell r="BA375">
            <v>0</v>
          </cell>
          <cell r="BB375">
            <v>0</v>
          </cell>
          <cell r="BC375">
            <v>0</v>
          </cell>
          <cell r="BE375" t="str">
            <v>SDPT60017</v>
          </cell>
          <cell r="BF375">
            <v>100</v>
          </cell>
          <cell r="BG375">
            <v>0</v>
          </cell>
          <cell r="BH375">
            <v>0</v>
          </cell>
          <cell r="BI375">
            <v>0</v>
          </cell>
          <cell r="BJ375">
            <v>0</v>
          </cell>
          <cell r="BK375">
            <v>0</v>
          </cell>
          <cell r="BM375" t="str">
            <v>SDPT60017</v>
          </cell>
          <cell r="BN375">
            <v>100</v>
          </cell>
          <cell r="BO375">
            <v>0</v>
          </cell>
          <cell r="BP375">
            <v>0</v>
          </cell>
          <cell r="BQ375">
            <v>0</v>
          </cell>
          <cell r="BR375">
            <v>0</v>
          </cell>
          <cell r="BS375">
            <v>0</v>
          </cell>
          <cell r="BU375" t="str">
            <v>SDPT60012</v>
          </cell>
          <cell r="BV375">
            <v>100</v>
          </cell>
          <cell r="BW375">
            <v>0</v>
          </cell>
          <cell r="BX375">
            <v>0</v>
          </cell>
          <cell r="BY375">
            <v>0</v>
          </cell>
          <cell r="BZ375">
            <v>0</v>
          </cell>
          <cell r="CA375">
            <v>0</v>
          </cell>
          <cell r="CC375" t="str">
            <v>SDPT60012</v>
          </cell>
          <cell r="CD375">
            <v>100</v>
          </cell>
          <cell r="CE375">
            <v>0</v>
          </cell>
          <cell r="CF375">
            <v>0</v>
          </cell>
          <cell r="CG375">
            <v>0</v>
          </cell>
          <cell r="CH375">
            <v>0</v>
          </cell>
          <cell r="CI375">
            <v>0</v>
          </cell>
          <cell r="CK375" t="str">
            <v>SDPT60012</v>
          </cell>
          <cell r="CL375">
            <v>100</v>
          </cell>
          <cell r="CM375">
            <v>0</v>
          </cell>
          <cell r="CN375">
            <v>0</v>
          </cell>
          <cell r="CO375">
            <v>0</v>
          </cell>
          <cell r="CP375">
            <v>0</v>
          </cell>
          <cell r="CQ375">
            <v>0</v>
          </cell>
          <cell r="CS375" t="str">
            <v>SDPT60004</v>
          </cell>
          <cell r="CT375">
            <v>100</v>
          </cell>
          <cell r="CU375">
            <v>0</v>
          </cell>
          <cell r="CV375">
            <v>0</v>
          </cell>
          <cell r="CW375">
            <v>0</v>
          </cell>
          <cell r="CX375">
            <v>0</v>
          </cell>
          <cell r="CY375">
            <v>0</v>
          </cell>
          <cell r="DA375" t="str">
            <v>SDPT60004</v>
          </cell>
          <cell r="DB375">
            <v>100</v>
          </cell>
          <cell r="DC375">
            <v>0</v>
          </cell>
          <cell r="DD375">
            <v>0</v>
          </cell>
          <cell r="DE375">
            <v>0</v>
          </cell>
          <cell r="DF375">
            <v>0</v>
          </cell>
          <cell r="DG375">
            <v>0</v>
          </cell>
          <cell r="DI375" t="str">
            <v>SDPT60004</v>
          </cell>
          <cell r="DJ375">
            <v>100</v>
          </cell>
          <cell r="DK375">
            <v>0</v>
          </cell>
          <cell r="DL375">
            <v>0</v>
          </cell>
          <cell r="DM375">
            <v>0</v>
          </cell>
          <cell r="DN375">
            <v>0</v>
          </cell>
          <cell r="DO375">
            <v>0</v>
          </cell>
          <cell r="DQ375" t="str">
            <v>SDPT60004</v>
          </cell>
          <cell r="DR375">
            <v>100</v>
          </cell>
          <cell r="DS375">
            <v>0</v>
          </cell>
          <cell r="DT375">
            <v>0</v>
          </cell>
          <cell r="DU375">
            <v>0</v>
          </cell>
          <cell r="DV375">
            <v>0</v>
          </cell>
          <cell r="DW375">
            <v>0</v>
          </cell>
          <cell r="DY375" t="str">
            <v>PWVV16003</v>
          </cell>
          <cell r="DZ375">
            <v>90.49</v>
          </cell>
          <cell r="EA375">
            <v>6.07</v>
          </cell>
          <cell r="EB375">
            <v>11.833333333333</v>
          </cell>
          <cell r="EC375">
            <v>0</v>
          </cell>
          <cell r="ED375">
            <v>274.10000000000002</v>
          </cell>
          <cell r="EE375">
            <v>6</v>
          </cell>
          <cell r="EG375" t="str">
            <v>PWVV16003</v>
          </cell>
          <cell r="EH375">
            <v>90.62</v>
          </cell>
          <cell r="EI375">
            <v>5.45</v>
          </cell>
          <cell r="EJ375">
            <v>11.142857142857</v>
          </cell>
          <cell r="EK375">
            <v>0</v>
          </cell>
          <cell r="EL375">
            <v>291.80099999999999</v>
          </cell>
          <cell r="EM375">
            <v>7</v>
          </cell>
          <cell r="EO375" t="str">
            <v>PWVV16003</v>
          </cell>
          <cell r="EP375">
            <v>88.48</v>
          </cell>
          <cell r="EQ375">
            <v>6.27</v>
          </cell>
          <cell r="ER375">
            <v>10.75</v>
          </cell>
          <cell r="ES375">
            <v>0</v>
          </cell>
          <cell r="ET375">
            <v>301.51799999999997</v>
          </cell>
          <cell r="EU375">
            <v>8</v>
          </cell>
          <cell r="EW375" t="str">
            <v>PMMB33012</v>
          </cell>
          <cell r="EX375">
            <v>87.12</v>
          </cell>
          <cell r="EY375">
            <v>6.18</v>
          </cell>
          <cell r="EZ375">
            <v>11.7</v>
          </cell>
          <cell r="FA375">
            <v>5.3390000000000004</v>
          </cell>
          <cell r="FB375">
            <v>310.69900000000001</v>
          </cell>
          <cell r="FC375">
            <v>10</v>
          </cell>
          <cell r="FE375" t="str">
            <v>PMMB33009</v>
          </cell>
          <cell r="FF375">
            <v>100</v>
          </cell>
          <cell r="FG375">
            <v>0</v>
          </cell>
          <cell r="FH375">
            <v>0</v>
          </cell>
          <cell r="FI375">
            <v>0</v>
          </cell>
          <cell r="FJ375">
            <v>0</v>
          </cell>
          <cell r="FK375">
            <v>0</v>
          </cell>
          <cell r="FM375" t="str">
            <v>PMMB33009</v>
          </cell>
          <cell r="FN375">
            <v>100</v>
          </cell>
          <cell r="FO375">
            <v>0</v>
          </cell>
          <cell r="FP375">
            <v>0</v>
          </cell>
          <cell r="FQ375">
            <v>0</v>
          </cell>
          <cell r="FR375">
            <v>0</v>
          </cell>
          <cell r="FS375">
            <v>0</v>
          </cell>
          <cell r="FU375" t="str">
            <v>PMMB33009</v>
          </cell>
          <cell r="FV375">
            <v>100</v>
          </cell>
          <cell r="FW375">
            <v>0</v>
          </cell>
          <cell r="FX375">
            <v>0</v>
          </cell>
          <cell r="FY375">
            <v>0</v>
          </cell>
          <cell r="FZ375">
            <v>0</v>
          </cell>
          <cell r="GA375">
            <v>0</v>
          </cell>
          <cell r="GC375" t="str">
            <v>PMMB33009</v>
          </cell>
          <cell r="GD375">
            <v>100</v>
          </cell>
          <cell r="GE375">
            <v>0</v>
          </cell>
          <cell r="GF375">
            <v>0</v>
          </cell>
          <cell r="GG375">
            <v>0</v>
          </cell>
          <cell r="GH375">
            <v>0</v>
          </cell>
          <cell r="GI375">
            <v>0</v>
          </cell>
          <cell r="GK375" t="str">
            <v>PMMB33009</v>
          </cell>
          <cell r="GL375">
            <v>100</v>
          </cell>
          <cell r="GM375">
            <v>0</v>
          </cell>
          <cell r="GN375">
            <v>0</v>
          </cell>
          <cell r="GO375">
            <v>0</v>
          </cell>
          <cell r="GP375">
            <v>0</v>
          </cell>
          <cell r="GQ375">
            <v>0</v>
          </cell>
          <cell r="GS375" t="str">
            <v>PMMB33009</v>
          </cell>
          <cell r="GT375">
            <v>100</v>
          </cell>
          <cell r="GU375">
            <v>0</v>
          </cell>
          <cell r="GV375">
            <v>0</v>
          </cell>
          <cell r="GW375">
            <v>0</v>
          </cell>
          <cell r="GX375">
            <v>0</v>
          </cell>
          <cell r="GY375">
            <v>0</v>
          </cell>
          <cell r="HA375" t="str">
            <v>PMMB33009</v>
          </cell>
          <cell r="HB375">
            <v>100</v>
          </cell>
          <cell r="HC375">
            <v>0</v>
          </cell>
          <cell r="HD375">
            <v>0</v>
          </cell>
          <cell r="HE375">
            <v>0</v>
          </cell>
          <cell r="HF375">
            <v>0</v>
          </cell>
          <cell r="HG375">
            <v>0</v>
          </cell>
          <cell r="HI375" t="str">
            <v>PMMB33002</v>
          </cell>
          <cell r="HJ375">
            <v>75.83</v>
          </cell>
          <cell r="HK375">
            <v>5.03</v>
          </cell>
          <cell r="HL375">
            <v>10.645161290322999</v>
          </cell>
          <cell r="HM375">
            <v>39.976999999999997</v>
          </cell>
          <cell r="HN375">
            <v>397.08</v>
          </cell>
          <cell r="HO375">
            <v>31</v>
          </cell>
          <cell r="HQ375" t="str">
            <v>PMMB33002</v>
          </cell>
          <cell r="HR375">
            <v>76.099999999999994</v>
          </cell>
          <cell r="HS375">
            <v>4.7</v>
          </cell>
          <cell r="HT375">
            <v>9.7058823529412006</v>
          </cell>
          <cell r="HU375">
            <v>40.122999999999998</v>
          </cell>
          <cell r="HV375">
            <v>411.846</v>
          </cell>
          <cell r="HW375">
            <v>34</v>
          </cell>
          <cell r="HY375" t="str">
            <v>MPMF42014</v>
          </cell>
          <cell r="HZ375">
            <v>90.14</v>
          </cell>
          <cell r="IA375">
            <v>35.49</v>
          </cell>
          <cell r="IB375">
            <v>48.5</v>
          </cell>
          <cell r="IC375">
            <v>0</v>
          </cell>
          <cell r="ID375">
            <v>46</v>
          </cell>
          <cell r="IE375">
            <v>2</v>
          </cell>
          <cell r="IG375" t="str">
            <v>MPMF42014</v>
          </cell>
          <cell r="IH375">
            <v>92.43</v>
          </cell>
          <cell r="II375">
            <v>28.18</v>
          </cell>
          <cell r="IJ375">
            <v>59.5</v>
          </cell>
          <cell r="IK375">
            <v>0</v>
          </cell>
          <cell r="IL375">
            <v>382.63299999999998</v>
          </cell>
          <cell r="IM375">
            <v>2</v>
          </cell>
        </row>
        <row r="376">
          <cell r="A376" t="str">
            <v>SDPT60037</v>
          </cell>
          <cell r="B376">
            <v>100</v>
          </cell>
          <cell r="C376">
            <v>0</v>
          </cell>
          <cell r="D376">
            <v>0</v>
          </cell>
          <cell r="E376">
            <v>0</v>
          </cell>
          <cell r="F376">
            <v>0</v>
          </cell>
          <cell r="G376">
            <v>0</v>
          </cell>
          <cell r="I376" t="str">
            <v>SDPT60037</v>
          </cell>
          <cell r="J376">
            <v>100</v>
          </cell>
          <cell r="K376">
            <v>0</v>
          </cell>
          <cell r="L376">
            <v>0</v>
          </cell>
          <cell r="M376">
            <v>0</v>
          </cell>
          <cell r="N376">
            <v>0</v>
          </cell>
          <cell r="O376">
            <v>0</v>
          </cell>
          <cell r="Q376" t="str">
            <v>SDPT60021</v>
          </cell>
          <cell r="R376">
            <v>100</v>
          </cell>
          <cell r="S376">
            <v>0</v>
          </cell>
          <cell r="T376">
            <v>0</v>
          </cell>
          <cell r="U376">
            <v>0</v>
          </cell>
          <cell r="V376">
            <v>0</v>
          </cell>
          <cell r="W376">
            <v>0</v>
          </cell>
          <cell r="Y376" t="str">
            <v>SDPT60021</v>
          </cell>
          <cell r="Z376">
            <v>100</v>
          </cell>
          <cell r="AA376">
            <v>0</v>
          </cell>
          <cell r="AB376">
            <v>0</v>
          </cell>
          <cell r="AC376">
            <v>0</v>
          </cell>
          <cell r="AD376">
            <v>0</v>
          </cell>
          <cell r="AE376">
            <v>0</v>
          </cell>
          <cell r="AG376" t="str">
            <v>SDPT60021</v>
          </cell>
          <cell r="AH376">
            <v>100</v>
          </cell>
          <cell r="AI376">
            <v>0</v>
          </cell>
          <cell r="AJ376">
            <v>0</v>
          </cell>
          <cell r="AK376">
            <v>0</v>
          </cell>
          <cell r="AL376">
            <v>0</v>
          </cell>
          <cell r="AM376">
            <v>0</v>
          </cell>
          <cell r="AO376" t="str">
            <v>SDPT60018</v>
          </cell>
          <cell r="AP376">
            <v>100</v>
          </cell>
          <cell r="AQ376">
            <v>0</v>
          </cell>
          <cell r="AR376">
            <v>0</v>
          </cell>
          <cell r="AS376">
            <v>0</v>
          </cell>
          <cell r="AT376">
            <v>0</v>
          </cell>
          <cell r="AU376">
            <v>0</v>
          </cell>
          <cell r="AW376" t="str">
            <v>SDPT60018</v>
          </cell>
          <cell r="AX376">
            <v>100</v>
          </cell>
          <cell r="AY376">
            <v>0</v>
          </cell>
          <cell r="AZ376">
            <v>0</v>
          </cell>
          <cell r="BA376">
            <v>0</v>
          </cell>
          <cell r="BB376">
            <v>0</v>
          </cell>
          <cell r="BC376">
            <v>0</v>
          </cell>
          <cell r="BE376" t="str">
            <v>SDPT60018</v>
          </cell>
          <cell r="BF376">
            <v>100</v>
          </cell>
          <cell r="BG376">
            <v>0</v>
          </cell>
          <cell r="BH376">
            <v>0</v>
          </cell>
          <cell r="BI376">
            <v>0</v>
          </cell>
          <cell r="BJ376">
            <v>0</v>
          </cell>
          <cell r="BK376">
            <v>0</v>
          </cell>
          <cell r="BM376" t="str">
            <v>SDPT60018</v>
          </cell>
          <cell r="BN376">
            <v>100</v>
          </cell>
          <cell r="BO376">
            <v>0</v>
          </cell>
          <cell r="BP376">
            <v>0</v>
          </cell>
          <cell r="BQ376">
            <v>0</v>
          </cell>
          <cell r="BR376">
            <v>0</v>
          </cell>
          <cell r="BS376">
            <v>0</v>
          </cell>
          <cell r="BU376" t="str">
            <v>SDPT60014</v>
          </cell>
          <cell r="BV376">
            <v>100</v>
          </cell>
          <cell r="BW376">
            <v>0</v>
          </cell>
          <cell r="BX376">
            <v>0</v>
          </cell>
          <cell r="BY376">
            <v>0</v>
          </cell>
          <cell r="BZ376">
            <v>0</v>
          </cell>
          <cell r="CA376">
            <v>0</v>
          </cell>
          <cell r="CC376" t="str">
            <v>SDPT60014</v>
          </cell>
          <cell r="CD376">
            <v>100</v>
          </cell>
          <cell r="CE376">
            <v>0</v>
          </cell>
          <cell r="CF376">
            <v>0</v>
          </cell>
          <cell r="CG376">
            <v>0</v>
          </cell>
          <cell r="CH376">
            <v>0</v>
          </cell>
          <cell r="CI376">
            <v>0</v>
          </cell>
          <cell r="CK376" t="str">
            <v>SDPT60014</v>
          </cell>
          <cell r="CL376">
            <v>100</v>
          </cell>
          <cell r="CM376">
            <v>0</v>
          </cell>
          <cell r="CN376">
            <v>0</v>
          </cell>
          <cell r="CO376">
            <v>0</v>
          </cell>
          <cell r="CP376">
            <v>0</v>
          </cell>
          <cell r="CQ376">
            <v>0</v>
          </cell>
          <cell r="CS376" t="str">
            <v>SDPT60007</v>
          </cell>
          <cell r="CT376">
            <v>100</v>
          </cell>
          <cell r="CU376">
            <v>0</v>
          </cell>
          <cell r="CV376">
            <v>0</v>
          </cell>
          <cell r="CW376">
            <v>0</v>
          </cell>
          <cell r="CX376">
            <v>0</v>
          </cell>
          <cell r="CY376">
            <v>0</v>
          </cell>
          <cell r="DA376" t="str">
            <v>SDPT60007</v>
          </cell>
          <cell r="DB376">
            <v>100</v>
          </cell>
          <cell r="DC376">
            <v>0</v>
          </cell>
          <cell r="DD376">
            <v>0</v>
          </cell>
          <cell r="DE376">
            <v>0</v>
          </cell>
          <cell r="DF376">
            <v>0</v>
          </cell>
          <cell r="DG376">
            <v>0</v>
          </cell>
          <cell r="DI376" t="str">
            <v>SDPT60007</v>
          </cell>
          <cell r="DJ376">
            <v>100</v>
          </cell>
          <cell r="DK376">
            <v>0</v>
          </cell>
          <cell r="DL376">
            <v>0</v>
          </cell>
          <cell r="DM376">
            <v>0</v>
          </cell>
          <cell r="DN376">
            <v>0</v>
          </cell>
          <cell r="DO376">
            <v>0</v>
          </cell>
          <cell r="DQ376" t="str">
            <v>SDPT60007</v>
          </cell>
          <cell r="DR376">
            <v>100</v>
          </cell>
          <cell r="DS376">
            <v>0</v>
          </cell>
          <cell r="DT376">
            <v>0</v>
          </cell>
          <cell r="DU376">
            <v>0</v>
          </cell>
          <cell r="DV376">
            <v>0</v>
          </cell>
          <cell r="DW376">
            <v>0</v>
          </cell>
          <cell r="DY376" t="str">
            <v>PWVV16004</v>
          </cell>
          <cell r="DZ376">
            <v>99.57</v>
          </cell>
          <cell r="EA376">
            <v>0</v>
          </cell>
          <cell r="EB376">
            <v>16</v>
          </cell>
          <cell r="EC376">
            <v>0</v>
          </cell>
          <cell r="ED376">
            <v>66.432000000000002</v>
          </cell>
          <cell r="EE376">
            <v>0</v>
          </cell>
          <cell r="EG376" t="str">
            <v>PWVV16004</v>
          </cell>
          <cell r="EH376">
            <v>99.59</v>
          </cell>
          <cell r="EI376">
            <v>0</v>
          </cell>
          <cell r="EJ376">
            <v>16</v>
          </cell>
          <cell r="EK376">
            <v>0</v>
          </cell>
          <cell r="EL376">
            <v>75.198999999999998</v>
          </cell>
          <cell r="EM376">
            <v>0</v>
          </cell>
          <cell r="EO376" t="str">
            <v>PWVV16004</v>
          </cell>
          <cell r="EP376">
            <v>99.62</v>
          </cell>
          <cell r="EQ376">
            <v>0</v>
          </cell>
          <cell r="ER376">
            <v>16</v>
          </cell>
          <cell r="ES376">
            <v>0</v>
          </cell>
          <cell r="ET376">
            <v>75.198999999999998</v>
          </cell>
          <cell r="EU376">
            <v>0</v>
          </cell>
          <cell r="EW376" t="str">
            <v>PMMB33013</v>
          </cell>
          <cell r="EX376">
            <v>78.13</v>
          </cell>
          <cell r="EY376">
            <v>4.6100000000000003</v>
          </cell>
          <cell r="EZ376">
            <v>12.681818181818</v>
          </cell>
          <cell r="FA376">
            <v>0</v>
          </cell>
          <cell r="FB376">
            <v>282.23399999999998</v>
          </cell>
          <cell r="FC376">
            <v>22</v>
          </cell>
          <cell r="FE376" t="str">
            <v>PMMB33010</v>
          </cell>
          <cell r="FF376">
            <v>100</v>
          </cell>
          <cell r="FG376">
            <v>0</v>
          </cell>
          <cell r="FH376">
            <v>0</v>
          </cell>
          <cell r="FI376">
            <v>0</v>
          </cell>
          <cell r="FJ376">
            <v>0</v>
          </cell>
          <cell r="FK376">
            <v>0</v>
          </cell>
          <cell r="FM376" t="str">
            <v>PMMB33010</v>
          </cell>
          <cell r="FN376">
            <v>100</v>
          </cell>
          <cell r="FO376">
            <v>0</v>
          </cell>
          <cell r="FP376">
            <v>0</v>
          </cell>
          <cell r="FQ376">
            <v>0</v>
          </cell>
          <cell r="FR376">
            <v>0</v>
          </cell>
          <cell r="FS376">
            <v>0</v>
          </cell>
          <cell r="FU376" t="str">
            <v>PMMB33010</v>
          </cell>
          <cell r="FV376">
            <v>100</v>
          </cell>
          <cell r="FW376">
            <v>0</v>
          </cell>
          <cell r="FX376">
            <v>0</v>
          </cell>
          <cell r="FY376">
            <v>0</v>
          </cell>
          <cell r="FZ376">
            <v>0</v>
          </cell>
          <cell r="GA376">
            <v>0</v>
          </cell>
          <cell r="GC376" t="str">
            <v>PMMB33010</v>
          </cell>
          <cell r="GD376">
            <v>100</v>
          </cell>
          <cell r="GE376">
            <v>0</v>
          </cell>
          <cell r="GF376">
            <v>0</v>
          </cell>
          <cell r="GG376">
            <v>0</v>
          </cell>
          <cell r="GH376">
            <v>0</v>
          </cell>
          <cell r="GI376">
            <v>0</v>
          </cell>
          <cell r="GK376" t="str">
            <v>PMMB33010</v>
          </cell>
          <cell r="GL376">
            <v>100</v>
          </cell>
          <cell r="GM376">
            <v>0</v>
          </cell>
          <cell r="GN376">
            <v>0</v>
          </cell>
          <cell r="GO376">
            <v>0</v>
          </cell>
          <cell r="GP376">
            <v>0</v>
          </cell>
          <cell r="GQ376">
            <v>0</v>
          </cell>
          <cell r="GS376" t="str">
            <v>PMMB33010</v>
          </cell>
          <cell r="GT376">
            <v>100</v>
          </cell>
          <cell r="GU376">
            <v>0</v>
          </cell>
          <cell r="GV376">
            <v>0</v>
          </cell>
          <cell r="GW376">
            <v>0</v>
          </cell>
          <cell r="GX376">
            <v>0</v>
          </cell>
          <cell r="GY376">
            <v>0</v>
          </cell>
          <cell r="HA376" t="str">
            <v>PMMB33010</v>
          </cell>
          <cell r="HB376">
            <v>100</v>
          </cell>
          <cell r="HC376">
            <v>0</v>
          </cell>
          <cell r="HD376">
            <v>0</v>
          </cell>
          <cell r="HE376">
            <v>0</v>
          </cell>
          <cell r="HF376">
            <v>0</v>
          </cell>
          <cell r="HG376">
            <v>0</v>
          </cell>
          <cell r="HI376" t="str">
            <v>PMMB33003</v>
          </cell>
          <cell r="HJ376">
            <v>18.510000000000002</v>
          </cell>
          <cell r="HK376">
            <v>30.42</v>
          </cell>
          <cell r="HL376">
            <v>2.3333333333333002</v>
          </cell>
          <cell r="HM376">
            <v>70.332999999999998</v>
          </cell>
          <cell r="HN376">
            <v>67.067999999999998</v>
          </cell>
          <cell r="HO376">
            <v>18</v>
          </cell>
          <cell r="HQ376" t="str">
            <v>PMMB33003</v>
          </cell>
          <cell r="HR376">
            <v>17.88</v>
          </cell>
          <cell r="HS376">
            <v>31.75</v>
          </cell>
          <cell r="HT376">
            <v>2.3333333333333002</v>
          </cell>
          <cell r="HU376">
            <v>71.578999999999994</v>
          </cell>
          <cell r="HV376">
            <v>67.067999999999998</v>
          </cell>
          <cell r="HW376">
            <v>18</v>
          </cell>
          <cell r="HY376" t="str">
            <v>MPMF42017</v>
          </cell>
          <cell r="HZ376">
            <v>100</v>
          </cell>
          <cell r="IA376">
            <v>0</v>
          </cell>
          <cell r="IB376">
            <v>0</v>
          </cell>
          <cell r="IC376">
            <v>0</v>
          </cell>
          <cell r="ID376">
            <v>0</v>
          </cell>
          <cell r="IE376">
            <v>0</v>
          </cell>
          <cell r="IG376" t="str">
            <v>MPMF42017</v>
          </cell>
          <cell r="IH376">
            <v>100</v>
          </cell>
          <cell r="II376">
            <v>0</v>
          </cell>
          <cell r="IJ376">
            <v>0</v>
          </cell>
          <cell r="IK376">
            <v>0</v>
          </cell>
          <cell r="IL376">
            <v>0</v>
          </cell>
          <cell r="IM376">
            <v>0</v>
          </cell>
        </row>
        <row r="377">
          <cell r="A377" t="str">
            <v>SDPT60041</v>
          </cell>
          <cell r="B377">
            <v>100</v>
          </cell>
          <cell r="C377">
            <v>0</v>
          </cell>
          <cell r="D377">
            <v>0</v>
          </cell>
          <cell r="E377">
            <v>0</v>
          </cell>
          <cell r="F377">
            <v>0</v>
          </cell>
          <cell r="G377">
            <v>0</v>
          </cell>
          <cell r="I377" t="str">
            <v>SDPT60041</v>
          </cell>
          <cell r="J377">
            <v>100</v>
          </cell>
          <cell r="K377">
            <v>0</v>
          </cell>
          <cell r="L377">
            <v>0</v>
          </cell>
          <cell r="M377">
            <v>0</v>
          </cell>
          <cell r="N377">
            <v>0</v>
          </cell>
          <cell r="O377">
            <v>0</v>
          </cell>
          <cell r="Q377" t="str">
            <v>SDPT60025</v>
          </cell>
          <cell r="R377">
            <v>100</v>
          </cell>
          <cell r="S377">
            <v>0</v>
          </cell>
          <cell r="T377">
            <v>0</v>
          </cell>
          <cell r="U377">
            <v>0</v>
          </cell>
          <cell r="V377">
            <v>0</v>
          </cell>
          <cell r="W377">
            <v>0</v>
          </cell>
          <cell r="Y377" t="str">
            <v>SDPT60025</v>
          </cell>
          <cell r="Z377">
            <v>100</v>
          </cell>
          <cell r="AA377">
            <v>0</v>
          </cell>
          <cell r="AB377">
            <v>0</v>
          </cell>
          <cell r="AC377">
            <v>0</v>
          </cell>
          <cell r="AD377">
            <v>0</v>
          </cell>
          <cell r="AE377">
            <v>0</v>
          </cell>
          <cell r="AG377" t="str">
            <v>SDPT60025</v>
          </cell>
          <cell r="AH377">
            <v>100</v>
          </cell>
          <cell r="AI377">
            <v>0</v>
          </cell>
          <cell r="AJ377">
            <v>0</v>
          </cell>
          <cell r="AK377">
            <v>0</v>
          </cell>
          <cell r="AL377">
            <v>0</v>
          </cell>
          <cell r="AM377">
            <v>0</v>
          </cell>
          <cell r="AO377" t="str">
            <v>SDPT60020</v>
          </cell>
          <cell r="AP377">
            <v>100</v>
          </cell>
          <cell r="AQ377">
            <v>0</v>
          </cell>
          <cell r="AR377">
            <v>0</v>
          </cell>
          <cell r="AS377">
            <v>0</v>
          </cell>
          <cell r="AT377">
            <v>0</v>
          </cell>
          <cell r="AU377">
            <v>0</v>
          </cell>
          <cell r="AW377" t="str">
            <v>SDPT60020</v>
          </cell>
          <cell r="AX377">
            <v>100</v>
          </cell>
          <cell r="AY377">
            <v>0</v>
          </cell>
          <cell r="AZ377">
            <v>0</v>
          </cell>
          <cell r="BA377">
            <v>0</v>
          </cell>
          <cell r="BB377">
            <v>0</v>
          </cell>
          <cell r="BC377">
            <v>0</v>
          </cell>
          <cell r="BE377" t="str">
            <v>SDPT60020</v>
          </cell>
          <cell r="BF377">
            <v>100</v>
          </cell>
          <cell r="BG377">
            <v>0</v>
          </cell>
          <cell r="BH377">
            <v>0</v>
          </cell>
          <cell r="BI377">
            <v>0</v>
          </cell>
          <cell r="BJ377">
            <v>0</v>
          </cell>
          <cell r="BK377">
            <v>0</v>
          </cell>
          <cell r="BM377" t="str">
            <v>SDPT60020</v>
          </cell>
          <cell r="BN377">
            <v>100</v>
          </cell>
          <cell r="BO377">
            <v>0</v>
          </cell>
          <cell r="BP377">
            <v>0</v>
          </cell>
          <cell r="BQ377">
            <v>0</v>
          </cell>
          <cell r="BR377">
            <v>0</v>
          </cell>
          <cell r="BS377">
            <v>0</v>
          </cell>
          <cell r="BU377" t="str">
            <v>SDPT60016</v>
          </cell>
          <cell r="BV377">
            <v>100</v>
          </cell>
          <cell r="BW377">
            <v>0</v>
          </cell>
          <cell r="BX377">
            <v>0</v>
          </cell>
          <cell r="BY377">
            <v>0</v>
          </cell>
          <cell r="BZ377">
            <v>0</v>
          </cell>
          <cell r="CA377">
            <v>0</v>
          </cell>
          <cell r="CC377" t="str">
            <v>SDPT60016</v>
          </cell>
          <cell r="CD377">
            <v>100</v>
          </cell>
          <cell r="CE377">
            <v>0</v>
          </cell>
          <cell r="CF377">
            <v>0</v>
          </cell>
          <cell r="CG377">
            <v>0</v>
          </cell>
          <cell r="CH377">
            <v>0</v>
          </cell>
          <cell r="CI377">
            <v>0</v>
          </cell>
          <cell r="CK377" t="str">
            <v>SDPT60016</v>
          </cell>
          <cell r="CL377">
            <v>100</v>
          </cell>
          <cell r="CM377">
            <v>0</v>
          </cell>
          <cell r="CN377">
            <v>0</v>
          </cell>
          <cell r="CO377">
            <v>0</v>
          </cell>
          <cell r="CP377">
            <v>0</v>
          </cell>
          <cell r="CQ377">
            <v>0</v>
          </cell>
          <cell r="CS377" t="str">
            <v>SDPT60008</v>
          </cell>
          <cell r="CT377">
            <v>100</v>
          </cell>
          <cell r="CU377">
            <v>0</v>
          </cell>
          <cell r="CV377">
            <v>0</v>
          </cell>
          <cell r="CW377">
            <v>0</v>
          </cell>
          <cell r="CX377">
            <v>0</v>
          </cell>
          <cell r="CY377">
            <v>0</v>
          </cell>
          <cell r="DA377" t="str">
            <v>SDPT60008</v>
          </cell>
          <cell r="DB377">
            <v>100</v>
          </cell>
          <cell r="DC377">
            <v>0</v>
          </cell>
          <cell r="DD377">
            <v>0</v>
          </cell>
          <cell r="DE377">
            <v>0</v>
          </cell>
          <cell r="DF377">
            <v>0</v>
          </cell>
          <cell r="DG377">
            <v>0</v>
          </cell>
          <cell r="DI377" t="str">
            <v>SDPT60008</v>
          </cell>
          <cell r="DJ377">
            <v>100</v>
          </cell>
          <cell r="DK377">
            <v>0</v>
          </cell>
          <cell r="DL377">
            <v>0</v>
          </cell>
          <cell r="DM377">
            <v>0</v>
          </cell>
          <cell r="DN377">
            <v>0</v>
          </cell>
          <cell r="DO377">
            <v>0</v>
          </cell>
          <cell r="DQ377" t="str">
            <v>SDPT60008</v>
          </cell>
          <cell r="DR377">
            <v>100</v>
          </cell>
          <cell r="DS377">
            <v>0</v>
          </cell>
          <cell r="DT377">
            <v>0</v>
          </cell>
          <cell r="DU377">
            <v>0</v>
          </cell>
          <cell r="DV377">
            <v>0</v>
          </cell>
          <cell r="DW377">
            <v>0</v>
          </cell>
          <cell r="DY377" t="str">
            <v>SDPT60004</v>
          </cell>
          <cell r="DZ377">
            <v>100</v>
          </cell>
          <cell r="EA377">
            <v>0</v>
          </cell>
          <cell r="EB377">
            <v>0</v>
          </cell>
          <cell r="EC377">
            <v>0</v>
          </cell>
          <cell r="ED377">
            <v>0</v>
          </cell>
          <cell r="EE377">
            <v>0</v>
          </cell>
          <cell r="EG377" t="str">
            <v>SDPT60004</v>
          </cell>
          <cell r="EH377">
            <v>100</v>
          </cell>
          <cell r="EI377">
            <v>0</v>
          </cell>
          <cell r="EJ377">
            <v>0</v>
          </cell>
          <cell r="EK377">
            <v>0</v>
          </cell>
          <cell r="EL377">
            <v>0</v>
          </cell>
          <cell r="EM377">
            <v>0</v>
          </cell>
          <cell r="EO377" t="str">
            <v>SDPT60004</v>
          </cell>
          <cell r="EP377">
            <v>100</v>
          </cell>
          <cell r="EQ377">
            <v>0</v>
          </cell>
          <cell r="ER377">
            <v>0</v>
          </cell>
          <cell r="ES377">
            <v>0</v>
          </cell>
          <cell r="ET377">
            <v>0</v>
          </cell>
          <cell r="EU377">
            <v>0</v>
          </cell>
          <cell r="EW377" t="str">
            <v>PMMB33035</v>
          </cell>
          <cell r="EX377">
            <v>79.08</v>
          </cell>
          <cell r="EY377">
            <v>3.87</v>
          </cell>
          <cell r="EZ377">
            <v>9.08</v>
          </cell>
          <cell r="FA377">
            <v>21.233000000000001</v>
          </cell>
          <cell r="FB377">
            <v>286.56599999999997</v>
          </cell>
          <cell r="FC377">
            <v>25</v>
          </cell>
          <cell r="FE377" t="str">
            <v>PMMB33012</v>
          </cell>
          <cell r="FF377">
            <v>87.42</v>
          </cell>
          <cell r="FG377">
            <v>5.76</v>
          </cell>
          <cell r="FH377">
            <v>10.636363636364001</v>
          </cell>
          <cell r="FI377">
            <v>7.702</v>
          </cell>
          <cell r="FJ377">
            <v>328.86599999999999</v>
          </cell>
          <cell r="FK377">
            <v>11</v>
          </cell>
          <cell r="FM377" t="str">
            <v>PMMB33012</v>
          </cell>
          <cell r="FN377">
            <v>87.99</v>
          </cell>
          <cell r="FO377">
            <v>5.76</v>
          </cell>
          <cell r="FP377">
            <v>11.181818181818</v>
          </cell>
          <cell r="FQ377">
            <v>7.702</v>
          </cell>
          <cell r="FR377">
            <v>348.36599999999999</v>
          </cell>
          <cell r="FS377">
            <v>11</v>
          </cell>
          <cell r="FU377" t="str">
            <v>PMMB33012</v>
          </cell>
          <cell r="FV377">
            <v>88.51</v>
          </cell>
          <cell r="FW377">
            <v>5.76</v>
          </cell>
          <cell r="FX377">
            <v>11.454545454545</v>
          </cell>
          <cell r="FY377">
            <v>7.702</v>
          </cell>
          <cell r="FZ377">
            <v>368.56599999999997</v>
          </cell>
          <cell r="GA377">
            <v>11</v>
          </cell>
          <cell r="GC377" t="str">
            <v>PMMB33012</v>
          </cell>
          <cell r="GD377">
            <v>86.18</v>
          </cell>
          <cell r="GE377">
            <v>6.63</v>
          </cell>
          <cell r="GF377">
            <v>10.5</v>
          </cell>
          <cell r="GG377">
            <v>26.471</v>
          </cell>
          <cell r="GH377">
            <v>373.666</v>
          </cell>
          <cell r="GI377">
            <v>12</v>
          </cell>
          <cell r="GK377" t="str">
            <v>PMMB33012</v>
          </cell>
          <cell r="GL377">
            <v>86.49</v>
          </cell>
          <cell r="GM377">
            <v>6.24</v>
          </cell>
          <cell r="GN377">
            <v>10.846153846153999</v>
          </cell>
          <cell r="GO377">
            <v>25.986999999999998</v>
          </cell>
          <cell r="GP377">
            <v>392.21499999999997</v>
          </cell>
          <cell r="GQ377">
            <v>13</v>
          </cell>
          <cell r="GS377" t="str">
            <v>PMMB33012</v>
          </cell>
          <cell r="GT377">
            <v>87.01</v>
          </cell>
          <cell r="GU377">
            <v>6.24</v>
          </cell>
          <cell r="GV377">
            <v>10.846153846153999</v>
          </cell>
          <cell r="GW377">
            <v>25.986999999999998</v>
          </cell>
          <cell r="GX377">
            <v>412.53100000000001</v>
          </cell>
          <cell r="GY377">
            <v>13</v>
          </cell>
          <cell r="HA377" t="str">
            <v>PMMB33012</v>
          </cell>
          <cell r="HB377">
            <v>87.15</v>
          </cell>
          <cell r="HC377">
            <v>6.24</v>
          </cell>
          <cell r="HD377">
            <v>10.846153846153999</v>
          </cell>
          <cell r="HE377">
            <v>25.986999999999998</v>
          </cell>
          <cell r="HF377">
            <v>430.714</v>
          </cell>
          <cell r="HG377">
            <v>13</v>
          </cell>
          <cell r="HI377" t="str">
            <v>PMMB33004</v>
          </cell>
          <cell r="HJ377">
            <v>71.36</v>
          </cell>
          <cell r="HK377">
            <v>6.56</v>
          </cell>
          <cell r="HL377">
            <v>11.321428571428999</v>
          </cell>
          <cell r="HM377">
            <v>37.432000000000002</v>
          </cell>
          <cell r="HN377">
            <v>375.33</v>
          </cell>
          <cell r="HO377">
            <v>28</v>
          </cell>
          <cell r="HQ377" t="str">
            <v>PMMB33004</v>
          </cell>
          <cell r="HR377">
            <v>72.3</v>
          </cell>
          <cell r="HS377">
            <v>6.56</v>
          </cell>
          <cell r="HT377">
            <v>11.321428571428999</v>
          </cell>
          <cell r="HU377">
            <v>37.432000000000002</v>
          </cell>
          <cell r="HV377">
            <v>395.34699999999998</v>
          </cell>
          <cell r="HW377">
            <v>28</v>
          </cell>
          <cell r="HY377" t="str">
            <v>MPMF42034</v>
          </cell>
          <cell r="HZ377">
            <v>100</v>
          </cell>
          <cell r="IA377">
            <v>0</v>
          </cell>
          <cell r="IB377">
            <v>0</v>
          </cell>
          <cell r="IC377">
            <v>0</v>
          </cell>
          <cell r="ID377">
            <v>0</v>
          </cell>
          <cell r="IE377">
            <v>0</v>
          </cell>
          <cell r="IG377" t="str">
            <v>MPMF42034</v>
          </cell>
          <cell r="IH377">
            <v>100</v>
          </cell>
          <cell r="II377">
            <v>0</v>
          </cell>
          <cell r="IJ377">
            <v>0</v>
          </cell>
          <cell r="IK377">
            <v>0</v>
          </cell>
          <cell r="IL377">
            <v>0</v>
          </cell>
          <cell r="IM377">
            <v>0</v>
          </cell>
        </row>
        <row r="378">
          <cell r="A378" t="str">
            <v>SDPT60046</v>
          </cell>
          <cell r="B378">
            <v>100</v>
          </cell>
          <cell r="C378">
            <v>0</v>
          </cell>
          <cell r="D378">
            <v>0</v>
          </cell>
          <cell r="E378">
            <v>0</v>
          </cell>
          <cell r="F378">
            <v>0</v>
          </cell>
          <cell r="G378">
            <v>0</v>
          </cell>
          <cell r="I378" t="str">
            <v>SDPT60046</v>
          </cell>
          <cell r="J378">
            <v>100</v>
          </cell>
          <cell r="K378">
            <v>0</v>
          </cell>
          <cell r="L378">
            <v>0</v>
          </cell>
          <cell r="M378">
            <v>0</v>
          </cell>
          <cell r="N378">
            <v>0</v>
          </cell>
          <cell r="O378">
            <v>0</v>
          </cell>
          <cell r="Q378" t="str">
            <v>SDPT60036</v>
          </cell>
          <cell r="R378">
            <v>100</v>
          </cell>
          <cell r="S378">
            <v>0</v>
          </cell>
          <cell r="T378">
            <v>0</v>
          </cell>
          <cell r="U378">
            <v>0</v>
          </cell>
          <cell r="V378">
            <v>0</v>
          </cell>
          <cell r="W378">
            <v>0</v>
          </cell>
          <cell r="Y378" t="str">
            <v>SDPT60036</v>
          </cell>
          <cell r="Z378">
            <v>100</v>
          </cell>
          <cell r="AA378">
            <v>0</v>
          </cell>
          <cell r="AB378">
            <v>0</v>
          </cell>
          <cell r="AC378">
            <v>0</v>
          </cell>
          <cell r="AD378">
            <v>0</v>
          </cell>
          <cell r="AE378">
            <v>0</v>
          </cell>
          <cell r="AG378" t="str">
            <v>SDPT60036</v>
          </cell>
          <cell r="AH378">
            <v>100</v>
          </cell>
          <cell r="AI378">
            <v>0</v>
          </cell>
          <cell r="AJ378">
            <v>0</v>
          </cell>
          <cell r="AK378">
            <v>0</v>
          </cell>
          <cell r="AL378">
            <v>0</v>
          </cell>
          <cell r="AM378">
            <v>0</v>
          </cell>
          <cell r="AO378" t="str">
            <v>SDPT60021</v>
          </cell>
          <cell r="AP378">
            <v>100</v>
          </cell>
          <cell r="AQ378">
            <v>0</v>
          </cell>
          <cell r="AR378">
            <v>0</v>
          </cell>
          <cell r="AS378">
            <v>0</v>
          </cell>
          <cell r="AT378">
            <v>0</v>
          </cell>
          <cell r="AU378">
            <v>0</v>
          </cell>
          <cell r="AW378" t="str">
            <v>SDPT60021</v>
          </cell>
          <cell r="AX378">
            <v>100</v>
          </cell>
          <cell r="AY378">
            <v>0</v>
          </cell>
          <cell r="AZ378">
            <v>0</v>
          </cell>
          <cell r="BA378">
            <v>0</v>
          </cell>
          <cell r="BB378">
            <v>0</v>
          </cell>
          <cell r="BC378">
            <v>0</v>
          </cell>
          <cell r="BE378" t="str">
            <v>SDPT60021</v>
          </cell>
          <cell r="BF378">
            <v>100</v>
          </cell>
          <cell r="BG378">
            <v>0</v>
          </cell>
          <cell r="BH378">
            <v>0</v>
          </cell>
          <cell r="BI378">
            <v>0</v>
          </cell>
          <cell r="BJ378">
            <v>0</v>
          </cell>
          <cell r="BK378">
            <v>0</v>
          </cell>
          <cell r="BM378" t="str">
            <v>SDPT60021</v>
          </cell>
          <cell r="BN378">
            <v>100</v>
          </cell>
          <cell r="BO378">
            <v>0</v>
          </cell>
          <cell r="BP378">
            <v>0</v>
          </cell>
          <cell r="BQ378">
            <v>0</v>
          </cell>
          <cell r="BR378">
            <v>0</v>
          </cell>
          <cell r="BS378">
            <v>0</v>
          </cell>
          <cell r="BU378" t="str">
            <v>SDPT60017</v>
          </cell>
          <cell r="BV378">
            <v>100</v>
          </cell>
          <cell r="BW378">
            <v>0</v>
          </cell>
          <cell r="BX378">
            <v>0</v>
          </cell>
          <cell r="BY378">
            <v>0</v>
          </cell>
          <cell r="BZ378">
            <v>0</v>
          </cell>
          <cell r="CA378">
            <v>0</v>
          </cell>
          <cell r="CC378" t="str">
            <v>SDPT60017</v>
          </cell>
          <cell r="CD378">
            <v>100</v>
          </cell>
          <cell r="CE378">
            <v>0</v>
          </cell>
          <cell r="CF378">
            <v>0</v>
          </cell>
          <cell r="CG378">
            <v>0</v>
          </cell>
          <cell r="CH378">
            <v>0</v>
          </cell>
          <cell r="CI378">
            <v>0</v>
          </cell>
          <cell r="CK378" t="str">
            <v>SDPT60017</v>
          </cell>
          <cell r="CL378">
            <v>100</v>
          </cell>
          <cell r="CM378">
            <v>0</v>
          </cell>
          <cell r="CN378">
            <v>0</v>
          </cell>
          <cell r="CO378">
            <v>0</v>
          </cell>
          <cell r="CP378">
            <v>0</v>
          </cell>
          <cell r="CQ378">
            <v>0</v>
          </cell>
          <cell r="CS378" t="str">
            <v>SDPT60010</v>
          </cell>
          <cell r="CT378">
            <v>100</v>
          </cell>
          <cell r="CU378">
            <v>0</v>
          </cell>
          <cell r="CV378">
            <v>0</v>
          </cell>
          <cell r="CW378">
            <v>0</v>
          </cell>
          <cell r="CX378">
            <v>0</v>
          </cell>
          <cell r="CY378">
            <v>0</v>
          </cell>
          <cell r="DA378" t="str">
            <v>SDPT60010</v>
          </cell>
          <cell r="DB378">
            <v>100</v>
          </cell>
          <cell r="DC378">
            <v>0</v>
          </cell>
          <cell r="DD378">
            <v>0</v>
          </cell>
          <cell r="DE378">
            <v>0</v>
          </cell>
          <cell r="DF378">
            <v>0</v>
          </cell>
          <cell r="DG378">
            <v>0</v>
          </cell>
          <cell r="DI378" t="str">
            <v>SDPT60010</v>
          </cell>
          <cell r="DJ378">
            <v>100</v>
          </cell>
          <cell r="DK378">
            <v>0</v>
          </cell>
          <cell r="DL378">
            <v>0</v>
          </cell>
          <cell r="DM378">
            <v>0</v>
          </cell>
          <cell r="DN378">
            <v>0</v>
          </cell>
          <cell r="DO378">
            <v>0</v>
          </cell>
          <cell r="DQ378" t="str">
            <v>SDPT60010</v>
          </cell>
          <cell r="DR378">
            <v>100</v>
          </cell>
          <cell r="DS378">
            <v>0</v>
          </cell>
          <cell r="DT378">
            <v>0</v>
          </cell>
          <cell r="DU378">
            <v>0</v>
          </cell>
          <cell r="DV378">
            <v>0</v>
          </cell>
          <cell r="DW378">
            <v>0</v>
          </cell>
          <cell r="DY378" t="str">
            <v>SDPT60007</v>
          </cell>
          <cell r="DZ378">
            <v>100</v>
          </cell>
          <cell r="EA378">
            <v>0</v>
          </cell>
          <cell r="EB378">
            <v>0</v>
          </cell>
          <cell r="EC378">
            <v>0</v>
          </cell>
          <cell r="ED378">
            <v>0</v>
          </cell>
          <cell r="EE378">
            <v>0</v>
          </cell>
          <cell r="EG378" t="str">
            <v>SDPT60007</v>
          </cell>
          <cell r="EH378">
            <v>100</v>
          </cell>
          <cell r="EI378">
            <v>0</v>
          </cell>
          <cell r="EJ378">
            <v>0</v>
          </cell>
          <cell r="EK378">
            <v>0</v>
          </cell>
          <cell r="EL378">
            <v>0</v>
          </cell>
          <cell r="EM378">
            <v>0</v>
          </cell>
          <cell r="EO378" t="str">
            <v>SDPT60007</v>
          </cell>
          <cell r="EP378">
            <v>100</v>
          </cell>
          <cell r="EQ378">
            <v>0</v>
          </cell>
          <cell r="ER378">
            <v>0</v>
          </cell>
          <cell r="ES378">
            <v>0</v>
          </cell>
          <cell r="ET378">
            <v>0</v>
          </cell>
          <cell r="EU378">
            <v>0</v>
          </cell>
          <cell r="EW378" t="str">
            <v>PMMB38001</v>
          </cell>
          <cell r="EX378">
            <v>100</v>
          </cell>
          <cell r="EY378">
            <v>0</v>
          </cell>
          <cell r="EZ378">
            <v>0</v>
          </cell>
          <cell r="FA378">
            <v>0</v>
          </cell>
          <cell r="FB378">
            <v>0</v>
          </cell>
          <cell r="FC378">
            <v>0</v>
          </cell>
          <cell r="FE378" t="str">
            <v>PMMB33013</v>
          </cell>
          <cell r="FF378">
            <v>77.78</v>
          </cell>
          <cell r="FG378">
            <v>4.68</v>
          </cell>
          <cell r="FH378">
            <v>12.782608695652</v>
          </cell>
          <cell r="FI378">
            <v>5.97</v>
          </cell>
          <cell r="FJ378">
            <v>296.584</v>
          </cell>
          <cell r="FK378">
            <v>23</v>
          </cell>
          <cell r="FM378" t="str">
            <v>PMMB33013</v>
          </cell>
          <cell r="FN378">
            <v>78.739999999999995</v>
          </cell>
          <cell r="FO378">
            <v>4.5</v>
          </cell>
          <cell r="FP378">
            <v>12.625</v>
          </cell>
          <cell r="FQ378">
            <v>5.9550000000000001</v>
          </cell>
          <cell r="FR378">
            <v>315.80099999999999</v>
          </cell>
          <cell r="FS378">
            <v>24</v>
          </cell>
          <cell r="FU378" t="str">
            <v>PMMB33013</v>
          </cell>
          <cell r="FV378">
            <v>77.98</v>
          </cell>
          <cell r="FW378">
            <v>4.51</v>
          </cell>
          <cell r="FX378">
            <v>12.153846153846001</v>
          </cell>
          <cell r="FY378">
            <v>5.484</v>
          </cell>
          <cell r="FZ378">
            <v>328.084</v>
          </cell>
          <cell r="GA378">
            <v>26</v>
          </cell>
          <cell r="GC378" t="str">
            <v>PMMB33013</v>
          </cell>
          <cell r="GD378">
            <v>76.8</v>
          </cell>
          <cell r="GE378">
            <v>4.79</v>
          </cell>
          <cell r="GF378">
            <v>12.481481481481</v>
          </cell>
          <cell r="GG378">
            <v>4.9720000000000004</v>
          </cell>
          <cell r="GH378">
            <v>337.63400000000001</v>
          </cell>
          <cell r="GI378">
            <v>27</v>
          </cell>
          <cell r="GK378" t="str">
            <v>PMMB33013</v>
          </cell>
          <cell r="GL378">
            <v>77.61</v>
          </cell>
          <cell r="GM378">
            <v>4.6500000000000004</v>
          </cell>
          <cell r="GN378">
            <v>12.892857142857</v>
          </cell>
          <cell r="GO378">
            <v>4.9459999999999997</v>
          </cell>
          <cell r="GP378">
            <v>357.46699999999998</v>
          </cell>
          <cell r="GQ378">
            <v>28</v>
          </cell>
          <cell r="GS378" t="str">
            <v>PMMB33013</v>
          </cell>
          <cell r="GT378">
            <v>76.209999999999994</v>
          </cell>
          <cell r="GU378">
            <v>4.8099999999999996</v>
          </cell>
          <cell r="GV378">
            <v>12.033333333332999</v>
          </cell>
          <cell r="GW378">
            <v>4.4610000000000003</v>
          </cell>
          <cell r="GX378">
            <v>366.15100000000001</v>
          </cell>
          <cell r="GY378">
            <v>30</v>
          </cell>
          <cell r="HA378" t="str">
            <v>PMMB33013</v>
          </cell>
          <cell r="HB378">
            <v>74.78</v>
          </cell>
          <cell r="HC378">
            <v>4.8</v>
          </cell>
          <cell r="HD378">
            <v>10.939393939394</v>
          </cell>
          <cell r="HE378">
            <v>6.3869999999999996</v>
          </cell>
          <cell r="HF378">
            <v>373.017</v>
          </cell>
          <cell r="HG378">
            <v>33</v>
          </cell>
          <cell r="HI378" t="str">
            <v>PMMB33005</v>
          </cell>
          <cell r="HJ378">
            <v>100</v>
          </cell>
          <cell r="HK378">
            <v>0</v>
          </cell>
          <cell r="HL378">
            <v>0</v>
          </cell>
          <cell r="HM378">
            <v>0</v>
          </cell>
          <cell r="HN378">
            <v>0</v>
          </cell>
          <cell r="HO378">
            <v>0</v>
          </cell>
          <cell r="HQ378" t="str">
            <v>PMMB33005</v>
          </cell>
          <cell r="HR378">
            <v>100</v>
          </cell>
          <cell r="HS378">
            <v>0</v>
          </cell>
          <cell r="HT378">
            <v>0</v>
          </cell>
          <cell r="HU378">
            <v>0</v>
          </cell>
          <cell r="HV378">
            <v>0</v>
          </cell>
          <cell r="HW378">
            <v>0</v>
          </cell>
          <cell r="HY378" t="str">
            <v>MPMF42038</v>
          </cell>
          <cell r="HZ378">
            <v>100</v>
          </cell>
          <cell r="IA378">
            <v>0</v>
          </cell>
          <cell r="IB378">
            <v>55</v>
          </cell>
          <cell r="IC378">
            <v>0</v>
          </cell>
          <cell r="ID378">
            <v>46</v>
          </cell>
          <cell r="IE378">
            <v>0</v>
          </cell>
          <cell r="IG378" t="str">
            <v>MPMF42038</v>
          </cell>
          <cell r="IH378">
            <v>100</v>
          </cell>
          <cell r="II378">
            <v>0</v>
          </cell>
          <cell r="IJ378">
            <v>221</v>
          </cell>
          <cell r="IK378">
            <v>0</v>
          </cell>
          <cell r="IL378">
            <v>414</v>
          </cell>
          <cell r="IM378">
            <v>0</v>
          </cell>
        </row>
        <row r="379">
          <cell r="A379" t="str">
            <v>SDPT60051</v>
          </cell>
          <cell r="B379">
            <v>100</v>
          </cell>
          <cell r="C379">
            <v>0</v>
          </cell>
          <cell r="D379">
            <v>0</v>
          </cell>
          <cell r="E379">
            <v>0</v>
          </cell>
          <cell r="F379">
            <v>0</v>
          </cell>
          <cell r="G379">
            <v>0</v>
          </cell>
          <cell r="I379" t="str">
            <v>SDPT60051</v>
          </cell>
          <cell r="J379">
            <v>100</v>
          </cell>
          <cell r="K379">
            <v>0</v>
          </cell>
          <cell r="L379">
            <v>0</v>
          </cell>
          <cell r="M379">
            <v>0</v>
          </cell>
          <cell r="N379">
            <v>0</v>
          </cell>
          <cell r="O379">
            <v>0</v>
          </cell>
          <cell r="Q379" t="str">
            <v>SDPT60037</v>
          </cell>
          <cell r="R379">
            <v>100</v>
          </cell>
          <cell r="S379">
            <v>0</v>
          </cell>
          <cell r="T379">
            <v>0</v>
          </cell>
          <cell r="U379">
            <v>0</v>
          </cell>
          <cell r="V379">
            <v>0</v>
          </cell>
          <cell r="W379">
            <v>0</v>
          </cell>
          <cell r="Y379" t="str">
            <v>SDPT60037</v>
          </cell>
          <cell r="Z379">
            <v>100</v>
          </cell>
          <cell r="AA379">
            <v>0</v>
          </cell>
          <cell r="AB379">
            <v>0</v>
          </cell>
          <cell r="AC379">
            <v>0</v>
          </cell>
          <cell r="AD379">
            <v>0</v>
          </cell>
          <cell r="AE379">
            <v>0</v>
          </cell>
          <cell r="AG379" t="str">
            <v>SDPT60037</v>
          </cell>
          <cell r="AH379">
            <v>100</v>
          </cell>
          <cell r="AI379">
            <v>0</v>
          </cell>
          <cell r="AJ379">
            <v>0</v>
          </cell>
          <cell r="AK379">
            <v>0</v>
          </cell>
          <cell r="AL379">
            <v>0</v>
          </cell>
          <cell r="AM379">
            <v>0</v>
          </cell>
          <cell r="AO379" t="str">
            <v>SDPT60025</v>
          </cell>
          <cell r="AP379">
            <v>100</v>
          </cell>
          <cell r="AQ379">
            <v>0</v>
          </cell>
          <cell r="AR379">
            <v>0</v>
          </cell>
          <cell r="AS379">
            <v>0</v>
          </cell>
          <cell r="AT379">
            <v>0</v>
          </cell>
          <cell r="AU379">
            <v>0</v>
          </cell>
          <cell r="AW379" t="str">
            <v>SDPT60025</v>
          </cell>
          <cell r="AX379">
            <v>100</v>
          </cell>
          <cell r="AY379">
            <v>0</v>
          </cell>
          <cell r="AZ379">
            <v>0</v>
          </cell>
          <cell r="BA379">
            <v>0</v>
          </cell>
          <cell r="BB379">
            <v>0</v>
          </cell>
          <cell r="BC379">
            <v>0</v>
          </cell>
          <cell r="BE379" t="str">
            <v>SDPT60025</v>
          </cell>
          <cell r="BF379">
            <v>100</v>
          </cell>
          <cell r="BG379">
            <v>0</v>
          </cell>
          <cell r="BH379">
            <v>0</v>
          </cell>
          <cell r="BI379">
            <v>0</v>
          </cell>
          <cell r="BJ379">
            <v>0</v>
          </cell>
          <cell r="BK379">
            <v>0</v>
          </cell>
          <cell r="BM379" t="str">
            <v>SDPT60025</v>
          </cell>
          <cell r="BN379">
            <v>100</v>
          </cell>
          <cell r="BO379">
            <v>0</v>
          </cell>
          <cell r="BP379">
            <v>0</v>
          </cell>
          <cell r="BQ379">
            <v>0</v>
          </cell>
          <cell r="BR379">
            <v>0</v>
          </cell>
          <cell r="BS379">
            <v>0</v>
          </cell>
          <cell r="BU379" t="str">
            <v>SDPT60018</v>
          </cell>
          <cell r="BV379">
            <v>100</v>
          </cell>
          <cell r="BW379">
            <v>0</v>
          </cell>
          <cell r="BX379">
            <v>0</v>
          </cell>
          <cell r="BY379">
            <v>0</v>
          </cell>
          <cell r="BZ379">
            <v>0</v>
          </cell>
          <cell r="CA379">
            <v>0</v>
          </cell>
          <cell r="CC379" t="str">
            <v>SDPT60018</v>
          </cell>
          <cell r="CD379">
            <v>100</v>
          </cell>
          <cell r="CE379">
            <v>0</v>
          </cell>
          <cell r="CF379">
            <v>0</v>
          </cell>
          <cell r="CG379">
            <v>0</v>
          </cell>
          <cell r="CH379">
            <v>0</v>
          </cell>
          <cell r="CI379">
            <v>0</v>
          </cell>
          <cell r="CK379" t="str">
            <v>SDPT60018</v>
          </cell>
          <cell r="CL379">
            <v>100</v>
          </cell>
          <cell r="CM379">
            <v>0</v>
          </cell>
          <cell r="CN379">
            <v>0</v>
          </cell>
          <cell r="CO379">
            <v>0</v>
          </cell>
          <cell r="CP379">
            <v>0</v>
          </cell>
          <cell r="CQ379">
            <v>0</v>
          </cell>
          <cell r="CS379" t="str">
            <v>SDPT60011</v>
          </cell>
          <cell r="CT379">
            <v>100</v>
          </cell>
          <cell r="CU379">
            <v>0</v>
          </cell>
          <cell r="CV379">
            <v>0</v>
          </cell>
          <cell r="CW379">
            <v>0</v>
          </cell>
          <cell r="CX379">
            <v>0</v>
          </cell>
          <cell r="CY379">
            <v>0</v>
          </cell>
          <cell r="DA379" t="str">
            <v>SDPT60011</v>
          </cell>
          <cell r="DB379">
            <v>100</v>
          </cell>
          <cell r="DC379">
            <v>0</v>
          </cell>
          <cell r="DD379">
            <v>0</v>
          </cell>
          <cell r="DE379">
            <v>0</v>
          </cell>
          <cell r="DF379">
            <v>0</v>
          </cell>
          <cell r="DG379">
            <v>0</v>
          </cell>
          <cell r="DI379" t="str">
            <v>SDPT60011</v>
          </cell>
          <cell r="DJ379">
            <v>100</v>
          </cell>
          <cell r="DK379">
            <v>0</v>
          </cell>
          <cell r="DL379">
            <v>0</v>
          </cell>
          <cell r="DM379">
            <v>0</v>
          </cell>
          <cell r="DN379">
            <v>0</v>
          </cell>
          <cell r="DO379">
            <v>0</v>
          </cell>
          <cell r="DQ379" t="str">
            <v>SDPT60011</v>
          </cell>
          <cell r="DR379">
            <v>100</v>
          </cell>
          <cell r="DS379">
            <v>0</v>
          </cell>
          <cell r="DT379">
            <v>0</v>
          </cell>
          <cell r="DU379">
            <v>0</v>
          </cell>
          <cell r="DV379">
            <v>0</v>
          </cell>
          <cell r="DW379">
            <v>0</v>
          </cell>
          <cell r="DY379" t="str">
            <v>SDPT60008</v>
          </cell>
          <cell r="DZ379">
            <v>100</v>
          </cell>
          <cell r="EA379">
            <v>0</v>
          </cell>
          <cell r="EB379">
            <v>0</v>
          </cell>
          <cell r="EC379">
            <v>0</v>
          </cell>
          <cell r="ED379">
            <v>0</v>
          </cell>
          <cell r="EE379">
            <v>0</v>
          </cell>
          <cell r="EG379" t="str">
            <v>SDPT60008</v>
          </cell>
          <cell r="EH379">
            <v>100</v>
          </cell>
          <cell r="EI379">
            <v>0</v>
          </cell>
          <cell r="EJ379">
            <v>0</v>
          </cell>
          <cell r="EK379">
            <v>0</v>
          </cell>
          <cell r="EL379">
            <v>0</v>
          </cell>
          <cell r="EM379">
            <v>0</v>
          </cell>
          <cell r="EO379" t="str">
            <v>SDPT60008</v>
          </cell>
          <cell r="EP379">
            <v>100</v>
          </cell>
          <cell r="EQ379">
            <v>0</v>
          </cell>
          <cell r="ER379">
            <v>0</v>
          </cell>
          <cell r="ES379">
            <v>0</v>
          </cell>
          <cell r="ET379">
            <v>0</v>
          </cell>
          <cell r="EU379">
            <v>0</v>
          </cell>
          <cell r="EW379" t="str">
            <v>PMSC16001</v>
          </cell>
          <cell r="EX379">
            <v>62.78</v>
          </cell>
          <cell r="EY379">
            <v>6.29</v>
          </cell>
          <cell r="EZ379">
            <v>7.1071428571429003</v>
          </cell>
          <cell r="FA379">
            <v>32.161999999999999</v>
          </cell>
          <cell r="FB379">
            <v>216.82900000000001</v>
          </cell>
          <cell r="FC379">
            <v>28</v>
          </cell>
          <cell r="FE379" t="str">
            <v>PMMB33035</v>
          </cell>
          <cell r="FF379">
            <v>79.98</v>
          </cell>
          <cell r="FG379">
            <v>3.87</v>
          </cell>
          <cell r="FH379">
            <v>9.84</v>
          </cell>
          <cell r="FI379">
            <v>21.233000000000001</v>
          </cell>
          <cell r="FJ379">
            <v>305.81599999999997</v>
          </cell>
          <cell r="FK379">
            <v>25</v>
          </cell>
          <cell r="FM379" t="str">
            <v>PMMB33035</v>
          </cell>
          <cell r="FN379">
            <v>80.84</v>
          </cell>
          <cell r="FO379">
            <v>3.87</v>
          </cell>
          <cell r="FP379">
            <v>10.24</v>
          </cell>
          <cell r="FQ379">
            <v>21.233000000000001</v>
          </cell>
          <cell r="FR379">
            <v>325.08300000000003</v>
          </cell>
          <cell r="FS379">
            <v>25</v>
          </cell>
          <cell r="FU379" t="str">
            <v>PMMB33035</v>
          </cell>
          <cell r="FV379">
            <v>77.72</v>
          </cell>
          <cell r="FW379">
            <v>4.5599999999999996</v>
          </cell>
          <cell r="FX379">
            <v>10.230769230769001</v>
          </cell>
          <cell r="FY379">
            <v>35.732999999999997</v>
          </cell>
          <cell r="FZ379">
            <v>326</v>
          </cell>
          <cell r="GA379">
            <v>26</v>
          </cell>
          <cell r="GC379" t="str">
            <v>PMMB33035</v>
          </cell>
          <cell r="GD379">
            <v>74.489999999999995</v>
          </cell>
          <cell r="GE379">
            <v>5.48</v>
          </cell>
          <cell r="GF379">
            <v>10.346153846153999</v>
          </cell>
          <cell r="GG379">
            <v>46.555999999999997</v>
          </cell>
          <cell r="GH379">
            <v>326</v>
          </cell>
          <cell r="GI379">
            <v>26</v>
          </cell>
          <cell r="GK379" t="str">
            <v>PMMB33035</v>
          </cell>
          <cell r="GL379">
            <v>71.8</v>
          </cell>
          <cell r="GM379">
            <v>6.34</v>
          </cell>
          <cell r="GN379">
            <v>10.346153846153999</v>
          </cell>
          <cell r="GO379">
            <v>53.764000000000003</v>
          </cell>
          <cell r="GP379">
            <v>327.61700000000002</v>
          </cell>
          <cell r="GQ379">
            <v>26</v>
          </cell>
          <cell r="GS379" t="str">
            <v>PMMB33035</v>
          </cell>
          <cell r="GT379">
            <v>72.52</v>
          </cell>
          <cell r="GU379">
            <v>5.95</v>
          </cell>
          <cell r="GV379">
            <v>9.6071428571429003</v>
          </cell>
          <cell r="GW379">
            <v>53.188000000000002</v>
          </cell>
          <cell r="GX379">
            <v>345.65100000000001</v>
          </cell>
          <cell r="GY379">
            <v>28</v>
          </cell>
          <cell r="HA379" t="str">
            <v>PMMB33035</v>
          </cell>
          <cell r="HB379">
            <v>73.25</v>
          </cell>
          <cell r="HC379">
            <v>5.79</v>
          </cell>
          <cell r="HD379">
            <v>9.2758620689655</v>
          </cell>
          <cell r="HE379">
            <v>52.728999999999999</v>
          </cell>
          <cell r="HF379">
            <v>364.16699999999997</v>
          </cell>
          <cell r="HG379">
            <v>29</v>
          </cell>
          <cell r="HI379" t="str">
            <v>PMMB33006</v>
          </cell>
          <cell r="HJ379">
            <v>68.13</v>
          </cell>
          <cell r="HK379">
            <v>4.95</v>
          </cell>
          <cell r="HL379">
            <v>6.6666666666666998</v>
          </cell>
          <cell r="HM379">
            <v>44.529000000000003</v>
          </cell>
          <cell r="HN379">
            <v>344.28199999999998</v>
          </cell>
          <cell r="HO379">
            <v>42</v>
          </cell>
          <cell r="HQ379" t="str">
            <v>PMMB33006</v>
          </cell>
          <cell r="HR379">
            <v>69.22</v>
          </cell>
          <cell r="HS379">
            <v>4.95</v>
          </cell>
          <cell r="HT379">
            <v>6.6666666666666998</v>
          </cell>
          <cell r="HU379">
            <v>44.529000000000003</v>
          </cell>
          <cell r="HV379">
            <v>364.61500000000001</v>
          </cell>
          <cell r="HW379">
            <v>42</v>
          </cell>
          <cell r="HY379" t="str">
            <v>MPMT10001</v>
          </cell>
          <cell r="HZ379">
            <v>100</v>
          </cell>
          <cell r="IA379">
            <v>0</v>
          </cell>
          <cell r="IB379">
            <v>0</v>
          </cell>
          <cell r="IC379">
            <v>0</v>
          </cell>
          <cell r="ID379">
            <v>0</v>
          </cell>
          <cell r="IE379">
            <v>0</v>
          </cell>
          <cell r="IG379" t="str">
            <v>MPMT10001</v>
          </cell>
          <cell r="IH379">
            <v>100</v>
          </cell>
          <cell r="II379">
            <v>0</v>
          </cell>
          <cell r="IJ379">
            <v>0</v>
          </cell>
          <cell r="IK379">
            <v>0</v>
          </cell>
          <cell r="IL379">
            <v>0</v>
          </cell>
          <cell r="IM379">
            <v>0</v>
          </cell>
        </row>
        <row r="380">
          <cell r="A380" t="str">
            <v>SDPT60052</v>
          </cell>
          <cell r="B380">
            <v>100</v>
          </cell>
          <cell r="C380">
            <v>0</v>
          </cell>
          <cell r="D380">
            <v>0</v>
          </cell>
          <cell r="E380">
            <v>0</v>
          </cell>
          <cell r="F380">
            <v>0</v>
          </cell>
          <cell r="G380">
            <v>0</v>
          </cell>
          <cell r="I380" t="str">
            <v>SDPT60052</v>
          </cell>
          <cell r="J380">
            <v>100</v>
          </cell>
          <cell r="K380">
            <v>0</v>
          </cell>
          <cell r="L380">
            <v>0</v>
          </cell>
          <cell r="M380">
            <v>0</v>
          </cell>
          <cell r="N380">
            <v>0</v>
          </cell>
          <cell r="O380">
            <v>0</v>
          </cell>
          <cell r="Q380" t="str">
            <v>SDPT60041</v>
          </cell>
          <cell r="R380">
            <v>100</v>
          </cell>
          <cell r="S380">
            <v>0</v>
          </cell>
          <cell r="T380">
            <v>0</v>
          </cell>
          <cell r="U380">
            <v>0</v>
          </cell>
          <cell r="V380">
            <v>0</v>
          </cell>
          <cell r="W380">
            <v>0</v>
          </cell>
          <cell r="Y380" t="str">
            <v>SDPT60041</v>
          </cell>
          <cell r="Z380">
            <v>100</v>
          </cell>
          <cell r="AA380">
            <v>0</v>
          </cell>
          <cell r="AB380">
            <v>0</v>
          </cell>
          <cell r="AC380">
            <v>0</v>
          </cell>
          <cell r="AD380">
            <v>0</v>
          </cell>
          <cell r="AE380">
            <v>0</v>
          </cell>
          <cell r="AG380" t="str">
            <v>SDPT60041</v>
          </cell>
          <cell r="AH380">
            <v>100</v>
          </cell>
          <cell r="AI380">
            <v>0</v>
          </cell>
          <cell r="AJ380">
            <v>0</v>
          </cell>
          <cell r="AK380">
            <v>0</v>
          </cell>
          <cell r="AL380">
            <v>0</v>
          </cell>
          <cell r="AM380">
            <v>0</v>
          </cell>
          <cell r="AO380" t="str">
            <v>SDPT60036</v>
          </cell>
          <cell r="AP380">
            <v>100</v>
          </cell>
          <cell r="AQ380">
            <v>0</v>
          </cell>
          <cell r="AR380">
            <v>0</v>
          </cell>
          <cell r="AS380">
            <v>0</v>
          </cell>
          <cell r="AT380">
            <v>0</v>
          </cell>
          <cell r="AU380">
            <v>0</v>
          </cell>
          <cell r="AW380" t="str">
            <v>SDPT60036</v>
          </cell>
          <cell r="AX380">
            <v>100</v>
          </cell>
          <cell r="AY380">
            <v>0</v>
          </cell>
          <cell r="AZ380">
            <v>0</v>
          </cell>
          <cell r="BA380">
            <v>0</v>
          </cell>
          <cell r="BB380">
            <v>0</v>
          </cell>
          <cell r="BC380">
            <v>0</v>
          </cell>
          <cell r="BE380" t="str">
            <v>SDPT60036</v>
          </cell>
          <cell r="BF380">
            <v>100</v>
          </cell>
          <cell r="BG380">
            <v>0</v>
          </cell>
          <cell r="BH380">
            <v>0</v>
          </cell>
          <cell r="BI380">
            <v>0</v>
          </cell>
          <cell r="BJ380">
            <v>0</v>
          </cell>
          <cell r="BK380">
            <v>0</v>
          </cell>
          <cell r="BM380" t="str">
            <v>SDPT60036</v>
          </cell>
          <cell r="BN380">
            <v>100</v>
          </cell>
          <cell r="BO380">
            <v>0</v>
          </cell>
          <cell r="BP380">
            <v>0</v>
          </cell>
          <cell r="BQ380">
            <v>0</v>
          </cell>
          <cell r="BR380">
            <v>0</v>
          </cell>
          <cell r="BS380">
            <v>0</v>
          </cell>
          <cell r="BU380" t="str">
            <v>SDPT60020</v>
          </cell>
          <cell r="BV380">
            <v>100</v>
          </cell>
          <cell r="BW380">
            <v>0</v>
          </cell>
          <cell r="BX380">
            <v>0</v>
          </cell>
          <cell r="BY380">
            <v>0</v>
          </cell>
          <cell r="BZ380">
            <v>0</v>
          </cell>
          <cell r="CA380">
            <v>0</v>
          </cell>
          <cell r="CC380" t="str">
            <v>SDPT60020</v>
          </cell>
          <cell r="CD380">
            <v>100</v>
          </cell>
          <cell r="CE380">
            <v>0</v>
          </cell>
          <cell r="CF380">
            <v>0</v>
          </cell>
          <cell r="CG380">
            <v>0</v>
          </cell>
          <cell r="CH380">
            <v>0</v>
          </cell>
          <cell r="CI380">
            <v>0</v>
          </cell>
          <cell r="CK380" t="str">
            <v>SDPT60020</v>
          </cell>
          <cell r="CL380">
            <v>100</v>
          </cell>
          <cell r="CM380">
            <v>0</v>
          </cell>
          <cell r="CN380">
            <v>0</v>
          </cell>
          <cell r="CO380">
            <v>0</v>
          </cell>
          <cell r="CP380">
            <v>0</v>
          </cell>
          <cell r="CQ380">
            <v>0</v>
          </cell>
          <cell r="CS380" t="str">
            <v>SDPT60012</v>
          </cell>
          <cell r="CT380">
            <v>100</v>
          </cell>
          <cell r="CU380">
            <v>0</v>
          </cell>
          <cell r="CV380">
            <v>0</v>
          </cell>
          <cell r="CW380">
            <v>0</v>
          </cell>
          <cell r="CX380">
            <v>0</v>
          </cell>
          <cell r="CY380">
            <v>0</v>
          </cell>
          <cell r="DA380" t="str">
            <v>SDPT60012</v>
          </cell>
          <cell r="DB380">
            <v>100</v>
          </cell>
          <cell r="DC380">
            <v>0</v>
          </cell>
          <cell r="DD380">
            <v>0</v>
          </cell>
          <cell r="DE380">
            <v>0</v>
          </cell>
          <cell r="DF380">
            <v>0</v>
          </cell>
          <cell r="DG380">
            <v>0</v>
          </cell>
          <cell r="DI380" t="str">
            <v>SDPT60012</v>
          </cell>
          <cell r="DJ380">
            <v>100</v>
          </cell>
          <cell r="DK380">
            <v>0</v>
          </cell>
          <cell r="DL380">
            <v>0</v>
          </cell>
          <cell r="DM380">
            <v>0</v>
          </cell>
          <cell r="DN380">
            <v>0</v>
          </cell>
          <cell r="DO380">
            <v>0</v>
          </cell>
          <cell r="DQ380" t="str">
            <v>SDPT60012</v>
          </cell>
          <cell r="DR380">
            <v>100</v>
          </cell>
          <cell r="DS380">
            <v>0</v>
          </cell>
          <cell r="DT380">
            <v>0</v>
          </cell>
          <cell r="DU380">
            <v>0</v>
          </cell>
          <cell r="DV380">
            <v>0</v>
          </cell>
          <cell r="DW380">
            <v>0</v>
          </cell>
          <cell r="DY380" t="str">
            <v>SDPT60010</v>
          </cell>
          <cell r="DZ380">
            <v>100</v>
          </cell>
          <cell r="EA380">
            <v>0</v>
          </cell>
          <cell r="EB380">
            <v>0</v>
          </cell>
          <cell r="EC380">
            <v>0</v>
          </cell>
          <cell r="ED380">
            <v>0</v>
          </cell>
          <cell r="EE380">
            <v>0</v>
          </cell>
          <cell r="EG380" t="str">
            <v>SDPT60010</v>
          </cell>
          <cell r="EH380">
            <v>100</v>
          </cell>
          <cell r="EI380">
            <v>0</v>
          </cell>
          <cell r="EJ380">
            <v>0</v>
          </cell>
          <cell r="EK380">
            <v>0</v>
          </cell>
          <cell r="EL380">
            <v>0</v>
          </cell>
          <cell r="EM380">
            <v>0</v>
          </cell>
          <cell r="EO380" t="str">
            <v>SDPT60010</v>
          </cell>
          <cell r="EP380">
            <v>100</v>
          </cell>
          <cell r="EQ380">
            <v>0</v>
          </cell>
          <cell r="ER380">
            <v>0</v>
          </cell>
          <cell r="ES380">
            <v>0</v>
          </cell>
          <cell r="ET380">
            <v>0</v>
          </cell>
          <cell r="EU380">
            <v>0</v>
          </cell>
          <cell r="EW380" t="str">
            <v>PMSC16002</v>
          </cell>
          <cell r="EX380">
            <v>67.209999999999994</v>
          </cell>
          <cell r="EY380">
            <v>7.01</v>
          </cell>
          <cell r="EZ380">
            <v>10.090909090908999</v>
          </cell>
          <cell r="FA380">
            <v>15.348000000000001</v>
          </cell>
          <cell r="FB380">
            <v>237.01499999999999</v>
          </cell>
          <cell r="FC380">
            <v>22</v>
          </cell>
          <cell r="FE380" t="str">
            <v>PMMB38001</v>
          </cell>
          <cell r="FF380">
            <v>100</v>
          </cell>
          <cell r="FG380">
            <v>0</v>
          </cell>
          <cell r="FH380">
            <v>0</v>
          </cell>
          <cell r="FI380">
            <v>0</v>
          </cell>
          <cell r="FJ380">
            <v>0</v>
          </cell>
          <cell r="FK380">
            <v>0</v>
          </cell>
          <cell r="FM380" t="str">
            <v>PMMB38001</v>
          </cell>
          <cell r="FN380">
            <v>100</v>
          </cell>
          <cell r="FO380">
            <v>0</v>
          </cell>
          <cell r="FP380">
            <v>0</v>
          </cell>
          <cell r="FQ380">
            <v>0</v>
          </cell>
          <cell r="FR380">
            <v>0</v>
          </cell>
          <cell r="FS380">
            <v>0</v>
          </cell>
          <cell r="FU380" t="str">
            <v>PMMB38001</v>
          </cell>
          <cell r="FV380">
            <v>100</v>
          </cell>
          <cell r="FW380">
            <v>0</v>
          </cell>
          <cell r="FX380">
            <v>0</v>
          </cell>
          <cell r="FY380">
            <v>0</v>
          </cell>
          <cell r="FZ380">
            <v>0</v>
          </cell>
          <cell r="GA380">
            <v>0</v>
          </cell>
          <cell r="GC380" t="str">
            <v>PMMB38001</v>
          </cell>
          <cell r="GD380">
            <v>100</v>
          </cell>
          <cell r="GE380">
            <v>0</v>
          </cell>
          <cell r="GF380">
            <v>0</v>
          </cell>
          <cell r="GG380">
            <v>0</v>
          </cell>
          <cell r="GH380">
            <v>0</v>
          </cell>
          <cell r="GI380">
            <v>0</v>
          </cell>
          <cell r="GK380" t="str">
            <v>PMMB38001</v>
          </cell>
          <cell r="GL380">
            <v>100</v>
          </cell>
          <cell r="GM380">
            <v>0</v>
          </cell>
          <cell r="GN380">
            <v>0</v>
          </cell>
          <cell r="GO380">
            <v>0</v>
          </cell>
          <cell r="GP380">
            <v>0</v>
          </cell>
          <cell r="GQ380">
            <v>0</v>
          </cell>
          <cell r="GS380" t="str">
            <v>PMMB38001</v>
          </cell>
          <cell r="GT380">
            <v>100</v>
          </cell>
          <cell r="GU380">
            <v>0</v>
          </cell>
          <cell r="GV380">
            <v>0</v>
          </cell>
          <cell r="GW380">
            <v>0</v>
          </cell>
          <cell r="GX380">
            <v>0</v>
          </cell>
          <cell r="GY380">
            <v>0</v>
          </cell>
          <cell r="HA380" t="str">
            <v>PMMB38001</v>
          </cell>
          <cell r="HB380">
            <v>100</v>
          </cell>
          <cell r="HC380">
            <v>0</v>
          </cell>
          <cell r="HD380">
            <v>0</v>
          </cell>
          <cell r="HE380">
            <v>0</v>
          </cell>
          <cell r="HF380">
            <v>0</v>
          </cell>
          <cell r="HG380">
            <v>0</v>
          </cell>
          <cell r="HI380" t="str">
            <v>PMMB33007</v>
          </cell>
          <cell r="HJ380">
            <v>67.430000000000007</v>
          </cell>
          <cell r="HK380">
            <v>6.3</v>
          </cell>
          <cell r="HL380">
            <v>9.4411764705882</v>
          </cell>
          <cell r="HM380">
            <v>16.619</v>
          </cell>
          <cell r="HN380">
            <v>343.11500000000001</v>
          </cell>
          <cell r="HO380">
            <v>34</v>
          </cell>
          <cell r="HQ380" t="str">
            <v>PMMB33007</v>
          </cell>
          <cell r="HR380">
            <v>65.099999999999994</v>
          </cell>
          <cell r="HS380">
            <v>7.01</v>
          </cell>
          <cell r="HT380">
            <v>9.4411764705882</v>
          </cell>
          <cell r="HU380">
            <v>14.945</v>
          </cell>
          <cell r="HV380">
            <v>343.11500000000001</v>
          </cell>
          <cell r="HW380">
            <v>34</v>
          </cell>
          <cell r="HY380" t="str">
            <v>MPMT10002</v>
          </cell>
          <cell r="HZ380">
            <v>100</v>
          </cell>
          <cell r="IA380">
            <v>0</v>
          </cell>
          <cell r="IB380">
            <v>0</v>
          </cell>
          <cell r="IC380">
            <v>0</v>
          </cell>
          <cell r="ID380">
            <v>0</v>
          </cell>
          <cell r="IE380">
            <v>0</v>
          </cell>
          <cell r="IG380" t="str">
            <v>MPMT10002</v>
          </cell>
          <cell r="IH380">
            <v>100</v>
          </cell>
          <cell r="II380">
            <v>0</v>
          </cell>
          <cell r="IJ380">
            <v>0</v>
          </cell>
          <cell r="IK380">
            <v>0</v>
          </cell>
          <cell r="IL380">
            <v>0</v>
          </cell>
          <cell r="IM380">
            <v>0</v>
          </cell>
        </row>
        <row r="381">
          <cell r="A381" t="str">
            <v>SDPT60053</v>
          </cell>
          <cell r="B381">
            <v>100</v>
          </cell>
          <cell r="C381">
            <v>0</v>
          </cell>
          <cell r="D381">
            <v>0</v>
          </cell>
          <cell r="E381">
            <v>0</v>
          </cell>
          <cell r="F381">
            <v>0</v>
          </cell>
          <cell r="G381">
            <v>0</v>
          </cell>
          <cell r="I381" t="str">
            <v>SDPT60053</v>
          </cell>
          <cell r="J381">
            <v>100</v>
          </cell>
          <cell r="K381">
            <v>0</v>
          </cell>
          <cell r="L381">
            <v>0</v>
          </cell>
          <cell r="M381">
            <v>0</v>
          </cell>
          <cell r="N381">
            <v>0</v>
          </cell>
          <cell r="O381">
            <v>0</v>
          </cell>
          <cell r="Q381" t="str">
            <v>SDPT60046</v>
          </cell>
          <cell r="R381">
            <v>100</v>
          </cell>
          <cell r="S381">
            <v>0</v>
          </cell>
          <cell r="T381">
            <v>0</v>
          </cell>
          <cell r="U381">
            <v>0</v>
          </cell>
          <cell r="V381">
            <v>0</v>
          </cell>
          <cell r="W381">
            <v>0</v>
          </cell>
          <cell r="Y381" t="str">
            <v>SDPT60046</v>
          </cell>
          <cell r="Z381">
            <v>100</v>
          </cell>
          <cell r="AA381">
            <v>0</v>
          </cell>
          <cell r="AB381">
            <v>0</v>
          </cell>
          <cell r="AC381">
            <v>0</v>
          </cell>
          <cell r="AD381">
            <v>0</v>
          </cell>
          <cell r="AE381">
            <v>0</v>
          </cell>
          <cell r="AG381" t="str">
            <v>SDPT60046</v>
          </cell>
          <cell r="AH381">
            <v>100</v>
          </cell>
          <cell r="AI381">
            <v>0</v>
          </cell>
          <cell r="AJ381">
            <v>0</v>
          </cell>
          <cell r="AK381">
            <v>0</v>
          </cell>
          <cell r="AL381">
            <v>0</v>
          </cell>
          <cell r="AM381">
            <v>0</v>
          </cell>
          <cell r="AO381" t="str">
            <v>SDPT60037</v>
          </cell>
          <cell r="AP381">
            <v>100</v>
          </cell>
          <cell r="AQ381">
            <v>0</v>
          </cell>
          <cell r="AR381">
            <v>0</v>
          </cell>
          <cell r="AS381">
            <v>0</v>
          </cell>
          <cell r="AT381">
            <v>0</v>
          </cell>
          <cell r="AU381">
            <v>0</v>
          </cell>
          <cell r="AW381" t="str">
            <v>SDPT60037</v>
          </cell>
          <cell r="AX381">
            <v>100</v>
          </cell>
          <cell r="AY381">
            <v>0</v>
          </cell>
          <cell r="AZ381">
            <v>0</v>
          </cell>
          <cell r="BA381">
            <v>0</v>
          </cell>
          <cell r="BB381">
            <v>0</v>
          </cell>
          <cell r="BC381">
            <v>0</v>
          </cell>
          <cell r="BE381" t="str">
            <v>SDPT60037</v>
          </cell>
          <cell r="BF381">
            <v>100</v>
          </cell>
          <cell r="BG381">
            <v>0</v>
          </cell>
          <cell r="BH381">
            <v>0</v>
          </cell>
          <cell r="BI381">
            <v>0</v>
          </cell>
          <cell r="BJ381">
            <v>0</v>
          </cell>
          <cell r="BK381">
            <v>0</v>
          </cell>
          <cell r="BM381" t="str">
            <v>SDPT60037</v>
          </cell>
          <cell r="BN381">
            <v>100</v>
          </cell>
          <cell r="BO381">
            <v>0</v>
          </cell>
          <cell r="BP381">
            <v>0</v>
          </cell>
          <cell r="BQ381">
            <v>0</v>
          </cell>
          <cell r="BR381">
            <v>0</v>
          </cell>
          <cell r="BS381">
            <v>0</v>
          </cell>
          <cell r="BU381" t="str">
            <v>SDPT60021</v>
          </cell>
          <cell r="BV381">
            <v>100</v>
          </cell>
          <cell r="BW381">
            <v>0</v>
          </cell>
          <cell r="BX381">
            <v>0</v>
          </cell>
          <cell r="BY381">
            <v>0</v>
          </cell>
          <cell r="BZ381">
            <v>0</v>
          </cell>
          <cell r="CA381">
            <v>0</v>
          </cell>
          <cell r="CC381" t="str">
            <v>SDPT60021</v>
          </cell>
          <cell r="CD381">
            <v>100</v>
          </cell>
          <cell r="CE381">
            <v>0</v>
          </cell>
          <cell r="CF381">
            <v>0</v>
          </cell>
          <cell r="CG381">
            <v>0</v>
          </cell>
          <cell r="CH381">
            <v>0</v>
          </cell>
          <cell r="CI381">
            <v>0</v>
          </cell>
          <cell r="CK381" t="str">
            <v>SDPT60021</v>
          </cell>
          <cell r="CL381">
            <v>100</v>
          </cell>
          <cell r="CM381">
            <v>0</v>
          </cell>
          <cell r="CN381">
            <v>0</v>
          </cell>
          <cell r="CO381">
            <v>0</v>
          </cell>
          <cell r="CP381">
            <v>0</v>
          </cell>
          <cell r="CQ381">
            <v>0</v>
          </cell>
          <cell r="CS381" t="str">
            <v>SDPT60014</v>
          </cell>
          <cell r="CT381">
            <v>100</v>
          </cell>
          <cell r="CU381">
            <v>0</v>
          </cell>
          <cell r="CV381">
            <v>0</v>
          </cell>
          <cell r="CW381">
            <v>0</v>
          </cell>
          <cell r="CX381">
            <v>0</v>
          </cell>
          <cell r="CY381">
            <v>0</v>
          </cell>
          <cell r="DA381" t="str">
            <v>SDPT60014</v>
          </cell>
          <cell r="DB381">
            <v>100</v>
          </cell>
          <cell r="DC381">
            <v>0</v>
          </cell>
          <cell r="DD381">
            <v>0</v>
          </cell>
          <cell r="DE381">
            <v>0</v>
          </cell>
          <cell r="DF381">
            <v>0</v>
          </cell>
          <cell r="DG381">
            <v>0</v>
          </cell>
          <cell r="DI381" t="str">
            <v>SDPT60014</v>
          </cell>
          <cell r="DJ381">
            <v>100</v>
          </cell>
          <cell r="DK381">
            <v>0</v>
          </cell>
          <cell r="DL381">
            <v>0</v>
          </cell>
          <cell r="DM381">
            <v>0</v>
          </cell>
          <cell r="DN381">
            <v>0</v>
          </cell>
          <cell r="DO381">
            <v>0</v>
          </cell>
          <cell r="DQ381" t="str">
            <v>SDPT60014</v>
          </cell>
          <cell r="DR381">
            <v>100</v>
          </cell>
          <cell r="DS381">
            <v>0</v>
          </cell>
          <cell r="DT381">
            <v>0</v>
          </cell>
          <cell r="DU381">
            <v>0</v>
          </cell>
          <cell r="DV381">
            <v>0</v>
          </cell>
          <cell r="DW381">
            <v>0</v>
          </cell>
          <cell r="DY381" t="str">
            <v>SDPT60011</v>
          </cell>
          <cell r="DZ381">
            <v>100</v>
          </cell>
          <cell r="EA381">
            <v>0</v>
          </cell>
          <cell r="EB381">
            <v>0</v>
          </cell>
          <cell r="EC381">
            <v>0</v>
          </cell>
          <cell r="ED381">
            <v>0</v>
          </cell>
          <cell r="EE381">
            <v>0</v>
          </cell>
          <cell r="EG381" t="str">
            <v>SDPT60011</v>
          </cell>
          <cell r="EH381">
            <v>100</v>
          </cell>
          <cell r="EI381">
            <v>0</v>
          </cell>
          <cell r="EJ381">
            <v>0</v>
          </cell>
          <cell r="EK381">
            <v>0</v>
          </cell>
          <cell r="EL381">
            <v>0</v>
          </cell>
          <cell r="EM381">
            <v>0</v>
          </cell>
          <cell r="EO381" t="str">
            <v>SDPT60011</v>
          </cell>
          <cell r="EP381">
            <v>100</v>
          </cell>
          <cell r="EQ381">
            <v>0</v>
          </cell>
          <cell r="ER381">
            <v>0</v>
          </cell>
          <cell r="ES381">
            <v>0</v>
          </cell>
          <cell r="ET381">
            <v>0</v>
          </cell>
          <cell r="EU381">
            <v>0</v>
          </cell>
          <cell r="EW381" t="str">
            <v>PMSC16003</v>
          </cell>
          <cell r="EX381">
            <v>61.11</v>
          </cell>
          <cell r="EY381">
            <v>11.53</v>
          </cell>
          <cell r="EZ381">
            <v>12.625</v>
          </cell>
          <cell r="FA381">
            <v>38.601999999999997</v>
          </cell>
          <cell r="FB381">
            <v>214.602</v>
          </cell>
          <cell r="FC381">
            <v>16</v>
          </cell>
          <cell r="FE381" t="str">
            <v>PMSC16001</v>
          </cell>
          <cell r="FF381">
            <v>63.86</v>
          </cell>
          <cell r="FG381">
            <v>5.98</v>
          </cell>
          <cell r="FH381">
            <v>6.9</v>
          </cell>
          <cell r="FI381">
            <v>31.585999999999999</v>
          </cell>
          <cell r="FJ381">
            <v>233.578</v>
          </cell>
          <cell r="FK381">
            <v>30</v>
          </cell>
          <cell r="FM381" t="str">
            <v>PMSC16001</v>
          </cell>
          <cell r="FN381">
            <v>62.35</v>
          </cell>
          <cell r="FO381">
            <v>6.32</v>
          </cell>
          <cell r="FP381">
            <v>6.9032258064515997</v>
          </cell>
          <cell r="FQ381">
            <v>28.899000000000001</v>
          </cell>
          <cell r="FR381">
            <v>239.578</v>
          </cell>
          <cell r="FS381">
            <v>31</v>
          </cell>
          <cell r="FU381" t="str">
            <v>PMSC16001</v>
          </cell>
          <cell r="FV381">
            <v>60.41</v>
          </cell>
          <cell r="FW381">
            <v>6.54</v>
          </cell>
          <cell r="FX381">
            <v>6.7878787878787996</v>
          </cell>
          <cell r="FY381">
            <v>33.774000000000001</v>
          </cell>
          <cell r="FZ381">
            <v>241.66200000000001</v>
          </cell>
          <cell r="GA381">
            <v>33</v>
          </cell>
          <cell r="GC381" t="str">
            <v>PMSC16001</v>
          </cell>
          <cell r="GD381">
            <v>58.96</v>
          </cell>
          <cell r="GE381">
            <v>6.87</v>
          </cell>
          <cell r="GF381">
            <v>6.7941176470588003</v>
          </cell>
          <cell r="GG381">
            <v>38.603000000000002</v>
          </cell>
          <cell r="GH381">
            <v>246.66200000000001</v>
          </cell>
          <cell r="GI381">
            <v>34</v>
          </cell>
          <cell r="GK381" t="str">
            <v>PMSC16001</v>
          </cell>
          <cell r="GL381">
            <v>57.89</v>
          </cell>
          <cell r="GM381">
            <v>7.14</v>
          </cell>
          <cell r="GN381">
            <v>6.6571428571429001</v>
          </cell>
          <cell r="GO381">
            <v>36.082000000000001</v>
          </cell>
          <cell r="GP381">
            <v>252.179</v>
          </cell>
          <cell r="GQ381">
            <v>35</v>
          </cell>
          <cell r="GS381" t="str">
            <v>PMSC16001</v>
          </cell>
          <cell r="GT381">
            <v>56.57</v>
          </cell>
          <cell r="GU381">
            <v>7.45</v>
          </cell>
          <cell r="GV381">
            <v>6.4722222222222001</v>
          </cell>
          <cell r="GW381">
            <v>33.619</v>
          </cell>
          <cell r="GX381">
            <v>256.49599999999998</v>
          </cell>
          <cell r="GY381">
            <v>36</v>
          </cell>
          <cell r="HA381" t="str">
            <v>PMSC16001</v>
          </cell>
          <cell r="HB381">
            <v>56.86</v>
          </cell>
          <cell r="HC381">
            <v>7.28</v>
          </cell>
          <cell r="HD381">
            <v>6.1315789473683999</v>
          </cell>
          <cell r="HE381">
            <v>32.582000000000001</v>
          </cell>
          <cell r="HF381">
            <v>268.346</v>
          </cell>
          <cell r="HG381">
            <v>38</v>
          </cell>
          <cell r="HI381" t="str">
            <v>PMMB33008</v>
          </cell>
          <cell r="HJ381">
            <v>75.989999999999995</v>
          </cell>
          <cell r="HK381">
            <v>6.46</v>
          </cell>
          <cell r="HL381">
            <v>12.875</v>
          </cell>
          <cell r="HM381">
            <v>44.277000000000001</v>
          </cell>
          <cell r="HN381">
            <v>393.69900000000001</v>
          </cell>
          <cell r="HO381">
            <v>24</v>
          </cell>
          <cell r="HQ381" t="str">
            <v>PMMB33008</v>
          </cell>
          <cell r="HR381">
            <v>76.599999999999994</v>
          </cell>
          <cell r="HS381">
            <v>6.26</v>
          </cell>
          <cell r="HT381">
            <v>12.36</v>
          </cell>
          <cell r="HU381">
            <v>43.844000000000001</v>
          </cell>
          <cell r="HV381">
            <v>412.58199999999999</v>
          </cell>
          <cell r="HW381">
            <v>25</v>
          </cell>
          <cell r="HY381" t="str">
            <v>MPMT10003</v>
          </cell>
          <cell r="HZ381">
            <v>100</v>
          </cell>
          <cell r="IA381">
            <v>0</v>
          </cell>
          <cell r="IB381">
            <v>0</v>
          </cell>
          <cell r="IC381">
            <v>0</v>
          </cell>
          <cell r="ID381">
            <v>0</v>
          </cell>
          <cell r="IE381">
            <v>0</v>
          </cell>
          <cell r="IG381" t="str">
            <v>MPMT10003</v>
          </cell>
          <cell r="IH381">
            <v>100</v>
          </cell>
          <cell r="II381">
            <v>0</v>
          </cell>
          <cell r="IJ381">
            <v>0</v>
          </cell>
          <cell r="IK381">
            <v>0</v>
          </cell>
          <cell r="IL381">
            <v>0</v>
          </cell>
          <cell r="IM381">
            <v>0</v>
          </cell>
        </row>
        <row r="382">
          <cell r="A382" t="str">
            <v>SDPT60058</v>
          </cell>
          <cell r="B382">
            <v>100</v>
          </cell>
          <cell r="C382">
            <v>0</v>
          </cell>
          <cell r="D382">
            <v>0</v>
          </cell>
          <cell r="E382">
            <v>0</v>
          </cell>
          <cell r="F382">
            <v>0</v>
          </cell>
          <cell r="G382">
            <v>0</v>
          </cell>
          <cell r="I382" t="str">
            <v>SDPT60058</v>
          </cell>
          <cell r="J382">
            <v>100</v>
          </cell>
          <cell r="K382">
            <v>0</v>
          </cell>
          <cell r="L382">
            <v>0</v>
          </cell>
          <cell r="M382">
            <v>0</v>
          </cell>
          <cell r="N382">
            <v>0</v>
          </cell>
          <cell r="O382">
            <v>0</v>
          </cell>
          <cell r="Q382" t="str">
            <v>SDPT60051</v>
          </cell>
          <cell r="R382">
            <v>100</v>
          </cell>
          <cell r="S382">
            <v>0</v>
          </cell>
          <cell r="T382">
            <v>0</v>
          </cell>
          <cell r="U382">
            <v>0</v>
          </cell>
          <cell r="V382">
            <v>0</v>
          </cell>
          <cell r="W382">
            <v>0</v>
          </cell>
          <cell r="Y382" t="str">
            <v>SDPT60051</v>
          </cell>
          <cell r="Z382">
            <v>100</v>
          </cell>
          <cell r="AA382">
            <v>0</v>
          </cell>
          <cell r="AB382">
            <v>0</v>
          </cell>
          <cell r="AC382">
            <v>0</v>
          </cell>
          <cell r="AD382">
            <v>0</v>
          </cell>
          <cell r="AE382">
            <v>0</v>
          </cell>
          <cell r="AG382" t="str">
            <v>SDPT60051</v>
          </cell>
          <cell r="AH382">
            <v>100</v>
          </cell>
          <cell r="AI382">
            <v>0</v>
          </cell>
          <cell r="AJ382">
            <v>0</v>
          </cell>
          <cell r="AK382">
            <v>0</v>
          </cell>
          <cell r="AL382">
            <v>0</v>
          </cell>
          <cell r="AM382">
            <v>0</v>
          </cell>
          <cell r="AO382" t="str">
            <v>SDPT60041</v>
          </cell>
          <cell r="AP382">
            <v>100</v>
          </cell>
          <cell r="AQ382">
            <v>0</v>
          </cell>
          <cell r="AR382">
            <v>0</v>
          </cell>
          <cell r="AS382">
            <v>0</v>
          </cell>
          <cell r="AT382">
            <v>0</v>
          </cell>
          <cell r="AU382">
            <v>0</v>
          </cell>
          <cell r="AW382" t="str">
            <v>SDPT60041</v>
          </cell>
          <cell r="AX382">
            <v>100</v>
          </cell>
          <cell r="AY382">
            <v>0</v>
          </cell>
          <cell r="AZ382">
            <v>0</v>
          </cell>
          <cell r="BA382">
            <v>0</v>
          </cell>
          <cell r="BB382">
            <v>0</v>
          </cell>
          <cell r="BC382">
            <v>0</v>
          </cell>
          <cell r="BE382" t="str">
            <v>SDPT60041</v>
          </cell>
          <cell r="BF382">
            <v>100</v>
          </cell>
          <cell r="BG382">
            <v>0</v>
          </cell>
          <cell r="BH382">
            <v>0</v>
          </cell>
          <cell r="BI382">
            <v>0</v>
          </cell>
          <cell r="BJ382">
            <v>0</v>
          </cell>
          <cell r="BK382">
            <v>0</v>
          </cell>
          <cell r="BM382" t="str">
            <v>SDPT60041</v>
          </cell>
          <cell r="BN382">
            <v>100</v>
          </cell>
          <cell r="BO382">
            <v>0</v>
          </cell>
          <cell r="BP382">
            <v>0</v>
          </cell>
          <cell r="BQ382">
            <v>0</v>
          </cell>
          <cell r="BR382">
            <v>0</v>
          </cell>
          <cell r="BS382">
            <v>0</v>
          </cell>
          <cell r="BU382" t="str">
            <v>SDPT60025</v>
          </cell>
          <cell r="BV382">
            <v>100</v>
          </cell>
          <cell r="BW382">
            <v>0</v>
          </cell>
          <cell r="BX382">
            <v>0</v>
          </cell>
          <cell r="BY382">
            <v>0</v>
          </cell>
          <cell r="BZ382">
            <v>0</v>
          </cell>
          <cell r="CA382">
            <v>0</v>
          </cell>
          <cell r="CC382" t="str">
            <v>SDPT60025</v>
          </cell>
          <cell r="CD382">
            <v>100</v>
          </cell>
          <cell r="CE382">
            <v>0</v>
          </cell>
          <cell r="CF382">
            <v>0</v>
          </cell>
          <cell r="CG382">
            <v>0</v>
          </cell>
          <cell r="CH382">
            <v>0</v>
          </cell>
          <cell r="CI382">
            <v>0</v>
          </cell>
          <cell r="CK382" t="str">
            <v>SDPT60025</v>
          </cell>
          <cell r="CL382">
            <v>100</v>
          </cell>
          <cell r="CM382">
            <v>0</v>
          </cell>
          <cell r="CN382">
            <v>0</v>
          </cell>
          <cell r="CO382">
            <v>0</v>
          </cell>
          <cell r="CP382">
            <v>0</v>
          </cell>
          <cell r="CQ382">
            <v>0</v>
          </cell>
          <cell r="CS382" t="str">
            <v>SDPT60016</v>
          </cell>
          <cell r="CT382">
            <v>100</v>
          </cell>
          <cell r="CU382">
            <v>0</v>
          </cell>
          <cell r="CV382">
            <v>0</v>
          </cell>
          <cell r="CW382">
            <v>0</v>
          </cell>
          <cell r="CX382">
            <v>0</v>
          </cell>
          <cell r="CY382">
            <v>0</v>
          </cell>
          <cell r="DA382" t="str">
            <v>SDPT60016</v>
          </cell>
          <cell r="DB382">
            <v>100</v>
          </cell>
          <cell r="DC382">
            <v>0</v>
          </cell>
          <cell r="DD382">
            <v>0</v>
          </cell>
          <cell r="DE382">
            <v>0</v>
          </cell>
          <cell r="DF382">
            <v>0</v>
          </cell>
          <cell r="DG382">
            <v>0</v>
          </cell>
          <cell r="DI382" t="str">
            <v>SDPT60016</v>
          </cell>
          <cell r="DJ382">
            <v>100</v>
          </cell>
          <cell r="DK382">
            <v>0</v>
          </cell>
          <cell r="DL382">
            <v>0</v>
          </cell>
          <cell r="DM382">
            <v>0</v>
          </cell>
          <cell r="DN382">
            <v>0</v>
          </cell>
          <cell r="DO382">
            <v>0</v>
          </cell>
          <cell r="DQ382" t="str">
            <v>SDPT60016</v>
          </cell>
          <cell r="DR382">
            <v>100</v>
          </cell>
          <cell r="DS382">
            <v>0</v>
          </cell>
          <cell r="DT382">
            <v>0</v>
          </cell>
          <cell r="DU382">
            <v>0</v>
          </cell>
          <cell r="DV382">
            <v>0</v>
          </cell>
          <cell r="DW382">
            <v>0</v>
          </cell>
          <cell r="DY382" t="str">
            <v>SDPT60012</v>
          </cell>
          <cell r="DZ382">
            <v>100</v>
          </cell>
          <cell r="EA382">
            <v>0</v>
          </cell>
          <cell r="EB382">
            <v>0</v>
          </cell>
          <cell r="EC382">
            <v>0</v>
          </cell>
          <cell r="ED382">
            <v>0</v>
          </cell>
          <cell r="EE382">
            <v>0</v>
          </cell>
          <cell r="EG382" t="str">
            <v>SDPT60012</v>
          </cell>
          <cell r="EH382">
            <v>100</v>
          </cell>
          <cell r="EI382">
            <v>0</v>
          </cell>
          <cell r="EJ382">
            <v>0</v>
          </cell>
          <cell r="EK382">
            <v>0</v>
          </cell>
          <cell r="EL382">
            <v>0</v>
          </cell>
          <cell r="EM382">
            <v>0</v>
          </cell>
          <cell r="EO382" t="str">
            <v>SDPT60012</v>
          </cell>
          <cell r="EP382">
            <v>100</v>
          </cell>
          <cell r="EQ382">
            <v>0</v>
          </cell>
          <cell r="ER382">
            <v>0</v>
          </cell>
          <cell r="ES382">
            <v>0</v>
          </cell>
          <cell r="ET382">
            <v>0</v>
          </cell>
          <cell r="EU382">
            <v>0</v>
          </cell>
          <cell r="EW382" t="str">
            <v>PMSC16004</v>
          </cell>
          <cell r="EX382">
            <v>85.69</v>
          </cell>
          <cell r="EY382">
            <v>2.62</v>
          </cell>
          <cell r="EZ382">
            <v>12.583333333333</v>
          </cell>
          <cell r="FA382">
            <v>63.332999999999998</v>
          </cell>
          <cell r="FB382">
            <v>313.05099999999999</v>
          </cell>
          <cell r="FC382">
            <v>24</v>
          </cell>
          <cell r="FE382" t="str">
            <v>PMSC16002</v>
          </cell>
          <cell r="FF382">
            <v>67.7</v>
          </cell>
          <cell r="FG382">
            <v>6.6</v>
          </cell>
          <cell r="FH382">
            <v>9.625</v>
          </cell>
          <cell r="FI382">
            <v>14.939</v>
          </cell>
          <cell r="FJ382">
            <v>253.065</v>
          </cell>
          <cell r="FK382">
            <v>24</v>
          </cell>
          <cell r="FM382" t="str">
            <v>PMSC16002</v>
          </cell>
          <cell r="FN382">
            <v>65.010000000000005</v>
          </cell>
          <cell r="FO382">
            <v>7.22</v>
          </cell>
          <cell r="FP382">
            <v>9.24</v>
          </cell>
          <cell r="FQ382">
            <v>13.12</v>
          </cell>
          <cell r="FR382">
            <v>253.065</v>
          </cell>
          <cell r="FS382">
            <v>25</v>
          </cell>
          <cell r="FU382" t="str">
            <v>PMSC16002</v>
          </cell>
          <cell r="FV382">
            <v>62.18</v>
          </cell>
          <cell r="FW382">
            <v>7.86</v>
          </cell>
          <cell r="FX382">
            <v>8.8846153846153992</v>
          </cell>
          <cell r="FY382">
            <v>22.27</v>
          </cell>
          <cell r="FZ382">
            <v>253.065</v>
          </cell>
          <cell r="GA382">
            <v>26</v>
          </cell>
          <cell r="GC382" t="str">
            <v>PMSC16002</v>
          </cell>
          <cell r="GD382">
            <v>59.59</v>
          </cell>
          <cell r="GE382">
            <v>8.7799999999999994</v>
          </cell>
          <cell r="GF382">
            <v>8.8846153846153992</v>
          </cell>
          <cell r="GG382">
            <v>30.437999999999999</v>
          </cell>
          <cell r="GH382">
            <v>253.065</v>
          </cell>
          <cell r="GI382">
            <v>26</v>
          </cell>
          <cell r="GK382" t="str">
            <v>PMSC16002</v>
          </cell>
          <cell r="GL382">
            <v>57.21</v>
          </cell>
          <cell r="GM382">
            <v>9.7100000000000009</v>
          </cell>
          <cell r="GN382">
            <v>8.8846153846153992</v>
          </cell>
          <cell r="GO382">
            <v>37.052999999999997</v>
          </cell>
          <cell r="GP382">
            <v>253.065</v>
          </cell>
          <cell r="GQ382">
            <v>26</v>
          </cell>
          <cell r="GS382" t="str">
            <v>PMSC16002</v>
          </cell>
          <cell r="GT382">
            <v>55.01</v>
          </cell>
          <cell r="GU382">
            <v>10.63</v>
          </cell>
          <cell r="GV382">
            <v>8.8846153846153992</v>
          </cell>
          <cell r="GW382">
            <v>42.518999999999998</v>
          </cell>
          <cell r="GX382">
            <v>253.065</v>
          </cell>
          <cell r="GY382">
            <v>26</v>
          </cell>
          <cell r="HA382" t="str">
            <v>PMSC16002</v>
          </cell>
          <cell r="HB382">
            <v>52.97</v>
          </cell>
          <cell r="HC382">
            <v>11.55</v>
          </cell>
          <cell r="HD382">
            <v>8.8846153846153992</v>
          </cell>
          <cell r="HE382">
            <v>47.112000000000002</v>
          </cell>
          <cell r="HF382">
            <v>253.065</v>
          </cell>
          <cell r="HG382">
            <v>26</v>
          </cell>
          <cell r="HI382" t="str">
            <v>PMMB33009</v>
          </cell>
          <cell r="HJ382">
            <v>100</v>
          </cell>
          <cell r="HK382">
            <v>0</v>
          </cell>
          <cell r="HL382">
            <v>0</v>
          </cell>
          <cell r="HM382">
            <v>0</v>
          </cell>
          <cell r="HN382">
            <v>0</v>
          </cell>
          <cell r="HO382">
            <v>0</v>
          </cell>
          <cell r="HQ382" t="str">
            <v>PMMB33009</v>
          </cell>
          <cell r="HR382">
            <v>100</v>
          </cell>
          <cell r="HS382">
            <v>0</v>
          </cell>
          <cell r="HT382">
            <v>0</v>
          </cell>
          <cell r="HU382">
            <v>0</v>
          </cell>
          <cell r="HV382">
            <v>0</v>
          </cell>
          <cell r="HW382">
            <v>0</v>
          </cell>
          <cell r="HY382" t="str">
            <v>MPMT30001</v>
          </cell>
          <cell r="HZ382">
            <v>100</v>
          </cell>
          <cell r="IA382">
            <v>0</v>
          </cell>
          <cell r="IB382">
            <v>0</v>
          </cell>
          <cell r="IC382">
            <v>0</v>
          </cell>
          <cell r="ID382">
            <v>0</v>
          </cell>
          <cell r="IE382">
            <v>0</v>
          </cell>
          <cell r="IG382" t="str">
            <v>MPMT30001</v>
          </cell>
          <cell r="IH382">
            <v>100</v>
          </cell>
          <cell r="II382">
            <v>0</v>
          </cell>
          <cell r="IJ382">
            <v>0</v>
          </cell>
          <cell r="IK382">
            <v>0</v>
          </cell>
          <cell r="IL382">
            <v>0</v>
          </cell>
          <cell r="IM382">
            <v>0</v>
          </cell>
        </row>
        <row r="383">
          <cell r="A383" t="str">
            <v>SDPT60059</v>
          </cell>
          <cell r="B383">
            <v>100</v>
          </cell>
          <cell r="C383">
            <v>0</v>
          </cell>
          <cell r="D383">
            <v>0</v>
          </cell>
          <cell r="E383">
            <v>0</v>
          </cell>
          <cell r="F383">
            <v>0</v>
          </cell>
          <cell r="G383">
            <v>0</v>
          </cell>
          <cell r="I383" t="str">
            <v>SDPT60059</v>
          </cell>
          <cell r="J383">
            <v>100</v>
          </cell>
          <cell r="K383">
            <v>0</v>
          </cell>
          <cell r="L383">
            <v>0</v>
          </cell>
          <cell r="M383">
            <v>0</v>
          </cell>
          <cell r="N383">
            <v>0</v>
          </cell>
          <cell r="O383">
            <v>0</v>
          </cell>
          <cell r="Q383" t="str">
            <v>SDPT60052</v>
          </cell>
          <cell r="R383">
            <v>100</v>
          </cell>
          <cell r="S383">
            <v>0</v>
          </cell>
          <cell r="T383">
            <v>0</v>
          </cell>
          <cell r="U383">
            <v>0</v>
          </cell>
          <cell r="V383">
            <v>0</v>
          </cell>
          <cell r="W383">
            <v>0</v>
          </cell>
          <cell r="Y383" t="str">
            <v>SDPT60052</v>
          </cell>
          <cell r="Z383">
            <v>100</v>
          </cell>
          <cell r="AA383">
            <v>0</v>
          </cell>
          <cell r="AB383">
            <v>0</v>
          </cell>
          <cell r="AC383">
            <v>0</v>
          </cell>
          <cell r="AD383">
            <v>0</v>
          </cell>
          <cell r="AE383">
            <v>0</v>
          </cell>
          <cell r="AG383" t="str">
            <v>SDPT60052</v>
          </cell>
          <cell r="AH383">
            <v>100</v>
          </cell>
          <cell r="AI383">
            <v>0</v>
          </cell>
          <cell r="AJ383">
            <v>0</v>
          </cell>
          <cell r="AK383">
            <v>0</v>
          </cell>
          <cell r="AL383">
            <v>0</v>
          </cell>
          <cell r="AM383">
            <v>0</v>
          </cell>
          <cell r="AO383" t="str">
            <v>SDPT60046</v>
          </cell>
          <cell r="AP383">
            <v>100</v>
          </cell>
          <cell r="AQ383">
            <v>0</v>
          </cell>
          <cell r="AR383">
            <v>0</v>
          </cell>
          <cell r="AS383">
            <v>0</v>
          </cell>
          <cell r="AT383">
            <v>0</v>
          </cell>
          <cell r="AU383">
            <v>0</v>
          </cell>
          <cell r="AW383" t="str">
            <v>SDPT60046</v>
          </cell>
          <cell r="AX383">
            <v>100</v>
          </cell>
          <cell r="AY383">
            <v>0</v>
          </cell>
          <cell r="AZ383">
            <v>0</v>
          </cell>
          <cell r="BA383">
            <v>0</v>
          </cell>
          <cell r="BB383">
            <v>0</v>
          </cell>
          <cell r="BC383">
            <v>0</v>
          </cell>
          <cell r="BE383" t="str">
            <v>SDPT60046</v>
          </cell>
          <cell r="BF383">
            <v>100</v>
          </cell>
          <cell r="BG383">
            <v>0</v>
          </cell>
          <cell r="BH383">
            <v>0</v>
          </cell>
          <cell r="BI383">
            <v>0</v>
          </cell>
          <cell r="BJ383">
            <v>0</v>
          </cell>
          <cell r="BK383">
            <v>0</v>
          </cell>
          <cell r="BM383" t="str">
            <v>SDPT60046</v>
          </cell>
          <cell r="BN383">
            <v>100</v>
          </cell>
          <cell r="BO383">
            <v>0</v>
          </cell>
          <cell r="BP383">
            <v>0</v>
          </cell>
          <cell r="BQ383">
            <v>0</v>
          </cell>
          <cell r="BR383">
            <v>0</v>
          </cell>
          <cell r="BS383">
            <v>0</v>
          </cell>
          <cell r="BU383" t="str">
            <v>SDPT60036</v>
          </cell>
          <cell r="BV383">
            <v>100</v>
          </cell>
          <cell r="BW383">
            <v>0</v>
          </cell>
          <cell r="BX383">
            <v>0</v>
          </cell>
          <cell r="BY383">
            <v>0</v>
          </cell>
          <cell r="BZ383">
            <v>0</v>
          </cell>
          <cell r="CA383">
            <v>0</v>
          </cell>
          <cell r="CC383" t="str">
            <v>SDPT60036</v>
          </cell>
          <cell r="CD383">
            <v>100</v>
          </cell>
          <cell r="CE383">
            <v>0</v>
          </cell>
          <cell r="CF383">
            <v>0</v>
          </cell>
          <cell r="CG383">
            <v>0</v>
          </cell>
          <cell r="CH383">
            <v>0</v>
          </cell>
          <cell r="CI383">
            <v>0</v>
          </cell>
          <cell r="CK383" t="str">
            <v>SDPT60036</v>
          </cell>
          <cell r="CL383">
            <v>100</v>
          </cell>
          <cell r="CM383">
            <v>0</v>
          </cell>
          <cell r="CN383">
            <v>0</v>
          </cell>
          <cell r="CO383">
            <v>0</v>
          </cell>
          <cell r="CP383">
            <v>0</v>
          </cell>
          <cell r="CQ383">
            <v>0</v>
          </cell>
          <cell r="CS383" t="str">
            <v>SDPT60017</v>
          </cell>
          <cell r="CT383">
            <v>100</v>
          </cell>
          <cell r="CU383">
            <v>0</v>
          </cell>
          <cell r="CV383">
            <v>0</v>
          </cell>
          <cell r="CW383">
            <v>0</v>
          </cell>
          <cell r="CX383">
            <v>0</v>
          </cell>
          <cell r="CY383">
            <v>0</v>
          </cell>
          <cell r="DA383" t="str">
            <v>SDPT60017</v>
          </cell>
          <cell r="DB383">
            <v>100</v>
          </cell>
          <cell r="DC383">
            <v>0</v>
          </cell>
          <cell r="DD383">
            <v>0</v>
          </cell>
          <cell r="DE383">
            <v>0</v>
          </cell>
          <cell r="DF383">
            <v>0</v>
          </cell>
          <cell r="DG383">
            <v>0</v>
          </cell>
          <cell r="DI383" t="str">
            <v>SDPT60017</v>
          </cell>
          <cell r="DJ383">
            <v>100</v>
          </cell>
          <cell r="DK383">
            <v>0</v>
          </cell>
          <cell r="DL383">
            <v>0</v>
          </cell>
          <cell r="DM383">
            <v>0</v>
          </cell>
          <cell r="DN383">
            <v>0</v>
          </cell>
          <cell r="DO383">
            <v>0</v>
          </cell>
          <cell r="DQ383" t="str">
            <v>SDPT60017</v>
          </cell>
          <cell r="DR383">
            <v>100</v>
          </cell>
          <cell r="DS383">
            <v>0</v>
          </cell>
          <cell r="DT383">
            <v>0</v>
          </cell>
          <cell r="DU383">
            <v>0</v>
          </cell>
          <cell r="DV383">
            <v>0</v>
          </cell>
          <cell r="DW383">
            <v>0</v>
          </cell>
          <cell r="DY383" t="str">
            <v>SDPT60014</v>
          </cell>
          <cell r="DZ383">
            <v>100</v>
          </cell>
          <cell r="EA383">
            <v>0</v>
          </cell>
          <cell r="EB383">
            <v>0</v>
          </cell>
          <cell r="EC383">
            <v>0</v>
          </cell>
          <cell r="ED383">
            <v>0</v>
          </cell>
          <cell r="EE383">
            <v>0</v>
          </cell>
          <cell r="EG383" t="str">
            <v>SDPT60014</v>
          </cell>
          <cell r="EH383">
            <v>100</v>
          </cell>
          <cell r="EI383">
            <v>0</v>
          </cell>
          <cell r="EJ383">
            <v>0</v>
          </cell>
          <cell r="EK383">
            <v>0</v>
          </cell>
          <cell r="EL383">
            <v>0</v>
          </cell>
          <cell r="EM383">
            <v>0</v>
          </cell>
          <cell r="EO383" t="str">
            <v>SDPT60014</v>
          </cell>
          <cell r="EP383">
            <v>100</v>
          </cell>
          <cell r="EQ383">
            <v>0</v>
          </cell>
          <cell r="ER383">
            <v>0</v>
          </cell>
          <cell r="ES383">
            <v>0</v>
          </cell>
          <cell r="ET383">
            <v>0</v>
          </cell>
          <cell r="EU383">
            <v>0</v>
          </cell>
          <cell r="EW383" t="str">
            <v>PMSC16007</v>
          </cell>
          <cell r="EX383">
            <v>40.51</v>
          </cell>
          <cell r="EY383">
            <v>10.199999999999999</v>
          </cell>
          <cell r="EZ383">
            <v>4.0714285714285996</v>
          </cell>
          <cell r="FA383">
            <v>29.635000000000002</v>
          </cell>
          <cell r="FB383">
            <v>141.81700000000001</v>
          </cell>
          <cell r="FC383">
            <v>28</v>
          </cell>
          <cell r="FE383" t="str">
            <v>PMSC16003</v>
          </cell>
          <cell r="FF383">
            <v>62.92</v>
          </cell>
          <cell r="FG383">
            <v>11.53</v>
          </cell>
          <cell r="FH383">
            <v>13.8125</v>
          </cell>
          <cell r="FI383">
            <v>38.601999999999997</v>
          </cell>
          <cell r="FJ383">
            <v>234.453</v>
          </cell>
          <cell r="FK383">
            <v>16</v>
          </cell>
          <cell r="FM383" t="str">
            <v>PMSC16003</v>
          </cell>
          <cell r="FN383">
            <v>64.61</v>
          </cell>
          <cell r="FO383">
            <v>11.53</v>
          </cell>
          <cell r="FP383">
            <v>14.375</v>
          </cell>
          <cell r="FQ383">
            <v>38.601999999999997</v>
          </cell>
          <cell r="FR383">
            <v>253.953</v>
          </cell>
          <cell r="FS383">
            <v>16</v>
          </cell>
          <cell r="FU383" t="str">
            <v>PMSC16003</v>
          </cell>
          <cell r="FV383">
            <v>63.52</v>
          </cell>
          <cell r="FW383">
            <v>11.06</v>
          </cell>
          <cell r="FX383">
            <v>13.722222222221999</v>
          </cell>
          <cell r="FY383">
            <v>35.795999999999999</v>
          </cell>
          <cell r="FZ383">
            <v>261.137</v>
          </cell>
          <cell r="GA383">
            <v>18</v>
          </cell>
          <cell r="GC383" t="str">
            <v>PMSC16003</v>
          </cell>
          <cell r="GD383">
            <v>64.959999999999994</v>
          </cell>
          <cell r="GE383">
            <v>10.5</v>
          </cell>
          <cell r="GF383">
            <v>14.105263157894999</v>
          </cell>
          <cell r="GG383">
            <v>35.712000000000003</v>
          </cell>
          <cell r="GH383">
            <v>279.52</v>
          </cell>
          <cell r="GI383">
            <v>19</v>
          </cell>
          <cell r="GK383" t="str">
            <v>PMSC16003</v>
          </cell>
          <cell r="GL383">
            <v>66.36</v>
          </cell>
          <cell r="GM383">
            <v>10.5</v>
          </cell>
          <cell r="GN383">
            <v>15.157894736842</v>
          </cell>
          <cell r="GO383">
            <v>35.712000000000003</v>
          </cell>
          <cell r="GP383">
            <v>299.85300000000001</v>
          </cell>
          <cell r="GQ383">
            <v>19</v>
          </cell>
          <cell r="GS383" t="str">
            <v>PMSC16003</v>
          </cell>
          <cell r="GT383">
            <v>66.989999999999995</v>
          </cell>
          <cell r="GU383">
            <v>9.6999999999999993</v>
          </cell>
          <cell r="GV383">
            <v>13.714285714286</v>
          </cell>
          <cell r="GW383">
            <v>36.899000000000001</v>
          </cell>
          <cell r="GX383">
            <v>316.23599999999999</v>
          </cell>
          <cell r="GY383">
            <v>21</v>
          </cell>
          <cell r="HA383" t="str">
            <v>PMSC16003</v>
          </cell>
          <cell r="HB383">
            <v>68.209999999999994</v>
          </cell>
          <cell r="HC383">
            <v>9.6999999999999993</v>
          </cell>
          <cell r="HD383">
            <v>13.714285714286</v>
          </cell>
          <cell r="HE383">
            <v>36.899000000000001</v>
          </cell>
          <cell r="HF383">
            <v>336.48599999999999</v>
          </cell>
          <cell r="HG383">
            <v>21</v>
          </cell>
          <cell r="HI383" t="str">
            <v>PMMB33010</v>
          </cell>
          <cell r="HJ383">
            <v>100</v>
          </cell>
          <cell r="HK383">
            <v>0</v>
          </cell>
          <cell r="HL383">
            <v>0</v>
          </cell>
          <cell r="HM383">
            <v>0</v>
          </cell>
          <cell r="HN383">
            <v>0</v>
          </cell>
          <cell r="HO383">
            <v>0</v>
          </cell>
          <cell r="HQ383" t="str">
            <v>PMMB33010</v>
          </cell>
          <cell r="HR383">
            <v>100</v>
          </cell>
          <cell r="HS383">
            <v>0</v>
          </cell>
          <cell r="HT383">
            <v>0</v>
          </cell>
          <cell r="HU383">
            <v>0</v>
          </cell>
          <cell r="HV383">
            <v>0</v>
          </cell>
          <cell r="HW383">
            <v>0</v>
          </cell>
          <cell r="HY383" t="str">
            <v>MPSC27016</v>
          </cell>
          <cell r="HZ383">
            <v>87.29</v>
          </cell>
          <cell r="IA383">
            <v>91.5</v>
          </cell>
          <cell r="IB383">
            <v>0</v>
          </cell>
          <cell r="IC383">
            <v>0</v>
          </cell>
          <cell r="ID383">
            <v>4.5</v>
          </cell>
          <cell r="IE383">
            <v>1</v>
          </cell>
          <cell r="IG383" t="str">
            <v>MPSC27016</v>
          </cell>
          <cell r="IH383">
            <v>87.7</v>
          </cell>
          <cell r="II383">
            <v>91.5</v>
          </cell>
          <cell r="IJ383">
            <v>0</v>
          </cell>
          <cell r="IK383">
            <v>0</v>
          </cell>
          <cell r="IL383">
            <v>4.5</v>
          </cell>
          <cell r="IM383">
            <v>1</v>
          </cell>
        </row>
        <row r="384">
          <cell r="A384" t="str">
            <v>SDPT60060</v>
          </cell>
          <cell r="B384">
            <v>100</v>
          </cell>
          <cell r="C384">
            <v>0</v>
          </cell>
          <cell r="D384">
            <v>0</v>
          </cell>
          <cell r="E384">
            <v>0</v>
          </cell>
          <cell r="F384">
            <v>0</v>
          </cell>
          <cell r="G384">
            <v>0</v>
          </cell>
          <cell r="I384" t="str">
            <v>SDPT60060</v>
          </cell>
          <cell r="J384">
            <v>100</v>
          </cell>
          <cell r="K384">
            <v>0</v>
          </cell>
          <cell r="L384">
            <v>0</v>
          </cell>
          <cell r="M384">
            <v>0</v>
          </cell>
          <cell r="N384">
            <v>0</v>
          </cell>
          <cell r="O384">
            <v>0</v>
          </cell>
          <cell r="Q384" t="str">
            <v>SDPT60053</v>
          </cell>
          <cell r="R384">
            <v>100</v>
          </cell>
          <cell r="S384">
            <v>0</v>
          </cell>
          <cell r="T384">
            <v>0</v>
          </cell>
          <cell r="U384">
            <v>0</v>
          </cell>
          <cell r="V384">
            <v>0</v>
          </cell>
          <cell r="W384">
            <v>0</v>
          </cell>
          <cell r="Y384" t="str">
            <v>SDPT60053</v>
          </cell>
          <cell r="Z384">
            <v>100</v>
          </cell>
          <cell r="AA384">
            <v>0</v>
          </cell>
          <cell r="AB384">
            <v>0</v>
          </cell>
          <cell r="AC384">
            <v>0</v>
          </cell>
          <cell r="AD384">
            <v>0</v>
          </cell>
          <cell r="AE384">
            <v>0</v>
          </cell>
          <cell r="AG384" t="str">
            <v>SDPT60053</v>
          </cell>
          <cell r="AH384">
            <v>100</v>
          </cell>
          <cell r="AI384">
            <v>0</v>
          </cell>
          <cell r="AJ384">
            <v>0</v>
          </cell>
          <cell r="AK384">
            <v>0</v>
          </cell>
          <cell r="AL384">
            <v>0</v>
          </cell>
          <cell r="AM384">
            <v>0</v>
          </cell>
          <cell r="AO384" t="str">
            <v>SDPT60051</v>
          </cell>
          <cell r="AP384">
            <v>100</v>
          </cell>
          <cell r="AQ384">
            <v>0</v>
          </cell>
          <cell r="AR384">
            <v>0</v>
          </cell>
          <cell r="AS384">
            <v>0</v>
          </cell>
          <cell r="AT384">
            <v>0</v>
          </cell>
          <cell r="AU384">
            <v>0</v>
          </cell>
          <cell r="AW384" t="str">
            <v>SDPT60051</v>
          </cell>
          <cell r="AX384">
            <v>100</v>
          </cell>
          <cell r="AY384">
            <v>0</v>
          </cell>
          <cell r="AZ384">
            <v>0</v>
          </cell>
          <cell r="BA384">
            <v>0</v>
          </cell>
          <cell r="BB384">
            <v>0</v>
          </cell>
          <cell r="BC384">
            <v>0</v>
          </cell>
          <cell r="BE384" t="str">
            <v>SDPT60051</v>
          </cell>
          <cell r="BF384">
            <v>100</v>
          </cell>
          <cell r="BG384">
            <v>0</v>
          </cell>
          <cell r="BH384">
            <v>0</v>
          </cell>
          <cell r="BI384">
            <v>0</v>
          </cell>
          <cell r="BJ384">
            <v>0</v>
          </cell>
          <cell r="BK384">
            <v>0</v>
          </cell>
          <cell r="BM384" t="str">
            <v>SDPT60051</v>
          </cell>
          <cell r="BN384">
            <v>100</v>
          </cell>
          <cell r="BO384">
            <v>0</v>
          </cell>
          <cell r="BP384">
            <v>0</v>
          </cell>
          <cell r="BQ384">
            <v>0</v>
          </cell>
          <cell r="BR384">
            <v>0</v>
          </cell>
          <cell r="BS384">
            <v>0</v>
          </cell>
          <cell r="BU384" t="str">
            <v>SDPT60037</v>
          </cell>
          <cell r="BV384">
            <v>100</v>
          </cell>
          <cell r="BW384">
            <v>0</v>
          </cell>
          <cell r="BX384">
            <v>0</v>
          </cell>
          <cell r="BY384">
            <v>0</v>
          </cell>
          <cell r="BZ384">
            <v>0</v>
          </cell>
          <cell r="CA384">
            <v>0</v>
          </cell>
          <cell r="CC384" t="str">
            <v>SDPT60037</v>
          </cell>
          <cell r="CD384">
            <v>100</v>
          </cell>
          <cell r="CE384">
            <v>0</v>
          </cell>
          <cell r="CF384">
            <v>0</v>
          </cell>
          <cell r="CG384">
            <v>0</v>
          </cell>
          <cell r="CH384">
            <v>0</v>
          </cell>
          <cell r="CI384">
            <v>0</v>
          </cell>
          <cell r="CK384" t="str">
            <v>SDPT60037</v>
          </cell>
          <cell r="CL384">
            <v>100</v>
          </cell>
          <cell r="CM384">
            <v>0</v>
          </cell>
          <cell r="CN384">
            <v>0</v>
          </cell>
          <cell r="CO384">
            <v>0</v>
          </cell>
          <cell r="CP384">
            <v>0</v>
          </cell>
          <cell r="CQ384">
            <v>0</v>
          </cell>
          <cell r="CS384" t="str">
            <v>SDPT60018</v>
          </cell>
          <cell r="CT384">
            <v>100</v>
          </cell>
          <cell r="CU384">
            <v>0</v>
          </cell>
          <cell r="CV384">
            <v>0</v>
          </cell>
          <cell r="CW384">
            <v>0</v>
          </cell>
          <cell r="CX384">
            <v>0</v>
          </cell>
          <cell r="CY384">
            <v>0</v>
          </cell>
          <cell r="DA384" t="str">
            <v>SDPT60018</v>
          </cell>
          <cell r="DB384">
            <v>100</v>
          </cell>
          <cell r="DC384">
            <v>0</v>
          </cell>
          <cell r="DD384">
            <v>0</v>
          </cell>
          <cell r="DE384">
            <v>0</v>
          </cell>
          <cell r="DF384">
            <v>0</v>
          </cell>
          <cell r="DG384">
            <v>0</v>
          </cell>
          <cell r="DI384" t="str">
            <v>SDPT60018</v>
          </cell>
          <cell r="DJ384">
            <v>100</v>
          </cell>
          <cell r="DK384">
            <v>0</v>
          </cell>
          <cell r="DL384">
            <v>0</v>
          </cell>
          <cell r="DM384">
            <v>0</v>
          </cell>
          <cell r="DN384">
            <v>0</v>
          </cell>
          <cell r="DO384">
            <v>0</v>
          </cell>
          <cell r="DQ384" t="str">
            <v>SDPT60018</v>
          </cell>
          <cell r="DR384">
            <v>100</v>
          </cell>
          <cell r="DS384">
            <v>0</v>
          </cell>
          <cell r="DT384">
            <v>0</v>
          </cell>
          <cell r="DU384">
            <v>0</v>
          </cell>
          <cell r="DV384">
            <v>0</v>
          </cell>
          <cell r="DW384">
            <v>0</v>
          </cell>
          <cell r="DY384" t="str">
            <v>SDPT60016</v>
          </cell>
          <cell r="DZ384">
            <v>100</v>
          </cell>
          <cell r="EA384">
            <v>0</v>
          </cell>
          <cell r="EB384">
            <v>0</v>
          </cell>
          <cell r="EC384">
            <v>0</v>
          </cell>
          <cell r="ED384">
            <v>0</v>
          </cell>
          <cell r="EE384">
            <v>0</v>
          </cell>
          <cell r="EG384" t="str">
            <v>SDPT60016</v>
          </cell>
          <cell r="EH384">
            <v>100</v>
          </cell>
          <cell r="EI384">
            <v>0</v>
          </cell>
          <cell r="EJ384">
            <v>0</v>
          </cell>
          <cell r="EK384">
            <v>0</v>
          </cell>
          <cell r="EL384">
            <v>0</v>
          </cell>
          <cell r="EM384">
            <v>0</v>
          </cell>
          <cell r="EO384" t="str">
            <v>SDPT60016</v>
          </cell>
          <cell r="EP384">
            <v>100</v>
          </cell>
          <cell r="EQ384">
            <v>0</v>
          </cell>
          <cell r="ER384">
            <v>0</v>
          </cell>
          <cell r="ES384">
            <v>0</v>
          </cell>
          <cell r="ET384">
            <v>0</v>
          </cell>
          <cell r="EU384">
            <v>0</v>
          </cell>
          <cell r="EW384" t="str">
            <v>PMSC16008</v>
          </cell>
          <cell r="EX384">
            <v>3.76</v>
          </cell>
          <cell r="EY384">
            <v>76.989999999999995</v>
          </cell>
          <cell r="EZ384">
            <v>0.5</v>
          </cell>
          <cell r="FA384">
            <v>80.087999999999994</v>
          </cell>
          <cell r="FB384">
            <v>13.8</v>
          </cell>
          <cell r="FC384">
            <v>6</v>
          </cell>
          <cell r="FE384" t="str">
            <v>PMSC16004</v>
          </cell>
          <cell r="FF384">
            <v>86.25</v>
          </cell>
          <cell r="FG384">
            <v>2.5299999999999998</v>
          </cell>
          <cell r="FH384">
            <v>12.4</v>
          </cell>
          <cell r="FI384">
            <v>62.965000000000003</v>
          </cell>
          <cell r="FJ384">
            <v>331.91800000000001</v>
          </cell>
          <cell r="FK384">
            <v>25</v>
          </cell>
          <cell r="FM384" t="str">
            <v>PMSC16004</v>
          </cell>
          <cell r="FN384">
            <v>83.86</v>
          </cell>
          <cell r="FO384">
            <v>3.04</v>
          </cell>
          <cell r="FP384">
            <v>12.307692307691999</v>
          </cell>
          <cell r="FQ384">
            <v>70.418000000000006</v>
          </cell>
          <cell r="FR384">
            <v>336.91800000000001</v>
          </cell>
          <cell r="FS384">
            <v>26</v>
          </cell>
          <cell r="FU384" t="str">
            <v>PMSC16004</v>
          </cell>
          <cell r="FV384">
            <v>80.53</v>
          </cell>
          <cell r="FW384">
            <v>3.75</v>
          </cell>
          <cell r="FX384">
            <v>11.851851851852</v>
          </cell>
          <cell r="FY384">
            <v>54.968000000000004</v>
          </cell>
          <cell r="FZ384">
            <v>336.91800000000001</v>
          </cell>
          <cell r="GA384">
            <v>27</v>
          </cell>
          <cell r="GC384" t="str">
            <v>PMSC16004</v>
          </cell>
          <cell r="GD384">
            <v>81.03</v>
          </cell>
          <cell r="GE384">
            <v>3.56</v>
          </cell>
          <cell r="GF384">
            <v>11.620689655172001</v>
          </cell>
          <cell r="GG384">
            <v>54.008000000000003</v>
          </cell>
          <cell r="GH384">
            <v>354.16800000000001</v>
          </cell>
          <cell r="GI384">
            <v>29</v>
          </cell>
          <cell r="GK384" t="str">
            <v>PMSC16004</v>
          </cell>
          <cell r="GL384">
            <v>81.41</v>
          </cell>
          <cell r="GM384">
            <v>3.4</v>
          </cell>
          <cell r="GN384">
            <v>11.483870967742</v>
          </cell>
          <cell r="GO384">
            <v>54.095999999999997</v>
          </cell>
          <cell r="GP384">
            <v>372.38499999999999</v>
          </cell>
          <cell r="GQ384">
            <v>31</v>
          </cell>
          <cell r="GS384" t="str">
            <v>PMSC16004</v>
          </cell>
          <cell r="GT384">
            <v>82</v>
          </cell>
          <cell r="GU384">
            <v>3.4</v>
          </cell>
          <cell r="GV384">
            <v>11.483870967742</v>
          </cell>
          <cell r="GW384">
            <v>54.095999999999997</v>
          </cell>
          <cell r="GX384">
            <v>390.38400000000001</v>
          </cell>
          <cell r="GY384">
            <v>31</v>
          </cell>
          <cell r="HA384" t="str">
            <v>PMSC16004</v>
          </cell>
          <cell r="HB384">
            <v>81.52</v>
          </cell>
          <cell r="HC384">
            <v>3.28</v>
          </cell>
          <cell r="HD384">
            <v>10.787878787879</v>
          </cell>
          <cell r="HE384">
            <v>52.615000000000002</v>
          </cell>
          <cell r="HF384">
            <v>404.334</v>
          </cell>
          <cell r="HG384">
            <v>33</v>
          </cell>
          <cell r="HI384" t="str">
            <v>PMMB33012</v>
          </cell>
          <cell r="HJ384">
            <v>87.27</v>
          </cell>
          <cell r="HK384">
            <v>5.55</v>
          </cell>
          <cell r="HL384">
            <v>9.4</v>
          </cell>
          <cell r="HM384">
            <v>27.184999999999999</v>
          </cell>
          <cell r="HN384">
            <v>449.46300000000002</v>
          </cell>
          <cell r="HO384">
            <v>15</v>
          </cell>
          <cell r="HQ384" t="str">
            <v>PMMB33012</v>
          </cell>
          <cell r="HR384">
            <v>87.71</v>
          </cell>
          <cell r="HS384">
            <v>5.55</v>
          </cell>
          <cell r="HT384">
            <v>9.4</v>
          </cell>
          <cell r="HU384">
            <v>27.184999999999999</v>
          </cell>
          <cell r="HV384">
            <v>469.79599999999999</v>
          </cell>
          <cell r="HW384">
            <v>15</v>
          </cell>
          <cell r="HY384" t="str">
            <v>PLVV16001</v>
          </cell>
          <cell r="HZ384">
            <v>100</v>
          </cell>
          <cell r="IA384">
            <v>0</v>
          </cell>
          <cell r="IB384">
            <v>0</v>
          </cell>
          <cell r="IC384">
            <v>0</v>
          </cell>
          <cell r="ID384">
            <v>0</v>
          </cell>
          <cell r="IE384">
            <v>0</v>
          </cell>
          <cell r="IG384" t="str">
            <v>PLVV16001</v>
          </cell>
          <cell r="IH384">
            <v>100</v>
          </cell>
          <cell r="II384">
            <v>0</v>
          </cell>
          <cell r="IJ384">
            <v>0</v>
          </cell>
          <cell r="IK384">
            <v>0</v>
          </cell>
          <cell r="IL384">
            <v>0</v>
          </cell>
          <cell r="IM384">
            <v>0</v>
          </cell>
        </row>
        <row r="385">
          <cell r="A385" t="str">
            <v>SDPT60061</v>
          </cell>
          <cell r="B385">
            <v>100</v>
          </cell>
          <cell r="C385">
            <v>0</v>
          </cell>
          <cell r="D385">
            <v>0</v>
          </cell>
          <cell r="E385">
            <v>0</v>
          </cell>
          <cell r="F385">
            <v>0</v>
          </cell>
          <cell r="G385">
            <v>0</v>
          </cell>
          <cell r="I385" t="str">
            <v>SDPT60061</v>
          </cell>
          <cell r="J385">
            <v>100</v>
          </cell>
          <cell r="K385">
            <v>0</v>
          </cell>
          <cell r="L385">
            <v>0</v>
          </cell>
          <cell r="M385">
            <v>0</v>
          </cell>
          <cell r="N385">
            <v>0</v>
          </cell>
          <cell r="O385">
            <v>0</v>
          </cell>
          <cell r="Q385" t="str">
            <v>SDPT60058</v>
          </cell>
          <cell r="R385">
            <v>100</v>
          </cell>
          <cell r="S385">
            <v>0</v>
          </cell>
          <cell r="T385">
            <v>0</v>
          </cell>
          <cell r="U385">
            <v>0</v>
          </cell>
          <cell r="V385">
            <v>0</v>
          </cell>
          <cell r="W385">
            <v>0</v>
          </cell>
          <cell r="Y385" t="str">
            <v>SDPT60058</v>
          </cell>
          <cell r="Z385">
            <v>100</v>
          </cell>
          <cell r="AA385">
            <v>0</v>
          </cell>
          <cell r="AB385">
            <v>0</v>
          </cell>
          <cell r="AC385">
            <v>0</v>
          </cell>
          <cell r="AD385">
            <v>0</v>
          </cell>
          <cell r="AE385">
            <v>0</v>
          </cell>
          <cell r="AG385" t="str">
            <v>SDPT60058</v>
          </cell>
          <cell r="AH385">
            <v>100</v>
          </cell>
          <cell r="AI385">
            <v>0</v>
          </cell>
          <cell r="AJ385">
            <v>0</v>
          </cell>
          <cell r="AK385">
            <v>0</v>
          </cell>
          <cell r="AL385">
            <v>0</v>
          </cell>
          <cell r="AM385">
            <v>0</v>
          </cell>
          <cell r="AO385" t="str">
            <v>SDPT60052</v>
          </cell>
          <cell r="AP385">
            <v>100</v>
          </cell>
          <cell r="AQ385">
            <v>0</v>
          </cell>
          <cell r="AR385">
            <v>0</v>
          </cell>
          <cell r="AS385">
            <v>0</v>
          </cell>
          <cell r="AT385">
            <v>0</v>
          </cell>
          <cell r="AU385">
            <v>0</v>
          </cell>
          <cell r="AW385" t="str">
            <v>SDPT60052</v>
          </cell>
          <cell r="AX385">
            <v>100</v>
          </cell>
          <cell r="AY385">
            <v>0</v>
          </cell>
          <cell r="AZ385">
            <v>0</v>
          </cell>
          <cell r="BA385">
            <v>0</v>
          </cell>
          <cell r="BB385">
            <v>0</v>
          </cell>
          <cell r="BC385">
            <v>0</v>
          </cell>
          <cell r="BE385" t="str">
            <v>SDPT60052</v>
          </cell>
          <cell r="BF385">
            <v>100</v>
          </cell>
          <cell r="BG385">
            <v>0</v>
          </cell>
          <cell r="BH385">
            <v>0</v>
          </cell>
          <cell r="BI385">
            <v>0</v>
          </cell>
          <cell r="BJ385">
            <v>0</v>
          </cell>
          <cell r="BK385">
            <v>0</v>
          </cell>
          <cell r="BM385" t="str">
            <v>SDPT60052</v>
          </cell>
          <cell r="BN385">
            <v>100</v>
          </cell>
          <cell r="BO385">
            <v>0</v>
          </cell>
          <cell r="BP385">
            <v>0</v>
          </cell>
          <cell r="BQ385">
            <v>0</v>
          </cell>
          <cell r="BR385">
            <v>0</v>
          </cell>
          <cell r="BS385">
            <v>0</v>
          </cell>
          <cell r="BU385" t="str">
            <v>SDPT60041</v>
          </cell>
          <cell r="BV385">
            <v>100</v>
          </cell>
          <cell r="BW385">
            <v>0</v>
          </cell>
          <cell r="BX385">
            <v>0</v>
          </cell>
          <cell r="BY385">
            <v>0</v>
          </cell>
          <cell r="BZ385">
            <v>0</v>
          </cell>
          <cell r="CA385">
            <v>0</v>
          </cell>
          <cell r="CC385" t="str">
            <v>SDPT60041</v>
          </cell>
          <cell r="CD385">
            <v>100</v>
          </cell>
          <cell r="CE385">
            <v>0</v>
          </cell>
          <cell r="CF385">
            <v>0</v>
          </cell>
          <cell r="CG385">
            <v>0</v>
          </cell>
          <cell r="CH385">
            <v>0</v>
          </cell>
          <cell r="CI385">
            <v>0</v>
          </cell>
          <cell r="CK385" t="str">
            <v>SDPT60041</v>
          </cell>
          <cell r="CL385">
            <v>100</v>
          </cell>
          <cell r="CM385">
            <v>0</v>
          </cell>
          <cell r="CN385">
            <v>0</v>
          </cell>
          <cell r="CO385">
            <v>0</v>
          </cell>
          <cell r="CP385">
            <v>0</v>
          </cell>
          <cell r="CQ385">
            <v>0</v>
          </cell>
          <cell r="CS385" t="str">
            <v>SDPT60020</v>
          </cell>
          <cell r="CT385">
            <v>100</v>
          </cell>
          <cell r="CU385">
            <v>0</v>
          </cell>
          <cell r="CV385">
            <v>0</v>
          </cell>
          <cell r="CW385">
            <v>0</v>
          </cell>
          <cell r="CX385">
            <v>0</v>
          </cell>
          <cell r="CY385">
            <v>0</v>
          </cell>
          <cell r="DA385" t="str">
            <v>SDPT60020</v>
          </cell>
          <cell r="DB385">
            <v>100</v>
          </cell>
          <cell r="DC385">
            <v>0</v>
          </cell>
          <cell r="DD385">
            <v>0</v>
          </cell>
          <cell r="DE385">
            <v>0</v>
          </cell>
          <cell r="DF385">
            <v>0</v>
          </cell>
          <cell r="DG385">
            <v>0</v>
          </cell>
          <cell r="DI385" t="str">
            <v>SDPT60020</v>
          </cell>
          <cell r="DJ385">
            <v>100</v>
          </cell>
          <cell r="DK385">
            <v>0</v>
          </cell>
          <cell r="DL385">
            <v>0</v>
          </cell>
          <cell r="DM385">
            <v>0</v>
          </cell>
          <cell r="DN385">
            <v>0</v>
          </cell>
          <cell r="DO385">
            <v>0</v>
          </cell>
          <cell r="DQ385" t="str">
            <v>SDPT60020</v>
          </cell>
          <cell r="DR385">
            <v>100</v>
          </cell>
          <cell r="DS385">
            <v>0</v>
          </cell>
          <cell r="DT385">
            <v>0</v>
          </cell>
          <cell r="DU385">
            <v>0</v>
          </cell>
          <cell r="DV385">
            <v>0</v>
          </cell>
          <cell r="DW385">
            <v>0</v>
          </cell>
          <cell r="DY385" t="str">
            <v>SDPT60017</v>
          </cell>
          <cell r="DZ385">
            <v>100</v>
          </cell>
          <cell r="EA385">
            <v>0</v>
          </cell>
          <cell r="EB385">
            <v>0</v>
          </cell>
          <cell r="EC385">
            <v>0</v>
          </cell>
          <cell r="ED385">
            <v>0</v>
          </cell>
          <cell r="EE385">
            <v>0</v>
          </cell>
          <cell r="EG385" t="str">
            <v>SDPT60017</v>
          </cell>
          <cell r="EH385">
            <v>100</v>
          </cell>
          <cell r="EI385">
            <v>0</v>
          </cell>
          <cell r="EJ385">
            <v>0</v>
          </cell>
          <cell r="EK385">
            <v>0</v>
          </cell>
          <cell r="EL385">
            <v>0</v>
          </cell>
          <cell r="EM385">
            <v>0</v>
          </cell>
          <cell r="EO385" t="str">
            <v>SDPT60017</v>
          </cell>
          <cell r="EP385">
            <v>100</v>
          </cell>
          <cell r="EQ385">
            <v>0</v>
          </cell>
          <cell r="ER385">
            <v>0</v>
          </cell>
          <cell r="ES385">
            <v>0</v>
          </cell>
          <cell r="ET385">
            <v>0</v>
          </cell>
          <cell r="EU385">
            <v>0</v>
          </cell>
          <cell r="EW385" t="str">
            <v>PMSC16009</v>
          </cell>
          <cell r="EX385">
            <v>71.3</v>
          </cell>
          <cell r="EY385">
            <v>7.74</v>
          </cell>
          <cell r="EZ385">
            <v>13.688235294118</v>
          </cell>
          <cell r="FA385">
            <v>57.911999999999999</v>
          </cell>
          <cell r="FB385">
            <v>249.15</v>
          </cell>
          <cell r="FC385">
            <v>17</v>
          </cell>
          <cell r="FE385" t="str">
            <v>PMSC16007</v>
          </cell>
          <cell r="FF385">
            <v>42.73</v>
          </cell>
          <cell r="FG385">
            <v>9.02</v>
          </cell>
          <cell r="FH385">
            <v>4.0625</v>
          </cell>
          <cell r="FI385">
            <v>29.315000000000001</v>
          </cell>
          <cell r="FJ385">
            <v>157.48400000000001</v>
          </cell>
          <cell r="FK385">
            <v>32</v>
          </cell>
          <cell r="FM385" t="str">
            <v>PMSC16007</v>
          </cell>
          <cell r="FN385">
            <v>44.32</v>
          </cell>
          <cell r="FO385">
            <v>8.52</v>
          </cell>
          <cell r="FP385">
            <v>4.0882352941177</v>
          </cell>
          <cell r="FQ385">
            <v>29.204999999999998</v>
          </cell>
          <cell r="FR385">
            <v>172.80099999999999</v>
          </cell>
          <cell r="FS385">
            <v>34</v>
          </cell>
          <cell r="FU385" t="str">
            <v>PMSC16007</v>
          </cell>
          <cell r="FV385">
            <v>46.4</v>
          </cell>
          <cell r="FW385">
            <v>8.1</v>
          </cell>
          <cell r="FX385">
            <v>4.2777777777777999</v>
          </cell>
          <cell r="FY385">
            <v>29.02</v>
          </cell>
          <cell r="FZ385">
            <v>191.50200000000001</v>
          </cell>
          <cell r="GA385">
            <v>36</v>
          </cell>
          <cell r="GC385" t="str">
            <v>PMSC16007</v>
          </cell>
          <cell r="GD385">
            <v>46.76</v>
          </cell>
          <cell r="GE385">
            <v>7.95</v>
          </cell>
          <cell r="GF385">
            <v>4.2631578947367998</v>
          </cell>
          <cell r="GG385">
            <v>30.971</v>
          </cell>
          <cell r="GH385">
            <v>202.33500000000001</v>
          </cell>
          <cell r="GI385">
            <v>38</v>
          </cell>
          <cell r="GK385" t="str">
            <v>PMSC16007</v>
          </cell>
          <cell r="GL385">
            <v>48.8</v>
          </cell>
          <cell r="GM385">
            <v>7.56</v>
          </cell>
          <cell r="GN385">
            <v>4.55</v>
          </cell>
          <cell r="GO385">
            <v>30.916</v>
          </cell>
          <cell r="GP385">
            <v>222.15100000000001</v>
          </cell>
          <cell r="GQ385">
            <v>40</v>
          </cell>
          <cell r="GS385" t="str">
            <v>PMSC16007</v>
          </cell>
          <cell r="GT385">
            <v>50.77</v>
          </cell>
          <cell r="GU385">
            <v>7.56</v>
          </cell>
          <cell r="GV385">
            <v>4.55</v>
          </cell>
          <cell r="GW385">
            <v>30.916</v>
          </cell>
          <cell r="GX385">
            <v>242.46700000000001</v>
          </cell>
          <cell r="GY385">
            <v>40</v>
          </cell>
          <cell r="HA385" t="str">
            <v>PMSC16007</v>
          </cell>
          <cell r="HB385">
            <v>50.99</v>
          </cell>
          <cell r="HC385">
            <v>7.28</v>
          </cell>
          <cell r="HD385">
            <v>4.2325581395349001</v>
          </cell>
          <cell r="HE385">
            <v>32.348999999999997</v>
          </cell>
          <cell r="HF385">
            <v>253.61699999999999</v>
          </cell>
          <cell r="HG385">
            <v>43</v>
          </cell>
          <cell r="HI385" t="str">
            <v>PMMB33013</v>
          </cell>
          <cell r="HJ385">
            <v>73.819999999999993</v>
          </cell>
          <cell r="HK385">
            <v>4.75</v>
          </cell>
          <cell r="HL385">
            <v>10.027777777778001</v>
          </cell>
          <cell r="HM385">
            <v>5.9189999999999996</v>
          </cell>
          <cell r="HN385">
            <v>381.91699999999997</v>
          </cell>
          <cell r="HO385">
            <v>36</v>
          </cell>
          <cell r="HQ385" t="str">
            <v>PMMB33013</v>
          </cell>
          <cell r="HR385">
            <v>71.44</v>
          </cell>
          <cell r="HS385">
            <v>5.24</v>
          </cell>
          <cell r="HT385">
            <v>9.7567567567568005</v>
          </cell>
          <cell r="HU385">
            <v>5.2210000000000001</v>
          </cell>
          <cell r="HV385">
            <v>383.05</v>
          </cell>
          <cell r="HW385">
            <v>37</v>
          </cell>
          <cell r="HY385" t="str">
            <v>PMMB33001</v>
          </cell>
          <cell r="HZ385">
            <v>100</v>
          </cell>
          <cell r="IA385">
            <v>0</v>
          </cell>
          <cell r="IB385">
            <v>0</v>
          </cell>
          <cell r="IC385">
            <v>0</v>
          </cell>
          <cell r="ID385">
            <v>0</v>
          </cell>
          <cell r="IE385">
            <v>0</v>
          </cell>
          <cell r="IG385" t="str">
            <v>PMMB33001</v>
          </cell>
          <cell r="IH385">
            <v>100</v>
          </cell>
          <cell r="II385">
            <v>0</v>
          </cell>
          <cell r="IJ385">
            <v>0</v>
          </cell>
          <cell r="IK385">
            <v>0</v>
          </cell>
          <cell r="IL385">
            <v>0</v>
          </cell>
          <cell r="IM385">
            <v>0</v>
          </cell>
        </row>
        <row r="386">
          <cell r="A386" t="str">
            <v>SDPT60062</v>
          </cell>
          <cell r="B386">
            <v>100</v>
          </cell>
          <cell r="C386">
            <v>0</v>
          </cell>
          <cell r="D386">
            <v>0</v>
          </cell>
          <cell r="E386">
            <v>0</v>
          </cell>
          <cell r="F386">
            <v>0</v>
          </cell>
          <cell r="G386">
            <v>0</v>
          </cell>
          <cell r="I386" t="str">
            <v>SDPT60062</v>
          </cell>
          <cell r="J386">
            <v>100</v>
          </cell>
          <cell r="K386">
            <v>0</v>
          </cell>
          <cell r="L386">
            <v>0</v>
          </cell>
          <cell r="M386">
            <v>0</v>
          </cell>
          <cell r="N386">
            <v>0</v>
          </cell>
          <cell r="O386">
            <v>0</v>
          </cell>
          <cell r="Q386" t="str">
            <v>SDPT60059</v>
          </cell>
          <cell r="R386">
            <v>100</v>
          </cell>
          <cell r="S386">
            <v>0</v>
          </cell>
          <cell r="T386">
            <v>0</v>
          </cell>
          <cell r="U386">
            <v>0</v>
          </cell>
          <cell r="V386">
            <v>0</v>
          </cell>
          <cell r="W386">
            <v>0</v>
          </cell>
          <cell r="Y386" t="str">
            <v>SDPT60059</v>
          </cell>
          <cell r="Z386">
            <v>100</v>
          </cell>
          <cell r="AA386">
            <v>0</v>
          </cell>
          <cell r="AB386">
            <v>0</v>
          </cell>
          <cell r="AC386">
            <v>0</v>
          </cell>
          <cell r="AD386">
            <v>0</v>
          </cell>
          <cell r="AE386">
            <v>0</v>
          </cell>
          <cell r="AG386" t="str">
            <v>SDPT60059</v>
          </cell>
          <cell r="AH386">
            <v>100</v>
          </cell>
          <cell r="AI386">
            <v>0</v>
          </cell>
          <cell r="AJ386">
            <v>0</v>
          </cell>
          <cell r="AK386">
            <v>0</v>
          </cell>
          <cell r="AL386">
            <v>0</v>
          </cell>
          <cell r="AM386">
            <v>0</v>
          </cell>
          <cell r="AO386" t="str">
            <v>SDPT60053</v>
          </cell>
          <cell r="AP386">
            <v>100</v>
          </cell>
          <cell r="AQ386">
            <v>0</v>
          </cell>
          <cell r="AR386">
            <v>0</v>
          </cell>
          <cell r="AS386">
            <v>0</v>
          </cell>
          <cell r="AT386">
            <v>0</v>
          </cell>
          <cell r="AU386">
            <v>0</v>
          </cell>
          <cell r="AW386" t="str">
            <v>SDPT60053</v>
          </cell>
          <cell r="AX386">
            <v>100</v>
          </cell>
          <cell r="AY386">
            <v>0</v>
          </cell>
          <cell r="AZ386">
            <v>0</v>
          </cell>
          <cell r="BA386">
            <v>0</v>
          </cell>
          <cell r="BB386">
            <v>0</v>
          </cell>
          <cell r="BC386">
            <v>0</v>
          </cell>
          <cell r="BE386" t="str">
            <v>SDPT60053</v>
          </cell>
          <cell r="BF386">
            <v>100</v>
          </cell>
          <cell r="BG386">
            <v>0</v>
          </cell>
          <cell r="BH386">
            <v>0</v>
          </cell>
          <cell r="BI386">
            <v>0</v>
          </cell>
          <cell r="BJ386">
            <v>0</v>
          </cell>
          <cell r="BK386">
            <v>0</v>
          </cell>
          <cell r="BM386" t="str">
            <v>SDPT60053</v>
          </cell>
          <cell r="BN386">
            <v>100</v>
          </cell>
          <cell r="BO386">
            <v>0</v>
          </cell>
          <cell r="BP386">
            <v>0</v>
          </cell>
          <cell r="BQ386">
            <v>0</v>
          </cell>
          <cell r="BR386">
            <v>0</v>
          </cell>
          <cell r="BS386">
            <v>0</v>
          </cell>
          <cell r="BU386" t="str">
            <v>SDPT60046</v>
          </cell>
          <cell r="BV386">
            <v>100</v>
          </cell>
          <cell r="BW386">
            <v>0</v>
          </cell>
          <cell r="BX386">
            <v>0</v>
          </cell>
          <cell r="BY386">
            <v>0</v>
          </cell>
          <cell r="BZ386">
            <v>0</v>
          </cell>
          <cell r="CA386">
            <v>0</v>
          </cell>
          <cell r="CC386" t="str">
            <v>SDPT60046</v>
          </cell>
          <cell r="CD386">
            <v>100</v>
          </cell>
          <cell r="CE386">
            <v>0</v>
          </cell>
          <cell r="CF386">
            <v>0</v>
          </cell>
          <cell r="CG386">
            <v>0</v>
          </cell>
          <cell r="CH386">
            <v>0</v>
          </cell>
          <cell r="CI386">
            <v>0</v>
          </cell>
          <cell r="CK386" t="str">
            <v>SDPT60046</v>
          </cell>
          <cell r="CL386">
            <v>100</v>
          </cell>
          <cell r="CM386">
            <v>0</v>
          </cell>
          <cell r="CN386">
            <v>0</v>
          </cell>
          <cell r="CO386">
            <v>0</v>
          </cell>
          <cell r="CP386">
            <v>0</v>
          </cell>
          <cell r="CQ386">
            <v>0</v>
          </cell>
          <cell r="CS386" t="str">
            <v>SDPT60021</v>
          </cell>
          <cell r="CT386">
            <v>100</v>
          </cell>
          <cell r="CU386">
            <v>0</v>
          </cell>
          <cell r="CV386">
            <v>0</v>
          </cell>
          <cell r="CW386">
            <v>0</v>
          </cell>
          <cell r="CX386">
            <v>0</v>
          </cell>
          <cell r="CY386">
            <v>0</v>
          </cell>
          <cell r="DA386" t="str">
            <v>SDPT60021</v>
          </cell>
          <cell r="DB386">
            <v>100</v>
          </cell>
          <cell r="DC386">
            <v>0</v>
          </cell>
          <cell r="DD386">
            <v>0</v>
          </cell>
          <cell r="DE386">
            <v>0</v>
          </cell>
          <cell r="DF386">
            <v>0</v>
          </cell>
          <cell r="DG386">
            <v>0</v>
          </cell>
          <cell r="DI386" t="str">
            <v>SDPT60021</v>
          </cell>
          <cell r="DJ386">
            <v>100</v>
          </cell>
          <cell r="DK386">
            <v>0</v>
          </cell>
          <cell r="DL386">
            <v>0</v>
          </cell>
          <cell r="DM386">
            <v>0</v>
          </cell>
          <cell r="DN386">
            <v>0</v>
          </cell>
          <cell r="DO386">
            <v>0</v>
          </cell>
          <cell r="DQ386" t="str">
            <v>SDPT60021</v>
          </cell>
          <cell r="DR386">
            <v>100</v>
          </cell>
          <cell r="DS386">
            <v>0</v>
          </cell>
          <cell r="DT386">
            <v>0</v>
          </cell>
          <cell r="DU386">
            <v>0</v>
          </cell>
          <cell r="DV386">
            <v>0</v>
          </cell>
          <cell r="DW386">
            <v>0</v>
          </cell>
          <cell r="DY386" t="str">
            <v>SDPT60018</v>
          </cell>
          <cell r="DZ386">
            <v>100</v>
          </cell>
          <cell r="EA386">
            <v>0</v>
          </cell>
          <cell r="EB386">
            <v>0</v>
          </cell>
          <cell r="EC386">
            <v>0</v>
          </cell>
          <cell r="ED386">
            <v>0</v>
          </cell>
          <cell r="EE386">
            <v>0</v>
          </cell>
          <cell r="EG386" t="str">
            <v>SDPT60018</v>
          </cell>
          <cell r="EH386">
            <v>100</v>
          </cell>
          <cell r="EI386">
            <v>0</v>
          </cell>
          <cell r="EJ386">
            <v>0</v>
          </cell>
          <cell r="EK386">
            <v>0</v>
          </cell>
          <cell r="EL386">
            <v>0</v>
          </cell>
          <cell r="EM386">
            <v>0</v>
          </cell>
          <cell r="EO386" t="str">
            <v>SDPT60018</v>
          </cell>
          <cell r="EP386">
            <v>100</v>
          </cell>
          <cell r="EQ386">
            <v>0</v>
          </cell>
          <cell r="ER386">
            <v>0</v>
          </cell>
          <cell r="ES386">
            <v>0</v>
          </cell>
          <cell r="ET386">
            <v>0</v>
          </cell>
          <cell r="EU386">
            <v>0</v>
          </cell>
          <cell r="EW386" t="str">
            <v>PMSC16011</v>
          </cell>
          <cell r="EX386">
            <v>58.79</v>
          </cell>
          <cell r="EY386">
            <v>8.7100000000000009</v>
          </cell>
          <cell r="EZ386">
            <v>8.5</v>
          </cell>
          <cell r="FA386">
            <v>22.753</v>
          </cell>
          <cell r="FB386">
            <v>210.018</v>
          </cell>
          <cell r="FC386">
            <v>22</v>
          </cell>
          <cell r="FE386" t="str">
            <v>PMSC16008</v>
          </cell>
          <cell r="FF386">
            <v>5.23</v>
          </cell>
          <cell r="FG386">
            <v>68.23</v>
          </cell>
          <cell r="FH386">
            <v>0.85714285714289995</v>
          </cell>
          <cell r="FI386">
            <v>77.460999999999999</v>
          </cell>
          <cell r="FJ386">
            <v>21.882999999999999</v>
          </cell>
          <cell r="FK386">
            <v>7</v>
          </cell>
          <cell r="FM386" t="str">
            <v>PMSC16008</v>
          </cell>
          <cell r="FN386">
            <v>5</v>
          </cell>
          <cell r="FO386">
            <v>71.66</v>
          </cell>
          <cell r="FP386">
            <v>1.4285714285714</v>
          </cell>
          <cell r="FQ386">
            <v>73.754999999999995</v>
          </cell>
          <cell r="FR386">
            <v>21.882999999999999</v>
          </cell>
          <cell r="FS386">
            <v>7</v>
          </cell>
          <cell r="FU386" t="str">
            <v>PMSC16008</v>
          </cell>
          <cell r="FV386">
            <v>6.97</v>
          </cell>
          <cell r="FW386">
            <v>64.19</v>
          </cell>
          <cell r="FX386">
            <v>1.25</v>
          </cell>
          <cell r="FY386">
            <v>72.043000000000006</v>
          </cell>
          <cell r="FZ386">
            <v>31.933</v>
          </cell>
          <cell r="GA386">
            <v>8</v>
          </cell>
          <cell r="GC386" t="str">
            <v>PMSC16008</v>
          </cell>
          <cell r="GD386">
            <v>7.51</v>
          </cell>
          <cell r="GE386">
            <v>59.19</v>
          </cell>
          <cell r="GF386">
            <v>2.6666666666666998</v>
          </cell>
          <cell r="GG386">
            <v>69.447000000000003</v>
          </cell>
          <cell r="GH386">
            <v>35.533000000000001</v>
          </cell>
          <cell r="GI386">
            <v>9</v>
          </cell>
          <cell r="GK386" t="str">
            <v>PMSC16008</v>
          </cell>
          <cell r="GL386">
            <v>9.4600000000000009</v>
          </cell>
          <cell r="GM386">
            <v>49.35</v>
          </cell>
          <cell r="GN386">
            <v>3.2727272727273</v>
          </cell>
          <cell r="GO386">
            <v>68.153000000000006</v>
          </cell>
          <cell r="GP386">
            <v>47.415999999999997</v>
          </cell>
          <cell r="GQ386">
            <v>11</v>
          </cell>
          <cell r="GS386" t="str">
            <v>PMSC16008</v>
          </cell>
          <cell r="GT386">
            <v>12.42</v>
          </cell>
          <cell r="GU386">
            <v>45.51</v>
          </cell>
          <cell r="GV386">
            <v>3</v>
          </cell>
          <cell r="GW386">
            <v>67.751000000000005</v>
          </cell>
          <cell r="GX386">
            <v>64.933000000000007</v>
          </cell>
          <cell r="GY386">
            <v>12</v>
          </cell>
          <cell r="HA386" t="str">
            <v>PMSC16008</v>
          </cell>
          <cell r="HB386">
            <v>15.42</v>
          </cell>
          <cell r="HC386">
            <v>42.13</v>
          </cell>
          <cell r="HD386">
            <v>2.7692307692307998</v>
          </cell>
          <cell r="HE386">
            <v>67.552999999999997</v>
          </cell>
          <cell r="HF386">
            <v>83.965999999999994</v>
          </cell>
          <cell r="HG386">
            <v>13</v>
          </cell>
          <cell r="HI386" t="str">
            <v>PMMB33035</v>
          </cell>
          <cell r="HJ386">
            <v>74.2</v>
          </cell>
          <cell r="HK386">
            <v>5.79</v>
          </cell>
          <cell r="HL386">
            <v>9.2758620689655</v>
          </cell>
          <cell r="HM386">
            <v>52.728999999999999</v>
          </cell>
          <cell r="HN386">
            <v>384.416</v>
          </cell>
          <cell r="HO386">
            <v>29</v>
          </cell>
          <cell r="HQ386" t="str">
            <v>PMMB33035</v>
          </cell>
          <cell r="HR386">
            <v>74.150000000000006</v>
          </cell>
          <cell r="HS386">
            <v>5.45</v>
          </cell>
          <cell r="HT386">
            <v>8.40625</v>
          </cell>
          <cell r="HU386">
            <v>50.75</v>
          </cell>
          <cell r="HV386">
            <v>398.2</v>
          </cell>
          <cell r="HW386">
            <v>32</v>
          </cell>
          <cell r="HY386" t="str">
            <v>PMMB33002</v>
          </cell>
          <cell r="HZ386">
            <v>76.89</v>
          </cell>
          <cell r="IA386">
            <v>4.7</v>
          </cell>
          <cell r="IB386">
            <v>10.294117647059</v>
          </cell>
          <cell r="IC386">
            <v>40.122999999999998</v>
          </cell>
          <cell r="ID386">
            <v>427.012</v>
          </cell>
          <cell r="IE386">
            <v>34</v>
          </cell>
          <cell r="IG386" t="str">
            <v>PMMB33002</v>
          </cell>
          <cell r="IH386">
            <v>77.41</v>
          </cell>
          <cell r="II386">
            <v>4.7</v>
          </cell>
          <cell r="IJ386">
            <v>10.294117647059</v>
          </cell>
          <cell r="IK386">
            <v>40.122999999999998</v>
          </cell>
          <cell r="IL386">
            <v>444.779</v>
          </cell>
          <cell r="IM386">
            <v>34</v>
          </cell>
        </row>
        <row r="387">
          <cell r="A387" t="str">
            <v>SDPT60063</v>
          </cell>
          <cell r="B387">
            <v>100</v>
          </cell>
          <cell r="C387">
            <v>0</v>
          </cell>
          <cell r="D387">
            <v>0</v>
          </cell>
          <cell r="E387">
            <v>0</v>
          </cell>
          <cell r="F387">
            <v>0</v>
          </cell>
          <cell r="G387">
            <v>0</v>
          </cell>
          <cell r="I387" t="str">
            <v>SDPT60063</v>
          </cell>
          <cell r="J387">
            <v>100</v>
          </cell>
          <cell r="K387">
            <v>0</v>
          </cell>
          <cell r="L387">
            <v>0</v>
          </cell>
          <cell r="M387">
            <v>0</v>
          </cell>
          <cell r="N387">
            <v>0</v>
          </cell>
          <cell r="O387">
            <v>0</v>
          </cell>
          <cell r="Q387" t="str">
            <v>SDPT60060</v>
          </cell>
          <cell r="R387">
            <v>100</v>
          </cell>
          <cell r="S387">
            <v>0</v>
          </cell>
          <cell r="T387">
            <v>0</v>
          </cell>
          <cell r="U387">
            <v>0</v>
          </cell>
          <cell r="V387">
            <v>0</v>
          </cell>
          <cell r="W387">
            <v>0</v>
          </cell>
          <cell r="Y387" t="str">
            <v>SDPT60060</v>
          </cell>
          <cell r="Z387">
            <v>100</v>
          </cell>
          <cell r="AA387">
            <v>0</v>
          </cell>
          <cell r="AB387">
            <v>0</v>
          </cell>
          <cell r="AC387">
            <v>0</v>
          </cell>
          <cell r="AD387">
            <v>0</v>
          </cell>
          <cell r="AE387">
            <v>0</v>
          </cell>
          <cell r="AG387" t="str">
            <v>SDPT60060</v>
          </cell>
          <cell r="AH387">
            <v>100</v>
          </cell>
          <cell r="AI387">
            <v>0</v>
          </cell>
          <cell r="AJ387">
            <v>0</v>
          </cell>
          <cell r="AK387">
            <v>0</v>
          </cell>
          <cell r="AL387">
            <v>0</v>
          </cell>
          <cell r="AM387">
            <v>0</v>
          </cell>
          <cell r="AO387" t="str">
            <v>SDPT60058</v>
          </cell>
          <cell r="AP387">
            <v>100</v>
          </cell>
          <cell r="AQ387">
            <v>0</v>
          </cell>
          <cell r="AR387">
            <v>0</v>
          </cell>
          <cell r="AS387">
            <v>0</v>
          </cell>
          <cell r="AT387">
            <v>0</v>
          </cell>
          <cell r="AU387">
            <v>0</v>
          </cell>
          <cell r="AW387" t="str">
            <v>SDPT60058</v>
          </cell>
          <cell r="AX387">
            <v>100</v>
          </cell>
          <cell r="AY387">
            <v>0</v>
          </cell>
          <cell r="AZ387">
            <v>0</v>
          </cell>
          <cell r="BA387">
            <v>0</v>
          </cell>
          <cell r="BB387">
            <v>0</v>
          </cell>
          <cell r="BC387">
            <v>0</v>
          </cell>
          <cell r="BE387" t="str">
            <v>SDPT60058</v>
          </cell>
          <cell r="BF387">
            <v>100</v>
          </cell>
          <cell r="BG387">
            <v>0</v>
          </cell>
          <cell r="BH387">
            <v>0</v>
          </cell>
          <cell r="BI387">
            <v>0</v>
          </cell>
          <cell r="BJ387">
            <v>0</v>
          </cell>
          <cell r="BK387">
            <v>0</v>
          </cell>
          <cell r="BM387" t="str">
            <v>SDPT60058</v>
          </cell>
          <cell r="BN387">
            <v>100</v>
          </cell>
          <cell r="BO387">
            <v>0</v>
          </cell>
          <cell r="BP387">
            <v>0</v>
          </cell>
          <cell r="BQ387">
            <v>0</v>
          </cell>
          <cell r="BR387">
            <v>0</v>
          </cell>
          <cell r="BS387">
            <v>0</v>
          </cell>
          <cell r="BU387" t="str">
            <v>SDPT60051</v>
          </cell>
          <cell r="BV387">
            <v>100</v>
          </cell>
          <cell r="BW387">
            <v>0</v>
          </cell>
          <cell r="BX387">
            <v>0</v>
          </cell>
          <cell r="BY387">
            <v>0</v>
          </cell>
          <cell r="BZ387">
            <v>0</v>
          </cell>
          <cell r="CA387">
            <v>0</v>
          </cell>
          <cell r="CC387" t="str">
            <v>SDPT60051</v>
          </cell>
          <cell r="CD387">
            <v>100</v>
          </cell>
          <cell r="CE387">
            <v>0</v>
          </cell>
          <cell r="CF387">
            <v>0</v>
          </cell>
          <cell r="CG387">
            <v>0</v>
          </cell>
          <cell r="CH387">
            <v>0</v>
          </cell>
          <cell r="CI387">
            <v>0</v>
          </cell>
          <cell r="CK387" t="str">
            <v>SDPT60051</v>
          </cell>
          <cell r="CL387">
            <v>100</v>
          </cell>
          <cell r="CM387">
            <v>0</v>
          </cell>
          <cell r="CN387">
            <v>0</v>
          </cell>
          <cell r="CO387">
            <v>0</v>
          </cell>
          <cell r="CP387">
            <v>0</v>
          </cell>
          <cell r="CQ387">
            <v>0</v>
          </cell>
          <cell r="CS387" t="str">
            <v>SDPT60025</v>
          </cell>
          <cell r="CT387">
            <v>100</v>
          </cell>
          <cell r="CU387">
            <v>0</v>
          </cell>
          <cell r="CV387">
            <v>0</v>
          </cell>
          <cell r="CW387">
            <v>0</v>
          </cell>
          <cell r="CX387">
            <v>0</v>
          </cell>
          <cell r="CY387">
            <v>0</v>
          </cell>
          <cell r="DA387" t="str">
            <v>SDPT60025</v>
          </cell>
          <cell r="DB387">
            <v>100</v>
          </cell>
          <cell r="DC387">
            <v>0</v>
          </cell>
          <cell r="DD387">
            <v>0</v>
          </cell>
          <cell r="DE387">
            <v>0</v>
          </cell>
          <cell r="DF387">
            <v>0</v>
          </cell>
          <cell r="DG387">
            <v>0</v>
          </cell>
          <cell r="DI387" t="str">
            <v>SDPT60025</v>
          </cell>
          <cell r="DJ387">
            <v>100</v>
          </cell>
          <cell r="DK387">
            <v>0</v>
          </cell>
          <cell r="DL387">
            <v>0</v>
          </cell>
          <cell r="DM387">
            <v>0</v>
          </cell>
          <cell r="DN387">
            <v>0</v>
          </cell>
          <cell r="DO387">
            <v>0</v>
          </cell>
          <cell r="DQ387" t="str">
            <v>SDPT60025</v>
          </cell>
          <cell r="DR387">
            <v>100</v>
          </cell>
          <cell r="DS387">
            <v>0</v>
          </cell>
          <cell r="DT387">
            <v>0</v>
          </cell>
          <cell r="DU387">
            <v>0</v>
          </cell>
          <cell r="DV387">
            <v>0</v>
          </cell>
          <cell r="DW387">
            <v>0</v>
          </cell>
          <cell r="DY387" t="str">
            <v>SDPT60020</v>
          </cell>
          <cell r="DZ387">
            <v>100</v>
          </cell>
          <cell r="EA387">
            <v>0</v>
          </cell>
          <cell r="EB387">
            <v>0</v>
          </cell>
          <cell r="EC387">
            <v>0</v>
          </cell>
          <cell r="ED387">
            <v>0</v>
          </cell>
          <cell r="EE387">
            <v>0</v>
          </cell>
          <cell r="EG387" t="str">
            <v>SDPT60020</v>
          </cell>
          <cell r="EH387">
            <v>100</v>
          </cell>
          <cell r="EI387">
            <v>0</v>
          </cell>
          <cell r="EJ387">
            <v>0</v>
          </cell>
          <cell r="EK387">
            <v>0</v>
          </cell>
          <cell r="EL387">
            <v>0</v>
          </cell>
          <cell r="EM387">
            <v>0</v>
          </cell>
          <cell r="EO387" t="str">
            <v>SDPT60020</v>
          </cell>
          <cell r="EP387">
            <v>100</v>
          </cell>
          <cell r="EQ387">
            <v>0</v>
          </cell>
          <cell r="ER387">
            <v>0</v>
          </cell>
          <cell r="ES387">
            <v>0</v>
          </cell>
          <cell r="ET387">
            <v>0</v>
          </cell>
          <cell r="EU387">
            <v>0</v>
          </cell>
          <cell r="EW387" t="str">
            <v>PMSC16012</v>
          </cell>
          <cell r="EX387">
            <v>71.92</v>
          </cell>
          <cell r="EY387">
            <v>4.29</v>
          </cell>
          <cell r="EZ387">
            <v>7.6774193548387002</v>
          </cell>
          <cell r="FA387">
            <v>40.753</v>
          </cell>
          <cell r="FB387">
            <v>257.899</v>
          </cell>
          <cell r="FC387">
            <v>31</v>
          </cell>
          <cell r="FE387" t="str">
            <v>PMSC16009</v>
          </cell>
          <cell r="FF387">
            <v>67.91</v>
          </cell>
          <cell r="FG387">
            <v>9.15</v>
          </cell>
          <cell r="FH387">
            <v>13.688235294118</v>
          </cell>
          <cell r="FI387">
            <v>64.406000000000006</v>
          </cell>
          <cell r="FJ387">
            <v>249.15</v>
          </cell>
          <cell r="FK387">
            <v>17</v>
          </cell>
          <cell r="FM387" t="str">
            <v>PMSC16009</v>
          </cell>
          <cell r="FN387">
            <v>64.819999999999993</v>
          </cell>
          <cell r="FO387">
            <v>10.56</v>
          </cell>
          <cell r="FP387">
            <v>13.688235294118</v>
          </cell>
          <cell r="FQ387">
            <v>69.164000000000001</v>
          </cell>
          <cell r="FR387">
            <v>249.15</v>
          </cell>
          <cell r="FS387">
            <v>17</v>
          </cell>
          <cell r="FU387" t="str">
            <v>PMSC16009</v>
          </cell>
          <cell r="FV387">
            <v>62</v>
          </cell>
          <cell r="FW387">
            <v>11.97</v>
          </cell>
          <cell r="FX387">
            <v>13.688235294118</v>
          </cell>
          <cell r="FY387">
            <v>72.8</v>
          </cell>
          <cell r="FZ387">
            <v>249.15</v>
          </cell>
          <cell r="GA387">
            <v>17</v>
          </cell>
          <cell r="GC387" t="str">
            <v>PMSC16009</v>
          </cell>
          <cell r="GD387">
            <v>62.13</v>
          </cell>
          <cell r="GE387">
            <v>12.47</v>
          </cell>
          <cell r="GF387">
            <v>14.276470588235</v>
          </cell>
          <cell r="GG387">
            <v>73.876000000000005</v>
          </cell>
          <cell r="GH387">
            <v>263.166</v>
          </cell>
          <cell r="GI387">
            <v>17</v>
          </cell>
          <cell r="GK387" t="str">
            <v>PMSC16009</v>
          </cell>
          <cell r="GL387">
            <v>63.37</v>
          </cell>
          <cell r="GM387">
            <v>11.87</v>
          </cell>
          <cell r="GN387">
            <v>14.483333333333</v>
          </cell>
          <cell r="GO387">
            <v>73.299000000000007</v>
          </cell>
          <cell r="GP387">
            <v>281.84899999999999</v>
          </cell>
          <cell r="GQ387">
            <v>18</v>
          </cell>
          <cell r="GS387" t="str">
            <v>PMSC16009</v>
          </cell>
          <cell r="GT387">
            <v>64.72</v>
          </cell>
          <cell r="GU387">
            <v>11.87</v>
          </cell>
          <cell r="GV387">
            <v>14.483333333333</v>
          </cell>
          <cell r="GW387">
            <v>73.299000000000007</v>
          </cell>
          <cell r="GX387">
            <v>301.46499999999997</v>
          </cell>
          <cell r="GY387">
            <v>18</v>
          </cell>
          <cell r="HA387" t="str">
            <v>PMSC16009</v>
          </cell>
          <cell r="HB387">
            <v>65.5</v>
          </cell>
          <cell r="HC387">
            <v>10.85</v>
          </cell>
          <cell r="HD387">
            <v>13.035</v>
          </cell>
          <cell r="HE387">
            <v>73.043000000000006</v>
          </cell>
          <cell r="HF387">
            <v>318.29899999999998</v>
          </cell>
          <cell r="HG387">
            <v>20</v>
          </cell>
          <cell r="HI387" t="str">
            <v>PMMB38001</v>
          </cell>
          <cell r="HJ387">
            <v>100</v>
          </cell>
          <cell r="HK387">
            <v>0</v>
          </cell>
          <cell r="HL387">
            <v>0</v>
          </cell>
          <cell r="HM387">
            <v>0</v>
          </cell>
          <cell r="HN387">
            <v>0</v>
          </cell>
          <cell r="HO387">
            <v>0</v>
          </cell>
          <cell r="HQ387" t="str">
            <v>PMMB38001</v>
          </cell>
          <cell r="HR387">
            <v>100</v>
          </cell>
          <cell r="HS387">
            <v>0</v>
          </cell>
          <cell r="HT387">
            <v>0</v>
          </cell>
          <cell r="HU387">
            <v>0</v>
          </cell>
          <cell r="HV387">
            <v>0</v>
          </cell>
          <cell r="HW387">
            <v>0</v>
          </cell>
          <cell r="HY387" t="str">
            <v>PMMB33003</v>
          </cell>
          <cell r="HZ387">
            <v>17.28</v>
          </cell>
          <cell r="IA387">
            <v>33.090000000000003</v>
          </cell>
          <cell r="IB387">
            <v>2.3333333333333002</v>
          </cell>
          <cell r="IC387">
            <v>72.724000000000004</v>
          </cell>
          <cell r="ID387">
            <v>67.067999999999998</v>
          </cell>
          <cell r="IE387">
            <v>18</v>
          </cell>
          <cell r="IG387" t="str">
            <v>PMMB33003</v>
          </cell>
          <cell r="IH387">
            <v>16.72</v>
          </cell>
          <cell r="II387">
            <v>34.42</v>
          </cell>
          <cell r="IJ387">
            <v>2.3333333333333002</v>
          </cell>
          <cell r="IK387">
            <v>73.781000000000006</v>
          </cell>
          <cell r="IL387">
            <v>67.067999999999998</v>
          </cell>
          <cell r="IM387">
            <v>18</v>
          </cell>
        </row>
        <row r="388">
          <cell r="A388" t="str">
            <v>SDPT60064</v>
          </cell>
          <cell r="B388">
            <v>100</v>
          </cell>
          <cell r="C388">
            <v>0</v>
          </cell>
          <cell r="D388">
            <v>0</v>
          </cell>
          <cell r="E388">
            <v>0</v>
          </cell>
          <cell r="F388">
            <v>0</v>
          </cell>
          <cell r="G388">
            <v>0</v>
          </cell>
          <cell r="I388" t="str">
            <v>SDPT60064</v>
          </cell>
          <cell r="J388">
            <v>100</v>
          </cell>
          <cell r="K388">
            <v>0</v>
          </cell>
          <cell r="L388">
            <v>0</v>
          </cell>
          <cell r="M388">
            <v>0</v>
          </cell>
          <cell r="N388">
            <v>0</v>
          </cell>
          <cell r="O388">
            <v>0</v>
          </cell>
          <cell r="Q388" t="str">
            <v>SDPT60061</v>
          </cell>
          <cell r="R388">
            <v>100</v>
          </cell>
          <cell r="S388">
            <v>0</v>
          </cell>
          <cell r="T388">
            <v>0</v>
          </cell>
          <cell r="U388">
            <v>0</v>
          </cell>
          <cell r="V388">
            <v>0</v>
          </cell>
          <cell r="W388">
            <v>0</v>
          </cell>
          <cell r="Y388" t="str">
            <v>SDPT60061</v>
          </cell>
          <cell r="Z388">
            <v>100</v>
          </cell>
          <cell r="AA388">
            <v>0</v>
          </cell>
          <cell r="AB388">
            <v>0</v>
          </cell>
          <cell r="AC388">
            <v>0</v>
          </cell>
          <cell r="AD388">
            <v>0</v>
          </cell>
          <cell r="AE388">
            <v>0</v>
          </cell>
          <cell r="AG388" t="str">
            <v>SDPT60061</v>
          </cell>
          <cell r="AH388">
            <v>100</v>
          </cell>
          <cell r="AI388">
            <v>0</v>
          </cell>
          <cell r="AJ388">
            <v>0</v>
          </cell>
          <cell r="AK388">
            <v>0</v>
          </cell>
          <cell r="AL388">
            <v>0</v>
          </cell>
          <cell r="AM388">
            <v>0</v>
          </cell>
          <cell r="AO388" t="str">
            <v>SDPT60059</v>
          </cell>
          <cell r="AP388">
            <v>100</v>
          </cell>
          <cell r="AQ388">
            <v>0</v>
          </cell>
          <cell r="AR388">
            <v>0</v>
          </cell>
          <cell r="AS388">
            <v>0</v>
          </cell>
          <cell r="AT388">
            <v>0</v>
          </cell>
          <cell r="AU388">
            <v>0</v>
          </cell>
          <cell r="AW388" t="str">
            <v>SDPT60059</v>
          </cell>
          <cell r="AX388">
            <v>100</v>
          </cell>
          <cell r="AY388">
            <v>0</v>
          </cell>
          <cell r="AZ388">
            <v>0</v>
          </cell>
          <cell r="BA388">
            <v>0</v>
          </cell>
          <cell r="BB388">
            <v>0</v>
          </cell>
          <cell r="BC388">
            <v>0</v>
          </cell>
          <cell r="BE388" t="str">
            <v>SDPT60059</v>
          </cell>
          <cell r="BF388">
            <v>100</v>
          </cell>
          <cell r="BG388">
            <v>0</v>
          </cell>
          <cell r="BH388">
            <v>0</v>
          </cell>
          <cell r="BI388">
            <v>0</v>
          </cell>
          <cell r="BJ388">
            <v>0</v>
          </cell>
          <cell r="BK388">
            <v>0</v>
          </cell>
          <cell r="BM388" t="str">
            <v>SDPT60059</v>
          </cell>
          <cell r="BN388">
            <v>100</v>
          </cell>
          <cell r="BO388">
            <v>0</v>
          </cell>
          <cell r="BP388">
            <v>0</v>
          </cell>
          <cell r="BQ388">
            <v>0</v>
          </cell>
          <cell r="BR388">
            <v>0</v>
          </cell>
          <cell r="BS388">
            <v>0</v>
          </cell>
          <cell r="BU388" t="str">
            <v>SDPT60052</v>
          </cell>
          <cell r="BV388">
            <v>100</v>
          </cell>
          <cell r="BW388">
            <v>0</v>
          </cell>
          <cell r="BX388">
            <v>0</v>
          </cell>
          <cell r="BY388">
            <v>0</v>
          </cell>
          <cell r="BZ388">
            <v>0</v>
          </cell>
          <cell r="CA388">
            <v>0</v>
          </cell>
          <cell r="CC388" t="str">
            <v>SDPT60052</v>
          </cell>
          <cell r="CD388">
            <v>100</v>
          </cell>
          <cell r="CE388">
            <v>0</v>
          </cell>
          <cell r="CF388">
            <v>0</v>
          </cell>
          <cell r="CG388">
            <v>0</v>
          </cell>
          <cell r="CH388">
            <v>0</v>
          </cell>
          <cell r="CI388">
            <v>0</v>
          </cell>
          <cell r="CK388" t="str">
            <v>SDPT60052</v>
          </cell>
          <cell r="CL388">
            <v>100</v>
          </cell>
          <cell r="CM388">
            <v>0</v>
          </cell>
          <cell r="CN388">
            <v>0</v>
          </cell>
          <cell r="CO388">
            <v>0</v>
          </cell>
          <cell r="CP388">
            <v>0</v>
          </cell>
          <cell r="CQ388">
            <v>0</v>
          </cell>
          <cell r="CS388" t="str">
            <v>SDPT60036</v>
          </cell>
          <cell r="CT388">
            <v>100</v>
          </cell>
          <cell r="CU388">
            <v>0</v>
          </cell>
          <cell r="CV388">
            <v>0</v>
          </cell>
          <cell r="CW388">
            <v>0</v>
          </cell>
          <cell r="CX388">
            <v>0</v>
          </cell>
          <cell r="CY388">
            <v>0</v>
          </cell>
          <cell r="DA388" t="str">
            <v>SDPT60036</v>
          </cell>
          <cell r="DB388">
            <v>100</v>
          </cell>
          <cell r="DC388">
            <v>0</v>
          </cell>
          <cell r="DD388">
            <v>0</v>
          </cell>
          <cell r="DE388">
            <v>0</v>
          </cell>
          <cell r="DF388">
            <v>0</v>
          </cell>
          <cell r="DG388">
            <v>0</v>
          </cell>
          <cell r="DI388" t="str">
            <v>SDPT60036</v>
          </cell>
          <cell r="DJ388">
            <v>100</v>
          </cell>
          <cell r="DK388">
            <v>0</v>
          </cell>
          <cell r="DL388">
            <v>0</v>
          </cell>
          <cell r="DM388">
            <v>0</v>
          </cell>
          <cell r="DN388">
            <v>0</v>
          </cell>
          <cell r="DO388">
            <v>0</v>
          </cell>
          <cell r="DQ388" t="str">
            <v>SDPT60036</v>
          </cell>
          <cell r="DR388">
            <v>100</v>
          </cell>
          <cell r="DS388">
            <v>0</v>
          </cell>
          <cell r="DT388">
            <v>0</v>
          </cell>
          <cell r="DU388">
            <v>0</v>
          </cell>
          <cell r="DV388">
            <v>0</v>
          </cell>
          <cell r="DW388">
            <v>0</v>
          </cell>
          <cell r="DY388" t="str">
            <v>SDPT60021</v>
          </cell>
          <cell r="DZ388">
            <v>100</v>
          </cell>
          <cell r="EA388">
            <v>0</v>
          </cell>
          <cell r="EB388">
            <v>0</v>
          </cell>
          <cell r="EC388">
            <v>0</v>
          </cell>
          <cell r="ED388">
            <v>0</v>
          </cell>
          <cell r="EE388">
            <v>0</v>
          </cell>
          <cell r="EG388" t="str">
            <v>SDPT60021</v>
          </cell>
          <cell r="EH388">
            <v>100</v>
          </cell>
          <cell r="EI388">
            <v>0</v>
          </cell>
          <cell r="EJ388">
            <v>0</v>
          </cell>
          <cell r="EK388">
            <v>0</v>
          </cell>
          <cell r="EL388">
            <v>0</v>
          </cell>
          <cell r="EM388">
            <v>0</v>
          </cell>
          <cell r="EO388" t="str">
            <v>SDPT60021</v>
          </cell>
          <cell r="EP388">
            <v>100</v>
          </cell>
          <cell r="EQ388">
            <v>0</v>
          </cell>
          <cell r="ER388">
            <v>0</v>
          </cell>
          <cell r="ES388">
            <v>0</v>
          </cell>
          <cell r="ET388">
            <v>0</v>
          </cell>
          <cell r="EU388">
            <v>0</v>
          </cell>
          <cell r="EW388" t="str">
            <v>PMSC16014</v>
          </cell>
          <cell r="EX388">
            <v>72.930000000000007</v>
          </cell>
          <cell r="EY388">
            <v>4.74</v>
          </cell>
          <cell r="EZ388">
            <v>9.1111111111111001</v>
          </cell>
          <cell r="FA388">
            <v>26.585000000000001</v>
          </cell>
          <cell r="FB388">
            <v>266.27</v>
          </cell>
          <cell r="FC388">
            <v>27</v>
          </cell>
          <cell r="FE388" t="str">
            <v>PMSC16011</v>
          </cell>
          <cell r="FF388">
            <v>56.73</v>
          </cell>
          <cell r="FG388">
            <v>9.6300000000000008</v>
          </cell>
          <cell r="FH388">
            <v>8.5</v>
          </cell>
          <cell r="FI388">
            <v>30.152999999999999</v>
          </cell>
          <cell r="FJ388">
            <v>213.55099999999999</v>
          </cell>
          <cell r="FK388">
            <v>22</v>
          </cell>
          <cell r="FM388" t="str">
            <v>PMSC16011</v>
          </cell>
          <cell r="FN388">
            <v>57.95</v>
          </cell>
          <cell r="FO388">
            <v>8.6300000000000008</v>
          </cell>
          <cell r="FP388">
            <v>7.8</v>
          </cell>
          <cell r="FQ388">
            <v>29.603000000000002</v>
          </cell>
          <cell r="FR388">
            <v>229.15199999999999</v>
          </cell>
          <cell r="FS388">
            <v>25</v>
          </cell>
          <cell r="FU388" t="str">
            <v>PMSC16011</v>
          </cell>
          <cell r="FV388">
            <v>59.63</v>
          </cell>
          <cell r="FW388">
            <v>8.6300000000000008</v>
          </cell>
          <cell r="FX388">
            <v>8.44</v>
          </cell>
          <cell r="FY388">
            <v>29.603000000000002</v>
          </cell>
          <cell r="FZ388">
            <v>243.803</v>
          </cell>
          <cell r="GA388">
            <v>25</v>
          </cell>
          <cell r="GC388" t="str">
            <v>PMSC16011</v>
          </cell>
          <cell r="GD388">
            <v>59.06</v>
          </cell>
          <cell r="GE388">
            <v>8.4600000000000009</v>
          </cell>
          <cell r="GF388">
            <v>8.5185185185184995</v>
          </cell>
          <cell r="GG388">
            <v>27.972999999999999</v>
          </cell>
          <cell r="GH388">
            <v>253.27</v>
          </cell>
          <cell r="GI388">
            <v>27</v>
          </cell>
          <cell r="GK388" t="str">
            <v>PMSC16011</v>
          </cell>
          <cell r="GL388">
            <v>60.63</v>
          </cell>
          <cell r="GM388">
            <v>8.4600000000000009</v>
          </cell>
          <cell r="GN388">
            <v>9.2222222222222001</v>
          </cell>
          <cell r="GO388">
            <v>27.972999999999999</v>
          </cell>
          <cell r="GP388">
            <v>273.20400000000001</v>
          </cell>
          <cell r="GQ388">
            <v>27</v>
          </cell>
          <cell r="GS388" t="str">
            <v>PMSC16011</v>
          </cell>
          <cell r="GT388">
            <v>61.97</v>
          </cell>
          <cell r="GU388">
            <v>8.19</v>
          </cell>
          <cell r="GV388">
            <v>8.8928571428570997</v>
          </cell>
          <cell r="GW388">
            <v>27.870999999999999</v>
          </cell>
          <cell r="GX388">
            <v>292.10399999999998</v>
          </cell>
          <cell r="GY388">
            <v>28</v>
          </cell>
          <cell r="HA388" t="str">
            <v>PMSC16011</v>
          </cell>
          <cell r="HB388">
            <v>63.13</v>
          </cell>
          <cell r="HC388">
            <v>7.96</v>
          </cell>
          <cell r="HD388">
            <v>8.5862068965516993</v>
          </cell>
          <cell r="HE388">
            <v>28.370999999999999</v>
          </cell>
          <cell r="HF388">
            <v>310.13799999999998</v>
          </cell>
          <cell r="HG388">
            <v>29</v>
          </cell>
          <cell r="HI388" t="str">
            <v>PMSC16001</v>
          </cell>
          <cell r="HJ388">
            <v>58.24</v>
          </cell>
          <cell r="HK388">
            <v>7.12</v>
          </cell>
          <cell r="HL388">
            <v>5.9743589743590002</v>
          </cell>
          <cell r="HM388">
            <v>32.844999999999999</v>
          </cell>
          <cell r="HN388">
            <v>287.41199999999998</v>
          </cell>
          <cell r="HO388">
            <v>39</v>
          </cell>
          <cell r="HQ388" t="str">
            <v>PMSC16001</v>
          </cell>
          <cell r="HR388">
            <v>59.61</v>
          </cell>
          <cell r="HS388">
            <v>6.96</v>
          </cell>
          <cell r="HT388">
            <v>5.8250000000000002</v>
          </cell>
          <cell r="HU388">
            <v>32.786000000000001</v>
          </cell>
          <cell r="HV388">
            <v>307.24599999999998</v>
          </cell>
          <cell r="HW388">
            <v>40</v>
          </cell>
          <cell r="HY388" t="str">
            <v>PMMB33004</v>
          </cell>
          <cell r="HZ388">
            <v>73.22</v>
          </cell>
          <cell r="IA388">
            <v>6.56</v>
          </cell>
          <cell r="IB388">
            <v>12.285714285714</v>
          </cell>
          <cell r="IC388">
            <v>37.432000000000002</v>
          </cell>
          <cell r="ID388">
            <v>410.51299999999998</v>
          </cell>
          <cell r="IE388">
            <v>28</v>
          </cell>
          <cell r="IG388" t="str">
            <v>PMMB33004</v>
          </cell>
          <cell r="IH388">
            <v>73.78</v>
          </cell>
          <cell r="II388">
            <v>6.41</v>
          </cell>
          <cell r="IJ388">
            <v>11.862068965517</v>
          </cell>
          <cell r="IK388">
            <v>38.200000000000003</v>
          </cell>
          <cell r="IL388">
            <v>427.53</v>
          </cell>
          <cell r="IM388">
            <v>29</v>
          </cell>
        </row>
        <row r="389">
          <cell r="A389" t="str">
            <v>SDPT60065</v>
          </cell>
          <cell r="B389">
            <v>100</v>
          </cell>
          <cell r="C389">
            <v>0</v>
          </cell>
          <cell r="D389">
            <v>0</v>
          </cell>
          <cell r="E389">
            <v>0</v>
          </cell>
          <cell r="F389">
            <v>0</v>
          </cell>
          <cell r="G389">
            <v>0</v>
          </cell>
          <cell r="I389" t="str">
            <v>SDPT60065</v>
          </cell>
          <cell r="J389">
            <v>100</v>
          </cell>
          <cell r="K389">
            <v>0</v>
          </cell>
          <cell r="L389">
            <v>0</v>
          </cell>
          <cell r="M389">
            <v>0</v>
          </cell>
          <cell r="N389">
            <v>0</v>
          </cell>
          <cell r="O389">
            <v>0</v>
          </cell>
          <cell r="Q389" t="str">
            <v>SDPT60062</v>
          </cell>
          <cell r="R389">
            <v>100</v>
          </cell>
          <cell r="S389">
            <v>0</v>
          </cell>
          <cell r="T389">
            <v>0</v>
          </cell>
          <cell r="U389">
            <v>0</v>
          </cell>
          <cell r="V389">
            <v>0</v>
          </cell>
          <cell r="W389">
            <v>0</v>
          </cell>
          <cell r="Y389" t="str">
            <v>SDPT60062</v>
          </cell>
          <cell r="Z389">
            <v>100</v>
          </cell>
          <cell r="AA389">
            <v>0</v>
          </cell>
          <cell r="AB389">
            <v>0</v>
          </cell>
          <cell r="AC389">
            <v>0</v>
          </cell>
          <cell r="AD389">
            <v>0</v>
          </cell>
          <cell r="AE389">
            <v>0</v>
          </cell>
          <cell r="AG389" t="str">
            <v>SDPT60062</v>
          </cell>
          <cell r="AH389">
            <v>100</v>
          </cell>
          <cell r="AI389">
            <v>0</v>
          </cell>
          <cell r="AJ389">
            <v>0</v>
          </cell>
          <cell r="AK389">
            <v>0</v>
          </cell>
          <cell r="AL389">
            <v>0</v>
          </cell>
          <cell r="AM389">
            <v>0</v>
          </cell>
          <cell r="AO389" t="str">
            <v>SDPT60060</v>
          </cell>
          <cell r="AP389">
            <v>100</v>
          </cell>
          <cell r="AQ389">
            <v>0</v>
          </cell>
          <cell r="AR389">
            <v>0</v>
          </cell>
          <cell r="AS389">
            <v>0</v>
          </cell>
          <cell r="AT389">
            <v>0</v>
          </cell>
          <cell r="AU389">
            <v>0</v>
          </cell>
          <cell r="AW389" t="str">
            <v>SDPT60060</v>
          </cell>
          <cell r="AX389">
            <v>100</v>
          </cell>
          <cell r="AY389">
            <v>0</v>
          </cell>
          <cell r="AZ389">
            <v>0</v>
          </cell>
          <cell r="BA389">
            <v>0</v>
          </cell>
          <cell r="BB389">
            <v>0</v>
          </cell>
          <cell r="BC389">
            <v>0</v>
          </cell>
          <cell r="BE389" t="str">
            <v>SDPT60060</v>
          </cell>
          <cell r="BF389">
            <v>100</v>
          </cell>
          <cell r="BG389">
            <v>0</v>
          </cell>
          <cell r="BH389">
            <v>0</v>
          </cell>
          <cell r="BI389">
            <v>0</v>
          </cell>
          <cell r="BJ389">
            <v>0</v>
          </cell>
          <cell r="BK389">
            <v>0</v>
          </cell>
          <cell r="BM389" t="str">
            <v>SDPT60060</v>
          </cell>
          <cell r="BN389">
            <v>100</v>
          </cell>
          <cell r="BO389">
            <v>0</v>
          </cell>
          <cell r="BP389">
            <v>0</v>
          </cell>
          <cell r="BQ389">
            <v>0</v>
          </cell>
          <cell r="BR389">
            <v>0</v>
          </cell>
          <cell r="BS389">
            <v>0</v>
          </cell>
          <cell r="BU389" t="str">
            <v>SDPT60053</v>
          </cell>
          <cell r="BV389">
            <v>100</v>
          </cell>
          <cell r="BW389">
            <v>0</v>
          </cell>
          <cell r="BX389">
            <v>0</v>
          </cell>
          <cell r="BY389">
            <v>0</v>
          </cell>
          <cell r="BZ389">
            <v>0</v>
          </cell>
          <cell r="CA389">
            <v>0</v>
          </cell>
          <cell r="CC389" t="str">
            <v>SDPT60053</v>
          </cell>
          <cell r="CD389">
            <v>100</v>
          </cell>
          <cell r="CE389">
            <v>0</v>
          </cell>
          <cell r="CF389">
            <v>0</v>
          </cell>
          <cell r="CG389">
            <v>0</v>
          </cell>
          <cell r="CH389">
            <v>0</v>
          </cell>
          <cell r="CI389">
            <v>0</v>
          </cell>
          <cell r="CK389" t="str">
            <v>SDPT60053</v>
          </cell>
          <cell r="CL389">
            <v>100</v>
          </cell>
          <cell r="CM389">
            <v>0</v>
          </cell>
          <cell r="CN389">
            <v>0</v>
          </cell>
          <cell r="CO389">
            <v>0</v>
          </cell>
          <cell r="CP389">
            <v>0</v>
          </cell>
          <cell r="CQ389">
            <v>0</v>
          </cell>
          <cell r="CS389" t="str">
            <v>SDPT60037</v>
          </cell>
          <cell r="CT389">
            <v>100</v>
          </cell>
          <cell r="CU389">
            <v>0</v>
          </cell>
          <cell r="CV389">
            <v>0</v>
          </cell>
          <cell r="CW389">
            <v>0</v>
          </cell>
          <cell r="CX389">
            <v>0</v>
          </cell>
          <cell r="CY389">
            <v>0</v>
          </cell>
          <cell r="DA389" t="str">
            <v>SDPT60037</v>
          </cell>
          <cell r="DB389">
            <v>100</v>
          </cell>
          <cell r="DC389">
            <v>0</v>
          </cell>
          <cell r="DD389">
            <v>0</v>
          </cell>
          <cell r="DE389">
            <v>0</v>
          </cell>
          <cell r="DF389">
            <v>0</v>
          </cell>
          <cell r="DG389">
            <v>0</v>
          </cell>
          <cell r="DI389" t="str">
            <v>SDPT60037</v>
          </cell>
          <cell r="DJ389">
            <v>100</v>
          </cell>
          <cell r="DK389">
            <v>0</v>
          </cell>
          <cell r="DL389">
            <v>0</v>
          </cell>
          <cell r="DM389">
            <v>0</v>
          </cell>
          <cell r="DN389">
            <v>0</v>
          </cell>
          <cell r="DO389">
            <v>0</v>
          </cell>
          <cell r="DQ389" t="str">
            <v>SDPT60037</v>
          </cell>
          <cell r="DR389">
            <v>100</v>
          </cell>
          <cell r="DS389">
            <v>0</v>
          </cell>
          <cell r="DT389">
            <v>0</v>
          </cell>
          <cell r="DU389">
            <v>0</v>
          </cell>
          <cell r="DV389">
            <v>0</v>
          </cell>
          <cell r="DW389">
            <v>0</v>
          </cell>
          <cell r="DY389" t="str">
            <v>SDPT60025</v>
          </cell>
          <cell r="DZ389">
            <v>100</v>
          </cell>
          <cell r="EA389">
            <v>0</v>
          </cell>
          <cell r="EB389">
            <v>0</v>
          </cell>
          <cell r="EC389">
            <v>0</v>
          </cell>
          <cell r="ED389">
            <v>0</v>
          </cell>
          <cell r="EE389">
            <v>0</v>
          </cell>
          <cell r="EG389" t="str">
            <v>SDPT60025</v>
          </cell>
          <cell r="EH389">
            <v>100</v>
          </cell>
          <cell r="EI389">
            <v>0</v>
          </cell>
          <cell r="EJ389">
            <v>0</v>
          </cell>
          <cell r="EK389">
            <v>0</v>
          </cell>
          <cell r="EL389">
            <v>0</v>
          </cell>
          <cell r="EM389">
            <v>0</v>
          </cell>
          <cell r="EO389" t="str">
            <v>SDPT60025</v>
          </cell>
          <cell r="EP389">
            <v>100</v>
          </cell>
          <cell r="EQ389">
            <v>0</v>
          </cell>
          <cell r="ER389">
            <v>0</v>
          </cell>
          <cell r="ES389">
            <v>0</v>
          </cell>
          <cell r="ET389">
            <v>0</v>
          </cell>
          <cell r="EU389">
            <v>0</v>
          </cell>
          <cell r="EW389" t="str">
            <v>PMSC16015</v>
          </cell>
          <cell r="EX389">
            <v>47.4</v>
          </cell>
          <cell r="EY389">
            <v>12.39</v>
          </cell>
          <cell r="EZ389">
            <v>6.65</v>
          </cell>
          <cell r="FA389">
            <v>72.093000000000004</v>
          </cell>
          <cell r="FB389">
            <v>161.75200000000001</v>
          </cell>
          <cell r="FC389">
            <v>20</v>
          </cell>
          <cell r="FE389" t="str">
            <v>PMSC16012</v>
          </cell>
          <cell r="FF389">
            <v>69.319999999999993</v>
          </cell>
          <cell r="FG389">
            <v>4.78</v>
          </cell>
          <cell r="FH389">
            <v>7.4375</v>
          </cell>
          <cell r="FI389">
            <v>35.462000000000003</v>
          </cell>
          <cell r="FJ389">
            <v>260.23200000000003</v>
          </cell>
          <cell r="FK389">
            <v>32</v>
          </cell>
          <cell r="FM389" t="str">
            <v>PMSC16012</v>
          </cell>
          <cell r="FN389">
            <v>70.430000000000007</v>
          </cell>
          <cell r="FO389">
            <v>4.53</v>
          </cell>
          <cell r="FP389">
            <v>7.2647058823529003</v>
          </cell>
          <cell r="FQ389">
            <v>35.238999999999997</v>
          </cell>
          <cell r="FR389">
            <v>278.649</v>
          </cell>
          <cell r="FS389">
            <v>34</v>
          </cell>
          <cell r="FU389" t="str">
            <v>PMSC16012</v>
          </cell>
          <cell r="FV389">
            <v>68.48</v>
          </cell>
          <cell r="FW389">
            <v>4.78</v>
          </cell>
          <cell r="FX389">
            <v>7.1111111111111001</v>
          </cell>
          <cell r="FY389">
            <v>31.978000000000002</v>
          </cell>
          <cell r="FZ389">
            <v>283.86500000000001</v>
          </cell>
          <cell r="GA389">
            <v>36</v>
          </cell>
          <cell r="GC389" t="str">
            <v>PMSC16012</v>
          </cell>
          <cell r="GD389">
            <v>68.91</v>
          </cell>
          <cell r="GE389">
            <v>4.67</v>
          </cell>
          <cell r="GF389">
            <v>7.1052631578946999</v>
          </cell>
          <cell r="GG389">
            <v>31.059000000000001</v>
          </cell>
          <cell r="GH389">
            <v>299.98200000000003</v>
          </cell>
          <cell r="GI389">
            <v>38</v>
          </cell>
          <cell r="GK389" t="str">
            <v>PMSC16012</v>
          </cell>
          <cell r="GL389">
            <v>69.03</v>
          </cell>
          <cell r="GM389">
            <v>4.38</v>
          </cell>
          <cell r="GN389">
            <v>6.7380952380951999</v>
          </cell>
          <cell r="GO389">
            <v>29.925000000000001</v>
          </cell>
          <cell r="GP389">
            <v>313.798</v>
          </cell>
          <cell r="GQ389">
            <v>42</v>
          </cell>
          <cell r="GS389" t="str">
            <v>PMSC16012</v>
          </cell>
          <cell r="GT389">
            <v>67.569999999999993</v>
          </cell>
          <cell r="GU389">
            <v>4.67</v>
          </cell>
          <cell r="GV389">
            <v>6.5813953488371997</v>
          </cell>
          <cell r="GW389">
            <v>28.465</v>
          </cell>
          <cell r="GX389">
            <v>320.048</v>
          </cell>
          <cell r="GY389">
            <v>43</v>
          </cell>
          <cell r="HA389" t="str">
            <v>PMSC16012</v>
          </cell>
          <cell r="HB389">
            <v>68.67</v>
          </cell>
          <cell r="HC389">
            <v>4.67</v>
          </cell>
          <cell r="HD389">
            <v>6.5813953488371997</v>
          </cell>
          <cell r="HE389">
            <v>28.465</v>
          </cell>
          <cell r="HF389">
            <v>339.64699999999999</v>
          </cell>
          <cell r="HG389">
            <v>43</v>
          </cell>
          <cell r="HI389" t="str">
            <v>PMSC16002</v>
          </cell>
          <cell r="HJ389">
            <v>51.08</v>
          </cell>
          <cell r="HK389">
            <v>12.48</v>
          </cell>
          <cell r="HL389">
            <v>8.8846153846153992</v>
          </cell>
          <cell r="HM389">
            <v>51.024999999999999</v>
          </cell>
          <cell r="HN389">
            <v>253.065</v>
          </cell>
          <cell r="HO389">
            <v>26</v>
          </cell>
          <cell r="HQ389" t="str">
            <v>PMSC16002</v>
          </cell>
          <cell r="HR389">
            <v>49.32</v>
          </cell>
          <cell r="HS389">
            <v>13.4</v>
          </cell>
          <cell r="HT389">
            <v>8.8846153846153992</v>
          </cell>
          <cell r="HU389">
            <v>54.399000000000001</v>
          </cell>
          <cell r="HV389">
            <v>253.065</v>
          </cell>
          <cell r="HW389">
            <v>26</v>
          </cell>
          <cell r="HY389" t="str">
            <v>PMMB33005</v>
          </cell>
          <cell r="HZ389">
            <v>100</v>
          </cell>
          <cell r="IA389">
            <v>0</v>
          </cell>
          <cell r="IB389">
            <v>0</v>
          </cell>
          <cell r="IC389">
            <v>0</v>
          </cell>
          <cell r="ID389">
            <v>0</v>
          </cell>
          <cell r="IE389">
            <v>0</v>
          </cell>
          <cell r="IG389" t="str">
            <v>PMMB33005</v>
          </cell>
          <cell r="IH389">
            <v>100</v>
          </cell>
          <cell r="II389">
            <v>0</v>
          </cell>
          <cell r="IJ389">
            <v>0</v>
          </cell>
          <cell r="IK389">
            <v>0</v>
          </cell>
          <cell r="IL389">
            <v>0</v>
          </cell>
          <cell r="IM389">
            <v>0</v>
          </cell>
        </row>
        <row r="390">
          <cell r="A390" t="str">
            <v>SDPT60070</v>
          </cell>
          <cell r="B390">
            <v>100</v>
          </cell>
          <cell r="C390">
            <v>0</v>
          </cell>
          <cell r="D390">
            <v>0</v>
          </cell>
          <cell r="E390">
            <v>0</v>
          </cell>
          <cell r="F390">
            <v>0</v>
          </cell>
          <cell r="G390">
            <v>0</v>
          </cell>
          <cell r="I390" t="str">
            <v>SDPT60070</v>
          </cell>
          <cell r="J390">
            <v>100</v>
          </cell>
          <cell r="K390">
            <v>0</v>
          </cell>
          <cell r="L390">
            <v>0</v>
          </cell>
          <cell r="M390">
            <v>0</v>
          </cell>
          <cell r="N390">
            <v>0</v>
          </cell>
          <cell r="O390">
            <v>0</v>
          </cell>
          <cell r="Q390" t="str">
            <v>SDPT60063</v>
          </cell>
          <cell r="R390">
            <v>100</v>
          </cell>
          <cell r="S390">
            <v>0</v>
          </cell>
          <cell r="T390">
            <v>0</v>
          </cell>
          <cell r="U390">
            <v>0</v>
          </cell>
          <cell r="V390">
            <v>0</v>
          </cell>
          <cell r="W390">
            <v>0</v>
          </cell>
          <cell r="Y390" t="str">
            <v>SDPT60063</v>
          </cell>
          <cell r="Z390">
            <v>100</v>
          </cell>
          <cell r="AA390">
            <v>0</v>
          </cell>
          <cell r="AB390">
            <v>0</v>
          </cell>
          <cell r="AC390">
            <v>0</v>
          </cell>
          <cell r="AD390">
            <v>0</v>
          </cell>
          <cell r="AE390">
            <v>0</v>
          </cell>
          <cell r="AG390" t="str">
            <v>SDPT60063</v>
          </cell>
          <cell r="AH390">
            <v>100</v>
          </cell>
          <cell r="AI390">
            <v>0</v>
          </cell>
          <cell r="AJ390">
            <v>0</v>
          </cell>
          <cell r="AK390">
            <v>0</v>
          </cell>
          <cell r="AL390">
            <v>0</v>
          </cell>
          <cell r="AM390">
            <v>0</v>
          </cell>
          <cell r="AO390" t="str">
            <v>SDPT60061</v>
          </cell>
          <cell r="AP390">
            <v>100</v>
          </cell>
          <cell r="AQ390">
            <v>0</v>
          </cell>
          <cell r="AR390">
            <v>0</v>
          </cell>
          <cell r="AS390">
            <v>0</v>
          </cell>
          <cell r="AT390">
            <v>0</v>
          </cell>
          <cell r="AU390">
            <v>0</v>
          </cell>
          <cell r="AW390" t="str">
            <v>SDPT60061</v>
          </cell>
          <cell r="AX390">
            <v>100</v>
          </cell>
          <cell r="AY390">
            <v>0</v>
          </cell>
          <cell r="AZ390">
            <v>0</v>
          </cell>
          <cell r="BA390">
            <v>0</v>
          </cell>
          <cell r="BB390">
            <v>0</v>
          </cell>
          <cell r="BC390">
            <v>0</v>
          </cell>
          <cell r="BE390" t="str">
            <v>SDPT60061</v>
          </cell>
          <cell r="BF390">
            <v>100</v>
          </cell>
          <cell r="BG390">
            <v>0</v>
          </cell>
          <cell r="BH390">
            <v>0</v>
          </cell>
          <cell r="BI390">
            <v>0</v>
          </cell>
          <cell r="BJ390">
            <v>0</v>
          </cell>
          <cell r="BK390">
            <v>0</v>
          </cell>
          <cell r="BM390" t="str">
            <v>SDPT60061</v>
          </cell>
          <cell r="BN390">
            <v>100</v>
          </cell>
          <cell r="BO390">
            <v>0</v>
          </cell>
          <cell r="BP390">
            <v>0</v>
          </cell>
          <cell r="BQ390">
            <v>0</v>
          </cell>
          <cell r="BR390">
            <v>0</v>
          </cell>
          <cell r="BS390">
            <v>0</v>
          </cell>
          <cell r="BU390" t="str">
            <v>SDPT60058</v>
          </cell>
          <cell r="BV390">
            <v>100</v>
          </cell>
          <cell r="BW390">
            <v>0</v>
          </cell>
          <cell r="BX390">
            <v>0</v>
          </cell>
          <cell r="BY390">
            <v>0</v>
          </cell>
          <cell r="BZ390">
            <v>0</v>
          </cell>
          <cell r="CA390">
            <v>0</v>
          </cell>
          <cell r="CC390" t="str">
            <v>SDPT60058</v>
          </cell>
          <cell r="CD390">
            <v>100</v>
          </cell>
          <cell r="CE390">
            <v>0</v>
          </cell>
          <cell r="CF390">
            <v>0</v>
          </cell>
          <cell r="CG390">
            <v>0</v>
          </cell>
          <cell r="CH390">
            <v>0</v>
          </cell>
          <cell r="CI390">
            <v>0</v>
          </cell>
          <cell r="CK390" t="str">
            <v>SDPT60058</v>
          </cell>
          <cell r="CL390">
            <v>100</v>
          </cell>
          <cell r="CM390">
            <v>0</v>
          </cell>
          <cell r="CN390">
            <v>0</v>
          </cell>
          <cell r="CO390">
            <v>0</v>
          </cell>
          <cell r="CP390">
            <v>0</v>
          </cell>
          <cell r="CQ390">
            <v>0</v>
          </cell>
          <cell r="CS390" t="str">
            <v>SDPT60041</v>
          </cell>
          <cell r="CT390">
            <v>100</v>
          </cell>
          <cell r="CU390">
            <v>0</v>
          </cell>
          <cell r="CV390">
            <v>0</v>
          </cell>
          <cell r="CW390">
            <v>0</v>
          </cell>
          <cell r="CX390">
            <v>0</v>
          </cell>
          <cell r="CY390">
            <v>0</v>
          </cell>
          <cell r="DA390" t="str">
            <v>SDPT60041</v>
          </cell>
          <cell r="DB390">
            <v>100</v>
          </cell>
          <cell r="DC390">
            <v>0</v>
          </cell>
          <cell r="DD390">
            <v>0</v>
          </cell>
          <cell r="DE390">
            <v>0</v>
          </cell>
          <cell r="DF390">
            <v>0</v>
          </cell>
          <cell r="DG390">
            <v>0</v>
          </cell>
          <cell r="DI390" t="str">
            <v>SDPT60041</v>
          </cell>
          <cell r="DJ390">
            <v>100</v>
          </cell>
          <cell r="DK390">
            <v>0</v>
          </cell>
          <cell r="DL390">
            <v>0</v>
          </cell>
          <cell r="DM390">
            <v>0</v>
          </cell>
          <cell r="DN390">
            <v>0</v>
          </cell>
          <cell r="DO390">
            <v>0</v>
          </cell>
          <cell r="DQ390" t="str">
            <v>SDPT60041</v>
          </cell>
          <cell r="DR390">
            <v>100</v>
          </cell>
          <cell r="DS390">
            <v>0</v>
          </cell>
          <cell r="DT390">
            <v>0</v>
          </cell>
          <cell r="DU390">
            <v>0</v>
          </cell>
          <cell r="DV390">
            <v>0</v>
          </cell>
          <cell r="DW390">
            <v>0</v>
          </cell>
          <cell r="DY390" t="str">
            <v>SDPT60036</v>
          </cell>
          <cell r="DZ390">
            <v>100</v>
          </cell>
          <cell r="EA390">
            <v>0</v>
          </cell>
          <cell r="EB390">
            <v>0</v>
          </cell>
          <cell r="EC390">
            <v>0</v>
          </cell>
          <cell r="ED390">
            <v>0</v>
          </cell>
          <cell r="EE390">
            <v>0</v>
          </cell>
          <cell r="EG390" t="str">
            <v>SDPT60036</v>
          </cell>
          <cell r="EH390">
            <v>100</v>
          </cell>
          <cell r="EI390">
            <v>0</v>
          </cell>
          <cell r="EJ390">
            <v>0</v>
          </cell>
          <cell r="EK390">
            <v>0</v>
          </cell>
          <cell r="EL390">
            <v>0</v>
          </cell>
          <cell r="EM390">
            <v>0</v>
          </cell>
          <cell r="EO390" t="str">
            <v>SDPT60036</v>
          </cell>
          <cell r="EP390">
            <v>100</v>
          </cell>
          <cell r="EQ390">
            <v>0</v>
          </cell>
          <cell r="ER390">
            <v>0</v>
          </cell>
          <cell r="ES390">
            <v>0</v>
          </cell>
          <cell r="ET390">
            <v>0</v>
          </cell>
          <cell r="EU390">
            <v>0</v>
          </cell>
          <cell r="EW390" t="str">
            <v>PMVV16107</v>
          </cell>
          <cell r="EX390">
            <v>56.84</v>
          </cell>
          <cell r="EY390">
            <v>10.210000000000001</v>
          </cell>
          <cell r="EZ390">
            <v>8.4499999999999993</v>
          </cell>
          <cell r="FA390">
            <v>62.039000000000001</v>
          </cell>
          <cell r="FB390">
            <v>196.73400000000001</v>
          </cell>
          <cell r="FC390">
            <v>20</v>
          </cell>
          <cell r="FE390" t="str">
            <v>PMSC16014</v>
          </cell>
          <cell r="FF390">
            <v>72.64</v>
          </cell>
          <cell r="FG390">
            <v>4.25</v>
          </cell>
          <cell r="FH390">
            <v>8.15625</v>
          </cell>
          <cell r="FI390">
            <v>25.027999999999999</v>
          </cell>
          <cell r="FJ390">
            <v>277.83800000000002</v>
          </cell>
          <cell r="FK390">
            <v>32</v>
          </cell>
          <cell r="FM390" t="str">
            <v>PMSC16014</v>
          </cell>
          <cell r="FN390">
            <v>72.72</v>
          </cell>
          <cell r="FO390">
            <v>4.18</v>
          </cell>
          <cell r="FP390">
            <v>7.8823529411765003</v>
          </cell>
          <cell r="FQ390">
            <v>23.951000000000001</v>
          </cell>
          <cell r="FR390">
            <v>292.22199999999998</v>
          </cell>
          <cell r="FS390">
            <v>34</v>
          </cell>
          <cell r="FU390" t="str">
            <v>PMSC16014</v>
          </cell>
          <cell r="FV390">
            <v>73.819999999999993</v>
          </cell>
          <cell r="FW390">
            <v>4.07</v>
          </cell>
          <cell r="FX390">
            <v>8.1142857142856997</v>
          </cell>
          <cell r="FY390">
            <v>23.869</v>
          </cell>
          <cell r="FZ390">
            <v>311.93900000000002</v>
          </cell>
          <cell r="GA390">
            <v>35</v>
          </cell>
          <cell r="GC390" t="str">
            <v>PMSC16014</v>
          </cell>
          <cell r="GD390">
            <v>73.739999999999995</v>
          </cell>
          <cell r="GE390">
            <v>3.87</v>
          </cell>
          <cell r="GF390">
            <v>8.1052631578947008</v>
          </cell>
          <cell r="GG390">
            <v>23.123000000000001</v>
          </cell>
          <cell r="GH390">
            <v>325.25599999999997</v>
          </cell>
          <cell r="GI390">
            <v>38</v>
          </cell>
          <cell r="GK390" t="str">
            <v>PMSC16014</v>
          </cell>
          <cell r="GL390">
            <v>74.62</v>
          </cell>
          <cell r="GM390">
            <v>3.8</v>
          </cell>
          <cell r="GN390">
            <v>8.3846153846153992</v>
          </cell>
          <cell r="GO390">
            <v>22.96</v>
          </cell>
          <cell r="GP390">
            <v>344.72300000000001</v>
          </cell>
          <cell r="GQ390">
            <v>39</v>
          </cell>
          <cell r="GS390" t="str">
            <v>PMSC16014</v>
          </cell>
          <cell r="GT390">
            <v>73.66</v>
          </cell>
          <cell r="GU390">
            <v>4.01</v>
          </cell>
          <cell r="GV390">
            <v>8.1750000000000007</v>
          </cell>
          <cell r="GW390">
            <v>21.234000000000002</v>
          </cell>
          <cell r="GX390">
            <v>355.50700000000001</v>
          </cell>
          <cell r="GY390">
            <v>40</v>
          </cell>
          <cell r="HA390" t="str">
            <v>PMSC16014</v>
          </cell>
          <cell r="HB390">
            <v>72.11</v>
          </cell>
          <cell r="HC390">
            <v>4.3099999999999996</v>
          </cell>
          <cell r="HD390">
            <v>7.9756097560976</v>
          </cell>
          <cell r="HE390">
            <v>19.263999999999999</v>
          </cell>
          <cell r="HF390">
            <v>361.20699999999999</v>
          </cell>
          <cell r="HG390">
            <v>41</v>
          </cell>
          <cell r="HI390" t="str">
            <v>PMSC16003</v>
          </cell>
          <cell r="HJ390">
            <v>68.95</v>
          </cell>
          <cell r="HK390">
            <v>8.9700000000000006</v>
          </cell>
          <cell r="HL390">
            <v>12.521739130435</v>
          </cell>
          <cell r="HM390">
            <v>36.414000000000001</v>
          </cell>
          <cell r="HN390">
            <v>353.93599999999998</v>
          </cell>
          <cell r="HO390">
            <v>23</v>
          </cell>
          <cell r="HQ390" t="str">
            <v>PMSC16003</v>
          </cell>
          <cell r="HR390">
            <v>69.53</v>
          </cell>
          <cell r="HS390">
            <v>8.39</v>
          </cell>
          <cell r="HT390">
            <v>11.52</v>
          </cell>
          <cell r="HU390">
            <v>36.911999999999999</v>
          </cell>
          <cell r="HV390">
            <v>371.286</v>
          </cell>
          <cell r="HW390">
            <v>25</v>
          </cell>
          <cell r="HY390" t="str">
            <v>PMMB33006</v>
          </cell>
          <cell r="HZ390">
            <v>70.25</v>
          </cell>
          <cell r="IA390">
            <v>4.95</v>
          </cell>
          <cell r="IB390">
            <v>7.1666666666666998</v>
          </cell>
          <cell r="IC390">
            <v>44.529000000000003</v>
          </cell>
          <cell r="ID390">
            <v>379.78100000000001</v>
          </cell>
          <cell r="IE390">
            <v>42</v>
          </cell>
          <cell r="IG390" t="str">
            <v>PMMB33006</v>
          </cell>
          <cell r="IH390">
            <v>67.72</v>
          </cell>
          <cell r="II390">
            <v>5.19</v>
          </cell>
          <cell r="IJ390">
            <v>6.6888888888888998</v>
          </cell>
          <cell r="IK390">
            <v>47.018999999999998</v>
          </cell>
          <cell r="IL390">
            <v>375.96499999999997</v>
          </cell>
          <cell r="IM390">
            <v>45</v>
          </cell>
        </row>
        <row r="391">
          <cell r="A391" t="str">
            <v>SDPT60071</v>
          </cell>
          <cell r="B391">
            <v>100</v>
          </cell>
          <cell r="C391">
            <v>0</v>
          </cell>
          <cell r="D391">
            <v>0</v>
          </cell>
          <cell r="E391">
            <v>0</v>
          </cell>
          <cell r="F391">
            <v>0</v>
          </cell>
          <cell r="G391">
            <v>0</v>
          </cell>
          <cell r="I391" t="str">
            <v>SDPT60071</v>
          </cell>
          <cell r="J391">
            <v>100</v>
          </cell>
          <cell r="K391">
            <v>0</v>
          </cell>
          <cell r="L391">
            <v>0</v>
          </cell>
          <cell r="M391">
            <v>0</v>
          </cell>
          <cell r="N391">
            <v>0</v>
          </cell>
          <cell r="O391">
            <v>0</v>
          </cell>
          <cell r="Q391" t="str">
            <v>SDPT60064</v>
          </cell>
          <cell r="R391">
            <v>100</v>
          </cell>
          <cell r="S391">
            <v>0</v>
          </cell>
          <cell r="T391">
            <v>0</v>
          </cell>
          <cell r="U391">
            <v>0</v>
          </cell>
          <cell r="V391">
            <v>0</v>
          </cell>
          <cell r="W391">
            <v>0</v>
          </cell>
          <cell r="Y391" t="str">
            <v>SDPT60064</v>
          </cell>
          <cell r="Z391">
            <v>100</v>
          </cell>
          <cell r="AA391">
            <v>0</v>
          </cell>
          <cell r="AB391">
            <v>0</v>
          </cell>
          <cell r="AC391">
            <v>0</v>
          </cell>
          <cell r="AD391">
            <v>0</v>
          </cell>
          <cell r="AE391">
            <v>0</v>
          </cell>
          <cell r="AG391" t="str">
            <v>SDPT60064</v>
          </cell>
          <cell r="AH391">
            <v>100</v>
          </cell>
          <cell r="AI391">
            <v>0</v>
          </cell>
          <cell r="AJ391">
            <v>0</v>
          </cell>
          <cell r="AK391">
            <v>0</v>
          </cell>
          <cell r="AL391">
            <v>0</v>
          </cell>
          <cell r="AM391">
            <v>0</v>
          </cell>
          <cell r="AO391" t="str">
            <v>SDPT60062</v>
          </cell>
          <cell r="AP391">
            <v>100</v>
          </cell>
          <cell r="AQ391">
            <v>0</v>
          </cell>
          <cell r="AR391">
            <v>0</v>
          </cell>
          <cell r="AS391">
            <v>0</v>
          </cell>
          <cell r="AT391">
            <v>0</v>
          </cell>
          <cell r="AU391">
            <v>0</v>
          </cell>
          <cell r="AW391" t="str">
            <v>SDPT60062</v>
          </cell>
          <cell r="AX391">
            <v>100</v>
          </cell>
          <cell r="AY391">
            <v>0</v>
          </cell>
          <cell r="AZ391">
            <v>0</v>
          </cell>
          <cell r="BA391">
            <v>0</v>
          </cell>
          <cell r="BB391">
            <v>0</v>
          </cell>
          <cell r="BC391">
            <v>0</v>
          </cell>
          <cell r="BE391" t="str">
            <v>SDPT60062</v>
          </cell>
          <cell r="BF391">
            <v>100</v>
          </cell>
          <cell r="BG391">
            <v>0</v>
          </cell>
          <cell r="BH391">
            <v>0</v>
          </cell>
          <cell r="BI391">
            <v>0</v>
          </cell>
          <cell r="BJ391">
            <v>0</v>
          </cell>
          <cell r="BK391">
            <v>0</v>
          </cell>
          <cell r="BM391" t="str">
            <v>SDPT60062</v>
          </cell>
          <cell r="BN391">
            <v>100</v>
          </cell>
          <cell r="BO391">
            <v>0</v>
          </cell>
          <cell r="BP391">
            <v>0</v>
          </cell>
          <cell r="BQ391">
            <v>0</v>
          </cell>
          <cell r="BR391">
            <v>0</v>
          </cell>
          <cell r="BS391">
            <v>0</v>
          </cell>
          <cell r="BU391" t="str">
            <v>SDPT60059</v>
          </cell>
          <cell r="BV391">
            <v>100</v>
          </cell>
          <cell r="BW391">
            <v>0</v>
          </cell>
          <cell r="BX391">
            <v>0</v>
          </cell>
          <cell r="BY391">
            <v>0</v>
          </cell>
          <cell r="BZ391">
            <v>0</v>
          </cell>
          <cell r="CA391">
            <v>0</v>
          </cell>
          <cell r="CC391" t="str">
            <v>SDPT60059</v>
          </cell>
          <cell r="CD391">
            <v>100</v>
          </cell>
          <cell r="CE391">
            <v>0</v>
          </cell>
          <cell r="CF391">
            <v>0</v>
          </cell>
          <cell r="CG391">
            <v>0</v>
          </cell>
          <cell r="CH391">
            <v>0</v>
          </cell>
          <cell r="CI391">
            <v>0</v>
          </cell>
          <cell r="CK391" t="str">
            <v>SDPT60059</v>
          </cell>
          <cell r="CL391">
            <v>100</v>
          </cell>
          <cell r="CM391">
            <v>0</v>
          </cell>
          <cell r="CN391">
            <v>0</v>
          </cell>
          <cell r="CO391">
            <v>0</v>
          </cell>
          <cell r="CP391">
            <v>0</v>
          </cell>
          <cell r="CQ391">
            <v>0</v>
          </cell>
          <cell r="CS391" t="str">
            <v>SDPT60046</v>
          </cell>
          <cell r="CT391">
            <v>100</v>
          </cell>
          <cell r="CU391">
            <v>0</v>
          </cell>
          <cell r="CV391">
            <v>0</v>
          </cell>
          <cell r="CW391">
            <v>0</v>
          </cell>
          <cell r="CX391">
            <v>0</v>
          </cell>
          <cell r="CY391">
            <v>0</v>
          </cell>
          <cell r="DA391" t="str">
            <v>SDPT60046</v>
          </cell>
          <cell r="DB391">
            <v>100</v>
          </cell>
          <cell r="DC391">
            <v>0</v>
          </cell>
          <cell r="DD391">
            <v>0</v>
          </cell>
          <cell r="DE391">
            <v>0</v>
          </cell>
          <cell r="DF391">
            <v>0</v>
          </cell>
          <cell r="DG391">
            <v>0</v>
          </cell>
          <cell r="DI391" t="str">
            <v>SDPT60046</v>
          </cell>
          <cell r="DJ391">
            <v>100</v>
          </cell>
          <cell r="DK391">
            <v>0</v>
          </cell>
          <cell r="DL391">
            <v>0</v>
          </cell>
          <cell r="DM391">
            <v>0</v>
          </cell>
          <cell r="DN391">
            <v>0</v>
          </cell>
          <cell r="DO391">
            <v>0</v>
          </cell>
          <cell r="DQ391" t="str">
            <v>SDPT60046</v>
          </cell>
          <cell r="DR391">
            <v>100</v>
          </cell>
          <cell r="DS391">
            <v>0</v>
          </cell>
          <cell r="DT391">
            <v>0</v>
          </cell>
          <cell r="DU391">
            <v>0</v>
          </cell>
          <cell r="DV391">
            <v>0</v>
          </cell>
          <cell r="DW391">
            <v>0</v>
          </cell>
          <cell r="DY391" t="str">
            <v>SDPT60037</v>
          </cell>
          <cell r="DZ391">
            <v>100</v>
          </cell>
          <cell r="EA391">
            <v>0</v>
          </cell>
          <cell r="EB391">
            <v>0</v>
          </cell>
          <cell r="EC391">
            <v>0</v>
          </cell>
          <cell r="ED391">
            <v>0</v>
          </cell>
          <cell r="EE391">
            <v>0</v>
          </cell>
          <cell r="EG391" t="str">
            <v>SDPT60037</v>
          </cell>
          <cell r="EH391">
            <v>100</v>
          </cell>
          <cell r="EI391">
            <v>0</v>
          </cell>
          <cell r="EJ391">
            <v>0</v>
          </cell>
          <cell r="EK391">
            <v>0</v>
          </cell>
          <cell r="EL391">
            <v>0</v>
          </cell>
          <cell r="EM391">
            <v>0</v>
          </cell>
          <cell r="EO391" t="str">
            <v>SDPT60037</v>
          </cell>
          <cell r="EP391">
            <v>100</v>
          </cell>
          <cell r="EQ391">
            <v>0</v>
          </cell>
          <cell r="ER391">
            <v>0</v>
          </cell>
          <cell r="ES391">
            <v>0</v>
          </cell>
          <cell r="ET391">
            <v>0</v>
          </cell>
          <cell r="EU391">
            <v>0</v>
          </cell>
          <cell r="EW391" t="str">
            <v>PWVV16001</v>
          </cell>
          <cell r="EX391">
            <v>100</v>
          </cell>
          <cell r="EY391">
            <v>0</v>
          </cell>
          <cell r="EZ391">
            <v>0</v>
          </cell>
          <cell r="FA391">
            <v>0</v>
          </cell>
          <cell r="FB391">
            <v>0</v>
          </cell>
          <cell r="FC391">
            <v>0</v>
          </cell>
          <cell r="FE391" t="str">
            <v>PMSC16015</v>
          </cell>
          <cell r="FF391">
            <v>46.14</v>
          </cell>
          <cell r="FG391">
            <v>12.13</v>
          </cell>
          <cell r="FH391">
            <v>6.1363636363636003</v>
          </cell>
          <cell r="FI391">
            <v>69.623999999999995</v>
          </cell>
          <cell r="FJ391">
            <v>166.518</v>
          </cell>
          <cell r="FK391">
            <v>22</v>
          </cell>
          <cell r="FM391" t="str">
            <v>PMSC16015</v>
          </cell>
          <cell r="FN391">
            <v>45.46</v>
          </cell>
          <cell r="FO391">
            <v>12.88</v>
          </cell>
          <cell r="FP391">
            <v>6.2272727272727</v>
          </cell>
          <cell r="FQ391">
            <v>65.567999999999998</v>
          </cell>
          <cell r="FR391">
            <v>172.852</v>
          </cell>
          <cell r="FS391">
            <v>22</v>
          </cell>
          <cell r="FU391" t="str">
            <v>PMSC16015</v>
          </cell>
          <cell r="FV391">
            <v>47.07</v>
          </cell>
          <cell r="FW391">
            <v>11.96</v>
          </cell>
          <cell r="FX391">
            <v>6.2916666666666998</v>
          </cell>
          <cell r="FY391">
            <v>64.727000000000004</v>
          </cell>
          <cell r="FZ391">
            <v>189.80199999999999</v>
          </cell>
          <cell r="GA391">
            <v>24</v>
          </cell>
          <cell r="GC391" t="str">
            <v>PMSC16015</v>
          </cell>
          <cell r="GD391">
            <v>49.07</v>
          </cell>
          <cell r="GE391">
            <v>11.96</v>
          </cell>
          <cell r="GF391">
            <v>7.4583333333333002</v>
          </cell>
          <cell r="GG391">
            <v>64.727000000000004</v>
          </cell>
          <cell r="GH391">
            <v>207.61799999999999</v>
          </cell>
          <cell r="GI391">
            <v>24</v>
          </cell>
          <cell r="GK391" t="str">
            <v>PMSC16015</v>
          </cell>
          <cell r="GL391">
            <v>49.1</v>
          </cell>
          <cell r="GM391">
            <v>10.68</v>
          </cell>
          <cell r="GN391">
            <v>6.8571428571429003</v>
          </cell>
          <cell r="GO391">
            <v>65.28</v>
          </cell>
          <cell r="GP391">
            <v>217.018</v>
          </cell>
          <cell r="GQ391">
            <v>28</v>
          </cell>
          <cell r="GS391" t="str">
            <v>PMSC16015</v>
          </cell>
          <cell r="GT391">
            <v>50.54</v>
          </cell>
          <cell r="GU391">
            <v>10.42</v>
          </cell>
          <cell r="GV391">
            <v>6.6206896551724004</v>
          </cell>
          <cell r="GW391">
            <v>64.578000000000003</v>
          </cell>
          <cell r="GX391">
            <v>233.78399999999999</v>
          </cell>
          <cell r="GY391">
            <v>29</v>
          </cell>
          <cell r="HA391" t="str">
            <v>PMSC16015</v>
          </cell>
          <cell r="HB391">
            <v>52.37</v>
          </cell>
          <cell r="HC391">
            <v>10.42</v>
          </cell>
          <cell r="HD391">
            <v>6.6206896551724004</v>
          </cell>
          <cell r="HE391">
            <v>64.578000000000003</v>
          </cell>
          <cell r="HF391">
            <v>254.20099999999999</v>
          </cell>
          <cell r="HG391">
            <v>29</v>
          </cell>
          <cell r="HI391" t="str">
            <v>PMSC16004</v>
          </cell>
          <cell r="HJ391">
            <v>81.83</v>
          </cell>
          <cell r="HK391">
            <v>3.21</v>
          </cell>
          <cell r="HL391">
            <v>10.470588235294001</v>
          </cell>
          <cell r="HM391">
            <v>52.220999999999997</v>
          </cell>
          <cell r="HN391">
            <v>422.21699999999998</v>
          </cell>
          <cell r="HO391">
            <v>34</v>
          </cell>
          <cell r="HQ391" t="str">
            <v>PMSC16004</v>
          </cell>
          <cell r="HR391">
            <v>81.55</v>
          </cell>
          <cell r="HS391">
            <v>3.29</v>
          </cell>
          <cell r="HT391">
            <v>10.171428571429001</v>
          </cell>
          <cell r="HU391">
            <v>54.631</v>
          </cell>
          <cell r="HV391">
            <v>436.7</v>
          </cell>
          <cell r="HW391">
            <v>35</v>
          </cell>
          <cell r="HY391" t="str">
            <v>PMMB33007</v>
          </cell>
          <cell r="HZ391">
            <v>64.73</v>
          </cell>
          <cell r="IA391">
            <v>7.33</v>
          </cell>
          <cell r="IB391">
            <v>9.8235294117646994</v>
          </cell>
          <cell r="IC391">
            <v>14.284000000000001</v>
          </cell>
          <cell r="ID391">
            <v>354.66500000000002</v>
          </cell>
          <cell r="IE391">
            <v>34</v>
          </cell>
          <cell r="IG391" t="str">
            <v>PMMB33007</v>
          </cell>
          <cell r="IH391">
            <v>65.8</v>
          </cell>
          <cell r="II391">
            <v>7.33</v>
          </cell>
          <cell r="IJ391">
            <v>9.8235294117646994</v>
          </cell>
          <cell r="IK391">
            <v>14.284000000000001</v>
          </cell>
          <cell r="IL391">
            <v>366.964</v>
          </cell>
          <cell r="IM391">
            <v>34</v>
          </cell>
        </row>
        <row r="392">
          <cell r="A392" t="str">
            <v>SDPT60074</v>
          </cell>
          <cell r="B392">
            <v>100</v>
          </cell>
          <cell r="C392">
            <v>0</v>
          </cell>
          <cell r="D392">
            <v>0</v>
          </cell>
          <cell r="E392">
            <v>0</v>
          </cell>
          <cell r="F392">
            <v>0</v>
          </cell>
          <cell r="G392">
            <v>0</v>
          </cell>
          <cell r="I392" t="str">
            <v>SDPT60074</v>
          </cell>
          <cell r="J392">
            <v>100</v>
          </cell>
          <cell r="K392">
            <v>0</v>
          </cell>
          <cell r="L392">
            <v>0</v>
          </cell>
          <cell r="M392">
            <v>0</v>
          </cell>
          <cell r="N392">
            <v>0</v>
          </cell>
          <cell r="O392">
            <v>0</v>
          </cell>
          <cell r="Q392" t="str">
            <v>SDPT60065</v>
          </cell>
          <cell r="R392">
            <v>100</v>
          </cell>
          <cell r="S392">
            <v>0</v>
          </cell>
          <cell r="T392">
            <v>0</v>
          </cell>
          <cell r="U392">
            <v>0</v>
          </cell>
          <cell r="V392">
            <v>0</v>
          </cell>
          <cell r="W392">
            <v>0</v>
          </cell>
          <cell r="Y392" t="str">
            <v>SDPT60065</v>
          </cell>
          <cell r="Z392">
            <v>100</v>
          </cell>
          <cell r="AA392">
            <v>0</v>
          </cell>
          <cell r="AB392">
            <v>0</v>
          </cell>
          <cell r="AC392">
            <v>0</v>
          </cell>
          <cell r="AD392">
            <v>0</v>
          </cell>
          <cell r="AE392">
            <v>0</v>
          </cell>
          <cell r="AG392" t="str">
            <v>SDPT60065</v>
          </cell>
          <cell r="AH392">
            <v>100</v>
          </cell>
          <cell r="AI392">
            <v>0</v>
          </cell>
          <cell r="AJ392">
            <v>0</v>
          </cell>
          <cell r="AK392">
            <v>0</v>
          </cell>
          <cell r="AL392">
            <v>0</v>
          </cell>
          <cell r="AM392">
            <v>0</v>
          </cell>
          <cell r="AO392" t="str">
            <v>SDPT60063</v>
          </cell>
          <cell r="AP392">
            <v>100</v>
          </cell>
          <cell r="AQ392">
            <v>0</v>
          </cell>
          <cell r="AR392">
            <v>0</v>
          </cell>
          <cell r="AS392">
            <v>0</v>
          </cell>
          <cell r="AT392">
            <v>0</v>
          </cell>
          <cell r="AU392">
            <v>0</v>
          </cell>
          <cell r="AW392" t="str">
            <v>SDPT60063</v>
          </cell>
          <cell r="AX392">
            <v>100</v>
          </cell>
          <cell r="AY392">
            <v>0</v>
          </cell>
          <cell r="AZ392">
            <v>0</v>
          </cell>
          <cell r="BA392">
            <v>0</v>
          </cell>
          <cell r="BB392">
            <v>0</v>
          </cell>
          <cell r="BC392">
            <v>0</v>
          </cell>
          <cell r="BE392" t="str">
            <v>SDPT60063</v>
          </cell>
          <cell r="BF392">
            <v>100</v>
          </cell>
          <cell r="BG392">
            <v>0</v>
          </cell>
          <cell r="BH392">
            <v>0</v>
          </cell>
          <cell r="BI392">
            <v>0</v>
          </cell>
          <cell r="BJ392">
            <v>0</v>
          </cell>
          <cell r="BK392">
            <v>0</v>
          </cell>
          <cell r="BM392" t="str">
            <v>SDPT60063</v>
          </cell>
          <cell r="BN392">
            <v>100</v>
          </cell>
          <cell r="BO392">
            <v>0</v>
          </cell>
          <cell r="BP392">
            <v>0</v>
          </cell>
          <cell r="BQ392">
            <v>0</v>
          </cell>
          <cell r="BR392">
            <v>0</v>
          </cell>
          <cell r="BS392">
            <v>0</v>
          </cell>
          <cell r="BU392" t="str">
            <v>SDPT60060</v>
          </cell>
          <cell r="BV392">
            <v>100</v>
          </cell>
          <cell r="BW392">
            <v>0</v>
          </cell>
          <cell r="BX392">
            <v>0</v>
          </cell>
          <cell r="BY392">
            <v>0</v>
          </cell>
          <cell r="BZ392">
            <v>0</v>
          </cell>
          <cell r="CA392">
            <v>0</v>
          </cell>
          <cell r="CC392" t="str">
            <v>SDPT60060</v>
          </cell>
          <cell r="CD392">
            <v>100</v>
          </cell>
          <cell r="CE392">
            <v>0</v>
          </cell>
          <cell r="CF392">
            <v>0</v>
          </cell>
          <cell r="CG392">
            <v>0</v>
          </cell>
          <cell r="CH392">
            <v>0</v>
          </cell>
          <cell r="CI392">
            <v>0</v>
          </cell>
          <cell r="CK392" t="str">
            <v>SDPT60060</v>
          </cell>
          <cell r="CL392">
            <v>100</v>
          </cell>
          <cell r="CM392">
            <v>0</v>
          </cell>
          <cell r="CN392">
            <v>0</v>
          </cell>
          <cell r="CO392">
            <v>0</v>
          </cell>
          <cell r="CP392">
            <v>0</v>
          </cell>
          <cell r="CQ392">
            <v>0</v>
          </cell>
          <cell r="CS392" t="str">
            <v>SDPT60051</v>
          </cell>
          <cell r="CT392">
            <v>100</v>
          </cell>
          <cell r="CU392">
            <v>0</v>
          </cell>
          <cell r="CV392">
            <v>0</v>
          </cell>
          <cell r="CW392">
            <v>0</v>
          </cell>
          <cell r="CX392">
            <v>0</v>
          </cell>
          <cell r="CY392">
            <v>0</v>
          </cell>
          <cell r="DA392" t="str">
            <v>SDPT60051</v>
          </cell>
          <cell r="DB392">
            <v>100</v>
          </cell>
          <cell r="DC392">
            <v>0</v>
          </cell>
          <cell r="DD392">
            <v>0</v>
          </cell>
          <cell r="DE392">
            <v>0</v>
          </cell>
          <cell r="DF392">
            <v>0</v>
          </cell>
          <cell r="DG392">
            <v>0</v>
          </cell>
          <cell r="DI392" t="str">
            <v>SDPT60051</v>
          </cell>
          <cell r="DJ392">
            <v>100</v>
          </cell>
          <cell r="DK392">
            <v>0</v>
          </cell>
          <cell r="DL392">
            <v>0</v>
          </cell>
          <cell r="DM392">
            <v>0</v>
          </cell>
          <cell r="DN392">
            <v>0</v>
          </cell>
          <cell r="DO392">
            <v>0</v>
          </cell>
          <cell r="DQ392" t="str">
            <v>SDPT60051</v>
          </cell>
          <cell r="DR392">
            <v>100</v>
          </cell>
          <cell r="DS392">
            <v>0</v>
          </cell>
          <cell r="DT392">
            <v>0</v>
          </cell>
          <cell r="DU392">
            <v>0</v>
          </cell>
          <cell r="DV392">
            <v>0</v>
          </cell>
          <cell r="DW392">
            <v>0</v>
          </cell>
          <cell r="DY392" t="str">
            <v>SDPT60041</v>
          </cell>
          <cell r="DZ392">
            <v>100</v>
          </cell>
          <cell r="EA392">
            <v>0</v>
          </cell>
          <cell r="EB392">
            <v>0</v>
          </cell>
          <cell r="EC392">
            <v>0</v>
          </cell>
          <cell r="ED392">
            <v>0</v>
          </cell>
          <cell r="EE392">
            <v>0</v>
          </cell>
          <cell r="EG392" t="str">
            <v>SDPT60041</v>
          </cell>
          <cell r="EH392">
            <v>100</v>
          </cell>
          <cell r="EI392">
            <v>0</v>
          </cell>
          <cell r="EJ392">
            <v>0</v>
          </cell>
          <cell r="EK392">
            <v>0</v>
          </cell>
          <cell r="EL392">
            <v>0</v>
          </cell>
          <cell r="EM392">
            <v>0</v>
          </cell>
          <cell r="EO392" t="str">
            <v>SDPT60041</v>
          </cell>
          <cell r="EP392">
            <v>100</v>
          </cell>
          <cell r="EQ392">
            <v>0</v>
          </cell>
          <cell r="ER392">
            <v>0</v>
          </cell>
          <cell r="ES392">
            <v>0</v>
          </cell>
          <cell r="ET392">
            <v>0</v>
          </cell>
          <cell r="EU392">
            <v>0</v>
          </cell>
          <cell r="EW392" t="str">
            <v>PWVV16002</v>
          </cell>
          <cell r="EX392">
            <v>47.58</v>
          </cell>
          <cell r="EY392">
            <v>22.87</v>
          </cell>
          <cell r="EZ392">
            <v>2.4545454545454999</v>
          </cell>
          <cell r="FA392">
            <v>3.2519999999999998</v>
          </cell>
          <cell r="FB392">
            <v>151.05099999999999</v>
          </cell>
          <cell r="FC392">
            <v>11</v>
          </cell>
          <cell r="FE392" t="str">
            <v>PMVV16107</v>
          </cell>
          <cell r="FF392">
            <v>58.56</v>
          </cell>
          <cell r="FG392">
            <v>9.8000000000000007</v>
          </cell>
          <cell r="FH392">
            <v>8.9047619047618998</v>
          </cell>
          <cell r="FI392">
            <v>61.536999999999999</v>
          </cell>
          <cell r="FJ392">
            <v>214.73400000000001</v>
          </cell>
          <cell r="FK392">
            <v>21</v>
          </cell>
          <cell r="FM392" t="str">
            <v>PMVV16107</v>
          </cell>
          <cell r="FN392">
            <v>56.83</v>
          </cell>
          <cell r="FO392">
            <v>10.199999999999999</v>
          </cell>
          <cell r="FP392">
            <v>8.6363636363635994</v>
          </cell>
          <cell r="FQ392">
            <v>56.433</v>
          </cell>
          <cell r="FR392">
            <v>217.61699999999999</v>
          </cell>
          <cell r="FS392">
            <v>22</v>
          </cell>
          <cell r="FU392" t="str">
            <v>PMVV16107</v>
          </cell>
          <cell r="FV392">
            <v>54.36</v>
          </cell>
          <cell r="FW392">
            <v>11.29</v>
          </cell>
          <cell r="FX392">
            <v>8.6363636363635994</v>
          </cell>
          <cell r="FY392">
            <v>50.982999999999997</v>
          </cell>
          <cell r="FZ392">
            <v>217.61699999999999</v>
          </cell>
          <cell r="GA392">
            <v>22</v>
          </cell>
          <cell r="GC392" t="str">
            <v>PMVV16107</v>
          </cell>
          <cell r="GD392">
            <v>52.09</v>
          </cell>
          <cell r="GE392">
            <v>12.39</v>
          </cell>
          <cell r="GF392">
            <v>8.6363636363635994</v>
          </cell>
          <cell r="GG392">
            <v>46.491999999999997</v>
          </cell>
          <cell r="GH392">
            <v>217.61699999999999</v>
          </cell>
          <cell r="GI392">
            <v>22</v>
          </cell>
          <cell r="GK392" t="str">
            <v>PMVV16107</v>
          </cell>
          <cell r="GL392">
            <v>50.01</v>
          </cell>
          <cell r="GM392">
            <v>13.48</v>
          </cell>
          <cell r="GN392">
            <v>8.6363636363635994</v>
          </cell>
          <cell r="GO392">
            <v>42.728999999999999</v>
          </cell>
          <cell r="GP392">
            <v>217.61699999999999</v>
          </cell>
          <cell r="GQ392">
            <v>22</v>
          </cell>
          <cell r="GS392" t="str">
            <v>PMVV16107</v>
          </cell>
          <cell r="GT392">
            <v>48.54</v>
          </cell>
          <cell r="GU392">
            <v>14.44</v>
          </cell>
          <cell r="GV392">
            <v>8.6363636363635994</v>
          </cell>
          <cell r="GW392">
            <v>39.877000000000002</v>
          </cell>
          <cell r="GX392">
            <v>220.167</v>
          </cell>
          <cell r="GY392">
            <v>22</v>
          </cell>
          <cell r="HA392" t="str">
            <v>PMVV16107</v>
          </cell>
          <cell r="HB392">
            <v>49.55</v>
          </cell>
          <cell r="HC392">
            <v>12.92</v>
          </cell>
          <cell r="HD392">
            <v>7.6</v>
          </cell>
          <cell r="HE392">
            <v>39.209000000000003</v>
          </cell>
          <cell r="HF392">
            <v>235.79900000000001</v>
          </cell>
          <cell r="HG392">
            <v>25</v>
          </cell>
          <cell r="HI392" t="str">
            <v>PMSC16007</v>
          </cell>
          <cell r="HJ392">
            <v>52.7</v>
          </cell>
          <cell r="HK392">
            <v>7.12</v>
          </cell>
          <cell r="HL392">
            <v>4.1363636363636003</v>
          </cell>
          <cell r="HM392">
            <v>32.32</v>
          </cell>
          <cell r="HN392">
            <v>273.58300000000003</v>
          </cell>
          <cell r="HO392">
            <v>44</v>
          </cell>
          <cell r="HQ392" t="str">
            <v>PMSC16007</v>
          </cell>
          <cell r="HR392">
            <v>54.1</v>
          </cell>
          <cell r="HS392">
            <v>6.84</v>
          </cell>
          <cell r="HT392">
            <v>3.9565217391304</v>
          </cell>
          <cell r="HU392">
            <v>32.173000000000002</v>
          </cell>
          <cell r="HV392">
            <v>290.91699999999997</v>
          </cell>
          <cell r="HW392">
            <v>46</v>
          </cell>
          <cell r="HY392" t="str">
            <v>PMMB33008</v>
          </cell>
          <cell r="HZ392">
            <v>77.38</v>
          </cell>
          <cell r="IA392">
            <v>6.26</v>
          </cell>
          <cell r="IB392">
            <v>13.04</v>
          </cell>
          <cell r="IC392">
            <v>43.844000000000001</v>
          </cell>
          <cell r="ID392">
            <v>427.74799999999999</v>
          </cell>
          <cell r="IE392">
            <v>25</v>
          </cell>
          <cell r="IG392" t="str">
            <v>PMMB33008</v>
          </cell>
          <cell r="IH392">
            <v>77.069999999999993</v>
          </cell>
          <cell r="II392">
            <v>6.31</v>
          </cell>
          <cell r="IJ392">
            <v>12.538461538462</v>
          </cell>
          <cell r="IK392">
            <v>41.878</v>
          </cell>
          <cell r="IL392">
            <v>441.33199999999999</v>
          </cell>
          <cell r="IM392">
            <v>26</v>
          </cell>
        </row>
        <row r="393">
          <cell r="A393" t="str">
            <v>SDPT60075</v>
          </cell>
          <cell r="B393">
            <v>100</v>
          </cell>
          <cell r="C393">
            <v>0</v>
          </cell>
          <cell r="D393">
            <v>0</v>
          </cell>
          <cell r="E393">
            <v>0</v>
          </cell>
          <cell r="F393">
            <v>0</v>
          </cell>
          <cell r="G393">
            <v>0</v>
          </cell>
          <cell r="I393" t="str">
            <v>SDPT60075</v>
          </cell>
          <cell r="J393">
            <v>100</v>
          </cell>
          <cell r="K393">
            <v>0</v>
          </cell>
          <cell r="L393">
            <v>0</v>
          </cell>
          <cell r="M393">
            <v>0</v>
          </cell>
          <cell r="N393">
            <v>0</v>
          </cell>
          <cell r="O393">
            <v>0</v>
          </cell>
          <cell r="Q393" t="str">
            <v>SDPT60070</v>
          </cell>
          <cell r="R393">
            <v>100</v>
          </cell>
          <cell r="S393">
            <v>0</v>
          </cell>
          <cell r="T393">
            <v>0</v>
          </cell>
          <cell r="U393">
            <v>0</v>
          </cell>
          <cell r="V393">
            <v>0</v>
          </cell>
          <cell r="W393">
            <v>0</v>
          </cell>
          <cell r="Y393" t="str">
            <v>SDPT60070</v>
          </cell>
          <cell r="Z393">
            <v>100</v>
          </cell>
          <cell r="AA393">
            <v>0</v>
          </cell>
          <cell r="AB393">
            <v>0</v>
          </cell>
          <cell r="AC393">
            <v>0</v>
          </cell>
          <cell r="AD393">
            <v>0</v>
          </cell>
          <cell r="AE393">
            <v>0</v>
          </cell>
          <cell r="AG393" t="str">
            <v>SDPT60070</v>
          </cell>
          <cell r="AH393">
            <v>100</v>
          </cell>
          <cell r="AI393">
            <v>0</v>
          </cell>
          <cell r="AJ393">
            <v>0</v>
          </cell>
          <cell r="AK393">
            <v>0</v>
          </cell>
          <cell r="AL393">
            <v>0</v>
          </cell>
          <cell r="AM393">
            <v>0</v>
          </cell>
          <cell r="AO393" t="str">
            <v>SDPT60064</v>
          </cell>
          <cell r="AP393">
            <v>100</v>
          </cell>
          <cell r="AQ393">
            <v>0</v>
          </cell>
          <cell r="AR393">
            <v>0</v>
          </cell>
          <cell r="AS393">
            <v>0</v>
          </cell>
          <cell r="AT393">
            <v>0</v>
          </cell>
          <cell r="AU393">
            <v>0</v>
          </cell>
          <cell r="AW393" t="str">
            <v>SDPT60064</v>
          </cell>
          <cell r="AX393">
            <v>100</v>
          </cell>
          <cell r="AY393">
            <v>0</v>
          </cell>
          <cell r="AZ393">
            <v>0</v>
          </cell>
          <cell r="BA393">
            <v>0</v>
          </cell>
          <cell r="BB393">
            <v>0</v>
          </cell>
          <cell r="BC393">
            <v>0</v>
          </cell>
          <cell r="BE393" t="str">
            <v>SDPT60064</v>
          </cell>
          <cell r="BF393">
            <v>100</v>
          </cell>
          <cell r="BG393">
            <v>0</v>
          </cell>
          <cell r="BH393">
            <v>0</v>
          </cell>
          <cell r="BI393">
            <v>0</v>
          </cell>
          <cell r="BJ393">
            <v>0</v>
          </cell>
          <cell r="BK393">
            <v>0</v>
          </cell>
          <cell r="BM393" t="str">
            <v>SDPT60064</v>
          </cell>
          <cell r="BN393">
            <v>100</v>
          </cell>
          <cell r="BO393">
            <v>0</v>
          </cell>
          <cell r="BP393">
            <v>0</v>
          </cell>
          <cell r="BQ393">
            <v>0</v>
          </cell>
          <cell r="BR393">
            <v>0</v>
          </cell>
          <cell r="BS393">
            <v>0</v>
          </cell>
          <cell r="BU393" t="str">
            <v>SDPT60061</v>
          </cell>
          <cell r="BV393">
            <v>100</v>
          </cell>
          <cell r="BW393">
            <v>0</v>
          </cell>
          <cell r="BX393">
            <v>0</v>
          </cell>
          <cell r="BY393">
            <v>0</v>
          </cell>
          <cell r="BZ393">
            <v>0</v>
          </cell>
          <cell r="CA393">
            <v>0</v>
          </cell>
          <cell r="CC393" t="str">
            <v>SDPT60061</v>
          </cell>
          <cell r="CD393">
            <v>100</v>
          </cell>
          <cell r="CE393">
            <v>0</v>
          </cell>
          <cell r="CF393">
            <v>0</v>
          </cell>
          <cell r="CG393">
            <v>0</v>
          </cell>
          <cell r="CH393">
            <v>0</v>
          </cell>
          <cell r="CI393">
            <v>0</v>
          </cell>
          <cell r="CK393" t="str">
            <v>SDPT60061</v>
          </cell>
          <cell r="CL393">
            <v>100</v>
          </cell>
          <cell r="CM393">
            <v>0</v>
          </cell>
          <cell r="CN393">
            <v>0</v>
          </cell>
          <cell r="CO393">
            <v>0</v>
          </cell>
          <cell r="CP393">
            <v>0</v>
          </cell>
          <cell r="CQ393">
            <v>0</v>
          </cell>
          <cell r="CS393" t="str">
            <v>SDPT60052</v>
          </cell>
          <cell r="CT393">
            <v>100</v>
          </cell>
          <cell r="CU393">
            <v>0</v>
          </cell>
          <cell r="CV393">
            <v>0</v>
          </cell>
          <cell r="CW393">
            <v>0</v>
          </cell>
          <cell r="CX393">
            <v>0</v>
          </cell>
          <cell r="CY393">
            <v>0</v>
          </cell>
          <cell r="DA393" t="str">
            <v>SDPT60052</v>
          </cell>
          <cell r="DB393">
            <v>100</v>
          </cell>
          <cell r="DC393">
            <v>0</v>
          </cell>
          <cell r="DD393">
            <v>0</v>
          </cell>
          <cell r="DE393">
            <v>0</v>
          </cell>
          <cell r="DF393">
            <v>0</v>
          </cell>
          <cell r="DG393">
            <v>0</v>
          </cell>
          <cell r="DI393" t="str">
            <v>SDPT60052</v>
          </cell>
          <cell r="DJ393">
            <v>100</v>
          </cell>
          <cell r="DK393">
            <v>0</v>
          </cell>
          <cell r="DL393">
            <v>0</v>
          </cell>
          <cell r="DM393">
            <v>0</v>
          </cell>
          <cell r="DN393">
            <v>0</v>
          </cell>
          <cell r="DO393">
            <v>0</v>
          </cell>
          <cell r="DQ393" t="str">
            <v>SDPT60052</v>
          </cell>
          <cell r="DR393">
            <v>100</v>
          </cell>
          <cell r="DS393">
            <v>0</v>
          </cell>
          <cell r="DT393">
            <v>0</v>
          </cell>
          <cell r="DU393">
            <v>0</v>
          </cell>
          <cell r="DV393">
            <v>0</v>
          </cell>
          <cell r="DW393">
            <v>0</v>
          </cell>
          <cell r="DY393" t="str">
            <v>SDPT60046</v>
          </cell>
          <cell r="DZ393">
            <v>100</v>
          </cell>
          <cell r="EA393">
            <v>0</v>
          </cell>
          <cell r="EB393">
            <v>0</v>
          </cell>
          <cell r="EC393">
            <v>0</v>
          </cell>
          <cell r="ED393">
            <v>0</v>
          </cell>
          <cell r="EE393">
            <v>0</v>
          </cell>
          <cell r="EG393" t="str">
            <v>SDPT60046</v>
          </cell>
          <cell r="EH393">
            <v>100</v>
          </cell>
          <cell r="EI393">
            <v>0</v>
          </cell>
          <cell r="EJ393">
            <v>0</v>
          </cell>
          <cell r="EK393">
            <v>0</v>
          </cell>
          <cell r="EL393">
            <v>0</v>
          </cell>
          <cell r="EM393">
            <v>0</v>
          </cell>
          <cell r="EO393" t="str">
            <v>SDPT60046</v>
          </cell>
          <cell r="EP393">
            <v>100</v>
          </cell>
          <cell r="EQ393">
            <v>0</v>
          </cell>
          <cell r="ER393">
            <v>0</v>
          </cell>
          <cell r="ES393">
            <v>0</v>
          </cell>
          <cell r="ET393">
            <v>0</v>
          </cell>
          <cell r="EU393">
            <v>0</v>
          </cell>
          <cell r="EW393" t="str">
            <v>PWVV16003</v>
          </cell>
          <cell r="EX393">
            <v>84.06</v>
          </cell>
          <cell r="EY393">
            <v>9.27</v>
          </cell>
          <cell r="EZ393">
            <v>10.75</v>
          </cell>
          <cell r="FA393">
            <v>0</v>
          </cell>
          <cell r="FB393">
            <v>301.51799999999997</v>
          </cell>
          <cell r="FC393">
            <v>8</v>
          </cell>
          <cell r="FE393" t="str">
            <v>PWVV16001</v>
          </cell>
          <cell r="FF393">
            <v>100</v>
          </cell>
          <cell r="FG393">
            <v>0</v>
          </cell>
          <cell r="FH393">
            <v>0</v>
          </cell>
          <cell r="FI393">
            <v>0</v>
          </cell>
          <cell r="FJ393">
            <v>0</v>
          </cell>
          <cell r="FK393">
            <v>0</v>
          </cell>
          <cell r="FM393" t="str">
            <v>PWVV16001</v>
          </cell>
          <cell r="FN393">
            <v>100</v>
          </cell>
          <cell r="FO393">
            <v>0</v>
          </cell>
          <cell r="FP393">
            <v>0</v>
          </cell>
          <cell r="FQ393">
            <v>0</v>
          </cell>
          <cell r="FR393">
            <v>0</v>
          </cell>
          <cell r="FS393">
            <v>0</v>
          </cell>
          <cell r="FU393" t="str">
            <v>PWVV16001</v>
          </cell>
          <cell r="FV393">
            <v>100</v>
          </cell>
          <cell r="FW393">
            <v>0</v>
          </cell>
          <cell r="FX393">
            <v>0</v>
          </cell>
          <cell r="FY393">
            <v>0</v>
          </cell>
          <cell r="FZ393">
            <v>0</v>
          </cell>
          <cell r="GA393">
            <v>0</v>
          </cell>
          <cell r="GC393" t="str">
            <v>PWVV16001</v>
          </cell>
          <cell r="GD393">
            <v>100</v>
          </cell>
          <cell r="GE393">
            <v>0</v>
          </cell>
          <cell r="GF393">
            <v>0</v>
          </cell>
          <cell r="GG393">
            <v>0</v>
          </cell>
          <cell r="GH393">
            <v>0</v>
          </cell>
          <cell r="GI393">
            <v>0</v>
          </cell>
          <cell r="GK393" t="str">
            <v>PWVV16001</v>
          </cell>
          <cell r="GL393">
            <v>100</v>
          </cell>
          <cell r="GM393">
            <v>0</v>
          </cell>
          <cell r="GN393">
            <v>0</v>
          </cell>
          <cell r="GO393">
            <v>0</v>
          </cell>
          <cell r="GP393">
            <v>0</v>
          </cell>
          <cell r="GQ393">
            <v>0</v>
          </cell>
          <cell r="GS393" t="str">
            <v>PWVV16001</v>
          </cell>
          <cell r="GT393">
            <v>100</v>
          </cell>
          <cell r="GU393">
            <v>0</v>
          </cell>
          <cell r="GV393">
            <v>0</v>
          </cell>
          <cell r="GW393">
            <v>0</v>
          </cell>
          <cell r="GX393">
            <v>0</v>
          </cell>
          <cell r="GY393">
            <v>0</v>
          </cell>
          <cell r="HA393" t="str">
            <v>PWVV16001</v>
          </cell>
          <cell r="HB393">
            <v>100</v>
          </cell>
          <cell r="HC393">
            <v>0</v>
          </cell>
          <cell r="HD393">
            <v>0</v>
          </cell>
          <cell r="HE393">
            <v>0</v>
          </cell>
          <cell r="HF393">
            <v>0</v>
          </cell>
          <cell r="HG393">
            <v>0</v>
          </cell>
          <cell r="HI393" t="str">
            <v>PMSC16008</v>
          </cell>
          <cell r="HJ393">
            <v>18.2</v>
          </cell>
          <cell r="HK393">
            <v>39.19</v>
          </cell>
          <cell r="HL393">
            <v>2.5714285714286</v>
          </cell>
          <cell r="HM393">
            <v>67.611999999999995</v>
          </cell>
          <cell r="HN393">
            <v>102.749</v>
          </cell>
          <cell r="HO393">
            <v>14</v>
          </cell>
          <cell r="HQ393" t="str">
            <v>PMSC16008</v>
          </cell>
          <cell r="HR393">
            <v>18.96</v>
          </cell>
          <cell r="HS393">
            <v>40.19</v>
          </cell>
          <cell r="HT393">
            <v>2.5714285714286</v>
          </cell>
          <cell r="HU393">
            <v>68.418000000000006</v>
          </cell>
          <cell r="HV393">
            <v>111.26600000000001</v>
          </cell>
          <cell r="HW393">
            <v>14</v>
          </cell>
          <cell r="HY393" t="str">
            <v>PMMB33009</v>
          </cell>
          <cell r="HZ393">
            <v>100</v>
          </cell>
          <cell r="IA393">
            <v>0</v>
          </cell>
          <cell r="IB393">
            <v>0</v>
          </cell>
          <cell r="IC393">
            <v>0</v>
          </cell>
          <cell r="ID393">
            <v>0</v>
          </cell>
          <cell r="IE393">
            <v>0</v>
          </cell>
          <cell r="IG393" t="str">
            <v>PMMB33009</v>
          </cell>
          <cell r="IH393">
            <v>100</v>
          </cell>
          <cell r="II393">
            <v>0</v>
          </cell>
          <cell r="IJ393">
            <v>0</v>
          </cell>
          <cell r="IK393">
            <v>0</v>
          </cell>
          <cell r="IL393">
            <v>0</v>
          </cell>
          <cell r="IM393">
            <v>0</v>
          </cell>
        </row>
        <row r="394">
          <cell r="A394" t="str">
            <v>SDPT60076</v>
          </cell>
          <cell r="B394">
            <v>100</v>
          </cell>
          <cell r="C394">
            <v>0</v>
          </cell>
          <cell r="D394">
            <v>0</v>
          </cell>
          <cell r="E394">
            <v>0</v>
          </cell>
          <cell r="F394">
            <v>0</v>
          </cell>
          <cell r="G394">
            <v>0</v>
          </cell>
          <cell r="I394" t="str">
            <v>SDPT60076</v>
          </cell>
          <cell r="J394">
            <v>100</v>
          </cell>
          <cell r="K394">
            <v>0</v>
          </cell>
          <cell r="L394">
            <v>0</v>
          </cell>
          <cell r="M394">
            <v>0</v>
          </cell>
          <cell r="N394">
            <v>0</v>
          </cell>
          <cell r="O394">
            <v>0</v>
          </cell>
          <cell r="Q394" t="str">
            <v>SDPT60071</v>
          </cell>
          <cell r="R394">
            <v>100</v>
          </cell>
          <cell r="S394">
            <v>0</v>
          </cell>
          <cell r="T394">
            <v>0</v>
          </cell>
          <cell r="U394">
            <v>0</v>
          </cell>
          <cell r="V394">
            <v>0</v>
          </cell>
          <cell r="W394">
            <v>0</v>
          </cell>
          <cell r="Y394" t="str">
            <v>SDPT60071</v>
          </cell>
          <cell r="Z394">
            <v>100</v>
          </cell>
          <cell r="AA394">
            <v>0</v>
          </cell>
          <cell r="AB394">
            <v>0</v>
          </cell>
          <cell r="AC394">
            <v>0</v>
          </cell>
          <cell r="AD394">
            <v>0</v>
          </cell>
          <cell r="AE394">
            <v>0</v>
          </cell>
          <cell r="AG394" t="str">
            <v>SDPT60071</v>
          </cell>
          <cell r="AH394">
            <v>100</v>
          </cell>
          <cell r="AI394">
            <v>0</v>
          </cell>
          <cell r="AJ394">
            <v>0</v>
          </cell>
          <cell r="AK394">
            <v>0</v>
          </cell>
          <cell r="AL394">
            <v>0</v>
          </cell>
          <cell r="AM394">
            <v>0</v>
          </cell>
          <cell r="AO394" t="str">
            <v>SDPT60065</v>
          </cell>
          <cell r="AP394">
            <v>100</v>
          </cell>
          <cell r="AQ394">
            <v>0</v>
          </cell>
          <cell r="AR394">
            <v>0</v>
          </cell>
          <cell r="AS394">
            <v>0</v>
          </cell>
          <cell r="AT394">
            <v>0</v>
          </cell>
          <cell r="AU394">
            <v>0</v>
          </cell>
          <cell r="AW394" t="str">
            <v>SDPT60065</v>
          </cell>
          <cell r="AX394">
            <v>100</v>
          </cell>
          <cell r="AY394">
            <v>0</v>
          </cell>
          <cell r="AZ394">
            <v>0</v>
          </cell>
          <cell r="BA394">
            <v>0</v>
          </cell>
          <cell r="BB394">
            <v>0</v>
          </cell>
          <cell r="BC394">
            <v>0</v>
          </cell>
          <cell r="BE394" t="str">
            <v>SDPT60065</v>
          </cell>
          <cell r="BF394">
            <v>100</v>
          </cell>
          <cell r="BG394">
            <v>0</v>
          </cell>
          <cell r="BH394">
            <v>0</v>
          </cell>
          <cell r="BI394">
            <v>0</v>
          </cell>
          <cell r="BJ394">
            <v>0</v>
          </cell>
          <cell r="BK394">
            <v>0</v>
          </cell>
          <cell r="BM394" t="str">
            <v>SDPT60065</v>
          </cell>
          <cell r="BN394">
            <v>100</v>
          </cell>
          <cell r="BO394">
            <v>0</v>
          </cell>
          <cell r="BP394">
            <v>0</v>
          </cell>
          <cell r="BQ394">
            <v>0</v>
          </cell>
          <cell r="BR394">
            <v>0</v>
          </cell>
          <cell r="BS394">
            <v>0</v>
          </cell>
          <cell r="BU394" t="str">
            <v>SDPT60062</v>
          </cell>
          <cell r="BV394">
            <v>100</v>
          </cell>
          <cell r="BW394">
            <v>0</v>
          </cell>
          <cell r="BX394">
            <v>0</v>
          </cell>
          <cell r="BY394">
            <v>0</v>
          </cell>
          <cell r="BZ394">
            <v>0</v>
          </cell>
          <cell r="CA394">
            <v>0</v>
          </cell>
          <cell r="CC394" t="str">
            <v>SDPT60062</v>
          </cell>
          <cell r="CD394">
            <v>100</v>
          </cell>
          <cell r="CE394">
            <v>0</v>
          </cell>
          <cell r="CF394">
            <v>0</v>
          </cell>
          <cell r="CG394">
            <v>0</v>
          </cell>
          <cell r="CH394">
            <v>0</v>
          </cell>
          <cell r="CI394">
            <v>0</v>
          </cell>
          <cell r="CK394" t="str">
            <v>SDPT60062</v>
          </cell>
          <cell r="CL394">
            <v>100</v>
          </cell>
          <cell r="CM394">
            <v>0</v>
          </cell>
          <cell r="CN394">
            <v>0</v>
          </cell>
          <cell r="CO394">
            <v>0</v>
          </cell>
          <cell r="CP394">
            <v>0</v>
          </cell>
          <cell r="CQ394">
            <v>0</v>
          </cell>
          <cell r="CS394" t="str">
            <v>SDPT60053</v>
          </cell>
          <cell r="CT394">
            <v>100</v>
          </cell>
          <cell r="CU394">
            <v>0</v>
          </cell>
          <cell r="CV394">
            <v>0</v>
          </cell>
          <cell r="CW394">
            <v>0</v>
          </cell>
          <cell r="CX394">
            <v>0</v>
          </cell>
          <cell r="CY394">
            <v>0</v>
          </cell>
          <cell r="DA394" t="str">
            <v>SDPT60053</v>
          </cell>
          <cell r="DB394">
            <v>100</v>
          </cell>
          <cell r="DC394">
            <v>0</v>
          </cell>
          <cell r="DD394">
            <v>0</v>
          </cell>
          <cell r="DE394">
            <v>0</v>
          </cell>
          <cell r="DF394">
            <v>0</v>
          </cell>
          <cell r="DG394">
            <v>0</v>
          </cell>
          <cell r="DI394" t="str">
            <v>SDPT60053</v>
          </cell>
          <cell r="DJ394">
            <v>100</v>
          </cell>
          <cell r="DK394">
            <v>0</v>
          </cell>
          <cell r="DL394">
            <v>0</v>
          </cell>
          <cell r="DM394">
            <v>0</v>
          </cell>
          <cell r="DN394">
            <v>0</v>
          </cell>
          <cell r="DO394">
            <v>0</v>
          </cell>
          <cell r="DQ394" t="str">
            <v>SDPT60053</v>
          </cell>
          <cell r="DR394">
            <v>100</v>
          </cell>
          <cell r="DS394">
            <v>0</v>
          </cell>
          <cell r="DT394">
            <v>0</v>
          </cell>
          <cell r="DU394">
            <v>0</v>
          </cell>
          <cell r="DV394">
            <v>0</v>
          </cell>
          <cell r="DW394">
            <v>0</v>
          </cell>
          <cell r="DY394" t="str">
            <v>SDPT60051</v>
          </cell>
          <cell r="DZ394">
            <v>100</v>
          </cell>
          <cell r="EA394">
            <v>0</v>
          </cell>
          <cell r="EB394">
            <v>0</v>
          </cell>
          <cell r="EC394">
            <v>0</v>
          </cell>
          <cell r="ED394">
            <v>0</v>
          </cell>
          <cell r="EE394">
            <v>0</v>
          </cell>
          <cell r="EG394" t="str">
            <v>SDPT60051</v>
          </cell>
          <cell r="EH394">
            <v>100</v>
          </cell>
          <cell r="EI394">
            <v>0</v>
          </cell>
          <cell r="EJ394">
            <v>0</v>
          </cell>
          <cell r="EK394">
            <v>0</v>
          </cell>
          <cell r="EL394">
            <v>0</v>
          </cell>
          <cell r="EM394">
            <v>0</v>
          </cell>
          <cell r="EO394" t="str">
            <v>SDPT60051</v>
          </cell>
          <cell r="EP394">
            <v>100</v>
          </cell>
          <cell r="EQ394">
            <v>0</v>
          </cell>
          <cell r="ER394">
            <v>0</v>
          </cell>
          <cell r="ES394">
            <v>0</v>
          </cell>
          <cell r="ET394">
            <v>0</v>
          </cell>
          <cell r="EU394">
            <v>0</v>
          </cell>
          <cell r="EW394" t="str">
            <v>PWVV16004</v>
          </cell>
          <cell r="EX394">
            <v>99.64</v>
          </cell>
          <cell r="EY394">
            <v>0</v>
          </cell>
          <cell r="EZ394">
            <v>16</v>
          </cell>
          <cell r="FA394">
            <v>0</v>
          </cell>
          <cell r="FB394">
            <v>84.281999999999996</v>
          </cell>
          <cell r="FC394">
            <v>0</v>
          </cell>
          <cell r="FE394" t="str">
            <v>PWVV16002</v>
          </cell>
          <cell r="FF394">
            <v>50.08</v>
          </cell>
          <cell r="FG394">
            <v>22.87</v>
          </cell>
          <cell r="FH394">
            <v>2.4545454545454999</v>
          </cell>
          <cell r="FI394">
            <v>3.2519999999999998</v>
          </cell>
          <cell r="FJ394">
            <v>171.11799999999999</v>
          </cell>
          <cell r="FK394">
            <v>11</v>
          </cell>
          <cell r="FM394" t="str">
            <v>PWVV16002</v>
          </cell>
          <cell r="FN394">
            <v>52.27</v>
          </cell>
          <cell r="FO394">
            <v>21</v>
          </cell>
          <cell r="FP394">
            <v>2.5</v>
          </cell>
          <cell r="FQ394">
            <v>3.2469999999999999</v>
          </cell>
          <cell r="FR394">
            <v>184.935</v>
          </cell>
          <cell r="FS394">
            <v>12</v>
          </cell>
          <cell r="FU394" t="str">
            <v>PWVV16002</v>
          </cell>
          <cell r="FV394">
            <v>54.34</v>
          </cell>
          <cell r="FW394">
            <v>21</v>
          </cell>
          <cell r="FX394">
            <v>2.75</v>
          </cell>
          <cell r="FY394">
            <v>3.2469999999999999</v>
          </cell>
          <cell r="FZ394">
            <v>199.90100000000001</v>
          </cell>
          <cell r="GA394">
            <v>12</v>
          </cell>
          <cell r="GC394" t="str">
            <v>PWVV16002</v>
          </cell>
          <cell r="GD394">
            <v>55.55</v>
          </cell>
          <cell r="GE394">
            <v>19.690000000000001</v>
          </cell>
          <cell r="GF394">
            <v>2.7692307692307998</v>
          </cell>
          <cell r="GG394">
            <v>4.758</v>
          </cell>
          <cell r="GH394">
            <v>214.31700000000001</v>
          </cell>
          <cell r="GI394">
            <v>13</v>
          </cell>
          <cell r="GK394" t="str">
            <v>PWVV16002</v>
          </cell>
          <cell r="GL394">
            <v>55.84</v>
          </cell>
          <cell r="GM394">
            <v>20.38</v>
          </cell>
          <cell r="GN394">
            <v>2.7692307692307998</v>
          </cell>
          <cell r="GO394">
            <v>7.9640000000000004</v>
          </cell>
          <cell r="GP394">
            <v>227.483</v>
          </cell>
          <cell r="GQ394">
            <v>13</v>
          </cell>
          <cell r="GS394" t="str">
            <v>PWVV16002</v>
          </cell>
          <cell r="GT394">
            <v>57.54</v>
          </cell>
          <cell r="GU394">
            <v>20.38</v>
          </cell>
          <cell r="GV394">
            <v>2.7692307692307998</v>
          </cell>
          <cell r="GW394">
            <v>7.9640000000000004</v>
          </cell>
          <cell r="GX394">
            <v>247.167</v>
          </cell>
          <cell r="GY394">
            <v>13</v>
          </cell>
          <cell r="HA394" t="str">
            <v>PWVV16002</v>
          </cell>
          <cell r="HB394">
            <v>59.11</v>
          </cell>
          <cell r="HC394">
            <v>20.38</v>
          </cell>
          <cell r="HD394">
            <v>2.7692307692307998</v>
          </cell>
          <cell r="HE394">
            <v>7.9640000000000004</v>
          </cell>
          <cell r="HF394">
            <v>247.167</v>
          </cell>
          <cell r="HG394">
            <v>13</v>
          </cell>
          <cell r="HI394" t="str">
            <v>PMSC16009</v>
          </cell>
          <cell r="HJ394">
            <v>66.39</v>
          </cell>
          <cell r="HK394">
            <v>10.44</v>
          </cell>
          <cell r="HL394">
            <v>12.414285714286001</v>
          </cell>
          <cell r="HM394">
            <v>72.287999999999997</v>
          </cell>
          <cell r="HN394">
            <v>336.28100000000001</v>
          </cell>
          <cell r="HO394">
            <v>21</v>
          </cell>
          <cell r="HQ394" t="str">
            <v>PMSC16009</v>
          </cell>
          <cell r="HR394">
            <v>67.25</v>
          </cell>
          <cell r="HS394">
            <v>10.06</v>
          </cell>
          <cell r="HT394">
            <v>11.85</v>
          </cell>
          <cell r="HU394">
            <v>71.602999999999994</v>
          </cell>
          <cell r="HV394">
            <v>354.51400000000001</v>
          </cell>
          <cell r="HW394">
            <v>22</v>
          </cell>
          <cell r="HY394" t="str">
            <v>PMMB33010</v>
          </cell>
          <cell r="HZ394">
            <v>100</v>
          </cell>
          <cell r="IA394">
            <v>0</v>
          </cell>
          <cell r="IB394">
            <v>0</v>
          </cell>
          <cell r="IC394">
            <v>0</v>
          </cell>
          <cell r="ID394">
            <v>0</v>
          </cell>
          <cell r="IE394">
            <v>0</v>
          </cell>
          <cell r="IG394" t="str">
            <v>PMMB33010</v>
          </cell>
          <cell r="IH394">
            <v>100</v>
          </cell>
          <cell r="II394">
            <v>0</v>
          </cell>
          <cell r="IJ394">
            <v>0</v>
          </cell>
          <cell r="IK394">
            <v>0</v>
          </cell>
          <cell r="IL394">
            <v>0</v>
          </cell>
          <cell r="IM394">
            <v>0</v>
          </cell>
        </row>
        <row r="395">
          <cell r="A395" t="str">
            <v>SDPT60077</v>
          </cell>
          <cell r="B395">
            <v>100</v>
          </cell>
          <cell r="C395">
            <v>0</v>
          </cell>
          <cell r="D395">
            <v>0</v>
          </cell>
          <cell r="E395">
            <v>0</v>
          </cell>
          <cell r="F395">
            <v>0</v>
          </cell>
          <cell r="G395">
            <v>0</v>
          </cell>
          <cell r="I395" t="str">
            <v>SDPT60077</v>
          </cell>
          <cell r="J395">
            <v>100</v>
          </cell>
          <cell r="K395">
            <v>0</v>
          </cell>
          <cell r="L395">
            <v>0</v>
          </cell>
          <cell r="M395">
            <v>0</v>
          </cell>
          <cell r="N395">
            <v>0</v>
          </cell>
          <cell r="O395">
            <v>0</v>
          </cell>
          <cell r="Q395" t="str">
            <v>SDPT60074</v>
          </cell>
          <cell r="R395">
            <v>100</v>
          </cell>
          <cell r="S395">
            <v>0</v>
          </cell>
          <cell r="T395">
            <v>0</v>
          </cell>
          <cell r="U395">
            <v>0</v>
          </cell>
          <cell r="V395">
            <v>0</v>
          </cell>
          <cell r="W395">
            <v>0</v>
          </cell>
          <cell r="Y395" t="str">
            <v>SDPT60074</v>
          </cell>
          <cell r="Z395">
            <v>100</v>
          </cell>
          <cell r="AA395">
            <v>0</v>
          </cell>
          <cell r="AB395">
            <v>0</v>
          </cell>
          <cell r="AC395">
            <v>0</v>
          </cell>
          <cell r="AD395">
            <v>0</v>
          </cell>
          <cell r="AE395">
            <v>0</v>
          </cell>
          <cell r="AG395" t="str">
            <v>SDPT60074</v>
          </cell>
          <cell r="AH395">
            <v>100</v>
          </cell>
          <cell r="AI395">
            <v>0</v>
          </cell>
          <cell r="AJ395">
            <v>0</v>
          </cell>
          <cell r="AK395">
            <v>0</v>
          </cell>
          <cell r="AL395">
            <v>0</v>
          </cell>
          <cell r="AM395">
            <v>0</v>
          </cell>
          <cell r="AO395" t="str">
            <v>SDPT60070</v>
          </cell>
          <cell r="AP395">
            <v>100</v>
          </cell>
          <cell r="AQ395">
            <v>0</v>
          </cell>
          <cell r="AR395">
            <v>0</v>
          </cell>
          <cell r="AS395">
            <v>0</v>
          </cell>
          <cell r="AT395">
            <v>0</v>
          </cell>
          <cell r="AU395">
            <v>0</v>
          </cell>
          <cell r="AW395" t="str">
            <v>SDPT60070</v>
          </cell>
          <cell r="AX395">
            <v>100</v>
          </cell>
          <cell r="AY395">
            <v>0</v>
          </cell>
          <cell r="AZ395">
            <v>0</v>
          </cell>
          <cell r="BA395">
            <v>0</v>
          </cell>
          <cell r="BB395">
            <v>0</v>
          </cell>
          <cell r="BC395">
            <v>0</v>
          </cell>
          <cell r="BE395" t="str">
            <v>SDPT60070</v>
          </cell>
          <cell r="BF395">
            <v>100</v>
          </cell>
          <cell r="BG395">
            <v>0</v>
          </cell>
          <cell r="BH395">
            <v>0</v>
          </cell>
          <cell r="BI395">
            <v>0</v>
          </cell>
          <cell r="BJ395">
            <v>0</v>
          </cell>
          <cell r="BK395">
            <v>0</v>
          </cell>
          <cell r="BM395" t="str">
            <v>SDPT60070</v>
          </cell>
          <cell r="BN395">
            <v>100</v>
          </cell>
          <cell r="BO395">
            <v>0</v>
          </cell>
          <cell r="BP395">
            <v>0</v>
          </cell>
          <cell r="BQ395">
            <v>0</v>
          </cell>
          <cell r="BR395">
            <v>0</v>
          </cell>
          <cell r="BS395">
            <v>0</v>
          </cell>
          <cell r="BU395" t="str">
            <v>SDPT60063</v>
          </cell>
          <cell r="BV395">
            <v>100</v>
          </cell>
          <cell r="BW395">
            <v>0</v>
          </cell>
          <cell r="BX395">
            <v>0</v>
          </cell>
          <cell r="BY395">
            <v>0</v>
          </cell>
          <cell r="BZ395">
            <v>0</v>
          </cell>
          <cell r="CA395">
            <v>0</v>
          </cell>
          <cell r="CC395" t="str">
            <v>SDPT60063</v>
          </cell>
          <cell r="CD395">
            <v>100</v>
          </cell>
          <cell r="CE395">
            <v>0</v>
          </cell>
          <cell r="CF395">
            <v>0</v>
          </cell>
          <cell r="CG395">
            <v>0</v>
          </cell>
          <cell r="CH395">
            <v>0</v>
          </cell>
          <cell r="CI395">
            <v>0</v>
          </cell>
          <cell r="CK395" t="str">
            <v>SDPT60063</v>
          </cell>
          <cell r="CL395">
            <v>100</v>
          </cell>
          <cell r="CM395">
            <v>0</v>
          </cell>
          <cell r="CN395">
            <v>0</v>
          </cell>
          <cell r="CO395">
            <v>0</v>
          </cell>
          <cell r="CP395">
            <v>0</v>
          </cell>
          <cell r="CQ395">
            <v>0</v>
          </cell>
          <cell r="CS395" t="str">
            <v>SDPT60058</v>
          </cell>
          <cell r="CT395">
            <v>100</v>
          </cell>
          <cell r="CU395">
            <v>0</v>
          </cell>
          <cell r="CV395">
            <v>0</v>
          </cell>
          <cell r="CW395">
            <v>0</v>
          </cell>
          <cell r="CX395">
            <v>0</v>
          </cell>
          <cell r="CY395">
            <v>0</v>
          </cell>
          <cell r="DA395" t="str">
            <v>SDPT60058</v>
          </cell>
          <cell r="DB395">
            <v>100</v>
          </cell>
          <cell r="DC395">
            <v>0</v>
          </cell>
          <cell r="DD395">
            <v>0</v>
          </cell>
          <cell r="DE395">
            <v>0</v>
          </cell>
          <cell r="DF395">
            <v>0</v>
          </cell>
          <cell r="DG395">
            <v>0</v>
          </cell>
          <cell r="DI395" t="str">
            <v>SDPT60058</v>
          </cell>
          <cell r="DJ395">
            <v>100</v>
          </cell>
          <cell r="DK395">
            <v>0</v>
          </cell>
          <cell r="DL395">
            <v>0</v>
          </cell>
          <cell r="DM395">
            <v>0</v>
          </cell>
          <cell r="DN395">
            <v>0</v>
          </cell>
          <cell r="DO395">
            <v>0</v>
          </cell>
          <cell r="DQ395" t="str">
            <v>SDPT60058</v>
          </cell>
          <cell r="DR395">
            <v>100</v>
          </cell>
          <cell r="DS395">
            <v>0</v>
          </cell>
          <cell r="DT395">
            <v>0</v>
          </cell>
          <cell r="DU395">
            <v>0</v>
          </cell>
          <cell r="DV395">
            <v>0</v>
          </cell>
          <cell r="DW395">
            <v>0</v>
          </cell>
          <cell r="DY395" t="str">
            <v>SDPT60052</v>
          </cell>
          <cell r="DZ395">
            <v>100</v>
          </cell>
          <cell r="EA395">
            <v>0</v>
          </cell>
          <cell r="EB395">
            <v>0</v>
          </cell>
          <cell r="EC395">
            <v>0</v>
          </cell>
          <cell r="ED395">
            <v>0</v>
          </cell>
          <cell r="EE395">
            <v>0</v>
          </cell>
          <cell r="EG395" t="str">
            <v>SDPT60052</v>
          </cell>
          <cell r="EH395">
            <v>100</v>
          </cell>
          <cell r="EI395">
            <v>0</v>
          </cell>
          <cell r="EJ395">
            <v>0</v>
          </cell>
          <cell r="EK395">
            <v>0</v>
          </cell>
          <cell r="EL395">
            <v>0</v>
          </cell>
          <cell r="EM395">
            <v>0</v>
          </cell>
          <cell r="EO395" t="str">
            <v>SDPT60052</v>
          </cell>
          <cell r="EP395">
            <v>100</v>
          </cell>
          <cell r="EQ395">
            <v>0</v>
          </cell>
          <cell r="ER395">
            <v>0</v>
          </cell>
          <cell r="ES395">
            <v>0</v>
          </cell>
          <cell r="ET395">
            <v>0</v>
          </cell>
          <cell r="EU395">
            <v>0</v>
          </cell>
          <cell r="EW395" t="str">
            <v>SDPT60004</v>
          </cell>
          <cell r="EX395">
            <v>100</v>
          </cell>
          <cell r="EY395">
            <v>0</v>
          </cell>
          <cell r="EZ395">
            <v>0</v>
          </cell>
          <cell r="FA395">
            <v>0</v>
          </cell>
          <cell r="FB395">
            <v>0</v>
          </cell>
          <cell r="FC395">
            <v>0</v>
          </cell>
          <cell r="FE395" t="str">
            <v>PWVV16003</v>
          </cell>
          <cell r="FF395">
            <v>82.53</v>
          </cell>
          <cell r="FG395">
            <v>10.71</v>
          </cell>
          <cell r="FH395">
            <v>10.75</v>
          </cell>
          <cell r="FI395">
            <v>0</v>
          </cell>
          <cell r="FJ395">
            <v>312.40199999999999</v>
          </cell>
          <cell r="FK395">
            <v>8</v>
          </cell>
          <cell r="FM395" t="str">
            <v>PWVV16003</v>
          </cell>
          <cell r="FN395">
            <v>83.33</v>
          </cell>
          <cell r="FO395">
            <v>10.71</v>
          </cell>
          <cell r="FP395">
            <v>11.25</v>
          </cell>
          <cell r="FQ395">
            <v>0</v>
          </cell>
          <cell r="FR395">
            <v>326.15199999999999</v>
          </cell>
          <cell r="FS395">
            <v>8</v>
          </cell>
          <cell r="FU395" t="str">
            <v>PWVV16003</v>
          </cell>
          <cell r="FV395">
            <v>83.86</v>
          </cell>
          <cell r="FW395">
            <v>9.64</v>
          </cell>
          <cell r="FX395">
            <v>10.888888888888999</v>
          </cell>
          <cell r="FY395">
            <v>1.2490000000000001</v>
          </cell>
          <cell r="FZ395">
            <v>337.13499999999999</v>
          </cell>
          <cell r="GA395">
            <v>9</v>
          </cell>
          <cell r="GC395" t="str">
            <v>PWVV16003</v>
          </cell>
          <cell r="GD395">
            <v>84.53</v>
          </cell>
          <cell r="GE395">
            <v>9.64</v>
          </cell>
          <cell r="GF395">
            <v>11.777777777778001</v>
          </cell>
          <cell r="GG395">
            <v>1.2490000000000001</v>
          </cell>
          <cell r="GH395">
            <v>355.334</v>
          </cell>
          <cell r="GI395">
            <v>9</v>
          </cell>
          <cell r="GK395" t="str">
            <v>PWVV16003</v>
          </cell>
          <cell r="GL395">
            <v>85.08</v>
          </cell>
          <cell r="GM395">
            <v>8.7100000000000009</v>
          </cell>
          <cell r="GN395">
            <v>10.6</v>
          </cell>
          <cell r="GO395">
            <v>1.2430000000000001</v>
          </cell>
          <cell r="GP395">
            <v>374.584</v>
          </cell>
          <cell r="GQ395">
            <v>10</v>
          </cell>
          <cell r="GS395" t="str">
            <v>PWVV16003</v>
          </cell>
          <cell r="GT395">
            <v>85.35</v>
          </cell>
          <cell r="GU395">
            <v>8.1</v>
          </cell>
          <cell r="GV395">
            <v>9.6363636363635994</v>
          </cell>
          <cell r="GW395">
            <v>1.216</v>
          </cell>
          <cell r="GX395">
            <v>392.41699999999997</v>
          </cell>
          <cell r="GY395">
            <v>11</v>
          </cell>
          <cell r="HA395" t="str">
            <v>PWVV16003</v>
          </cell>
          <cell r="HB395">
            <v>85.49</v>
          </cell>
          <cell r="HC395">
            <v>7.05</v>
          </cell>
          <cell r="HD395">
            <v>8.1538461538461995</v>
          </cell>
          <cell r="HE395">
            <v>1.1819999999999999</v>
          </cell>
          <cell r="HF395">
            <v>410.267</v>
          </cell>
          <cell r="HG395">
            <v>13</v>
          </cell>
          <cell r="HI395" t="str">
            <v>PMSC16011</v>
          </cell>
          <cell r="HJ395">
            <v>64.38</v>
          </cell>
          <cell r="HK395">
            <v>7.96</v>
          </cell>
          <cell r="HL395">
            <v>8.5862068965516993</v>
          </cell>
          <cell r="HM395">
            <v>28.370999999999999</v>
          </cell>
          <cell r="HN395">
            <v>329.93799999999999</v>
          </cell>
          <cell r="HO395">
            <v>29</v>
          </cell>
          <cell r="HQ395" t="str">
            <v>PMSC16011</v>
          </cell>
          <cell r="HR395">
            <v>65.61</v>
          </cell>
          <cell r="HS395">
            <v>7.96</v>
          </cell>
          <cell r="HT395">
            <v>8.5862068965516993</v>
          </cell>
          <cell r="HU395">
            <v>28.370999999999999</v>
          </cell>
          <cell r="HV395">
            <v>350.27100000000002</v>
          </cell>
          <cell r="HW395">
            <v>29</v>
          </cell>
          <cell r="HY395" t="str">
            <v>PMMB33012</v>
          </cell>
          <cell r="HZ395">
            <v>88.05</v>
          </cell>
          <cell r="IA395">
            <v>5.24</v>
          </cell>
          <cell r="IB395">
            <v>8.8125</v>
          </cell>
          <cell r="IC395">
            <v>27.027999999999999</v>
          </cell>
          <cell r="ID395">
            <v>486.91199999999998</v>
          </cell>
          <cell r="IE395">
            <v>16</v>
          </cell>
          <cell r="IG395" t="str">
            <v>PMMB33012</v>
          </cell>
          <cell r="IH395">
            <v>88.44</v>
          </cell>
          <cell r="II395">
            <v>5.24</v>
          </cell>
          <cell r="IJ395">
            <v>8.8125</v>
          </cell>
          <cell r="IK395">
            <v>27.027999999999999</v>
          </cell>
          <cell r="IL395">
            <v>506.21199999999999</v>
          </cell>
          <cell r="IM395">
            <v>16</v>
          </cell>
        </row>
        <row r="396">
          <cell r="A396" t="str">
            <v>SDPT60096</v>
          </cell>
          <cell r="B396">
            <v>100</v>
          </cell>
          <cell r="C396">
            <v>0</v>
          </cell>
          <cell r="D396">
            <v>0</v>
          </cell>
          <cell r="E396">
            <v>0</v>
          </cell>
          <cell r="F396">
            <v>0</v>
          </cell>
          <cell r="G396">
            <v>0</v>
          </cell>
          <cell r="I396" t="str">
            <v>SDPT60096</v>
          </cell>
          <cell r="J396">
            <v>100</v>
          </cell>
          <cell r="K396">
            <v>0</v>
          </cell>
          <cell r="L396">
            <v>0</v>
          </cell>
          <cell r="M396">
            <v>0</v>
          </cell>
          <cell r="N396">
            <v>0</v>
          </cell>
          <cell r="O396">
            <v>0</v>
          </cell>
          <cell r="Q396" t="str">
            <v>SDPT60075</v>
          </cell>
          <cell r="R396">
            <v>100</v>
          </cell>
          <cell r="S396">
            <v>0</v>
          </cell>
          <cell r="T396">
            <v>0</v>
          </cell>
          <cell r="U396">
            <v>0</v>
          </cell>
          <cell r="V396">
            <v>0</v>
          </cell>
          <cell r="W396">
            <v>0</v>
          </cell>
          <cell r="Y396" t="str">
            <v>SDPT60075</v>
          </cell>
          <cell r="Z396">
            <v>100</v>
          </cell>
          <cell r="AA396">
            <v>0</v>
          </cell>
          <cell r="AB396">
            <v>0</v>
          </cell>
          <cell r="AC396">
            <v>0</v>
          </cell>
          <cell r="AD396">
            <v>0</v>
          </cell>
          <cell r="AE396">
            <v>0</v>
          </cell>
          <cell r="AG396" t="str">
            <v>SDPT60075</v>
          </cell>
          <cell r="AH396">
            <v>100</v>
          </cell>
          <cell r="AI396">
            <v>0</v>
          </cell>
          <cell r="AJ396">
            <v>0</v>
          </cell>
          <cell r="AK396">
            <v>0</v>
          </cell>
          <cell r="AL396">
            <v>0</v>
          </cell>
          <cell r="AM396">
            <v>0</v>
          </cell>
          <cell r="AO396" t="str">
            <v>SDPT60071</v>
          </cell>
          <cell r="AP396">
            <v>100</v>
          </cell>
          <cell r="AQ396">
            <v>0</v>
          </cell>
          <cell r="AR396">
            <v>0</v>
          </cell>
          <cell r="AS396">
            <v>0</v>
          </cell>
          <cell r="AT396">
            <v>0</v>
          </cell>
          <cell r="AU396">
            <v>0</v>
          </cell>
          <cell r="AW396" t="str">
            <v>SDPT60071</v>
          </cell>
          <cell r="AX396">
            <v>100</v>
          </cell>
          <cell r="AY396">
            <v>0</v>
          </cell>
          <cell r="AZ396">
            <v>0</v>
          </cell>
          <cell r="BA396">
            <v>0</v>
          </cell>
          <cell r="BB396">
            <v>0</v>
          </cell>
          <cell r="BC396">
            <v>0</v>
          </cell>
          <cell r="BE396" t="str">
            <v>SDPT60071</v>
          </cell>
          <cell r="BF396">
            <v>100</v>
          </cell>
          <cell r="BG396">
            <v>0</v>
          </cell>
          <cell r="BH396">
            <v>0</v>
          </cell>
          <cell r="BI396">
            <v>0</v>
          </cell>
          <cell r="BJ396">
            <v>0</v>
          </cell>
          <cell r="BK396">
            <v>0</v>
          </cell>
          <cell r="BM396" t="str">
            <v>SDPT60071</v>
          </cell>
          <cell r="BN396">
            <v>100</v>
          </cell>
          <cell r="BO396">
            <v>0</v>
          </cell>
          <cell r="BP396">
            <v>0</v>
          </cell>
          <cell r="BQ396">
            <v>0</v>
          </cell>
          <cell r="BR396">
            <v>0</v>
          </cell>
          <cell r="BS396">
            <v>0</v>
          </cell>
          <cell r="BU396" t="str">
            <v>SDPT60064</v>
          </cell>
          <cell r="BV396">
            <v>100</v>
          </cell>
          <cell r="BW396">
            <v>0</v>
          </cell>
          <cell r="BX396">
            <v>0</v>
          </cell>
          <cell r="BY396">
            <v>0</v>
          </cell>
          <cell r="BZ396">
            <v>0</v>
          </cell>
          <cell r="CA396">
            <v>0</v>
          </cell>
          <cell r="CC396" t="str">
            <v>SDPT60064</v>
          </cell>
          <cell r="CD396">
            <v>100</v>
          </cell>
          <cell r="CE396">
            <v>0</v>
          </cell>
          <cell r="CF396">
            <v>0</v>
          </cell>
          <cell r="CG396">
            <v>0</v>
          </cell>
          <cell r="CH396">
            <v>0</v>
          </cell>
          <cell r="CI396">
            <v>0</v>
          </cell>
          <cell r="CK396" t="str">
            <v>SDPT60064</v>
          </cell>
          <cell r="CL396">
            <v>100</v>
          </cell>
          <cell r="CM396">
            <v>0</v>
          </cell>
          <cell r="CN396">
            <v>0</v>
          </cell>
          <cell r="CO396">
            <v>0</v>
          </cell>
          <cell r="CP396">
            <v>0</v>
          </cell>
          <cell r="CQ396">
            <v>0</v>
          </cell>
          <cell r="CS396" t="str">
            <v>SDPT60059</v>
          </cell>
          <cell r="CT396">
            <v>100</v>
          </cell>
          <cell r="CU396">
            <v>0</v>
          </cell>
          <cell r="CV396">
            <v>0</v>
          </cell>
          <cell r="CW396">
            <v>0</v>
          </cell>
          <cell r="CX396">
            <v>0</v>
          </cell>
          <cell r="CY396">
            <v>0</v>
          </cell>
          <cell r="DA396" t="str">
            <v>SDPT60059</v>
          </cell>
          <cell r="DB396">
            <v>100</v>
          </cell>
          <cell r="DC396">
            <v>0</v>
          </cell>
          <cell r="DD396">
            <v>0</v>
          </cell>
          <cell r="DE396">
            <v>0</v>
          </cell>
          <cell r="DF396">
            <v>0</v>
          </cell>
          <cell r="DG396">
            <v>0</v>
          </cell>
          <cell r="DI396" t="str">
            <v>SDPT60059</v>
          </cell>
          <cell r="DJ396">
            <v>100</v>
          </cell>
          <cell r="DK396">
            <v>0</v>
          </cell>
          <cell r="DL396">
            <v>0</v>
          </cell>
          <cell r="DM396">
            <v>0</v>
          </cell>
          <cell r="DN396">
            <v>0</v>
          </cell>
          <cell r="DO396">
            <v>0</v>
          </cell>
          <cell r="DQ396" t="str">
            <v>SDPT60059</v>
          </cell>
          <cell r="DR396">
            <v>100</v>
          </cell>
          <cell r="DS396">
            <v>0</v>
          </cell>
          <cell r="DT396">
            <v>0</v>
          </cell>
          <cell r="DU396">
            <v>0</v>
          </cell>
          <cell r="DV396">
            <v>0</v>
          </cell>
          <cell r="DW396">
            <v>0</v>
          </cell>
          <cell r="DY396" t="str">
            <v>SDPT60053</v>
          </cell>
          <cell r="DZ396">
            <v>100</v>
          </cell>
          <cell r="EA396">
            <v>0</v>
          </cell>
          <cell r="EB396">
            <v>0</v>
          </cell>
          <cell r="EC396">
            <v>0</v>
          </cell>
          <cell r="ED396">
            <v>0</v>
          </cell>
          <cell r="EE396">
            <v>0</v>
          </cell>
          <cell r="EG396" t="str">
            <v>SDPT60053</v>
          </cell>
          <cell r="EH396">
            <v>100</v>
          </cell>
          <cell r="EI396">
            <v>0</v>
          </cell>
          <cell r="EJ396">
            <v>0</v>
          </cell>
          <cell r="EK396">
            <v>0</v>
          </cell>
          <cell r="EL396">
            <v>0</v>
          </cell>
          <cell r="EM396">
            <v>0</v>
          </cell>
          <cell r="EO396" t="str">
            <v>SDPT60053</v>
          </cell>
          <cell r="EP396">
            <v>100</v>
          </cell>
          <cell r="EQ396">
            <v>0</v>
          </cell>
          <cell r="ER396">
            <v>0</v>
          </cell>
          <cell r="ES396">
            <v>0</v>
          </cell>
          <cell r="ET396">
            <v>0</v>
          </cell>
          <cell r="EU396">
            <v>0</v>
          </cell>
          <cell r="EW396" t="str">
            <v>SDPT60007</v>
          </cell>
          <cell r="EX396">
            <v>100</v>
          </cell>
          <cell r="EY396">
            <v>0</v>
          </cell>
          <cell r="EZ396">
            <v>0</v>
          </cell>
          <cell r="FA396">
            <v>0</v>
          </cell>
          <cell r="FB396">
            <v>0</v>
          </cell>
          <cell r="FC396">
            <v>0</v>
          </cell>
          <cell r="FE396" t="str">
            <v>PWVV16004</v>
          </cell>
          <cell r="FF396">
            <v>99.65</v>
          </cell>
          <cell r="FG396">
            <v>0</v>
          </cell>
          <cell r="FH396">
            <v>16</v>
          </cell>
          <cell r="FI396">
            <v>0</v>
          </cell>
          <cell r="FJ396">
            <v>104.349</v>
          </cell>
          <cell r="FK396">
            <v>0</v>
          </cell>
          <cell r="FM396" t="str">
            <v>PWVV16004</v>
          </cell>
          <cell r="FN396">
            <v>96.84</v>
          </cell>
          <cell r="FO396">
            <v>14.95</v>
          </cell>
          <cell r="FP396">
            <v>16</v>
          </cell>
          <cell r="FQ396">
            <v>100</v>
          </cell>
          <cell r="FR396">
            <v>110.482</v>
          </cell>
          <cell r="FS396">
            <v>1</v>
          </cell>
          <cell r="FU396" t="str">
            <v>PWVV16004</v>
          </cell>
          <cell r="FV396">
            <v>93</v>
          </cell>
          <cell r="FW396">
            <v>36.869999999999997</v>
          </cell>
          <cell r="FX396">
            <v>16</v>
          </cell>
          <cell r="FY396">
            <v>100</v>
          </cell>
          <cell r="FZ396">
            <v>112.065</v>
          </cell>
          <cell r="GA396">
            <v>1</v>
          </cell>
          <cell r="GC396" t="str">
            <v>PWVV16004</v>
          </cell>
          <cell r="GD396">
            <v>93.3</v>
          </cell>
          <cell r="GE396">
            <v>36.869999999999997</v>
          </cell>
          <cell r="GF396">
            <v>16</v>
          </cell>
          <cell r="GG396">
            <v>100</v>
          </cell>
          <cell r="GH396">
            <v>112.065</v>
          </cell>
          <cell r="GI396">
            <v>1</v>
          </cell>
          <cell r="GK396" t="str">
            <v>PWVV16004</v>
          </cell>
          <cell r="GL396">
            <v>93.56</v>
          </cell>
          <cell r="GM396">
            <v>36.869999999999997</v>
          </cell>
          <cell r="GN396">
            <v>16</v>
          </cell>
          <cell r="GO396">
            <v>100</v>
          </cell>
          <cell r="GP396">
            <v>112.065</v>
          </cell>
          <cell r="GQ396">
            <v>1</v>
          </cell>
          <cell r="GS396" t="str">
            <v>PWVV16004</v>
          </cell>
          <cell r="GT396">
            <v>93.81</v>
          </cell>
          <cell r="GU396">
            <v>36.869999999999997</v>
          </cell>
          <cell r="GV396">
            <v>16</v>
          </cell>
          <cell r="GW396">
            <v>100</v>
          </cell>
          <cell r="GX396">
            <v>113.798</v>
          </cell>
          <cell r="GY396">
            <v>1</v>
          </cell>
          <cell r="HA396" t="str">
            <v>PWVV16004</v>
          </cell>
          <cell r="HB396">
            <v>94.04</v>
          </cell>
          <cell r="HC396">
            <v>36.869999999999997</v>
          </cell>
          <cell r="HD396">
            <v>16</v>
          </cell>
          <cell r="HE396">
            <v>100</v>
          </cell>
          <cell r="HF396">
            <v>113.798</v>
          </cell>
          <cell r="HG396">
            <v>1</v>
          </cell>
          <cell r="HI396" t="str">
            <v>PMSC16012</v>
          </cell>
          <cell r="HJ396">
            <v>69.59</v>
          </cell>
          <cell r="HK396">
            <v>4.67</v>
          </cell>
          <cell r="HL396">
            <v>6.5813953488371997</v>
          </cell>
          <cell r="HM396">
            <v>28.465</v>
          </cell>
          <cell r="HN396">
            <v>358.54599999999999</v>
          </cell>
          <cell r="HO396">
            <v>43</v>
          </cell>
          <cell r="HQ396" t="str">
            <v>PMSC16012</v>
          </cell>
          <cell r="HR396">
            <v>70.56</v>
          </cell>
          <cell r="HS396">
            <v>4.57</v>
          </cell>
          <cell r="HT396">
            <v>6.4318181818182003</v>
          </cell>
          <cell r="HU396">
            <v>28.387</v>
          </cell>
          <cell r="HV396">
            <v>378.32900000000001</v>
          </cell>
          <cell r="HW396">
            <v>44</v>
          </cell>
          <cell r="HY396" t="str">
            <v>PMMB33013</v>
          </cell>
          <cell r="HZ396">
            <v>71.760000000000005</v>
          </cell>
          <cell r="IA396">
            <v>5.36</v>
          </cell>
          <cell r="IB396">
            <v>10.108108108108</v>
          </cell>
          <cell r="IC396">
            <v>5.101</v>
          </cell>
          <cell r="ID396">
            <v>394.916</v>
          </cell>
          <cell r="IE396">
            <v>37</v>
          </cell>
          <cell r="IG396" t="str">
            <v>PMMB33013</v>
          </cell>
          <cell r="IH396">
            <v>70.84</v>
          </cell>
          <cell r="II396">
            <v>5.58</v>
          </cell>
          <cell r="IJ396">
            <v>9.8421052631578991</v>
          </cell>
          <cell r="IK396">
            <v>11.212</v>
          </cell>
          <cell r="IL396">
            <v>399.19900000000001</v>
          </cell>
          <cell r="IM396">
            <v>38</v>
          </cell>
        </row>
        <row r="397">
          <cell r="A397" t="str">
            <v>SDPT60097</v>
          </cell>
          <cell r="B397">
            <v>100</v>
          </cell>
          <cell r="C397">
            <v>0</v>
          </cell>
          <cell r="D397">
            <v>0</v>
          </cell>
          <cell r="E397">
            <v>0</v>
          </cell>
          <cell r="F397">
            <v>0</v>
          </cell>
          <cell r="G397">
            <v>0</v>
          </cell>
          <cell r="I397" t="str">
            <v>SDPT60097</v>
          </cell>
          <cell r="J397">
            <v>100</v>
          </cell>
          <cell r="K397">
            <v>0</v>
          </cell>
          <cell r="L397">
            <v>0</v>
          </cell>
          <cell r="M397">
            <v>0</v>
          </cell>
          <cell r="N397">
            <v>0</v>
          </cell>
          <cell r="O397">
            <v>0</v>
          </cell>
          <cell r="Q397" t="str">
            <v>SDPT60076</v>
          </cell>
          <cell r="R397">
            <v>100</v>
          </cell>
          <cell r="S397">
            <v>0</v>
          </cell>
          <cell r="T397">
            <v>0</v>
          </cell>
          <cell r="U397">
            <v>0</v>
          </cell>
          <cell r="V397">
            <v>0</v>
          </cell>
          <cell r="W397">
            <v>0</v>
          </cell>
          <cell r="Y397" t="str">
            <v>SDPT60076</v>
          </cell>
          <cell r="Z397">
            <v>100</v>
          </cell>
          <cell r="AA397">
            <v>0</v>
          </cell>
          <cell r="AB397">
            <v>0</v>
          </cell>
          <cell r="AC397">
            <v>0</v>
          </cell>
          <cell r="AD397">
            <v>0</v>
          </cell>
          <cell r="AE397">
            <v>0</v>
          </cell>
          <cell r="AG397" t="str">
            <v>SDPT60076</v>
          </cell>
          <cell r="AH397">
            <v>100</v>
          </cell>
          <cell r="AI397">
            <v>0</v>
          </cell>
          <cell r="AJ397">
            <v>0</v>
          </cell>
          <cell r="AK397">
            <v>0</v>
          </cell>
          <cell r="AL397">
            <v>0</v>
          </cell>
          <cell r="AM397">
            <v>0</v>
          </cell>
          <cell r="AO397" t="str">
            <v>SDPT60074</v>
          </cell>
          <cell r="AP397">
            <v>100</v>
          </cell>
          <cell r="AQ397">
            <v>0</v>
          </cell>
          <cell r="AR397">
            <v>0</v>
          </cell>
          <cell r="AS397">
            <v>0</v>
          </cell>
          <cell r="AT397">
            <v>0</v>
          </cell>
          <cell r="AU397">
            <v>0</v>
          </cell>
          <cell r="AW397" t="str">
            <v>SDPT60074</v>
          </cell>
          <cell r="AX397">
            <v>100</v>
          </cell>
          <cell r="AY397">
            <v>0</v>
          </cell>
          <cell r="AZ397">
            <v>0</v>
          </cell>
          <cell r="BA397">
            <v>0</v>
          </cell>
          <cell r="BB397">
            <v>0</v>
          </cell>
          <cell r="BC397">
            <v>0</v>
          </cell>
          <cell r="BE397" t="str">
            <v>SDPT60074</v>
          </cell>
          <cell r="BF397">
            <v>100</v>
          </cell>
          <cell r="BG397">
            <v>0</v>
          </cell>
          <cell r="BH397">
            <v>0</v>
          </cell>
          <cell r="BI397">
            <v>0</v>
          </cell>
          <cell r="BJ397">
            <v>0</v>
          </cell>
          <cell r="BK397">
            <v>0</v>
          </cell>
          <cell r="BM397" t="str">
            <v>SDPT60074</v>
          </cell>
          <cell r="BN397">
            <v>100</v>
          </cell>
          <cell r="BO397">
            <v>0</v>
          </cell>
          <cell r="BP397">
            <v>0</v>
          </cell>
          <cell r="BQ397">
            <v>0</v>
          </cell>
          <cell r="BR397">
            <v>0</v>
          </cell>
          <cell r="BS397">
            <v>0</v>
          </cell>
          <cell r="BU397" t="str">
            <v>SDPT60065</v>
          </cell>
          <cell r="BV397">
            <v>100</v>
          </cell>
          <cell r="BW397">
            <v>0</v>
          </cell>
          <cell r="BX397">
            <v>0</v>
          </cell>
          <cell r="BY397">
            <v>0</v>
          </cell>
          <cell r="BZ397">
            <v>0</v>
          </cell>
          <cell r="CA397">
            <v>0</v>
          </cell>
          <cell r="CC397" t="str">
            <v>SDPT60065</v>
          </cell>
          <cell r="CD397">
            <v>100</v>
          </cell>
          <cell r="CE397">
            <v>0</v>
          </cell>
          <cell r="CF397">
            <v>0</v>
          </cell>
          <cell r="CG397">
            <v>0</v>
          </cell>
          <cell r="CH397">
            <v>0</v>
          </cell>
          <cell r="CI397">
            <v>0</v>
          </cell>
          <cell r="CK397" t="str">
            <v>SDPT60065</v>
          </cell>
          <cell r="CL397">
            <v>100</v>
          </cell>
          <cell r="CM397">
            <v>0</v>
          </cell>
          <cell r="CN397">
            <v>0</v>
          </cell>
          <cell r="CO397">
            <v>0</v>
          </cell>
          <cell r="CP397">
            <v>0</v>
          </cell>
          <cell r="CQ397">
            <v>0</v>
          </cell>
          <cell r="CS397" t="str">
            <v>SDPT60060</v>
          </cell>
          <cell r="CT397">
            <v>100</v>
          </cell>
          <cell r="CU397">
            <v>0</v>
          </cell>
          <cell r="CV397">
            <v>0</v>
          </cell>
          <cell r="CW397">
            <v>0</v>
          </cell>
          <cell r="CX397">
            <v>0</v>
          </cell>
          <cell r="CY397">
            <v>0</v>
          </cell>
          <cell r="DA397" t="str">
            <v>SDPT60060</v>
          </cell>
          <cell r="DB397">
            <v>100</v>
          </cell>
          <cell r="DC397">
            <v>0</v>
          </cell>
          <cell r="DD397">
            <v>0</v>
          </cell>
          <cell r="DE397">
            <v>0</v>
          </cell>
          <cell r="DF397">
            <v>0</v>
          </cell>
          <cell r="DG397">
            <v>0</v>
          </cell>
          <cell r="DI397" t="str">
            <v>SDPT60060</v>
          </cell>
          <cell r="DJ397">
            <v>100</v>
          </cell>
          <cell r="DK397">
            <v>0</v>
          </cell>
          <cell r="DL397">
            <v>0</v>
          </cell>
          <cell r="DM397">
            <v>0</v>
          </cell>
          <cell r="DN397">
            <v>0</v>
          </cell>
          <cell r="DO397">
            <v>0</v>
          </cell>
          <cell r="DQ397" t="str">
            <v>SDPT60060</v>
          </cell>
          <cell r="DR397">
            <v>100</v>
          </cell>
          <cell r="DS397">
            <v>0</v>
          </cell>
          <cell r="DT397">
            <v>0</v>
          </cell>
          <cell r="DU397">
            <v>0</v>
          </cell>
          <cell r="DV397">
            <v>0</v>
          </cell>
          <cell r="DW397">
            <v>0</v>
          </cell>
          <cell r="DY397" t="str">
            <v>SDPT60058</v>
          </cell>
          <cell r="DZ397">
            <v>100</v>
          </cell>
          <cell r="EA397">
            <v>0</v>
          </cell>
          <cell r="EB397">
            <v>0</v>
          </cell>
          <cell r="EC397">
            <v>0</v>
          </cell>
          <cell r="ED397">
            <v>0</v>
          </cell>
          <cell r="EE397">
            <v>0</v>
          </cell>
          <cell r="EG397" t="str">
            <v>SDPT60058</v>
          </cell>
          <cell r="EH397">
            <v>100</v>
          </cell>
          <cell r="EI397">
            <v>0</v>
          </cell>
          <cell r="EJ397">
            <v>0</v>
          </cell>
          <cell r="EK397">
            <v>0</v>
          </cell>
          <cell r="EL397">
            <v>0</v>
          </cell>
          <cell r="EM397">
            <v>0</v>
          </cell>
          <cell r="EO397" t="str">
            <v>SDPT60058</v>
          </cell>
          <cell r="EP397">
            <v>100</v>
          </cell>
          <cell r="EQ397">
            <v>0</v>
          </cell>
          <cell r="ER397">
            <v>0</v>
          </cell>
          <cell r="ES397">
            <v>0</v>
          </cell>
          <cell r="ET397">
            <v>0</v>
          </cell>
          <cell r="EU397">
            <v>0</v>
          </cell>
          <cell r="EW397" t="str">
            <v>SDPT60008</v>
          </cell>
          <cell r="EX397">
            <v>100</v>
          </cell>
          <cell r="EY397">
            <v>0</v>
          </cell>
          <cell r="EZ397">
            <v>0</v>
          </cell>
          <cell r="FA397">
            <v>0</v>
          </cell>
          <cell r="FB397">
            <v>0</v>
          </cell>
          <cell r="FC397">
            <v>0</v>
          </cell>
          <cell r="FE397" t="str">
            <v>SDPT60004</v>
          </cell>
          <cell r="FF397">
            <v>100</v>
          </cell>
          <cell r="FG397">
            <v>0</v>
          </cell>
          <cell r="FH397">
            <v>0</v>
          </cell>
          <cell r="FI397">
            <v>0</v>
          </cell>
          <cell r="FJ397">
            <v>0</v>
          </cell>
          <cell r="FK397">
            <v>0</v>
          </cell>
          <cell r="FM397" t="str">
            <v>SDPT60004</v>
          </cell>
          <cell r="FN397">
            <v>100</v>
          </cell>
          <cell r="FO397">
            <v>0</v>
          </cell>
          <cell r="FP397">
            <v>0</v>
          </cell>
          <cell r="FQ397">
            <v>0</v>
          </cell>
          <cell r="FR397">
            <v>0</v>
          </cell>
          <cell r="FS397">
            <v>0</v>
          </cell>
          <cell r="FU397" t="str">
            <v>SDPT60004</v>
          </cell>
          <cell r="FV397">
            <v>100</v>
          </cell>
          <cell r="FW397">
            <v>0</v>
          </cell>
          <cell r="FX397">
            <v>0</v>
          </cell>
          <cell r="FY397">
            <v>0</v>
          </cell>
          <cell r="FZ397">
            <v>0</v>
          </cell>
          <cell r="GA397">
            <v>0</v>
          </cell>
          <cell r="GC397" t="str">
            <v>SDPT60004</v>
          </cell>
          <cell r="GD397">
            <v>100</v>
          </cell>
          <cell r="GE397">
            <v>0</v>
          </cell>
          <cell r="GF397">
            <v>0</v>
          </cell>
          <cell r="GG397">
            <v>0</v>
          </cell>
          <cell r="GH397">
            <v>0</v>
          </cell>
          <cell r="GI397">
            <v>0</v>
          </cell>
          <cell r="GK397" t="str">
            <v>SDPT60004</v>
          </cell>
          <cell r="GL397">
            <v>100</v>
          </cell>
          <cell r="GM397">
            <v>0</v>
          </cell>
          <cell r="GN397">
            <v>0</v>
          </cell>
          <cell r="GO397">
            <v>0</v>
          </cell>
          <cell r="GP397">
            <v>0</v>
          </cell>
          <cell r="GQ397">
            <v>0</v>
          </cell>
          <cell r="GS397" t="str">
            <v>SDPT60004</v>
          </cell>
          <cell r="GT397">
            <v>100</v>
          </cell>
          <cell r="GU397">
            <v>0</v>
          </cell>
          <cell r="GV397">
            <v>0</v>
          </cell>
          <cell r="GW397">
            <v>0</v>
          </cell>
          <cell r="GX397">
            <v>0</v>
          </cell>
          <cell r="GY397">
            <v>0</v>
          </cell>
          <cell r="HA397" t="str">
            <v>SDPT60004</v>
          </cell>
          <cell r="HB397">
            <v>100</v>
          </cell>
          <cell r="HC397">
            <v>0</v>
          </cell>
          <cell r="HD397">
            <v>0</v>
          </cell>
          <cell r="HE397">
            <v>0</v>
          </cell>
          <cell r="HF397">
            <v>0</v>
          </cell>
          <cell r="HG397">
            <v>0</v>
          </cell>
          <cell r="HI397" t="str">
            <v>PMSC16014</v>
          </cell>
          <cell r="HJ397">
            <v>71.239999999999995</v>
          </cell>
          <cell r="HK397">
            <v>4.4000000000000004</v>
          </cell>
          <cell r="HL397">
            <v>7.6046511627906996</v>
          </cell>
          <cell r="HM397">
            <v>23.632999999999999</v>
          </cell>
          <cell r="HN397">
            <v>371.00700000000001</v>
          </cell>
          <cell r="HO397">
            <v>43</v>
          </cell>
          <cell r="HQ397" t="str">
            <v>PMSC16014</v>
          </cell>
          <cell r="HR397">
            <v>71.56</v>
          </cell>
          <cell r="HS397">
            <v>4.3099999999999996</v>
          </cell>
          <cell r="HT397">
            <v>7.2666666666667004</v>
          </cell>
          <cell r="HU397">
            <v>23.065999999999999</v>
          </cell>
          <cell r="HV397">
            <v>386.77300000000002</v>
          </cell>
          <cell r="HW397">
            <v>45</v>
          </cell>
          <cell r="HY397" t="str">
            <v>PMMB33035</v>
          </cell>
          <cell r="HZ397">
            <v>75.010000000000005</v>
          </cell>
          <cell r="IA397">
            <v>5.45</v>
          </cell>
          <cell r="IB397">
            <v>9.46875</v>
          </cell>
          <cell r="IC397">
            <v>50.75</v>
          </cell>
          <cell r="ID397">
            <v>413.36599999999999</v>
          </cell>
          <cell r="IE397">
            <v>32</v>
          </cell>
          <cell r="IG397" t="str">
            <v>PMMB33035</v>
          </cell>
          <cell r="IH397">
            <v>75.37</v>
          </cell>
          <cell r="II397">
            <v>5.39</v>
          </cell>
          <cell r="IJ397">
            <v>9.1818181818181994</v>
          </cell>
          <cell r="IK397">
            <v>51.667999999999999</v>
          </cell>
          <cell r="IL397">
            <v>423.96600000000001</v>
          </cell>
          <cell r="IM397">
            <v>33</v>
          </cell>
        </row>
        <row r="398">
          <cell r="A398" t="str">
            <v>SDPT60098</v>
          </cell>
          <cell r="B398">
            <v>100</v>
          </cell>
          <cell r="C398">
            <v>0</v>
          </cell>
          <cell r="D398">
            <v>0</v>
          </cell>
          <cell r="E398">
            <v>0</v>
          </cell>
          <cell r="F398">
            <v>0</v>
          </cell>
          <cell r="G398">
            <v>0</v>
          </cell>
          <cell r="I398" t="str">
            <v>SDPT60098</v>
          </cell>
          <cell r="J398">
            <v>100</v>
          </cell>
          <cell r="K398">
            <v>0</v>
          </cell>
          <cell r="L398">
            <v>0</v>
          </cell>
          <cell r="M398">
            <v>0</v>
          </cell>
          <cell r="N398">
            <v>0</v>
          </cell>
          <cell r="O398">
            <v>0</v>
          </cell>
          <cell r="Q398" t="str">
            <v>SDPT60077</v>
          </cell>
          <cell r="R398">
            <v>100</v>
          </cell>
          <cell r="S398">
            <v>0</v>
          </cell>
          <cell r="T398">
            <v>0</v>
          </cell>
          <cell r="U398">
            <v>0</v>
          </cell>
          <cell r="V398">
            <v>0</v>
          </cell>
          <cell r="W398">
            <v>0</v>
          </cell>
          <cell r="Y398" t="str">
            <v>SDPT60077</v>
          </cell>
          <cell r="Z398">
            <v>100</v>
          </cell>
          <cell r="AA398">
            <v>0</v>
          </cell>
          <cell r="AB398">
            <v>0</v>
          </cell>
          <cell r="AC398">
            <v>0</v>
          </cell>
          <cell r="AD398">
            <v>0</v>
          </cell>
          <cell r="AE398">
            <v>0</v>
          </cell>
          <cell r="AG398" t="str">
            <v>SDPT60077</v>
          </cell>
          <cell r="AH398">
            <v>100</v>
          </cell>
          <cell r="AI398">
            <v>0</v>
          </cell>
          <cell r="AJ398">
            <v>0</v>
          </cell>
          <cell r="AK398">
            <v>0</v>
          </cell>
          <cell r="AL398">
            <v>0</v>
          </cell>
          <cell r="AM398">
            <v>0</v>
          </cell>
          <cell r="AO398" t="str">
            <v>SDPT60075</v>
          </cell>
          <cell r="AP398">
            <v>100</v>
          </cell>
          <cell r="AQ398">
            <v>0</v>
          </cell>
          <cell r="AR398">
            <v>0</v>
          </cell>
          <cell r="AS398">
            <v>0</v>
          </cell>
          <cell r="AT398">
            <v>0</v>
          </cell>
          <cell r="AU398">
            <v>0</v>
          </cell>
          <cell r="AW398" t="str">
            <v>SDPT60075</v>
          </cell>
          <cell r="AX398">
            <v>100</v>
          </cell>
          <cell r="AY398">
            <v>0</v>
          </cell>
          <cell r="AZ398">
            <v>0</v>
          </cell>
          <cell r="BA398">
            <v>0</v>
          </cell>
          <cell r="BB398">
            <v>0</v>
          </cell>
          <cell r="BC398">
            <v>0</v>
          </cell>
          <cell r="BE398" t="str">
            <v>SDPT60075</v>
          </cell>
          <cell r="BF398">
            <v>100</v>
          </cell>
          <cell r="BG398">
            <v>0</v>
          </cell>
          <cell r="BH398">
            <v>0</v>
          </cell>
          <cell r="BI398">
            <v>0</v>
          </cell>
          <cell r="BJ398">
            <v>0</v>
          </cell>
          <cell r="BK398">
            <v>0</v>
          </cell>
          <cell r="BM398" t="str">
            <v>SDPT60075</v>
          </cell>
          <cell r="BN398">
            <v>100</v>
          </cell>
          <cell r="BO398">
            <v>0</v>
          </cell>
          <cell r="BP398">
            <v>0</v>
          </cell>
          <cell r="BQ398">
            <v>0</v>
          </cell>
          <cell r="BR398">
            <v>0</v>
          </cell>
          <cell r="BS398">
            <v>0</v>
          </cell>
          <cell r="BU398" t="str">
            <v>SDPT60070</v>
          </cell>
          <cell r="BV398">
            <v>100</v>
          </cell>
          <cell r="BW398">
            <v>0</v>
          </cell>
          <cell r="BX398">
            <v>0</v>
          </cell>
          <cell r="BY398">
            <v>0</v>
          </cell>
          <cell r="BZ398">
            <v>0</v>
          </cell>
          <cell r="CA398">
            <v>0</v>
          </cell>
          <cell r="CC398" t="str">
            <v>SDPT60070</v>
          </cell>
          <cell r="CD398">
            <v>100</v>
          </cell>
          <cell r="CE398">
            <v>0</v>
          </cell>
          <cell r="CF398">
            <v>0</v>
          </cell>
          <cell r="CG398">
            <v>0</v>
          </cell>
          <cell r="CH398">
            <v>0</v>
          </cell>
          <cell r="CI398">
            <v>0</v>
          </cell>
          <cell r="CK398" t="str">
            <v>SDPT60070</v>
          </cell>
          <cell r="CL398">
            <v>100</v>
          </cell>
          <cell r="CM398">
            <v>0</v>
          </cell>
          <cell r="CN398">
            <v>0</v>
          </cell>
          <cell r="CO398">
            <v>0</v>
          </cell>
          <cell r="CP398">
            <v>0</v>
          </cell>
          <cell r="CQ398">
            <v>0</v>
          </cell>
          <cell r="CS398" t="str">
            <v>SDPT60061</v>
          </cell>
          <cell r="CT398">
            <v>100</v>
          </cell>
          <cell r="CU398">
            <v>0</v>
          </cell>
          <cell r="CV398">
            <v>0</v>
          </cell>
          <cell r="CW398">
            <v>0</v>
          </cell>
          <cell r="CX398">
            <v>0</v>
          </cell>
          <cell r="CY398">
            <v>0</v>
          </cell>
          <cell r="DA398" t="str">
            <v>SDPT60061</v>
          </cell>
          <cell r="DB398">
            <v>100</v>
          </cell>
          <cell r="DC398">
            <v>0</v>
          </cell>
          <cell r="DD398">
            <v>0</v>
          </cell>
          <cell r="DE398">
            <v>0</v>
          </cell>
          <cell r="DF398">
            <v>0</v>
          </cell>
          <cell r="DG398">
            <v>0</v>
          </cell>
          <cell r="DI398" t="str">
            <v>SDPT60061</v>
          </cell>
          <cell r="DJ398">
            <v>100</v>
          </cell>
          <cell r="DK398">
            <v>0</v>
          </cell>
          <cell r="DL398">
            <v>0</v>
          </cell>
          <cell r="DM398">
            <v>0</v>
          </cell>
          <cell r="DN398">
            <v>0</v>
          </cell>
          <cell r="DO398">
            <v>0</v>
          </cell>
          <cell r="DQ398" t="str">
            <v>SDPT60061</v>
          </cell>
          <cell r="DR398">
            <v>100</v>
          </cell>
          <cell r="DS398">
            <v>0</v>
          </cell>
          <cell r="DT398">
            <v>0</v>
          </cell>
          <cell r="DU398">
            <v>0</v>
          </cell>
          <cell r="DV398">
            <v>0</v>
          </cell>
          <cell r="DW398">
            <v>0</v>
          </cell>
          <cell r="DY398" t="str">
            <v>SDPT60059</v>
          </cell>
          <cell r="DZ398">
            <v>100</v>
          </cell>
          <cell r="EA398">
            <v>0</v>
          </cell>
          <cell r="EB398">
            <v>0</v>
          </cell>
          <cell r="EC398">
            <v>0</v>
          </cell>
          <cell r="ED398">
            <v>0</v>
          </cell>
          <cell r="EE398">
            <v>0</v>
          </cell>
          <cell r="EG398" t="str">
            <v>SDPT60059</v>
          </cell>
          <cell r="EH398">
            <v>100</v>
          </cell>
          <cell r="EI398">
            <v>0</v>
          </cell>
          <cell r="EJ398">
            <v>0</v>
          </cell>
          <cell r="EK398">
            <v>0</v>
          </cell>
          <cell r="EL398">
            <v>0</v>
          </cell>
          <cell r="EM398">
            <v>0</v>
          </cell>
          <cell r="EO398" t="str">
            <v>SDPT60059</v>
          </cell>
          <cell r="EP398">
            <v>100</v>
          </cell>
          <cell r="EQ398">
            <v>0</v>
          </cell>
          <cell r="ER398">
            <v>0</v>
          </cell>
          <cell r="ES398">
            <v>0</v>
          </cell>
          <cell r="ET398">
            <v>0</v>
          </cell>
          <cell r="EU398">
            <v>0</v>
          </cell>
          <cell r="EW398" t="str">
            <v>SDPT60010</v>
          </cell>
          <cell r="EX398">
            <v>100</v>
          </cell>
          <cell r="EY398">
            <v>0</v>
          </cell>
          <cell r="EZ398">
            <v>0</v>
          </cell>
          <cell r="FA398">
            <v>0</v>
          </cell>
          <cell r="FB398">
            <v>0</v>
          </cell>
          <cell r="FC398">
            <v>0</v>
          </cell>
          <cell r="FE398" t="str">
            <v>SDPT60007</v>
          </cell>
          <cell r="FF398">
            <v>100</v>
          </cell>
          <cell r="FG398">
            <v>0</v>
          </cell>
          <cell r="FH398">
            <v>0</v>
          </cell>
          <cell r="FI398">
            <v>0</v>
          </cell>
          <cell r="FJ398">
            <v>0</v>
          </cell>
          <cell r="FK398">
            <v>0</v>
          </cell>
          <cell r="FM398" t="str">
            <v>SDPT60007</v>
          </cell>
          <cell r="FN398">
            <v>100</v>
          </cell>
          <cell r="FO398">
            <v>0</v>
          </cell>
          <cell r="FP398">
            <v>0</v>
          </cell>
          <cell r="FQ398">
            <v>0</v>
          </cell>
          <cell r="FR398">
            <v>0</v>
          </cell>
          <cell r="FS398">
            <v>0</v>
          </cell>
          <cell r="FU398" t="str">
            <v>SDPT60007</v>
          </cell>
          <cell r="FV398">
            <v>100</v>
          </cell>
          <cell r="FW398">
            <v>0</v>
          </cell>
          <cell r="FX398">
            <v>0</v>
          </cell>
          <cell r="FY398">
            <v>0</v>
          </cell>
          <cell r="FZ398">
            <v>0</v>
          </cell>
          <cell r="GA398">
            <v>0</v>
          </cell>
          <cell r="GC398" t="str">
            <v>SDPT60007</v>
          </cell>
          <cell r="GD398">
            <v>100</v>
          </cell>
          <cell r="GE398">
            <v>0</v>
          </cell>
          <cell r="GF398">
            <v>0</v>
          </cell>
          <cell r="GG398">
            <v>0</v>
          </cell>
          <cell r="GH398">
            <v>0</v>
          </cell>
          <cell r="GI398">
            <v>0</v>
          </cell>
          <cell r="GK398" t="str">
            <v>SDPT60007</v>
          </cell>
          <cell r="GL398">
            <v>100</v>
          </cell>
          <cell r="GM398">
            <v>0</v>
          </cell>
          <cell r="GN398">
            <v>0</v>
          </cell>
          <cell r="GO398">
            <v>0</v>
          </cell>
          <cell r="GP398">
            <v>0</v>
          </cell>
          <cell r="GQ398">
            <v>0</v>
          </cell>
          <cell r="GS398" t="str">
            <v>SDPT60007</v>
          </cell>
          <cell r="GT398">
            <v>100</v>
          </cell>
          <cell r="GU398">
            <v>0</v>
          </cell>
          <cell r="GV398">
            <v>0</v>
          </cell>
          <cell r="GW398">
            <v>0</v>
          </cell>
          <cell r="GX398">
            <v>0</v>
          </cell>
          <cell r="GY398">
            <v>0</v>
          </cell>
          <cell r="HA398" t="str">
            <v>SDPT60007</v>
          </cell>
          <cell r="HB398">
            <v>100</v>
          </cell>
          <cell r="HC398">
            <v>0</v>
          </cell>
          <cell r="HD398">
            <v>0</v>
          </cell>
          <cell r="HE398">
            <v>0</v>
          </cell>
          <cell r="HF398">
            <v>0</v>
          </cell>
          <cell r="HG398">
            <v>0</v>
          </cell>
          <cell r="HI398" t="str">
            <v>PMSC16015</v>
          </cell>
          <cell r="HJ398">
            <v>52.24</v>
          </cell>
          <cell r="HK398">
            <v>9.83</v>
          </cell>
          <cell r="HL398">
            <v>6</v>
          </cell>
          <cell r="HM398">
            <v>64.997</v>
          </cell>
          <cell r="HN398">
            <v>263.16699999999997</v>
          </cell>
          <cell r="HO398">
            <v>32</v>
          </cell>
          <cell r="HQ398" t="str">
            <v>PMSC16015</v>
          </cell>
          <cell r="HR398">
            <v>51.95</v>
          </cell>
          <cell r="HS398">
            <v>9.94</v>
          </cell>
          <cell r="HT398">
            <v>5.8181818181817997</v>
          </cell>
          <cell r="HU398">
            <v>62.319000000000003</v>
          </cell>
          <cell r="HV398">
            <v>272.483</v>
          </cell>
          <cell r="HW398">
            <v>33</v>
          </cell>
          <cell r="HY398" t="str">
            <v>PMMB38001</v>
          </cell>
          <cell r="HZ398">
            <v>100</v>
          </cell>
          <cell r="IA398">
            <v>0</v>
          </cell>
          <cell r="IB398">
            <v>0</v>
          </cell>
          <cell r="IC398">
            <v>0</v>
          </cell>
          <cell r="ID398">
            <v>0</v>
          </cell>
          <cell r="IE398">
            <v>0</v>
          </cell>
          <cell r="IG398" t="str">
            <v>PMMB38001</v>
          </cell>
          <cell r="IH398">
            <v>100</v>
          </cell>
          <cell r="II398">
            <v>0</v>
          </cell>
          <cell r="IJ398">
            <v>0</v>
          </cell>
          <cell r="IK398">
            <v>0</v>
          </cell>
          <cell r="IL398">
            <v>0</v>
          </cell>
          <cell r="IM398">
            <v>0</v>
          </cell>
        </row>
        <row r="399">
          <cell r="A399" t="str">
            <v>SDPT60099</v>
          </cell>
          <cell r="B399">
            <v>100</v>
          </cell>
          <cell r="C399">
            <v>0</v>
          </cell>
          <cell r="D399">
            <v>0</v>
          </cell>
          <cell r="E399">
            <v>0</v>
          </cell>
          <cell r="F399">
            <v>0</v>
          </cell>
          <cell r="G399">
            <v>0</v>
          </cell>
          <cell r="I399" t="str">
            <v>SDPT60099</v>
          </cell>
          <cell r="J399">
            <v>100</v>
          </cell>
          <cell r="K399">
            <v>0</v>
          </cell>
          <cell r="L399">
            <v>0</v>
          </cell>
          <cell r="M399">
            <v>0</v>
          </cell>
          <cell r="N399">
            <v>0</v>
          </cell>
          <cell r="O399">
            <v>0</v>
          </cell>
          <cell r="Q399" t="str">
            <v>SDPT60096</v>
          </cell>
          <cell r="R399">
            <v>100</v>
          </cell>
          <cell r="S399">
            <v>0</v>
          </cell>
          <cell r="T399">
            <v>0</v>
          </cell>
          <cell r="U399">
            <v>0</v>
          </cell>
          <cell r="V399">
            <v>0</v>
          </cell>
          <cell r="W399">
            <v>0</v>
          </cell>
          <cell r="Y399" t="str">
            <v>SDPT60096</v>
          </cell>
          <cell r="Z399">
            <v>100</v>
          </cell>
          <cell r="AA399">
            <v>0</v>
          </cell>
          <cell r="AB399">
            <v>0</v>
          </cell>
          <cell r="AC399">
            <v>0</v>
          </cell>
          <cell r="AD399">
            <v>0</v>
          </cell>
          <cell r="AE399">
            <v>0</v>
          </cell>
          <cell r="AG399" t="str">
            <v>SDPT60096</v>
          </cell>
          <cell r="AH399">
            <v>100</v>
          </cell>
          <cell r="AI399">
            <v>0</v>
          </cell>
          <cell r="AJ399">
            <v>0</v>
          </cell>
          <cell r="AK399">
            <v>0</v>
          </cell>
          <cell r="AL399">
            <v>0</v>
          </cell>
          <cell r="AM399">
            <v>0</v>
          </cell>
          <cell r="AO399" t="str">
            <v>SDPT60076</v>
          </cell>
          <cell r="AP399">
            <v>100</v>
          </cell>
          <cell r="AQ399">
            <v>0</v>
          </cell>
          <cell r="AR399">
            <v>0</v>
          </cell>
          <cell r="AS399">
            <v>0</v>
          </cell>
          <cell r="AT399">
            <v>0</v>
          </cell>
          <cell r="AU399">
            <v>0</v>
          </cell>
          <cell r="AW399" t="str">
            <v>SDPT60076</v>
          </cell>
          <cell r="AX399">
            <v>100</v>
          </cell>
          <cell r="AY399">
            <v>0</v>
          </cell>
          <cell r="AZ399">
            <v>0</v>
          </cell>
          <cell r="BA399">
            <v>0</v>
          </cell>
          <cell r="BB399">
            <v>0</v>
          </cell>
          <cell r="BC399">
            <v>0</v>
          </cell>
          <cell r="BE399" t="str">
            <v>SDPT60076</v>
          </cell>
          <cell r="BF399">
            <v>100</v>
          </cell>
          <cell r="BG399">
            <v>0</v>
          </cell>
          <cell r="BH399">
            <v>0</v>
          </cell>
          <cell r="BI399">
            <v>0</v>
          </cell>
          <cell r="BJ399">
            <v>0</v>
          </cell>
          <cell r="BK399">
            <v>0</v>
          </cell>
          <cell r="BM399" t="str">
            <v>SDPT60076</v>
          </cell>
          <cell r="BN399">
            <v>100</v>
          </cell>
          <cell r="BO399">
            <v>0</v>
          </cell>
          <cell r="BP399">
            <v>0</v>
          </cell>
          <cell r="BQ399">
            <v>0</v>
          </cell>
          <cell r="BR399">
            <v>0</v>
          </cell>
          <cell r="BS399">
            <v>0</v>
          </cell>
          <cell r="BU399" t="str">
            <v>SDPT60071</v>
          </cell>
          <cell r="BV399">
            <v>100</v>
          </cell>
          <cell r="BW399">
            <v>0</v>
          </cell>
          <cell r="BX399">
            <v>0</v>
          </cell>
          <cell r="BY399">
            <v>0</v>
          </cell>
          <cell r="BZ399">
            <v>0</v>
          </cell>
          <cell r="CA399">
            <v>0</v>
          </cell>
          <cell r="CC399" t="str">
            <v>SDPT60071</v>
          </cell>
          <cell r="CD399">
            <v>100</v>
          </cell>
          <cell r="CE399">
            <v>0</v>
          </cell>
          <cell r="CF399">
            <v>0</v>
          </cell>
          <cell r="CG399">
            <v>0</v>
          </cell>
          <cell r="CH399">
            <v>0</v>
          </cell>
          <cell r="CI399">
            <v>0</v>
          </cell>
          <cell r="CK399" t="str">
            <v>SDPT60071</v>
          </cell>
          <cell r="CL399">
            <v>100</v>
          </cell>
          <cell r="CM399">
            <v>0</v>
          </cell>
          <cell r="CN399">
            <v>0</v>
          </cell>
          <cell r="CO399">
            <v>0</v>
          </cell>
          <cell r="CP399">
            <v>0</v>
          </cell>
          <cell r="CQ399">
            <v>0</v>
          </cell>
          <cell r="CS399" t="str">
            <v>SDPT60062</v>
          </cell>
          <cell r="CT399">
            <v>100</v>
          </cell>
          <cell r="CU399">
            <v>0</v>
          </cell>
          <cell r="CV399">
            <v>0</v>
          </cell>
          <cell r="CW399">
            <v>0</v>
          </cell>
          <cell r="CX399">
            <v>0</v>
          </cell>
          <cell r="CY399">
            <v>0</v>
          </cell>
          <cell r="DA399" t="str">
            <v>SDPT60062</v>
          </cell>
          <cell r="DB399">
            <v>100</v>
          </cell>
          <cell r="DC399">
            <v>0</v>
          </cell>
          <cell r="DD399">
            <v>0</v>
          </cell>
          <cell r="DE399">
            <v>0</v>
          </cell>
          <cell r="DF399">
            <v>0</v>
          </cell>
          <cell r="DG399">
            <v>0</v>
          </cell>
          <cell r="DI399" t="str">
            <v>SDPT60062</v>
          </cell>
          <cell r="DJ399">
            <v>100</v>
          </cell>
          <cell r="DK399">
            <v>0</v>
          </cell>
          <cell r="DL399">
            <v>0</v>
          </cell>
          <cell r="DM399">
            <v>0</v>
          </cell>
          <cell r="DN399">
            <v>0</v>
          </cell>
          <cell r="DO399">
            <v>0</v>
          </cell>
          <cell r="DQ399" t="str">
            <v>SDPT60062</v>
          </cell>
          <cell r="DR399">
            <v>100</v>
          </cell>
          <cell r="DS399">
            <v>0</v>
          </cell>
          <cell r="DT399">
            <v>0</v>
          </cell>
          <cell r="DU399">
            <v>0</v>
          </cell>
          <cell r="DV399">
            <v>0</v>
          </cell>
          <cell r="DW399">
            <v>0</v>
          </cell>
          <cell r="DY399" t="str">
            <v>SDPT60060</v>
          </cell>
          <cell r="DZ399">
            <v>100</v>
          </cell>
          <cell r="EA399">
            <v>0</v>
          </cell>
          <cell r="EB399">
            <v>0</v>
          </cell>
          <cell r="EC399">
            <v>0</v>
          </cell>
          <cell r="ED399">
            <v>0</v>
          </cell>
          <cell r="EE399">
            <v>0</v>
          </cell>
          <cell r="EG399" t="str">
            <v>SDPT60060</v>
          </cell>
          <cell r="EH399">
            <v>100</v>
          </cell>
          <cell r="EI399">
            <v>0</v>
          </cell>
          <cell r="EJ399">
            <v>0</v>
          </cell>
          <cell r="EK399">
            <v>0</v>
          </cell>
          <cell r="EL399">
            <v>0</v>
          </cell>
          <cell r="EM399">
            <v>0</v>
          </cell>
          <cell r="EO399" t="str">
            <v>SDPT60060</v>
          </cell>
          <cell r="EP399">
            <v>100</v>
          </cell>
          <cell r="EQ399">
            <v>0</v>
          </cell>
          <cell r="ER399">
            <v>0</v>
          </cell>
          <cell r="ES399">
            <v>0</v>
          </cell>
          <cell r="ET399">
            <v>0</v>
          </cell>
          <cell r="EU399">
            <v>0</v>
          </cell>
          <cell r="EW399" t="str">
            <v>SDPT60011</v>
          </cell>
          <cell r="EX399">
            <v>100</v>
          </cell>
          <cell r="EY399">
            <v>0</v>
          </cell>
          <cell r="EZ399">
            <v>0</v>
          </cell>
          <cell r="FA399">
            <v>0</v>
          </cell>
          <cell r="FB399">
            <v>0</v>
          </cell>
          <cell r="FC399">
            <v>0</v>
          </cell>
          <cell r="FE399" t="str">
            <v>SDPT60008</v>
          </cell>
          <cell r="FF399">
            <v>100</v>
          </cell>
          <cell r="FG399">
            <v>0</v>
          </cell>
          <cell r="FH399">
            <v>0</v>
          </cell>
          <cell r="FI399">
            <v>0</v>
          </cell>
          <cell r="FJ399">
            <v>0</v>
          </cell>
          <cell r="FK399">
            <v>0</v>
          </cell>
          <cell r="FM399" t="str">
            <v>SDPT60008</v>
          </cell>
          <cell r="FN399">
            <v>100</v>
          </cell>
          <cell r="FO399">
            <v>0</v>
          </cell>
          <cell r="FP399">
            <v>0</v>
          </cell>
          <cell r="FQ399">
            <v>0</v>
          </cell>
          <cell r="FR399">
            <v>0</v>
          </cell>
          <cell r="FS399">
            <v>0</v>
          </cell>
          <cell r="FU399" t="str">
            <v>SDPT60008</v>
          </cell>
          <cell r="FV399">
            <v>100</v>
          </cell>
          <cell r="FW399">
            <v>0</v>
          </cell>
          <cell r="FX399">
            <v>0</v>
          </cell>
          <cell r="FY399">
            <v>0</v>
          </cell>
          <cell r="FZ399">
            <v>0</v>
          </cell>
          <cell r="GA399">
            <v>0</v>
          </cell>
          <cell r="GC399" t="str">
            <v>SDPT60008</v>
          </cell>
          <cell r="GD399">
            <v>100</v>
          </cell>
          <cell r="GE399">
            <v>0</v>
          </cell>
          <cell r="GF399">
            <v>0</v>
          </cell>
          <cell r="GG399">
            <v>0</v>
          </cell>
          <cell r="GH399">
            <v>0</v>
          </cell>
          <cell r="GI399">
            <v>0</v>
          </cell>
          <cell r="GK399" t="str">
            <v>SDPT60008</v>
          </cell>
          <cell r="GL399">
            <v>100</v>
          </cell>
          <cell r="GM399">
            <v>0</v>
          </cell>
          <cell r="GN399">
            <v>0</v>
          </cell>
          <cell r="GO399">
            <v>0</v>
          </cell>
          <cell r="GP399">
            <v>0</v>
          </cell>
          <cell r="GQ399">
            <v>0</v>
          </cell>
          <cell r="GS399" t="str">
            <v>SDPT60008</v>
          </cell>
          <cell r="GT399">
            <v>100</v>
          </cell>
          <cell r="GU399">
            <v>0</v>
          </cell>
          <cell r="GV399">
            <v>0</v>
          </cell>
          <cell r="GW399">
            <v>0</v>
          </cell>
          <cell r="GX399">
            <v>0</v>
          </cell>
          <cell r="GY399">
            <v>0</v>
          </cell>
          <cell r="HA399" t="str">
            <v>SDPT60008</v>
          </cell>
          <cell r="HB399">
            <v>100</v>
          </cell>
          <cell r="HC399">
            <v>0</v>
          </cell>
          <cell r="HD399">
            <v>0</v>
          </cell>
          <cell r="HE399">
            <v>0</v>
          </cell>
          <cell r="HF399">
            <v>0</v>
          </cell>
          <cell r="HG399">
            <v>0</v>
          </cell>
          <cell r="HI399" t="str">
            <v>PMVV16107</v>
          </cell>
          <cell r="HJ399">
            <v>51.3</v>
          </cell>
          <cell r="HK399">
            <v>12.44</v>
          </cell>
          <cell r="HL399">
            <v>7.3076923076923004</v>
          </cell>
          <cell r="HM399">
            <v>39.161999999999999</v>
          </cell>
          <cell r="HN399">
            <v>255.465</v>
          </cell>
          <cell r="HO399">
            <v>26</v>
          </cell>
          <cell r="HQ399" t="str">
            <v>PMVV16107</v>
          </cell>
          <cell r="HR399">
            <v>52.1</v>
          </cell>
          <cell r="HS399">
            <v>11.77</v>
          </cell>
          <cell r="HT399">
            <v>6.7857142857142998</v>
          </cell>
          <cell r="HU399">
            <v>39.307000000000002</v>
          </cell>
          <cell r="HV399">
            <v>270.69799999999998</v>
          </cell>
          <cell r="HW399">
            <v>28</v>
          </cell>
          <cell r="HY399" t="str">
            <v>PMSC16001</v>
          </cell>
          <cell r="HZ399">
            <v>60.74</v>
          </cell>
          <cell r="IA399">
            <v>6.83</v>
          </cell>
          <cell r="IB399">
            <v>6.0975609756097997</v>
          </cell>
          <cell r="IC399">
            <v>32.600999999999999</v>
          </cell>
          <cell r="ID399">
            <v>320.82900000000001</v>
          </cell>
          <cell r="IE399">
            <v>41</v>
          </cell>
          <cell r="IG399" t="str">
            <v>PMSC16001</v>
          </cell>
          <cell r="IH399">
            <v>62.01</v>
          </cell>
          <cell r="II399">
            <v>6.83</v>
          </cell>
          <cell r="IJ399">
            <v>6.0975609756097997</v>
          </cell>
          <cell r="IK399">
            <v>32.600999999999999</v>
          </cell>
          <cell r="IL399">
            <v>340.12900000000002</v>
          </cell>
          <cell r="IM399">
            <v>41</v>
          </cell>
        </row>
        <row r="400">
          <cell r="A400" t="str">
            <v>SDPT60118</v>
          </cell>
          <cell r="B400">
            <v>100</v>
          </cell>
          <cell r="C400">
            <v>0</v>
          </cell>
          <cell r="D400">
            <v>0</v>
          </cell>
          <cell r="E400">
            <v>0</v>
          </cell>
          <cell r="F400">
            <v>0</v>
          </cell>
          <cell r="G400">
            <v>0</v>
          </cell>
          <cell r="I400" t="str">
            <v>SDPT60118</v>
          </cell>
          <cell r="J400">
            <v>100</v>
          </cell>
          <cell r="K400">
            <v>0</v>
          </cell>
          <cell r="L400">
            <v>0</v>
          </cell>
          <cell r="M400">
            <v>0</v>
          </cell>
          <cell r="N400">
            <v>0</v>
          </cell>
          <cell r="O400">
            <v>0</v>
          </cell>
          <cell r="Q400" t="str">
            <v>SDPT60097</v>
          </cell>
          <cell r="R400">
            <v>100</v>
          </cell>
          <cell r="S400">
            <v>0</v>
          </cell>
          <cell r="T400">
            <v>0</v>
          </cell>
          <cell r="U400">
            <v>0</v>
          </cell>
          <cell r="V400">
            <v>0</v>
          </cell>
          <cell r="W400">
            <v>0</v>
          </cell>
          <cell r="Y400" t="str">
            <v>SDPT60097</v>
          </cell>
          <cell r="Z400">
            <v>100</v>
          </cell>
          <cell r="AA400">
            <v>0</v>
          </cell>
          <cell r="AB400">
            <v>0</v>
          </cell>
          <cell r="AC400">
            <v>0</v>
          </cell>
          <cell r="AD400">
            <v>0</v>
          </cell>
          <cell r="AE400">
            <v>0</v>
          </cell>
          <cell r="AG400" t="str">
            <v>SDPT60097</v>
          </cell>
          <cell r="AH400">
            <v>100</v>
          </cell>
          <cell r="AI400">
            <v>0</v>
          </cell>
          <cell r="AJ400">
            <v>0</v>
          </cell>
          <cell r="AK400">
            <v>0</v>
          </cell>
          <cell r="AL400">
            <v>0</v>
          </cell>
          <cell r="AM400">
            <v>0</v>
          </cell>
          <cell r="AO400" t="str">
            <v>SDPT60077</v>
          </cell>
          <cell r="AP400">
            <v>100</v>
          </cell>
          <cell r="AQ400">
            <v>0</v>
          </cell>
          <cell r="AR400">
            <v>0</v>
          </cell>
          <cell r="AS400">
            <v>0</v>
          </cell>
          <cell r="AT400">
            <v>0</v>
          </cell>
          <cell r="AU400">
            <v>0</v>
          </cell>
          <cell r="AW400" t="str">
            <v>SDPT60077</v>
          </cell>
          <cell r="AX400">
            <v>100</v>
          </cell>
          <cell r="AY400">
            <v>0</v>
          </cell>
          <cell r="AZ400">
            <v>0</v>
          </cell>
          <cell r="BA400">
            <v>0</v>
          </cell>
          <cell r="BB400">
            <v>0</v>
          </cell>
          <cell r="BC400">
            <v>0</v>
          </cell>
          <cell r="BE400" t="str">
            <v>SDPT60077</v>
          </cell>
          <cell r="BF400">
            <v>100</v>
          </cell>
          <cell r="BG400">
            <v>0</v>
          </cell>
          <cell r="BH400">
            <v>0</v>
          </cell>
          <cell r="BI400">
            <v>0</v>
          </cell>
          <cell r="BJ400">
            <v>0</v>
          </cell>
          <cell r="BK400">
            <v>0</v>
          </cell>
          <cell r="BM400" t="str">
            <v>SDPT60077</v>
          </cell>
          <cell r="BN400">
            <v>100</v>
          </cell>
          <cell r="BO400">
            <v>0</v>
          </cell>
          <cell r="BP400">
            <v>0</v>
          </cell>
          <cell r="BQ400">
            <v>0</v>
          </cell>
          <cell r="BR400">
            <v>0</v>
          </cell>
          <cell r="BS400">
            <v>0</v>
          </cell>
          <cell r="BU400" t="str">
            <v>SDPT60074</v>
          </cell>
          <cell r="BV400">
            <v>100</v>
          </cell>
          <cell r="BW400">
            <v>0</v>
          </cell>
          <cell r="BX400">
            <v>0</v>
          </cell>
          <cell r="BY400">
            <v>0</v>
          </cell>
          <cell r="BZ400">
            <v>0</v>
          </cell>
          <cell r="CA400">
            <v>0</v>
          </cell>
          <cell r="CC400" t="str">
            <v>SDPT60074</v>
          </cell>
          <cell r="CD400">
            <v>100</v>
          </cell>
          <cell r="CE400">
            <v>0</v>
          </cell>
          <cell r="CF400">
            <v>0</v>
          </cell>
          <cell r="CG400">
            <v>0</v>
          </cell>
          <cell r="CH400">
            <v>0</v>
          </cell>
          <cell r="CI400">
            <v>0</v>
          </cell>
          <cell r="CK400" t="str">
            <v>SDPT60074</v>
          </cell>
          <cell r="CL400">
            <v>100</v>
          </cell>
          <cell r="CM400">
            <v>0</v>
          </cell>
          <cell r="CN400">
            <v>0</v>
          </cell>
          <cell r="CO400">
            <v>0</v>
          </cell>
          <cell r="CP400">
            <v>0</v>
          </cell>
          <cell r="CQ400">
            <v>0</v>
          </cell>
          <cell r="CS400" t="str">
            <v>SDPT60063</v>
          </cell>
          <cell r="CT400">
            <v>100</v>
          </cell>
          <cell r="CU400">
            <v>0</v>
          </cell>
          <cell r="CV400">
            <v>0</v>
          </cell>
          <cell r="CW400">
            <v>0</v>
          </cell>
          <cell r="CX400">
            <v>0</v>
          </cell>
          <cell r="CY400">
            <v>0</v>
          </cell>
          <cell r="DA400" t="str">
            <v>SDPT60063</v>
          </cell>
          <cell r="DB400">
            <v>100</v>
          </cell>
          <cell r="DC400">
            <v>0</v>
          </cell>
          <cell r="DD400">
            <v>0</v>
          </cell>
          <cell r="DE400">
            <v>0</v>
          </cell>
          <cell r="DF400">
            <v>0</v>
          </cell>
          <cell r="DG400">
            <v>0</v>
          </cell>
          <cell r="DI400" t="str">
            <v>SDPT60063</v>
          </cell>
          <cell r="DJ400">
            <v>100</v>
          </cell>
          <cell r="DK400">
            <v>0</v>
          </cell>
          <cell r="DL400">
            <v>0</v>
          </cell>
          <cell r="DM400">
            <v>0</v>
          </cell>
          <cell r="DN400">
            <v>0</v>
          </cell>
          <cell r="DO400">
            <v>0</v>
          </cell>
          <cell r="DQ400" t="str">
            <v>SDPT60063</v>
          </cell>
          <cell r="DR400">
            <v>100</v>
          </cell>
          <cell r="DS400">
            <v>0</v>
          </cell>
          <cell r="DT400">
            <v>0</v>
          </cell>
          <cell r="DU400">
            <v>0</v>
          </cell>
          <cell r="DV400">
            <v>0</v>
          </cell>
          <cell r="DW400">
            <v>0</v>
          </cell>
          <cell r="DY400" t="str">
            <v>SDPT60061</v>
          </cell>
          <cell r="DZ400">
            <v>100</v>
          </cell>
          <cell r="EA400">
            <v>0</v>
          </cell>
          <cell r="EB400">
            <v>0</v>
          </cell>
          <cell r="EC400">
            <v>0</v>
          </cell>
          <cell r="ED400">
            <v>0</v>
          </cell>
          <cell r="EE400">
            <v>0</v>
          </cell>
          <cell r="EG400" t="str">
            <v>SDPT60061</v>
          </cell>
          <cell r="EH400">
            <v>100</v>
          </cell>
          <cell r="EI400">
            <v>0</v>
          </cell>
          <cell r="EJ400">
            <v>0</v>
          </cell>
          <cell r="EK400">
            <v>0</v>
          </cell>
          <cell r="EL400">
            <v>0</v>
          </cell>
          <cell r="EM400">
            <v>0</v>
          </cell>
          <cell r="EO400" t="str">
            <v>SDPT60061</v>
          </cell>
          <cell r="EP400">
            <v>100</v>
          </cell>
          <cell r="EQ400">
            <v>0</v>
          </cell>
          <cell r="ER400">
            <v>0</v>
          </cell>
          <cell r="ES400">
            <v>0</v>
          </cell>
          <cell r="ET400">
            <v>0</v>
          </cell>
          <cell r="EU400">
            <v>0</v>
          </cell>
          <cell r="EW400" t="str">
            <v>SDPT60012</v>
          </cell>
          <cell r="EX400">
            <v>100</v>
          </cell>
          <cell r="EY400">
            <v>0</v>
          </cell>
          <cell r="EZ400">
            <v>0</v>
          </cell>
          <cell r="FA400">
            <v>0</v>
          </cell>
          <cell r="FB400">
            <v>0</v>
          </cell>
          <cell r="FC400">
            <v>0</v>
          </cell>
          <cell r="FE400" t="str">
            <v>SDPT60010</v>
          </cell>
          <cell r="FF400">
            <v>100</v>
          </cell>
          <cell r="FG400">
            <v>0</v>
          </cell>
          <cell r="FH400">
            <v>0</v>
          </cell>
          <cell r="FI400">
            <v>0</v>
          </cell>
          <cell r="FJ400">
            <v>0</v>
          </cell>
          <cell r="FK400">
            <v>0</v>
          </cell>
          <cell r="FM400" t="str">
            <v>SDPT60010</v>
          </cell>
          <cell r="FN400">
            <v>100</v>
          </cell>
          <cell r="FO400">
            <v>0</v>
          </cell>
          <cell r="FP400">
            <v>0</v>
          </cell>
          <cell r="FQ400">
            <v>0</v>
          </cell>
          <cell r="FR400">
            <v>0</v>
          </cell>
          <cell r="FS400">
            <v>0</v>
          </cell>
          <cell r="FU400" t="str">
            <v>SDPT60010</v>
          </cell>
          <cell r="FV400">
            <v>100</v>
          </cell>
          <cell r="FW400">
            <v>0</v>
          </cell>
          <cell r="FX400">
            <v>0</v>
          </cell>
          <cell r="FY400">
            <v>0</v>
          </cell>
          <cell r="FZ400">
            <v>0</v>
          </cell>
          <cell r="GA400">
            <v>0</v>
          </cell>
          <cell r="GC400" t="str">
            <v>SDPT60010</v>
          </cell>
          <cell r="GD400">
            <v>100</v>
          </cell>
          <cell r="GE400">
            <v>0</v>
          </cell>
          <cell r="GF400">
            <v>0</v>
          </cell>
          <cell r="GG400">
            <v>0</v>
          </cell>
          <cell r="GH400">
            <v>0</v>
          </cell>
          <cell r="GI400">
            <v>0</v>
          </cell>
          <cell r="GK400" t="str">
            <v>SDPT60010</v>
          </cell>
          <cell r="GL400">
            <v>100</v>
          </cell>
          <cell r="GM400">
            <v>0</v>
          </cell>
          <cell r="GN400">
            <v>0</v>
          </cell>
          <cell r="GO400">
            <v>0</v>
          </cell>
          <cell r="GP400">
            <v>0</v>
          </cell>
          <cell r="GQ400">
            <v>0</v>
          </cell>
          <cell r="GS400" t="str">
            <v>SDPT60010</v>
          </cell>
          <cell r="GT400">
            <v>100</v>
          </cell>
          <cell r="GU400">
            <v>0</v>
          </cell>
          <cell r="GV400">
            <v>0</v>
          </cell>
          <cell r="GW400">
            <v>0</v>
          </cell>
          <cell r="GX400">
            <v>0</v>
          </cell>
          <cell r="GY400">
            <v>0</v>
          </cell>
          <cell r="HA400" t="str">
            <v>SDPT60010</v>
          </cell>
          <cell r="HB400">
            <v>100</v>
          </cell>
          <cell r="HC400">
            <v>0</v>
          </cell>
          <cell r="HD400">
            <v>0</v>
          </cell>
          <cell r="HE400">
            <v>0</v>
          </cell>
          <cell r="HF400">
            <v>0</v>
          </cell>
          <cell r="HG400">
            <v>0</v>
          </cell>
          <cell r="HI400" t="str">
            <v>PWVV16001</v>
          </cell>
          <cell r="HJ400">
            <v>100</v>
          </cell>
          <cell r="HK400">
            <v>0</v>
          </cell>
          <cell r="HL400">
            <v>0</v>
          </cell>
          <cell r="HM400">
            <v>0</v>
          </cell>
          <cell r="HN400">
            <v>0</v>
          </cell>
          <cell r="HO400">
            <v>0</v>
          </cell>
          <cell r="HQ400" t="str">
            <v>PWVV16001</v>
          </cell>
          <cell r="HR400">
            <v>100</v>
          </cell>
          <cell r="HS400">
            <v>0</v>
          </cell>
          <cell r="HT400">
            <v>0</v>
          </cell>
          <cell r="HU400">
            <v>0</v>
          </cell>
          <cell r="HV400">
            <v>0</v>
          </cell>
          <cell r="HW400">
            <v>0</v>
          </cell>
          <cell r="HY400" t="str">
            <v>PMSC16002</v>
          </cell>
          <cell r="HZ400">
            <v>47.67</v>
          </cell>
          <cell r="IA400">
            <v>14.32</v>
          </cell>
          <cell r="IB400">
            <v>8.8846153846153992</v>
          </cell>
          <cell r="IC400">
            <v>57.338000000000001</v>
          </cell>
          <cell r="ID400">
            <v>253.065</v>
          </cell>
          <cell r="IE400">
            <v>26</v>
          </cell>
          <cell r="IG400" t="str">
            <v>PMSC16002</v>
          </cell>
          <cell r="IH400">
            <v>47.81</v>
          </cell>
          <cell r="II400">
            <v>14.77</v>
          </cell>
          <cell r="IJ400">
            <v>8.8846153846153992</v>
          </cell>
          <cell r="IK400">
            <v>58.621000000000002</v>
          </cell>
          <cell r="IL400">
            <v>253.065</v>
          </cell>
          <cell r="IM400">
            <v>26</v>
          </cell>
        </row>
        <row r="401">
          <cell r="A401" t="str">
            <v>SDPT60119</v>
          </cell>
          <cell r="B401">
            <v>100</v>
          </cell>
          <cell r="C401">
            <v>0</v>
          </cell>
          <cell r="D401">
            <v>0</v>
          </cell>
          <cell r="E401">
            <v>0</v>
          </cell>
          <cell r="F401">
            <v>0</v>
          </cell>
          <cell r="G401">
            <v>0</v>
          </cell>
          <cell r="I401" t="str">
            <v>SDPT60119</v>
          </cell>
          <cell r="J401">
            <v>100</v>
          </cell>
          <cell r="K401">
            <v>0</v>
          </cell>
          <cell r="L401">
            <v>0</v>
          </cell>
          <cell r="M401">
            <v>0</v>
          </cell>
          <cell r="N401">
            <v>0</v>
          </cell>
          <cell r="O401">
            <v>0</v>
          </cell>
          <cell r="Q401" t="str">
            <v>SDPT60098</v>
          </cell>
          <cell r="R401">
            <v>100</v>
          </cell>
          <cell r="S401">
            <v>0</v>
          </cell>
          <cell r="T401">
            <v>0</v>
          </cell>
          <cell r="U401">
            <v>0</v>
          </cell>
          <cell r="V401">
            <v>0</v>
          </cell>
          <cell r="W401">
            <v>0</v>
          </cell>
          <cell r="Y401" t="str">
            <v>SDPT60098</v>
          </cell>
          <cell r="Z401">
            <v>100</v>
          </cell>
          <cell r="AA401">
            <v>0</v>
          </cell>
          <cell r="AB401">
            <v>0</v>
          </cell>
          <cell r="AC401">
            <v>0</v>
          </cell>
          <cell r="AD401">
            <v>0</v>
          </cell>
          <cell r="AE401">
            <v>0</v>
          </cell>
          <cell r="AG401" t="str">
            <v>SDPT60098</v>
          </cell>
          <cell r="AH401">
            <v>100</v>
          </cell>
          <cell r="AI401">
            <v>0</v>
          </cell>
          <cell r="AJ401">
            <v>0</v>
          </cell>
          <cell r="AK401">
            <v>0</v>
          </cell>
          <cell r="AL401">
            <v>0</v>
          </cell>
          <cell r="AM401">
            <v>0</v>
          </cell>
          <cell r="AO401" t="str">
            <v>SDPT60096</v>
          </cell>
          <cell r="AP401">
            <v>100</v>
          </cell>
          <cell r="AQ401">
            <v>0</v>
          </cell>
          <cell r="AR401">
            <v>0</v>
          </cell>
          <cell r="AS401">
            <v>0</v>
          </cell>
          <cell r="AT401">
            <v>0</v>
          </cell>
          <cell r="AU401">
            <v>0</v>
          </cell>
          <cell r="AW401" t="str">
            <v>SDPT60096</v>
          </cell>
          <cell r="AX401">
            <v>100</v>
          </cell>
          <cell r="AY401">
            <v>0</v>
          </cell>
          <cell r="AZ401">
            <v>0</v>
          </cell>
          <cell r="BA401">
            <v>0</v>
          </cell>
          <cell r="BB401">
            <v>0</v>
          </cell>
          <cell r="BC401">
            <v>0</v>
          </cell>
          <cell r="BE401" t="str">
            <v>SDPT60096</v>
          </cell>
          <cell r="BF401">
            <v>100</v>
          </cell>
          <cell r="BG401">
            <v>0</v>
          </cell>
          <cell r="BH401">
            <v>0</v>
          </cell>
          <cell r="BI401">
            <v>0</v>
          </cell>
          <cell r="BJ401">
            <v>0</v>
          </cell>
          <cell r="BK401">
            <v>0</v>
          </cell>
          <cell r="BM401" t="str">
            <v>SDPT60096</v>
          </cell>
          <cell r="BN401">
            <v>100</v>
          </cell>
          <cell r="BO401">
            <v>0</v>
          </cell>
          <cell r="BP401">
            <v>0</v>
          </cell>
          <cell r="BQ401">
            <v>0</v>
          </cell>
          <cell r="BR401">
            <v>0</v>
          </cell>
          <cell r="BS401">
            <v>0</v>
          </cell>
          <cell r="BU401" t="str">
            <v>SDPT60075</v>
          </cell>
          <cell r="BV401">
            <v>100</v>
          </cell>
          <cell r="BW401">
            <v>0</v>
          </cell>
          <cell r="BX401">
            <v>0</v>
          </cell>
          <cell r="BY401">
            <v>0</v>
          </cell>
          <cell r="BZ401">
            <v>0</v>
          </cell>
          <cell r="CA401">
            <v>0</v>
          </cell>
          <cell r="CC401" t="str">
            <v>SDPT60075</v>
          </cell>
          <cell r="CD401">
            <v>100</v>
          </cell>
          <cell r="CE401">
            <v>0</v>
          </cell>
          <cell r="CF401">
            <v>0</v>
          </cell>
          <cell r="CG401">
            <v>0</v>
          </cell>
          <cell r="CH401">
            <v>0</v>
          </cell>
          <cell r="CI401">
            <v>0</v>
          </cell>
          <cell r="CK401" t="str">
            <v>SDPT60075</v>
          </cell>
          <cell r="CL401">
            <v>100</v>
          </cell>
          <cell r="CM401">
            <v>0</v>
          </cell>
          <cell r="CN401">
            <v>0</v>
          </cell>
          <cell r="CO401">
            <v>0</v>
          </cell>
          <cell r="CP401">
            <v>0</v>
          </cell>
          <cell r="CQ401">
            <v>0</v>
          </cell>
          <cell r="CS401" t="str">
            <v>SDPT60064</v>
          </cell>
          <cell r="CT401">
            <v>100</v>
          </cell>
          <cell r="CU401">
            <v>0</v>
          </cell>
          <cell r="CV401">
            <v>0</v>
          </cell>
          <cell r="CW401">
            <v>0</v>
          </cell>
          <cell r="CX401">
            <v>0</v>
          </cell>
          <cell r="CY401">
            <v>0</v>
          </cell>
          <cell r="DA401" t="str">
            <v>SDPT60064</v>
          </cell>
          <cell r="DB401">
            <v>100</v>
          </cell>
          <cell r="DC401">
            <v>0</v>
          </cell>
          <cell r="DD401">
            <v>0</v>
          </cell>
          <cell r="DE401">
            <v>0</v>
          </cell>
          <cell r="DF401">
            <v>0</v>
          </cell>
          <cell r="DG401">
            <v>0</v>
          </cell>
          <cell r="DI401" t="str">
            <v>SDPT60064</v>
          </cell>
          <cell r="DJ401">
            <v>100</v>
          </cell>
          <cell r="DK401">
            <v>0</v>
          </cell>
          <cell r="DL401">
            <v>0</v>
          </cell>
          <cell r="DM401">
            <v>0</v>
          </cell>
          <cell r="DN401">
            <v>0</v>
          </cell>
          <cell r="DO401">
            <v>0</v>
          </cell>
          <cell r="DQ401" t="str">
            <v>SDPT60064</v>
          </cell>
          <cell r="DR401">
            <v>100</v>
          </cell>
          <cell r="DS401">
            <v>0</v>
          </cell>
          <cell r="DT401">
            <v>0</v>
          </cell>
          <cell r="DU401">
            <v>0</v>
          </cell>
          <cell r="DV401">
            <v>0</v>
          </cell>
          <cell r="DW401">
            <v>0</v>
          </cell>
          <cell r="DY401" t="str">
            <v>SDPT60062</v>
          </cell>
          <cell r="DZ401">
            <v>100</v>
          </cell>
          <cell r="EA401">
            <v>0</v>
          </cell>
          <cell r="EB401">
            <v>0</v>
          </cell>
          <cell r="EC401">
            <v>0</v>
          </cell>
          <cell r="ED401">
            <v>0</v>
          </cell>
          <cell r="EE401">
            <v>0</v>
          </cell>
          <cell r="EG401" t="str">
            <v>SDPT60062</v>
          </cell>
          <cell r="EH401">
            <v>100</v>
          </cell>
          <cell r="EI401">
            <v>0</v>
          </cell>
          <cell r="EJ401">
            <v>0</v>
          </cell>
          <cell r="EK401">
            <v>0</v>
          </cell>
          <cell r="EL401">
            <v>0</v>
          </cell>
          <cell r="EM401">
            <v>0</v>
          </cell>
          <cell r="EO401" t="str">
            <v>SDPT60062</v>
          </cell>
          <cell r="EP401">
            <v>100</v>
          </cell>
          <cell r="EQ401">
            <v>0</v>
          </cell>
          <cell r="ER401">
            <v>0</v>
          </cell>
          <cell r="ES401">
            <v>0</v>
          </cell>
          <cell r="ET401">
            <v>0</v>
          </cell>
          <cell r="EU401">
            <v>0</v>
          </cell>
          <cell r="EW401" t="str">
            <v>SDPT60014</v>
          </cell>
          <cell r="EX401">
            <v>100</v>
          </cell>
          <cell r="EY401">
            <v>0</v>
          </cell>
          <cell r="EZ401">
            <v>0</v>
          </cell>
          <cell r="FA401">
            <v>0</v>
          </cell>
          <cell r="FB401">
            <v>0</v>
          </cell>
          <cell r="FC401">
            <v>0</v>
          </cell>
          <cell r="FE401" t="str">
            <v>SDPT60011</v>
          </cell>
          <cell r="FF401">
            <v>100</v>
          </cell>
          <cell r="FG401">
            <v>0</v>
          </cell>
          <cell r="FH401">
            <v>0</v>
          </cell>
          <cell r="FI401">
            <v>0</v>
          </cell>
          <cell r="FJ401">
            <v>0</v>
          </cell>
          <cell r="FK401">
            <v>0</v>
          </cell>
          <cell r="FM401" t="str">
            <v>SDPT60011</v>
          </cell>
          <cell r="FN401">
            <v>100</v>
          </cell>
          <cell r="FO401">
            <v>0</v>
          </cell>
          <cell r="FP401">
            <v>0</v>
          </cell>
          <cell r="FQ401">
            <v>0</v>
          </cell>
          <cell r="FR401">
            <v>0</v>
          </cell>
          <cell r="FS401">
            <v>0</v>
          </cell>
          <cell r="FU401" t="str">
            <v>SDPT60011</v>
          </cell>
          <cell r="FV401">
            <v>100</v>
          </cell>
          <cell r="FW401">
            <v>0</v>
          </cell>
          <cell r="FX401">
            <v>0</v>
          </cell>
          <cell r="FY401">
            <v>0</v>
          </cell>
          <cell r="FZ401">
            <v>0</v>
          </cell>
          <cell r="GA401">
            <v>0</v>
          </cell>
          <cell r="GC401" t="str">
            <v>SDPT60011</v>
          </cell>
          <cell r="GD401">
            <v>100</v>
          </cell>
          <cell r="GE401">
            <v>0</v>
          </cell>
          <cell r="GF401">
            <v>0</v>
          </cell>
          <cell r="GG401">
            <v>0</v>
          </cell>
          <cell r="GH401">
            <v>0</v>
          </cell>
          <cell r="GI401">
            <v>0</v>
          </cell>
          <cell r="GK401" t="str">
            <v>SDPT60011</v>
          </cell>
          <cell r="GL401">
            <v>100</v>
          </cell>
          <cell r="GM401">
            <v>0</v>
          </cell>
          <cell r="GN401">
            <v>0</v>
          </cell>
          <cell r="GO401">
            <v>0</v>
          </cell>
          <cell r="GP401">
            <v>0</v>
          </cell>
          <cell r="GQ401">
            <v>0</v>
          </cell>
          <cell r="GS401" t="str">
            <v>SDPT60011</v>
          </cell>
          <cell r="GT401">
            <v>100</v>
          </cell>
          <cell r="GU401">
            <v>0</v>
          </cell>
          <cell r="GV401">
            <v>0</v>
          </cell>
          <cell r="GW401">
            <v>0</v>
          </cell>
          <cell r="GX401">
            <v>0</v>
          </cell>
          <cell r="GY401">
            <v>0</v>
          </cell>
          <cell r="HA401" t="str">
            <v>SDPT60011</v>
          </cell>
          <cell r="HB401">
            <v>100</v>
          </cell>
          <cell r="HC401">
            <v>0</v>
          </cell>
          <cell r="HD401">
            <v>0</v>
          </cell>
          <cell r="HE401">
            <v>0</v>
          </cell>
          <cell r="HF401">
            <v>0</v>
          </cell>
          <cell r="HG401">
            <v>0</v>
          </cell>
          <cell r="HI401" t="str">
            <v>PWVV16002</v>
          </cell>
          <cell r="HJ401">
            <v>60.57</v>
          </cell>
          <cell r="HK401">
            <v>20.38</v>
          </cell>
          <cell r="HL401">
            <v>2.7692307692307998</v>
          </cell>
          <cell r="HM401">
            <v>7.9640000000000004</v>
          </cell>
          <cell r="HN401">
            <v>267.416</v>
          </cell>
          <cell r="HO401">
            <v>13</v>
          </cell>
          <cell r="HQ401" t="str">
            <v>PWVV16002</v>
          </cell>
          <cell r="HR401">
            <v>61.21</v>
          </cell>
          <cell r="HS401">
            <v>19.28</v>
          </cell>
          <cell r="HT401">
            <v>2.5714285714286</v>
          </cell>
          <cell r="HU401">
            <v>9.6679999999999993</v>
          </cell>
          <cell r="HV401">
            <v>282.74900000000002</v>
          </cell>
          <cell r="HW401">
            <v>14</v>
          </cell>
          <cell r="HY401" t="str">
            <v>PMSC16003</v>
          </cell>
          <cell r="HZ401">
            <v>70.540000000000006</v>
          </cell>
          <cell r="IA401">
            <v>8.39</v>
          </cell>
          <cell r="IB401">
            <v>12.96</v>
          </cell>
          <cell r="IC401">
            <v>36.911999999999999</v>
          </cell>
          <cell r="ID401">
            <v>386.452</v>
          </cell>
          <cell r="IE401">
            <v>25</v>
          </cell>
          <cell r="IG401" t="str">
            <v>PMSC16003</v>
          </cell>
          <cell r="IH401">
            <v>71.489999999999995</v>
          </cell>
          <cell r="II401">
            <v>8.39</v>
          </cell>
          <cell r="IJ401">
            <v>12.96</v>
          </cell>
          <cell r="IK401">
            <v>36.911999999999999</v>
          </cell>
          <cell r="IL401">
            <v>405.75200000000001</v>
          </cell>
          <cell r="IM401">
            <v>25</v>
          </cell>
        </row>
        <row r="402">
          <cell r="A402" t="str">
            <v>SDPT60120</v>
          </cell>
          <cell r="B402">
            <v>100</v>
          </cell>
          <cell r="C402">
            <v>0</v>
          </cell>
          <cell r="D402">
            <v>0</v>
          </cell>
          <cell r="E402">
            <v>0</v>
          </cell>
          <cell r="F402">
            <v>0</v>
          </cell>
          <cell r="G402">
            <v>0</v>
          </cell>
          <cell r="I402" t="str">
            <v>SDPT60120</v>
          </cell>
          <cell r="J402">
            <v>100</v>
          </cell>
          <cell r="K402">
            <v>0</v>
          </cell>
          <cell r="L402">
            <v>0</v>
          </cell>
          <cell r="M402">
            <v>0</v>
          </cell>
          <cell r="N402">
            <v>0</v>
          </cell>
          <cell r="O402">
            <v>0</v>
          </cell>
          <cell r="Q402" t="str">
            <v>SDPT60099</v>
          </cell>
          <cell r="R402">
            <v>100</v>
          </cell>
          <cell r="S402">
            <v>0</v>
          </cell>
          <cell r="T402">
            <v>0</v>
          </cell>
          <cell r="U402">
            <v>0</v>
          </cell>
          <cell r="V402">
            <v>0</v>
          </cell>
          <cell r="W402">
            <v>0</v>
          </cell>
          <cell r="Y402" t="str">
            <v>SDPT60099</v>
          </cell>
          <cell r="Z402">
            <v>100</v>
          </cell>
          <cell r="AA402">
            <v>0</v>
          </cell>
          <cell r="AB402">
            <v>0</v>
          </cell>
          <cell r="AC402">
            <v>0</v>
          </cell>
          <cell r="AD402">
            <v>0</v>
          </cell>
          <cell r="AE402">
            <v>0</v>
          </cell>
          <cell r="AG402" t="str">
            <v>SDPT60099</v>
          </cell>
          <cell r="AH402">
            <v>100</v>
          </cell>
          <cell r="AI402">
            <v>0</v>
          </cell>
          <cell r="AJ402">
            <v>0</v>
          </cell>
          <cell r="AK402">
            <v>0</v>
          </cell>
          <cell r="AL402">
            <v>0</v>
          </cell>
          <cell r="AM402">
            <v>0</v>
          </cell>
          <cell r="AO402" t="str">
            <v>SDPT60097</v>
          </cell>
          <cell r="AP402">
            <v>100</v>
          </cell>
          <cell r="AQ402">
            <v>0</v>
          </cell>
          <cell r="AR402">
            <v>0</v>
          </cell>
          <cell r="AS402">
            <v>0</v>
          </cell>
          <cell r="AT402">
            <v>0</v>
          </cell>
          <cell r="AU402">
            <v>0</v>
          </cell>
          <cell r="AW402" t="str">
            <v>SDPT60097</v>
          </cell>
          <cell r="AX402">
            <v>100</v>
          </cell>
          <cell r="AY402">
            <v>0</v>
          </cell>
          <cell r="AZ402">
            <v>0</v>
          </cell>
          <cell r="BA402">
            <v>0</v>
          </cell>
          <cell r="BB402">
            <v>0</v>
          </cell>
          <cell r="BC402">
            <v>0</v>
          </cell>
          <cell r="BE402" t="str">
            <v>SDPT60097</v>
          </cell>
          <cell r="BF402">
            <v>100</v>
          </cell>
          <cell r="BG402">
            <v>0</v>
          </cell>
          <cell r="BH402">
            <v>0</v>
          </cell>
          <cell r="BI402">
            <v>0</v>
          </cell>
          <cell r="BJ402">
            <v>0</v>
          </cell>
          <cell r="BK402">
            <v>0</v>
          </cell>
          <cell r="BM402" t="str">
            <v>SDPT60097</v>
          </cell>
          <cell r="BN402">
            <v>100</v>
          </cell>
          <cell r="BO402">
            <v>0</v>
          </cell>
          <cell r="BP402">
            <v>0</v>
          </cell>
          <cell r="BQ402">
            <v>0</v>
          </cell>
          <cell r="BR402">
            <v>0</v>
          </cell>
          <cell r="BS402">
            <v>0</v>
          </cell>
          <cell r="BU402" t="str">
            <v>SDPT60076</v>
          </cell>
          <cell r="BV402">
            <v>100</v>
          </cell>
          <cell r="BW402">
            <v>0</v>
          </cell>
          <cell r="BX402">
            <v>0</v>
          </cell>
          <cell r="BY402">
            <v>0</v>
          </cell>
          <cell r="BZ402">
            <v>0</v>
          </cell>
          <cell r="CA402">
            <v>0</v>
          </cell>
          <cell r="CC402" t="str">
            <v>SDPT60076</v>
          </cell>
          <cell r="CD402">
            <v>100</v>
          </cell>
          <cell r="CE402">
            <v>0</v>
          </cell>
          <cell r="CF402">
            <v>0</v>
          </cell>
          <cell r="CG402">
            <v>0</v>
          </cell>
          <cell r="CH402">
            <v>0</v>
          </cell>
          <cell r="CI402">
            <v>0</v>
          </cell>
          <cell r="CK402" t="str">
            <v>SDPT60076</v>
          </cell>
          <cell r="CL402">
            <v>100</v>
          </cell>
          <cell r="CM402">
            <v>0</v>
          </cell>
          <cell r="CN402">
            <v>0</v>
          </cell>
          <cell r="CO402">
            <v>0</v>
          </cell>
          <cell r="CP402">
            <v>0</v>
          </cell>
          <cell r="CQ402">
            <v>0</v>
          </cell>
          <cell r="CS402" t="str">
            <v>SDPT60065</v>
          </cell>
          <cell r="CT402">
            <v>100</v>
          </cell>
          <cell r="CU402">
            <v>0</v>
          </cell>
          <cell r="CV402">
            <v>0</v>
          </cell>
          <cell r="CW402">
            <v>0</v>
          </cell>
          <cell r="CX402">
            <v>0</v>
          </cell>
          <cell r="CY402">
            <v>0</v>
          </cell>
          <cell r="DA402" t="str">
            <v>SDPT60065</v>
          </cell>
          <cell r="DB402">
            <v>100</v>
          </cell>
          <cell r="DC402">
            <v>0</v>
          </cell>
          <cell r="DD402">
            <v>0</v>
          </cell>
          <cell r="DE402">
            <v>0</v>
          </cell>
          <cell r="DF402">
            <v>0</v>
          </cell>
          <cell r="DG402">
            <v>0</v>
          </cell>
          <cell r="DI402" t="str">
            <v>SDPT60065</v>
          </cell>
          <cell r="DJ402">
            <v>100</v>
          </cell>
          <cell r="DK402">
            <v>0</v>
          </cell>
          <cell r="DL402">
            <v>0</v>
          </cell>
          <cell r="DM402">
            <v>0</v>
          </cell>
          <cell r="DN402">
            <v>0</v>
          </cell>
          <cell r="DO402">
            <v>0</v>
          </cell>
          <cell r="DQ402" t="str">
            <v>SDPT60065</v>
          </cell>
          <cell r="DR402">
            <v>100</v>
          </cell>
          <cell r="DS402">
            <v>0</v>
          </cell>
          <cell r="DT402">
            <v>0</v>
          </cell>
          <cell r="DU402">
            <v>0</v>
          </cell>
          <cell r="DV402">
            <v>0</v>
          </cell>
          <cell r="DW402">
            <v>0</v>
          </cell>
          <cell r="DY402" t="str">
            <v>SDPT60063</v>
          </cell>
          <cell r="DZ402">
            <v>100</v>
          </cell>
          <cell r="EA402">
            <v>0</v>
          </cell>
          <cell r="EB402">
            <v>0</v>
          </cell>
          <cell r="EC402">
            <v>0</v>
          </cell>
          <cell r="ED402">
            <v>0</v>
          </cell>
          <cell r="EE402">
            <v>0</v>
          </cell>
          <cell r="EG402" t="str">
            <v>SDPT60063</v>
          </cell>
          <cell r="EH402">
            <v>100</v>
          </cell>
          <cell r="EI402">
            <v>0</v>
          </cell>
          <cell r="EJ402">
            <v>0</v>
          </cell>
          <cell r="EK402">
            <v>0</v>
          </cell>
          <cell r="EL402">
            <v>0</v>
          </cell>
          <cell r="EM402">
            <v>0</v>
          </cell>
          <cell r="EO402" t="str">
            <v>SDPT60063</v>
          </cell>
          <cell r="EP402">
            <v>100</v>
          </cell>
          <cell r="EQ402">
            <v>0</v>
          </cell>
          <cell r="ER402">
            <v>0</v>
          </cell>
          <cell r="ES402">
            <v>0</v>
          </cell>
          <cell r="ET402">
            <v>0</v>
          </cell>
          <cell r="EU402">
            <v>0</v>
          </cell>
          <cell r="EW402" t="str">
            <v>SDPT60016</v>
          </cell>
          <cell r="EX402">
            <v>100</v>
          </cell>
          <cell r="EY402">
            <v>0</v>
          </cell>
          <cell r="EZ402">
            <v>0</v>
          </cell>
          <cell r="FA402">
            <v>0</v>
          </cell>
          <cell r="FB402">
            <v>0</v>
          </cell>
          <cell r="FC402">
            <v>0</v>
          </cell>
          <cell r="FE402" t="str">
            <v>SDPT60012</v>
          </cell>
          <cell r="FF402">
            <v>100</v>
          </cell>
          <cell r="FG402">
            <v>0</v>
          </cell>
          <cell r="FH402">
            <v>0</v>
          </cell>
          <cell r="FI402">
            <v>0</v>
          </cell>
          <cell r="FJ402">
            <v>0</v>
          </cell>
          <cell r="FK402">
            <v>0</v>
          </cell>
          <cell r="FM402" t="str">
            <v>SDPT60012</v>
          </cell>
          <cell r="FN402">
            <v>100</v>
          </cell>
          <cell r="FO402">
            <v>0</v>
          </cell>
          <cell r="FP402">
            <v>0</v>
          </cell>
          <cell r="FQ402">
            <v>0</v>
          </cell>
          <cell r="FR402">
            <v>0</v>
          </cell>
          <cell r="FS402">
            <v>0</v>
          </cell>
          <cell r="FU402" t="str">
            <v>SDPT60012</v>
          </cell>
          <cell r="FV402">
            <v>100</v>
          </cell>
          <cell r="FW402">
            <v>0</v>
          </cell>
          <cell r="FX402">
            <v>0</v>
          </cell>
          <cell r="FY402">
            <v>0</v>
          </cell>
          <cell r="FZ402">
            <v>0</v>
          </cell>
          <cell r="GA402">
            <v>0</v>
          </cell>
          <cell r="GC402" t="str">
            <v>SDPT60012</v>
          </cell>
          <cell r="GD402">
            <v>100</v>
          </cell>
          <cell r="GE402">
            <v>0</v>
          </cell>
          <cell r="GF402">
            <v>0</v>
          </cell>
          <cell r="GG402">
            <v>0</v>
          </cell>
          <cell r="GH402">
            <v>0</v>
          </cell>
          <cell r="GI402">
            <v>0</v>
          </cell>
          <cell r="GK402" t="str">
            <v>SDPT60012</v>
          </cell>
          <cell r="GL402">
            <v>100</v>
          </cell>
          <cell r="GM402">
            <v>0</v>
          </cell>
          <cell r="GN402">
            <v>0</v>
          </cell>
          <cell r="GO402">
            <v>0</v>
          </cell>
          <cell r="GP402">
            <v>0</v>
          </cell>
          <cell r="GQ402">
            <v>0</v>
          </cell>
          <cell r="GS402" t="str">
            <v>SDPT60012</v>
          </cell>
          <cell r="GT402">
            <v>100</v>
          </cell>
          <cell r="GU402">
            <v>0</v>
          </cell>
          <cell r="GV402">
            <v>0</v>
          </cell>
          <cell r="GW402">
            <v>0</v>
          </cell>
          <cell r="GX402">
            <v>0</v>
          </cell>
          <cell r="GY402">
            <v>0</v>
          </cell>
          <cell r="HA402" t="str">
            <v>SDPT60012</v>
          </cell>
          <cell r="HB402">
            <v>100</v>
          </cell>
          <cell r="HC402">
            <v>0</v>
          </cell>
          <cell r="HD402">
            <v>0</v>
          </cell>
          <cell r="HE402">
            <v>0</v>
          </cell>
          <cell r="HF402">
            <v>0</v>
          </cell>
          <cell r="HG402">
            <v>0</v>
          </cell>
          <cell r="HI402" t="str">
            <v>PWVV16003</v>
          </cell>
          <cell r="HJ402">
            <v>86.01</v>
          </cell>
          <cell r="HK402">
            <v>7.05</v>
          </cell>
          <cell r="HL402">
            <v>8.1538461538461995</v>
          </cell>
          <cell r="HM402">
            <v>1.1819999999999999</v>
          </cell>
          <cell r="HN402">
            <v>430.51600000000002</v>
          </cell>
          <cell r="HO402">
            <v>13</v>
          </cell>
          <cell r="HQ402" t="str">
            <v>PWVV16003</v>
          </cell>
          <cell r="HR402">
            <v>86.47</v>
          </cell>
          <cell r="HS402">
            <v>6.56</v>
          </cell>
          <cell r="HT402">
            <v>7.5714285714285996</v>
          </cell>
          <cell r="HU402">
            <v>1.18</v>
          </cell>
          <cell r="HV402">
            <v>448.9</v>
          </cell>
          <cell r="HW402">
            <v>14</v>
          </cell>
          <cell r="HY402" t="str">
            <v>PMSC16004</v>
          </cell>
          <cell r="HZ402">
            <v>82.17</v>
          </cell>
          <cell r="IA402">
            <v>3.29</v>
          </cell>
          <cell r="IB402">
            <v>11.228571428571</v>
          </cell>
          <cell r="IC402">
            <v>54.631</v>
          </cell>
          <cell r="ID402">
            <v>451.86599999999999</v>
          </cell>
          <cell r="IE402">
            <v>35</v>
          </cell>
          <cell r="IG402" t="str">
            <v>PMSC16004</v>
          </cell>
          <cell r="IH402">
            <v>82.74</v>
          </cell>
          <cell r="II402">
            <v>3.29</v>
          </cell>
          <cell r="IJ402">
            <v>11.228571428571</v>
          </cell>
          <cell r="IK402">
            <v>54.631</v>
          </cell>
          <cell r="IL402">
            <v>471.166</v>
          </cell>
          <cell r="IM402">
            <v>35</v>
          </cell>
        </row>
        <row r="403">
          <cell r="A403" t="str">
            <v>SDPT60121</v>
          </cell>
          <cell r="B403">
            <v>100</v>
          </cell>
          <cell r="C403">
            <v>0</v>
          </cell>
          <cell r="D403">
            <v>0</v>
          </cell>
          <cell r="E403">
            <v>0</v>
          </cell>
          <cell r="F403">
            <v>0</v>
          </cell>
          <cell r="G403">
            <v>0</v>
          </cell>
          <cell r="I403" t="str">
            <v>SDPT60121</v>
          </cell>
          <cell r="J403">
            <v>100</v>
          </cell>
          <cell r="K403">
            <v>0</v>
          </cell>
          <cell r="L403">
            <v>0</v>
          </cell>
          <cell r="M403">
            <v>0</v>
          </cell>
          <cell r="N403">
            <v>0</v>
          </cell>
          <cell r="O403">
            <v>0</v>
          </cell>
          <cell r="Q403" t="str">
            <v>SDPT60118</v>
          </cell>
          <cell r="R403">
            <v>100</v>
          </cell>
          <cell r="S403">
            <v>0</v>
          </cell>
          <cell r="T403">
            <v>0</v>
          </cell>
          <cell r="U403">
            <v>0</v>
          </cell>
          <cell r="V403">
            <v>0</v>
          </cell>
          <cell r="W403">
            <v>0</v>
          </cell>
          <cell r="Y403" t="str">
            <v>SDPT60118</v>
          </cell>
          <cell r="Z403">
            <v>100</v>
          </cell>
          <cell r="AA403">
            <v>0</v>
          </cell>
          <cell r="AB403">
            <v>0</v>
          </cell>
          <cell r="AC403">
            <v>0</v>
          </cell>
          <cell r="AD403">
            <v>0</v>
          </cell>
          <cell r="AE403">
            <v>0</v>
          </cell>
          <cell r="AG403" t="str">
            <v>SDPT60118</v>
          </cell>
          <cell r="AH403">
            <v>100</v>
          </cell>
          <cell r="AI403">
            <v>0</v>
          </cell>
          <cell r="AJ403">
            <v>0</v>
          </cell>
          <cell r="AK403">
            <v>0</v>
          </cell>
          <cell r="AL403">
            <v>0</v>
          </cell>
          <cell r="AM403">
            <v>0</v>
          </cell>
          <cell r="AO403" t="str">
            <v>SDPT60098</v>
          </cell>
          <cell r="AP403">
            <v>100</v>
          </cell>
          <cell r="AQ403">
            <v>0</v>
          </cell>
          <cell r="AR403">
            <v>0</v>
          </cell>
          <cell r="AS403">
            <v>0</v>
          </cell>
          <cell r="AT403">
            <v>0</v>
          </cell>
          <cell r="AU403">
            <v>0</v>
          </cell>
          <cell r="AW403" t="str">
            <v>SDPT60098</v>
          </cell>
          <cell r="AX403">
            <v>100</v>
          </cell>
          <cell r="AY403">
            <v>0</v>
          </cell>
          <cell r="AZ403">
            <v>0</v>
          </cell>
          <cell r="BA403">
            <v>0</v>
          </cell>
          <cell r="BB403">
            <v>0</v>
          </cell>
          <cell r="BC403">
            <v>0</v>
          </cell>
          <cell r="BE403" t="str">
            <v>SDPT60098</v>
          </cell>
          <cell r="BF403">
            <v>100</v>
          </cell>
          <cell r="BG403">
            <v>0</v>
          </cell>
          <cell r="BH403">
            <v>0</v>
          </cell>
          <cell r="BI403">
            <v>0</v>
          </cell>
          <cell r="BJ403">
            <v>0</v>
          </cell>
          <cell r="BK403">
            <v>0</v>
          </cell>
          <cell r="BM403" t="str">
            <v>SDPT60098</v>
          </cell>
          <cell r="BN403">
            <v>100</v>
          </cell>
          <cell r="BO403">
            <v>0</v>
          </cell>
          <cell r="BP403">
            <v>0</v>
          </cell>
          <cell r="BQ403">
            <v>0</v>
          </cell>
          <cell r="BR403">
            <v>0</v>
          </cell>
          <cell r="BS403">
            <v>0</v>
          </cell>
          <cell r="BU403" t="str">
            <v>SDPT60077</v>
          </cell>
          <cell r="BV403">
            <v>100</v>
          </cell>
          <cell r="BW403">
            <v>0</v>
          </cell>
          <cell r="BX403">
            <v>0</v>
          </cell>
          <cell r="BY403">
            <v>0</v>
          </cell>
          <cell r="BZ403">
            <v>0</v>
          </cell>
          <cell r="CA403">
            <v>0</v>
          </cell>
          <cell r="CC403" t="str">
            <v>SDPT60077</v>
          </cell>
          <cell r="CD403">
            <v>100</v>
          </cell>
          <cell r="CE403">
            <v>0</v>
          </cell>
          <cell r="CF403">
            <v>0</v>
          </cell>
          <cell r="CG403">
            <v>0</v>
          </cell>
          <cell r="CH403">
            <v>0</v>
          </cell>
          <cell r="CI403">
            <v>0</v>
          </cell>
          <cell r="CK403" t="str">
            <v>SDPT60077</v>
          </cell>
          <cell r="CL403">
            <v>100</v>
          </cell>
          <cell r="CM403">
            <v>0</v>
          </cell>
          <cell r="CN403">
            <v>0</v>
          </cell>
          <cell r="CO403">
            <v>0</v>
          </cell>
          <cell r="CP403">
            <v>0</v>
          </cell>
          <cell r="CQ403">
            <v>0</v>
          </cell>
          <cell r="CS403" t="str">
            <v>SDPT60070</v>
          </cell>
          <cell r="CT403">
            <v>100</v>
          </cell>
          <cell r="CU403">
            <v>0</v>
          </cell>
          <cell r="CV403">
            <v>0</v>
          </cell>
          <cell r="CW403">
            <v>0</v>
          </cell>
          <cell r="CX403">
            <v>0</v>
          </cell>
          <cell r="CY403">
            <v>0</v>
          </cell>
          <cell r="DA403" t="str">
            <v>SDPT60070</v>
          </cell>
          <cell r="DB403">
            <v>100</v>
          </cell>
          <cell r="DC403">
            <v>0</v>
          </cell>
          <cell r="DD403">
            <v>0</v>
          </cell>
          <cell r="DE403">
            <v>0</v>
          </cell>
          <cell r="DF403">
            <v>0</v>
          </cell>
          <cell r="DG403">
            <v>0</v>
          </cell>
          <cell r="DI403" t="str">
            <v>SDPT60070</v>
          </cell>
          <cell r="DJ403">
            <v>100</v>
          </cell>
          <cell r="DK403">
            <v>0</v>
          </cell>
          <cell r="DL403">
            <v>0</v>
          </cell>
          <cell r="DM403">
            <v>0</v>
          </cell>
          <cell r="DN403">
            <v>0</v>
          </cell>
          <cell r="DO403">
            <v>0</v>
          </cell>
          <cell r="DQ403" t="str">
            <v>SDPT60070</v>
          </cell>
          <cell r="DR403">
            <v>100</v>
          </cell>
          <cell r="DS403">
            <v>0</v>
          </cell>
          <cell r="DT403">
            <v>0</v>
          </cell>
          <cell r="DU403">
            <v>0</v>
          </cell>
          <cell r="DV403">
            <v>0</v>
          </cell>
          <cell r="DW403">
            <v>0</v>
          </cell>
          <cell r="DY403" t="str">
            <v>SDPT60064</v>
          </cell>
          <cell r="DZ403">
            <v>100</v>
          </cell>
          <cell r="EA403">
            <v>0</v>
          </cell>
          <cell r="EB403">
            <v>0</v>
          </cell>
          <cell r="EC403">
            <v>0</v>
          </cell>
          <cell r="ED403">
            <v>0</v>
          </cell>
          <cell r="EE403">
            <v>0</v>
          </cell>
          <cell r="EG403" t="str">
            <v>SDPT60064</v>
          </cell>
          <cell r="EH403">
            <v>100</v>
          </cell>
          <cell r="EI403">
            <v>0</v>
          </cell>
          <cell r="EJ403">
            <v>0</v>
          </cell>
          <cell r="EK403">
            <v>0</v>
          </cell>
          <cell r="EL403">
            <v>0</v>
          </cell>
          <cell r="EM403">
            <v>0</v>
          </cell>
          <cell r="EO403" t="str">
            <v>SDPT60064</v>
          </cell>
          <cell r="EP403">
            <v>100</v>
          </cell>
          <cell r="EQ403">
            <v>0</v>
          </cell>
          <cell r="ER403">
            <v>0</v>
          </cell>
          <cell r="ES403">
            <v>0</v>
          </cell>
          <cell r="ET403">
            <v>0</v>
          </cell>
          <cell r="EU403">
            <v>0</v>
          </cell>
          <cell r="EW403" t="str">
            <v>SDPT60017</v>
          </cell>
          <cell r="EX403">
            <v>100</v>
          </cell>
          <cell r="EY403">
            <v>0</v>
          </cell>
          <cell r="EZ403">
            <v>0</v>
          </cell>
          <cell r="FA403">
            <v>0</v>
          </cell>
          <cell r="FB403">
            <v>0</v>
          </cell>
          <cell r="FC403">
            <v>0</v>
          </cell>
          <cell r="FE403" t="str">
            <v>SDPT60014</v>
          </cell>
          <cell r="FF403">
            <v>100</v>
          </cell>
          <cell r="FG403">
            <v>0</v>
          </cell>
          <cell r="FH403">
            <v>0</v>
          </cell>
          <cell r="FI403">
            <v>0</v>
          </cell>
          <cell r="FJ403">
            <v>0</v>
          </cell>
          <cell r="FK403">
            <v>0</v>
          </cell>
          <cell r="FM403" t="str">
            <v>SDPT60014</v>
          </cell>
          <cell r="FN403">
            <v>100</v>
          </cell>
          <cell r="FO403">
            <v>0</v>
          </cell>
          <cell r="FP403">
            <v>0</v>
          </cell>
          <cell r="FQ403">
            <v>0</v>
          </cell>
          <cell r="FR403">
            <v>0</v>
          </cell>
          <cell r="FS403">
            <v>0</v>
          </cell>
          <cell r="FU403" t="str">
            <v>SDPT60014</v>
          </cell>
          <cell r="FV403">
            <v>100</v>
          </cell>
          <cell r="FW403">
            <v>0</v>
          </cell>
          <cell r="FX403">
            <v>0</v>
          </cell>
          <cell r="FY403">
            <v>0</v>
          </cell>
          <cell r="FZ403">
            <v>0</v>
          </cell>
          <cell r="GA403">
            <v>0</v>
          </cell>
          <cell r="GC403" t="str">
            <v>SDPT60014</v>
          </cell>
          <cell r="GD403">
            <v>100</v>
          </cell>
          <cell r="GE403">
            <v>0</v>
          </cell>
          <cell r="GF403">
            <v>0</v>
          </cell>
          <cell r="GG403">
            <v>0</v>
          </cell>
          <cell r="GH403">
            <v>0</v>
          </cell>
          <cell r="GI403">
            <v>0</v>
          </cell>
          <cell r="GK403" t="str">
            <v>SDPT60014</v>
          </cell>
          <cell r="GL403">
            <v>100</v>
          </cell>
          <cell r="GM403">
            <v>0</v>
          </cell>
          <cell r="GN403">
            <v>0</v>
          </cell>
          <cell r="GO403">
            <v>0</v>
          </cell>
          <cell r="GP403">
            <v>0</v>
          </cell>
          <cell r="GQ403">
            <v>0</v>
          </cell>
          <cell r="GS403" t="str">
            <v>SDPT60014</v>
          </cell>
          <cell r="GT403">
            <v>100</v>
          </cell>
          <cell r="GU403">
            <v>0</v>
          </cell>
          <cell r="GV403">
            <v>0</v>
          </cell>
          <cell r="GW403">
            <v>0</v>
          </cell>
          <cell r="GX403">
            <v>0</v>
          </cell>
          <cell r="GY403">
            <v>0</v>
          </cell>
          <cell r="HA403" t="str">
            <v>SDPT60014</v>
          </cell>
          <cell r="HB403">
            <v>100</v>
          </cell>
          <cell r="HC403">
            <v>0</v>
          </cell>
          <cell r="HD403">
            <v>0</v>
          </cell>
          <cell r="HE403">
            <v>0</v>
          </cell>
          <cell r="HF403">
            <v>0</v>
          </cell>
          <cell r="HG403">
            <v>0</v>
          </cell>
          <cell r="HI403" t="str">
            <v>PWVV16004</v>
          </cell>
          <cell r="HJ403">
            <v>94.25</v>
          </cell>
          <cell r="HK403">
            <v>36.869999999999997</v>
          </cell>
          <cell r="HL403">
            <v>16</v>
          </cell>
          <cell r="HM403">
            <v>100</v>
          </cell>
          <cell r="HN403">
            <v>113.798</v>
          </cell>
          <cell r="HO403">
            <v>1</v>
          </cell>
          <cell r="HQ403" t="str">
            <v>PWVV16004</v>
          </cell>
          <cell r="HR403">
            <v>94.45</v>
          </cell>
          <cell r="HS403">
            <v>36.869999999999997</v>
          </cell>
          <cell r="HT403">
            <v>16</v>
          </cell>
          <cell r="HU403">
            <v>100</v>
          </cell>
          <cell r="HV403">
            <v>113.798</v>
          </cell>
          <cell r="HW403">
            <v>1</v>
          </cell>
          <cell r="HY403" t="str">
            <v>PMSC16007</v>
          </cell>
          <cell r="HZ403">
            <v>55.54</v>
          </cell>
          <cell r="IA403">
            <v>6.71</v>
          </cell>
          <cell r="IB403">
            <v>4.2765957446809004</v>
          </cell>
          <cell r="IC403">
            <v>32.106999999999999</v>
          </cell>
          <cell r="ID403">
            <v>305.43299999999999</v>
          </cell>
          <cell r="IE403">
            <v>47</v>
          </cell>
          <cell r="IG403" t="str">
            <v>PMSC16007</v>
          </cell>
          <cell r="IH403">
            <v>56.97</v>
          </cell>
          <cell r="II403">
            <v>6.71</v>
          </cell>
          <cell r="IJ403">
            <v>4.2765957446809004</v>
          </cell>
          <cell r="IK403">
            <v>32.106999999999999</v>
          </cell>
          <cell r="IL403">
            <v>324.733</v>
          </cell>
          <cell r="IM403">
            <v>47</v>
          </cell>
        </row>
        <row r="404">
          <cell r="A404" t="str">
            <v>SDPT60188</v>
          </cell>
          <cell r="B404">
            <v>100</v>
          </cell>
          <cell r="C404">
            <v>0</v>
          </cell>
          <cell r="D404">
            <v>0</v>
          </cell>
          <cell r="E404">
            <v>0</v>
          </cell>
          <cell r="F404">
            <v>0</v>
          </cell>
          <cell r="G404">
            <v>0</v>
          </cell>
          <cell r="I404" t="str">
            <v>SDPT60188</v>
          </cell>
          <cell r="J404">
            <v>100</v>
          </cell>
          <cell r="K404">
            <v>0</v>
          </cell>
          <cell r="L404">
            <v>0</v>
          </cell>
          <cell r="M404">
            <v>0</v>
          </cell>
          <cell r="N404">
            <v>0</v>
          </cell>
          <cell r="O404">
            <v>0</v>
          </cell>
          <cell r="Q404" t="str">
            <v>SDPT60119</v>
          </cell>
          <cell r="R404">
            <v>100</v>
          </cell>
          <cell r="S404">
            <v>0</v>
          </cell>
          <cell r="T404">
            <v>0</v>
          </cell>
          <cell r="U404">
            <v>0</v>
          </cell>
          <cell r="V404">
            <v>0</v>
          </cell>
          <cell r="W404">
            <v>0</v>
          </cell>
          <cell r="Y404" t="str">
            <v>SDPT60119</v>
          </cell>
          <cell r="Z404">
            <v>100</v>
          </cell>
          <cell r="AA404">
            <v>0</v>
          </cell>
          <cell r="AB404">
            <v>0</v>
          </cell>
          <cell r="AC404">
            <v>0</v>
          </cell>
          <cell r="AD404">
            <v>0</v>
          </cell>
          <cell r="AE404">
            <v>0</v>
          </cell>
          <cell r="AG404" t="str">
            <v>SDPT60119</v>
          </cell>
          <cell r="AH404">
            <v>100</v>
          </cell>
          <cell r="AI404">
            <v>0</v>
          </cell>
          <cell r="AJ404">
            <v>0</v>
          </cell>
          <cell r="AK404">
            <v>0</v>
          </cell>
          <cell r="AL404">
            <v>0</v>
          </cell>
          <cell r="AM404">
            <v>0</v>
          </cell>
          <cell r="AO404" t="str">
            <v>SDPT60099</v>
          </cell>
          <cell r="AP404">
            <v>100</v>
          </cell>
          <cell r="AQ404">
            <v>0</v>
          </cell>
          <cell r="AR404">
            <v>0</v>
          </cell>
          <cell r="AS404">
            <v>0</v>
          </cell>
          <cell r="AT404">
            <v>0</v>
          </cell>
          <cell r="AU404">
            <v>0</v>
          </cell>
          <cell r="AW404" t="str">
            <v>SDPT60099</v>
          </cell>
          <cell r="AX404">
            <v>100</v>
          </cell>
          <cell r="AY404">
            <v>0</v>
          </cell>
          <cell r="AZ404">
            <v>0</v>
          </cell>
          <cell r="BA404">
            <v>0</v>
          </cell>
          <cell r="BB404">
            <v>0</v>
          </cell>
          <cell r="BC404">
            <v>0</v>
          </cell>
          <cell r="BE404" t="str">
            <v>SDPT60099</v>
          </cell>
          <cell r="BF404">
            <v>100</v>
          </cell>
          <cell r="BG404">
            <v>0</v>
          </cell>
          <cell r="BH404">
            <v>0</v>
          </cell>
          <cell r="BI404">
            <v>0</v>
          </cell>
          <cell r="BJ404">
            <v>0</v>
          </cell>
          <cell r="BK404">
            <v>0</v>
          </cell>
          <cell r="BM404" t="str">
            <v>SDPT60099</v>
          </cell>
          <cell r="BN404">
            <v>100</v>
          </cell>
          <cell r="BO404">
            <v>0</v>
          </cell>
          <cell r="BP404">
            <v>0</v>
          </cell>
          <cell r="BQ404">
            <v>0</v>
          </cell>
          <cell r="BR404">
            <v>0</v>
          </cell>
          <cell r="BS404">
            <v>0</v>
          </cell>
          <cell r="BU404" t="str">
            <v>SDPT60096</v>
          </cell>
          <cell r="BV404">
            <v>100</v>
          </cell>
          <cell r="BW404">
            <v>0</v>
          </cell>
          <cell r="BX404">
            <v>0</v>
          </cell>
          <cell r="BY404">
            <v>0</v>
          </cell>
          <cell r="BZ404">
            <v>0</v>
          </cell>
          <cell r="CA404">
            <v>0</v>
          </cell>
          <cell r="CC404" t="str">
            <v>SDPT60096</v>
          </cell>
          <cell r="CD404">
            <v>100</v>
          </cell>
          <cell r="CE404">
            <v>0</v>
          </cell>
          <cell r="CF404">
            <v>0</v>
          </cell>
          <cell r="CG404">
            <v>0</v>
          </cell>
          <cell r="CH404">
            <v>0</v>
          </cell>
          <cell r="CI404">
            <v>0</v>
          </cell>
          <cell r="CK404" t="str">
            <v>SDPT60096</v>
          </cell>
          <cell r="CL404">
            <v>100</v>
          </cell>
          <cell r="CM404">
            <v>0</v>
          </cell>
          <cell r="CN404">
            <v>0</v>
          </cell>
          <cell r="CO404">
            <v>0</v>
          </cell>
          <cell r="CP404">
            <v>0</v>
          </cell>
          <cell r="CQ404">
            <v>0</v>
          </cell>
          <cell r="CS404" t="str">
            <v>SDPT60071</v>
          </cell>
          <cell r="CT404">
            <v>100</v>
          </cell>
          <cell r="CU404">
            <v>0</v>
          </cell>
          <cell r="CV404">
            <v>0</v>
          </cell>
          <cell r="CW404">
            <v>0</v>
          </cell>
          <cell r="CX404">
            <v>0</v>
          </cell>
          <cell r="CY404">
            <v>0</v>
          </cell>
          <cell r="DA404" t="str">
            <v>SDPT60071</v>
          </cell>
          <cell r="DB404">
            <v>100</v>
          </cell>
          <cell r="DC404">
            <v>0</v>
          </cell>
          <cell r="DD404">
            <v>0</v>
          </cell>
          <cell r="DE404">
            <v>0</v>
          </cell>
          <cell r="DF404">
            <v>0</v>
          </cell>
          <cell r="DG404">
            <v>0</v>
          </cell>
          <cell r="DI404" t="str">
            <v>SDPT60071</v>
          </cell>
          <cell r="DJ404">
            <v>100</v>
          </cell>
          <cell r="DK404">
            <v>0</v>
          </cell>
          <cell r="DL404">
            <v>0</v>
          </cell>
          <cell r="DM404">
            <v>0</v>
          </cell>
          <cell r="DN404">
            <v>0</v>
          </cell>
          <cell r="DO404">
            <v>0</v>
          </cell>
          <cell r="DQ404" t="str">
            <v>SDPT60071</v>
          </cell>
          <cell r="DR404">
            <v>100</v>
          </cell>
          <cell r="DS404">
            <v>0</v>
          </cell>
          <cell r="DT404">
            <v>0</v>
          </cell>
          <cell r="DU404">
            <v>0</v>
          </cell>
          <cell r="DV404">
            <v>0</v>
          </cell>
          <cell r="DW404">
            <v>0</v>
          </cell>
          <cell r="DY404" t="str">
            <v>SDPT60065</v>
          </cell>
          <cell r="DZ404">
            <v>100</v>
          </cell>
          <cell r="EA404">
            <v>0</v>
          </cell>
          <cell r="EB404">
            <v>0</v>
          </cell>
          <cell r="EC404">
            <v>0</v>
          </cell>
          <cell r="ED404">
            <v>0</v>
          </cell>
          <cell r="EE404">
            <v>0</v>
          </cell>
          <cell r="EG404" t="str">
            <v>SDPT60065</v>
          </cell>
          <cell r="EH404">
            <v>100</v>
          </cell>
          <cell r="EI404">
            <v>0</v>
          </cell>
          <cell r="EJ404">
            <v>0</v>
          </cell>
          <cell r="EK404">
            <v>0</v>
          </cell>
          <cell r="EL404">
            <v>0</v>
          </cell>
          <cell r="EM404">
            <v>0</v>
          </cell>
          <cell r="EO404" t="str">
            <v>SDPT60065</v>
          </cell>
          <cell r="EP404">
            <v>100</v>
          </cell>
          <cell r="EQ404">
            <v>0</v>
          </cell>
          <cell r="ER404">
            <v>0</v>
          </cell>
          <cell r="ES404">
            <v>0</v>
          </cell>
          <cell r="ET404">
            <v>0</v>
          </cell>
          <cell r="EU404">
            <v>0</v>
          </cell>
          <cell r="EW404" t="str">
            <v>SDPT60018</v>
          </cell>
          <cell r="EX404">
            <v>100</v>
          </cell>
          <cell r="EY404">
            <v>0</v>
          </cell>
          <cell r="EZ404">
            <v>0</v>
          </cell>
          <cell r="FA404">
            <v>0</v>
          </cell>
          <cell r="FB404">
            <v>0</v>
          </cell>
          <cell r="FC404">
            <v>0</v>
          </cell>
          <cell r="FE404" t="str">
            <v>SDPT60016</v>
          </cell>
          <cell r="FF404">
            <v>100</v>
          </cell>
          <cell r="FG404">
            <v>0</v>
          </cell>
          <cell r="FH404">
            <v>0</v>
          </cell>
          <cell r="FI404">
            <v>0</v>
          </cell>
          <cell r="FJ404">
            <v>0</v>
          </cell>
          <cell r="FK404">
            <v>0</v>
          </cell>
          <cell r="FM404" t="str">
            <v>SDPT60016</v>
          </cell>
          <cell r="FN404">
            <v>100</v>
          </cell>
          <cell r="FO404">
            <v>0</v>
          </cell>
          <cell r="FP404">
            <v>0</v>
          </cell>
          <cell r="FQ404">
            <v>0</v>
          </cell>
          <cell r="FR404">
            <v>0</v>
          </cell>
          <cell r="FS404">
            <v>0</v>
          </cell>
          <cell r="FU404" t="str">
            <v>SDPT60016</v>
          </cell>
          <cell r="FV404">
            <v>100</v>
          </cell>
          <cell r="FW404">
            <v>0</v>
          </cell>
          <cell r="FX404">
            <v>0</v>
          </cell>
          <cell r="FY404">
            <v>0</v>
          </cell>
          <cell r="FZ404">
            <v>0</v>
          </cell>
          <cell r="GA404">
            <v>0</v>
          </cell>
          <cell r="GC404" t="str">
            <v>SDPT60016</v>
          </cell>
          <cell r="GD404">
            <v>100</v>
          </cell>
          <cell r="GE404">
            <v>0</v>
          </cell>
          <cell r="GF404">
            <v>0</v>
          </cell>
          <cell r="GG404">
            <v>0</v>
          </cell>
          <cell r="GH404">
            <v>0</v>
          </cell>
          <cell r="GI404">
            <v>0</v>
          </cell>
          <cell r="GK404" t="str">
            <v>SDPT60016</v>
          </cell>
          <cell r="GL404">
            <v>100</v>
          </cell>
          <cell r="GM404">
            <v>0</v>
          </cell>
          <cell r="GN404">
            <v>0</v>
          </cell>
          <cell r="GO404">
            <v>0</v>
          </cell>
          <cell r="GP404">
            <v>0</v>
          </cell>
          <cell r="GQ404">
            <v>0</v>
          </cell>
          <cell r="GS404" t="str">
            <v>SDPT60016</v>
          </cell>
          <cell r="GT404">
            <v>100</v>
          </cell>
          <cell r="GU404">
            <v>0</v>
          </cell>
          <cell r="GV404">
            <v>0</v>
          </cell>
          <cell r="GW404">
            <v>0</v>
          </cell>
          <cell r="GX404">
            <v>0</v>
          </cell>
          <cell r="GY404">
            <v>0</v>
          </cell>
          <cell r="HA404" t="str">
            <v>SDPT60016</v>
          </cell>
          <cell r="HB404">
            <v>100</v>
          </cell>
          <cell r="HC404">
            <v>0</v>
          </cell>
          <cell r="HD404">
            <v>0</v>
          </cell>
          <cell r="HE404">
            <v>0</v>
          </cell>
          <cell r="HF404">
            <v>0</v>
          </cell>
          <cell r="HG404">
            <v>0</v>
          </cell>
          <cell r="HI404" t="str">
            <v>SDPT60004</v>
          </cell>
          <cell r="HJ404">
            <v>100</v>
          </cell>
          <cell r="HK404">
            <v>0</v>
          </cell>
          <cell r="HL404">
            <v>0</v>
          </cell>
          <cell r="HM404">
            <v>0</v>
          </cell>
          <cell r="HN404">
            <v>0</v>
          </cell>
          <cell r="HO404">
            <v>0</v>
          </cell>
          <cell r="HQ404" t="str">
            <v>SDPT60004</v>
          </cell>
          <cell r="HR404">
            <v>100</v>
          </cell>
          <cell r="HS404">
            <v>0</v>
          </cell>
          <cell r="HT404">
            <v>0</v>
          </cell>
          <cell r="HU404">
            <v>0</v>
          </cell>
          <cell r="HV404">
            <v>0</v>
          </cell>
          <cell r="HW404">
            <v>0</v>
          </cell>
          <cell r="HY404" t="str">
            <v>PMSC16008</v>
          </cell>
          <cell r="HZ404">
            <v>21.58</v>
          </cell>
          <cell r="IA404">
            <v>37.549999999999997</v>
          </cell>
          <cell r="IB404">
            <v>3.6</v>
          </cell>
          <cell r="IC404">
            <v>68.349000000000004</v>
          </cell>
          <cell r="ID404">
            <v>122.282</v>
          </cell>
          <cell r="IE404">
            <v>15</v>
          </cell>
          <cell r="IG404" t="str">
            <v>PMSC16008</v>
          </cell>
          <cell r="IH404">
            <v>24.02</v>
          </cell>
          <cell r="II404">
            <v>37.549999999999997</v>
          </cell>
          <cell r="IJ404">
            <v>3.6</v>
          </cell>
          <cell r="IK404">
            <v>68.349000000000004</v>
          </cell>
          <cell r="IL404">
            <v>140.916</v>
          </cell>
          <cell r="IM404">
            <v>15</v>
          </cell>
        </row>
        <row r="405">
          <cell r="A405" t="str">
            <v>SDPT60189</v>
          </cell>
          <cell r="B405">
            <v>100</v>
          </cell>
          <cell r="C405">
            <v>0</v>
          </cell>
          <cell r="D405">
            <v>0</v>
          </cell>
          <cell r="E405">
            <v>0</v>
          </cell>
          <cell r="F405">
            <v>0</v>
          </cell>
          <cell r="G405">
            <v>0</v>
          </cell>
          <cell r="I405" t="str">
            <v>SDPT60189</v>
          </cell>
          <cell r="J405">
            <v>100</v>
          </cell>
          <cell r="K405">
            <v>0</v>
          </cell>
          <cell r="L405">
            <v>0</v>
          </cell>
          <cell r="M405">
            <v>0</v>
          </cell>
          <cell r="N405">
            <v>0</v>
          </cell>
          <cell r="O405">
            <v>0</v>
          </cell>
          <cell r="Q405" t="str">
            <v>SDPT60120</v>
          </cell>
          <cell r="R405">
            <v>100</v>
          </cell>
          <cell r="S405">
            <v>0</v>
          </cell>
          <cell r="T405">
            <v>0</v>
          </cell>
          <cell r="U405">
            <v>0</v>
          </cell>
          <cell r="V405">
            <v>0</v>
          </cell>
          <cell r="W405">
            <v>0</v>
          </cell>
          <cell r="Y405" t="str">
            <v>SDPT60120</v>
          </cell>
          <cell r="Z405">
            <v>100</v>
          </cell>
          <cell r="AA405">
            <v>0</v>
          </cell>
          <cell r="AB405">
            <v>0</v>
          </cell>
          <cell r="AC405">
            <v>0</v>
          </cell>
          <cell r="AD405">
            <v>0</v>
          </cell>
          <cell r="AE405">
            <v>0</v>
          </cell>
          <cell r="AG405" t="str">
            <v>SDPT60120</v>
          </cell>
          <cell r="AH405">
            <v>100</v>
          </cell>
          <cell r="AI405">
            <v>0</v>
          </cell>
          <cell r="AJ405">
            <v>0</v>
          </cell>
          <cell r="AK405">
            <v>0</v>
          </cell>
          <cell r="AL405">
            <v>0</v>
          </cell>
          <cell r="AM405">
            <v>0</v>
          </cell>
          <cell r="AO405" t="str">
            <v>SDPT60118</v>
          </cell>
          <cell r="AP405">
            <v>100</v>
          </cell>
          <cell r="AQ405">
            <v>0</v>
          </cell>
          <cell r="AR405">
            <v>0</v>
          </cell>
          <cell r="AS405">
            <v>0</v>
          </cell>
          <cell r="AT405">
            <v>0</v>
          </cell>
          <cell r="AU405">
            <v>0</v>
          </cell>
          <cell r="AW405" t="str">
            <v>SDPT60118</v>
          </cell>
          <cell r="AX405">
            <v>100</v>
          </cell>
          <cell r="AY405">
            <v>0</v>
          </cell>
          <cell r="AZ405">
            <v>0</v>
          </cell>
          <cell r="BA405">
            <v>0</v>
          </cell>
          <cell r="BB405">
            <v>0</v>
          </cell>
          <cell r="BC405">
            <v>0</v>
          </cell>
          <cell r="BE405" t="str">
            <v>SDPT60118</v>
          </cell>
          <cell r="BF405">
            <v>100</v>
          </cell>
          <cell r="BG405">
            <v>0</v>
          </cell>
          <cell r="BH405">
            <v>0</v>
          </cell>
          <cell r="BI405">
            <v>0</v>
          </cell>
          <cell r="BJ405">
            <v>0</v>
          </cell>
          <cell r="BK405">
            <v>0</v>
          </cell>
          <cell r="BM405" t="str">
            <v>SDPT60118</v>
          </cell>
          <cell r="BN405">
            <v>100</v>
          </cell>
          <cell r="BO405">
            <v>0</v>
          </cell>
          <cell r="BP405">
            <v>0</v>
          </cell>
          <cell r="BQ405">
            <v>0</v>
          </cell>
          <cell r="BR405">
            <v>0</v>
          </cell>
          <cell r="BS405">
            <v>0</v>
          </cell>
          <cell r="BU405" t="str">
            <v>SDPT60097</v>
          </cell>
          <cell r="BV405">
            <v>100</v>
          </cell>
          <cell r="BW405">
            <v>0</v>
          </cell>
          <cell r="BX405">
            <v>0</v>
          </cell>
          <cell r="BY405">
            <v>0</v>
          </cell>
          <cell r="BZ405">
            <v>0</v>
          </cell>
          <cell r="CA405">
            <v>0</v>
          </cell>
          <cell r="CC405" t="str">
            <v>SDPT60097</v>
          </cell>
          <cell r="CD405">
            <v>100</v>
          </cell>
          <cell r="CE405">
            <v>0</v>
          </cell>
          <cell r="CF405">
            <v>0</v>
          </cell>
          <cell r="CG405">
            <v>0</v>
          </cell>
          <cell r="CH405">
            <v>0</v>
          </cell>
          <cell r="CI405">
            <v>0</v>
          </cell>
          <cell r="CK405" t="str">
            <v>SDPT60097</v>
          </cell>
          <cell r="CL405">
            <v>100</v>
          </cell>
          <cell r="CM405">
            <v>0</v>
          </cell>
          <cell r="CN405">
            <v>0</v>
          </cell>
          <cell r="CO405">
            <v>0</v>
          </cell>
          <cell r="CP405">
            <v>0</v>
          </cell>
          <cell r="CQ405">
            <v>0</v>
          </cell>
          <cell r="CS405" t="str">
            <v>SDPT60074</v>
          </cell>
          <cell r="CT405">
            <v>100</v>
          </cell>
          <cell r="CU405">
            <v>0</v>
          </cell>
          <cell r="CV405">
            <v>0</v>
          </cell>
          <cell r="CW405">
            <v>0</v>
          </cell>
          <cell r="CX405">
            <v>0</v>
          </cell>
          <cell r="CY405">
            <v>0</v>
          </cell>
          <cell r="DA405" t="str">
            <v>SDPT60074</v>
          </cell>
          <cell r="DB405">
            <v>100</v>
          </cell>
          <cell r="DC405">
            <v>0</v>
          </cell>
          <cell r="DD405">
            <v>0</v>
          </cell>
          <cell r="DE405">
            <v>0</v>
          </cell>
          <cell r="DF405">
            <v>0</v>
          </cell>
          <cell r="DG405">
            <v>0</v>
          </cell>
          <cell r="DI405" t="str">
            <v>SDPT60074</v>
          </cell>
          <cell r="DJ405">
            <v>100</v>
          </cell>
          <cell r="DK405">
            <v>0</v>
          </cell>
          <cell r="DL405">
            <v>0</v>
          </cell>
          <cell r="DM405">
            <v>0</v>
          </cell>
          <cell r="DN405">
            <v>0</v>
          </cell>
          <cell r="DO405">
            <v>0</v>
          </cell>
          <cell r="DQ405" t="str">
            <v>SDPT60074</v>
          </cell>
          <cell r="DR405">
            <v>100</v>
          </cell>
          <cell r="DS405">
            <v>0</v>
          </cell>
          <cell r="DT405">
            <v>0</v>
          </cell>
          <cell r="DU405">
            <v>0</v>
          </cell>
          <cell r="DV405">
            <v>0</v>
          </cell>
          <cell r="DW405">
            <v>0</v>
          </cell>
          <cell r="DY405" t="str">
            <v>SDPT60070</v>
          </cell>
          <cell r="DZ405">
            <v>100</v>
          </cell>
          <cell r="EA405">
            <v>0</v>
          </cell>
          <cell r="EB405">
            <v>0</v>
          </cell>
          <cell r="EC405">
            <v>0</v>
          </cell>
          <cell r="ED405">
            <v>0</v>
          </cell>
          <cell r="EE405">
            <v>0</v>
          </cell>
          <cell r="EG405" t="str">
            <v>SDPT60070</v>
          </cell>
          <cell r="EH405">
            <v>100</v>
          </cell>
          <cell r="EI405">
            <v>0</v>
          </cell>
          <cell r="EJ405">
            <v>0</v>
          </cell>
          <cell r="EK405">
            <v>0</v>
          </cell>
          <cell r="EL405">
            <v>0</v>
          </cell>
          <cell r="EM405">
            <v>0</v>
          </cell>
          <cell r="EO405" t="str">
            <v>SDPT60070</v>
          </cell>
          <cell r="EP405">
            <v>100</v>
          </cell>
          <cell r="EQ405">
            <v>0</v>
          </cell>
          <cell r="ER405">
            <v>0</v>
          </cell>
          <cell r="ES405">
            <v>0</v>
          </cell>
          <cell r="ET405">
            <v>0</v>
          </cell>
          <cell r="EU405">
            <v>0</v>
          </cell>
          <cell r="EW405" t="str">
            <v>SDPT60020</v>
          </cell>
          <cell r="EX405">
            <v>100</v>
          </cell>
          <cell r="EY405">
            <v>0</v>
          </cell>
          <cell r="EZ405">
            <v>0</v>
          </cell>
          <cell r="FA405">
            <v>0</v>
          </cell>
          <cell r="FB405">
            <v>0</v>
          </cell>
          <cell r="FC405">
            <v>0</v>
          </cell>
          <cell r="FE405" t="str">
            <v>SDPT60017</v>
          </cell>
          <cell r="FF405">
            <v>100</v>
          </cell>
          <cell r="FG405">
            <v>0</v>
          </cell>
          <cell r="FH405">
            <v>0</v>
          </cell>
          <cell r="FI405">
            <v>0</v>
          </cell>
          <cell r="FJ405">
            <v>0</v>
          </cell>
          <cell r="FK405">
            <v>0</v>
          </cell>
          <cell r="FM405" t="str">
            <v>SDPT60017</v>
          </cell>
          <cell r="FN405">
            <v>100</v>
          </cell>
          <cell r="FO405">
            <v>0</v>
          </cell>
          <cell r="FP405">
            <v>0</v>
          </cell>
          <cell r="FQ405">
            <v>0</v>
          </cell>
          <cell r="FR405">
            <v>0</v>
          </cell>
          <cell r="FS405">
            <v>0</v>
          </cell>
          <cell r="FU405" t="str">
            <v>SDPT60017</v>
          </cell>
          <cell r="FV405">
            <v>100</v>
          </cell>
          <cell r="FW405">
            <v>0</v>
          </cell>
          <cell r="FX405">
            <v>0</v>
          </cell>
          <cell r="FY405">
            <v>0</v>
          </cell>
          <cell r="FZ405">
            <v>0</v>
          </cell>
          <cell r="GA405">
            <v>0</v>
          </cell>
          <cell r="GC405" t="str">
            <v>SDPT60017</v>
          </cell>
          <cell r="GD405">
            <v>100</v>
          </cell>
          <cell r="GE405">
            <v>0</v>
          </cell>
          <cell r="GF405">
            <v>0</v>
          </cell>
          <cell r="GG405">
            <v>0</v>
          </cell>
          <cell r="GH405">
            <v>0</v>
          </cell>
          <cell r="GI405">
            <v>0</v>
          </cell>
          <cell r="GK405" t="str">
            <v>SDPT60017</v>
          </cell>
          <cell r="GL405">
            <v>100</v>
          </cell>
          <cell r="GM405">
            <v>0</v>
          </cell>
          <cell r="GN405">
            <v>0</v>
          </cell>
          <cell r="GO405">
            <v>0</v>
          </cell>
          <cell r="GP405">
            <v>0</v>
          </cell>
          <cell r="GQ405">
            <v>0</v>
          </cell>
          <cell r="GS405" t="str">
            <v>SDPT60017</v>
          </cell>
          <cell r="GT405">
            <v>100</v>
          </cell>
          <cell r="GU405">
            <v>0</v>
          </cell>
          <cell r="GV405">
            <v>0</v>
          </cell>
          <cell r="GW405">
            <v>0</v>
          </cell>
          <cell r="GX405">
            <v>0</v>
          </cell>
          <cell r="GY405">
            <v>0</v>
          </cell>
          <cell r="HA405" t="str">
            <v>SDPT60017</v>
          </cell>
          <cell r="HB405">
            <v>100</v>
          </cell>
          <cell r="HC405">
            <v>0</v>
          </cell>
          <cell r="HD405">
            <v>0</v>
          </cell>
          <cell r="HE405">
            <v>0</v>
          </cell>
          <cell r="HF405">
            <v>0</v>
          </cell>
          <cell r="HG405">
            <v>0</v>
          </cell>
          <cell r="HI405" t="str">
            <v>SDPT60007</v>
          </cell>
          <cell r="HJ405">
            <v>100</v>
          </cell>
          <cell r="HK405">
            <v>0</v>
          </cell>
          <cell r="HL405">
            <v>0</v>
          </cell>
          <cell r="HM405">
            <v>0</v>
          </cell>
          <cell r="HN405">
            <v>0</v>
          </cell>
          <cell r="HO405">
            <v>0</v>
          </cell>
          <cell r="HQ405" t="str">
            <v>SDPT60007</v>
          </cell>
          <cell r="HR405">
            <v>100</v>
          </cell>
          <cell r="HS405">
            <v>0</v>
          </cell>
          <cell r="HT405">
            <v>0</v>
          </cell>
          <cell r="HU405">
            <v>0</v>
          </cell>
          <cell r="HV405">
            <v>0</v>
          </cell>
          <cell r="HW405">
            <v>0</v>
          </cell>
          <cell r="HY405" t="str">
            <v>PMSC16009</v>
          </cell>
          <cell r="HZ405">
            <v>67.97</v>
          </cell>
          <cell r="IA405">
            <v>9.74</v>
          </cell>
          <cell r="IB405">
            <v>12.117391304348001</v>
          </cell>
          <cell r="IC405">
            <v>70.760999999999996</v>
          </cell>
          <cell r="ID405">
            <v>367.04700000000003</v>
          </cell>
          <cell r="IE405">
            <v>23</v>
          </cell>
          <cell r="IG405" t="str">
            <v>PMSC16009</v>
          </cell>
          <cell r="IH405">
            <v>68.17</v>
          </cell>
          <cell r="II405">
            <v>9.51</v>
          </cell>
          <cell r="IJ405">
            <v>11.612500000000001</v>
          </cell>
          <cell r="IK405">
            <v>71.31</v>
          </cell>
          <cell r="IL405">
            <v>382.09699999999998</v>
          </cell>
          <cell r="IM405">
            <v>24</v>
          </cell>
        </row>
        <row r="406">
          <cell r="A406" t="str">
            <v>TLYS30007</v>
          </cell>
          <cell r="B406">
            <v>100</v>
          </cell>
          <cell r="C406">
            <v>0</v>
          </cell>
          <cell r="D406">
            <v>0</v>
          </cell>
          <cell r="E406">
            <v>0</v>
          </cell>
          <cell r="F406">
            <v>0</v>
          </cell>
          <cell r="G406">
            <v>0</v>
          </cell>
          <cell r="I406" t="str">
            <v>TLYS30007</v>
          </cell>
          <cell r="J406">
            <v>100</v>
          </cell>
          <cell r="K406">
            <v>0</v>
          </cell>
          <cell r="L406">
            <v>0</v>
          </cell>
          <cell r="M406">
            <v>0</v>
          </cell>
          <cell r="N406">
            <v>0</v>
          </cell>
          <cell r="O406">
            <v>0</v>
          </cell>
          <cell r="Q406" t="str">
            <v>SDPT60121</v>
          </cell>
          <cell r="R406">
            <v>100</v>
          </cell>
          <cell r="S406">
            <v>0</v>
          </cell>
          <cell r="T406">
            <v>0</v>
          </cell>
          <cell r="U406">
            <v>0</v>
          </cell>
          <cell r="V406">
            <v>0</v>
          </cell>
          <cell r="W406">
            <v>0</v>
          </cell>
          <cell r="Y406" t="str">
            <v>SDPT60121</v>
          </cell>
          <cell r="Z406">
            <v>100</v>
          </cell>
          <cell r="AA406">
            <v>0</v>
          </cell>
          <cell r="AB406">
            <v>0</v>
          </cell>
          <cell r="AC406">
            <v>0</v>
          </cell>
          <cell r="AD406">
            <v>0</v>
          </cell>
          <cell r="AE406">
            <v>0</v>
          </cell>
          <cell r="AG406" t="str">
            <v>SDPT60121</v>
          </cell>
          <cell r="AH406">
            <v>100</v>
          </cell>
          <cell r="AI406">
            <v>0</v>
          </cell>
          <cell r="AJ406">
            <v>0</v>
          </cell>
          <cell r="AK406">
            <v>0</v>
          </cell>
          <cell r="AL406">
            <v>0</v>
          </cell>
          <cell r="AM406">
            <v>0</v>
          </cell>
          <cell r="AO406" t="str">
            <v>SDPT60119</v>
          </cell>
          <cell r="AP406">
            <v>100</v>
          </cell>
          <cell r="AQ406">
            <v>0</v>
          </cell>
          <cell r="AR406">
            <v>0</v>
          </cell>
          <cell r="AS406">
            <v>0</v>
          </cell>
          <cell r="AT406">
            <v>0</v>
          </cell>
          <cell r="AU406">
            <v>0</v>
          </cell>
          <cell r="AW406" t="str">
            <v>SDPT60119</v>
          </cell>
          <cell r="AX406">
            <v>100</v>
          </cell>
          <cell r="AY406">
            <v>0</v>
          </cell>
          <cell r="AZ406">
            <v>0</v>
          </cell>
          <cell r="BA406">
            <v>0</v>
          </cell>
          <cell r="BB406">
            <v>0</v>
          </cell>
          <cell r="BC406">
            <v>0</v>
          </cell>
          <cell r="BE406" t="str">
            <v>SDPT60119</v>
          </cell>
          <cell r="BF406">
            <v>100</v>
          </cell>
          <cell r="BG406">
            <v>0</v>
          </cell>
          <cell r="BH406">
            <v>0</v>
          </cell>
          <cell r="BI406">
            <v>0</v>
          </cell>
          <cell r="BJ406">
            <v>0</v>
          </cell>
          <cell r="BK406">
            <v>0</v>
          </cell>
          <cell r="BM406" t="str">
            <v>SDPT60119</v>
          </cell>
          <cell r="BN406">
            <v>100</v>
          </cell>
          <cell r="BO406">
            <v>0</v>
          </cell>
          <cell r="BP406">
            <v>0</v>
          </cell>
          <cell r="BQ406">
            <v>0</v>
          </cell>
          <cell r="BR406">
            <v>0</v>
          </cell>
          <cell r="BS406">
            <v>0</v>
          </cell>
          <cell r="BU406" t="str">
            <v>SDPT60098</v>
          </cell>
          <cell r="BV406">
            <v>100</v>
          </cell>
          <cell r="BW406">
            <v>0</v>
          </cell>
          <cell r="BX406">
            <v>0</v>
          </cell>
          <cell r="BY406">
            <v>0</v>
          </cell>
          <cell r="BZ406">
            <v>0</v>
          </cell>
          <cell r="CA406">
            <v>0</v>
          </cell>
          <cell r="CC406" t="str">
            <v>SDPT60098</v>
          </cell>
          <cell r="CD406">
            <v>100</v>
          </cell>
          <cell r="CE406">
            <v>0</v>
          </cell>
          <cell r="CF406">
            <v>0</v>
          </cell>
          <cell r="CG406">
            <v>0</v>
          </cell>
          <cell r="CH406">
            <v>0</v>
          </cell>
          <cell r="CI406">
            <v>0</v>
          </cell>
          <cell r="CK406" t="str">
            <v>SDPT60098</v>
          </cell>
          <cell r="CL406">
            <v>100</v>
          </cell>
          <cell r="CM406">
            <v>0</v>
          </cell>
          <cell r="CN406">
            <v>0</v>
          </cell>
          <cell r="CO406">
            <v>0</v>
          </cell>
          <cell r="CP406">
            <v>0</v>
          </cell>
          <cell r="CQ406">
            <v>0</v>
          </cell>
          <cell r="CS406" t="str">
            <v>SDPT60075</v>
          </cell>
          <cell r="CT406">
            <v>100</v>
          </cell>
          <cell r="CU406">
            <v>0</v>
          </cell>
          <cell r="CV406">
            <v>0</v>
          </cell>
          <cell r="CW406">
            <v>0</v>
          </cell>
          <cell r="CX406">
            <v>0</v>
          </cell>
          <cell r="CY406">
            <v>0</v>
          </cell>
          <cell r="DA406" t="str">
            <v>SDPT60075</v>
          </cell>
          <cell r="DB406">
            <v>100</v>
          </cell>
          <cell r="DC406">
            <v>0</v>
          </cell>
          <cell r="DD406">
            <v>0</v>
          </cell>
          <cell r="DE406">
            <v>0</v>
          </cell>
          <cell r="DF406">
            <v>0</v>
          </cell>
          <cell r="DG406">
            <v>0</v>
          </cell>
          <cell r="DI406" t="str">
            <v>SDPT60075</v>
          </cell>
          <cell r="DJ406">
            <v>100</v>
          </cell>
          <cell r="DK406">
            <v>0</v>
          </cell>
          <cell r="DL406">
            <v>0</v>
          </cell>
          <cell r="DM406">
            <v>0</v>
          </cell>
          <cell r="DN406">
            <v>0</v>
          </cell>
          <cell r="DO406">
            <v>0</v>
          </cell>
          <cell r="DQ406" t="str">
            <v>SDPT60075</v>
          </cell>
          <cell r="DR406">
            <v>100</v>
          </cell>
          <cell r="DS406">
            <v>0</v>
          </cell>
          <cell r="DT406">
            <v>0</v>
          </cell>
          <cell r="DU406">
            <v>0</v>
          </cell>
          <cell r="DV406">
            <v>0</v>
          </cell>
          <cell r="DW406">
            <v>0</v>
          </cell>
          <cell r="DY406" t="str">
            <v>SDPT60071</v>
          </cell>
          <cell r="DZ406">
            <v>100</v>
          </cell>
          <cell r="EA406">
            <v>0</v>
          </cell>
          <cell r="EB406">
            <v>0</v>
          </cell>
          <cell r="EC406">
            <v>0</v>
          </cell>
          <cell r="ED406">
            <v>0</v>
          </cell>
          <cell r="EE406">
            <v>0</v>
          </cell>
          <cell r="EG406" t="str">
            <v>SDPT60071</v>
          </cell>
          <cell r="EH406">
            <v>100</v>
          </cell>
          <cell r="EI406">
            <v>0</v>
          </cell>
          <cell r="EJ406">
            <v>0</v>
          </cell>
          <cell r="EK406">
            <v>0</v>
          </cell>
          <cell r="EL406">
            <v>0</v>
          </cell>
          <cell r="EM406">
            <v>0</v>
          </cell>
          <cell r="EO406" t="str">
            <v>SDPT60071</v>
          </cell>
          <cell r="EP406">
            <v>100</v>
          </cell>
          <cell r="EQ406">
            <v>0</v>
          </cell>
          <cell r="ER406">
            <v>0</v>
          </cell>
          <cell r="ES406">
            <v>0</v>
          </cell>
          <cell r="ET406">
            <v>0</v>
          </cell>
          <cell r="EU406">
            <v>0</v>
          </cell>
          <cell r="EW406" t="str">
            <v>SDPT60021</v>
          </cell>
          <cell r="EX406">
            <v>100</v>
          </cell>
          <cell r="EY406">
            <v>0</v>
          </cell>
          <cell r="EZ406">
            <v>0</v>
          </cell>
          <cell r="FA406">
            <v>0</v>
          </cell>
          <cell r="FB406">
            <v>0</v>
          </cell>
          <cell r="FC406">
            <v>0</v>
          </cell>
          <cell r="FE406" t="str">
            <v>SDPT60018</v>
          </cell>
          <cell r="FF406">
            <v>100</v>
          </cell>
          <cell r="FG406">
            <v>0</v>
          </cell>
          <cell r="FH406">
            <v>0</v>
          </cell>
          <cell r="FI406">
            <v>0</v>
          </cell>
          <cell r="FJ406">
            <v>0</v>
          </cell>
          <cell r="FK406">
            <v>0</v>
          </cell>
          <cell r="FM406" t="str">
            <v>SDPT60018</v>
          </cell>
          <cell r="FN406">
            <v>100</v>
          </cell>
          <cell r="FO406">
            <v>0</v>
          </cell>
          <cell r="FP406">
            <v>0</v>
          </cell>
          <cell r="FQ406">
            <v>0</v>
          </cell>
          <cell r="FR406">
            <v>0</v>
          </cell>
          <cell r="FS406">
            <v>0</v>
          </cell>
          <cell r="FU406" t="str">
            <v>SDPT60018</v>
          </cell>
          <cell r="FV406">
            <v>100</v>
          </cell>
          <cell r="FW406">
            <v>0</v>
          </cell>
          <cell r="FX406">
            <v>0</v>
          </cell>
          <cell r="FY406">
            <v>0</v>
          </cell>
          <cell r="FZ406">
            <v>0</v>
          </cell>
          <cell r="GA406">
            <v>0</v>
          </cell>
          <cell r="GC406" t="str">
            <v>SDPT60018</v>
          </cell>
          <cell r="GD406">
            <v>100</v>
          </cell>
          <cell r="GE406">
            <v>0</v>
          </cell>
          <cell r="GF406">
            <v>0</v>
          </cell>
          <cell r="GG406">
            <v>0</v>
          </cell>
          <cell r="GH406">
            <v>0</v>
          </cell>
          <cell r="GI406">
            <v>0</v>
          </cell>
          <cell r="GK406" t="str">
            <v>SDPT60018</v>
          </cell>
          <cell r="GL406">
            <v>100</v>
          </cell>
          <cell r="GM406">
            <v>0</v>
          </cell>
          <cell r="GN406">
            <v>0</v>
          </cell>
          <cell r="GO406">
            <v>0</v>
          </cell>
          <cell r="GP406">
            <v>0</v>
          </cell>
          <cell r="GQ406">
            <v>0</v>
          </cell>
          <cell r="GS406" t="str">
            <v>SDPT60018</v>
          </cell>
          <cell r="GT406">
            <v>100</v>
          </cell>
          <cell r="GU406">
            <v>0</v>
          </cell>
          <cell r="GV406">
            <v>0</v>
          </cell>
          <cell r="GW406">
            <v>0</v>
          </cell>
          <cell r="GX406">
            <v>0</v>
          </cell>
          <cell r="GY406">
            <v>0</v>
          </cell>
          <cell r="HA406" t="str">
            <v>SDPT60018</v>
          </cell>
          <cell r="HB406">
            <v>100</v>
          </cell>
          <cell r="HC406">
            <v>0</v>
          </cell>
          <cell r="HD406">
            <v>0</v>
          </cell>
          <cell r="HE406">
            <v>0</v>
          </cell>
          <cell r="HF406">
            <v>0</v>
          </cell>
          <cell r="HG406">
            <v>0</v>
          </cell>
          <cell r="HI406" t="str">
            <v>SDPT60008</v>
          </cell>
          <cell r="HJ406">
            <v>100</v>
          </cell>
          <cell r="HK406">
            <v>0</v>
          </cell>
          <cell r="HL406">
            <v>0</v>
          </cell>
          <cell r="HM406">
            <v>0</v>
          </cell>
          <cell r="HN406">
            <v>0</v>
          </cell>
          <cell r="HO406">
            <v>0</v>
          </cell>
          <cell r="HQ406" t="str">
            <v>SDPT60008</v>
          </cell>
          <cell r="HR406">
            <v>100</v>
          </cell>
          <cell r="HS406">
            <v>0</v>
          </cell>
          <cell r="HT406">
            <v>0</v>
          </cell>
          <cell r="HU406">
            <v>0</v>
          </cell>
          <cell r="HV406">
            <v>0</v>
          </cell>
          <cell r="HW406">
            <v>0</v>
          </cell>
          <cell r="HY406" t="str">
            <v>PMSC16011</v>
          </cell>
          <cell r="HZ406">
            <v>66.209999999999994</v>
          </cell>
          <cell r="IA406">
            <v>7.57</v>
          </cell>
          <cell r="IB406">
            <v>8.5806451612903007</v>
          </cell>
          <cell r="IC406">
            <v>29.443000000000001</v>
          </cell>
          <cell r="ID406">
            <v>361.50400000000002</v>
          </cell>
          <cell r="IE406">
            <v>31</v>
          </cell>
          <cell r="IG406" t="str">
            <v>PMSC16011</v>
          </cell>
          <cell r="IH406">
            <v>67.3</v>
          </cell>
          <cell r="II406">
            <v>7.57</v>
          </cell>
          <cell r="IJ406">
            <v>8.5806451612903007</v>
          </cell>
          <cell r="IK406">
            <v>29.443000000000001</v>
          </cell>
          <cell r="IL406">
            <v>380.80399999999997</v>
          </cell>
          <cell r="IM406">
            <v>31</v>
          </cell>
        </row>
        <row r="407">
          <cell r="A407" t="str">
            <v>TLYS30008</v>
          </cell>
          <cell r="B407">
            <v>100</v>
          </cell>
          <cell r="C407">
            <v>0</v>
          </cell>
          <cell r="D407">
            <v>0</v>
          </cell>
          <cell r="E407">
            <v>0</v>
          </cell>
          <cell r="F407">
            <v>0</v>
          </cell>
          <cell r="G407">
            <v>0</v>
          </cell>
          <cell r="I407" t="str">
            <v>TLYS30008</v>
          </cell>
          <cell r="J407">
            <v>100</v>
          </cell>
          <cell r="K407">
            <v>0</v>
          </cell>
          <cell r="L407">
            <v>0</v>
          </cell>
          <cell r="M407">
            <v>0</v>
          </cell>
          <cell r="N407">
            <v>0</v>
          </cell>
          <cell r="O407">
            <v>0</v>
          </cell>
          <cell r="Q407" t="str">
            <v>SDPT60188</v>
          </cell>
          <cell r="R407">
            <v>100</v>
          </cell>
          <cell r="S407">
            <v>0</v>
          </cell>
          <cell r="T407">
            <v>0</v>
          </cell>
          <cell r="U407">
            <v>0</v>
          </cell>
          <cell r="V407">
            <v>0</v>
          </cell>
          <cell r="W407">
            <v>0</v>
          </cell>
          <cell r="Y407" t="str">
            <v>SDPT60188</v>
          </cell>
          <cell r="Z407">
            <v>100</v>
          </cell>
          <cell r="AA407">
            <v>0</v>
          </cell>
          <cell r="AB407">
            <v>0</v>
          </cell>
          <cell r="AC407">
            <v>0</v>
          </cell>
          <cell r="AD407">
            <v>0</v>
          </cell>
          <cell r="AE407">
            <v>0</v>
          </cell>
          <cell r="AG407" t="str">
            <v>SDPT60188</v>
          </cell>
          <cell r="AH407">
            <v>100</v>
          </cell>
          <cell r="AI407">
            <v>0</v>
          </cell>
          <cell r="AJ407">
            <v>0</v>
          </cell>
          <cell r="AK407">
            <v>0</v>
          </cell>
          <cell r="AL407">
            <v>0</v>
          </cell>
          <cell r="AM407">
            <v>0</v>
          </cell>
          <cell r="AO407" t="str">
            <v>SDPT60120</v>
          </cell>
          <cell r="AP407">
            <v>100</v>
          </cell>
          <cell r="AQ407">
            <v>0</v>
          </cell>
          <cell r="AR407">
            <v>0</v>
          </cell>
          <cell r="AS407">
            <v>0</v>
          </cell>
          <cell r="AT407">
            <v>0</v>
          </cell>
          <cell r="AU407">
            <v>0</v>
          </cell>
          <cell r="AW407" t="str">
            <v>SDPT60120</v>
          </cell>
          <cell r="AX407">
            <v>100</v>
          </cell>
          <cell r="AY407">
            <v>0</v>
          </cell>
          <cell r="AZ407">
            <v>0</v>
          </cell>
          <cell r="BA407">
            <v>0</v>
          </cell>
          <cell r="BB407">
            <v>0</v>
          </cell>
          <cell r="BC407">
            <v>0</v>
          </cell>
          <cell r="BE407" t="str">
            <v>SDPT60120</v>
          </cell>
          <cell r="BF407">
            <v>100</v>
          </cell>
          <cell r="BG407">
            <v>0</v>
          </cell>
          <cell r="BH407">
            <v>0</v>
          </cell>
          <cell r="BI407">
            <v>0</v>
          </cell>
          <cell r="BJ407">
            <v>0</v>
          </cell>
          <cell r="BK407">
            <v>0</v>
          </cell>
          <cell r="BM407" t="str">
            <v>SDPT60120</v>
          </cell>
          <cell r="BN407">
            <v>100</v>
          </cell>
          <cell r="BO407">
            <v>0</v>
          </cell>
          <cell r="BP407">
            <v>0</v>
          </cell>
          <cell r="BQ407">
            <v>0</v>
          </cell>
          <cell r="BR407">
            <v>0</v>
          </cell>
          <cell r="BS407">
            <v>0</v>
          </cell>
          <cell r="BU407" t="str">
            <v>SDPT60099</v>
          </cell>
          <cell r="BV407">
            <v>100</v>
          </cell>
          <cell r="BW407">
            <v>0</v>
          </cell>
          <cell r="BX407">
            <v>0</v>
          </cell>
          <cell r="BY407">
            <v>0</v>
          </cell>
          <cell r="BZ407">
            <v>0</v>
          </cell>
          <cell r="CA407">
            <v>0</v>
          </cell>
          <cell r="CC407" t="str">
            <v>SDPT60099</v>
          </cell>
          <cell r="CD407">
            <v>100</v>
          </cell>
          <cell r="CE407">
            <v>0</v>
          </cell>
          <cell r="CF407">
            <v>0</v>
          </cell>
          <cell r="CG407">
            <v>0</v>
          </cell>
          <cell r="CH407">
            <v>0</v>
          </cell>
          <cell r="CI407">
            <v>0</v>
          </cell>
          <cell r="CK407" t="str">
            <v>SDPT60099</v>
          </cell>
          <cell r="CL407">
            <v>100</v>
          </cell>
          <cell r="CM407">
            <v>0</v>
          </cell>
          <cell r="CN407">
            <v>0</v>
          </cell>
          <cell r="CO407">
            <v>0</v>
          </cell>
          <cell r="CP407">
            <v>0</v>
          </cell>
          <cell r="CQ407">
            <v>0</v>
          </cell>
          <cell r="CS407" t="str">
            <v>SDPT60076</v>
          </cell>
          <cell r="CT407">
            <v>100</v>
          </cell>
          <cell r="CU407">
            <v>0</v>
          </cell>
          <cell r="CV407">
            <v>0</v>
          </cell>
          <cell r="CW407">
            <v>0</v>
          </cell>
          <cell r="CX407">
            <v>0</v>
          </cell>
          <cell r="CY407">
            <v>0</v>
          </cell>
          <cell r="DA407" t="str">
            <v>SDPT60076</v>
          </cell>
          <cell r="DB407">
            <v>100</v>
          </cell>
          <cell r="DC407">
            <v>0</v>
          </cell>
          <cell r="DD407">
            <v>0</v>
          </cell>
          <cell r="DE407">
            <v>0</v>
          </cell>
          <cell r="DF407">
            <v>0</v>
          </cell>
          <cell r="DG407">
            <v>0</v>
          </cell>
          <cell r="DI407" t="str">
            <v>SDPT60076</v>
          </cell>
          <cell r="DJ407">
            <v>100</v>
          </cell>
          <cell r="DK407">
            <v>0</v>
          </cell>
          <cell r="DL407">
            <v>0</v>
          </cell>
          <cell r="DM407">
            <v>0</v>
          </cell>
          <cell r="DN407">
            <v>0</v>
          </cell>
          <cell r="DO407">
            <v>0</v>
          </cell>
          <cell r="DQ407" t="str">
            <v>SDPT60076</v>
          </cell>
          <cell r="DR407">
            <v>100</v>
          </cell>
          <cell r="DS407">
            <v>0</v>
          </cell>
          <cell r="DT407">
            <v>0</v>
          </cell>
          <cell r="DU407">
            <v>0</v>
          </cell>
          <cell r="DV407">
            <v>0</v>
          </cell>
          <cell r="DW407">
            <v>0</v>
          </cell>
          <cell r="DY407" t="str">
            <v>SDPT60074</v>
          </cell>
          <cell r="DZ407">
            <v>100</v>
          </cell>
          <cell r="EA407">
            <v>0</v>
          </cell>
          <cell r="EB407">
            <v>0</v>
          </cell>
          <cell r="EC407">
            <v>0</v>
          </cell>
          <cell r="ED407">
            <v>0</v>
          </cell>
          <cell r="EE407">
            <v>0</v>
          </cell>
          <cell r="EG407" t="str">
            <v>SDPT60074</v>
          </cell>
          <cell r="EH407">
            <v>100</v>
          </cell>
          <cell r="EI407">
            <v>0</v>
          </cell>
          <cell r="EJ407">
            <v>0</v>
          </cell>
          <cell r="EK407">
            <v>0</v>
          </cell>
          <cell r="EL407">
            <v>0</v>
          </cell>
          <cell r="EM407">
            <v>0</v>
          </cell>
          <cell r="EO407" t="str">
            <v>SDPT60074</v>
          </cell>
          <cell r="EP407">
            <v>100</v>
          </cell>
          <cell r="EQ407">
            <v>0</v>
          </cell>
          <cell r="ER407">
            <v>0</v>
          </cell>
          <cell r="ES407">
            <v>0</v>
          </cell>
          <cell r="ET407">
            <v>0</v>
          </cell>
          <cell r="EU407">
            <v>0</v>
          </cell>
          <cell r="EW407" t="str">
            <v>SDPT60025</v>
          </cell>
          <cell r="EX407">
            <v>100</v>
          </cell>
          <cell r="EY407">
            <v>0</v>
          </cell>
          <cell r="EZ407">
            <v>0</v>
          </cell>
          <cell r="FA407">
            <v>0</v>
          </cell>
          <cell r="FB407">
            <v>0</v>
          </cell>
          <cell r="FC407">
            <v>0</v>
          </cell>
          <cell r="FE407" t="str">
            <v>SDPT60020</v>
          </cell>
          <cell r="FF407">
            <v>100</v>
          </cell>
          <cell r="FG407">
            <v>0</v>
          </cell>
          <cell r="FH407">
            <v>0</v>
          </cell>
          <cell r="FI407">
            <v>0</v>
          </cell>
          <cell r="FJ407">
            <v>0</v>
          </cell>
          <cell r="FK407">
            <v>0</v>
          </cell>
          <cell r="FM407" t="str">
            <v>SDPT60020</v>
          </cell>
          <cell r="FN407">
            <v>100</v>
          </cell>
          <cell r="FO407">
            <v>0</v>
          </cell>
          <cell r="FP407">
            <v>0</v>
          </cell>
          <cell r="FQ407">
            <v>0</v>
          </cell>
          <cell r="FR407">
            <v>0</v>
          </cell>
          <cell r="FS407">
            <v>0</v>
          </cell>
          <cell r="FU407" t="str">
            <v>SDPT60020</v>
          </cell>
          <cell r="FV407">
            <v>100</v>
          </cell>
          <cell r="FW407">
            <v>0</v>
          </cell>
          <cell r="FX407">
            <v>0</v>
          </cell>
          <cell r="FY407">
            <v>0</v>
          </cell>
          <cell r="FZ407">
            <v>0</v>
          </cell>
          <cell r="GA407">
            <v>0</v>
          </cell>
          <cell r="GC407" t="str">
            <v>SDPT60020</v>
          </cell>
          <cell r="GD407">
            <v>100</v>
          </cell>
          <cell r="GE407">
            <v>0</v>
          </cell>
          <cell r="GF407">
            <v>0</v>
          </cell>
          <cell r="GG407">
            <v>0</v>
          </cell>
          <cell r="GH407">
            <v>0</v>
          </cell>
          <cell r="GI407">
            <v>0</v>
          </cell>
          <cell r="GK407" t="str">
            <v>SDPT60020</v>
          </cell>
          <cell r="GL407">
            <v>100</v>
          </cell>
          <cell r="GM407">
            <v>0</v>
          </cell>
          <cell r="GN407">
            <v>0</v>
          </cell>
          <cell r="GO407">
            <v>0</v>
          </cell>
          <cell r="GP407">
            <v>0</v>
          </cell>
          <cell r="GQ407">
            <v>0</v>
          </cell>
          <cell r="GS407" t="str">
            <v>SDPT60020</v>
          </cell>
          <cell r="GT407">
            <v>100</v>
          </cell>
          <cell r="GU407">
            <v>0</v>
          </cell>
          <cell r="GV407">
            <v>0</v>
          </cell>
          <cell r="GW407">
            <v>0</v>
          </cell>
          <cell r="GX407">
            <v>0</v>
          </cell>
          <cell r="GY407">
            <v>0</v>
          </cell>
          <cell r="HA407" t="str">
            <v>SDPT60020</v>
          </cell>
          <cell r="HB407">
            <v>100</v>
          </cell>
          <cell r="HC407">
            <v>0</v>
          </cell>
          <cell r="HD407">
            <v>0</v>
          </cell>
          <cell r="HE407">
            <v>0</v>
          </cell>
          <cell r="HF407">
            <v>0</v>
          </cell>
          <cell r="HG407">
            <v>0</v>
          </cell>
          <cell r="HI407" t="str">
            <v>SDPT60010</v>
          </cell>
          <cell r="HJ407">
            <v>100</v>
          </cell>
          <cell r="HK407">
            <v>0</v>
          </cell>
          <cell r="HL407">
            <v>0</v>
          </cell>
          <cell r="HM407">
            <v>0</v>
          </cell>
          <cell r="HN407">
            <v>0</v>
          </cell>
          <cell r="HO407">
            <v>0</v>
          </cell>
          <cell r="HQ407" t="str">
            <v>SDPT60010</v>
          </cell>
          <cell r="HR407">
            <v>100</v>
          </cell>
          <cell r="HS407">
            <v>0</v>
          </cell>
          <cell r="HT407">
            <v>0</v>
          </cell>
          <cell r="HU407">
            <v>0</v>
          </cell>
          <cell r="HV407">
            <v>0</v>
          </cell>
          <cell r="HW407">
            <v>0</v>
          </cell>
          <cell r="HY407" t="str">
            <v>PMSC16012</v>
          </cell>
          <cell r="HZ407">
            <v>71.489999999999995</v>
          </cell>
          <cell r="IA407">
            <v>4.57</v>
          </cell>
          <cell r="IB407">
            <v>6.5681818181817997</v>
          </cell>
          <cell r="IC407">
            <v>28.387</v>
          </cell>
          <cell r="ID407">
            <v>393.178</v>
          </cell>
          <cell r="IE407">
            <v>44</v>
          </cell>
          <cell r="IG407" t="str">
            <v>PMSC16012</v>
          </cell>
          <cell r="IH407">
            <v>72.069999999999993</v>
          </cell>
          <cell r="II407">
            <v>4.42</v>
          </cell>
          <cell r="IJ407">
            <v>6.2826086956521996</v>
          </cell>
          <cell r="IK407">
            <v>28.495000000000001</v>
          </cell>
          <cell r="IL407">
            <v>410.56200000000001</v>
          </cell>
          <cell r="IM407">
            <v>46</v>
          </cell>
        </row>
        <row r="408">
          <cell r="A408" t="str">
            <v>TLYS30009</v>
          </cell>
          <cell r="B408">
            <v>100</v>
          </cell>
          <cell r="C408">
            <v>0</v>
          </cell>
          <cell r="D408">
            <v>0</v>
          </cell>
          <cell r="E408">
            <v>0</v>
          </cell>
          <cell r="F408">
            <v>0</v>
          </cell>
          <cell r="G408">
            <v>0</v>
          </cell>
          <cell r="I408" t="str">
            <v>TLYS30009</v>
          </cell>
          <cell r="J408">
            <v>100</v>
          </cell>
          <cell r="K408">
            <v>0</v>
          </cell>
          <cell r="L408">
            <v>0</v>
          </cell>
          <cell r="M408">
            <v>0</v>
          </cell>
          <cell r="N408">
            <v>0</v>
          </cell>
          <cell r="O408">
            <v>0</v>
          </cell>
          <cell r="Q408" t="str">
            <v>SDPT60189</v>
          </cell>
          <cell r="R408">
            <v>100</v>
          </cell>
          <cell r="S408">
            <v>0</v>
          </cell>
          <cell r="T408">
            <v>0</v>
          </cell>
          <cell r="U408">
            <v>0</v>
          </cell>
          <cell r="V408">
            <v>0</v>
          </cell>
          <cell r="W408">
            <v>0</v>
          </cell>
          <cell r="Y408" t="str">
            <v>SDPT60189</v>
          </cell>
          <cell r="Z408">
            <v>100</v>
          </cell>
          <cell r="AA408">
            <v>0</v>
          </cell>
          <cell r="AB408">
            <v>0</v>
          </cell>
          <cell r="AC408">
            <v>0</v>
          </cell>
          <cell r="AD408">
            <v>0</v>
          </cell>
          <cell r="AE408">
            <v>0</v>
          </cell>
          <cell r="AG408" t="str">
            <v>SDPT60189</v>
          </cell>
          <cell r="AH408">
            <v>100</v>
          </cell>
          <cell r="AI408">
            <v>0</v>
          </cell>
          <cell r="AJ408">
            <v>0</v>
          </cell>
          <cell r="AK408">
            <v>0</v>
          </cell>
          <cell r="AL408">
            <v>0</v>
          </cell>
          <cell r="AM408">
            <v>0</v>
          </cell>
          <cell r="AO408" t="str">
            <v>SDPT60121</v>
          </cell>
          <cell r="AP408">
            <v>100</v>
          </cell>
          <cell r="AQ408">
            <v>0</v>
          </cell>
          <cell r="AR408">
            <v>0</v>
          </cell>
          <cell r="AS408">
            <v>0</v>
          </cell>
          <cell r="AT408">
            <v>0</v>
          </cell>
          <cell r="AU408">
            <v>0</v>
          </cell>
          <cell r="AW408" t="str">
            <v>SDPT60121</v>
          </cell>
          <cell r="AX408">
            <v>100</v>
          </cell>
          <cell r="AY408">
            <v>0</v>
          </cell>
          <cell r="AZ408">
            <v>0</v>
          </cell>
          <cell r="BA408">
            <v>0</v>
          </cell>
          <cell r="BB408">
            <v>0</v>
          </cell>
          <cell r="BC408">
            <v>0</v>
          </cell>
          <cell r="BE408" t="str">
            <v>SDPT60121</v>
          </cell>
          <cell r="BF408">
            <v>100</v>
          </cell>
          <cell r="BG408">
            <v>0</v>
          </cell>
          <cell r="BH408">
            <v>0</v>
          </cell>
          <cell r="BI408">
            <v>0</v>
          </cell>
          <cell r="BJ408">
            <v>0</v>
          </cell>
          <cell r="BK408">
            <v>0</v>
          </cell>
          <cell r="BM408" t="str">
            <v>SDPT60121</v>
          </cell>
          <cell r="BN408">
            <v>100</v>
          </cell>
          <cell r="BO408">
            <v>0</v>
          </cell>
          <cell r="BP408">
            <v>0</v>
          </cell>
          <cell r="BQ408">
            <v>0</v>
          </cell>
          <cell r="BR408">
            <v>0</v>
          </cell>
          <cell r="BS408">
            <v>0</v>
          </cell>
          <cell r="BU408" t="str">
            <v>SDPT60118</v>
          </cell>
          <cell r="BV408">
            <v>100</v>
          </cell>
          <cell r="BW408">
            <v>0</v>
          </cell>
          <cell r="BX408">
            <v>0</v>
          </cell>
          <cell r="BY408">
            <v>0</v>
          </cell>
          <cell r="BZ408">
            <v>0</v>
          </cell>
          <cell r="CA408">
            <v>0</v>
          </cell>
          <cell r="CC408" t="str">
            <v>SDPT60118</v>
          </cell>
          <cell r="CD408">
            <v>100</v>
          </cell>
          <cell r="CE408">
            <v>0</v>
          </cell>
          <cell r="CF408">
            <v>0</v>
          </cell>
          <cell r="CG408">
            <v>0</v>
          </cell>
          <cell r="CH408">
            <v>0</v>
          </cell>
          <cell r="CI408">
            <v>0</v>
          </cell>
          <cell r="CK408" t="str">
            <v>SDPT60118</v>
          </cell>
          <cell r="CL408">
            <v>100</v>
          </cell>
          <cell r="CM408">
            <v>0</v>
          </cell>
          <cell r="CN408">
            <v>0</v>
          </cell>
          <cell r="CO408">
            <v>0</v>
          </cell>
          <cell r="CP408">
            <v>0</v>
          </cell>
          <cell r="CQ408">
            <v>0</v>
          </cell>
          <cell r="CS408" t="str">
            <v>SDPT60077</v>
          </cell>
          <cell r="CT408">
            <v>100</v>
          </cell>
          <cell r="CU408">
            <v>0</v>
          </cell>
          <cell r="CV408">
            <v>0</v>
          </cell>
          <cell r="CW408">
            <v>0</v>
          </cell>
          <cell r="CX408">
            <v>0</v>
          </cell>
          <cell r="CY408">
            <v>0</v>
          </cell>
          <cell r="DA408" t="str">
            <v>SDPT60077</v>
          </cell>
          <cell r="DB408">
            <v>100</v>
          </cell>
          <cell r="DC408">
            <v>0</v>
          </cell>
          <cell r="DD408">
            <v>0</v>
          </cell>
          <cell r="DE408">
            <v>0</v>
          </cell>
          <cell r="DF408">
            <v>0</v>
          </cell>
          <cell r="DG408">
            <v>0</v>
          </cell>
          <cell r="DI408" t="str">
            <v>SDPT60077</v>
          </cell>
          <cell r="DJ408">
            <v>100</v>
          </cell>
          <cell r="DK408">
            <v>0</v>
          </cell>
          <cell r="DL408">
            <v>0</v>
          </cell>
          <cell r="DM408">
            <v>0</v>
          </cell>
          <cell r="DN408">
            <v>0</v>
          </cell>
          <cell r="DO408">
            <v>0</v>
          </cell>
          <cell r="DQ408" t="str">
            <v>SDPT60077</v>
          </cell>
          <cell r="DR408">
            <v>100</v>
          </cell>
          <cell r="DS408">
            <v>0</v>
          </cell>
          <cell r="DT408">
            <v>0</v>
          </cell>
          <cell r="DU408">
            <v>0</v>
          </cell>
          <cell r="DV408">
            <v>0</v>
          </cell>
          <cell r="DW408">
            <v>0</v>
          </cell>
          <cell r="DY408" t="str">
            <v>SDPT60075</v>
          </cell>
          <cell r="DZ408">
            <v>100</v>
          </cell>
          <cell r="EA408">
            <v>0</v>
          </cell>
          <cell r="EB408">
            <v>0</v>
          </cell>
          <cell r="EC408">
            <v>0</v>
          </cell>
          <cell r="ED408">
            <v>0</v>
          </cell>
          <cell r="EE408">
            <v>0</v>
          </cell>
          <cell r="EG408" t="str">
            <v>SDPT60075</v>
          </cell>
          <cell r="EH408">
            <v>100</v>
          </cell>
          <cell r="EI408">
            <v>0</v>
          </cell>
          <cell r="EJ408">
            <v>0</v>
          </cell>
          <cell r="EK408">
            <v>0</v>
          </cell>
          <cell r="EL408">
            <v>0</v>
          </cell>
          <cell r="EM408">
            <v>0</v>
          </cell>
          <cell r="EO408" t="str">
            <v>SDPT60075</v>
          </cell>
          <cell r="EP408">
            <v>100</v>
          </cell>
          <cell r="EQ408">
            <v>0</v>
          </cell>
          <cell r="ER408">
            <v>0</v>
          </cell>
          <cell r="ES408">
            <v>0</v>
          </cell>
          <cell r="ET408">
            <v>0</v>
          </cell>
          <cell r="EU408">
            <v>0</v>
          </cell>
          <cell r="EW408" t="str">
            <v>SDPT60036</v>
          </cell>
          <cell r="EX408">
            <v>100</v>
          </cell>
          <cell r="EY408">
            <v>0</v>
          </cell>
          <cell r="EZ408">
            <v>0</v>
          </cell>
          <cell r="FA408">
            <v>0</v>
          </cell>
          <cell r="FB408">
            <v>0</v>
          </cell>
          <cell r="FC408">
            <v>0</v>
          </cell>
          <cell r="FE408" t="str">
            <v>SDPT60021</v>
          </cell>
          <cell r="FF408">
            <v>100</v>
          </cell>
          <cell r="FG408">
            <v>0</v>
          </cell>
          <cell r="FH408">
            <v>0</v>
          </cell>
          <cell r="FI408">
            <v>0</v>
          </cell>
          <cell r="FJ408">
            <v>0</v>
          </cell>
          <cell r="FK408">
            <v>0</v>
          </cell>
          <cell r="FM408" t="str">
            <v>SDPT60021</v>
          </cell>
          <cell r="FN408">
            <v>100</v>
          </cell>
          <cell r="FO408">
            <v>0</v>
          </cell>
          <cell r="FP408">
            <v>0</v>
          </cell>
          <cell r="FQ408">
            <v>0</v>
          </cell>
          <cell r="FR408">
            <v>0</v>
          </cell>
          <cell r="FS408">
            <v>0</v>
          </cell>
          <cell r="FU408" t="str">
            <v>SDPT60021</v>
          </cell>
          <cell r="FV408">
            <v>100</v>
          </cell>
          <cell r="FW408">
            <v>0</v>
          </cell>
          <cell r="FX408">
            <v>0</v>
          </cell>
          <cell r="FY408">
            <v>0</v>
          </cell>
          <cell r="FZ408">
            <v>0</v>
          </cell>
          <cell r="GA408">
            <v>0</v>
          </cell>
          <cell r="GC408" t="str">
            <v>SDPT60021</v>
          </cell>
          <cell r="GD408">
            <v>100</v>
          </cell>
          <cell r="GE408">
            <v>0</v>
          </cell>
          <cell r="GF408">
            <v>0</v>
          </cell>
          <cell r="GG408">
            <v>0</v>
          </cell>
          <cell r="GH408">
            <v>0</v>
          </cell>
          <cell r="GI408">
            <v>0</v>
          </cell>
          <cell r="GK408" t="str">
            <v>SDPT60021</v>
          </cell>
          <cell r="GL408">
            <v>100</v>
          </cell>
          <cell r="GM408">
            <v>0</v>
          </cell>
          <cell r="GN408">
            <v>0</v>
          </cell>
          <cell r="GO408">
            <v>0</v>
          </cell>
          <cell r="GP408">
            <v>0</v>
          </cell>
          <cell r="GQ408">
            <v>0</v>
          </cell>
          <cell r="GS408" t="str">
            <v>SDPT60021</v>
          </cell>
          <cell r="GT408">
            <v>100</v>
          </cell>
          <cell r="GU408">
            <v>0</v>
          </cell>
          <cell r="GV408">
            <v>0</v>
          </cell>
          <cell r="GW408">
            <v>0</v>
          </cell>
          <cell r="GX408">
            <v>0</v>
          </cell>
          <cell r="GY408">
            <v>0</v>
          </cell>
          <cell r="HA408" t="str">
            <v>SDPT60021</v>
          </cell>
          <cell r="HB408">
            <v>100</v>
          </cell>
          <cell r="HC408">
            <v>0</v>
          </cell>
          <cell r="HD408">
            <v>0</v>
          </cell>
          <cell r="HE408">
            <v>0</v>
          </cell>
          <cell r="HF408">
            <v>0</v>
          </cell>
          <cell r="HG408">
            <v>0</v>
          </cell>
          <cell r="HI408" t="str">
            <v>SDPT60011</v>
          </cell>
          <cell r="HJ408">
            <v>100</v>
          </cell>
          <cell r="HK408">
            <v>0</v>
          </cell>
          <cell r="HL408">
            <v>0</v>
          </cell>
          <cell r="HM408">
            <v>0</v>
          </cell>
          <cell r="HN408">
            <v>0</v>
          </cell>
          <cell r="HO408">
            <v>0</v>
          </cell>
          <cell r="HQ408" t="str">
            <v>SDPT60011</v>
          </cell>
          <cell r="HR408">
            <v>100</v>
          </cell>
          <cell r="HS408">
            <v>0</v>
          </cell>
          <cell r="HT408">
            <v>0</v>
          </cell>
          <cell r="HU408">
            <v>0</v>
          </cell>
          <cell r="HV408">
            <v>0</v>
          </cell>
          <cell r="HW408">
            <v>0</v>
          </cell>
          <cell r="HY408" t="str">
            <v>PMSC16014</v>
          </cell>
          <cell r="HZ408">
            <v>71.5</v>
          </cell>
          <cell r="IA408">
            <v>4.28</v>
          </cell>
          <cell r="IB408">
            <v>7.1914893617021001</v>
          </cell>
          <cell r="IC408">
            <v>22.236000000000001</v>
          </cell>
          <cell r="ID408">
            <v>399.20600000000002</v>
          </cell>
          <cell r="IE408">
            <v>47</v>
          </cell>
          <cell r="IG408" t="str">
            <v>PMSC16014</v>
          </cell>
          <cell r="IH408">
            <v>72.3</v>
          </cell>
          <cell r="II408">
            <v>4.21</v>
          </cell>
          <cell r="IJ408">
            <v>7.0416666666666998</v>
          </cell>
          <cell r="IK408">
            <v>22.132999999999999</v>
          </cell>
          <cell r="IL408">
            <v>417.57299999999998</v>
          </cell>
          <cell r="IM408">
            <v>48</v>
          </cell>
        </row>
        <row r="409">
          <cell r="A409" t="str">
            <v>TLYS40007</v>
          </cell>
          <cell r="B409">
            <v>100</v>
          </cell>
          <cell r="C409">
            <v>0</v>
          </cell>
          <cell r="D409">
            <v>0</v>
          </cell>
          <cell r="E409">
            <v>0</v>
          </cell>
          <cell r="F409">
            <v>0</v>
          </cell>
          <cell r="G409">
            <v>0</v>
          </cell>
          <cell r="I409" t="str">
            <v>TLYS40007</v>
          </cell>
          <cell r="J409">
            <v>100</v>
          </cell>
          <cell r="K409">
            <v>0</v>
          </cell>
          <cell r="L409">
            <v>0</v>
          </cell>
          <cell r="M409">
            <v>0</v>
          </cell>
          <cell r="N409">
            <v>0</v>
          </cell>
          <cell r="O409">
            <v>0</v>
          </cell>
          <cell r="Q409" t="str">
            <v>TLYS30007</v>
          </cell>
          <cell r="R409">
            <v>100</v>
          </cell>
          <cell r="S409">
            <v>0</v>
          </cell>
          <cell r="T409">
            <v>0</v>
          </cell>
          <cell r="U409">
            <v>0</v>
          </cell>
          <cell r="V409">
            <v>0</v>
          </cell>
          <cell r="W409">
            <v>0</v>
          </cell>
          <cell r="Y409" t="str">
            <v>TLYS30007</v>
          </cell>
          <cell r="Z409">
            <v>100</v>
          </cell>
          <cell r="AA409">
            <v>0</v>
          </cell>
          <cell r="AB409">
            <v>0</v>
          </cell>
          <cell r="AC409">
            <v>0</v>
          </cell>
          <cell r="AD409">
            <v>0</v>
          </cell>
          <cell r="AE409">
            <v>0</v>
          </cell>
          <cell r="AG409" t="str">
            <v>TLYS30007</v>
          </cell>
          <cell r="AH409">
            <v>100</v>
          </cell>
          <cell r="AI409">
            <v>0</v>
          </cell>
          <cell r="AJ409">
            <v>0</v>
          </cell>
          <cell r="AK409">
            <v>0</v>
          </cell>
          <cell r="AL409">
            <v>0</v>
          </cell>
          <cell r="AM409">
            <v>0</v>
          </cell>
          <cell r="AO409" t="str">
            <v>SDPT60188</v>
          </cell>
          <cell r="AP409">
            <v>100</v>
          </cell>
          <cell r="AQ409">
            <v>0</v>
          </cell>
          <cell r="AR409">
            <v>0</v>
          </cell>
          <cell r="AS409">
            <v>0</v>
          </cell>
          <cell r="AT409">
            <v>0</v>
          </cell>
          <cell r="AU409">
            <v>0</v>
          </cell>
          <cell r="AW409" t="str">
            <v>SDPT60188</v>
          </cell>
          <cell r="AX409">
            <v>100</v>
          </cell>
          <cell r="AY409">
            <v>0</v>
          </cell>
          <cell r="AZ409">
            <v>0</v>
          </cell>
          <cell r="BA409">
            <v>0</v>
          </cell>
          <cell r="BB409">
            <v>0</v>
          </cell>
          <cell r="BC409">
            <v>0</v>
          </cell>
          <cell r="BE409" t="str">
            <v>SDPT60188</v>
          </cell>
          <cell r="BF409">
            <v>100</v>
          </cell>
          <cell r="BG409">
            <v>0</v>
          </cell>
          <cell r="BH409">
            <v>0</v>
          </cell>
          <cell r="BI409">
            <v>0</v>
          </cell>
          <cell r="BJ409">
            <v>0</v>
          </cell>
          <cell r="BK409">
            <v>0</v>
          </cell>
          <cell r="BM409" t="str">
            <v>SDPT60188</v>
          </cell>
          <cell r="BN409">
            <v>100</v>
          </cell>
          <cell r="BO409">
            <v>0</v>
          </cell>
          <cell r="BP409">
            <v>0</v>
          </cell>
          <cell r="BQ409">
            <v>0</v>
          </cell>
          <cell r="BR409">
            <v>0</v>
          </cell>
          <cell r="BS409">
            <v>0</v>
          </cell>
          <cell r="BU409" t="str">
            <v>SDPT60119</v>
          </cell>
          <cell r="BV409">
            <v>100</v>
          </cell>
          <cell r="BW409">
            <v>0</v>
          </cell>
          <cell r="BX409">
            <v>0</v>
          </cell>
          <cell r="BY409">
            <v>0</v>
          </cell>
          <cell r="BZ409">
            <v>0</v>
          </cell>
          <cell r="CA409">
            <v>0</v>
          </cell>
          <cell r="CC409" t="str">
            <v>SDPT60119</v>
          </cell>
          <cell r="CD409">
            <v>100</v>
          </cell>
          <cell r="CE409">
            <v>0</v>
          </cell>
          <cell r="CF409">
            <v>0</v>
          </cell>
          <cell r="CG409">
            <v>0</v>
          </cell>
          <cell r="CH409">
            <v>0</v>
          </cell>
          <cell r="CI409">
            <v>0</v>
          </cell>
          <cell r="CK409" t="str">
            <v>SDPT60119</v>
          </cell>
          <cell r="CL409">
            <v>100</v>
          </cell>
          <cell r="CM409">
            <v>0</v>
          </cell>
          <cell r="CN409">
            <v>0</v>
          </cell>
          <cell r="CO409">
            <v>0</v>
          </cell>
          <cell r="CP409">
            <v>0</v>
          </cell>
          <cell r="CQ409">
            <v>0</v>
          </cell>
          <cell r="CS409" t="str">
            <v>SDPT60096</v>
          </cell>
          <cell r="CT409">
            <v>100</v>
          </cell>
          <cell r="CU409">
            <v>0</v>
          </cell>
          <cell r="CV409">
            <v>0</v>
          </cell>
          <cell r="CW409">
            <v>0</v>
          </cell>
          <cell r="CX409">
            <v>0</v>
          </cell>
          <cell r="CY409">
            <v>0</v>
          </cell>
          <cell r="DA409" t="str">
            <v>SDPT60096</v>
          </cell>
          <cell r="DB409">
            <v>100</v>
          </cell>
          <cell r="DC409">
            <v>0</v>
          </cell>
          <cell r="DD409">
            <v>0</v>
          </cell>
          <cell r="DE409">
            <v>0</v>
          </cell>
          <cell r="DF409">
            <v>0</v>
          </cell>
          <cell r="DG409">
            <v>0</v>
          </cell>
          <cell r="DI409" t="str">
            <v>SDPT60096</v>
          </cell>
          <cell r="DJ409">
            <v>100</v>
          </cell>
          <cell r="DK409">
            <v>0</v>
          </cell>
          <cell r="DL409">
            <v>0</v>
          </cell>
          <cell r="DM409">
            <v>0</v>
          </cell>
          <cell r="DN409">
            <v>0</v>
          </cell>
          <cell r="DO409">
            <v>0</v>
          </cell>
          <cell r="DQ409" t="str">
            <v>SDPT60096</v>
          </cell>
          <cell r="DR409">
            <v>100</v>
          </cell>
          <cell r="DS409">
            <v>0</v>
          </cell>
          <cell r="DT409">
            <v>0</v>
          </cell>
          <cell r="DU409">
            <v>0</v>
          </cell>
          <cell r="DV409">
            <v>0</v>
          </cell>
          <cell r="DW409">
            <v>0</v>
          </cell>
          <cell r="DY409" t="str">
            <v>SDPT60076</v>
          </cell>
          <cell r="DZ409">
            <v>100</v>
          </cell>
          <cell r="EA409">
            <v>0</v>
          </cell>
          <cell r="EB409">
            <v>0</v>
          </cell>
          <cell r="EC409">
            <v>0</v>
          </cell>
          <cell r="ED409">
            <v>0</v>
          </cell>
          <cell r="EE409">
            <v>0</v>
          </cell>
          <cell r="EG409" t="str">
            <v>SDPT60076</v>
          </cell>
          <cell r="EH409">
            <v>100</v>
          </cell>
          <cell r="EI409">
            <v>0</v>
          </cell>
          <cell r="EJ409">
            <v>0</v>
          </cell>
          <cell r="EK409">
            <v>0</v>
          </cell>
          <cell r="EL409">
            <v>0</v>
          </cell>
          <cell r="EM409">
            <v>0</v>
          </cell>
          <cell r="EO409" t="str">
            <v>SDPT60076</v>
          </cell>
          <cell r="EP409">
            <v>100</v>
          </cell>
          <cell r="EQ409">
            <v>0</v>
          </cell>
          <cell r="ER409">
            <v>0</v>
          </cell>
          <cell r="ES409">
            <v>0</v>
          </cell>
          <cell r="ET409">
            <v>0</v>
          </cell>
          <cell r="EU409">
            <v>0</v>
          </cell>
          <cell r="EW409" t="str">
            <v>SDPT60037</v>
          </cell>
          <cell r="EX409">
            <v>100</v>
          </cell>
          <cell r="EY409">
            <v>0</v>
          </cell>
          <cell r="EZ409">
            <v>0</v>
          </cell>
          <cell r="FA409">
            <v>0</v>
          </cell>
          <cell r="FB409">
            <v>0</v>
          </cell>
          <cell r="FC409">
            <v>0</v>
          </cell>
          <cell r="FE409" t="str">
            <v>SDPT60025</v>
          </cell>
          <cell r="FF409">
            <v>100</v>
          </cell>
          <cell r="FG409">
            <v>0</v>
          </cell>
          <cell r="FH409">
            <v>0</v>
          </cell>
          <cell r="FI409">
            <v>0</v>
          </cell>
          <cell r="FJ409">
            <v>0</v>
          </cell>
          <cell r="FK409">
            <v>0</v>
          </cell>
          <cell r="FM409" t="str">
            <v>SDPT60025</v>
          </cell>
          <cell r="FN409">
            <v>100</v>
          </cell>
          <cell r="FO409">
            <v>0</v>
          </cell>
          <cell r="FP409">
            <v>0</v>
          </cell>
          <cell r="FQ409">
            <v>0</v>
          </cell>
          <cell r="FR409">
            <v>0</v>
          </cell>
          <cell r="FS409">
            <v>0</v>
          </cell>
          <cell r="FU409" t="str">
            <v>SDPT60025</v>
          </cell>
          <cell r="FV409">
            <v>100</v>
          </cell>
          <cell r="FW409">
            <v>0</v>
          </cell>
          <cell r="FX409">
            <v>0</v>
          </cell>
          <cell r="FY409">
            <v>0</v>
          </cell>
          <cell r="FZ409">
            <v>0</v>
          </cell>
          <cell r="GA409">
            <v>0</v>
          </cell>
          <cell r="GC409" t="str">
            <v>SDPT60025</v>
          </cell>
          <cell r="GD409">
            <v>100</v>
          </cell>
          <cell r="GE409">
            <v>0</v>
          </cell>
          <cell r="GF409">
            <v>0</v>
          </cell>
          <cell r="GG409">
            <v>0</v>
          </cell>
          <cell r="GH409">
            <v>0</v>
          </cell>
          <cell r="GI409">
            <v>0</v>
          </cell>
          <cell r="GK409" t="str">
            <v>SDPT60025</v>
          </cell>
          <cell r="GL409">
            <v>100</v>
          </cell>
          <cell r="GM409">
            <v>0</v>
          </cell>
          <cell r="GN409">
            <v>0</v>
          </cell>
          <cell r="GO409">
            <v>0</v>
          </cell>
          <cell r="GP409">
            <v>0</v>
          </cell>
          <cell r="GQ409">
            <v>0</v>
          </cell>
          <cell r="GS409" t="str">
            <v>SDPT60025</v>
          </cell>
          <cell r="GT409">
            <v>100</v>
          </cell>
          <cell r="GU409">
            <v>0</v>
          </cell>
          <cell r="GV409">
            <v>0</v>
          </cell>
          <cell r="GW409">
            <v>0</v>
          </cell>
          <cell r="GX409">
            <v>0</v>
          </cell>
          <cell r="GY409">
            <v>0</v>
          </cell>
          <cell r="HA409" t="str">
            <v>SDPT60025</v>
          </cell>
          <cell r="HB409">
            <v>100</v>
          </cell>
          <cell r="HC409">
            <v>0</v>
          </cell>
          <cell r="HD409">
            <v>0</v>
          </cell>
          <cell r="HE409">
            <v>0</v>
          </cell>
          <cell r="HF409">
            <v>0</v>
          </cell>
          <cell r="HG409">
            <v>0</v>
          </cell>
          <cell r="HI409" t="str">
            <v>SDPT60012</v>
          </cell>
          <cell r="HJ409">
            <v>100</v>
          </cell>
          <cell r="HK409">
            <v>0</v>
          </cell>
          <cell r="HL409">
            <v>0</v>
          </cell>
          <cell r="HM409">
            <v>0</v>
          </cell>
          <cell r="HN409">
            <v>0</v>
          </cell>
          <cell r="HO409">
            <v>0</v>
          </cell>
          <cell r="HQ409" t="str">
            <v>SDPT60012</v>
          </cell>
          <cell r="HR409">
            <v>100</v>
          </cell>
          <cell r="HS409">
            <v>0</v>
          </cell>
          <cell r="HT409">
            <v>0</v>
          </cell>
          <cell r="HU409">
            <v>0</v>
          </cell>
          <cell r="HV409">
            <v>0</v>
          </cell>
          <cell r="HW409">
            <v>0</v>
          </cell>
          <cell r="HY409" t="str">
            <v>PMSC16015</v>
          </cell>
          <cell r="HZ409">
            <v>53.43</v>
          </cell>
          <cell r="IA409">
            <v>9.94</v>
          </cell>
          <cell r="IB409">
            <v>6.3333333333333002</v>
          </cell>
          <cell r="IC409">
            <v>62.319000000000003</v>
          </cell>
          <cell r="ID409">
            <v>287.03300000000002</v>
          </cell>
          <cell r="IE409">
            <v>33</v>
          </cell>
          <cell r="IG409" t="str">
            <v>PMSC16015</v>
          </cell>
          <cell r="IH409">
            <v>54.93</v>
          </cell>
          <cell r="II409">
            <v>9.94</v>
          </cell>
          <cell r="IJ409">
            <v>6.3333333333333002</v>
          </cell>
          <cell r="IK409">
            <v>62.319000000000003</v>
          </cell>
          <cell r="IL409">
            <v>306.33300000000003</v>
          </cell>
          <cell r="IM409">
            <v>33</v>
          </cell>
        </row>
        <row r="410">
          <cell r="A410" t="str">
            <v>TLYS40008</v>
          </cell>
          <cell r="B410">
            <v>100</v>
          </cell>
          <cell r="C410">
            <v>0</v>
          </cell>
          <cell r="D410">
            <v>0</v>
          </cell>
          <cell r="E410">
            <v>0</v>
          </cell>
          <cell r="F410">
            <v>0</v>
          </cell>
          <cell r="G410">
            <v>0</v>
          </cell>
          <cell r="I410" t="str">
            <v>TLYS40008</v>
          </cell>
          <cell r="J410">
            <v>100</v>
          </cell>
          <cell r="K410">
            <v>0</v>
          </cell>
          <cell r="L410">
            <v>0</v>
          </cell>
          <cell r="M410">
            <v>0</v>
          </cell>
          <cell r="N410">
            <v>0</v>
          </cell>
          <cell r="O410">
            <v>0</v>
          </cell>
          <cell r="Q410" t="str">
            <v>TLYS30008</v>
          </cell>
          <cell r="R410">
            <v>100</v>
          </cell>
          <cell r="S410">
            <v>0</v>
          </cell>
          <cell r="T410">
            <v>0</v>
          </cell>
          <cell r="U410">
            <v>0</v>
          </cell>
          <cell r="V410">
            <v>0</v>
          </cell>
          <cell r="W410">
            <v>0</v>
          </cell>
          <cell r="Y410" t="str">
            <v>TLYS30008</v>
          </cell>
          <cell r="Z410">
            <v>100</v>
          </cell>
          <cell r="AA410">
            <v>0</v>
          </cell>
          <cell r="AB410">
            <v>0</v>
          </cell>
          <cell r="AC410">
            <v>0</v>
          </cell>
          <cell r="AD410">
            <v>0</v>
          </cell>
          <cell r="AE410">
            <v>0</v>
          </cell>
          <cell r="AG410" t="str">
            <v>TLYS30008</v>
          </cell>
          <cell r="AH410">
            <v>100</v>
          </cell>
          <cell r="AI410">
            <v>0</v>
          </cell>
          <cell r="AJ410">
            <v>0</v>
          </cell>
          <cell r="AK410">
            <v>0</v>
          </cell>
          <cell r="AL410">
            <v>0</v>
          </cell>
          <cell r="AM410">
            <v>0</v>
          </cell>
          <cell r="AO410" t="str">
            <v>SDPT60189</v>
          </cell>
          <cell r="AP410">
            <v>100</v>
          </cell>
          <cell r="AQ410">
            <v>0</v>
          </cell>
          <cell r="AR410">
            <v>0</v>
          </cell>
          <cell r="AS410">
            <v>0</v>
          </cell>
          <cell r="AT410">
            <v>0</v>
          </cell>
          <cell r="AU410">
            <v>0</v>
          </cell>
          <cell r="AW410" t="str">
            <v>SDPT60189</v>
          </cell>
          <cell r="AX410">
            <v>100</v>
          </cell>
          <cell r="AY410">
            <v>0</v>
          </cell>
          <cell r="AZ410">
            <v>0</v>
          </cell>
          <cell r="BA410">
            <v>0</v>
          </cell>
          <cell r="BB410">
            <v>0</v>
          </cell>
          <cell r="BC410">
            <v>0</v>
          </cell>
          <cell r="BE410" t="str">
            <v>SDPT60189</v>
          </cell>
          <cell r="BF410">
            <v>100</v>
          </cell>
          <cell r="BG410">
            <v>0</v>
          </cell>
          <cell r="BH410">
            <v>0</v>
          </cell>
          <cell r="BI410">
            <v>0</v>
          </cell>
          <cell r="BJ410">
            <v>0</v>
          </cell>
          <cell r="BK410">
            <v>0</v>
          </cell>
          <cell r="BM410" t="str">
            <v>SDPT60189</v>
          </cell>
          <cell r="BN410">
            <v>100</v>
          </cell>
          <cell r="BO410">
            <v>0</v>
          </cell>
          <cell r="BP410">
            <v>0</v>
          </cell>
          <cell r="BQ410">
            <v>0</v>
          </cell>
          <cell r="BR410">
            <v>0</v>
          </cell>
          <cell r="BS410">
            <v>0</v>
          </cell>
          <cell r="BU410" t="str">
            <v>SDPT60120</v>
          </cell>
          <cell r="BV410">
            <v>100</v>
          </cell>
          <cell r="BW410">
            <v>0</v>
          </cell>
          <cell r="BX410">
            <v>0</v>
          </cell>
          <cell r="BY410">
            <v>0</v>
          </cell>
          <cell r="BZ410">
            <v>0</v>
          </cell>
          <cell r="CA410">
            <v>0</v>
          </cell>
          <cell r="CC410" t="str">
            <v>SDPT60120</v>
          </cell>
          <cell r="CD410">
            <v>100</v>
          </cell>
          <cell r="CE410">
            <v>0</v>
          </cell>
          <cell r="CF410">
            <v>0</v>
          </cell>
          <cell r="CG410">
            <v>0</v>
          </cell>
          <cell r="CH410">
            <v>0</v>
          </cell>
          <cell r="CI410">
            <v>0</v>
          </cell>
          <cell r="CK410" t="str">
            <v>SDPT60120</v>
          </cell>
          <cell r="CL410">
            <v>100</v>
          </cell>
          <cell r="CM410">
            <v>0</v>
          </cell>
          <cell r="CN410">
            <v>0</v>
          </cell>
          <cell r="CO410">
            <v>0</v>
          </cell>
          <cell r="CP410">
            <v>0</v>
          </cell>
          <cell r="CQ410">
            <v>0</v>
          </cell>
          <cell r="CS410" t="str">
            <v>SDPT60097</v>
          </cell>
          <cell r="CT410">
            <v>100</v>
          </cell>
          <cell r="CU410">
            <v>0</v>
          </cell>
          <cell r="CV410">
            <v>0</v>
          </cell>
          <cell r="CW410">
            <v>0</v>
          </cell>
          <cell r="CX410">
            <v>0</v>
          </cell>
          <cell r="CY410">
            <v>0</v>
          </cell>
          <cell r="DA410" t="str">
            <v>SDPT60097</v>
          </cell>
          <cell r="DB410">
            <v>100</v>
          </cell>
          <cell r="DC410">
            <v>0</v>
          </cell>
          <cell r="DD410">
            <v>0</v>
          </cell>
          <cell r="DE410">
            <v>0</v>
          </cell>
          <cell r="DF410">
            <v>0</v>
          </cell>
          <cell r="DG410">
            <v>0</v>
          </cell>
          <cell r="DI410" t="str">
            <v>SDPT60097</v>
          </cell>
          <cell r="DJ410">
            <v>100</v>
          </cell>
          <cell r="DK410">
            <v>0</v>
          </cell>
          <cell r="DL410">
            <v>0</v>
          </cell>
          <cell r="DM410">
            <v>0</v>
          </cell>
          <cell r="DN410">
            <v>0</v>
          </cell>
          <cell r="DO410">
            <v>0</v>
          </cell>
          <cell r="DQ410" t="str">
            <v>SDPT60097</v>
          </cell>
          <cell r="DR410">
            <v>100</v>
          </cell>
          <cell r="DS410">
            <v>0</v>
          </cell>
          <cell r="DT410">
            <v>0</v>
          </cell>
          <cell r="DU410">
            <v>0</v>
          </cell>
          <cell r="DV410">
            <v>0</v>
          </cell>
          <cell r="DW410">
            <v>0</v>
          </cell>
          <cell r="DY410" t="str">
            <v>SDPT60077</v>
          </cell>
          <cell r="DZ410">
            <v>100</v>
          </cell>
          <cell r="EA410">
            <v>0</v>
          </cell>
          <cell r="EB410">
            <v>0</v>
          </cell>
          <cell r="EC410">
            <v>0</v>
          </cell>
          <cell r="ED410">
            <v>0</v>
          </cell>
          <cell r="EE410">
            <v>0</v>
          </cell>
          <cell r="EG410" t="str">
            <v>SDPT60077</v>
          </cell>
          <cell r="EH410">
            <v>100</v>
          </cell>
          <cell r="EI410">
            <v>0</v>
          </cell>
          <cell r="EJ410">
            <v>0</v>
          </cell>
          <cell r="EK410">
            <v>0</v>
          </cell>
          <cell r="EL410">
            <v>0</v>
          </cell>
          <cell r="EM410">
            <v>0</v>
          </cell>
          <cell r="EO410" t="str">
            <v>SDPT60077</v>
          </cell>
          <cell r="EP410">
            <v>100</v>
          </cell>
          <cell r="EQ410">
            <v>0</v>
          </cell>
          <cell r="ER410">
            <v>0</v>
          </cell>
          <cell r="ES410">
            <v>0</v>
          </cell>
          <cell r="ET410">
            <v>0</v>
          </cell>
          <cell r="EU410">
            <v>0</v>
          </cell>
          <cell r="EW410" t="str">
            <v>SDPT60041</v>
          </cell>
          <cell r="EX410">
            <v>100</v>
          </cell>
          <cell r="EY410">
            <v>0</v>
          </cell>
          <cell r="EZ410">
            <v>0</v>
          </cell>
          <cell r="FA410">
            <v>0</v>
          </cell>
          <cell r="FB410">
            <v>0</v>
          </cell>
          <cell r="FC410">
            <v>0</v>
          </cell>
          <cell r="FE410" t="str">
            <v>SDPT60036</v>
          </cell>
          <cell r="FF410">
            <v>100</v>
          </cell>
          <cell r="FG410">
            <v>0</v>
          </cell>
          <cell r="FH410">
            <v>0</v>
          </cell>
          <cell r="FI410">
            <v>0</v>
          </cell>
          <cell r="FJ410">
            <v>0</v>
          </cell>
          <cell r="FK410">
            <v>0</v>
          </cell>
          <cell r="FM410" t="str">
            <v>SDPT60036</v>
          </cell>
          <cell r="FN410">
            <v>100</v>
          </cell>
          <cell r="FO410">
            <v>0</v>
          </cell>
          <cell r="FP410">
            <v>0</v>
          </cell>
          <cell r="FQ410">
            <v>0</v>
          </cell>
          <cell r="FR410">
            <v>0</v>
          </cell>
          <cell r="FS410">
            <v>0</v>
          </cell>
          <cell r="FU410" t="str">
            <v>SDPT60036</v>
          </cell>
          <cell r="FV410">
            <v>100</v>
          </cell>
          <cell r="FW410">
            <v>0</v>
          </cell>
          <cell r="FX410">
            <v>0</v>
          </cell>
          <cell r="FY410">
            <v>0</v>
          </cell>
          <cell r="FZ410">
            <v>0</v>
          </cell>
          <cell r="GA410">
            <v>0</v>
          </cell>
          <cell r="GC410" t="str">
            <v>SDPT60036</v>
          </cell>
          <cell r="GD410">
            <v>100</v>
          </cell>
          <cell r="GE410">
            <v>0</v>
          </cell>
          <cell r="GF410">
            <v>0</v>
          </cell>
          <cell r="GG410">
            <v>0</v>
          </cell>
          <cell r="GH410">
            <v>0</v>
          </cell>
          <cell r="GI410">
            <v>0</v>
          </cell>
          <cell r="GK410" t="str">
            <v>SDPT60036</v>
          </cell>
          <cell r="GL410">
            <v>100</v>
          </cell>
          <cell r="GM410">
            <v>0</v>
          </cell>
          <cell r="GN410">
            <v>0</v>
          </cell>
          <cell r="GO410">
            <v>0</v>
          </cell>
          <cell r="GP410">
            <v>0</v>
          </cell>
          <cell r="GQ410">
            <v>0</v>
          </cell>
          <cell r="GS410" t="str">
            <v>SDPT60036</v>
          </cell>
          <cell r="GT410">
            <v>100</v>
          </cell>
          <cell r="GU410">
            <v>0</v>
          </cell>
          <cell r="GV410">
            <v>0</v>
          </cell>
          <cell r="GW410">
            <v>0</v>
          </cell>
          <cell r="GX410">
            <v>0</v>
          </cell>
          <cell r="GY410">
            <v>0</v>
          </cell>
          <cell r="HA410" t="str">
            <v>SDPT60036</v>
          </cell>
          <cell r="HB410">
            <v>100</v>
          </cell>
          <cell r="HC410">
            <v>0</v>
          </cell>
          <cell r="HD410">
            <v>0</v>
          </cell>
          <cell r="HE410">
            <v>0</v>
          </cell>
          <cell r="HF410">
            <v>0</v>
          </cell>
          <cell r="HG410">
            <v>0</v>
          </cell>
          <cell r="HI410" t="str">
            <v>SDPT60014</v>
          </cell>
          <cell r="HJ410">
            <v>100</v>
          </cell>
          <cell r="HK410">
            <v>0</v>
          </cell>
          <cell r="HL410">
            <v>0</v>
          </cell>
          <cell r="HM410">
            <v>0</v>
          </cell>
          <cell r="HN410">
            <v>0</v>
          </cell>
          <cell r="HO410">
            <v>0</v>
          </cell>
          <cell r="HQ410" t="str">
            <v>SDPT60014</v>
          </cell>
          <cell r="HR410">
            <v>100</v>
          </cell>
          <cell r="HS410">
            <v>0</v>
          </cell>
          <cell r="HT410">
            <v>0</v>
          </cell>
          <cell r="HU410">
            <v>0</v>
          </cell>
          <cell r="HV410">
            <v>0</v>
          </cell>
          <cell r="HW410">
            <v>0</v>
          </cell>
          <cell r="HY410" t="str">
            <v>PMVV16107</v>
          </cell>
          <cell r="HZ410">
            <v>53.7</v>
          </cell>
          <cell r="IA410">
            <v>11.77</v>
          </cell>
          <cell r="IB410">
            <v>6.7857142857142998</v>
          </cell>
          <cell r="IC410">
            <v>39.307000000000002</v>
          </cell>
          <cell r="ID410">
            <v>285.86399999999998</v>
          </cell>
          <cell r="IE410">
            <v>28</v>
          </cell>
          <cell r="IG410" t="str">
            <v>PMVV16107</v>
          </cell>
          <cell r="IH410">
            <v>54.77</v>
          </cell>
          <cell r="II410">
            <v>11.47</v>
          </cell>
          <cell r="IJ410">
            <v>6.5517241379310001</v>
          </cell>
          <cell r="IK410">
            <v>38.936999999999998</v>
          </cell>
          <cell r="IL410">
            <v>304.02999999999997</v>
          </cell>
          <cell r="IM410">
            <v>29</v>
          </cell>
        </row>
        <row r="411">
          <cell r="A411" t="str">
            <v>TLYS40010</v>
          </cell>
          <cell r="B411">
            <v>100</v>
          </cell>
          <cell r="C411">
            <v>0</v>
          </cell>
          <cell r="D411">
            <v>0</v>
          </cell>
          <cell r="E411">
            <v>0</v>
          </cell>
          <cell r="F411">
            <v>0</v>
          </cell>
          <cell r="G411">
            <v>0</v>
          </cell>
          <cell r="I411" t="str">
            <v>TLYS40010</v>
          </cell>
          <cell r="J411">
            <v>100</v>
          </cell>
          <cell r="K411">
            <v>0</v>
          </cell>
          <cell r="L411">
            <v>0</v>
          </cell>
          <cell r="M411">
            <v>0</v>
          </cell>
          <cell r="N411">
            <v>0</v>
          </cell>
          <cell r="O411">
            <v>0</v>
          </cell>
          <cell r="Q411" t="str">
            <v>TLYS30009</v>
          </cell>
          <cell r="R411">
            <v>100</v>
          </cell>
          <cell r="S411">
            <v>0</v>
          </cell>
          <cell r="T411">
            <v>0</v>
          </cell>
          <cell r="U411">
            <v>0</v>
          </cell>
          <cell r="V411">
            <v>0</v>
          </cell>
          <cell r="W411">
            <v>0</v>
          </cell>
          <cell r="Y411" t="str">
            <v>TLYS30009</v>
          </cell>
          <cell r="Z411">
            <v>100</v>
          </cell>
          <cell r="AA411">
            <v>0</v>
          </cell>
          <cell r="AB411">
            <v>0</v>
          </cell>
          <cell r="AC411">
            <v>0</v>
          </cell>
          <cell r="AD411">
            <v>0</v>
          </cell>
          <cell r="AE411">
            <v>0</v>
          </cell>
          <cell r="AG411" t="str">
            <v>TLYS30009</v>
          </cell>
          <cell r="AH411">
            <v>100</v>
          </cell>
          <cell r="AI411">
            <v>0</v>
          </cell>
          <cell r="AJ411">
            <v>0</v>
          </cell>
          <cell r="AK411">
            <v>0</v>
          </cell>
          <cell r="AL411">
            <v>0</v>
          </cell>
          <cell r="AM411">
            <v>0</v>
          </cell>
          <cell r="AO411" t="str">
            <v>TLYS30007</v>
          </cell>
          <cell r="AP411">
            <v>100</v>
          </cell>
          <cell r="AQ411">
            <v>0</v>
          </cell>
          <cell r="AR411">
            <v>0</v>
          </cell>
          <cell r="AS411">
            <v>0</v>
          </cell>
          <cell r="AT411">
            <v>0</v>
          </cell>
          <cell r="AU411">
            <v>0</v>
          </cell>
          <cell r="AW411" t="str">
            <v>TLYS30007</v>
          </cell>
          <cell r="AX411">
            <v>100</v>
          </cell>
          <cell r="AY411">
            <v>0</v>
          </cell>
          <cell r="AZ411">
            <v>0</v>
          </cell>
          <cell r="BA411">
            <v>0</v>
          </cell>
          <cell r="BB411">
            <v>0</v>
          </cell>
          <cell r="BC411">
            <v>0</v>
          </cell>
          <cell r="BE411" t="str">
            <v>TLYS30007</v>
          </cell>
          <cell r="BF411">
            <v>100</v>
          </cell>
          <cell r="BG411">
            <v>0</v>
          </cell>
          <cell r="BH411">
            <v>0</v>
          </cell>
          <cell r="BI411">
            <v>0</v>
          </cell>
          <cell r="BJ411">
            <v>0</v>
          </cell>
          <cell r="BK411">
            <v>0</v>
          </cell>
          <cell r="BM411" t="str">
            <v>TLYS30007</v>
          </cell>
          <cell r="BN411">
            <v>100</v>
          </cell>
          <cell r="BO411">
            <v>0</v>
          </cell>
          <cell r="BP411">
            <v>0</v>
          </cell>
          <cell r="BQ411">
            <v>0</v>
          </cell>
          <cell r="BR411">
            <v>0</v>
          </cell>
          <cell r="BS411">
            <v>0</v>
          </cell>
          <cell r="BU411" t="str">
            <v>SDPT60121</v>
          </cell>
          <cell r="BV411">
            <v>100</v>
          </cell>
          <cell r="BW411">
            <v>0</v>
          </cell>
          <cell r="BX411">
            <v>0</v>
          </cell>
          <cell r="BY411">
            <v>0</v>
          </cell>
          <cell r="BZ411">
            <v>0</v>
          </cell>
          <cell r="CA411">
            <v>0</v>
          </cell>
          <cell r="CC411" t="str">
            <v>SDPT60121</v>
          </cell>
          <cell r="CD411">
            <v>100</v>
          </cell>
          <cell r="CE411">
            <v>0</v>
          </cell>
          <cell r="CF411">
            <v>0</v>
          </cell>
          <cell r="CG411">
            <v>0</v>
          </cell>
          <cell r="CH411">
            <v>0</v>
          </cell>
          <cell r="CI411">
            <v>0</v>
          </cell>
          <cell r="CK411" t="str">
            <v>SDPT60121</v>
          </cell>
          <cell r="CL411">
            <v>100</v>
          </cell>
          <cell r="CM411">
            <v>0</v>
          </cell>
          <cell r="CN411">
            <v>0</v>
          </cell>
          <cell r="CO411">
            <v>0</v>
          </cell>
          <cell r="CP411">
            <v>0</v>
          </cell>
          <cell r="CQ411">
            <v>0</v>
          </cell>
          <cell r="CS411" t="str">
            <v>SDPT60098</v>
          </cell>
          <cell r="CT411">
            <v>100</v>
          </cell>
          <cell r="CU411">
            <v>0</v>
          </cell>
          <cell r="CV411">
            <v>0</v>
          </cell>
          <cell r="CW411">
            <v>0</v>
          </cell>
          <cell r="CX411">
            <v>0</v>
          </cell>
          <cell r="CY411">
            <v>0</v>
          </cell>
          <cell r="DA411" t="str">
            <v>SDPT60098</v>
          </cell>
          <cell r="DB411">
            <v>100</v>
          </cell>
          <cell r="DC411">
            <v>0</v>
          </cell>
          <cell r="DD411">
            <v>0</v>
          </cell>
          <cell r="DE411">
            <v>0</v>
          </cell>
          <cell r="DF411">
            <v>0</v>
          </cell>
          <cell r="DG411">
            <v>0</v>
          </cell>
          <cell r="DI411" t="str">
            <v>SDPT60098</v>
          </cell>
          <cell r="DJ411">
            <v>100</v>
          </cell>
          <cell r="DK411">
            <v>0</v>
          </cell>
          <cell r="DL411">
            <v>0</v>
          </cell>
          <cell r="DM411">
            <v>0</v>
          </cell>
          <cell r="DN411">
            <v>0</v>
          </cell>
          <cell r="DO411">
            <v>0</v>
          </cell>
          <cell r="DQ411" t="str">
            <v>SDPT60098</v>
          </cell>
          <cell r="DR411">
            <v>100</v>
          </cell>
          <cell r="DS411">
            <v>0</v>
          </cell>
          <cell r="DT411">
            <v>0</v>
          </cell>
          <cell r="DU411">
            <v>0</v>
          </cell>
          <cell r="DV411">
            <v>0</v>
          </cell>
          <cell r="DW411">
            <v>0</v>
          </cell>
          <cell r="DY411" t="str">
            <v>SDPT60096</v>
          </cell>
          <cell r="DZ411">
            <v>100</v>
          </cell>
          <cell r="EA411">
            <v>0</v>
          </cell>
          <cell r="EB411">
            <v>0</v>
          </cell>
          <cell r="EC411">
            <v>0</v>
          </cell>
          <cell r="ED411">
            <v>0</v>
          </cell>
          <cell r="EE411">
            <v>0</v>
          </cell>
          <cell r="EG411" t="str">
            <v>SDPT60096</v>
          </cell>
          <cell r="EH411">
            <v>100</v>
          </cell>
          <cell r="EI411">
            <v>0</v>
          </cell>
          <cell r="EJ411">
            <v>0</v>
          </cell>
          <cell r="EK411">
            <v>0</v>
          </cell>
          <cell r="EL411">
            <v>0</v>
          </cell>
          <cell r="EM411">
            <v>0</v>
          </cell>
          <cell r="EO411" t="str">
            <v>SDPT60096</v>
          </cell>
          <cell r="EP411">
            <v>100</v>
          </cell>
          <cell r="EQ411">
            <v>0</v>
          </cell>
          <cell r="ER411">
            <v>0</v>
          </cell>
          <cell r="ES411">
            <v>0</v>
          </cell>
          <cell r="ET411">
            <v>0</v>
          </cell>
          <cell r="EU411">
            <v>0</v>
          </cell>
          <cell r="EW411" t="str">
            <v>SDPT60046</v>
          </cell>
          <cell r="EX411">
            <v>100</v>
          </cell>
          <cell r="EY411">
            <v>0</v>
          </cell>
          <cell r="EZ411">
            <v>0</v>
          </cell>
          <cell r="FA411">
            <v>0</v>
          </cell>
          <cell r="FB411">
            <v>0</v>
          </cell>
          <cell r="FC411">
            <v>0</v>
          </cell>
          <cell r="FE411" t="str">
            <v>SDPT60037</v>
          </cell>
          <cell r="FF411">
            <v>100</v>
          </cell>
          <cell r="FG411">
            <v>0</v>
          </cell>
          <cell r="FH411">
            <v>0</v>
          </cell>
          <cell r="FI411">
            <v>0</v>
          </cell>
          <cell r="FJ411">
            <v>0</v>
          </cell>
          <cell r="FK411">
            <v>0</v>
          </cell>
          <cell r="FM411" t="str">
            <v>SDPT60037</v>
          </cell>
          <cell r="FN411">
            <v>100</v>
          </cell>
          <cell r="FO411">
            <v>0</v>
          </cell>
          <cell r="FP411">
            <v>0</v>
          </cell>
          <cell r="FQ411">
            <v>0</v>
          </cell>
          <cell r="FR411">
            <v>0</v>
          </cell>
          <cell r="FS411">
            <v>0</v>
          </cell>
          <cell r="FU411" t="str">
            <v>SDPT60037</v>
          </cell>
          <cell r="FV411">
            <v>100</v>
          </cell>
          <cell r="FW411">
            <v>0</v>
          </cell>
          <cell r="FX411">
            <v>0</v>
          </cell>
          <cell r="FY411">
            <v>0</v>
          </cell>
          <cell r="FZ411">
            <v>0</v>
          </cell>
          <cell r="GA411">
            <v>0</v>
          </cell>
          <cell r="GC411" t="str">
            <v>SDPT60037</v>
          </cell>
          <cell r="GD411">
            <v>100</v>
          </cell>
          <cell r="GE411">
            <v>0</v>
          </cell>
          <cell r="GF411">
            <v>0</v>
          </cell>
          <cell r="GG411">
            <v>0</v>
          </cell>
          <cell r="GH411">
            <v>0</v>
          </cell>
          <cell r="GI411">
            <v>0</v>
          </cell>
          <cell r="GK411" t="str">
            <v>SDPT60037</v>
          </cell>
          <cell r="GL411">
            <v>100</v>
          </cell>
          <cell r="GM411">
            <v>0</v>
          </cell>
          <cell r="GN411">
            <v>0</v>
          </cell>
          <cell r="GO411">
            <v>0</v>
          </cell>
          <cell r="GP411">
            <v>0</v>
          </cell>
          <cell r="GQ411">
            <v>0</v>
          </cell>
          <cell r="GS411" t="str">
            <v>SDPT60037</v>
          </cell>
          <cell r="GT411">
            <v>100</v>
          </cell>
          <cell r="GU411">
            <v>0</v>
          </cell>
          <cell r="GV411">
            <v>0</v>
          </cell>
          <cell r="GW411">
            <v>0</v>
          </cell>
          <cell r="GX411">
            <v>0</v>
          </cell>
          <cell r="GY411">
            <v>0</v>
          </cell>
          <cell r="HA411" t="str">
            <v>SDPT60037</v>
          </cell>
          <cell r="HB411">
            <v>100</v>
          </cell>
          <cell r="HC411">
            <v>0</v>
          </cell>
          <cell r="HD411">
            <v>0</v>
          </cell>
          <cell r="HE411">
            <v>0</v>
          </cell>
          <cell r="HF411">
            <v>0</v>
          </cell>
          <cell r="HG411">
            <v>0</v>
          </cell>
          <cell r="HI411" t="str">
            <v>SDPT60016</v>
          </cell>
          <cell r="HJ411">
            <v>100</v>
          </cell>
          <cell r="HK411">
            <v>0</v>
          </cell>
          <cell r="HL411">
            <v>0</v>
          </cell>
          <cell r="HM411">
            <v>0</v>
          </cell>
          <cell r="HN411">
            <v>0</v>
          </cell>
          <cell r="HO411">
            <v>0</v>
          </cell>
          <cell r="HQ411" t="str">
            <v>SDPT60016</v>
          </cell>
          <cell r="HR411">
            <v>100</v>
          </cell>
          <cell r="HS411">
            <v>0</v>
          </cell>
          <cell r="HT411">
            <v>0</v>
          </cell>
          <cell r="HU411">
            <v>0</v>
          </cell>
          <cell r="HV411">
            <v>0</v>
          </cell>
          <cell r="HW411">
            <v>0</v>
          </cell>
          <cell r="HY411" t="str">
            <v>PWVV16001</v>
          </cell>
          <cell r="HZ411">
            <v>100</v>
          </cell>
          <cell r="IA411">
            <v>0</v>
          </cell>
          <cell r="IB411">
            <v>0</v>
          </cell>
          <cell r="IC411">
            <v>0</v>
          </cell>
          <cell r="ID411">
            <v>0</v>
          </cell>
          <cell r="IE411">
            <v>0</v>
          </cell>
          <cell r="IG411" t="str">
            <v>PWVV16001</v>
          </cell>
          <cell r="IH411">
            <v>100</v>
          </cell>
          <cell r="II411">
            <v>0</v>
          </cell>
          <cell r="IJ411">
            <v>0</v>
          </cell>
          <cell r="IK411">
            <v>0</v>
          </cell>
          <cell r="IL411">
            <v>0</v>
          </cell>
          <cell r="IM411">
            <v>0</v>
          </cell>
        </row>
        <row r="412">
          <cell r="A412" t="str">
            <v>TLYS40018</v>
          </cell>
          <cell r="B412">
            <v>100</v>
          </cell>
          <cell r="C412">
            <v>0</v>
          </cell>
          <cell r="D412">
            <v>0</v>
          </cell>
          <cell r="E412">
            <v>0</v>
          </cell>
          <cell r="F412">
            <v>0</v>
          </cell>
          <cell r="G412">
            <v>0</v>
          </cell>
          <cell r="I412" t="str">
            <v>TLYS40018</v>
          </cell>
          <cell r="J412">
            <v>100</v>
          </cell>
          <cell r="K412">
            <v>0</v>
          </cell>
          <cell r="L412">
            <v>0</v>
          </cell>
          <cell r="M412">
            <v>0</v>
          </cell>
          <cell r="N412">
            <v>0</v>
          </cell>
          <cell r="O412">
            <v>0</v>
          </cell>
          <cell r="Q412" t="str">
            <v>TLYS40007</v>
          </cell>
          <cell r="R412">
            <v>100</v>
          </cell>
          <cell r="S412">
            <v>0</v>
          </cell>
          <cell r="T412">
            <v>0</v>
          </cell>
          <cell r="U412">
            <v>0</v>
          </cell>
          <cell r="V412">
            <v>0</v>
          </cell>
          <cell r="W412">
            <v>0</v>
          </cell>
          <cell r="Y412" t="str">
            <v>TLYS40007</v>
          </cell>
          <cell r="Z412">
            <v>100</v>
          </cell>
          <cell r="AA412">
            <v>0</v>
          </cell>
          <cell r="AB412">
            <v>0</v>
          </cell>
          <cell r="AC412">
            <v>0</v>
          </cell>
          <cell r="AD412">
            <v>0</v>
          </cell>
          <cell r="AE412">
            <v>0</v>
          </cell>
          <cell r="AG412" t="str">
            <v>TLYS40007</v>
          </cell>
          <cell r="AH412">
            <v>100</v>
          </cell>
          <cell r="AI412">
            <v>0</v>
          </cell>
          <cell r="AJ412">
            <v>0</v>
          </cell>
          <cell r="AK412">
            <v>0</v>
          </cell>
          <cell r="AL412">
            <v>0</v>
          </cell>
          <cell r="AM412">
            <v>0</v>
          </cell>
          <cell r="AO412" t="str">
            <v>TLYS30008</v>
          </cell>
          <cell r="AP412">
            <v>100</v>
          </cell>
          <cell r="AQ412">
            <v>0</v>
          </cell>
          <cell r="AR412">
            <v>0</v>
          </cell>
          <cell r="AS412">
            <v>0</v>
          </cell>
          <cell r="AT412">
            <v>0</v>
          </cell>
          <cell r="AU412">
            <v>0</v>
          </cell>
          <cell r="AW412" t="str">
            <v>TLYS30008</v>
          </cell>
          <cell r="AX412">
            <v>100</v>
          </cell>
          <cell r="AY412">
            <v>0</v>
          </cell>
          <cell r="AZ412">
            <v>0</v>
          </cell>
          <cell r="BA412">
            <v>0</v>
          </cell>
          <cell r="BB412">
            <v>0</v>
          </cell>
          <cell r="BC412">
            <v>0</v>
          </cell>
          <cell r="BE412" t="str">
            <v>TLYS30008</v>
          </cell>
          <cell r="BF412">
            <v>100</v>
          </cell>
          <cell r="BG412">
            <v>0</v>
          </cell>
          <cell r="BH412">
            <v>0</v>
          </cell>
          <cell r="BI412">
            <v>0</v>
          </cell>
          <cell r="BJ412">
            <v>0</v>
          </cell>
          <cell r="BK412">
            <v>0</v>
          </cell>
          <cell r="BM412" t="str">
            <v>TLYS30008</v>
          </cell>
          <cell r="BN412">
            <v>100</v>
          </cell>
          <cell r="BO412">
            <v>0</v>
          </cell>
          <cell r="BP412">
            <v>0</v>
          </cell>
          <cell r="BQ412">
            <v>0</v>
          </cell>
          <cell r="BR412">
            <v>0</v>
          </cell>
          <cell r="BS412">
            <v>0</v>
          </cell>
          <cell r="BU412" t="str">
            <v>SDPT60188</v>
          </cell>
          <cell r="BV412">
            <v>100</v>
          </cell>
          <cell r="BW412">
            <v>0</v>
          </cell>
          <cell r="BX412">
            <v>0</v>
          </cell>
          <cell r="BY412">
            <v>0</v>
          </cell>
          <cell r="BZ412">
            <v>0</v>
          </cell>
          <cell r="CA412">
            <v>0</v>
          </cell>
          <cell r="CC412" t="str">
            <v>SDPT60188</v>
          </cell>
          <cell r="CD412">
            <v>100</v>
          </cell>
          <cell r="CE412">
            <v>0</v>
          </cell>
          <cell r="CF412">
            <v>0</v>
          </cell>
          <cell r="CG412">
            <v>0</v>
          </cell>
          <cell r="CH412">
            <v>0</v>
          </cell>
          <cell r="CI412">
            <v>0</v>
          </cell>
          <cell r="CK412" t="str">
            <v>SDPT60188</v>
          </cell>
          <cell r="CL412">
            <v>100</v>
          </cell>
          <cell r="CM412">
            <v>0</v>
          </cell>
          <cell r="CN412">
            <v>0</v>
          </cell>
          <cell r="CO412">
            <v>0</v>
          </cell>
          <cell r="CP412">
            <v>0</v>
          </cell>
          <cell r="CQ412">
            <v>0</v>
          </cell>
          <cell r="CS412" t="str">
            <v>SDPT60099</v>
          </cell>
          <cell r="CT412">
            <v>100</v>
          </cell>
          <cell r="CU412">
            <v>0</v>
          </cell>
          <cell r="CV412">
            <v>0</v>
          </cell>
          <cell r="CW412">
            <v>0</v>
          </cell>
          <cell r="CX412">
            <v>0</v>
          </cell>
          <cell r="CY412">
            <v>0</v>
          </cell>
          <cell r="DA412" t="str">
            <v>SDPT60099</v>
          </cell>
          <cell r="DB412">
            <v>100</v>
          </cell>
          <cell r="DC412">
            <v>0</v>
          </cell>
          <cell r="DD412">
            <v>0</v>
          </cell>
          <cell r="DE412">
            <v>0</v>
          </cell>
          <cell r="DF412">
            <v>0</v>
          </cell>
          <cell r="DG412">
            <v>0</v>
          </cell>
          <cell r="DI412" t="str">
            <v>SDPT60099</v>
          </cell>
          <cell r="DJ412">
            <v>100</v>
          </cell>
          <cell r="DK412">
            <v>0</v>
          </cell>
          <cell r="DL412">
            <v>0</v>
          </cell>
          <cell r="DM412">
            <v>0</v>
          </cell>
          <cell r="DN412">
            <v>0</v>
          </cell>
          <cell r="DO412">
            <v>0</v>
          </cell>
          <cell r="DQ412" t="str">
            <v>SDPT60099</v>
          </cell>
          <cell r="DR412">
            <v>100</v>
          </cell>
          <cell r="DS412">
            <v>0</v>
          </cell>
          <cell r="DT412">
            <v>0</v>
          </cell>
          <cell r="DU412">
            <v>0</v>
          </cell>
          <cell r="DV412">
            <v>0</v>
          </cell>
          <cell r="DW412">
            <v>0</v>
          </cell>
          <cell r="DY412" t="str">
            <v>SDPT60097</v>
          </cell>
          <cell r="DZ412">
            <v>100</v>
          </cell>
          <cell r="EA412">
            <v>0</v>
          </cell>
          <cell r="EB412">
            <v>0</v>
          </cell>
          <cell r="EC412">
            <v>0</v>
          </cell>
          <cell r="ED412">
            <v>0</v>
          </cell>
          <cell r="EE412">
            <v>0</v>
          </cell>
          <cell r="EG412" t="str">
            <v>SDPT60097</v>
          </cell>
          <cell r="EH412">
            <v>100</v>
          </cell>
          <cell r="EI412">
            <v>0</v>
          </cell>
          <cell r="EJ412">
            <v>0</v>
          </cell>
          <cell r="EK412">
            <v>0</v>
          </cell>
          <cell r="EL412">
            <v>0</v>
          </cell>
          <cell r="EM412">
            <v>0</v>
          </cell>
          <cell r="EO412" t="str">
            <v>SDPT60097</v>
          </cell>
          <cell r="EP412">
            <v>100</v>
          </cell>
          <cell r="EQ412">
            <v>0</v>
          </cell>
          <cell r="ER412">
            <v>0</v>
          </cell>
          <cell r="ES412">
            <v>0</v>
          </cell>
          <cell r="ET412">
            <v>0</v>
          </cell>
          <cell r="EU412">
            <v>0</v>
          </cell>
          <cell r="EW412" t="str">
            <v>SDPT60051</v>
          </cell>
          <cell r="EX412">
            <v>100</v>
          </cell>
          <cell r="EY412">
            <v>0</v>
          </cell>
          <cell r="EZ412">
            <v>0</v>
          </cell>
          <cell r="FA412">
            <v>0</v>
          </cell>
          <cell r="FB412">
            <v>0</v>
          </cell>
          <cell r="FC412">
            <v>0</v>
          </cell>
          <cell r="FE412" t="str">
            <v>SDPT60041</v>
          </cell>
          <cell r="FF412">
            <v>100</v>
          </cell>
          <cell r="FG412">
            <v>0</v>
          </cell>
          <cell r="FH412">
            <v>0</v>
          </cell>
          <cell r="FI412">
            <v>0</v>
          </cell>
          <cell r="FJ412">
            <v>0</v>
          </cell>
          <cell r="FK412">
            <v>0</v>
          </cell>
          <cell r="FM412" t="str">
            <v>SDPT60041</v>
          </cell>
          <cell r="FN412">
            <v>100</v>
          </cell>
          <cell r="FO412">
            <v>0</v>
          </cell>
          <cell r="FP412">
            <v>0</v>
          </cell>
          <cell r="FQ412">
            <v>0</v>
          </cell>
          <cell r="FR412">
            <v>0</v>
          </cell>
          <cell r="FS412">
            <v>0</v>
          </cell>
          <cell r="FU412" t="str">
            <v>SDPT60041</v>
          </cell>
          <cell r="FV412">
            <v>100</v>
          </cell>
          <cell r="FW412">
            <v>0</v>
          </cell>
          <cell r="FX412">
            <v>0</v>
          </cell>
          <cell r="FY412">
            <v>0</v>
          </cell>
          <cell r="FZ412">
            <v>0</v>
          </cell>
          <cell r="GA412">
            <v>0</v>
          </cell>
          <cell r="GC412" t="str">
            <v>SDPT60041</v>
          </cell>
          <cell r="GD412">
            <v>100</v>
          </cell>
          <cell r="GE412">
            <v>0</v>
          </cell>
          <cell r="GF412">
            <v>0</v>
          </cell>
          <cell r="GG412">
            <v>0</v>
          </cell>
          <cell r="GH412">
            <v>0</v>
          </cell>
          <cell r="GI412">
            <v>0</v>
          </cell>
          <cell r="GK412" t="str">
            <v>SDPT60041</v>
          </cell>
          <cell r="GL412">
            <v>100</v>
          </cell>
          <cell r="GM412">
            <v>0</v>
          </cell>
          <cell r="GN412">
            <v>0</v>
          </cell>
          <cell r="GO412">
            <v>0</v>
          </cell>
          <cell r="GP412">
            <v>0</v>
          </cell>
          <cell r="GQ412">
            <v>0</v>
          </cell>
          <cell r="GS412" t="str">
            <v>SDPT60041</v>
          </cell>
          <cell r="GT412">
            <v>100</v>
          </cell>
          <cell r="GU412">
            <v>0</v>
          </cell>
          <cell r="GV412">
            <v>0</v>
          </cell>
          <cell r="GW412">
            <v>0</v>
          </cell>
          <cell r="GX412">
            <v>0</v>
          </cell>
          <cell r="GY412">
            <v>0</v>
          </cell>
          <cell r="HA412" t="str">
            <v>SDPT60041</v>
          </cell>
          <cell r="HB412">
            <v>100</v>
          </cell>
          <cell r="HC412">
            <v>0</v>
          </cell>
          <cell r="HD412">
            <v>0</v>
          </cell>
          <cell r="HE412">
            <v>0</v>
          </cell>
          <cell r="HF412">
            <v>0</v>
          </cell>
          <cell r="HG412">
            <v>0</v>
          </cell>
          <cell r="HI412" t="str">
            <v>SDPT60017</v>
          </cell>
          <cell r="HJ412">
            <v>100</v>
          </cell>
          <cell r="HK412">
            <v>0</v>
          </cell>
          <cell r="HL412">
            <v>0</v>
          </cell>
          <cell r="HM412">
            <v>0</v>
          </cell>
          <cell r="HN412">
            <v>0</v>
          </cell>
          <cell r="HO412">
            <v>0</v>
          </cell>
          <cell r="HQ412" t="str">
            <v>SDPT60017</v>
          </cell>
          <cell r="HR412">
            <v>100</v>
          </cell>
          <cell r="HS412">
            <v>0</v>
          </cell>
          <cell r="HT412">
            <v>0</v>
          </cell>
          <cell r="HU412">
            <v>0</v>
          </cell>
          <cell r="HV412">
            <v>0</v>
          </cell>
          <cell r="HW412">
            <v>0</v>
          </cell>
          <cell r="HY412" t="str">
            <v>PWVV16002</v>
          </cell>
          <cell r="HZ412">
            <v>60.22</v>
          </cell>
          <cell r="IA412">
            <v>20.46</v>
          </cell>
          <cell r="IB412">
            <v>2.5714285714286</v>
          </cell>
          <cell r="IC412">
            <v>14.867000000000001</v>
          </cell>
          <cell r="ID412">
            <v>288.84899999999999</v>
          </cell>
          <cell r="IE412">
            <v>14</v>
          </cell>
          <cell r="IG412" t="str">
            <v>PWVV16002</v>
          </cell>
          <cell r="IH412">
            <v>61.2</v>
          </cell>
          <cell r="II412">
            <v>18.04</v>
          </cell>
          <cell r="IJ412">
            <v>2.25</v>
          </cell>
          <cell r="IK412">
            <v>14.753</v>
          </cell>
          <cell r="IL412">
            <v>305.93299999999999</v>
          </cell>
          <cell r="IM412">
            <v>16</v>
          </cell>
        </row>
        <row r="413">
          <cell r="A413" t="str">
            <v>TLYS40019</v>
          </cell>
          <cell r="B413">
            <v>100</v>
          </cell>
          <cell r="C413">
            <v>0</v>
          </cell>
          <cell r="D413">
            <v>0</v>
          </cell>
          <cell r="E413">
            <v>0</v>
          </cell>
          <cell r="F413">
            <v>0</v>
          </cell>
          <cell r="G413">
            <v>0</v>
          </cell>
          <cell r="I413" t="str">
            <v>TLYS40019</v>
          </cell>
          <cell r="J413">
            <v>100</v>
          </cell>
          <cell r="K413">
            <v>0</v>
          </cell>
          <cell r="L413">
            <v>0</v>
          </cell>
          <cell r="M413">
            <v>0</v>
          </cell>
          <cell r="N413">
            <v>0</v>
          </cell>
          <cell r="O413">
            <v>0</v>
          </cell>
          <cell r="Q413" t="str">
            <v>TLYS40008</v>
          </cell>
          <cell r="R413">
            <v>100</v>
          </cell>
          <cell r="S413">
            <v>0</v>
          </cell>
          <cell r="T413">
            <v>0</v>
          </cell>
          <cell r="U413">
            <v>0</v>
          </cell>
          <cell r="V413">
            <v>0</v>
          </cell>
          <cell r="W413">
            <v>0</v>
          </cell>
          <cell r="Y413" t="str">
            <v>TLYS40008</v>
          </cell>
          <cell r="Z413">
            <v>100</v>
          </cell>
          <cell r="AA413">
            <v>0</v>
          </cell>
          <cell r="AB413">
            <v>0</v>
          </cell>
          <cell r="AC413">
            <v>0</v>
          </cell>
          <cell r="AD413">
            <v>0</v>
          </cell>
          <cell r="AE413">
            <v>0</v>
          </cell>
          <cell r="AG413" t="str">
            <v>TLYS40008</v>
          </cell>
          <cell r="AH413">
            <v>100</v>
          </cell>
          <cell r="AI413">
            <v>0</v>
          </cell>
          <cell r="AJ413">
            <v>0</v>
          </cell>
          <cell r="AK413">
            <v>0</v>
          </cell>
          <cell r="AL413">
            <v>0</v>
          </cell>
          <cell r="AM413">
            <v>0</v>
          </cell>
          <cell r="AO413" t="str">
            <v>TLYS30009</v>
          </cell>
          <cell r="AP413">
            <v>100</v>
          </cell>
          <cell r="AQ413">
            <v>0</v>
          </cell>
          <cell r="AR413">
            <v>0</v>
          </cell>
          <cell r="AS413">
            <v>0</v>
          </cell>
          <cell r="AT413">
            <v>0</v>
          </cell>
          <cell r="AU413">
            <v>0</v>
          </cell>
          <cell r="AW413" t="str">
            <v>TLYS30009</v>
          </cell>
          <cell r="AX413">
            <v>100</v>
          </cell>
          <cell r="AY413">
            <v>0</v>
          </cell>
          <cell r="AZ413">
            <v>0</v>
          </cell>
          <cell r="BA413">
            <v>0</v>
          </cell>
          <cell r="BB413">
            <v>0</v>
          </cell>
          <cell r="BC413">
            <v>0</v>
          </cell>
          <cell r="BE413" t="str">
            <v>TLYS30009</v>
          </cell>
          <cell r="BF413">
            <v>100</v>
          </cell>
          <cell r="BG413">
            <v>0</v>
          </cell>
          <cell r="BH413">
            <v>0</v>
          </cell>
          <cell r="BI413">
            <v>0</v>
          </cell>
          <cell r="BJ413">
            <v>0</v>
          </cell>
          <cell r="BK413">
            <v>0</v>
          </cell>
          <cell r="BM413" t="str">
            <v>TLYS30009</v>
          </cell>
          <cell r="BN413">
            <v>100</v>
          </cell>
          <cell r="BO413">
            <v>0</v>
          </cell>
          <cell r="BP413">
            <v>0</v>
          </cell>
          <cell r="BQ413">
            <v>0</v>
          </cell>
          <cell r="BR413">
            <v>0</v>
          </cell>
          <cell r="BS413">
            <v>0</v>
          </cell>
          <cell r="BU413" t="str">
            <v>SDPT60189</v>
          </cell>
          <cell r="BV413">
            <v>100</v>
          </cell>
          <cell r="BW413">
            <v>0</v>
          </cell>
          <cell r="BX413">
            <v>0</v>
          </cell>
          <cell r="BY413">
            <v>0</v>
          </cell>
          <cell r="BZ413">
            <v>0</v>
          </cell>
          <cell r="CA413">
            <v>0</v>
          </cell>
          <cell r="CC413" t="str">
            <v>SDPT60189</v>
          </cell>
          <cell r="CD413">
            <v>100</v>
          </cell>
          <cell r="CE413">
            <v>0</v>
          </cell>
          <cell r="CF413">
            <v>0</v>
          </cell>
          <cell r="CG413">
            <v>0</v>
          </cell>
          <cell r="CH413">
            <v>0</v>
          </cell>
          <cell r="CI413">
            <v>0</v>
          </cell>
          <cell r="CK413" t="str">
            <v>SDPT60189</v>
          </cell>
          <cell r="CL413">
            <v>100</v>
          </cell>
          <cell r="CM413">
            <v>0</v>
          </cell>
          <cell r="CN413">
            <v>0</v>
          </cell>
          <cell r="CO413">
            <v>0</v>
          </cell>
          <cell r="CP413">
            <v>0</v>
          </cell>
          <cell r="CQ413">
            <v>0</v>
          </cell>
          <cell r="CS413" t="str">
            <v>SDPT60118</v>
          </cell>
          <cell r="CT413">
            <v>100</v>
          </cell>
          <cell r="CU413">
            <v>0</v>
          </cell>
          <cell r="CV413">
            <v>0</v>
          </cell>
          <cell r="CW413">
            <v>0</v>
          </cell>
          <cell r="CX413">
            <v>0</v>
          </cell>
          <cell r="CY413">
            <v>0</v>
          </cell>
          <cell r="DA413" t="str">
            <v>SDPT60118</v>
          </cell>
          <cell r="DB413">
            <v>100</v>
          </cell>
          <cell r="DC413">
            <v>0</v>
          </cell>
          <cell r="DD413">
            <v>0</v>
          </cell>
          <cell r="DE413">
            <v>0</v>
          </cell>
          <cell r="DF413">
            <v>0</v>
          </cell>
          <cell r="DG413">
            <v>0</v>
          </cell>
          <cell r="DI413" t="str">
            <v>SDPT60118</v>
          </cell>
          <cell r="DJ413">
            <v>100</v>
          </cell>
          <cell r="DK413">
            <v>0</v>
          </cell>
          <cell r="DL413">
            <v>0</v>
          </cell>
          <cell r="DM413">
            <v>0</v>
          </cell>
          <cell r="DN413">
            <v>0</v>
          </cell>
          <cell r="DO413">
            <v>0</v>
          </cell>
          <cell r="DQ413" t="str">
            <v>SDPT60118</v>
          </cell>
          <cell r="DR413">
            <v>100</v>
          </cell>
          <cell r="DS413">
            <v>0</v>
          </cell>
          <cell r="DT413">
            <v>0</v>
          </cell>
          <cell r="DU413">
            <v>0</v>
          </cell>
          <cell r="DV413">
            <v>0</v>
          </cell>
          <cell r="DW413">
            <v>0</v>
          </cell>
          <cell r="DY413" t="str">
            <v>SDPT60098</v>
          </cell>
          <cell r="DZ413">
            <v>100</v>
          </cell>
          <cell r="EA413">
            <v>0</v>
          </cell>
          <cell r="EB413">
            <v>0</v>
          </cell>
          <cell r="EC413">
            <v>0</v>
          </cell>
          <cell r="ED413">
            <v>0</v>
          </cell>
          <cell r="EE413">
            <v>0</v>
          </cell>
          <cell r="EG413" t="str">
            <v>SDPT60098</v>
          </cell>
          <cell r="EH413">
            <v>100</v>
          </cell>
          <cell r="EI413">
            <v>0</v>
          </cell>
          <cell r="EJ413">
            <v>0</v>
          </cell>
          <cell r="EK413">
            <v>0</v>
          </cell>
          <cell r="EL413">
            <v>0</v>
          </cell>
          <cell r="EM413">
            <v>0</v>
          </cell>
          <cell r="EO413" t="str">
            <v>SDPT60098</v>
          </cell>
          <cell r="EP413">
            <v>100</v>
          </cell>
          <cell r="EQ413">
            <v>0</v>
          </cell>
          <cell r="ER413">
            <v>0</v>
          </cell>
          <cell r="ES413">
            <v>0</v>
          </cell>
          <cell r="ET413">
            <v>0</v>
          </cell>
          <cell r="EU413">
            <v>0</v>
          </cell>
          <cell r="EW413" t="str">
            <v>SDPT60052</v>
          </cell>
          <cell r="EX413">
            <v>100</v>
          </cell>
          <cell r="EY413">
            <v>0</v>
          </cell>
          <cell r="EZ413">
            <v>0</v>
          </cell>
          <cell r="FA413">
            <v>0</v>
          </cell>
          <cell r="FB413">
            <v>0</v>
          </cell>
          <cell r="FC413">
            <v>0</v>
          </cell>
          <cell r="FE413" t="str">
            <v>SDPT60046</v>
          </cell>
          <cell r="FF413">
            <v>100</v>
          </cell>
          <cell r="FG413">
            <v>0</v>
          </cell>
          <cell r="FH413">
            <v>0</v>
          </cell>
          <cell r="FI413">
            <v>0</v>
          </cell>
          <cell r="FJ413">
            <v>0</v>
          </cell>
          <cell r="FK413">
            <v>0</v>
          </cell>
          <cell r="FM413" t="str">
            <v>SDPT60046</v>
          </cell>
          <cell r="FN413">
            <v>100</v>
          </cell>
          <cell r="FO413">
            <v>0</v>
          </cell>
          <cell r="FP413">
            <v>0</v>
          </cell>
          <cell r="FQ413">
            <v>0</v>
          </cell>
          <cell r="FR413">
            <v>0</v>
          </cell>
          <cell r="FS413">
            <v>0</v>
          </cell>
          <cell r="FU413" t="str">
            <v>SDPT60046</v>
          </cell>
          <cell r="FV413">
            <v>100</v>
          </cell>
          <cell r="FW413">
            <v>0</v>
          </cell>
          <cell r="FX413">
            <v>0</v>
          </cell>
          <cell r="FY413">
            <v>0</v>
          </cell>
          <cell r="FZ413">
            <v>0</v>
          </cell>
          <cell r="GA413">
            <v>0</v>
          </cell>
          <cell r="GC413" t="str">
            <v>SDPT60046</v>
          </cell>
          <cell r="GD413">
            <v>100</v>
          </cell>
          <cell r="GE413">
            <v>0</v>
          </cell>
          <cell r="GF413">
            <v>0</v>
          </cell>
          <cell r="GG413">
            <v>0</v>
          </cell>
          <cell r="GH413">
            <v>0</v>
          </cell>
          <cell r="GI413">
            <v>0</v>
          </cell>
          <cell r="GK413" t="str">
            <v>SDPT60046</v>
          </cell>
          <cell r="GL413">
            <v>100</v>
          </cell>
          <cell r="GM413">
            <v>0</v>
          </cell>
          <cell r="GN413">
            <v>0</v>
          </cell>
          <cell r="GO413">
            <v>0</v>
          </cell>
          <cell r="GP413">
            <v>0</v>
          </cell>
          <cell r="GQ413">
            <v>0</v>
          </cell>
          <cell r="GS413" t="str">
            <v>SDPT60046</v>
          </cell>
          <cell r="GT413">
            <v>100</v>
          </cell>
          <cell r="GU413">
            <v>0</v>
          </cell>
          <cell r="GV413">
            <v>0</v>
          </cell>
          <cell r="GW413">
            <v>0</v>
          </cell>
          <cell r="GX413">
            <v>0</v>
          </cell>
          <cell r="GY413">
            <v>0</v>
          </cell>
          <cell r="HA413" t="str">
            <v>SDPT60046</v>
          </cell>
          <cell r="HB413">
            <v>100</v>
          </cell>
          <cell r="HC413">
            <v>0</v>
          </cell>
          <cell r="HD413">
            <v>0</v>
          </cell>
          <cell r="HE413">
            <v>0</v>
          </cell>
          <cell r="HF413">
            <v>0</v>
          </cell>
          <cell r="HG413">
            <v>0</v>
          </cell>
          <cell r="HI413" t="str">
            <v>SDPT60018</v>
          </cell>
          <cell r="HJ413">
            <v>100</v>
          </cell>
          <cell r="HK413">
            <v>0</v>
          </cell>
          <cell r="HL413">
            <v>0</v>
          </cell>
          <cell r="HM413">
            <v>0</v>
          </cell>
          <cell r="HN413">
            <v>0</v>
          </cell>
          <cell r="HO413">
            <v>0</v>
          </cell>
          <cell r="HQ413" t="str">
            <v>SDPT60018</v>
          </cell>
          <cell r="HR413">
            <v>100</v>
          </cell>
          <cell r="HS413">
            <v>0</v>
          </cell>
          <cell r="HT413">
            <v>0</v>
          </cell>
          <cell r="HU413">
            <v>0</v>
          </cell>
          <cell r="HV413">
            <v>0</v>
          </cell>
          <cell r="HW413">
            <v>0</v>
          </cell>
          <cell r="HY413" t="str">
            <v>PWVV16003</v>
          </cell>
          <cell r="HZ413">
            <v>86.92</v>
          </cell>
          <cell r="IA413">
            <v>6.56</v>
          </cell>
          <cell r="IB413">
            <v>7.5714285714285996</v>
          </cell>
          <cell r="IC413">
            <v>1.18</v>
          </cell>
          <cell r="ID413">
            <v>458.483</v>
          </cell>
          <cell r="IE413">
            <v>14</v>
          </cell>
          <cell r="IG413" t="str">
            <v>PWVV16003</v>
          </cell>
          <cell r="IH413">
            <v>82.66</v>
          </cell>
          <cell r="II413">
            <v>8.44</v>
          </cell>
          <cell r="IJ413">
            <v>7.0666666666667002</v>
          </cell>
          <cell r="IK413">
            <v>28.370999999999999</v>
          </cell>
          <cell r="IL413">
            <v>459.55</v>
          </cell>
          <cell r="IM413">
            <v>15</v>
          </cell>
        </row>
        <row r="414">
          <cell r="A414" t="str">
            <v>TLYS40021</v>
          </cell>
          <cell r="B414">
            <v>100</v>
          </cell>
          <cell r="C414">
            <v>0</v>
          </cell>
          <cell r="D414">
            <v>0</v>
          </cell>
          <cell r="E414">
            <v>0</v>
          </cell>
          <cell r="F414">
            <v>0</v>
          </cell>
          <cell r="G414">
            <v>0</v>
          </cell>
          <cell r="I414" t="str">
            <v>TLYS40021</v>
          </cell>
          <cell r="J414">
            <v>100</v>
          </cell>
          <cell r="K414">
            <v>0</v>
          </cell>
          <cell r="L414">
            <v>0</v>
          </cell>
          <cell r="M414">
            <v>0</v>
          </cell>
          <cell r="N414">
            <v>0</v>
          </cell>
          <cell r="O414">
            <v>0</v>
          </cell>
          <cell r="Q414" t="str">
            <v>TLYS40010</v>
          </cell>
          <cell r="R414">
            <v>100</v>
          </cell>
          <cell r="S414">
            <v>0</v>
          </cell>
          <cell r="T414">
            <v>0</v>
          </cell>
          <cell r="U414">
            <v>0</v>
          </cell>
          <cell r="V414">
            <v>0</v>
          </cell>
          <cell r="W414">
            <v>0</v>
          </cell>
          <cell r="Y414" t="str">
            <v>TLYS40010</v>
          </cell>
          <cell r="Z414">
            <v>100</v>
          </cell>
          <cell r="AA414">
            <v>0</v>
          </cell>
          <cell r="AB414">
            <v>0</v>
          </cell>
          <cell r="AC414">
            <v>0</v>
          </cell>
          <cell r="AD414">
            <v>0</v>
          </cell>
          <cell r="AE414">
            <v>0</v>
          </cell>
          <cell r="AG414" t="str">
            <v>TLYS40010</v>
          </cell>
          <cell r="AH414">
            <v>100</v>
          </cell>
          <cell r="AI414">
            <v>0</v>
          </cell>
          <cell r="AJ414">
            <v>0</v>
          </cell>
          <cell r="AK414">
            <v>0</v>
          </cell>
          <cell r="AL414">
            <v>0</v>
          </cell>
          <cell r="AM414">
            <v>0</v>
          </cell>
          <cell r="AO414" t="str">
            <v>TLYS40007</v>
          </cell>
          <cell r="AP414">
            <v>100</v>
          </cell>
          <cell r="AQ414">
            <v>0</v>
          </cell>
          <cell r="AR414">
            <v>0</v>
          </cell>
          <cell r="AS414">
            <v>0</v>
          </cell>
          <cell r="AT414">
            <v>0</v>
          </cell>
          <cell r="AU414">
            <v>0</v>
          </cell>
          <cell r="AW414" t="str">
            <v>TLYS40007</v>
          </cell>
          <cell r="AX414">
            <v>100</v>
          </cell>
          <cell r="AY414">
            <v>0</v>
          </cell>
          <cell r="AZ414">
            <v>0</v>
          </cell>
          <cell r="BA414">
            <v>0</v>
          </cell>
          <cell r="BB414">
            <v>0</v>
          </cell>
          <cell r="BC414">
            <v>0</v>
          </cell>
          <cell r="BE414" t="str">
            <v>TLYS40007</v>
          </cell>
          <cell r="BF414">
            <v>100</v>
          </cell>
          <cell r="BG414">
            <v>0</v>
          </cell>
          <cell r="BH414">
            <v>0</v>
          </cell>
          <cell r="BI414">
            <v>0</v>
          </cell>
          <cell r="BJ414">
            <v>0</v>
          </cell>
          <cell r="BK414">
            <v>0</v>
          </cell>
          <cell r="BM414" t="str">
            <v>TLYS40007</v>
          </cell>
          <cell r="BN414">
            <v>100</v>
          </cell>
          <cell r="BO414">
            <v>0</v>
          </cell>
          <cell r="BP414">
            <v>0</v>
          </cell>
          <cell r="BQ414">
            <v>0</v>
          </cell>
          <cell r="BR414">
            <v>0</v>
          </cell>
          <cell r="BS414">
            <v>0</v>
          </cell>
          <cell r="BU414" t="str">
            <v>TLYS30007</v>
          </cell>
          <cell r="BV414">
            <v>100</v>
          </cell>
          <cell r="BW414">
            <v>0</v>
          </cell>
          <cell r="BX414">
            <v>0</v>
          </cell>
          <cell r="BY414">
            <v>0</v>
          </cell>
          <cell r="BZ414">
            <v>0</v>
          </cell>
          <cell r="CA414">
            <v>0</v>
          </cell>
          <cell r="CC414" t="str">
            <v>TLYS30007</v>
          </cell>
          <cell r="CD414">
            <v>100</v>
          </cell>
          <cell r="CE414">
            <v>0</v>
          </cell>
          <cell r="CF414">
            <v>0</v>
          </cell>
          <cell r="CG414">
            <v>0</v>
          </cell>
          <cell r="CH414">
            <v>0</v>
          </cell>
          <cell r="CI414">
            <v>0</v>
          </cell>
          <cell r="CK414" t="str">
            <v>TLYS30007</v>
          </cell>
          <cell r="CL414">
            <v>100</v>
          </cell>
          <cell r="CM414">
            <v>0</v>
          </cell>
          <cell r="CN414">
            <v>0</v>
          </cell>
          <cell r="CO414">
            <v>0</v>
          </cell>
          <cell r="CP414">
            <v>0</v>
          </cell>
          <cell r="CQ414">
            <v>0</v>
          </cell>
          <cell r="CS414" t="str">
            <v>SDPT60119</v>
          </cell>
          <cell r="CT414">
            <v>100</v>
          </cell>
          <cell r="CU414">
            <v>0</v>
          </cell>
          <cell r="CV414">
            <v>0</v>
          </cell>
          <cell r="CW414">
            <v>0</v>
          </cell>
          <cell r="CX414">
            <v>0</v>
          </cell>
          <cell r="CY414">
            <v>0</v>
          </cell>
          <cell r="DA414" t="str">
            <v>SDPT60119</v>
          </cell>
          <cell r="DB414">
            <v>100</v>
          </cell>
          <cell r="DC414">
            <v>0</v>
          </cell>
          <cell r="DD414">
            <v>0</v>
          </cell>
          <cell r="DE414">
            <v>0</v>
          </cell>
          <cell r="DF414">
            <v>0</v>
          </cell>
          <cell r="DG414">
            <v>0</v>
          </cell>
          <cell r="DI414" t="str">
            <v>SDPT60119</v>
          </cell>
          <cell r="DJ414">
            <v>100</v>
          </cell>
          <cell r="DK414">
            <v>0</v>
          </cell>
          <cell r="DL414">
            <v>0</v>
          </cell>
          <cell r="DM414">
            <v>0</v>
          </cell>
          <cell r="DN414">
            <v>0</v>
          </cell>
          <cell r="DO414">
            <v>0</v>
          </cell>
          <cell r="DQ414" t="str">
            <v>SDPT60119</v>
          </cell>
          <cell r="DR414">
            <v>100</v>
          </cell>
          <cell r="DS414">
            <v>0</v>
          </cell>
          <cell r="DT414">
            <v>0</v>
          </cell>
          <cell r="DU414">
            <v>0</v>
          </cell>
          <cell r="DV414">
            <v>0</v>
          </cell>
          <cell r="DW414">
            <v>0</v>
          </cell>
          <cell r="DY414" t="str">
            <v>SDPT60099</v>
          </cell>
          <cell r="DZ414">
            <v>100</v>
          </cell>
          <cell r="EA414">
            <v>0</v>
          </cell>
          <cell r="EB414">
            <v>0</v>
          </cell>
          <cell r="EC414">
            <v>0</v>
          </cell>
          <cell r="ED414">
            <v>0</v>
          </cell>
          <cell r="EE414">
            <v>0</v>
          </cell>
          <cell r="EG414" t="str">
            <v>SDPT60099</v>
          </cell>
          <cell r="EH414">
            <v>100</v>
          </cell>
          <cell r="EI414">
            <v>0</v>
          </cell>
          <cell r="EJ414">
            <v>0</v>
          </cell>
          <cell r="EK414">
            <v>0</v>
          </cell>
          <cell r="EL414">
            <v>0</v>
          </cell>
          <cell r="EM414">
            <v>0</v>
          </cell>
          <cell r="EO414" t="str">
            <v>SDPT60099</v>
          </cell>
          <cell r="EP414">
            <v>100</v>
          </cell>
          <cell r="EQ414">
            <v>0</v>
          </cell>
          <cell r="ER414">
            <v>0</v>
          </cell>
          <cell r="ES414">
            <v>0</v>
          </cell>
          <cell r="ET414">
            <v>0</v>
          </cell>
          <cell r="EU414">
            <v>0</v>
          </cell>
          <cell r="EW414" t="str">
            <v>SDPT60053</v>
          </cell>
          <cell r="EX414">
            <v>100</v>
          </cell>
          <cell r="EY414">
            <v>0</v>
          </cell>
          <cell r="EZ414">
            <v>0</v>
          </cell>
          <cell r="FA414">
            <v>0</v>
          </cell>
          <cell r="FB414">
            <v>0</v>
          </cell>
          <cell r="FC414">
            <v>0</v>
          </cell>
          <cell r="FE414" t="str">
            <v>SDPT60051</v>
          </cell>
          <cell r="FF414">
            <v>100</v>
          </cell>
          <cell r="FG414">
            <v>0</v>
          </cell>
          <cell r="FH414">
            <v>0</v>
          </cell>
          <cell r="FI414">
            <v>0</v>
          </cell>
          <cell r="FJ414">
            <v>0</v>
          </cell>
          <cell r="FK414">
            <v>0</v>
          </cell>
          <cell r="FM414" t="str">
            <v>SDPT60051</v>
          </cell>
          <cell r="FN414">
            <v>100</v>
          </cell>
          <cell r="FO414">
            <v>0</v>
          </cell>
          <cell r="FP414">
            <v>0</v>
          </cell>
          <cell r="FQ414">
            <v>0</v>
          </cell>
          <cell r="FR414">
            <v>0</v>
          </cell>
          <cell r="FS414">
            <v>0</v>
          </cell>
          <cell r="FU414" t="str">
            <v>SDPT60051</v>
          </cell>
          <cell r="FV414">
            <v>100</v>
          </cell>
          <cell r="FW414">
            <v>0</v>
          </cell>
          <cell r="FX414">
            <v>0</v>
          </cell>
          <cell r="FY414">
            <v>0</v>
          </cell>
          <cell r="FZ414">
            <v>0</v>
          </cell>
          <cell r="GA414">
            <v>0</v>
          </cell>
          <cell r="GC414" t="str">
            <v>SDPT60051</v>
          </cell>
          <cell r="GD414">
            <v>100</v>
          </cell>
          <cell r="GE414">
            <v>0</v>
          </cell>
          <cell r="GF414">
            <v>0</v>
          </cell>
          <cell r="GG414">
            <v>0</v>
          </cell>
          <cell r="GH414">
            <v>0</v>
          </cell>
          <cell r="GI414">
            <v>0</v>
          </cell>
          <cell r="GK414" t="str">
            <v>SDPT60051</v>
          </cell>
          <cell r="GL414">
            <v>100</v>
          </cell>
          <cell r="GM414">
            <v>0</v>
          </cell>
          <cell r="GN414">
            <v>0</v>
          </cell>
          <cell r="GO414">
            <v>0</v>
          </cell>
          <cell r="GP414">
            <v>0</v>
          </cell>
          <cell r="GQ414">
            <v>0</v>
          </cell>
          <cell r="GS414" t="str">
            <v>SDPT60051</v>
          </cell>
          <cell r="GT414">
            <v>100</v>
          </cell>
          <cell r="GU414">
            <v>0</v>
          </cell>
          <cell r="GV414">
            <v>0</v>
          </cell>
          <cell r="GW414">
            <v>0</v>
          </cell>
          <cell r="GX414">
            <v>0</v>
          </cell>
          <cell r="GY414">
            <v>0</v>
          </cell>
          <cell r="HA414" t="str">
            <v>SDPT60051</v>
          </cell>
          <cell r="HB414">
            <v>100</v>
          </cell>
          <cell r="HC414">
            <v>0</v>
          </cell>
          <cell r="HD414">
            <v>0</v>
          </cell>
          <cell r="HE414">
            <v>0</v>
          </cell>
          <cell r="HF414">
            <v>0</v>
          </cell>
          <cell r="HG414">
            <v>0</v>
          </cell>
          <cell r="HI414" t="str">
            <v>SDPT60020</v>
          </cell>
          <cell r="HJ414">
            <v>100</v>
          </cell>
          <cell r="HK414">
            <v>0</v>
          </cell>
          <cell r="HL414">
            <v>0</v>
          </cell>
          <cell r="HM414">
            <v>0</v>
          </cell>
          <cell r="HN414">
            <v>0</v>
          </cell>
          <cell r="HO414">
            <v>0</v>
          </cell>
          <cell r="HQ414" t="str">
            <v>SDPT60020</v>
          </cell>
          <cell r="HR414">
            <v>100</v>
          </cell>
          <cell r="HS414">
            <v>0</v>
          </cell>
          <cell r="HT414">
            <v>0</v>
          </cell>
          <cell r="HU414">
            <v>0</v>
          </cell>
          <cell r="HV414">
            <v>0</v>
          </cell>
          <cell r="HW414">
            <v>0</v>
          </cell>
          <cell r="HY414" t="str">
            <v>PWVV16004</v>
          </cell>
          <cell r="HZ414">
            <v>94.6</v>
          </cell>
          <cell r="IA414">
            <v>18.579999999999998</v>
          </cell>
          <cell r="IB414">
            <v>8</v>
          </cell>
          <cell r="IC414">
            <v>99.238</v>
          </cell>
          <cell r="ID414">
            <v>143.48099999999999</v>
          </cell>
          <cell r="IE414">
            <v>2</v>
          </cell>
          <cell r="IG414" t="str">
            <v>PWVV16004</v>
          </cell>
          <cell r="IH414">
            <v>94.77</v>
          </cell>
          <cell r="II414">
            <v>18.579999999999998</v>
          </cell>
          <cell r="IJ414">
            <v>8</v>
          </cell>
          <cell r="IK414">
            <v>99.238</v>
          </cell>
          <cell r="IL414">
            <v>162.78100000000001</v>
          </cell>
          <cell r="IM414">
            <v>2</v>
          </cell>
        </row>
        <row r="415">
          <cell r="A415" t="str">
            <v>TLYS40022</v>
          </cell>
          <cell r="B415">
            <v>100</v>
          </cell>
          <cell r="C415">
            <v>0</v>
          </cell>
          <cell r="D415">
            <v>0</v>
          </cell>
          <cell r="E415">
            <v>0</v>
          </cell>
          <cell r="F415">
            <v>0</v>
          </cell>
          <cell r="G415">
            <v>0</v>
          </cell>
          <cell r="I415" t="str">
            <v>TLYS40022</v>
          </cell>
          <cell r="J415">
            <v>100</v>
          </cell>
          <cell r="K415">
            <v>0</v>
          </cell>
          <cell r="L415">
            <v>0</v>
          </cell>
          <cell r="M415">
            <v>0</v>
          </cell>
          <cell r="N415">
            <v>0</v>
          </cell>
          <cell r="O415">
            <v>0</v>
          </cell>
          <cell r="Q415" t="str">
            <v>TLYS40018</v>
          </cell>
          <cell r="R415">
            <v>100</v>
          </cell>
          <cell r="S415">
            <v>0</v>
          </cell>
          <cell r="T415">
            <v>0</v>
          </cell>
          <cell r="U415">
            <v>0</v>
          </cell>
          <cell r="V415">
            <v>0</v>
          </cell>
          <cell r="W415">
            <v>0</v>
          </cell>
          <cell r="Y415" t="str">
            <v>TLYS40018</v>
          </cell>
          <cell r="Z415">
            <v>100</v>
          </cell>
          <cell r="AA415">
            <v>0</v>
          </cell>
          <cell r="AB415">
            <v>0</v>
          </cell>
          <cell r="AC415">
            <v>0</v>
          </cell>
          <cell r="AD415">
            <v>0</v>
          </cell>
          <cell r="AE415">
            <v>0</v>
          </cell>
          <cell r="AG415" t="str">
            <v>TLYS40018</v>
          </cell>
          <cell r="AH415">
            <v>100</v>
          </cell>
          <cell r="AI415">
            <v>0</v>
          </cell>
          <cell r="AJ415">
            <v>0</v>
          </cell>
          <cell r="AK415">
            <v>0</v>
          </cell>
          <cell r="AL415">
            <v>0</v>
          </cell>
          <cell r="AM415">
            <v>0</v>
          </cell>
          <cell r="AO415" t="str">
            <v>TLYS40008</v>
          </cell>
          <cell r="AP415">
            <v>100</v>
          </cell>
          <cell r="AQ415">
            <v>0</v>
          </cell>
          <cell r="AR415">
            <v>0</v>
          </cell>
          <cell r="AS415">
            <v>0</v>
          </cell>
          <cell r="AT415">
            <v>0</v>
          </cell>
          <cell r="AU415">
            <v>0</v>
          </cell>
          <cell r="AW415" t="str">
            <v>TLYS40008</v>
          </cell>
          <cell r="AX415">
            <v>100</v>
          </cell>
          <cell r="AY415">
            <v>0</v>
          </cell>
          <cell r="AZ415">
            <v>0</v>
          </cell>
          <cell r="BA415">
            <v>0</v>
          </cell>
          <cell r="BB415">
            <v>0</v>
          </cell>
          <cell r="BC415">
            <v>0</v>
          </cell>
          <cell r="BE415" t="str">
            <v>TLYS40008</v>
          </cell>
          <cell r="BF415">
            <v>100</v>
          </cell>
          <cell r="BG415">
            <v>0</v>
          </cell>
          <cell r="BH415">
            <v>0</v>
          </cell>
          <cell r="BI415">
            <v>0</v>
          </cell>
          <cell r="BJ415">
            <v>0</v>
          </cell>
          <cell r="BK415">
            <v>0</v>
          </cell>
          <cell r="BM415" t="str">
            <v>TLYS40008</v>
          </cell>
          <cell r="BN415">
            <v>100</v>
          </cell>
          <cell r="BO415">
            <v>0</v>
          </cell>
          <cell r="BP415">
            <v>0</v>
          </cell>
          <cell r="BQ415">
            <v>0</v>
          </cell>
          <cell r="BR415">
            <v>0</v>
          </cell>
          <cell r="BS415">
            <v>0</v>
          </cell>
          <cell r="BU415" t="str">
            <v>TLYS30008</v>
          </cell>
          <cell r="BV415">
            <v>100</v>
          </cell>
          <cell r="BW415">
            <v>0</v>
          </cell>
          <cell r="BX415">
            <v>0</v>
          </cell>
          <cell r="BY415">
            <v>0</v>
          </cell>
          <cell r="BZ415">
            <v>0</v>
          </cell>
          <cell r="CA415">
            <v>0</v>
          </cell>
          <cell r="CC415" t="str">
            <v>TLYS30008</v>
          </cell>
          <cell r="CD415">
            <v>100</v>
          </cell>
          <cell r="CE415">
            <v>0</v>
          </cell>
          <cell r="CF415">
            <v>0</v>
          </cell>
          <cell r="CG415">
            <v>0</v>
          </cell>
          <cell r="CH415">
            <v>0</v>
          </cell>
          <cell r="CI415">
            <v>0</v>
          </cell>
          <cell r="CK415" t="str">
            <v>TLYS30008</v>
          </cell>
          <cell r="CL415">
            <v>100</v>
          </cell>
          <cell r="CM415">
            <v>0</v>
          </cell>
          <cell r="CN415">
            <v>0</v>
          </cell>
          <cell r="CO415">
            <v>0</v>
          </cell>
          <cell r="CP415">
            <v>0</v>
          </cell>
          <cell r="CQ415">
            <v>0</v>
          </cell>
          <cell r="CS415" t="str">
            <v>SDPT60120</v>
          </cell>
          <cell r="CT415">
            <v>100</v>
          </cell>
          <cell r="CU415">
            <v>0</v>
          </cell>
          <cell r="CV415">
            <v>0</v>
          </cell>
          <cell r="CW415">
            <v>0</v>
          </cell>
          <cell r="CX415">
            <v>0</v>
          </cell>
          <cell r="CY415">
            <v>0</v>
          </cell>
          <cell r="DA415" t="str">
            <v>SDPT60120</v>
          </cell>
          <cell r="DB415">
            <v>100</v>
          </cell>
          <cell r="DC415">
            <v>0</v>
          </cell>
          <cell r="DD415">
            <v>0</v>
          </cell>
          <cell r="DE415">
            <v>0</v>
          </cell>
          <cell r="DF415">
            <v>0</v>
          </cell>
          <cell r="DG415">
            <v>0</v>
          </cell>
          <cell r="DI415" t="str">
            <v>SDPT60120</v>
          </cell>
          <cell r="DJ415">
            <v>100</v>
          </cell>
          <cell r="DK415">
            <v>0</v>
          </cell>
          <cell r="DL415">
            <v>0</v>
          </cell>
          <cell r="DM415">
            <v>0</v>
          </cell>
          <cell r="DN415">
            <v>0</v>
          </cell>
          <cell r="DO415">
            <v>0</v>
          </cell>
          <cell r="DQ415" t="str">
            <v>SDPT60120</v>
          </cell>
          <cell r="DR415">
            <v>100</v>
          </cell>
          <cell r="DS415">
            <v>0</v>
          </cell>
          <cell r="DT415">
            <v>0</v>
          </cell>
          <cell r="DU415">
            <v>0</v>
          </cell>
          <cell r="DV415">
            <v>0</v>
          </cell>
          <cell r="DW415">
            <v>0</v>
          </cell>
          <cell r="DY415" t="str">
            <v>SDPT60118</v>
          </cell>
          <cell r="DZ415">
            <v>100</v>
          </cell>
          <cell r="EA415">
            <v>0</v>
          </cell>
          <cell r="EB415">
            <v>0</v>
          </cell>
          <cell r="EC415">
            <v>0</v>
          </cell>
          <cell r="ED415">
            <v>0</v>
          </cell>
          <cell r="EE415">
            <v>0</v>
          </cell>
          <cell r="EG415" t="str">
            <v>SDPT60118</v>
          </cell>
          <cell r="EH415">
            <v>100</v>
          </cell>
          <cell r="EI415">
            <v>0</v>
          </cell>
          <cell r="EJ415">
            <v>0</v>
          </cell>
          <cell r="EK415">
            <v>0</v>
          </cell>
          <cell r="EL415">
            <v>0</v>
          </cell>
          <cell r="EM415">
            <v>0</v>
          </cell>
          <cell r="EO415" t="str">
            <v>SDPT60118</v>
          </cell>
          <cell r="EP415">
            <v>100</v>
          </cell>
          <cell r="EQ415">
            <v>0</v>
          </cell>
          <cell r="ER415">
            <v>0</v>
          </cell>
          <cell r="ES415">
            <v>0</v>
          </cell>
          <cell r="ET415">
            <v>0</v>
          </cell>
          <cell r="EU415">
            <v>0</v>
          </cell>
          <cell r="EW415" t="str">
            <v>SDPT60058</v>
          </cell>
          <cell r="EX415">
            <v>100</v>
          </cell>
          <cell r="EY415">
            <v>0</v>
          </cell>
          <cell r="EZ415">
            <v>0</v>
          </cell>
          <cell r="FA415">
            <v>0</v>
          </cell>
          <cell r="FB415">
            <v>0</v>
          </cell>
          <cell r="FC415">
            <v>0</v>
          </cell>
          <cell r="FE415" t="str">
            <v>SDPT60052</v>
          </cell>
          <cell r="FF415">
            <v>100</v>
          </cell>
          <cell r="FG415">
            <v>0</v>
          </cell>
          <cell r="FH415">
            <v>0</v>
          </cell>
          <cell r="FI415">
            <v>0</v>
          </cell>
          <cell r="FJ415">
            <v>0</v>
          </cell>
          <cell r="FK415">
            <v>0</v>
          </cell>
          <cell r="FM415" t="str">
            <v>SDPT60052</v>
          </cell>
          <cell r="FN415">
            <v>100</v>
          </cell>
          <cell r="FO415">
            <v>0</v>
          </cell>
          <cell r="FP415">
            <v>0</v>
          </cell>
          <cell r="FQ415">
            <v>0</v>
          </cell>
          <cell r="FR415">
            <v>0</v>
          </cell>
          <cell r="FS415">
            <v>0</v>
          </cell>
          <cell r="FU415" t="str">
            <v>SDPT60052</v>
          </cell>
          <cell r="FV415">
            <v>100</v>
          </cell>
          <cell r="FW415">
            <v>0</v>
          </cell>
          <cell r="FX415">
            <v>0</v>
          </cell>
          <cell r="FY415">
            <v>0</v>
          </cell>
          <cell r="FZ415">
            <v>0</v>
          </cell>
          <cell r="GA415">
            <v>0</v>
          </cell>
          <cell r="GC415" t="str">
            <v>SDPT60052</v>
          </cell>
          <cell r="GD415">
            <v>100</v>
          </cell>
          <cell r="GE415">
            <v>0</v>
          </cell>
          <cell r="GF415">
            <v>0</v>
          </cell>
          <cell r="GG415">
            <v>0</v>
          </cell>
          <cell r="GH415">
            <v>0</v>
          </cell>
          <cell r="GI415">
            <v>0</v>
          </cell>
          <cell r="GK415" t="str">
            <v>SDPT60052</v>
          </cell>
          <cell r="GL415">
            <v>100</v>
          </cell>
          <cell r="GM415">
            <v>0</v>
          </cell>
          <cell r="GN415">
            <v>0</v>
          </cell>
          <cell r="GO415">
            <v>0</v>
          </cell>
          <cell r="GP415">
            <v>0</v>
          </cell>
          <cell r="GQ415">
            <v>0</v>
          </cell>
          <cell r="GS415" t="str">
            <v>SDPT60052</v>
          </cell>
          <cell r="GT415">
            <v>100</v>
          </cell>
          <cell r="GU415">
            <v>0</v>
          </cell>
          <cell r="GV415">
            <v>0</v>
          </cell>
          <cell r="GW415">
            <v>0</v>
          </cell>
          <cell r="GX415">
            <v>0</v>
          </cell>
          <cell r="GY415">
            <v>0</v>
          </cell>
          <cell r="HA415" t="str">
            <v>SDPT60052</v>
          </cell>
          <cell r="HB415">
            <v>100</v>
          </cell>
          <cell r="HC415">
            <v>0</v>
          </cell>
          <cell r="HD415">
            <v>0</v>
          </cell>
          <cell r="HE415">
            <v>0</v>
          </cell>
          <cell r="HF415">
            <v>0</v>
          </cell>
          <cell r="HG415">
            <v>0</v>
          </cell>
          <cell r="HI415" t="str">
            <v>SDPT60021</v>
          </cell>
          <cell r="HJ415">
            <v>100</v>
          </cell>
          <cell r="HK415">
            <v>0</v>
          </cell>
          <cell r="HL415">
            <v>0</v>
          </cell>
          <cell r="HM415">
            <v>0</v>
          </cell>
          <cell r="HN415">
            <v>0</v>
          </cell>
          <cell r="HO415">
            <v>0</v>
          </cell>
          <cell r="HQ415" t="str">
            <v>SDPT60021</v>
          </cell>
          <cell r="HR415">
            <v>100</v>
          </cell>
          <cell r="HS415">
            <v>0</v>
          </cell>
          <cell r="HT415">
            <v>0</v>
          </cell>
          <cell r="HU415">
            <v>0</v>
          </cell>
          <cell r="HV415">
            <v>0</v>
          </cell>
          <cell r="HW415">
            <v>0</v>
          </cell>
          <cell r="HY415" t="str">
            <v>SDPT60004</v>
          </cell>
          <cell r="HZ415">
            <v>100</v>
          </cell>
          <cell r="IA415">
            <v>0</v>
          </cell>
          <cell r="IB415">
            <v>0</v>
          </cell>
          <cell r="IC415">
            <v>0</v>
          </cell>
          <cell r="ID415">
            <v>0</v>
          </cell>
          <cell r="IE415">
            <v>0</v>
          </cell>
          <cell r="IG415" t="str">
            <v>SDPT60004</v>
          </cell>
          <cell r="IH415">
            <v>100</v>
          </cell>
          <cell r="II415">
            <v>0</v>
          </cell>
          <cell r="IJ415">
            <v>0</v>
          </cell>
          <cell r="IK415">
            <v>0</v>
          </cell>
          <cell r="IL415">
            <v>0</v>
          </cell>
          <cell r="IM415">
            <v>0</v>
          </cell>
        </row>
        <row r="416">
          <cell r="A416" t="str">
            <v>TLYS40023</v>
          </cell>
          <cell r="B416">
            <v>100</v>
          </cell>
          <cell r="C416">
            <v>0</v>
          </cell>
          <cell r="D416">
            <v>0</v>
          </cell>
          <cell r="E416">
            <v>0</v>
          </cell>
          <cell r="F416">
            <v>0</v>
          </cell>
          <cell r="G416">
            <v>0</v>
          </cell>
          <cell r="I416" t="str">
            <v>TLYS40023</v>
          </cell>
          <cell r="J416">
            <v>100</v>
          </cell>
          <cell r="K416">
            <v>0</v>
          </cell>
          <cell r="L416">
            <v>0</v>
          </cell>
          <cell r="M416">
            <v>0</v>
          </cell>
          <cell r="N416">
            <v>0</v>
          </cell>
          <cell r="O416">
            <v>0</v>
          </cell>
          <cell r="Q416" t="str">
            <v>TLYS40019</v>
          </cell>
          <cell r="R416">
            <v>100</v>
          </cell>
          <cell r="S416">
            <v>0</v>
          </cell>
          <cell r="T416">
            <v>0</v>
          </cell>
          <cell r="U416">
            <v>0</v>
          </cell>
          <cell r="V416">
            <v>0</v>
          </cell>
          <cell r="W416">
            <v>0</v>
          </cell>
          <cell r="Y416" t="str">
            <v>TLYS40019</v>
          </cell>
          <cell r="Z416">
            <v>100</v>
          </cell>
          <cell r="AA416">
            <v>0</v>
          </cell>
          <cell r="AB416">
            <v>0</v>
          </cell>
          <cell r="AC416">
            <v>0</v>
          </cell>
          <cell r="AD416">
            <v>0</v>
          </cell>
          <cell r="AE416">
            <v>0</v>
          </cell>
          <cell r="AG416" t="str">
            <v>TLYS40019</v>
          </cell>
          <cell r="AH416">
            <v>100</v>
          </cell>
          <cell r="AI416">
            <v>0</v>
          </cell>
          <cell r="AJ416">
            <v>0</v>
          </cell>
          <cell r="AK416">
            <v>0</v>
          </cell>
          <cell r="AL416">
            <v>0</v>
          </cell>
          <cell r="AM416">
            <v>0</v>
          </cell>
          <cell r="AO416" t="str">
            <v>TLYS40010</v>
          </cell>
          <cell r="AP416">
            <v>100</v>
          </cell>
          <cell r="AQ416">
            <v>0</v>
          </cell>
          <cell r="AR416">
            <v>0</v>
          </cell>
          <cell r="AS416">
            <v>0</v>
          </cell>
          <cell r="AT416">
            <v>0</v>
          </cell>
          <cell r="AU416">
            <v>0</v>
          </cell>
          <cell r="AW416" t="str">
            <v>TLYS40010</v>
          </cell>
          <cell r="AX416">
            <v>100</v>
          </cell>
          <cell r="AY416">
            <v>0</v>
          </cell>
          <cell r="AZ416">
            <v>0</v>
          </cell>
          <cell r="BA416">
            <v>0</v>
          </cell>
          <cell r="BB416">
            <v>0</v>
          </cell>
          <cell r="BC416">
            <v>0</v>
          </cell>
          <cell r="BE416" t="str">
            <v>TLYS40010</v>
          </cell>
          <cell r="BF416">
            <v>100</v>
          </cell>
          <cell r="BG416">
            <v>0</v>
          </cell>
          <cell r="BH416">
            <v>0</v>
          </cell>
          <cell r="BI416">
            <v>0</v>
          </cell>
          <cell r="BJ416">
            <v>0</v>
          </cell>
          <cell r="BK416">
            <v>0</v>
          </cell>
          <cell r="BM416" t="str">
            <v>TLYS40010</v>
          </cell>
          <cell r="BN416">
            <v>100</v>
          </cell>
          <cell r="BO416">
            <v>0</v>
          </cell>
          <cell r="BP416">
            <v>0</v>
          </cell>
          <cell r="BQ416">
            <v>0</v>
          </cell>
          <cell r="BR416">
            <v>0</v>
          </cell>
          <cell r="BS416">
            <v>0</v>
          </cell>
          <cell r="BU416" t="str">
            <v>TLYS30009</v>
          </cell>
          <cell r="BV416">
            <v>100</v>
          </cell>
          <cell r="BW416">
            <v>0</v>
          </cell>
          <cell r="BX416">
            <v>0</v>
          </cell>
          <cell r="BY416">
            <v>0</v>
          </cell>
          <cell r="BZ416">
            <v>0</v>
          </cell>
          <cell r="CA416">
            <v>0</v>
          </cell>
          <cell r="CC416" t="str">
            <v>TLYS30009</v>
          </cell>
          <cell r="CD416">
            <v>100</v>
          </cell>
          <cell r="CE416">
            <v>0</v>
          </cell>
          <cell r="CF416">
            <v>0</v>
          </cell>
          <cell r="CG416">
            <v>0</v>
          </cell>
          <cell r="CH416">
            <v>0</v>
          </cell>
          <cell r="CI416">
            <v>0</v>
          </cell>
          <cell r="CK416" t="str">
            <v>TLYS30009</v>
          </cell>
          <cell r="CL416">
            <v>100</v>
          </cell>
          <cell r="CM416">
            <v>0</v>
          </cell>
          <cell r="CN416">
            <v>0</v>
          </cell>
          <cell r="CO416">
            <v>0</v>
          </cell>
          <cell r="CP416">
            <v>0</v>
          </cell>
          <cell r="CQ416">
            <v>0</v>
          </cell>
          <cell r="CS416" t="str">
            <v>SDPT60121</v>
          </cell>
          <cell r="CT416">
            <v>100</v>
          </cell>
          <cell r="CU416">
            <v>0</v>
          </cell>
          <cell r="CV416">
            <v>0</v>
          </cell>
          <cell r="CW416">
            <v>0</v>
          </cell>
          <cell r="CX416">
            <v>0</v>
          </cell>
          <cell r="CY416">
            <v>0</v>
          </cell>
          <cell r="DA416" t="str">
            <v>SDPT60121</v>
          </cell>
          <cell r="DB416">
            <v>100</v>
          </cell>
          <cell r="DC416">
            <v>0</v>
          </cell>
          <cell r="DD416">
            <v>0</v>
          </cell>
          <cell r="DE416">
            <v>0</v>
          </cell>
          <cell r="DF416">
            <v>0</v>
          </cell>
          <cell r="DG416">
            <v>0</v>
          </cell>
          <cell r="DI416" t="str">
            <v>SDPT60121</v>
          </cell>
          <cell r="DJ416">
            <v>100</v>
          </cell>
          <cell r="DK416">
            <v>0</v>
          </cell>
          <cell r="DL416">
            <v>0</v>
          </cell>
          <cell r="DM416">
            <v>0</v>
          </cell>
          <cell r="DN416">
            <v>0</v>
          </cell>
          <cell r="DO416">
            <v>0</v>
          </cell>
          <cell r="DQ416" t="str">
            <v>SDPT60121</v>
          </cell>
          <cell r="DR416">
            <v>100</v>
          </cell>
          <cell r="DS416">
            <v>0</v>
          </cell>
          <cell r="DT416">
            <v>0</v>
          </cell>
          <cell r="DU416">
            <v>0</v>
          </cell>
          <cell r="DV416">
            <v>0</v>
          </cell>
          <cell r="DW416">
            <v>0</v>
          </cell>
          <cell r="DY416" t="str">
            <v>SDPT60119</v>
          </cell>
          <cell r="DZ416">
            <v>100</v>
          </cell>
          <cell r="EA416">
            <v>0</v>
          </cell>
          <cell r="EB416">
            <v>0</v>
          </cell>
          <cell r="EC416">
            <v>0</v>
          </cell>
          <cell r="ED416">
            <v>0</v>
          </cell>
          <cell r="EE416">
            <v>0</v>
          </cell>
          <cell r="EG416" t="str">
            <v>SDPT60119</v>
          </cell>
          <cell r="EH416">
            <v>100</v>
          </cell>
          <cell r="EI416">
            <v>0</v>
          </cell>
          <cell r="EJ416">
            <v>0</v>
          </cell>
          <cell r="EK416">
            <v>0</v>
          </cell>
          <cell r="EL416">
            <v>0</v>
          </cell>
          <cell r="EM416">
            <v>0</v>
          </cell>
          <cell r="EO416" t="str">
            <v>SDPT60119</v>
          </cell>
          <cell r="EP416">
            <v>100</v>
          </cell>
          <cell r="EQ416">
            <v>0</v>
          </cell>
          <cell r="ER416">
            <v>0</v>
          </cell>
          <cell r="ES416">
            <v>0</v>
          </cell>
          <cell r="ET416">
            <v>0</v>
          </cell>
          <cell r="EU416">
            <v>0</v>
          </cell>
          <cell r="EW416" t="str">
            <v>SDPT60059</v>
          </cell>
          <cell r="EX416">
            <v>100</v>
          </cell>
          <cell r="EY416">
            <v>0</v>
          </cell>
          <cell r="EZ416">
            <v>0</v>
          </cell>
          <cell r="FA416">
            <v>0</v>
          </cell>
          <cell r="FB416">
            <v>0</v>
          </cell>
          <cell r="FC416">
            <v>0</v>
          </cell>
          <cell r="FE416" t="str">
            <v>SDPT60053</v>
          </cell>
          <cell r="FF416">
            <v>100</v>
          </cell>
          <cell r="FG416">
            <v>0</v>
          </cell>
          <cell r="FH416">
            <v>0</v>
          </cell>
          <cell r="FI416">
            <v>0</v>
          </cell>
          <cell r="FJ416">
            <v>0</v>
          </cell>
          <cell r="FK416">
            <v>0</v>
          </cell>
          <cell r="FM416" t="str">
            <v>SDPT60053</v>
          </cell>
          <cell r="FN416">
            <v>100</v>
          </cell>
          <cell r="FO416">
            <v>0</v>
          </cell>
          <cell r="FP416">
            <v>0</v>
          </cell>
          <cell r="FQ416">
            <v>0</v>
          </cell>
          <cell r="FR416">
            <v>0</v>
          </cell>
          <cell r="FS416">
            <v>0</v>
          </cell>
          <cell r="FU416" t="str">
            <v>SDPT60053</v>
          </cell>
          <cell r="FV416">
            <v>100</v>
          </cell>
          <cell r="FW416">
            <v>0</v>
          </cell>
          <cell r="FX416">
            <v>0</v>
          </cell>
          <cell r="FY416">
            <v>0</v>
          </cell>
          <cell r="FZ416">
            <v>0</v>
          </cell>
          <cell r="GA416">
            <v>0</v>
          </cell>
          <cell r="GC416" t="str">
            <v>SDPT60053</v>
          </cell>
          <cell r="GD416">
            <v>100</v>
          </cell>
          <cell r="GE416">
            <v>0</v>
          </cell>
          <cell r="GF416">
            <v>0</v>
          </cell>
          <cell r="GG416">
            <v>0</v>
          </cell>
          <cell r="GH416">
            <v>0</v>
          </cell>
          <cell r="GI416">
            <v>0</v>
          </cell>
          <cell r="GK416" t="str">
            <v>SDPT60053</v>
          </cell>
          <cell r="GL416">
            <v>100</v>
          </cell>
          <cell r="GM416">
            <v>0</v>
          </cell>
          <cell r="GN416">
            <v>0</v>
          </cell>
          <cell r="GO416">
            <v>0</v>
          </cell>
          <cell r="GP416">
            <v>0</v>
          </cell>
          <cell r="GQ416">
            <v>0</v>
          </cell>
          <cell r="GS416" t="str">
            <v>SDPT60053</v>
          </cell>
          <cell r="GT416">
            <v>100</v>
          </cell>
          <cell r="GU416">
            <v>0</v>
          </cell>
          <cell r="GV416">
            <v>0</v>
          </cell>
          <cell r="GW416">
            <v>0</v>
          </cell>
          <cell r="GX416">
            <v>0</v>
          </cell>
          <cell r="GY416">
            <v>0</v>
          </cell>
          <cell r="HA416" t="str">
            <v>SDPT60053</v>
          </cell>
          <cell r="HB416">
            <v>100</v>
          </cell>
          <cell r="HC416">
            <v>0</v>
          </cell>
          <cell r="HD416">
            <v>0</v>
          </cell>
          <cell r="HE416">
            <v>0</v>
          </cell>
          <cell r="HF416">
            <v>0</v>
          </cell>
          <cell r="HG416">
            <v>0</v>
          </cell>
          <cell r="HI416" t="str">
            <v>SDPT60025</v>
          </cell>
          <cell r="HJ416">
            <v>100</v>
          </cell>
          <cell r="HK416">
            <v>0</v>
          </cell>
          <cell r="HL416">
            <v>0</v>
          </cell>
          <cell r="HM416">
            <v>0</v>
          </cell>
          <cell r="HN416">
            <v>0</v>
          </cell>
          <cell r="HO416">
            <v>0</v>
          </cell>
          <cell r="HQ416" t="str">
            <v>SDPT60025</v>
          </cell>
          <cell r="HR416">
            <v>100</v>
          </cell>
          <cell r="HS416">
            <v>0</v>
          </cell>
          <cell r="HT416">
            <v>0</v>
          </cell>
          <cell r="HU416">
            <v>0</v>
          </cell>
          <cell r="HV416">
            <v>0</v>
          </cell>
          <cell r="HW416">
            <v>0</v>
          </cell>
          <cell r="HY416" t="str">
            <v>SDPT60007</v>
          </cell>
          <cell r="HZ416">
            <v>100</v>
          </cell>
          <cell r="IA416">
            <v>0</v>
          </cell>
          <cell r="IB416">
            <v>0</v>
          </cell>
          <cell r="IC416">
            <v>0</v>
          </cell>
          <cell r="ID416">
            <v>0</v>
          </cell>
          <cell r="IE416">
            <v>0</v>
          </cell>
          <cell r="IG416" t="str">
            <v>SDPT60007</v>
          </cell>
          <cell r="IH416">
            <v>100</v>
          </cell>
          <cell r="II416">
            <v>0</v>
          </cell>
          <cell r="IJ416">
            <v>0</v>
          </cell>
          <cell r="IK416">
            <v>0</v>
          </cell>
          <cell r="IL416">
            <v>0</v>
          </cell>
          <cell r="IM416">
            <v>0</v>
          </cell>
        </row>
        <row r="417">
          <cell r="A417" t="str">
            <v>TLYS40044</v>
          </cell>
          <cell r="B417">
            <v>100</v>
          </cell>
          <cell r="C417">
            <v>0</v>
          </cell>
          <cell r="D417">
            <v>0</v>
          </cell>
          <cell r="E417">
            <v>0</v>
          </cell>
          <cell r="F417">
            <v>0</v>
          </cell>
          <cell r="G417">
            <v>0</v>
          </cell>
          <cell r="I417" t="str">
            <v>TLYS40044</v>
          </cell>
          <cell r="J417">
            <v>100</v>
          </cell>
          <cell r="K417">
            <v>0</v>
          </cell>
          <cell r="L417">
            <v>0</v>
          </cell>
          <cell r="M417">
            <v>0</v>
          </cell>
          <cell r="N417">
            <v>0</v>
          </cell>
          <cell r="O417">
            <v>0</v>
          </cell>
          <cell r="Q417" t="str">
            <v>TLYS40021</v>
          </cell>
          <cell r="R417">
            <v>100</v>
          </cell>
          <cell r="S417">
            <v>0</v>
          </cell>
          <cell r="T417">
            <v>0</v>
          </cell>
          <cell r="U417">
            <v>0</v>
          </cell>
          <cell r="V417">
            <v>0</v>
          </cell>
          <cell r="W417">
            <v>0</v>
          </cell>
          <cell r="Y417" t="str">
            <v>TLYS40021</v>
          </cell>
          <cell r="Z417">
            <v>100</v>
          </cell>
          <cell r="AA417">
            <v>0</v>
          </cell>
          <cell r="AB417">
            <v>0</v>
          </cell>
          <cell r="AC417">
            <v>0</v>
          </cell>
          <cell r="AD417">
            <v>0</v>
          </cell>
          <cell r="AE417">
            <v>0</v>
          </cell>
          <cell r="AG417" t="str">
            <v>TLYS40021</v>
          </cell>
          <cell r="AH417">
            <v>100</v>
          </cell>
          <cell r="AI417">
            <v>0</v>
          </cell>
          <cell r="AJ417">
            <v>0</v>
          </cell>
          <cell r="AK417">
            <v>0</v>
          </cell>
          <cell r="AL417">
            <v>0</v>
          </cell>
          <cell r="AM417">
            <v>0</v>
          </cell>
          <cell r="AO417" t="str">
            <v>TLYS40018</v>
          </cell>
          <cell r="AP417">
            <v>100</v>
          </cell>
          <cell r="AQ417">
            <v>0</v>
          </cell>
          <cell r="AR417">
            <v>0</v>
          </cell>
          <cell r="AS417">
            <v>0</v>
          </cell>
          <cell r="AT417">
            <v>0</v>
          </cell>
          <cell r="AU417">
            <v>0</v>
          </cell>
          <cell r="AW417" t="str">
            <v>TLYS40018</v>
          </cell>
          <cell r="AX417">
            <v>100</v>
          </cell>
          <cell r="AY417">
            <v>0</v>
          </cell>
          <cell r="AZ417">
            <v>0</v>
          </cell>
          <cell r="BA417">
            <v>0</v>
          </cell>
          <cell r="BB417">
            <v>0</v>
          </cell>
          <cell r="BC417">
            <v>0</v>
          </cell>
          <cell r="BE417" t="str">
            <v>TLYS40018</v>
          </cell>
          <cell r="BF417">
            <v>100</v>
          </cell>
          <cell r="BG417">
            <v>0</v>
          </cell>
          <cell r="BH417">
            <v>0</v>
          </cell>
          <cell r="BI417">
            <v>0</v>
          </cell>
          <cell r="BJ417">
            <v>0</v>
          </cell>
          <cell r="BK417">
            <v>0</v>
          </cell>
          <cell r="BM417" t="str">
            <v>TLYS40018</v>
          </cell>
          <cell r="BN417">
            <v>100</v>
          </cell>
          <cell r="BO417">
            <v>0</v>
          </cell>
          <cell r="BP417">
            <v>0</v>
          </cell>
          <cell r="BQ417">
            <v>0</v>
          </cell>
          <cell r="BR417">
            <v>0</v>
          </cell>
          <cell r="BS417">
            <v>0</v>
          </cell>
          <cell r="BU417" t="str">
            <v>TLYS40007</v>
          </cell>
          <cell r="BV417">
            <v>100</v>
          </cell>
          <cell r="BW417">
            <v>0</v>
          </cell>
          <cell r="BX417">
            <v>0</v>
          </cell>
          <cell r="BY417">
            <v>0</v>
          </cell>
          <cell r="BZ417">
            <v>0</v>
          </cell>
          <cell r="CA417">
            <v>0</v>
          </cell>
          <cell r="CC417" t="str">
            <v>TLYS40007</v>
          </cell>
          <cell r="CD417">
            <v>100</v>
          </cell>
          <cell r="CE417">
            <v>0</v>
          </cell>
          <cell r="CF417">
            <v>0</v>
          </cell>
          <cell r="CG417">
            <v>0</v>
          </cell>
          <cell r="CH417">
            <v>0</v>
          </cell>
          <cell r="CI417">
            <v>0</v>
          </cell>
          <cell r="CK417" t="str">
            <v>TLYS40007</v>
          </cell>
          <cell r="CL417">
            <v>100</v>
          </cell>
          <cell r="CM417">
            <v>0</v>
          </cell>
          <cell r="CN417">
            <v>0</v>
          </cell>
          <cell r="CO417">
            <v>0</v>
          </cell>
          <cell r="CP417">
            <v>0</v>
          </cell>
          <cell r="CQ417">
            <v>0</v>
          </cell>
          <cell r="CS417" t="str">
            <v>SDPT60188</v>
          </cell>
          <cell r="CT417">
            <v>100</v>
          </cell>
          <cell r="CU417">
            <v>0</v>
          </cell>
          <cell r="CV417">
            <v>0</v>
          </cell>
          <cell r="CW417">
            <v>0</v>
          </cell>
          <cell r="CX417">
            <v>0</v>
          </cell>
          <cell r="CY417">
            <v>0</v>
          </cell>
          <cell r="DA417" t="str">
            <v>SDPT60188</v>
          </cell>
          <cell r="DB417">
            <v>100</v>
          </cell>
          <cell r="DC417">
            <v>0</v>
          </cell>
          <cell r="DD417">
            <v>0</v>
          </cell>
          <cell r="DE417">
            <v>0</v>
          </cell>
          <cell r="DF417">
            <v>0</v>
          </cell>
          <cell r="DG417">
            <v>0</v>
          </cell>
          <cell r="DI417" t="str">
            <v>SDPT60188</v>
          </cell>
          <cell r="DJ417">
            <v>100</v>
          </cell>
          <cell r="DK417">
            <v>0</v>
          </cell>
          <cell r="DL417">
            <v>0</v>
          </cell>
          <cell r="DM417">
            <v>0</v>
          </cell>
          <cell r="DN417">
            <v>0</v>
          </cell>
          <cell r="DO417">
            <v>0</v>
          </cell>
          <cell r="DQ417" t="str">
            <v>SDPT60188</v>
          </cell>
          <cell r="DR417">
            <v>100</v>
          </cell>
          <cell r="DS417">
            <v>0</v>
          </cell>
          <cell r="DT417">
            <v>0</v>
          </cell>
          <cell r="DU417">
            <v>0</v>
          </cell>
          <cell r="DV417">
            <v>0</v>
          </cell>
          <cell r="DW417">
            <v>0</v>
          </cell>
          <cell r="DY417" t="str">
            <v>SDPT60120</v>
          </cell>
          <cell r="DZ417">
            <v>100</v>
          </cell>
          <cell r="EA417">
            <v>0</v>
          </cell>
          <cell r="EB417">
            <v>0</v>
          </cell>
          <cell r="EC417">
            <v>0</v>
          </cell>
          <cell r="ED417">
            <v>0</v>
          </cell>
          <cell r="EE417">
            <v>0</v>
          </cell>
          <cell r="EG417" t="str">
            <v>SDPT60120</v>
          </cell>
          <cell r="EH417">
            <v>100</v>
          </cell>
          <cell r="EI417">
            <v>0</v>
          </cell>
          <cell r="EJ417">
            <v>0</v>
          </cell>
          <cell r="EK417">
            <v>0</v>
          </cell>
          <cell r="EL417">
            <v>0</v>
          </cell>
          <cell r="EM417">
            <v>0</v>
          </cell>
          <cell r="EO417" t="str">
            <v>SDPT60120</v>
          </cell>
          <cell r="EP417">
            <v>100</v>
          </cell>
          <cell r="EQ417">
            <v>0</v>
          </cell>
          <cell r="ER417">
            <v>0</v>
          </cell>
          <cell r="ES417">
            <v>0</v>
          </cell>
          <cell r="ET417">
            <v>0</v>
          </cell>
          <cell r="EU417">
            <v>0</v>
          </cell>
          <cell r="EW417" t="str">
            <v>SDPT60060</v>
          </cell>
          <cell r="EX417">
            <v>100</v>
          </cell>
          <cell r="EY417">
            <v>0</v>
          </cell>
          <cell r="EZ417">
            <v>0</v>
          </cell>
          <cell r="FA417">
            <v>0</v>
          </cell>
          <cell r="FB417">
            <v>0</v>
          </cell>
          <cell r="FC417">
            <v>0</v>
          </cell>
          <cell r="FE417" t="str">
            <v>SDPT60058</v>
          </cell>
          <cell r="FF417">
            <v>100</v>
          </cell>
          <cell r="FG417">
            <v>0</v>
          </cell>
          <cell r="FH417">
            <v>0</v>
          </cell>
          <cell r="FI417">
            <v>0</v>
          </cell>
          <cell r="FJ417">
            <v>0</v>
          </cell>
          <cell r="FK417">
            <v>0</v>
          </cell>
          <cell r="FM417" t="str">
            <v>SDPT60058</v>
          </cell>
          <cell r="FN417">
            <v>100</v>
          </cell>
          <cell r="FO417">
            <v>0</v>
          </cell>
          <cell r="FP417">
            <v>0</v>
          </cell>
          <cell r="FQ417">
            <v>0</v>
          </cell>
          <cell r="FR417">
            <v>0</v>
          </cell>
          <cell r="FS417">
            <v>0</v>
          </cell>
          <cell r="FU417" t="str">
            <v>SDPT60058</v>
          </cell>
          <cell r="FV417">
            <v>100</v>
          </cell>
          <cell r="FW417">
            <v>0</v>
          </cell>
          <cell r="FX417">
            <v>0</v>
          </cell>
          <cell r="FY417">
            <v>0</v>
          </cell>
          <cell r="FZ417">
            <v>0</v>
          </cell>
          <cell r="GA417">
            <v>0</v>
          </cell>
          <cell r="GC417" t="str">
            <v>SDPT60058</v>
          </cell>
          <cell r="GD417">
            <v>100</v>
          </cell>
          <cell r="GE417">
            <v>0</v>
          </cell>
          <cell r="GF417">
            <v>0</v>
          </cell>
          <cell r="GG417">
            <v>0</v>
          </cell>
          <cell r="GH417">
            <v>0</v>
          </cell>
          <cell r="GI417">
            <v>0</v>
          </cell>
          <cell r="GK417" t="str">
            <v>SDPT60058</v>
          </cell>
          <cell r="GL417">
            <v>100</v>
          </cell>
          <cell r="GM417">
            <v>0</v>
          </cell>
          <cell r="GN417">
            <v>0</v>
          </cell>
          <cell r="GO417">
            <v>0</v>
          </cell>
          <cell r="GP417">
            <v>0</v>
          </cell>
          <cell r="GQ417">
            <v>0</v>
          </cell>
          <cell r="GS417" t="str">
            <v>SDPT60058</v>
          </cell>
          <cell r="GT417">
            <v>100</v>
          </cell>
          <cell r="GU417">
            <v>0</v>
          </cell>
          <cell r="GV417">
            <v>0</v>
          </cell>
          <cell r="GW417">
            <v>0</v>
          </cell>
          <cell r="GX417">
            <v>0</v>
          </cell>
          <cell r="GY417">
            <v>0</v>
          </cell>
          <cell r="HA417" t="str">
            <v>SDPT60058</v>
          </cell>
          <cell r="HB417">
            <v>100</v>
          </cell>
          <cell r="HC417">
            <v>0</v>
          </cell>
          <cell r="HD417">
            <v>0</v>
          </cell>
          <cell r="HE417">
            <v>0</v>
          </cell>
          <cell r="HF417">
            <v>0</v>
          </cell>
          <cell r="HG417">
            <v>0</v>
          </cell>
          <cell r="HI417" t="str">
            <v>SDPT60036</v>
          </cell>
          <cell r="HJ417">
            <v>100</v>
          </cell>
          <cell r="HK417">
            <v>0</v>
          </cell>
          <cell r="HL417">
            <v>0</v>
          </cell>
          <cell r="HM417">
            <v>0</v>
          </cell>
          <cell r="HN417">
            <v>0</v>
          </cell>
          <cell r="HO417">
            <v>0</v>
          </cell>
          <cell r="HQ417" t="str">
            <v>SDPT60036</v>
          </cell>
          <cell r="HR417">
            <v>100</v>
          </cell>
          <cell r="HS417">
            <v>0</v>
          </cell>
          <cell r="HT417">
            <v>0</v>
          </cell>
          <cell r="HU417">
            <v>0</v>
          </cell>
          <cell r="HV417">
            <v>0</v>
          </cell>
          <cell r="HW417">
            <v>0</v>
          </cell>
          <cell r="HY417" t="str">
            <v>SDPT60008</v>
          </cell>
          <cell r="HZ417">
            <v>100</v>
          </cell>
          <cell r="IA417">
            <v>0</v>
          </cell>
          <cell r="IB417">
            <v>0</v>
          </cell>
          <cell r="IC417">
            <v>0</v>
          </cell>
          <cell r="ID417">
            <v>0</v>
          </cell>
          <cell r="IE417">
            <v>0</v>
          </cell>
          <cell r="IG417" t="str">
            <v>SDPT60008</v>
          </cell>
          <cell r="IH417">
            <v>100</v>
          </cell>
          <cell r="II417">
            <v>0</v>
          </cell>
          <cell r="IJ417">
            <v>0</v>
          </cell>
          <cell r="IK417">
            <v>0</v>
          </cell>
          <cell r="IL417">
            <v>0</v>
          </cell>
          <cell r="IM417">
            <v>0</v>
          </cell>
        </row>
        <row r="418">
          <cell r="A418" t="str">
            <v>TLYS40045</v>
          </cell>
          <cell r="B418">
            <v>100</v>
          </cell>
          <cell r="C418">
            <v>0</v>
          </cell>
          <cell r="D418">
            <v>0</v>
          </cell>
          <cell r="E418">
            <v>0</v>
          </cell>
          <cell r="F418">
            <v>0</v>
          </cell>
          <cell r="G418">
            <v>0</v>
          </cell>
          <cell r="I418" t="str">
            <v>TLYS40045</v>
          </cell>
          <cell r="J418">
            <v>100</v>
          </cell>
          <cell r="K418">
            <v>0</v>
          </cell>
          <cell r="L418">
            <v>0</v>
          </cell>
          <cell r="M418">
            <v>0</v>
          </cell>
          <cell r="N418">
            <v>0</v>
          </cell>
          <cell r="O418">
            <v>0</v>
          </cell>
          <cell r="Q418" t="str">
            <v>TLYS40022</v>
          </cell>
          <cell r="R418">
            <v>100</v>
          </cell>
          <cell r="S418">
            <v>0</v>
          </cell>
          <cell r="T418">
            <v>0</v>
          </cell>
          <cell r="U418">
            <v>0</v>
          </cell>
          <cell r="V418">
            <v>0</v>
          </cell>
          <cell r="W418">
            <v>0</v>
          </cell>
          <cell r="Y418" t="str">
            <v>TLYS40022</v>
          </cell>
          <cell r="Z418">
            <v>100</v>
          </cell>
          <cell r="AA418">
            <v>0</v>
          </cell>
          <cell r="AB418">
            <v>0</v>
          </cell>
          <cell r="AC418">
            <v>0</v>
          </cell>
          <cell r="AD418">
            <v>0</v>
          </cell>
          <cell r="AE418">
            <v>0</v>
          </cell>
          <cell r="AG418" t="str">
            <v>TLYS40022</v>
          </cell>
          <cell r="AH418">
            <v>100</v>
          </cell>
          <cell r="AI418">
            <v>0</v>
          </cell>
          <cell r="AJ418">
            <v>0</v>
          </cell>
          <cell r="AK418">
            <v>0</v>
          </cell>
          <cell r="AL418">
            <v>0</v>
          </cell>
          <cell r="AM418">
            <v>0</v>
          </cell>
          <cell r="AO418" t="str">
            <v>TLYS40019</v>
          </cell>
          <cell r="AP418">
            <v>100</v>
          </cell>
          <cell r="AQ418">
            <v>0</v>
          </cell>
          <cell r="AR418">
            <v>0</v>
          </cell>
          <cell r="AS418">
            <v>0</v>
          </cell>
          <cell r="AT418">
            <v>0</v>
          </cell>
          <cell r="AU418">
            <v>0</v>
          </cell>
          <cell r="AW418" t="str">
            <v>TLYS40019</v>
          </cell>
          <cell r="AX418">
            <v>100</v>
          </cell>
          <cell r="AY418">
            <v>0</v>
          </cell>
          <cell r="AZ418">
            <v>0</v>
          </cell>
          <cell r="BA418">
            <v>0</v>
          </cell>
          <cell r="BB418">
            <v>0</v>
          </cell>
          <cell r="BC418">
            <v>0</v>
          </cell>
          <cell r="BE418" t="str">
            <v>TLYS40019</v>
          </cell>
          <cell r="BF418">
            <v>100</v>
          </cell>
          <cell r="BG418">
            <v>0</v>
          </cell>
          <cell r="BH418">
            <v>0</v>
          </cell>
          <cell r="BI418">
            <v>0</v>
          </cell>
          <cell r="BJ418">
            <v>0</v>
          </cell>
          <cell r="BK418">
            <v>0</v>
          </cell>
          <cell r="BM418" t="str">
            <v>TLYS40019</v>
          </cell>
          <cell r="BN418">
            <v>100</v>
          </cell>
          <cell r="BO418">
            <v>0</v>
          </cell>
          <cell r="BP418">
            <v>0</v>
          </cell>
          <cell r="BQ418">
            <v>0</v>
          </cell>
          <cell r="BR418">
            <v>0</v>
          </cell>
          <cell r="BS418">
            <v>0</v>
          </cell>
          <cell r="BU418" t="str">
            <v>TLYS40008</v>
          </cell>
          <cell r="BV418">
            <v>100</v>
          </cell>
          <cell r="BW418">
            <v>0</v>
          </cell>
          <cell r="BX418">
            <v>0</v>
          </cell>
          <cell r="BY418">
            <v>0</v>
          </cell>
          <cell r="BZ418">
            <v>0</v>
          </cell>
          <cell r="CA418">
            <v>0</v>
          </cell>
          <cell r="CC418" t="str">
            <v>TLYS40008</v>
          </cell>
          <cell r="CD418">
            <v>100</v>
          </cell>
          <cell r="CE418">
            <v>0</v>
          </cell>
          <cell r="CF418">
            <v>0</v>
          </cell>
          <cell r="CG418">
            <v>0</v>
          </cell>
          <cell r="CH418">
            <v>0</v>
          </cell>
          <cell r="CI418">
            <v>0</v>
          </cell>
          <cell r="CK418" t="str">
            <v>TLYS40008</v>
          </cell>
          <cell r="CL418">
            <v>100</v>
          </cell>
          <cell r="CM418">
            <v>0</v>
          </cell>
          <cell r="CN418">
            <v>0</v>
          </cell>
          <cell r="CO418">
            <v>0</v>
          </cell>
          <cell r="CP418">
            <v>0</v>
          </cell>
          <cell r="CQ418">
            <v>0</v>
          </cell>
          <cell r="CS418" t="str">
            <v>SDPT60189</v>
          </cell>
          <cell r="CT418">
            <v>100</v>
          </cell>
          <cell r="CU418">
            <v>0</v>
          </cell>
          <cell r="CV418">
            <v>0</v>
          </cell>
          <cell r="CW418">
            <v>0</v>
          </cell>
          <cell r="CX418">
            <v>0</v>
          </cell>
          <cell r="CY418">
            <v>0</v>
          </cell>
          <cell r="DA418" t="str">
            <v>SDPT60189</v>
          </cell>
          <cell r="DB418">
            <v>100</v>
          </cell>
          <cell r="DC418">
            <v>0</v>
          </cell>
          <cell r="DD418">
            <v>0</v>
          </cell>
          <cell r="DE418">
            <v>0</v>
          </cell>
          <cell r="DF418">
            <v>0</v>
          </cell>
          <cell r="DG418">
            <v>0</v>
          </cell>
          <cell r="DI418" t="str">
            <v>SDPT60189</v>
          </cell>
          <cell r="DJ418">
            <v>100</v>
          </cell>
          <cell r="DK418">
            <v>0</v>
          </cell>
          <cell r="DL418">
            <v>0</v>
          </cell>
          <cell r="DM418">
            <v>0</v>
          </cell>
          <cell r="DN418">
            <v>0</v>
          </cell>
          <cell r="DO418">
            <v>0</v>
          </cell>
          <cell r="DQ418" t="str">
            <v>SDPT60189</v>
          </cell>
          <cell r="DR418">
            <v>100</v>
          </cell>
          <cell r="DS418">
            <v>0</v>
          </cell>
          <cell r="DT418">
            <v>0</v>
          </cell>
          <cell r="DU418">
            <v>0</v>
          </cell>
          <cell r="DV418">
            <v>0</v>
          </cell>
          <cell r="DW418">
            <v>0</v>
          </cell>
          <cell r="DY418" t="str">
            <v>SDPT60121</v>
          </cell>
          <cell r="DZ418">
            <v>100</v>
          </cell>
          <cell r="EA418">
            <v>0</v>
          </cell>
          <cell r="EB418">
            <v>0</v>
          </cell>
          <cell r="EC418">
            <v>0</v>
          </cell>
          <cell r="ED418">
            <v>0</v>
          </cell>
          <cell r="EE418">
            <v>0</v>
          </cell>
          <cell r="EG418" t="str">
            <v>SDPT60121</v>
          </cell>
          <cell r="EH418">
            <v>100</v>
          </cell>
          <cell r="EI418">
            <v>0</v>
          </cell>
          <cell r="EJ418">
            <v>0</v>
          </cell>
          <cell r="EK418">
            <v>0</v>
          </cell>
          <cell r="EL418">
            <v>0</v>
          </cell>
          <cell r="EM418">
            <v>0</v>
          </cell>
          <cell r="EO418" t="str">
            <v>SDPT60121</v>
          </cell>
          <cell r="EP418">
            <v>100</v>
          </cell>
          <cell r="EQ418">
            <v>0</v>
          </cell>
          <cell r="ER418">
            <v>0</v>
          </cell>
          <cell r="ES418">
            <v>0</v>
          </cell>
          <cell r="ET418">
            <v>0</v>
          </cell>
          <cell r="EU418">
            <v>0</v>
          </cell>
          <cell r="EW418" t="str">
            <v>SDPT60061</v>
          </cell>
          <cell r="EX418">
            <v>100</v>
          </cell>
          <cell r="EY418">
            <v>0</v>
          </cell>
          <cell r="EZ418">
            <v>0</v>
          </cell>
          <cell r="FA418">
            <v>0</v>
          </cell>
          <cell r="FB418">
            <v>0</v>
          </cell>
          <cell r="FC418">
            <v>0</v>
          </cell>
          <cell r="FE418" t="str">
            <v>SDPT60059</v>
          </cell>
          <cell r="FF418">
            <v>100</v>
          </cell>
          <cell r="FG418">
            <v>0</v>
          </cell>
          <cell r="FH418">
            <v>0</v>
          </cell>
          <cell r="FI418">
            <v>0</v>
          </cell>
          <cell r="FJ418">
            <v>0</v>
          </cell>
          <cell r="FK418">
            <v>0</v>
          </cell>
          <cell r="FM418" t="str">
            <v>SDPT60059</v>
          </cell>
          <cell r="FN418">
            <v>100</v>
          </cell>
          <cell r="FO418">
            <v>0</v>
          </cell>
          <cell r="FP418">
            <v>0</v>
          </cell>
          <cell r="FQ418">
            <v>0</v>
          </cell>
          <cell r="FR418">
            <v>0</v>
          </cell>
          <cell r="FS418">
            <v>0</v>
          </cell>
          <cell r="FU418" t="str">
            <v>SDPT60059</v>
          </cell>
          <cell r="FV418">
            <v>100</v>
          </cell>
          <cell r="FW418">
            <v>0</v>
          </cell>
          <cell r="FX418">
            <v>0</v>
          </cell>
          <cell r="FY418">
            <v>0</v>
          </cell>
          <cell r="FZ418">
            <v>0</v>
          </cell>
          <cell r="GA418">
            <v>0</v>
          </cell>
          <cell r="GC418" t="str">
            <v>SDPT60059</v>
          </cell>
          <cell r="GD418">
            <v>100</v>
          </cell>
          <cell r="GE418">
            <v>0</v>
          </cell>
          <cell r="GF418">
            <v>0</v>
          </cell>
          <cell r="GG418">
            <v>0</v>
          </cell>
          <cell r="GH418">
            <v>0</v>
          </cell>
          <cell r="GI418">
            <v>0</v>
          </cell>
          <cell r="GK418" t="str">
            <v>SDPT60059</v>
          </cell>
          <cell r="GL418">
            <v>100</v>
          </cell>
          <cell r="GM418">
            <v>0</v>
          </cell>
          <cell r="GN418">
            <v>0</v>
          </cell>
          <cell r="GO418">
            <v>0</v>
          </cell>
          <cell r="GP418">
            <v>0</v>
          </cell>
          <cell r="GQ418">
            <v>0</v>
          </cell>
          <cell r="GS418" t="str">
            <v>SDPT60059</v>
          </cell>
          <cell r="GT418">
            <v>100</v>
          </cell>
          <cell r="GU418">
            <v>0</v>
          </cell>
          <cell r="GV418">
            <v>0</v>
          </cell>
          <cell r="GW418">
            <v>0</v>
          </cell>
          <cell r="GX418">
            <v>0</v>
          </cell>
          <cell r="GY418">
            <v>0</v>
          </cell>
          <cell r="HA418" t="str">
            <v>SDPT60059</v>
          </cell>
          <cell r="HB418">
            <v>100</v>
          </cell>
          <cell r="HC418">
            <v>0</v>
          </cell>
          <cell r="HD418">
            <v>0</v>
          </cell>
          <cell r="HE418">
            <v>0</v>
          </cell>
          <cell r="HF418">
            <v>0</v>
          </cell>
          <cell r="HG418">
            <v>0</v>
          </cell>
          <cell r="HI418" t="str">
            <v>SDPT60037</v>
          </cell>
          <cell r="HJ418">
            <v>100</v>
          </cell>
          <cell r="HK418">
            <v>0</v>
          </cell>
          <cell r="HL418">
            <v>0</v>
          </cell>
          <cell r="HM418">
            <v>0</v>
          </cell>
          <cell r="HN418">
            <v>0</v>
          </cell>
          <cell r="HO418">
            <v>0</v>
          </cell>
          <cell r="HQ418" t="str">
            <v>SDPT60037</v>
          </cell>
          <cell r="HR418">
            <v>100</v>
          </cell>
          <cell r="HS418">
            <v>0</v>
          </cell>
          <cell r="HT418">
            <v>0</v>
          </cell>
          <cell r="HU418">
            <v>0</v>
          </cell>
          <cell r="HV418">
            <v>0</v>
          </cell>
          <cell r="HW418">
            <v>0</v>
          </cell>
          <cell r="HY418" t="str">
            <v>SDPT60010</v>
          </cell>
          <cell r="HZ418">
            <v>100</v>
          </cell>
          <cell r="IA418">
            <v>0</v>
          </cell>
          <cell r="IB418">
            <v>0</v>
          </cell>
          <cell r="IC418">
            <v>0</v>
          </cell>
          <cell r="ID418">
            <v>0</v>
          </cell>
          <cell r="IE418">
            <v>0</v>
          </cell>
          <cell r="IG418" t="str">
            <v>SDPT60010</v>
          </cell>
          <cell r="IH418">
            <v>100</v>
          </cell>
          <cell r="II418">
            <v>0</v>
          </cell>
          <cell r="IJ418">
            <v>0</v>
          </cell>
          <cell r="IK418">
            <v>0</v>
          </cell>
          <cell r="IL418">
            <v>0</v>
          </cell>
          <cell r="IM418">
            <v>0</v>
          </cell>
        </row>
        <row r="419">
          <cell r="A419" t="str">
            <v>TLYS40046</v>
          </cell>
          <cell r="B419">
            <v>100</v>
          </cell>
          <cell r="C419">
            <v>0</v>
          </cell>
          <cell r="D419">
            <v>0</v>
          </cell>
          <cell r="E419">
            <v>0</v>
          </cell>
          <cell r="F419">
            <v>0</v>
          </cell>
          <cell r="G419">
            <v>0</v>
          </cell>
          <cell r="I419" t="str">
            <v>TLYS40046</v>
          </cell>
          <cell r="J419">
            <v>100</v>
          </cell>
          <cell r="K419">
            <v>0</v>
          </cell>
          <cell r="L419">
            <v>0</v>
          </cell>
          <cell r="M419">
            <v>0</v>
          </cell>
          <cell r="N419">
            <v>0</v>
          </cell>
          <cell r="O419">
            <v>0</v>
          </cell>
          <cell r="Q419" t="str">
            <v>TLYS40023</v>
          </cell>
          <cell r="R419">
            <v>100</v>
          </cell>
          <cell r="S419">
            <v>0</v>
          </cell>
          <cell r="T419">
            <v>0</v>
          </cell>
          <cell r="U419">
            <v>0</v>
          </cell>
          <cell r="V419">
            <v>0</v>
          </cell>
          <cell r="W419">
            <v>0</v>
          </cell>
          <cell r="Y419" t="str">
            <v>TLYS40023</v>
          </cell>
          <cell r="Z419">
            <v>100</v>
          </cell>
          <cell r="AA419">
            <v>0</v>
          </cell>
          <cell r="AB419">
            <v>0</v>
          </cell>
          <cell r="AC419">
            <v>0</v>
          </cell>
          <cell r="AD419">
            <v>0</v>
          </cell>
          <cell r="AE419">
            <v>0</v>
          </cell>
          <cell r="AG419" t="str">
            <v>TLYS40023</v>
          </cell>
          <cell r="AH419">
            <v>100</v>
          </cell>
          <cell r="AI419">
            <v>0</v>
          </cell>
          <cell r="AJ419">
            <v>0</v>
          </cell>
          <cell r="AK419">
            <v>0</v>
          </cell>
          <cell r="AL419">
            <v>0</v>
          </cell>
          <cell r="AM419">
            <v>0</v>
          </cell>
          <cell r="AO419" t="str">
            <v>TLYS40021</v>
          </cell>
          <cell r="AP419">
            <v>100</v>
          </cell>
          <cell r="AQ419">
            <v>0</v>
          </cell>
          <cell r="AR419">
            <v>0</v>
          </cell>
          <cell r="AS419">
            <v>0</v>
          </cell>
          <cell r="AT419">
            <v>0</v>
          </cell>
          <cell r="AU419">
            <v>0</v>
          </cell>
          <cell r="AW419" t="str">
            <v>TLYS40021</v>
          </cell>
          <cell r="AX419">
            <v>100</v>
          </cell>
          <cell r="AY419">
            <v>0</v>
          </cell>
          <cell r="AZ419">
            <v>0</v>
          </cell>
          <cell r="BA419">
            <v>0</v>
          </cell>
          <cell r="BB419">
            <v>0</v>
          </cell>
          <cell r="BC419">
            <v>0</v>
          </cell>
          <cell r="BE419" t="str">
            <v>TLYS40021</v>
          </cell>
          <cell r="BF419">
            <v>100</v>
          </cell>
          <cell r="BG419">
            <v>0</v>
          </cell>
          <cell r="BH419">
            <v>0</v>
          </cell>
          <cell r="BI419">
            <v>0</v>
          </cell>
          <cell r="BJ419">
            <v>0</v>
          </cell>
          <cell r="BK419">
            <v>0</v>
          </cell>
          <cell r="BM419" t="str">
            <v>TLYS40021</v>
          </cell>
          <cell r="BN419">
            <v>100</v>
          </cell>
          <cell r="BO419">
            <v>0</v>
          </cell>
          <cell r="BP419">
            <v>0</v>
          </cell>
          <cell r="BQ419">
            <v>0</v>
          </cell>
          <cell r="BR419">
            <v>0</v>
          </cell>
          <cell r="BS419">
            <v>0</v>
          </cell>
          <cell r="BU419" t="str">
            <v>TLYS40010</v>
          </cell>
          <cell r="BV419">
            <v>100</v>
          </cell>
          <cell r="BW419">
            <v>0</v>
          </cell>
          <cell r="BX419">
            <v>0</v>
          </cell>
          <cell r="BY419">
            <v>0</v>
          </cell>
          <cell r="BZ419">
            <v>0</v>
          </cell>
          <cell r="CA419">
            <v>0</v>
          </cell>
          <cell r="CC419" t="str">
            <v>TLYS40010</v>
          </cell>
          <cell r="CD419">
            <v>100</v>
          </cell>
          <cell r="CE419">
            <v>0</v>
          </cell>
          <cell r="CF419">
            <v>0</v>
          </cell>
          <cell r="CG419">
            <v>0</v>
          </cell>
          <cell r="CH419">
            <v>0</v>
          </cell>
          <cell r="CI419">
            <v>0</v>
          </cell>
          <cell r="CK419" t="str">
            <v>TLYS40010</v>
          </cell>
          <cell r="CL419">
            <v>100</v>
          </cell>
          <cell r="CM419">
            <v>0</v>
          </cell>
          <cell r="CN419">
            <v>0</v>
          </cell>
          <cell r="CO419">
            <v>0</v>
          </cell>
          <cell r="CP419">
            <v>0</v>
          </cell>
          <cell r="CQ419">
            <v>0</v>
          </cell>
          <cell r="CS419" t="str">
            <v>TLYS30007</v>
          </cell>
          <cell r="CT419">
            <v>100</v>
          </cell>
          <cell r="CU419">
            <v>0</v>
          </cell>
          <cell r="CV419">
            <v>0</v>
          </cell>
          <cell r="CW419">
            <v>0</v>
          </cell>
          <cell r="CX419">
            <v>0</v>
          </cell>
          <cell r="CY419">
            <v>0</v>
          </cell>
          <cell r="DA419" t="str">
            <v>TLYS30007</v>
          </cell>
          <cell r="DB419">
            <v>100</v>
          </cell>
          <cell r="DC419">
            <v>0</v>
          </cell>
          <cell r="DD419">
            <v>0</v>
          </cell>
          <cell r="DE419">
            <v>0</v>
          </cell>
          <cell r="DF419">
            <v>0</v>
          </cell>
          <cell r="DG419">
            <v>0</v>
          </cell>
          <cell r="DI419" t="str">
            <v>TLYS30007</v>
          </cell>
          <cell r="DJ419">
            <v>100</v>
          </cell>
          <cell r="DK419">
            <v>0</v>
          </cell>
          <cell r="DL419">
            <v>0</v>
          </cell>
          <cell r="DM419">
            <v>0</v>
          </cell>
          <cell r="DN419">
            <v>0</v>
          </cell>
          <cell r="DO419">
            <v>0</v>
          </cell>
          <cell r="DQ419" t="str">
            <v>TLYS30007</v>
          </cell>
          <cell r="DR419">
            <v>100</v>
          </cell>
          <cell r="DS419">
            <v>0</v>
          </cell>
          <cell r="DT419">
            <v>0</v>
          </cell>
          <cell r="DU419">
            <v>0</v>
          </cell>
          <cell r="DV419">
            <v>0</v>
          </cell>
          <cell r="DW419">
            <v>0</v>
          </cell>
          <cell r="DY419" t="str">
            <v>SDPT60188</v>
          </cell>
          <cell r="DZ419">
            <v>100</v>
          </cell>
          <cell r="EA419">
            <v>0</v>
          </cell>
          <cell r="EB419">
            <v>0</v>
          </cell>
          <cell r="EC419">
            <v>0</v>
          </cell>
          <cell r="ED419">
            <v>0</v>
          </cell>
          <cell r="EE419">
            <v>0</v>
          </cell>
          <cell r="EG419" t="str">
            <v>SDPT60188</v>
          </cell>
          <cell r="EH419">
            <v>100</v>
          </cell>
          <cell r="EI419">
            <v>0</v>
          </cell>
          <cell r="EJ419">
            <v>0</v>
          </cell>
          <cell r="EK419">
            <v>0</v>
          </cell>
          <cell r="EL419">
            <v>0</v>
          </cell>
          <cell r="EM419">
            <v>0</v>
          </cell>
          <cell r="EO419" t="str">
            <v>SDPT60188</v>
          </cell>
          <cell r="EP419">
            <v>100</v>
          </cell>
          <cell r="EQ419">
            <v>0</v>
          </cell>
          <cell r="ER419">
            <v>0</v>
          </cell>
          <cell r="ES419">
            <v>0</v>
          </cell>
          <cell r="ET419">
            <v>0</v>
          </cell>
          <cell r="EU419">
            <v>0</v>
          </cell>
          <cell r="EW419" t="str">
            <v>SDPT60062</v>
          </cell>
          <cell r="EX419">
            <v>100</v>
          </cell>
          <cell r="EY419">
            <v>0</v>
          </cell>
          <cell r="EZ419">
            <v>0</v>
          </cell>
          <cell r="FA419">
            <v>0</v>
          </cell>
          <cell r="FB419">
            <v>0</v>
          </cell>
          <cell r="FC419">
            <v>0</v>
          </cell>
          <cell r="FE419" t="str">
            <v>SDPT60060</v>
          </cell>
          <cell r="FF419">
            <v>100</v>
          </cell>
          <cell r="FG419">
            <v>0</v>
          </cell>
          <cell r="FH419">
            <v>0</v>
          </cell>
          <cell r="FI419">
            <v>0</v>
          </cell>
          <cell r="FJ419">
            <v>0</v>
          </cell>
          <cell r="FK419">
            <v>0</v>
          </cell>
          <cell r="FM419" t="str">
            <v>SDPT60060</v>
          </cell>
          <cell r="FN419">
            <v>100</v>
          </cell>
          <cell r="FO419">
            <v>0</v>
          </cell>
          <cell r="FP419">
            <v>0</v>
          </cell>
          <cell r="FQ419">
            <v>0</v>
          </cell>
          <cell r="FR419">
            <v>0</v>
          </cell>
          <cell r="FS419">
            <v>0</v>
          </cell>
          <cell r="FU419" t="str">
            <v>SDPT60060</v>
          </cell>
          <cell r="FV419">
            <v>100</v>
          </cell>
          <cell r="FW419">
            <v>0</v>
          </cell>
          <cell r="FX419">
            <v>0</v>
          </cell>
          <cell r="FY419">
            <v>0</v>
          </cell>
          <cell r="FZ419">
            <v>0</v>
          </cell>
          <cell r="GA419">
            <v>0</v>
          </cell>
          <cell r="GC419" t="str">
            <v>SDPT60060</v>
          </cell>
          <cell r="GD419">
            <v>100</v>
          </cell>
          <cell r="GE419">
            <v>0</v>
          </cell>
          <cell r="GF419">
            <v>0</v>
          </cell>
          <cell r="GG419">
            <v>0</v>
          </cell>
          <cell r="GH419">
            <v>0</v>
          </cell>
          <cell r="GI419">
            <v>0</v>
          </cell>
          <cell r="GK419" t="str">
            <v>SDPT60060</v>
          </cell>
          <cell r="GL419">
            <v>100</v>
          </cell>
          <cell r="GM419">
            <v>0</v>
          </cell>
          <cell r="GN419">
            <v>0</v>
          </cell>
          <cell r="GO419">
            <v>0</v>
          </cell>
          <cell r="GP419">
            <v>0</v>
          </cell>
          <cell r="GQ419">
            <v>0</v>
          </cell>
          <cell r="GS419" t="str">
            <v>SDPT60060</v>
          </cell>
          <cell r="GT419">
            <v>100</v>
          </cell>
          <cell r="GU419">
            <v>0</v>
          </cell>
          <cell r="GV419">
            <v>0</v>
          </cell>
          <cell r="GW419">
            <v>0</v>
          </cell>
          <cell r="GX419">
            <v>0</v>
          </cell>
          <cell r="GY419">
            <v>0</v>
          </cell>
          <cell r="HA419" t="str">
            <v>SDPT60060</v>
          </cell>
          <cell r="HB419">
            <v>100</v>
          </cell>
          <cell r="HC419">
            <v>0</v>
          </cell>
          <cell r="HD419">
            <v>0</v>
          </cell>
          <cell r="HE419">
            <v>0</v>
          </cell>
          <cell r="HF419">
            <v>0</v>
          </cell>
          <cell r="HG419">
            <v>0</v>
          </cell>
          <cell r="HI419" t="str">
            <v>SDPT60041</v>
          </cell>
          <cell r="HJ419">
            <v>100</v>
          </cell>
          <cell r="HK419">
            <v>0</v>
          </cell>
          <cell r="HL419">
            <v>0</v>
          </cell>
          <cell r="HM419">
            <v>0</v>
          </cell>
          <cell r="HN419">
            <v>0</v>
          </cell>
          <cell r="HO419">
            <v>0</v>
          </cell>
          <cell r="HQ419" t="str">
            <v>SDPT60041</v>
          </cell>
          <cell r="HR419">
            <v>100</v>
          </cell>
          <cell r="HS419">
            <v>0</v>
          </cell>
          <cell r="HT419">
            <v>0</v>
          </cell>
          <cell r="HU419">
            <v>0</v>
          </cell>
          <cell r="HV419">
            <v>0</v>
          </cell>
          <cell r="HW419">
            <v>0</v>
          </cell>
          <cell r="HY419" t="str">
            <v>SDPT60011</v>
          </cell>
          <cell r="HZ419">
            <v>100</v>
          </cell>
          <cell r="IA419">
            <v>0</v>
          </cell>
          <cell r="IB419">
            <v>0</v>
          </cell>
          <cell r="IC419">
            <v>0</v>
          </cell>
          <cell r="ID419">
            <v>0</v>
          </cell>
          <cell r="IE419">
            <v>0</v>
          </cell>
          <cell r="IG419" t="str">
            <v>SDPT60011</v>
          </cell>
          <cell r="IH419">
            <v>100</v>
          </cell>
          <cell r="II419">
            <v>0</v>
          </cell>
          <cell r="IJ419">
            <v>0</v>
          </cell>
          <cell r="IK419">
            <v>0</v>
          </cell>
          <cell r="IL419">
            <v>0</v>
          </cell>
          <cell r="IM419">
            <v>0</v>
          </cell>
        </row>
        <row r="420">
          <cell r="A420" t="str">
            <v>TLYS40047</v>
          </cell>
          <cell r="B420">
            <v>100</v>
          </cell>
          <cell r="C420">
            <v>0</v>
          </cell>
          <cell r="D420">
            <v>0</v>
          </cell>
          <cell r="E420">
            <v>0</v>
          </cell>
          <cell r="F420">
            <v>0</v>
          </cell>
          <cell r="G420">
            <v>0</v>
          </cell>
          <cell r="I420" t="str">
            <v>TLYS40047</v>
          </cell>
          <cell r="J420">
            <v>100</v>
          </cell>
          <cell r="K420">
            <v>0</v>
          </cell>
          <cell r="L420">
            <v>0</v>
          </cell>
          <cell r="M420">
            <v>0</v>
          </cell>
          <cell r="N420">
            <v>0</v>
          </cell>
          <cell r="O420">
            <v>0</v>
          </cell>
          <cell r="Q420" t="str">
            <v>TLYS40044</v>
          </cell>
          <cell r="R420">
            <v>100</v>
          </cell>
          <cell r="S420">
            <v>0</v>
          </cell>
          <cell r="T420">
            <v>0</v>
          </cell>
          <cell r="U420">
            <v>0</v>
          </cell>
          <cell r="V420">
            <v>0</v>
          </cell>
          <cell r="W420">
            <v>0</v>
          </cell>
          <cell r="Y420" t="str">
            <v>TLYS40044</v>
          </cell>
          <cell r="Z420">
            <v>100</v>
          </cell>
          <cell r="AA420">
            <v>0</v>
          </cell>
          <cell r="AB420">
            <v>0</v>
          </cell>
          <cell r="AC420">
            <v>0</v>
          </cell>
          <cell r="AD420">
            <v>0</v>
          </cell>
          <cell r="AE420">
            <v>0</v>
          </cell>
          <cell r="AG420" t="str">
            <v>TLYS40044</v>
          </cell>
          <cell r="AH420">
            <v>100</v>
          </cell>
          <cell r="AI420">
            <v>0</v>
          </cell>
          <cell r="AJ420">
            <v>0</v>
          </cell>
          <cell r="AK420">
            <v>0</v>
          </cell>
          <cell r="AL420">
            <v>0</v>
          </cell>
          <cell r="AM420">
            <v>0</v>
          </cell>
          <cell r="AO420" t="str">
            <v>TLYS40022</v>
          </cell>
          <cell r="AP420">
            <v>100</v>
          </cell>
          <cell r="AQ420">
            <v>0</v>
          </cell>
          <cell r="AR420">
            <v>0</v>
          </cell>
          <cell r="AS420">
            <v>0</v>
          </cell>
          <cell r="AT420">
            <v>0</v>
          </cell>
          <cell r="AU420">
            <v>0</v>
          </cell>
          <cell r="AW420" t="str">
            <v>TLYS40022</v>
          </cell>
          <cell r="AX420">
            <v>100</v>
          </cell>
          <cell r="AY420">
            <v>0</v>
          </cell>
          <cell r="AZ420">
            <v>0</v>
          </cell>
          <cell r="BA420">
            <v>0</v>
          </cell>
          <cell r="BB420">
            <v>0</v>
          </cell>
          <cell r="BC420">
            <v>0</v>
          </cell>
          <cell r="BE420" t="str">
            <v>TLYS40022</v>
          </cell>
          <cell r="BF420">
            <v>100</v>
          </cell>
          <cell r="BG420">
            <v>0</v>
          </cell>
          <cell r="BH420">
            <v>0</v>
          </cell>
          <cell r="BI420">
            <v>0</v>
          </cell>
          <cell r="BJ420">
            <v>0</v>
          </cell>
          <cell r="BK420">
            <v>0</v>
          </cell>
          <cell r="BM420" t="str">
            <v>TLYS40022</v>
          </cell>
          <cell r="BN420">
            <v>100</v>
          </cell>
          <cell r="BO420">
            <v>0</v>
          </cell>
          <cell r="BP420">
            <v>0</v>
          </cell>
          <cell r="BQ420">
            <v>0</v>
          </cell>
          <cell r="BR420">
            <v>0</v>
          </cell>
          <cell r="BS420">
            <v>0</v>
          </cell>
          <cell r="BU420" t="str">
            <v>TLYS40018</v>
          </cell>
          <cell r="BV420">
            <v>100</v>
          </cell>
          <cell r="BW420">
            <v>0</v>
          </cell>
          <cell r="BX420">
            <v>0</v>
          </cell>
          <cell r="BY420">
            <v>0</v>
          </cell>
          <cell r="BZ420">
            <v>0</v>
          </cell>
          <cell r="CA420">
            <v>0</v>
          </cell>
          <cell r="CC420" t="str">
            <v>TLYS40018</v>
          </cell>
          <cell r="CD420">
            <v>100</v>
          </cell>
          <cell r="CE420">
            <v>0</v>
          </cell>
          <cell r="CF420">
            <v>0</v>
          </cell>
          <cell r="CG420">
            <v>0</v>
          </cell>
          <cell r="CH420">
            <v>0</v>
          </cell>
          <cell r="CI420">
            <v>0</v>
          </cell>
          <cell r="CK420" t="str">
            <v>TLYS40018</v>
          </cell>
          <cell r="CL420">
            <v>100</v>
          </cell>
          <cell r="CM420">
            <v>0</v>
          </cell>
          <cell r="CN420">
            <v>0</v>
          </cell>
          <cell r="CO420">
            <v>0</v>
          </cell>
          <cell r="CP420">
            <v>0</v>
          </cell>
          <cell r="CQ420">
            <v>0</v>
          </cell>
          <cell r="CS420" t="str">
            <v>TLYS30008</v>
          </cell>
          <cell r="CT420">
            <v>100</v>
          </cell>
          <cell r="CU420">
            <v>0</v>
          </cell>
          <cell r="CV420">
            <v>0</v>
          </cell>
          <cell r="CW420">
            <v>0</v>
          </cell>
          <cell r="CX420">
            <v>0</v>
          </cell>
          <cell r="CY420">
            <v>0</v>
          </cell>
          <cell r="DA420" t="str">
            <v>TLYS30008</v>
          </cell>
          <cell r="DB420">
            <v>100</v>
          </cell>
          <cell r="DC420">
            <v>0</v>
          </cell>
          <cell r="DD420">
            <v>0</v>
          </cell>
          <cell r="DE420">
            <v>0</v>
          </cell>
          <cell r="DF420">
            <v>0</v>
          </cell>
          <cell r="DG420">
            <v>0</v>
          </cell>
          <cell r="DI420" t="str">
            <v>TLYS30008</v>
          </cell>
          <cell r="DJ420">
            <v>100</v>
          </cell>
          <cell r="DK420">
            <v>0</v>
          </cell>
          <cell r="DL420">
            <v>0</v>
          </cell>
          <cell r="DM420">
            <v>0</v>
          </cell>
          <cell r="DN420">
            <v>0</v>
          </cell>
          <cell r="DO420">
            <v>0</v>
          </cell>
          <cell r="DQ420" t="str">
            <v>TLYS30008</v>
          </cell>
          <cell r="DR420">
            <v>100</v>
          </cell>
          <cell r="DS420">
            <v>0</v>
          </cell>
          <cell r="DT420">
            <v>0</v>
          </cell>
          <cell r="DU420">
            <v>0</v>
          </cell>
          <cell r="DV420">
            <v>0</v>
          </cell>
          <cell r="DW420">
            <v>0</v>
          </cell>
          <cell r="DY420" t="str">
            <v>SDPT60189</v>
          </cell>
          <cell r="DZ420">
            <v>100</v>
          </cell>
          <cell r="EA420">
            <v>0</v>
          </cell>
          <cell r="EB420">
            <v>0</v>
          </cell>
          <cell r="EC420">
            <v>0</v>
          </cell>
          <cell r="ED420">
            <v>0</v>
          </cell>
          <cell r="EE420">
            <v>0</v>
          </cell>
          <cell r="EG420" t="str">
            <v>SDPT60189</v>
          </cell>
          <cell r="EH420">
            <v>100</v>
          </cell>
          <cell r="EI420">
            <v>0</v>
          </cell>
          <cell r="EJ420">
            <v>0</v>
          </cell>
          <cell r="EK420">
            <v>0</v>
          </cell>
          <cell r="EL420">
            <v>0</v>
          </cell>
          <cell r="EM420">
            <v>0</v>
          </cell>
          <cell r="EO420" t="str">
            <v>SDPT60189</v>
          </cell>
          <cell r="EP420">
            <v>100</v>
          </cell>
          <cell r="EQ420">
            <v>0</v>
          </cell>
          <cell r="ER420">
            <v>0</v>
          </cell>
          <cell r="ES420">
            <v>0</v>
          </cell>
          <cell r="ET420">
            <v>0</v>
          </cell>
          <cell r="EU420">
            <v>0</v>
          </cell>
          <cell r="EW420" t="str">
            <v>SDPT60063</v>
          </cell>
          <cell r="EX420">
            <v>100</v>
          </cell>
          <cell r="EY420">
            <v>0</v>
          </cell>
          <cell r="EZ420">
            <v>0</v>
          </cell>
          <cell r="FA420">
            <v>0</v>
          </cell>
          <cell r="FB420">
            <v>0</v>
          </cell>
          <cell r="FC420">
            <v>0</v>
          </cell>
          <cell r="FE420" t="str">
            <v>SDPT60061</v>
          </cell>
          <cell r="FF420">
            <v>100</v>
          </cell>
          <cell r="FG420">
            <v>0</v>
          </cell>
          <cell r="FH420">
            <v>0</v>
          </cell>
          <cell r="FI420">
            <v>0</v>
          </cell>
          <cell r="FJ420">
            <v>0</v>
          </cell>
          <cell r="FK420">
            <v>0</v>
          </cell>
          <cell r="FM420" t="str">
            <v>SDPT60061</v>
          </cell>
          <cell r="FN420">
            <v>100</v>
          </cell>
          <cell r="FO420">
            <v>0</v>
          </cell>
          <cell r="FP420">
            <v>0</v>
          </cell>
          <cell r="FQ420">
            <v>0</v>
          </cell>
          <cell r="FR420">
            <v>0</v>
          </cell>
          <cell r="FS420">
            <v>0</v>
          </cell>
          <cell r="FU420" t="str">
            <v>SDPT60061</v>
          </cell>
          <cell r="FV420">
            <v>100</v>
          </cell>
          <cell r="FW420">
            <v>0</v>
          </cell>
          <cell r="FX420">
            <v>0</v>
          </cell>
          <cell r="FY420">
            <v>0</v>
          </cell>
          <cell r="FZ420">
            <v>0</v>
          </cell>
          <cell r="GA420">
            <v>0</v>
          </cell>
          <cell r="GC420" t="str">
            <v>SDPT60061</v>
          </cell>
          <cell r="GD420">
            <v>100</v>
          </cell>
          <cell r="GE420">
            <v>0</v>
          </cell>
          <cell r="GF420">
            <v>0</v>
          </cell>
          <cell r="GG420">
            <v>0</v>
          </cell>
          <cell r="GH420">
            <v>0</v>
          </cell>
          <cell r="GI420">
            <v>0</v>
          </cell>
          <cell r="GK420" t="str">
            <v>SDPT60061</v>
          </cell>
          <cell r="GL420">
            <v>100</v>
          </cell>
          <cell r="GM420">
            <v>0</v>
          </cell>
          <cell r="GN420">
            <v>0</v>
          </cell>
          <cell r="GO420">
            <v>0</v>
          </cell>
          <cell r="GP420">
            <v>0</v>
          </cell>
          <cell r="GQ420">
            <v>0</v>
          </cell>
          <cell r="GS420" t="str">
            <v>SDPT60061</v>
          </cell>
          <cell r="GT420">
            <v>100</v>
          </cell>
          <cell r="GU420">
            <v>0</v>
          </cell>
          <cell r="GV420">
            <v>0</v>
          </cell>
          <cell r="GW420">
            <v>0</v>
          </cell>
          <cell r="GX420">
            <v>0</v>
          </cell>
          <cell r="GY420">
            <v>0</v>
          </cell>
          <cell r="HA420" t="str">
            <v>SDPT60061</v>
          </cell>
          <cell r="HB420">
            <v>100</v>
          </cell>
          <cell r="HC420">
            <v>0</v>
          </cell>
          <cell r="HD420">
            <v>0</v>
          </cell>
          <cell r="HE420">
            <v>0</v>
          </cell>
          <cell r="HF420">
            <v>0</v>
          </cell>
          <cell r="HG420">
            <v>0</v>
          </cell>
          <cell r="HI420" t="str">
            <v>SDPT60046</v>
          </cell>
          <cell r="HJ420">
            <v>100</v>
          </cell>
          <cell r="HK420">
            <v>0</v>
          </cell>
          <cell r="HL420">
            <v>0</v>
          </cell>
          <cell r="HM420">
            <v>0</v>
          </cell>
          <cell r="HN420">
            <v>0</v>
          </cell>
          <cell r="HO420">
            <v>0</v>
          </cell>
          <cell r="HQ420" t="str">
            <v>SDPT60046</v>
          </cell>
          <cell r="HR420">
            <v>100</v>
          </cell>
          <cell r="HS420">
            <v>0</v>
          </cell>
          <cell r="HT420">
            <v>0</v>
          </cell>
          <cell r="HU420">
            <v>0</v>
          </cell>
          <cell r="HV420">
            <v>0</v>
          </cell>
          <cell r="HW420">
            <v>0</v>
          </cell>
          <cell r="HY420" t="str">
            <v>SDPT60012</v>
          </cell>
          <cell r="HZ420">
            <v>100</v>
          </cell>
          <cell r="IA420">
            <v>0</v>
          </cell>
          <cell r="IB420">
            <v>0</v>
          </cell>
          <cell r="IC420">
            <v>0</v>
          </cell>
          <cell r="ID420">
            <v>0</v>
          </cell>
          <cell r="IE420">
            <v>0</v>
          </cell>
          <cell r="IG420" t="str">
            <v>SDPT60012</v>
          </cell>
          <cell r="IH420">
            <v>100</v>
          </cell>
          <cell r="II420">
            <v>0</v>
          </cell>
          <cell r="IJ420">
            <v>0</v>
          </cell>
          <cell r="IK420">
            <v>0</v>
          </cell>
          <cell r="IL420">
            <v>0</v>
          </cell>
          <cell r="IM420">
            <v>0</v>
          </cell>
        </row>
        <row r="421">
          <cell r="A421" t="str">
            <v>TLYT15001</v>
          </cell>
          <cell r="B421">
            <v>100</v>
          </cell>
          <cell r="C421">
            <v>0</v>
          </cell>
          <cell r="D421">
            <v>0</v>
          </cell>
          <cell r="E421">
            <v>0</v>
          </cell>
          <cell r="F421">
            <v>0</v>
          </cell>
          <cell r="G421">
            <v>0</v>
          </cell>
          <cell r="I421" t="str">
            <v>TLYT15001</v>
          </cell>
          <cell r="J421">
            <v>100</v>
          </cell>
          <cell r="K421">
            <v>0</v>
          </cell>
          <cell r="L421">
            <v>0</v>
          </cell>
          <cell r="M421">
            <v>0</v>
          </cell>
          <cell r="N421">
            <v>0</v>
          </cell>
          <cell r="O421">
            <v>0</v>
          </cell>
          <cell r="Q421" t="str">
            <v>TLYS40045</v>
          </cell>
          <cell r="R421">
            <v>100</v>
          </cell>
          <cell r="S421">
            <v>0</v>
          </cell>
          <cell r="T421">
            <v>0</v>
          </cell>
          <cell r="U421">
            <v>0</v>
          </cell>
          <cell r="V421">
            <v>0</v>
          </cell>
          <cell r="W421">
            <v>0</v>
          </cell>
          <cell r="Y421" t="str">
            <v>TLYS40045</v>
          </cell>
          <cell r="Z421">
            <v>100</v>
          </cell>
          <cell r="AA421">
            <v>0</v>
          </cell>
          <cell r="AB421">
            <v>0</v>
          </cell>
          <cell r="AC421">
            <v>0</v>
          </cell>
          <cell r="AD421">
            <v>0</v>
          </cell>
          <cell r="AE421">
            <v>0</v>
          </cell>
          <cell r="AG421" t="str">
            <v>TLYS40045</v>
          </cell>
          <cell r="AH421">
            <v>100</v>
          </cell>
          <cell r="AI421">
            <v>0</v>
          </cell>
          <cell r="AJ421">
            <v>0</v>
          </cell>
          <cell r="AK421">
            <v>0</v>
          </cell>
          <cell r="AL421">
            <v>0</v>
          </cell>
          <cell r="AM421">
            <v>0</v>
          </cell>
          <cell r="AO421" t="str">
            <v>TLYS40023</v>
          </cell>
          <cell r="AP421">
            <v>100</v>
          </cell>
          <cell r="AQ421">
            <v>0</v>
          </cell>
          <cell r="AR421">
            <v>0</v>
          </cell>
          <cell r="AS421">
            <v>0</v>
          </cell>
          <cell r="AT421">
            <v>0</v>
          </cell>
          <cell r="AU421">
            <v>0</v>
          </cell>
          <cell r="AW421" t="str">
            <v>TLYS40023</v>
          </cell>
          <cell r="AX421">
            <v>100</v>
          </cell>
          <cell r="AY421">
            <v>0</v>
          </cell>
          <cell r="AZ421">
            <v>0</v>
          </cell>
          <cell r="BA421">
            <v>0</v>
          </cell>
          <cell r="BB421">
            <v>0</v>
          </cell>
          <cell r="BC421">
            <v>0</v>
          </cell>
          <cell r="BE421" t="str">
            <v>TLYS40023</v>
          </cell>
          <cell r="BF421">
            <v>100</v>
          </cell>
          <cell r="BG421">
            <v>0</v>
          </cell>
          <cell r="BH421">
            <v>0</v>
          </cell>
          <cell r="BI421">
            <v>0</v>
          </cell>
          <cell r="BJ421">
            <v>0</v>
          </cell>
          <cell r="BK421">
            <v>0</v>
          </cell>
          <cell r="BM421" t="str">
            <v>TLYS40023</v>
          </cell>
          <cell r="BN421">
            <v>100</v>
          </cell>
          <cell r="BO421">
            <v>0</v>
          </cell>
          <cell r="BP421">
            <v>0</v>
          </cell>
          <cell r="BQ421">
            <v>0</v>
          </cell>
          <cell r="BR421">
            <v>0</v>
          </cell>
          <cell r="BS421">
            <v>0</v>
          </cell>
          <cell r="BU421" t="str">
            <v>TLYS40019</v>
          </cell>
          <cell r="BV421">
            <v>100</v>
          </cell>
          <cell r="BW421">
            <v>0</v>
          </cell>
          <cell r="BX421">
            <v>0</v>
          </cell>
          <cell r="BY421">
            <v>0</v>
          </cell>
          <cell r="BZ421">
            <v>0</v>
          </cell>
          <cell r="CA421">
            <v>0</v>
          </cell>
          <cell r="CC421" t="str">
            <v>TLYS40019</v>
          </cell>
          <cell r="CD421">
            <v>100</v>
          </cell>
          <cell r="CE421">
            <v>0</v>
          </cell>
          <cell r="CF421">
            <v>0</v>
          </cell>
          <cell r="CG421">
            <v>0</v>
          </cell>
          <cell r="CH421">
            <v>0</v>
          </cell>
          <cell r="CI421">
            <v>0</v>
          </cell>
          <cell r="CK421" t="str">
            <v>TLYS40019</v>
          </cell>
          <cell r="CL421">
            <v>100</v>
          </cell>
          <cell r="CM421">
            <v>0</v>
          </cell>
          <cell r="CN421">
            <v>0</v>
          </cell>
          <cell r="CO421">
            <v>0</v>
          </cell>
          <cell r="CP421">
            <v>0</v>
          </cell>
          <cell r="CQ421">
            <v>0</v>
          </cell>
          <cell r="CS421" t="str">
            <v>TLYS30009</v>
          </cell>
          <cell r="CT421">
            <v>100</v>
          </cell>
          <cell r="CU421">
            <v>0</v>
          </cell>
          <cell r="CV421">
            <v>0</v>
          </cell>
          <cell r="CW421">
            <v>0</v>
          </cell>
          <cell r="CX421">
            <v>0</v>
          </cell>
          <cell r="CY421">
            <v>0</v>
          </cell>
          <cell r="DA421" t="str">
            <v>TLYS30009</v>
          </cell>
          <cell r="DB421">
            <v>100</v>
          </cell>
          <cell r="DC421">
            <v>0</v>
          </cell>
          <cell r="DD421">
            <v>0</v>
          </cell>
          <cell r="DE421">
            <v>0</v>
          </cell>
          <cell r="DF421">
            <v>0</v>
          </cell>
          <cell r="DG421">
            <v>0</v>
          </cell>
          <cell r="DI421" t="str">
            <v>TLYS30009</v>
          </cell>
          <cell r="DJ421">
            <v>100</v>
          </cell>
          <cell r="DK421">
            <v>0</v>
          </cell>
          <cell r="DL421">
            <v>0</v>
          </cell>
          <cell r="DM421">
            <v>0</v>
          </cell>
          <cell r="DN421">
            <v>0</v>
          </cell>
          <cell r="DO421">
            <v>0</v>
          </cell>
          <cell r="DQ421" t="str">
            <v>TLYS30009</v>
          </cell>
          <cell r="DR421">
            <v>100</v>
          </cell>
          <cell r="DS421">
            <v>0</v>
          </cell>
          <cell r="DT421">
            <v>0</v>
          </cell>
          <cell r="DU421">
            <v>0</v>
          </cell>
          <cell r="DV421">
            <v>0</v>
          </cell>
          <cell r="DW421">
            <v>0</v>
          </cell>
          <cell r="DY421" t="str">
            <v>TLYS30007</v>
          </cell>
          <cell r="DZ421">
            <v>100</v>
          </cell>
          <cell r="EA421">
            <v>0</v>
          </cell>
          <cell r="EB421">
            <v>0</v>
          </cell>
          <cell r="EC421">
            <v>0</v>
          </cell>
          <cell r="ED421">
            <v>0</v>
          </cell>
          <cell r="EE421">
            <v>0</v>
          </cell>
          <cell r="EG421" t="str">
            <v>TLYS30007</v>
          </cell>
          <cell r="EH421">
            <v>100</v>
          </cell>
          <cell r="EI421">
            <v>0</v>
          </cell>
          <cell r="EJ421">
            <v>0</v>
          </cell>
          <cell r="EK421">
            <v>0</v>
          </cell>
          <cell r="EL421">
            <v>0</v>
          </cell>
          <cell r="EM421">
            <v>0</v>
          </cell>
          <cell r="EO421" t="str">
            <v>TLYS30007</v>
          </cell>
          <cell r="EP421">
            <v>100</v>
          </cell>
          <cell r="EQ421">
            <v>0</v>
          </cell>
          <cell r="ER421">
            <v>0</v>
          </cell>
          <cell r="ES421">
            <v>0</v>
          </cell>
          <cell r="ET421">
            <v>0</v>
          </cell>
          <cell r="EU421">
            <v>0</v>
          </cell>
          <cell r="EW421" t="str">
            <v>SDPT60064</v>
          </cell>
          <cell r="EX421">
            <v>100</v>
          </cell>
          <cell r="EY421">
            <v>0</v>
          </cell>
          <cell r="EZ421">
            <v>0</v>
          </cell>
          <cell r="FA421">
            <v>0</v>
          </cell>
          <cell r="FB421">
            <v>0</v>
          </cell>
          <cell r="FC421">
            <v>0</v>
          </cell>
          <cell r="FE421" t="str">
            <v>SDPT60062</v>
          </cell>
          <cell r="FF421">
            <v>100</v>
          </cell>
          <cell r="FG421">
            <v>0</v>
          </cell>
          <cell r="FH421">
            <v>0</v>
          </cell>
          <cell r="FI421">
            <v>0</v>
          </cell>
          <cell r="FJ421">
            <v>0</v>
          </cell>
          <cell r="FK421">
            <v>0</v>
          </cell>
          <cell r="FM421" t="str">
            <v>SDPT60062</v>
          </cell>
          <cell r="FN421">
            <v>100</v>
          </cell>
          <cell r="FO421">
            <v>0</v>
          </cell>
          <cell r="FP421">
            <v>0</v>
          </cell>
          <cell r="FQ421">
            <v>0</v>
          </cell>
          <cell r="FR421">
            <v>0</v>
          </cell>
          <cell r="FS421">
            <v>0</v>
          </cell>
          <cell r="FU421" t="str">
            <v>SDPT60062</v>
          </cell>
          <cell r="FV421">
            <v>100</v>
          </cell>
          <cell r="FW421">
            <v>0</v>
          </cell>
          <cell r="FX421">
            <v>0</v>
          </cell>
          <cell r="FY421">
            <v>0</v>
          </cell>
          <cell r="FZ421">
            <v>0</v>
          </cell>
          <cell r="GA421">
            <v>0</v>
          </cell>
          <cell r="GC421" t="str">
            <v>SDPT60062</v>
          </cell>
          <cell r="GD421">
            <v>100</v>
          </cell>
          <cell r="GE421">
            <v>0</v>
          </cell>
          <cell r="GF421">
            <v>0</v>
          </cell>
          <cell r="GG421">
            <v>0</v>
          </cell>
          <cell r="GH421">
            <v>0</v>
          </cell>
          <cell r="GI421">
            <v>0</v>
          </cell>
          <cell r="GK421" t="str">
            <v>SDPT60062</v>
          </cell>
          <cell r="GL421">
            <v>100</v>
          </cell>
          <cell r="GM421">
            <v>0</v>
          </cell>
          <cell r="GN421">
            <v>0</v>
          </cell>
          <cell r="GO421">
            <v>0</v>
          </cell>
          <cell r="GP421">
            <v>0</v>
          </cell>
          <cell r="GQ421">
            <v>0</v>
          </cell>
          <cell r="GS421" t="str">
            <v>SDPT60062</v>
          </cell>
          <cell r="GT421">
            <v>100</v>
          </cell>
          <cell r="GU421">
            <v>0</v>
          </cell>
          <cell r="GV421">
            <v>0</v>
          </cell>
          <cell r="GW421">
            <v>0</v>
          </cell>
          <cell r="GX421">
            <v>0</v>
          </cell>
          <cell r="GY421">
            <v>0</v>
          </cell>
          <cell r="HA421" t="str">
            <v>SDPT60062</v>
          </cell>
          <cell r="HB421">
            <v>100</v>
          </cell>
          <cell r="HC421">
            <v>0</v>
          </cell>
          <cell r="HD421">
            <v>0</v>
          </cell>
          <cell r="HE421">
            <v>0</v>
          </cell>
          <cell r="HF421">
            <v>0</v>
          </cell>
          <cell r="HG421">
            <v>0</v>
          </cell>
          <cell r="HI421" t="str">
            <v>SDPT60051</v>
          </cell>
          <cell r="HJ421">
            <v>100</v>
          </cell>
          <cell r="HK421">
            <v>0</v>
          </cell>
          <cell r="HL421">
            <v>0</v>
          </cell>
          <cell r="HM421">
            <v>0</v>
          </cell>
          <cell r="HN421">
            <v>0</v>
          </cell>
          <cell r="HO421">
            <v>0</v>
          </cell>
          <cell r="HQ421" t="str">
            <v>SDPT60051</v>
          </cell>
          <cell r="HR421">
            <v>100</v>
          </cell>
          <cell r="HS421">
            <v>0</v>
          </cell>
          <cell r="HT421">
            <v>0</v>
          </cell>
          <cell r="HU421">
            <v>0</v>
          </cell>
          <cell r="HV421">
            <v>0</v>
          </cell>
          <cell r="HW421">
            <v>0</v>
          </cell>
          <cell r="HY421" t="str">
            <v>SDPT60014</v>
          </cell>
          <cell r="HZ421">
            <v>100</v>
          </cell>
          <cell r="IA421">
            <v>0</v>
          </cell>
          <cell r="IB421">
            <v>0</v>
          </cell>
          <cell r="IC421">
            <v>0</v>
          </cell>
          <cell r="ID421">
            <v>0</v>
          </cell>
          <cell r="IE421">
            <v>0</v>
          </cell>
          <cell r="IG421" t="str">
            <v>SDPT60014</v>
          </cell>
          <cell r="IH421">
            <v>100</v>
          </cell>
          <cell r="II421">
            <v>0</v>
          </cell>
          <cell r="IJ421">
            <v>0</v>
          </cell>
          <cell r="IK421">
            <v>0</v>
          </cell>
          <cell r="IL421">
            <v>0</v>
          </cell>
          <cell r="IM421">
            <v>0</v>
          </cell>
        </row>
        <row r="422">
          <cell r="A422" t="str">
            <v>TLYT15009</v>
          </cell>
          <cell r="B422">
            <v>100</v>
          </cell>
          <cell r="C422">
            <v>0</v>
          </cell>
          <cell r="D422">
            <v>0</v>
          </cell>
          <cell r="E422">
            <v>0</v>
          </cell>
          <cell r="F422">
            <v>0</v>
          </cell>
          <cell r="G422">
            <v>0</v>
          </cell>
          <cell r="I422" t="str">
            <v>TLYT15009</v>
          </cell>
          <cell r="J422">
            <v>100</v>
          </cell>
          <cell r="K422">
            <v>0</v>
          </cell>
          <cell r="L422">
            <v>0</v>
          </cell>
          <cell r="M422">
            <v>0</v>
          </cell>
          <cell r="N422">
            <v>0</v>
          </cell>
          <cell r="O422">
            <v>0</v>
          </cell>
          <cell r="Q422" t="str">
            <v>TLYS40046</v>
          </cell>
          <cell r="R422">
            <v>100</v>
          </cell>
          <cell r="S422">
            <v>0</v>
          </cell>
          <cell r="T422">
            <v>0</v>
          </cell>
          <cell r="U422">
            <v>0</v>
          </cell>
          <cell r="V422">
            <v>0</v>
          </cell>
          <cell r="W422">
            <v>0</v>
          </cell>
          <cell r="Y422" t="str">
            <v>TLYS40046</v>
          </cell>
          <cell r="Z422">
            <v>100</v>
          </cell>
          <cell r="AA422">
            <v>0</v>
          </cell>
          <cell r="AB422">
            <v>0</v>
          </cell>
          <cell r="AC422">
            <v>0</v>
          </cell>
          <cell r="AD422">
            <v>0</v>
          </cell>
          <cell r="AE422">
            <v>0</v>
          </cell>
          <cell r="AG422" t="str">
            <v>TLYS40046</v>
          </cell>
          <cell r="AH422">
            <v>100</v>
          </cell>
          <cell r="AI422">
            <v>0</v>
          </cell>
          <cell r="AJ422">
            <v>0</v>
          </cell>
          <cell r="AK422">
            <v>0</v>
          </cell>
          <cell r="AL422">
            <v>0</v>
          </cell>
          <cell r="AM422">
            <v>0</v>
          </cell>
          <cell r="AO422" t="str">
            <v>TLYS40044</v>
          </cell>
          <cell r="AP422">
            <v>100</v>
          </cell>
          <cell r="AQ422">
            <v>0</v>
          </cell>
          <cell r="AR422">
            <v>0</v>
          </cell>
          <cell r="AS422">
            <v>0</v>
          </cell>
          <cell r="AT422">
            <v>0</v>
          </cell>
          <cell r="AU422">
            <v>0</v>
          </cell>
          <cell r="AW422" t="str">
            <v>TLYS40044</v>
          </cell>
          <cell r="AX422">
            <v>100</v>
          </cell>
          <cell r="AY422">
            <v>0</v>
          </cell>
          <cell r="AZ422">
            <v>0</v>
          </cell>
          <cell r="BA422">
            <v>0</v>
          </cell>
          <cell r="BB422">
            <v>0</v>
          </cell>
          <cell r="BC422">
            <v>0</v>
          </cell>
          <cell r="BE422" t="str">
            <v>TLYS40044</v>
          </cell>
          <cell r="BF422">
            <v>100</v>
          </cell>
          <cell r="BG422">
            <v>0</v>
          </cell>
          <cell r="BH422">
            <v>0</v>
          </cell>
          <cell r="BI422">
            <v>0</v>
          </cell>
          <cell r="BJ422">
            <v>0</v>
          </cell>
          <cell r="BK422">
            <v>0</v>
          </cell>
          <cell r="BM422" t="str">
            <v>TLYS40044</v>
          </cell>
          <cell r="BN422">
            <v>100</v>
          </cell>
          <cell r="BO422">
            <v>0</v>
          </cell>
          <cell r="BP422">
            <v>0</v>
          </cell>
          <cell r="BQ422">
            <v>0</v>
          </cell>
          <cell r="BR422">
            <v>0</v>
          </cell>
          <cell r="BS422">
            <v>0</v>
          </cell>
          <cell r="BU422" t="str">
            <v>TLYS40021</v>
          </cell>
          <cell r="BV422">
            <v>100</v>
          </cell>
          <cell r="BW422">
            <v>0</v>
          </cell>
          <cell r="BX422">
            <v>0</v>
          </cell>
          <cell r="BY422">
            <v>0</v>
          </cell>
          <cell r="BZ422">
            <v>0</v>
          </cell>
          <cell r="CA422">
            <v>0</v>
          </cell>
          <cell r="CC422" t="str">
            <v>TLYS40021</v>
          </cell>
          <cell r="CD422">
            <v>100</v>
          </cell>
          <cell r="CE422">
            <v>0</v>
          </cell>
          <cell r="CF422">
            <v>0</v>
          </cell>
          <cell r="CG422">
            <v>0</v>
          </cell>
          <cell r="CH422">
            <v>0</v>
          </cell>
          <cell r="CI422">
            <v>0</v>
          </cell>
          <cell r="CK422" t="str">
            <v>TLYS40021</v>
          </cell>
          <cell r="CL422">
            <v>100</v>
          </cell>
          <cell r="CM422">
            <v>0</v>
          </cell>
          <cell r="CN422">
            <v>0</v>
          </cell>
          <cell r="CO422">
            <v>0</v>
          </cell>
          <cell r="CP422">
            <v>0</v>
          </cell>
          <cell r="CQ422">
            <v>0</v>
          </cell>
          <cell r="CS422" t="str">
            <v>TLYS40007</v>
          </cell>
          <cell r="CT422">
            <v>100</v>
          </cell>
          <cell r="CU422">
            <v>0</v>
          </cell>
          <cell r="CV422">
            <v>0</v>
          </cell>
          <cell r="CW422">
            <v>0</v>
          </cell>
          <cell r="CX422">
            <v>0</v>
          </cell>
          <cell r="CY422">
            <v>0</v>
          </cell>
          <cell r="DA422" t="str">
            <v>TLYS40007</v>
          </cell>
          <cell r="DB422">
            <v>100</v>
          </cell>
          <cell r="DC422">
            <v>0</v>
          </cell>
          <cell r="DD422">
            <v>0</v>
          </cell>
          <cell r="DE422">
            <v>0</v>
          </cell>
          <cell r="DF422">
            <v>0</v>
          </cell>
          <cell r="DG422">
            <v>0</v>
          </cell>
          <cell r="DI422" t="str">
            <v>TLYS40007</v>
          </cell>
          <cell r="DJ422">
            <v>100</v>
          </cell>
          <cell r="DK422">
            <v>0</v>
          </cell>
          <cell r="DL422">
            <v>0</v>
          </cell>
          <cell r="DM422">
            <v>0</v>
          </cell>
          <cell r="DN422">
            <v>0</v>
          </cell>
          <cell r="DO422">
            <v>0</v>
          </cell>
          <cell r="DQ422" t="str">
            <v>TLYS40007</v>
          </cell>
          <cell r="DR422">
            <v>100</v>
          </cell>
          <cell r="DS422">
            <v>0</v>
          </cell>
          <cell r="DT422">
            <v>0</v>
          </cell>
          <cell r="DU422">
            <v>0</v>
          </cell>
          <cell r="DV422">
            <v>0</v>
          </cell>
          <cell r="DW422">
            <v>0</v>
          </cell>
          <cell r="DY422" t="str">
            <v>TLYS30008</v>
          </cell>
          <cell r="DZ422">
            <v>100</v>
          </cell>
          <cell r="EA422">
            <v>0</v>
          </cell>
          <cell r="EB422">
            <v>0</v>
          </cell>
          <cell r="EC422">
            <v>0</v>
          </cell>
          <cell r="ED422">
            <v>0</v>
          </cell>
          <cell r="EE422">
            <v>0</v>
          </cell>
          <cell r="EG422" t="str">
            <v>TLYS30008</v>
          </cell>
          <cell r="EH422">
            <v>100</v>
          </cell>
          <cell r="EI422">
            <v>0</v>
          </cell>
          <cell r="EJ422">
            <v>0</v>
          </cell>
          <cell r="EK422">
            <v>0</v>
          </cell>
          <cell r="EL422">
            <v>0</v>
          </cell>
          <cell r="EM422">
            <v>0</v>
          </cell>
          <cell r="EO422" t="str">
            <v>TLYS30008</v>
          </cell>
          <cell r="EP422">
            <v>100</v>
          </cell>
          <cell r="EQ422">
            <v>0</v>
          </cell>
          <cell r="ER422">
            <v>0</v>
          </cell>
          <cell r="ES422">
            <v>0</v>
          </cell>
          <cell r="ET422">
            <v>0</v>
          </cell>
          <cell r="EU422">
            <v>0</v>
          </cell>
          <cell r="EW422" t="str">
            <v>SDPT60065</v>
          </cell>
          <cell r="EX422">
            <v>100</v>
          </cell>
          <cell r="EY422">
            <v>0</v>
          </cell>
          <cell r="EZ422">
            <v>0</v>
          </cell>
          <cell r="FA422">
            <v>0</v>
          </cell>
          <cell r="FB422">
            <v>0</v>
          </cell>
          <cell r="FC422">
            <v>0</v>
          </cell>
          <cell r="FE422" t="str">
            <v>SDPT60063</v>
          </cell>
          <cell r="FF422">
            <v>100</v>
          </cell>
          <cell r="FG422">
            <v>0</v>
          </cell>
          <cell r="FH422">
            <v>0</v>
          </cell>
          <cell r="FI422">
            <v>0</v>
          </cell>
          <cell r="FJ422">
            <v>0</v>
          </cell>
          <cell r="FK422">
            <v>0</v>
          </cell>
          <cell r="FM422" t="str">
            <v>SDPT60063</v>
          </cell>
          <cell r="FN422">
            <v>100</v>
          </cell>
          <cell r="FO422">
            <v>0</v>
          </cell>
          <cell r="FP422">
            <v>0</v>
          </cell>
          <cell r="FQ422">
            <v>0</v>
          </cell>
          <cell r="FR422">
            <v>0</v>
          </cell>
          <cell r="FS422">
            <v>0</v>
          </cell>
          <cell r="FU422" t="str">
            <v>SDPT60063</v>
          </cell>
          <cell r="FV422">
            <v>100</v>
          </cell>
          <cell r="FW422">
            <v>0</v>
          </cell>
          <cell r="FX422">
            <v>0</v>
          </cell>
          <cell r="FY422">
            <v>0</v>
          </cell>
          <cell r="FZ422">
            <v>0</v>
          </cell>
          <cell r="GA422">
            <v>0</v>
          </cell>
          <cell r="GC422" t="str">
            <v>SDPT60063</v>
          </cell>
          <cell r="GD422">
            <v>100</v>
          </cell>
          <cell r="GE422">
            <v>0</v>
          </cell>
          <cell r="GF422">
            <v>0</v>
          </cell>
          <cell r="GG422">
            <v>0</v>
          </cell>
          <cell r="GH422">
            <v>0</v>
          </cell>
          <cell r="GI422">
            <v>0</v>
          </cell>
          <cell r="GK422" t="str">
            <v>SDPT60063</v>
          </cell>
          <cell r="GL422">
            <v>100</v>
          </cell>
          <cell r="GM422">
            <v>0</v>
          </cell>
          <cell r="GN422">
            <v>0</v>
          </cell>
          <cell r="GO422">
            <v>0</v>
          </cell>
          <cell r="GP422">
            <v>0</v>
          </cell>
          <cell r="GQ422">
            <v>0</v>
          </cell>
          <cell r="GS422" t="str">
            <v>SDPT60063</v>
          </cell>
          <cell r="GT422">
            <v>100</v>
          </cell>
          <cell r="GU422">
            <v>0</v>
          </cell>
          <cell r="GV422">
            <v>0</v>
          </cell>
          <cell r="GW422">
            <v>0</v>
          </cell>
          <cell r="GX422">
            <v>0</v>
          </cell>
          <cell r="GY422">
            <v>0</v>
          </cell>
          <cell r="HA422" t="str">
            <v>SDPT60063</v>
          </cell>
          <cell r="HB422">
            <v>100</v>
          </cell>
          <cell r="HC422">
            <v>0</v>
          </cell>
          <cell r="HD422">
            <v>0</v>
          </cell>
          <cell r="HE422">
            <v>0</v>
          </cell>
          <cell r="HF422">
            <v>0</v>
          </cell>
          <cell r="HG422">
            <v>0</v>
          </cell>
          <cell r="HI422" t="str">
            <v>SDPT60052</v>
          </cell>
          <cell r="HJ422">
            <v>100</v>
          </cell>
          <cell r="HK422">
            <v>0</v>
          </cell>
          <cell r="HL422">
            <v>0</v>
          </cell>
          <cell r="HM422">
            <v>0</v>
          </cell>
          <cell r="HN422">
            <v>0</v>
          </cell>
          <cell r="HO422">
            <v>0</v>
          </cell>
          <cell r="HQ422" t="str">
            <v>SDPT60052</v>
          </cell>
          <cell r="HR422">
            <v>100</v>
          </cell>
          <cell r="HS422">
            <v>0</v>
          </cell>
          <cell r="HT422">
            <v>0</v>
          </cell>
          <cell r="HU422">
            <v>0</v>
          </cell>
          <cell r="HV422">
            <v>0</v>
          </cell>
          <cell r="HW422">
            <v>0</v>
          </cell>
          <cell r="HY422" t="str">
            <v>SDPT60016</v>
          </cell>
          <cell r="HZ422">
            <v>100</v>
          </cell>
          <cell r="IA422">
            <v>0</v>
          </cell>
          <cell r="IB422">
            <v>0</v>
          </cell>
          <cell r="IC422">
            <v>0</v>
          </cell>
          <cell r="ID422">
            <v>0</v>
          </cell>
          <cell r="IE422">
            <v>0</v>
          </cell>
          <cell r="IG422" t="str">
            <v>SDPT60016</v>
          </cell>
          <cell r="IH422">
            <v>100</v>
          </cell>
          <cell r="II422">
            <v>0</v>
          </cell>
          <cell r="IJ422">
            <v>0</v>
          </cell>
          <cell r="IK422">
            <v>0</v>
          </cell>
          <cell r="IL422">
            <v>0</v>
          </cell>
          <cell r="IM422">
            <v>0</v>
          </cell>
        </row>
        <row r="423">
          <cell r="A423" t="str">
            <v>TLYT15010</v>
          </cell>
          <cell r="B423">
            <v>100</v>
          </cell>
          <cell r="C423">
            <v>0</v>
          </cell>
          <cell r="D423">
            <v>0</v>
          </cell>
          <cell r="E423">
            <v>0</v>
          </cell>
          <cell r="F423">
            <v>0</v>
          </cell>
          <cell r="G423">
            <v>0</v>
          </cell>
          <cell r="I423" t="str">
            <v>TLYT15010</v>
          </cell>
          <cell r="J423">
            <v>100</v>
          </cell>
          <cell r="K423">
            <v>0</v>
          </cell>
          <cell r="L423">
            <v>0</v>
          </cell>
          <cell r="M423">
            <v>0</v>
          </cell>
          <cell r="N423">
            <v>0</v>
          </cell>
          <cell r="O423">
            <v>0</v>
          </cell>
          <cell r="Q423" t="str">
            <v>TLYS40047</v>
          </cell>
          <cell r="R423">
            <v>100</v>
          </cell>
          <cell r="S423">
            <v>0</v>
          </cell>
          <cell r="T423">
            <v>0</v>
          </cell>
          <cell r="U423">
            <v>0</v>
          </cell>
          <cell r="V423">
            <v>0</v>
          </cell>
          <cell r="W423">
            <v>0</v>
          </cell>
          <cell r="Y423" t="str">
            <v>TLYS40047</v>
          </cell>
          <cell r="Z423">
            <v>100</v>
          </cell>
          <cell r="AA423">
            <v>0</v>
          </cell>
          <cell r="AB423">
            <v>0</v>
          </cell>
          <cell r="AC423">
            <v>0</v>
          </cell>
          <cell r="AD423">
            <v>0</v>
          </cell>
          <cell r="AE423">
            <v>0</v>
          </cell>
          <cell r="AG423" t="str">
            <v>TLYS40047</v>
          </cell>
          <cell r="AH423">
            <v>100</v>
          </cell>
          <cell r="AI423">
            <v>0</v>
          </cell>
          <cell r="AJ423">
            <v>0</v>
          </cell>
          <cell r="AK423">
            <v>0</v>
          </cell>
          <cell r="AL423">
            <v>0</v>
          </cell>
          <cell r="AM423">
            <v>0</v>
          </cell>
          <cell r="AO423" t="str">
            <v>TLYS40045</v>
          </cell>
          <cell r="AP423">
            <v>100</v>
          </cell>
          <cell r="AQ423">
            <v>0</v>
          </cell>
          <cell r="AR423">
            <v>0</v>
          </cell>
          <cell r="AS423">
            <v>0</v>
          </cell>
          <cell r="AT423">
            <v>0</v>
          </cell>
          <cell r="AU423">
            <v>0</v>
          </cell>
          <cell r="AW423" t="str">
            <v>TLYS40045</v>
          </cell>
          <cell r="AX423">
            <v>100</v>
          </cell>
          <cell r="AY423">
            <v>0</v>
          </cell>
          <cell r="AZ423">
            <v>0</v>
          </cell>
          <cell r="BA423">
            <v>0</v>
          </cell>
          <cell r="BB423">
            <v>0</v>
          </cell>
          <cell r="BC423">
            <v>0</v>
          </cell>
          <cell r="BE423" t="str">
            <v>TLYS40045</v>
          </cell>
          <cell r="BF423">
            <v>100</v>
          </cell>
          <cell r="BG423">
            <v>0</v>
          </cell>
          <cell r="BH423">
            <v>0</v>
          </cell>
          <cell r="BI423">
            <v>0</v>
          </cell>
          <cell r="BJ423">
            <v>0</v>
          </cell>
          <cell r="BK423">
            <v>0</v>
          </cell>
          <cell r="BM423" t="str">
            <v>TLYS40045</v>
          </cell>
          <cell r="BN423">
            <v>100</v>
          </cell>
          <cell r="BO423">
            <v>0</v>
          </cell>
          <cell r="BP423">
            <v>0</v>
          </cell>
          <cell r="BQ423">
            <v>0</v>
          </cell>
          <cell r="BR423">
            <v>0</v>
          </cell>
          <cell r="BS423">
            <v>0</v>
          </cell>
          <cell r="BU423" t="str">
            <v>TLYS40022</v>
          </cell>
          <cell r="BV423">
            <v>100</v>
          </cell>
          <cell r="BW423">
            <v>0</v>
          </cell>
          <cell r="BX423">
            <v>0</v>
          </cell>
          <cell r="BY423">
            <v>0</v>
          </cell>
          <cell r="BZ423">
            <v>0</v>
          </cell>
          <cell r="CA423">
            <v>0</v>
          </cell>
          <cell r="CC423" t="str">
            <v>TLYS40022</v>
          </cell>
          <cell r="CD423">
            <v>100</v>
          </cell>
          <cell r="CE423">
            <v>0</v>
          </cell>
          <cell r="CF423">
            <v>0</v>
          </cell>
          <cell r="CG423">
            <v>0</v>
          </cell>
          <cell r="CH423">
            <v>0</v>
          </cell>
          <cell r="CI423">
            <v>0</v>
          </cell>
          <cell r="CK423" t="str">
            <v>TLYS40022</v>
          </cell>
          <cell r="CL423">
            <v>100</v>
          </cell>
          <cell r="CM423">
            <v>0</v>
          </cell>
          <cell r="CN423">
            <v>0</v>
          </cell>
          <cell r="CO423">
            <v>0</v>
          </cell>
          <cell r="CP423">
            <v>0</v>
          </cell>
          <cell r="CQ423">
            <v>0</v>
          </cell>
          <cell r="CS423" t="str">
            <v>TLYS40008</v>
          </cell>
          <cell r="CT423">
            <v>100</v>
          </cell>
          <cell r="CU423">
            <v>0</v>
          </cell>
          <cell r="CV423">
            <v>0</v>
          </cell>
          <cell r="CW423">
            <v>0</v>
          </cell>
          <cell r="CX423">
            <v>0</v>
          </cell>
          <cell r="CY423">
            <v>0</v>
          </cell>
          <cell r="DA423" t="str">
            <v>TLYS40008</v>
          </cell>
          <cell r="DB423">
            <v>100</v>
          </cell>
          <cell r="DC423">
            <v>0</v>
          </cell>
          <cell r="DD423">
            <v>0</v>
          </cell>
          <cell r="DE423">
            <v>0</v>
          </cell>
          <cell r="DF423">
            <v>0</v>
          </cell>
          <cell r="DG423">
            <v>0</v>
          </cell>
          <cell r="DI423" t="str">
            <v>TLYS40008</v>
          </cell>
          <cell r="DJ423">
            <v>100</v>
          </cell>
          <cell r="DK423">
            <v>0</v>
          </cell>
          <cell r="DL423">
            <v>0</v>
          </cell>
          <cell r="DM423">
            <v>0</v>
          </cell>
          <cell r="DN423">
            <v>0</v>
          </cell>
          <cell r="DO423">
            <v>0</v>
          </cell>
          <cell r="DQ423" t="str">
            <v>TLYS40008</v>
          </cell>
          <cell r="DR423">
            <v>100</v>
          </cell>
          <cell r="DS423">
            <v>0</v>
          </cell>
          <cell r="DT423">
            <v>0</v>
          </cell>
          <cell r="DU423">
            <v>0</v>
          </cell>
          <cell r="DV423">
            <v>0</v>
          </cell>
          <cell r="DW423">
            <v>0</v>
          </cell>
          <cell r="DY423" t="str">
            <v>TLYS30009</v>
          </cell>
          <cell r="DZ423">
            <v>100</v>
          </cell>
          <cell r="EA423">
            <v>0</v>
          </cell>
          <cell r="EB423">
            <v>0</v>
          </cell>
          <cell r="EC423">
            <v>0</v>
          </cell>
          <cell r="ED423">
            <v>0</v>
          </cell>
          <cell r="EE423">
            <v>0</v>
          </cell>
          <cell r="EG423" t="str">
            <v>TLYS30009</v>
          </cell>
          <cell r="EH423">
            <v>100</v>
          </cell>
          <cell r="EI423">
            <v>0</v>
          </cell>
          <cell r="EJ423">
            <v>0</v>
          </cell>
          <cell r="EK423">
            <v>0</v>
          </cell>
          <cell r="EL423">
            <v>0</v>
          </cell>
          <cell r="EM423">
            <v>0</v>
          </cell>
          <cell r="EO423" t="str">
            <v>TLYS30009</v>
          </cell>
          <cell r="EP423">
            <v>100</v>
          </cell>
          <cell r="EQ423">
            <v>0</v>
          </cell>
          <cell r="ER423">
            <v>0</v>
          </cell>
          <cell r="ES423">
            <v>0</v>
          </cell>
          <cell r="ET423">
            <v>0</v>
          </cell>
          <cell r="EU423">
            <v>0</v>
          </cell>
          <cell r="EW423" t="str">
            <v>SDPT60070</v>
          </cell>
          <cell r="EX423">
            <v>100</v>
          </cell>
          <cell r="EY423">
            <v>0</v>
          </cell>
          <cell r="EZ423">
            <v>0</v>
          </cell>
          <cell r="FA423">
            <v>0</v>
          </cell>
          <cell r="FB423">
            <v>0</v>
          </cell>
          <cell r="FC423">
            <v>0</v>
          </cell>
          <cell r="FE423" t="str">
            <v>SDPT60064</v>
          </cell>
          <cell r="FF423">
            <v>100</v>
          </cell>
          <cell r="FG423">
            <v>0</v>
          </cell>
          <cell r="FH423">
            <v>0</v>
          </cell>
          <cell r="FI423">
            <v>0</v>
          </cell>
          <cell r="FJ423">
            <v>0</v>
          </cell>
          <cell r="FK423">
            <v>0</v>
          </cell>
          <cell r="FM423" t="str">
            <v>SDPT60064</v>
          </cell>
          <cell r="FN423">
            <v>100</v>
          </cell>
          <cell r="FO423">
            <v>0</v>
          </cell>
          <cell r="FP423">
            <v>0</v>
          </cell>
          <cell r="FQ423">
            <v>0</v>
          </cell>
          <cell r="FR423">
            <v>0</v>
          </cell>
          <cell r="FS423">
            <v>0</v>
          </cell>
          <cell r="FU423" t="str">
            <v>SDPT60064</v>
          </cell>
          <cell r="FV423">
            <v>100</v>
          </cell>
          <cell r="FW423">
            <v>0</v>
          </cell>
          <cell r="FX423">
            <v>0</v>
          </cell>
          <cell r="FY423">
            <v>0</v>
          </cell>
          <cell r="FZ423">
            <v>0</v>
          </cell>
          <cell r="GA423">
            <v>0</v>
          </cell>
          <cell r="GC423" t="str">
            <v>SDPT60064</v>
          </cell>
          <cell r="GD423">
            <v>100</v>
          </cell>
          <cell r="GE423">
            <v>0</v>
          </cell>
          <cell r="GF423">
            <v>0</v>
          </cell>
          <cell r="GG423">
            <v>0</v>
          </cell>
          <cell r="GH423">
            <v>0</v>
          </cell>
          <cell r="GI423">
            <v>0</v>
          </cell>
          <cell r="GK423" t="str">
            <v>SDPT60064</v>
          </cell>
          <cell r="GL423">
            <v>100</v>
          </cell>
          <cell r="GM423">
            <v>0</v>
          </cell>
          <cell r="GN423">
            <v>0</v>
          </cell>
          <cell r="GO423">
            <v>0</v>
          </cell>
          <cell r="GP423">
            <v>0</v>
          </cell>
          <cell r="GQ423">
            <v>0</v>
          </cell>
          <cell r="GS423" t="str">
            <v>SDPT60064</v>
          </cell>
          <cell r="GT423">
            <v>100</v>
          </cell>
          <cell r="GU423">
            <v>0</v>
          </cell>
          <cell r="GV423">
            <v>0</v>
          </cell>
          <cell r="GW423">
            <v>0</v>
          </cell>
          <cell r="GX423">
            <v>0</v>
          </cell>
          <cell r="GY423">
            <v>0</v>
          </cell>
          <cell r="HA423" t="str">
            <v>SDPT60064</v>
          </cell>
          <cell r="HB423">
            <v>100</v>
          </cell>
          <cell r="HC423">
            <v>0</v>
          </cell>
          <cell r="HD423">
            <v>0</v>
          </cell>
          <cell r="HE423">
            <v>0</v>
          </cell>
          <cell r="HF423">
            <v>0</v>
          </cell>
          <cell r="HG423">
            <v>0</v>
          </cell>
          <cell r="HI423" t="str">
            <v>SDPT60053</v>
          </cell>
          <cell r="HJ423">
            <v>100</v>
          </cell>
          <cell r="HK423">
            <v>0</v>
          </cell>
          <cell r="HL423">
            <v>0</v>
          </cell>
          <cell r="HM423">
            <v>0</v>
          </cell>
          <cell r="HN423">
            <v>0</v>
          </cell>
          <cell r="HO423">
            <v>0</v>
          </cell>
          <cell r="HQ423" t="str">
            <v>SDPT60053</v>
          </cell>
          <cell r="HR423">
            <v>100</v>
          </cell>
          <cell r="HS423">
            <v>0</v>
          </cell>
          <cell r="HT423">
            <v>0</v>
          </cell>
          <cell r="HU423">
            <v>0</v>
          </cell>
          <cell r="HV423">
            <v>0</v>
          </cell>
          <cell r="HW423">
            <v>0</v>
          </cell>
          <cell r="HY423" t="str">
            <v>SDPT60017</v>
          </cell>
          <cell r="HZ423">
            <v>100</v>
          </cell>
          <cell r="IA423">
            <v>0</v>
          </cell>
          <cell r="IB423">
            <v>0</v>
          </cell>
          <cell r="IC423">
            <v>0</v>
          </cell>
          <cell r="ID423">
            <v>0</v>
          </cell>
          <cell r="IE423">
            <v>0</v>
          </cell>
          <cell r="IG423" t="str">
            <v>SDPT60017</v>
          </cell>
          <cell r="IH423">
            <v>100</v>
          </cell>
          <cell r="II423">
            <v>0</v>
          </cell>
          <cell r="IJ423">
            <v>0</v>
          </cell>
          <cell r="IK423">
            <v>0</v>
          </cell>
          <cell r="IL423">
            <v>0</v>
          </cell>
          <cell r="IM423">
            <v>0</v>
          </cell>
        </row>
        <row r="424">
          <cell r="A424" t="str">
            <v>TLYT15013</v>
          </cell>
          <cell r="B424">
            <v>100</v>
          </cell>
          <cell r="C424">
            <v>0</v>
          </cell>
          <cell r="D424">
            <v>0</v>
          </cell>
          <cell r="E424">
            <v>0</v>
          </cell>
          <cell r="F424">
            <v>0</v>
          </cell>
          <cell r="G424">
            <v>0</v>
          </cell>
          <cell r="I424" t="str">
            <v>TLYT15013</v>
          </cell>
          <cell r="J424">
            <v>100</v>
          </cell>
          <cell r="K424">
            <v>0</v>
          </cell>
          <cell r="L424">
            <v>0</v>
          </cell>
          <cell r="M424">
            <v>0</v>
          </cell>
          <cell r="N424">
            <v>0</v>
          </cell>
          <cell r="O424">
            <v>0</v>
          </cell>
          <cell r="Q424" t="str">
            <v>TLYT15001</v>
          </cell>
          <cell r="R424">
            <v>100</v>
          </cell>
          <cell r="S424">
            <v>0</v>
          </cell>
          <cell r="T424">
            <v>0</v>
          </cell>
          <cell r="U424">
            <v>0</v>
          </cell>
          <cell r="V424">
            <v>0</v>
          </cell>
          <cell r="W424">
            <v>0</v>
          </cell>
          <cell r="Y424" t="str">
            <v>TLYT15001</v>
          </cell>
          <cell r="Z424">
            <v>100</v>
          </cell>
          <cell r="AA424">
            <v>0</v>
          </cell>
          <cell r="AB424">
            <v>0</v>
          </cell>
          <cell r="AC424">
            <v>0</v>
          </cell>
          <cell r="AD424">
            <v>0</v>
          </cell>
          <cell r="AE424">
            <v>0</v>
          </cell>
          <cell r="AG424" t="str">
            <v>TLYT15001</v>
          </cell>
          <cell r="AH424">
            <v>100</v>
          </cell>
          <cell r="AI424">
            <v>0</v>
          </cell>
          <cell r="AJ424">
            <v>0</v>
          </cell>
          <cell r="AK424">
            <v>0</v>
          </cell>
          <cell r="AL424">
            <v>0</v>
          </cell>
          <cell r="AM424">
            <v>0</v>
          </cell>
          <cell r="AO424" t="str">
            <v>TLYS40046</v>
          </cell>
          <cell r="AP424">
            <v>100</v>
          </cell>
          <cell r="AQ424">
            <v>0</v>
          </cell>
          <cell r="AR424">
            <v>0</v>
          </cell>
          <cell r="AS424">
            <v>0</v>
          </cell>
          <cell r="AT424">
            <v>0</v>
          </cell>
          <cell r="AU424">
            <v>0</v>
          </cell>
          <cell r="AW424" t="str">
            <v>TLYS40046</v>
          </cell>
          <cell r="AX424">
            <v>100</v>
          </cell>
          <cell r="AY424">
            <v>0</v>
          </cell>
          <cell r="AZ424">
            <v>0</v>
          </cell>
          <cell r="BA424">
            <v>0</v>
          </cell>
          <cell r="BB424">
            <v>0</v>
          </cell>
          <cell r="BC424">
            <v>0</v>
          </cell>
          <cell r="BE424" t="str">
            <v>TLYS40046</v>
          </cell>
          <cell r="BF424">
            <v>100</v>
          </cell>
          <cell r="BG424">
            <v>0</v>
          </cell>
          <cell r="BH424">
            <v>0</v>
          </cell>
          <cell r="BI424">
            <v>0</v>
          </cell>
          <cell r="BJ424">
            <v>0</v>
          </cell>
          <cell r="BK424">
            <v>0</v>
          </cell>
          <cell r="BM424" t="str">
            <v>TLYS40046</v>
          </cell>
          <cell r="BN424">
            <v>100</v>
          </cell>
          <cell r="BO424">
            <v>0</v>
          </cell>
          <cell r="BP424">
            <v>0</v>
          </cell>
          <cell r="BQ424">
            <v>0</v>
          </cell>
          <cell r="BR424">
            <v>0</v>
          </cell>
          <cell r="BS424">
            <v>0</v>
          </cell>
          <cell r="BU424" t="str">
            <v>TLYS40023</v>
          </cell>
          <cell r="BV424">
            <v>100</v>
          </cell>
          <cell r="BW424">
            <v>0</v>
          </cell>
          <cell r="BX424">
            <v>0</v>
          </cell>
          <cell r="BY424">
            <v>0</v>
          </cell>
          <cell r="BZ424">
            <v>0</v>
          </cell>
          <cell r="CA424">
            <v>0</v>
          </cell>
          <cell r="CC424" t="str">
            <v>TLYS40023</v>
          </cell>
          <cell r="CD424">
            <v>100</v>
          </cell>
          <cell r="CE424">
            <v>0</v>
          </cell>
          <cell r="CF424">
            <v>0</v>
          </cell>
          <cell r="CG424">
            <v>0</v>
          </cell>
          <cell r="CH424">
            <v>0</v>
          </cell>
          <cell r="CI424">
            <v>0</v>
          </cell>
          <cell r="CK424" t="str">
            <v>TLYS40023</v>
          </cell>
          <cell r="CL424">
            <v>100</v>
          </cell>
          <cell r="CM424">
            <v>0</v>
          </cell>
          <cell r="CN424">
            <v>0</v>
          </cell>
          <cell r="CO424">
            <v>0</v>
          </cell>
          <cell r="CP424">
            <v>0</v>
          </cell>
          <cell r="CQ424">
            <v>0</v>
          </cell>
          <cell r="CS424" t="str">
            <v>TLYS40010</v>
          </cell>
          <cell r="CT424">
            <v>100</v>
          </cell>
          <cell r="CU424">
            <v>0</v>
          </cell>
          <cell r="CV424">
            <v>0</v>
          </cell>
          <cell r="CW424">
            <v>0</v>
          </cell>
          <cell r="CX424">
            <v>0</v>
          </cell>
          <cell r="CY424">
            <v>0</v>
          </cell>
          <cell r="DA424" t="str">
            <v>TLYS40010</v>
          </cell>
          <cell r="DB424">
            <v>100</v>
          </cell>
          <cell r="DC424">
            <v>0</v>
          </cell>
          <cell r="DD424">
            <v>0</v>
          </cell>
          <cell r="DE424">
            <v>0</v>
          </cell>
          <cell r="DF424">
            <v>0</v>
          </cell>
          <cell r="DG424">
            <v>0</v>
          </cell>
          <cell r="DI424" t="str">
            <v>TLYS40010</v>
          </cell>
          <cell r="DJ424">
            <v>100</v>
          </cell>
          <cell r="DK424">
            <v>0</v>
          </cell>
          <cell r="DL424">
            <v>0</v>
          </cell>
          <cell r="DM424">
            <v>0</v>
          </cell>
          <cell r="DN424">
            <v>0</v>
          </cell>
          <cell r="DO424">
            <v>0</v>
          </cell>
          <cell r="DQ424" t="str">
            <v>TLYS40010</v>
          </cell>
          <cell r="DR424">
            <v>100</v>
          </cell>
          <cell r="DS424">
            <v>0</v>
          </cell>
          <cell r="DT424">
            <v>0</v>
          </cell>
          <cell r="DU424">
            <v>0</v>
          </cell>
          <cell r="DV424">
            <v>0</v>
          </cell>
          <cell r="DW424">
            <v>0</v>
          </cell>
          <cell r="DY424" t="str">
            <v>TLYS40007</v>
          </cell>
          <cell r="DZ424">
            <v>100</v>
          </cell>
          <cell r="EA424">
            <v>0</v>
          </cell>
          <cell r="EB424">
            <v>0</v>
          </cell>
          <cell r="EC424">
            <v>0</v>
          </cell>
          <cell r="ED424">
            <v>0</v>
          </cell>
          <cell r="EE424">
            <v>0</v>
          </cell>
          <cell r="EG424" t="str">
            <v>TLYS40007</v>
          </cell>
          <cell r="EH424">
            <v>100</v>
          </cell>
          <cell r="EI424">
            <v>0</v>
          </cell>
          <cell r="EJ424">
            <v>0</v>
          </cell>
          <cell r="EK424">
            <v>0</v>
          </cell>
          <cell r="EL424">
            <v>0</v>
          </cell>
          <cell r="EM424">
            <v>0</v>
          </cell>
          <cell r="EO424" t="str">
            <v>TLYS40007</v>
          </cell>
          <cell r="EP424">
            <v>100</v>
          </cell>
          <cell r="EQ424">
            <v>0</v>
          </cell>
          <cell r="ER424">
            <v>0</v>
          </cell>
          <cell r="ES424">
            <v>0</v>
          </cell>
          <cell r="ET424">
            <v>0</v>
          </cell>
          <cell r="EU424">
            <v>0</v>
          </cell>
          <cell r="EW424" t="str">
            <v>SDPT60071</v>
          </cell>
          <cell r="EX424">
            <v>100</v>
          </cell>
          <cell r="EY424">
            <v>0</v>
          </cell>
          <cell r="EZ424">
            <v>0</v>
          </cell>
          <cell r="FA424">
            <v>0</v>
          </cell>
          <cell r="FB424">
            <v>0</v>
          </cell>
          <cell r="FC424">
            <v>0</v>
          </cell>
          <cell r="FE424" t="str">
            <v>SDPT60065</v>
          </cell>
          <cell r="FF424">
            <v>100</v>
          </cell>
          <cell r="FG424">
            <v>0</v>
          </cell>
          <cell r="FH424">
            <v>0</v>
          </cell>
          <cell r="FI424">
            <v>0</v>
          </cell>
          <cell r="FJ424">
            <v>0</v>
          </cell>
          <cell r="FK424">
            <v>0</v>
          </cell>
          <cell r="FM424" t="str">
            <v>SDPT60065</v>
          </cell>
          <cell r="FN424">
            <v>100</v>
          </cell>
          <cell r="FO424">
            <v>0</v>
          </cell>
          <cell r="FP424">
            <v>0</v>
          </cell>
          <cell r="FQ424">
            <v>0</v>
          </cell>
          <cell r="FR424">
            <v>0</v>
          </cell>
          <cell r="FS424">
            <v>0</v>
          </cell>
          <cell r="FU424" t="str">
            <v>SDPT60065</v>
          </cell>
          <cell r="FV424">
            <v>100</v>
          </cell>
          <cell r="FW424">
            <v>0</v>
          </cell>
          <cell r="FX424">
            <v>0</v>
          </cell>
          <cell r="FY424">
            <v>0</v>
          </cell>
          <cell r="FZ424">
            <v>0</v>
          </cell>
          <cell r="GA424">
            <v>0</v>
          </cell>
          <cell r="GC424" t="str">
            <v>SDPT60065</v>
          </cell>
          <cell r="GD424">
            <v>100</v>
          </cell>
          <cell r="GE424">
            <v>0</v>
          </cell>
          <cell r="GF424">
            <v>0</v>
          </cell>
          <cell r="GG424">
            <v>0</v>
          </cell>
          <cell r="GH424">
            <v>0</v>
          </cell>
          <cell r="GI424">
            <v>0</v>
          </cell>
          <cell r="GK424" t="str">
            <v>SDPT60065</v>
          </cell>
          <cell r="GL424">
            <v>100</v>
          </cell>
          <cell r="GM424">
            <v>0</v>
          </cell>
          <cell r="GN424">
            <v>0</v>
          </cell>
          <cell r="GO424">
            <v>0</v>
          </cell>
          <cell r="GP424">
            <v>0</v>
          </cell>
          <cell r="GQ424">
            <v>0</v>
          </cell>
          <cell r="GS424" t="str">
            <v>SDPT60065</v>
          </cell>
          <cell r="GT424">
            <v>100</v>
          </cell>
          <cell r="GU424">
            <v>0</v>
          </cell>
          <cell r="GV424">
            <v>0</v>
          </cell>
          <cell r="GW424">
            <v>0</v>
          </cell>
          <cell r="GX424">
            <v>0</v>
          </cell>
          <cell r="GY424">
            <v>0</v>
          </cell>
          <cell r="HA424" t="str">
            <v>SDPT60065</v>
          </cell>
          <cell r="HB424">
            <v>100</v>
          </cell>
          <cell r="HC424">
            <v>0</v>
          </cell>
          <cell r="HD424">
            <v>0</v>
          </cell>
          <cell r="HE424">
            <v>0</v>
          </cell>
          <cell r="HF424">
            <v>0</v>
          </cell>
          <cell r="HG424">
            <v>0</v>
          </cell>
          <cell r="HI424" t="str">
            <v>SDPT60058</v>
          </cell>
          <cell r="HJ424">
            <v>100</v>
          </cell>
          <cell r="HK424">
            <v>0</v>
          </cell>
          <cell r="HL424">
            <v>0</v>
          </cell>
          <cell r="HM424">
            <v>0</v>
          </cell>
          <cell r="HN424">
            <v>0</v>
          </cell>
          <cell r="HO424">
            <v>0</v>
          </cell>
          <cell r="HQ424" t="str">
            <v>SDPT60058</v>
          </cell>
          <cell r="HR424">
            <v>100</v>
          </cell>
          <cell r="HS424">
            <v>0</v>
          </cell>
          <cell r="HT424">
            <v>0</v>
          </cell>
          <cell r="HU424">
            <v>0</v>
          </cell>
          <cell r="HV424">
            <v>0</v>
          </cell>
          <cell r="HW424">
            <v>0</v>
          </cell>
          <cell r="HY424" t="str">
            <v>SDPT60018</v>
          </cell>
          <cell r="HZ424">
            <v>100</v>
          </cell>
          <cell r="IA424">
            <v>0</v>
          </cell>
          <cell r="IB424">
            <v>0</v>
          </cell>
          <cell r="IC424">
            <v>0</v>
          </cell>
          <cell r="ID424">
            <v>0</v>
          </cell>
          <cell r="IE424">
            <v>0</v>
          </cell>
          <cell r="IG424" t="str">
            <v>SDPT60018</v>
          </cell>
          <cell r="IH424">
            <v>100</v>
          </cell>
          <cell r="II424">
            <v>0</v>
          </cell>
          <cell r="IJ424">
            <v>0</v>
          </cell>
          <cell r="IK424">
            <v>0</v>
          </cell>
          <cell r="IL424">
            <v>0</v>
          </cell>
          <cell r="IM424">
            <v>0</v>
          </cell>
        </row>
        <row r="425">
          <cell r="A425" t="str">
            <v>TLYT15019</v>
          </cell>
          <cell r="B425">
            <v>100</v>
          </cell>
          <cell r="C425">
            <v>0</v>
          </cell>
          <cell r="D425">
            <v>0</v>
          </cell>
          <cell r="E425">
            <v>0</v>
          </cell>
          <cell r="F425">
            <v>0</v>
          </cell>
          <cell r="G425">
            <v>0</v>
          </cell>
          <cell r="I425" t="str">
            <v>TLYT15019</v>
          </cell>
          <cell r="J425">
            <v>100</v>
          </cell>
          <cell r="K425">
            <v>0</v>
          </cell>
          <cell r="L425">
            <v>0</v>
          </cell>
          <cell r="M425">
            <v>0</v>
          </cell>
          <cell r="N425">
            <v>0</v>
          </cell>
          <cell r="O425">
            <v>0</v>
          </cell>
          <cell r="Q425" t="str">
            <v>TLYT15009</v>
          </cell>
          <cell r="R425">
            <v>100</v>
          </cell>
          <cell r="S425">
            <v>0</v>
          </cell>
          <cell r="T425">
            <v>0</v>
          </cell>
          <cell r="U425">
            <v>0</v>
          </cell>
          <cell r="V425">
            <v>0</v>
          </cell>
          <cell r="W425">
            <v>0</v>
          </cell>
          <cell r="Y425" t="str">
            <v>TLYT15009</v>
          </cell>
          <cell r="Z425">
            <v>100</v>
          </cell>
          <cell r="AA425">
            <v>0</v>
          </cell>
          <cell r="AB425">
            <v>0</v>
          </cell>
          <cell r="AC425">
            <v>0</v>
          </cell>
          <cell r="AD425">
            <v>0</v>
          </cell>
          <cell r="AE425">
            <v>0</v>
          </cell>
          <cell r="AG425" t="str">
            <v>TLYT15009</v>
          </cell>
          <cell r="AH425">
            <v>100</v>
          </cell>
          <cell r="AI425">
            <v>0</v>
          </cell>
          <cell r="AJ425">
            <v>0</v>
          </cell>
          <cell r="AK425">
            <v>0</v>
          </cell>
          <cell r="AL425">
            <v>0</v>
          </cell>
          <cell r="AM425">
            <v>0</v>
          </cell>
          <cell r="AO425" t="str">
            <v>TLYS40047</v>
          </cell>
          <cell r="AP425">
            <v>100</v>
          </cell>
          <cell r="AQ425">
            <v>0</v>
          </cell>
          <cell r="AR425">
            <v>0</v>
          </cell>
          <cell r="AS425">
            <v>0</v>
          </cell>
          <cell r="AT425">
            <v>0</v>
          </cell>
          <cell r="AU425">
            <v>0</v>
          </cell>
          <cell r="AW425" t="str">
            <v>TLYS40047</v>
          </cell>
          <cell r="AX425">
            <v>100</v>
          </cell>
          <cell r="AY425">
            <v>0</v>
          </cell>
          <cell r="AZ425">
            <v>0</v>
          </cell>
          <cell r="BA425">
            <v>0</v>
          </cell>
          <cell r="BB425">
            <v>0</v>
          </cell>
          <cell r="BC425">
            <v>0</v>
          </cell>
          <cell r="BE425" t="str">
            <v>TLYS40047</v>
          </cell>
          <cell r="BF425">
            <v>100</v>
          </cell>
          <cell r="BG425">
            <v>0</v>
          </cell>
          <cell r="BH425">
            <v>0</v>
          </cell>
          <cell r="BI425">
            <v>0</v>
          </cell>
          <cell r="BJ425">
            <v>0</v>
          </cell>
          <cell r="BK425">
            <v>0</v>
          </cell>
          <cell r="BM425" t="str">
            <v>TLYS40047</v>
          </cell>
          <cell r="BN425">
            <v>100</v>
          </cell>
          <cell r="BO425">
            <v>0</v>
          </cell>
          <cell r="BP425">
            <v>0</v>
          </cell>
          <cell r="BQ425">
            <v>0</v>
          </cell>
          <cell r="BR425">
            <v>0</v>
          </cell>
          <cell r="BS425">
            <v>0</v>
          </cell>
          <cell r="BU425" t="str">
            <v>TLYS40044</v>
          </cell>
          <cell r="BV425">
            <v>100</v>
          </cell>
          <cell r="BW425">
            <v>0</v>
          </cell>
          <cell r="BX425">
            <v>0</v>
          </cell>
          <cell r="BY425">
            <v>0</v>
          </cell>
          <cell r="BZ425">
            <v>0</v>
          </cell>
          <cell r="CA425">
            <v>0</v>
          </cell>
          <cell r="CC425" t="str">
            <v>TLYS40044</v>
          </cell>
          <cell r="CD425">
            <v>100</v>
          </cell>
          <cell r="CE425">
            <v>0</v>
          </cell>
          <cell r="CF425">
            <v>0</v>
          </cell>
          <cell r="CG425">
            <v>0</v>
          </cell>
          <cell r="CH425">
            <v>0</v>
          </cell>
          <cell r="CI425">
            <v>0</v>
          </cell>
          <cell r="CK425" t="str">
            <v>TLYS40044</v>
          </cell>
          <cell r="CL425">
            <v>100</v>
          </cell>
          <cell r="CM425">
            <v>0</v>
          </cell>
          <cell r="CN425">
            <v>0</v>
          </cell>
          <cell r="CO425">
            <v>0</v>
          </cell>
          <cell r="CP425">
            <v>0</v>
          </cell>
          <cell r="CQ425">
            <v>0</v>
          </cell>
          <cell r="CS425" t="str">
            <v>TLYS40018</v>
          </cell>
          <cell r="CT425">
            <v>100</v>
          </cell>
          <cell r="CU425">
            <v>0</v>
          </cell>
          <cell r="CV425">
            <v>0</v>
          </cell>
          <cell r="CW425">
            <v>0</v>
          </cell>
          <cell r="CX425">
            <v>0</v>
          </cell>
          <cell r="CY425">
            <v>0</v>
          </cell>
          <cell r="DA425" t="str">
            <v>TLYS40018</v>
          </cell>
          <cell r="DB425">
            <v>100</v>
          </cell>
          <cell r="DC425">
            <v>0</v>
          </cell>
          <cell r="DD425">
            <v>0</v>
          </cell>
          <cell r="DE425">
            <v>0</v>
          </cell>
          <cell r="DF425">
            <v>0</v>
          </cell>
          <cell r="DG425">
            <v>0</v>
          </cell>
          <cell r="DI425" t="str">
            <v>TLYS40018</v>
          </cell>
          <cell r="DJ425">
            <v>100</v>
          </cell>
          <cell r="DK425">
            <v>0</v>
          </cell>
          <cell r="DL425">
            <v>0</v>
          </cell>
          <cell r="DM425">
            <v>0</v>
          </cell>
          <cell r="DN425">
            <v>0</v>
          </cell>
          <cell r="DO425">
            <v>0</v>
          </cell>
          <cell r="DQ425" t="str">
            <v>TLYS40018</v>
          </cell>
          <cell r="DR425">
            <v>100</v>
          </cell>
          <cell r="DS425">
            <v>0</v>
          </cell>
          <cell r="DT425">
            <v>0</v>
          </cell>
          <cell r="DU425">
            <v>0</v>
          </cell>
          <cell r="DV425">
            <v>0</v>
          </cell>
          <cell r="DW425">
            <v>0</v>
          </cell>
          <cell r="DY425" t="str">
            <v>TLYS40008</v>
          </cell>
          <cell r="DZ425">
            <v>100</v>
          </cell>
          <cell r="EA425">
            <v>0</v>
          </cell>
          <cell r="EB425">
            <v>0</v>
          </cell>
          <cell r="EC425">
            <v>0</v>
          </cell>
          <cell r="ED425">
            <v>0</v>
          </cell>
          <cell r="EE425">
            <v>0</v>
          </cell>
          <cell r="EG425" t="str">
            <v>TLYS40008</v>
          </cell>
          <cell r="EH425">
            <v>100</v>
          </cell>
          <cell r="EI425">
            <v>0</v>
          </cell>
          <cell r="EJ425">
            <v>0</v>
          </cell>
          <cell r="EK425">
            <v>0</v>
          </cell>
          <cell r="EL425">
            <v>0</v>
          </cell>
          <cell r="EM425">
            <v>0</v>
          </cell>
          <cell r="EO425" t="str">
            <v>TLYS40008</v>
          </cell>
          <cell r="EP425">
            <v>100</v>
          </cell>
          <cell r="EQ425">
            <v>0</v>
          </cell>
          <cell r="ER425">
            <v>0</v>
          </cell>
          <cell r="ES425">
            <v>0</v>
          </cell>
          <cell r="ET425">
            <v>0</v>
          </cell>
          <cell r="EU425">
            <v>0</v>
          </cell>
          <cell r="EW425" t="str">
            <v>SDPT60074</v>
          </cell>
          <cell r="EX425">
            <v>100</v>
          </cell>
          <cell r="EY425">
            <v>0</v>
          </cell>
          <cell r="EZ425">
            <v>0</v>
          </cell>
          <cell r="FA425">
            <v>0</v>
          </cell>
          <cell r="FB425">
            <v>0</v>
          </cell>
          <cell r="FC425">
            <v>0</v>
          </cell>
          <cell r="FE425" t="str">
            <v>SDPT60070</v>
          </cell>
          <cell r="FF425">
            <v>100</v>
          </cell>
          <cell r="FG425">
            <v>0</v>
          </cell>
          <cell r="FH425">
            <v>0</v>
          </cell>
          <cell r="FI425">
            <v>0</v>
          </cell>
          <cell r="FJ425">
            <v>0</v>
          </cell>
          <cell r="FK425">
            <v>0</v>
          </cell>
          <cell r="FM425" t="str">
            <v>SDPT60070</v>
          </cell>
          <cell r="FN425">
            <v>100</v>
          </cell>
          <cell r="FO425">
            <v>0</v>
          </cell>
          <cell r="FP425">
            <v>0</v>
          </cell>
          <cell r="FQ425">
            <v>0</v>
          </cell>
          <cell r="FR425">
            <v>0</v>
          </cell>
          <cell r="FS425">
            <v>0</v>
          </cell>
          <cell r="FU425" t="str">
            <v>SDPT60070</v>
          </cell>
          <cell r="FV425">
            <v>100</v>
          </cell>
          <cell r="FW425">
            <v>0</v>
          </cell>
          <cell r="FX425">
            <v>0</v>
          </cell>
          <cell r="FY425">
            <v>0</v>
          </cell>
          <cell r="FZ425">
            <v>0</v>
          </cell>
          <cell r="GA425">
            <v>0</v>
          </cell>
          <cell r="GC425" t="str">
            <v>SDPT60070</v>
          </cell>
          <cell r="GD425">
            <v>100</v>
          </cell>
          <cell r="GE425">
            <v>0</v>
          </cell>
          <cell r="GF425">
            <v>0</v>
          </cell>
          <cell r="GG425">
            <v>0</v>
          </cell>
          <cell r="GH425">
            <v>0</v>
          </cell>
          <cell r="GI425">
            <v>0</v>
          </cell>
          <cell r="GK425" t="str">
            <v>SDPT60070</v>
          </cell>
          <cell r="GL425">
            <v>100</v>
          </cell>
          <cell r="GM425">
            <v>0</v>
          </cell>
          <cell r="GN425">
            <v>0</v>
          </cell>
          <cell r="GO425">
            <v>0</v>
          </cell>
          <cell r="GP425">
            <v>0</v>
          </cell>
          <cell r="GQ425">
            <v>0</v>
          </cell>
          <cell r="GS425" t="str">
            <v>SDPT60070</v>
          </cell>
          <cell r="GT425">
            <v>100</v>
          </cell>
          <cell r="GU425">
            <v>0</v>
          </cell>
          <cell r="GV425">
            <v>0</v>
          </cell>
          <cell r="GW425">
            <v>0</v>
          </cell>
          <cell r="GX425">
            <v>0</v>
          </cell>
          <cell r="GY425">
            <v>0</v>
          </cell>
          <cell r="HA425" t="str">
            <v>SDPT60070</v>
          </cell>
          <cell r="HB425">
            <v>100</v>
          </cell>
          <cell r="HC425">
            <v>0</v>
          </cell>
          <cell r="HD425">
            <v>0</v>
          </cell>
          <cell r="HE425">
            <v>0</v>
          </cell>
          <cell r="HF425">
            <v>0</v>
          </cell>
          <cell r="HG425">
            <v>0</v>
          </cell>
          <cell r="HI425" t="str">
            <v>SDPT60059</v>
          </cell>
          <cell r="HJ425">
            <v>100</v>
          </cell>
          <cell r="HK425">
            <v>0</v>
          </cell>
          <cell r="HL425">
            <v>0</v>
          </cell>
          <cell r="HM425">
            <v>0</v>
          </cell>
          <cell r="HN425">
            <v>0</v>
          </cell>
          <cell r="HO425">
            <v>0</v>
          </cell>
          <cell r="HQ425" t="str">
            <v>SDPT60059</v>
          </cell>
          <cell r="HR425">
            <v>100</v>
          </cell>
          <cell r="HS425">
            <v>0</v>
          </cell>
          <cell r="HT425">
            <v>0</v>
          </cell>
          <cell r="HU425">
            <v>0</v>
          </cell>
          <cell r="HV425">
            <v>0</v>
          </cell>
          <cell r="HW425">
            <v>0</v>
          </cell>
          <cell r="HY425" t="str">
            <v>SDPT60020</v>
          </cell>
          <cell r="HZ425">
            <v>100</v>
          </cell>
          <cell r="IA425">
            <v>0</v>
          </cell>
          <cell r="IB425">
            <v>0</v>
          </cell>
          <cell r="IC425">
            <v>0</v>
          </cell>
          <cell r="ID425">
            <v>0</v>
          </cell>
          <cell r="IE425">
            <v>0</v>
          </cell>
          <cell r="IG425" t="str">
            <v>SDPT60020</v>
          </cell>
          <cell r="IH425">
            <v>100</v>
          </cell>
          <cell r="II425">
            <v>0</v>
          </cell>
          <cell r="IJ425">
            <v>0</v>
          </cell>
          <cell r="IK425">
            <v>0</v>
          </cell>
          <cell r="IL425">
            <v>0</v>
          </cell>
          <cell r="IM425">
            <v>0</v>
          </cell>
        </row>
        <row r="426">
          <cell r="A426" t="str">
            <v>TLYT15023</v>
          </cell>
          <cell r="B426">
            <v>100</v>
          </cell>
          <cell r="C426">
            <v>0</v>
          </cell>
          <cell r="D426">
            <v>0</v>
          </cell>
          <cell r="E426">
            <v>0</v>
          </cell>
          <cell r="F426">
            <v>0</v>
          </cell>
          <cell r="G426">
            <v>0</v>
          </cell>
          <cell r="I426" t="str">
            <v>TLYT15023</v>
          </cell>
          <cell r="J426">
            <v>100</v>
          </cell>
          <cell r="K426">
            <v>0</v>
          </cell>
          <cell r="L426">
            <v>0</v>
          </cell>
          <cell r="M426">
            <v>0</v>
          </cell>
          <cell r="N426">
            <v>0</v>
          </cell>
          <cell r="O426">
            <v>0</v>
          </cell>
          <cell r="Q426" t="str">
            <v>TLYT15010</v>
          </cell>
          <cell r="R426">
            <v>100</v>
          </cell>
          <cell r="S426">
            <v>0</v>
          </cell>
          <cell r="T426">
            <v>0</v>
          </cell>
          <cell r="U426">
            <v>0</v>
          </cell>
          <cell r="V426">
            <v>0</v>
          </cell>
          <cell r="W426">
            <v>0</v>
          </cell>
          <cell r="Y426" t="str">
            <v>TLYT15010</v>
          </cell>
          <cell r="Z426">
            <v>100</v>
          </cell>
          <cell r="AA426">
            <v>0</v>
          </cell>
          <cell r="AB426">
            <v>0</v>
          </cell>
          <cell r="AC426">
            <v>0</v>
          </cell>
          <cell r="AD426">
            <v>0</v>
          </cell>
          <cell r="AE426">
            <v>0</v>
          </cell>
          <cell r="AG426" t="str">
            <v>TLYT15010</v>
          </cell>
          <cell r="AH426">
            <v>100</v>
          </cell>
          <cell r="AI426">
            <v>0</v>
          </cell>
          <cell r="AJ426">
            <v>0</v>
          </cell>
          <cell r="AK426">
            <v>0</v>
          </cell>
          <cell r="AL426">
            <v>0</v>
          </cell>
          <cell r="AM426">
            <v>0</v>
          </cell>
          <cell r="AO426" t="str">
            <v>TLYT15001</v>
          </cell>
          <cell r="AP426">
            <v>100</v>
          </cell>
          <cell r="AQ426">
            <v>0</v>
          </cell>
          <cell r="AR426">
            <v>0</v>
          </cell>
          <cell r="AS426">
            <v>0</v>
          </cell>
          <cell r="AT426">
            <v>0</v>
          </cell>
          <cell r="AU426">
            <v>0</v>
          </cell>
          <cell r="AW426" t="str">
            <v>TLYT15001</v>
          </cell>
          <cell r="AX426">
            <v>100</v>
          </cell>
          <cell r="AY426">
            <v>0</v>
          </cell>
          <cell r="AZ426">
            <v>0</v>
          </cell>
          <cell r="BA426">
            <v>0</v>
          </cell>
          <cell r="BB426">
            <v>0</v>
          </cell>
          <cell r="BC426">
            <v>0</v>
          </cell>
          <cell r="BE426" t="str">
            <v>TLYT15001</v>
          </cell>
          <cell r="BF426">
            <v>100</v>
          </cell>
          <cell r="BG426">
            <v>0</v>
          </cell>
          <cell r="BH426">
            <v>0</v>
          </cell>
          <cell r="BI426">
            <v>0</v>
          </cell>
          <cell r="BJ426">
            <v>0</v>
          </cell>
          <cell r="BK426">
            <v>0</v>
          </cell>
          <cell r="BM426" t="str">
            <v>TLYT15001</v>
          </cell>
          <cell r="BN426">
            <v>100</v>
          </cell>
          <cell r="BO426">
            <v>0</v>
          </cell>
          <cell r="BP426">
            <v>0</v>
          </cell>
          <cell r="BQ426">
            <v>0</v>
          </cell>
          <cell r="BR426">
            <v>0</v>
          </cell>
          <cell r="BS426">
            <v>0</v>
          </cell>
          <cell r="BU426" t="str">
            <v>TLYS40045</v>
          </cell>
          <cell r="BV426">
            <v>100</v>
          </cell>
          <cell r="BW426">
            <v>0</v>
          </cell>
          <cell r="BX426">
            <v>0</v>
          </cell>
          <cell r="BY426">
            <v>0</v>
          </cell>
          <cell r="BZ426">
            <v>0</v>
          </cell>
          <cell r="CA426">
            <v>0</v>
          </cell>
          <cell r="CC426" t="str">
            <v>TLYS40045</v>
          </cell>
          <cell r="CD426">
            <v>100</v>
          </cell>
          <cell r="CE426">
            <v>0</v>
          </cell>
          <cell r="CF426">
            <v>0</v>
          </cell>
          <cell r="CG426">
            <v>0</v>
          </cell>
          <cell r="CH426">
            <v>0</v>
          </cell>
          <cell r="CI426">
            <v>0</v>
          </cell>
          <cell r="CK426" t="str">
            <v>TLYS40045</v>
          </cell>
          <cell r="CL426">
            <v>100</v>
          </cell>
          <cell r="CM426">
            <v>0</v>
          </cell>
          <cell r="CN426">
            <v>0</v>
          </cell>
          <cell r="CO426">
            <v>0</v>
          </cell>
          <cell r="CP426">
            <v>0</v>
          </cell>
          <cell r="CQ426">
            <v>0</v>
          </cell>
          <cell r="CS426" t="str">
            <v>TLYS40019</v>
          </cell>
          <cell r="CT426">
            <v>100</v>
          </cell>
          <cell r="CU426">
            <v>0</v>
          </cell>
          <cell r="CV426">
            <v>0</v>
          </cell>
          <cell r="CW426">
            <v>0</v>
          </cell>
          <cell r="CX426">
            <v>0</v>
          </cell>
          <cell r="CY426">
            <v>0</v>
          </cell>
          <cell r="DA426" t="str">
            <v>TLYS40019</v>
          </cell>
          <cell r="DB426">
            <v>100</v>
          </cell>
          <cell r="DC426">
            <v>0</v>
          </cell>
          <cell r="DD426">
            <v>0</v>
          </cell>
          <cell r="DE426">
            <v>0</v>
          </cell>
          <cell r="DF426">
            <v>0</v>
          </cell>
          <cell r="DG426">
            <v>0</v>
          </cell>
          <cell r="DI426" t="str">
            <v>TLYS40019</v>
          </cell>
          <cell r="DJ426">
            <v>100</v>
          </cell>
          <cell r="DK426">
            <v>0</v>
          </cell>
          <cell r="DL426">
            <v>0</v>
          </cell>
          <cell r="DM426">
            <v>0</v>
          </cell>
          <cell r="DN426">
            <v>0</v>
          </cell>
          <cell r="DO426">
            <v>0</v>
          </cell>
          <cell r="DQ426" t="str">
            <v>TLYS40019</v>
          </cell>
          <cell r="DR426">
            <v>100</v>
          </cell>
          <cell r="DS426">
            <v>0</v>
          </cell>
          <cell r="DT426">
            <v>0</v>
          </cell>
          <cell r="DU426">
            <v>0</v>
          </cell>
          <cell r="DV426">
            <v>0</v>
          </cell>
          <cell r="DW426">
            <v>0</v>
          </cell>
          <cell r="DY426" t="str">
            <v>TLYS40010</v>
          </cell>
          <cell r="DZ426">
            <v>100</v>
          </cell>
          <cell r="EA426">
            <v>0</v>
          </cell>
          <cell r="EB426">
            <v>0</v>
          </cell>
          <cell r="EC426">
            <v>0</v>
          </cell>
          <cell r="ED426">
            <v>0</v>
          </cell>
          <cell r="EE426">
            <v>0</v>
          </cell>
          <cell r="EG426" t="str">
            <v>TLYS40010</v>
          </cell>
          <cell r="EH426">
            <v>100</v>
          </cell>
          <cell r="EI426">
            <v>0</v>
          </cell>
          <cell r="EJ426">
            <v>0</v>
          </cell>
          <cell r="EK426">
            <v>0</v>
          </cell>
          <cell r="EL426">
            <v>0</v>
          </cell>
          <cell r="EM426">
            <v>0</v>
          </cell>
          <cell r="EO426" t="str">
            <v>TLYS40010</v>
          </cell>
          <cell r="EP426">
            <v>100</v>
          </cell>
          <cell r="EQ426">
            <v>0</v>
          </cell>
          <cell r="ER426">
            <v>0</v>
          </cell>
          <cell r="ES426">
            <v>0</v>
          </cell>
          <cell r="ET426">
            <v>0</v>
          </cell>
          <cell r="EU426">
            <v>0</v>
          </cell>
          <cell r="EW426" t="str">
            <v>SDPT60075</v>
          </cell>
          <cell r="EX426">
            <v>100</v>
          </cell>
          <cell r="EY426">
            <v>0</v>
          </cell>
          <cell r="EZ426">
            <v>0</v>
          </cell>
          <cell r="FA426">
            <v>0</v>
          </cell>
          <cell r="FB426">
            <v>0</v>
          </cell>
          <cell r="FC426">
            <v>0</v>
          </cell>
          <cell r="FE426" t="str">
            <v>SDPT60071</v>
          </cell>
          <cell r="FF426">
            <v>100</v>
          </cell>
          <cell r="FG426">
            <v>0</v>
          </cell>
          <cell r="FH426">
            <v>0</v>
          </cell>
          <cell r="FI426">
            <v>0</v>
          </cell>
          <cell r="FJ426">
            <v>0</v>
          </cell>
          <cell r="FK426">
            <v>0</v>
          </cell>
          <cell r="FM426" t="str">
            <v>SDPT60071</v>
          </cell>
          <cell r="FN426">
            <v>100</v>
          </cell>
          <cell r="FO426">
            <v>0</v>
          </cell>
          <cell r="FP426">
            <v>0</v>
          </cell>
          <cell r="FQ426">
            <v>0</v>
          </cell>
          <cell r="FR426">
            <v>0</v>
          </cell>
          <cell r="FS426">
            <v>0</v>
          </cell>
          <cell r="FU426" t="str">
            <v>SDPT60071</v>
          </cell>
          <cell r="FV426">
            <v>100</v>
          </cell>
          <cell r="FW426">
            <v>0</v>
          </cell>
          <cell r="FX426">
            <v>0</v>
          </cell>
          <cell r="FY426">
            <v>0</v>
          </cell>
          <cell r="FZ426">
            <v>0</v>
          </cell>
          <cell r="GA426">
            <v>0</v>
          </cell>
          <cell r="GC426" t="str">
            <v>SDPT60071</v>
          </cell>
          <cell r="GD426">
            <v>100</v>
          </cell>
          <cell r="GE426">
            <v>0</v>
          </cell>
          <cell r="GF426">
            <v>0</v>
          </cell>
          <cell r="GG426">
            <v>0</v>
          </cell>
          <cell r="GH426">
            <v>0</v>
          </cell>
          <cell r="GI426">
            <v>0</v>
          </cell>
          <cell r="GK426" t="str">
            <v>SDPT60071</v>
          </cell>
          <cell r="GL426">
            <v>100</v>
          </cell>
          <cell r="GM426">
            <v>0</v>
          </cell>
          <cell r="GN426">
            <v>0</v>
          </cell>
          <cell r="GO426">
            <v>0</v>
          </cell>
          <cell r="GP426">
            <v>0</v>
          </cell>
          <cell r="GQ426">
            <v>0</v>
          </cell>
          <cell r="GS426" t="str">
            <v>SDPT60071</v>
          </cell>
          <cell r="GT426">
            <v>100</v>
          </cell>
          <cell r="GU426">
            <v>0</v>
          </cell>
          <cell r="GV426">
            <v>0</v>
          </cell>
          <cell r="GW426">
            <v>0</v>
          </cell>
          <cell r="GX426">
            <v>0</v>
          </cell>
          <cell r="GY426">
            <v>0</v>
          </cell>
          <cell r="HA426" t="str">
            <v>SDPT60071</v>
          </cell>
          <cell r="HB426">
            <v>100</v>
          </cell>
          <cell r="HC426">
            <v>0</v>
          </cell>
          <cell r="HD426">
            <v>0</v>
          </cell>
          <cell r="HE426">
            <v>0</v>
          </cell>
          <cell r="HF426">
            <v>0</v>
          </cell>
          <cell r="HG426">
            <v>0</v>
          </cell>
          <cell r="HI426" t="str">
            <v>SDPT60060</v>
          </cell>
          <cell r="HJ426">
            <v>100</v>
          </cell>
          <cell r="HK426">
            <v>0</v>
          </cell>
          <cell r="HL426">
            <v>0</v>
          </cell>
          <cell r="HM426">
            <v>0</v>
          </cell>
          <cell r="HN426">
            <v>0</v>
          </cell>
          <cell r="HO426">
            <v>0</v>
          </cell>
          <cell r="HQ426" t="str">
            <v>SDPT60060</v>
          </cell>
          <cell r="HR426">
            <v>100</v>
          </cell>
          <cell r="HS426">
            <v>0</v>
          </cell>
          <cell r="HT426">
            <v>0</v>
          </cell>
          <cell r="HU426">
            <v>0</v>
          </cell>
          <cell r="HV426">
            <v>0</v>
          </cell>
          <cell r="HW426">
            <v>0</v>
          </cell>
          <cell r="HY426" t="str">
            <v>SDPT60021</v>
          </cell>
          <cell r="HZ426">
            <v>100</v>
          </cell>
          <cell r="IA426">
            <v>0</v>
          </cell>
          <cell r="IB426">
            <v>0</v>
          </cell>
          <cell r="IC426">
            <v>0</v>
          </cell>
          <cell r="ID426">
            <v>0</v>
          </cell>
          <cell r="IE426">
            <v>0</v>
          </cell>
          <cell r="IG426" t="str">
            <v>SDPT60021</v>
          </cell>
          <cell r="IH426">
            <v>100</v>
          </cell>
          <cell r="II426">
            <v>0</v>
          </cell>
          <cell r="IJ426">
            <v>0</v>
          </cell>
          <cell r="IK426">
            <v>0</v>
          </cell>
          <cell r="IL426">
            <v>0</v>
          </cell>
          <cell r="IM426">
            <v>0</v>
          </cell>
        </row>
        <row r="427">
          <cell r="A427" t="str">
            <v>TLYT15049</v>
          </cell>
          <cell r="B427">
            <v>100</v>
          </cell>
          <cell r="C427">
            <v>0</v>
          </cell>
          <cell r="D427">
            <v>0</v>
          </cell>
          <cell r="E427">
            <v>0</v>
          </cell>
          <cell r="F427">
            <v>0</v>
          </cell>
          <cell r="G427">
            <v>0</v>
          </cell>
          <cell r="I427" t="str">
            <v>TLYT15049</v>
          </cell>
          <cell r="J427">
            <v>100</v>
          </cell>
          <cell r="K427">
            <v>0</v>
          </cell>
          <cell r="L427">
            <v>0</v>
          </cell>
          <cell r="M427">
            <v>0</v>
          </cell>
          <cell r="N427">
            <v>0</v>
          </cell>
          <cell r="O427">
            <v>0</v>
          </cell>
          <cell r="Q427" t="str">
            <v>TLYT15013</v>
          </cell>
          <cell r="R427">
            <v>100</v>
          </cell>
          <cell r="S427">
            <v>0</v>
          </cell>
          <cell r="T427">
            <v>0</v>
          </cell>
          <cell r="U427">
            <v>0</v>
          </cell>
          <cell r="V427">
            <v>0</v>
          </cell>
          <cell r="W427">
            <v>0</v>
          </cell>
          <cell r="Y427" t="str">
            <v>TLYT15013</v>
          </cell>
          <cell r="Z427">
            <v>100</v>
          </cell>
          <cell r="AA427">
            <v>0</v>
          </cell>
          <cell r="AB427">
            <v>0</v>
          </cell>
          <cell r="AC427">
            <v>0</v>
          </cell>
          <cell r="AD427">
            <v>0</v>
          </cell>
          <cell r="AE427">
            <v>0</v>
          </cell>
          <cell r="AG427" t="str">
            <v>TLYT15013</v>
          </cell>
          <cell r="AH427">
            <v>100</v>
          </cell>
          <cell r="AI427">
            <v>0</v>
          </cell>
          <cell r="AJ427">
            <v>0</v>
          </cell>
          <cell r="AK427">
            <v>0</v>
          </cell>
          <cell r="AL427">
            <v>0</v>
          </cell>
          <cell r="AM427">
            <v>0</v>
          </cell>
          <cell r="AO427" t="str">
            <v>TLYT15009</v>
          </cell>
          <cell r="AP427">
            <v>100</v>
          </cell>
          <cell r="AQ427">
            <v>0</v>
          </cell>
          <cell r="AR427">
            <v>0</v>
          </cell>
          <cell r="AS427">
            <v>0</v>
          </cell>
          <cell r="AT427">
            <v>0</v>
          </cell>
          <cell r="AU427">
            <v>0</v>
          </cell>
          <cell r="AW427" t="str">
            <v>TLYT15009</v>
          </cell>
          <cell r="AX427">
            <v>100</v>
          </cell>
          <cell r="AY427">
            <v>0</v>
          </cell>
          <cell r="AZ427">
            <v>0</v>
          </cell>
          <cell r="BA427">
            <v>0</v>
          </cell>
          <cell r="BB427">
            <v>0</v>
          </cell>
          <cell r="BC427">
            <v>0</v>
          </cell>
          <cell r="BE427" t="str">
            <v>TLYT15009</v>
          </cell>
          <cell r="BF427">
            <v>100</v>
          </cell>
          <cell r="BG427">
            <v>0</v>
          </cell>
          <cell r="BH427">
            <v>0</v>
          </cell>
          <cell r="BI427">
            <v>0</v>
          </cell>
          <cell r="BJ427">
            <v>0</v>
          </cell>
          <cell r="BK427">
            <v>0</v>
          </cell>
          <cell r="BM427" t="str">
            <v>TLYT15009</v>
          </cell>
          <cell r="BN427">
            <v>100</v>
          </cell>
          <cell r="BO427">
            <v>0</v>
          </cell>
          <cell r="BP427">
            <v>0</v>
          </cell>
          <cell r="BQ427">
            <v>0</v>
          </cell>
          <cell r="BR427">
            <v>0</v>
          </cell>
          <cell r="BS427">
            <v>0</v>
          </cell>
          <cell r="BU427" t="str">
            <v>TLYS40046</v>
          </cell>
          <cell r="BV427">
            <v>100</v>
          </cell>
          <cell r="BW427">
            <v>0</v>
          </cell>
          <cell r="BX427">
            <v>0</v>
          </cell>
          <cell r="BY427">
            <v>0</v>
          </cell>
          <cell r="BZ427">
            <v>0</v>
          </cell>
          <cell r="CA427">
            <v>0</v>
          </cell>
          <cell r="CC427" t="str">
            <v>TLYS40046</v>
          </cell>
          <cell r="CD427">
            <v>100</v>
          </cell>
          <cell r="CE427">
            <v>0</v>
          </cell>
          <cell r="CF427">
            <v>0</v>
          </cell>
          <cell r="CG427">
            <v>0</v>
          </cell>
          <cell r="CH427">
            <v>0</v>
          </cell>
          <cell r="CI427">
            <v>0</v>
          </cell>
          <cell r="CK427" t="str">
            <v>TLYS40046</v>
          </cell>
          <cell r="CL427">
            <v>100</v>
          </cell>
          <cell r="CM427">
            <v>0</v>
          </cell>
          <cell r="CN427">
            <v>0</v>
          </cell>
          <cell r="CO427">
            <v>0</v>
          </cell>
          <cell r="CP427">
            <v>0</v>
          </cell>
          <cell r="CQ427">
            <v>0</v>
          </cell>
          <cell r="CS427" t="str">
            <v>TLYS40021</v>
          </cell>
          <cell r="CT427">
            <v>100</v>
          </cell>
          <cell r="CU427">
            <v>0</v>
          </cell>
          <cell r="CV427">
            <v>0</v>
          </cell>
          <cell r="CW427">
            <v>0</v>
          </cell>
          <cell r="CX427">
            <v>0</v>
          </cell>
          <cell r="CY427">
            <v>0</v>
          </cell>
          <cell r="DA427" t="str">
            <v>TLYS40021</v>
          </cell>
          <cell r="DB427">
            <v>100</v>
          </cell>
          <cell r="DC427">
            <v>0</v>
          </cell>
          <cell r="DD427">
            <v>0</v>
          </cell>
          <cell r="DE427">
            <v>0</v>
          </cell>
          <cell r="DF427">
            <v>0</v>
          </cell>
          <cell r="DG427">
            <v>0</v>
          </cell>
          <cell r="DI427" t="str">
            <v>TLYS40021</v>
          </cell>
          <cell r="DJ427">
            <v>100</v>
          </cell>
          <cell r="DK427">
            <v>0</v>
          </cell>
          <cell r="DL427">
            <v>0</v>
          </cell>
          <cell r="DM427">
            <v>0</v>
          </cell>
          <cell r="DN427">
            <v>0</v>
          </cell>
          <cell r="DO427">
            <v>0</v>
          </cell>
          <cell r="DQ427" t="str">
            <v>TLYS40021</v>
          </cell>
          <cell r="DR427">
            <v>100</v>
          </cell>
          <cell r="DS427">
            <v>0</v>
          </cell>
          <cell r="DT427">
            <v>0</v>
          </cell>
          <cell r="DU427">
            <v>0</v>
          </cell>
          <cell r="DV427">
            <v>0</v>
          </cell>
          <cell r="DW427">
            <v>0</v>
          </cell>
          <cell r="DY427" t="str">
            <v>TLYS40018</v>
          </cell>
          <cell r="DZ427">
            <v>100</v>
          </cell>
          <cell r="EA427">
            <v>0</v>
          </cell>
          <cell r="EB427">
            <v>0</v>
          </cell>
          <cell r="EC427">
            <v>0</v>
          </cell>
          <cell r="ED427">
            <v>0</v>
          </cell>
          <cell r="EE427">
            <v>0</v>
          </cell>
          <cell r="EG427" t="str">
            <v>TLYS40018</v>
          </cell>
          <cell r="EH427">
            <v>100</v>
          </cell>
          <cell r="EI427">
            <v>0</v>
          </cell>
          <cell r="EJ427">
            <v>0</v>
          </cell>
          <cell r="EK427">
            <v>0</v>
          </cell>
          <cell r="EL427">
            <v>0</v>
          </cell>
          <cell r="EM427">
            <v>0</v>
          </cell>
          <cell r="EO427" t="str">
            <v>TLYS40018</v>
          </cell>
          <cell r="EP427">
            <v>100</v>
          </cell>
          <cell r="EQ427">
            <v>0</v>
          </cell>
          <cell r="ER427">
            <v>0</v>
          </cell>
          <cell r="ES427">
            <v>0</v>
          </cell>
          <cell r="ET427">
            <v>0</v>
          </cell>
          <cell r="EU427">
            <v>0</v>
          </cell>
          <cell r="EW427" t="str">
            <v>SDPT60076</v>
          </cell>
          <cell r="EX427">
            <v>100</v>
          </cell>
          <cell r="EY427">
            <v>0</v>
          </cell>
          <cell r="EZ427">
            <v>0</v>
          </cell>
          <cell r="FA427">
            <v>0</v>
          </cell>
          <cell r="FB427">
            <v>0</v>
          </cell>
          <cell r="FC427">
            <v>0</v>
          </cell>
          <cell r="FE427" t="str">
            <v>SDPT60074</v>
          </cell>
          <cell r="FF427">
            <v>100</v>
          </cell>
          <cell r="FG427">
            <v>0</v>
          </cell>
          <cell r="FH427">
            <v>0</v>
          </cell>
          <cell r="FI427">
            <v>0</v>
          </cell>
          <cell r="FJ427">
            <v>0</v>
          </cell>
          <cell r="FK427">
            <v>0</v>
          </cell>
          <cell r="FM427" t="str">
            <v>SDPT60074</v>
          </cell>
          <cell r="FN427">
            <v>100</v>
          </cell>
          <cell r="FO427">
            <v>0</v>
          </cell>
          <cell r="FP427">
            <v>0</v>
          </cell>
          <cell r="FQ427">
            <v>0</v>
          </cell>
          <cell r="FR427">
            <v>0</v>
          </cell>
          <cell r="FS427">
            <v>0</v>
          </cell>
          <cell r="FU427" t="str">
            <v>SDPT60074</v>
          </cell>
          <cell r="FV427">
            <v>100</v>
          </cell>
          <cell r="FW427">
            <v>0</v>
          </cell>
          <cell r="FX427">
            <v>0</v>
          </cell>
          <cell r="FY427">
            <v>0</v>
          </cell>
          <cell r="FZ427">
            <v>0</v>
          </cell>
          <cell r="GA427">
            <v>0</v>
          </cell>
          <cell r="GC427" t="str">
            <v>SDPT60074</v>
          </cell>
          <cell r="GD427">
            <v>100</v>
          </cell>
          <cell r="GE427">
            <v>0</v>
          </cell>
          <cell r="GF427">
            <v>0</v>
          </cell>
          <cell r="GG427">
            <v>0</v>
          </cell>
          <cell r="GH427">
            <v>0</v>
          </cell>
          <cell r="GI427">
            <v>0</v>
          </cell>
          <cell r="GK427" t="str">
            <v>SDPT60074</v>
          </cell>
          <cell r="GL427">
            <v>100</v>
          </cell>
          <cell r="GM427">
            <v>0</v>
          </cell>
          <cell r="GN427">
            <v>0</v>
          </cell>
          <cell r="GO427">
            <v>0</v>
          </cell>
          <cell r="GP427">
            <v>0</v>
          </cell>
          <cell r="GQ427">
            <v>0</v>
          </cell>
          <cell r="GS427" t="str">
            <v>SDPT60074</v>
          </cell>
          <cell r="GT427">
            <v>100</v>
          </cell>
          <cell r="GU427">
            <v>0</v>
          </cell>
          <cell r="GV427">
            <v>0</v>
          </cell>
          <cell r="GW427">
            <v>0</v>
          </cell>
          <cell r="GX427">
            <v>0</v>
          </cell>
          <cell r="GY427">
            <v>0</v>
          </cell>
          <cell r="HA427" t="str">
            <v>SDPT60074</v>
          </cell>
          <cell r="HB427">
            <v>100</v>
          </cell>
          <cell r="HC427">
            <v>0</v>
          </cell>
          <cell r="HD427">
            <v>0</v>
          </cell>
          <cell r="HE427">
            <v>0</v>
          </cell>
          <cell r="HF427">
            <v>0</v>
          </cell>
          <cell r="HG427">
            <v>0</v>
          </cell>
          <cell r="HI427" t="str">
            <v>SDPT60061</v>
          </cell>
          <cell r="HJ427">
            <v>100</v>
          </cell>
          <cell r="HK427">
            <v>0</v>
          </cell>
          <cell r="HL427">
            <v>0</v>
          </cell>
          <cell r="HM427">
            <v>0</v>
          </cell>
          <cell r="HN427">
            <v>0</v>
          </cell>
          <cell r="HO427">
            <v>0</v>
          </cell>
          <cell r="HQ427" t="str">
            <v>SDPT60061</v>
          </cell>
          <cell r="HR427">
            <v>100</v>
          </cell>
          <cell r="HS427">
            <v>0</v>
          </cell>
          <cell r="HT427">
            <v>0</v>
          </cell>
          <cell r="HU427">
            <v>0</v>
          </cell>
          <cell r="HV427">
            <v>0</v>
          </cell>
          <cell r="HW427">
            <v>0</v>
          </cell>
          <cell r="HY427" t="str">
            <v>SDPT60025</v>
          </cell>
          <cell r="HZ427">
            <v>100</v>
          </cell>
          <cell r="IA427">
            <v>0</v>
          </cell>
          <cell r="IB427">
            <v>0</v>
          </cell>
          <cell r="IC427">
            <v>0</v>
          </cell>
          <cell r="ID427">
            <v>0</v>
          </cell>
          <cell r="IE427">
            <v>0</v>
          </cell>
          <cell r="IG427" t="str">
            <v>SDPT60025</v>
          </cell>
          <cell r="IH427">
            <v>100</v>
          </cell>
          <cell r="II427">
            <v>0</v>
          </cell>
          <cell r="IJ427">
            <v>0</v>
          </cell>
          <cell r="IK427">
            <v>0</v>
          </cell>
          <cell r="IL427">
            <v>0</v>
          </cell>
          <cell r="IM427">
            <v>0</v>
          </cell>
        </row>
        <row r="428">
          <cell r="A428" t="str">
            <v>TLYT15053</v>
          </cell>
          <cell r="B428">
            <v>100</v>
          </cell>
          <cell r="C428">
            <v>0</v>
          </cell>
          <cell r="D428">
            <v>0</v>
          </cell>
          <cell r="E428">
            <v>0</v>
          </cell>
          <cell r="F428">
            <v>0</v>
          </cell>
          <cell r="G428">
            <v>0</v>
          </cell>
          <cell r="I428" t="str">
            <v>TLYT15053</v>
          </cell>
          <cell r="J428">
            <v>100</v>
          </cell>
          <cell r="K428">
            <v>0</v>
          </cell>
          <cell r="L428">
            <v>0</v>
          </cell>
          <cell r="M428">
            <v>0</v>
          </cell>
          <cell r="N428">
            <v>0</v>
          </cell>
          <cell r="O428">
            <v>0</v>
          </cell>
          <cell r="Q428" t="str">
            <v>TLYT15019</v>
          </cell>
          <cell r="R428">
            <v>100</v>
          </cell>
          <cell r="S428">
            <v>0</v>
          </cell>
          <cell r="T428">
            <v>0</v>
          </cell>
          <cell r="U428">
            <v>0</v>
          </cell>
          <cell r="V428">
            <v>0</v>
          </cell>
          <cell r="W428">
            <v>0</v>
          </cell>
          <cell r="Y428" t="str">
            <v>TLYT15019</v>
          </cell>
          <cell r="Z428">
            <v>100</v>
          </cell>
          <cell r="AA428">
            <v>0</v>
          </cell>
          <cell r="AB428">
            <v>0</v>
          </cell>
          <cell r="AC428">
            <v>0</v>
          </cell>
          <cell r="AD428">
            <v>0</v>
          </cell>
          <cell r="AE428">
            <v>0</v>
          </cell>
          <cell r="AG428" t="str">
            <v>TLYT15019</v>
          </cell>
          <cell r="AH428">
            <v>100</v>
          </cell>
          <cell r="AI428">
            <v>0</v>
          </cell>
          <cell r="AJ428">
            <v>0</v>
          </cell>
          <cell r="AK428">
            <v>0</v>
          </cell>
          <cell r="AL428">
            <v>0</v>
          </cell>
          <cell r="AM428">
            <v>0</v>
          </cell>
          <cell r="AO428" t="str">
            <v>TLYT15010</v>
          </cell>
          <cell r="AP428">
            <v>100</v>
          </cell>
          <cell r="AQ428">
            <v>0</v>
          </cell>
          <cell r="AR428">
            <v>0</v>
          </cell>
          <cell r="AS428">
            <v>0</v>
          </cell>
          <cell r="AT428">
            <v>0</v>
          </cell>
          <cell r="AU428">
            <v>0</v>
          </cell>
          <cell r="AW428" t="str">
            <v>TLYT15010</v>
          </cell>
          <cell r="AX428">
            <v>100</v>
          </cell>
          <cell r="AY428">
            <v>0</v>
          </cell>
          <cell r="AZ428">
            <v>0</v>
          </cell>
          <cell r="BA428">
            <v>0</v>
          </cell>
          <cell r="BB428">
            <v>0</v>
          </cell>
          <cell r="BC428">
            <v>0</v>
          </cell>
          <cell r="BE428" t="str">
            <v>TLYT15010</v>
          </cell>
          <cell r="BF428">
            <v>100</v>
          </cell>
          <cell r="BG428">
            <v>0</v>
          </cell>
          <cell r="BH428">
            <v>0</v>
          </cell>
          <cell r="BI428">
            <v>0</v>
          </cell>
          <cell r="BJ428">
            <v>0</v>
          </cell>
          <cell r="BK428">
            <v>0</v>
          </cell>
          <cell r="BM428" t="str">
            <v>TLYT15010</v>
          </cell>
          <cell r="BN428">
            <v>100</v>
          </cell>
          <cell r="BO428">
            <v>0</v>
          </cell>
          <cell r="BP428">
            <v>0</v>
          </cell>
          <cell r="BQ428">
            <v>0</v>
          </cell>
          <cell r="BR428">
            <v>0</v>
          </cell>
          <cell r="BS428">
            <v>0</v>
          </cell>
          <cell r="BU428" t="str">
            <v>TLYS40047</v>
          </cell>
          <cell r="BV428">
            <v>100</v>
          </cell>
          <cell r="BW428">
            <v>0</v>
          </cell>
          <cell r="BX428">
            <v>0</v>
          </cell>
          <cell r="BY428">
            <v>0</v>
          </cell>
          <cell r="BZ428">
            <v>0</v>
          </cell>
          <cell r="CA428">
            <v>0</v>
          </cell>
          <cell r="CC428" t="str">
            <v>TLYS40047</v>
          </cell>
          <cell r="CD428">
            <v>100</v>
          </cell>
          <cell r="CE428">
            <v>0</v>
          </cell>
          <cell r="CF428">
            <v>0</v>
          </cell>
          <cell r="CG428">
            <v>0</v>
          </cell>
          <cell r="CH428">
            <v>0</v>
          </cell>
          <cell r="CI428">
            <v>0</v>
          </cell>
          <cell r="CK428" t="str">
            <v>TLYS40047</v>
          </cell>
          <cell r="CL428">
            <v>100</v>
          </cell>
          <cell r="CM428">
            <v>0</v>
          </cell>
          <cell r="CN428">
            <v>0</v>
          </cell>
          <cell r="CO428">
            <v>0</v>
          </cell>
          <cell r="CP428">
            <v>0</v>
          </cell>
          <cell r="CQ428">
            <v>0</v>
          </cell>
          <cell r="CS428" t="str">
            <v>TLYS40022</v>
          </cell>
          <cell r="CT428">
            <v>100</v>
          </cell>
          <cell r="CU428">
            <v>0</v>
          </cell>
          <cell r="CV428">
            <v>0</v>
          </cell>
          <cell r="CW428">
            <v>0</v>
          </cell>
          <cell r="CX428">
            <v>0</v>
          </cell>
          <cell r="CY428">
            <v>0</v>
          </cell>
          <cell r="DA428" t="str">
            <v>TLYS40022</v>
          </cell>
          <cell r="DB428">
            <v>100</v>
          </cell>
          <cell r="DC428">
            <v>0</v>
          </cell>
          <cell r="DD428">
            <v>0</v>
          </cell>
          <cell r="DE428">
            <v>0</v>
          </cell>
          <cell r="DF428">
            <v>0</v>
          </cell>
          <cell r="DG428">
            <v>0</v>
          </cell>
          <cell r="DI428" t="str">
            <v>TLYS40022</v>
          </cell>
          <cell r="DJ428">
            <v>100</v>
          </cell>
          <cell r="DK428">
            <v>0</v>
          </cell>
          <cell r="DL428">
            <v>0</v>
          </cell>
          <cell r="DM428">
            <v>0</v>
          </cell>
          <cell r="DN428">
            <v>0</v>
          </cell>
          <cell r="DO428">
            <v>0</v>
          </cell>
          <cell r="DQ428" t="str">
            <v>TLYS40022</v>
          </cell>
          <cell r="DR428">
            <v>100</v>
          </cell>
          <cell r="DS428">
            <v>0</v>
          </cell>
          <cell r="DT428">
            <v>0</v>
          </cell>
          <cell r="DU428">
            <v>0</v>
          </cell>
          <cell r="DV428">
            <v>0</v>
          </cell>
          <cell r="DW428">
            <v>0</v>
          </cell>
          <cell r="DY428" t="str">
            <v>TLYS40019</v>
          </cell>
          <cell r="DZ428">
            <v>100</v>
          </cell>
          <cell r="EA428">
            <v>0</v>
          </cell>
          <cell r="EB428">
            <v>0</v>
          </cell>
          <cell r="EC428">
            <v>0</v>
          </cell>
          <cell r="ED428">
            <v>0</v>
          </cell>
          <cell r="EE428">
            <v>0</v>
          </cell>
          <cell r="EG428" t="str">
            <v>TLYS40019</v>
          </cell>
          <cell r="EH428">
            <v>100</v>
          </cell>
          <cell r="EI428">
            <v>0</v>
          </cell>
          <cell r="EJ428">
            <v>0</v>
          </cell>
          <cell r="EK428">
            <v>0</v>
          </cell>
          <cell r="EL428">
            <v>0</v>
          </cell>
          <cell r="EM428">
            <v>0</v>
          </cell>
          <cell r="EO428" t="str">
            <v>TLYS40019</v>
          </cell>
          <cell r="EP428">
            <v>100</v>
          </cell>
          <cell r="EQ428">
            <v>0</v>
          </cell>
          <cell r="ER428">
            <v>0</v>
          </cell>
          <cell r="ES428">
            <v>0</v>
          </cell>
          <cell r="ET428">
            <v>0</v>
          </cell>
          <cell r="EU428">
            <v>0</v>
          </cell>
          <cell r="EW428" t="str">
            <v>SDPT60077</v>
          </cell>
          <cell r="EX428">
            <v>100</v>
          </cell>
          <cell r="EY428">
            <v>0</v>
          </cell>
          <cell r="EZ428">
            <v>0</v>
          </cell>
          <cell r="FA428">
            <v>0</v>
          </cell>
          <cell r="FB428">
            <v>0</v>
          </cell>
          <cell r="FC428">
            <v>0</v>
          </cell>
          <cell r="FE428" t="str">
            <v>SDPT60075</v>
          </cell>
          <cell r="FF428">
            <v>100</v>
          </cell>
          <cell r="FG428">
            <v>0</v>
          </cell>
          <cell r="FH428">
            <v>0</v>
          </cell>
          <cell r="FI428">
            <v>0</v>
          </cell>
          <cell r="FJ428">
            <v>0</v>
          </cell>
          <cell r="FK428">
            <v>0</v>
          </cell>
          <cell r="FM428" t="str">
            <v>SDPT60075</v>
          </cell>
          <cell r="FN428">
            <v>100</v>
          </cell>
          <cell r="FO428">
            <v>0</v>
          </cell>
          <cell r="FP428">
            <v>0</v>
          </cell>
          <cell r="FQ428">
            <v>0</v>
          </cell>
          <cell r="FR428">
            <v>0</v>
          </cell>
          <cell r="FS428">
            <v>0</v>
          </cell>
          <cell r="FU428" t="str">
            <v>SDPT60075</v>
          </cell>
          <cell r="FV428">
            <v>100</v>
          </cell>
          <cell r="FW428">
            <v>0</v>
          </cell>
          <cell r="FX428">
            <v>0</v>
          </cell>
          <cell r="FY428">
            <v>0</v>
          </cell>
          <cell r="FZ428">
            <v>0</v>
          </cell>
          <cell r="GA428">
            <v>0</v>
          </cell>
          <cell r="GC428" t="str">
            <v>SDPT60075</v>
          </cell>
          <cell r="GD428">
            <v>100</v>
          </cell>
          <cell r="GE428">
            <v>0</v>
          </cell>
          <cell r="GF428">
            <v>0</v>
          </cell>
          <cell r="GG428">
            <v>0</v>
          </cell>
          <cell r="GH428">
            <v>0</v>
          </cell>
          <cell r="GI428">
            <v>0</v>
          </cell>
          <cell r="GK428" t="str">
            <v>SDPT60075</v>
          </cell>
          <cell r="GL428">
            <v>100</v>
          </cell>
          <cell r="GM428">
            <v>0</v>
          </cell>
          <cell r="GN428">
            <v>0</v>
          </cell>
          <cell r="GO428">
            <v>0</v>
          </cell>
          <cell r="GP428">
            <v>0</v>
          </cell>
          <cell r="GQ428">
            <v>0</v>
          </cell>
          <cell r="GS428" t="str">
            <v>SDPT60075</v>
          </cell>
          <cell r="GT428">
            <v>100</v>
          </cell>
          <cell r="GU428">
            <v>0</v>
          </cell>
          <cell r="GV428">
            <v>0</v>
          </cell>
          <cell r="GW428">
            <v>0</v>
          </cell>
          <cell r="GX428">
            <v>0</v>
          </cell>
          <cell r="GY428">
            <v>0</v>
          </cell>
          <cell r="HA428" t="str">
            <v>SDPT60075</v>
          </cell>
          <cell r="HB428">
            <v>100</v>
          </cell>
          <cell r="HC428">
            <v>0</v>
          </cell>
          <cell r="HD428">
            <v>0</v>
          </cell>
          <cell r="HE428">
            <v>0</v>
          </cell>
          <cell r="HF428">
            <v>0</v>
          </cell>
          <cell r="HG428">
            <v>0</v>
          </cell>
          <cell r="HI428" t="str">
            <v>SDPT60062</v>
          </cell>
          <cell r="HJ428">
            <v>100</v>
          </cell>
          <cell r="HK428">
            <v>0</v>
          </cell>
          <cell r="HL428">
            <v>0</v>
          </cell>
          <cell r="HM428">
            <v>0</v>
          </cell>
          <cell r="HN428">
            <v>0</v>
          </cell>
          <cell r="HO428">
            <v>0</v>
          </cell>
          <cell r="HQ428" t="str">
            <v>SDPT60062</v>
          </cell>
          <cell r="HR428">
            <v>100</v>
          </cell>
          <cell r="HS428">
            <v>0</v>
          </cell>
          <cell r="HT428">
            <v>0</v>
          </cell>
          <cell r="HU428">
            <v>0</v>
          </cell>
          <cell r="HV428">
            <v>0</v>
          </cell>
          <cell r="HW428">
            <v>0</v>
          </cell>
          <cell r="HY428" t="str">
            <v>SDPT60036</v>
          </cell>
          <cell r="HZ428">
            <v>100</v>
          </cell>
          <cell r="IA428">
            <v>0</v>
          </cell>
          <cell r="IB428">
            <v>0</v>
          </cell>
          <cell r="IC428">
            <v>0</v>
          </cell>
          <cell r="ID428">
            <v>0</v>
          </cell>
          <cell r="IE428">
            <v>0</v>
          </cell>
          <cell r="IG428" t="str">
            <v>SDPT60036</v>
          </cell>
          <cell r="IH428">
            <v>100</v>
          </cell>
          <cell r="II428">
            <v>0</v>
          </cell>
          <cell r="IJ428">
            <v>0</v>
          </cell>
          <cell r="IK428">
            <v>0</v>
          </cell>
          <cell r="IL428">
            <v>0</v>
          </cell>
          <cell r="IM428">
            <v>0</v>
          </cell>
        </row>
        <row r="429">
          <cell r="A429" t="str">
            <v>TLYT15054</v>
          </cell>
          <cell r="B429">
            <v>100</v>
          </cell>
          <cell r="C429">
            <v>0</v>
          </cell>
          <cell r="D429">
            <v>0</v>
          </cell>
          <cell r="E429">
            <v>0</v>
          </cell>
          <cell r="F429">
            <v>0</v>
          </cell>
          <cell r="G429">
            <v>0</v>
          </cell>
          <cell r="I429" t="str">
            <v>TLYT15054</v>
          </cell>
          <cell r="J429">
            <v>100</v>
          </cell>
          <cell r="K429">
            <v>0</v>
          </cell>
          <cell r="L429">
            <v>0</v>
          </cell>
          <cell r="M429">
            <v>0</v>
          </cell>
          <cell r="N429">
            <v>0</v>
          </cell>
          <cell r="O429">
            <v>0</v>
          </cell>
          <cell r="Q429" t="str">
            <v>TLYT15023</v>
          </cell>
          <cell r="R429">
            <v>100</v>
          </cell>
          <cell r="S429">
            <v>0</v>
          </cell>
          <cell r="T429">
            <v>0</v>
          </cell>
          <cell r="U429">
            <v>0</v>
          </cell>
          <cell r="V429">
            <v>0</v>
          </cell>
          <cell r="W429">
            <v>0</v>
          </cell>
          <cell r="Y429" t="str">
            <v>TLYT15023</v>
          </cell>
          <cell r="Z429">
            <v>100</v>
          </cell>
          <cell r="AA429">
            <v>0</v>
          </cell>
          <cell r="AB429">
            <v>0</v>
          </cell>
          <cell r="AC429">
            <v>0</v>
          </cell>
          <cell r="AD429">
            <v>0</v>
          </cell>
          <cell r="AE429">
            <v>0</v>
          </cell>
          <cell r="AG429" t="str">
            <v>TLYT15023</v>
          </cell>
          <cell r="AH429">
            <v>100</v>
          </cell>
          <cell r="AI429">
            <v>0</v>
          </cell>
          <cell r="AJ429">
            <v>0</v>
          </cell>
          <cell r="AK429">
            <v>0</v>
          </cell>
          <cell r="AL429">
            <v>0</v>
          </cell>
          <cell r="AM429">
            <v>0</v>
          </cell>
          <cell r="AO429" t="str">
            <v>TLYT15013</v>
          </cell>
          <cell r="AP429">
            <v>100</v>
          </cell>
          <cell r="AQ429">
            <v>0</v>
          </cell>
          <cell r="AR429">
            <v>0</v>
          </cell>
          <cell r="AS429">
            <v>0</v>
          </cell>
          <cell r="AT429">
            <v>0</v>
          </cell>
          <cell r="AU429">
            <v>0</v>
          </cell>
          <cell r="AW429" t="str">
            <v>TLYT15013</v>
          </cell>
          <cell r="AX429">
            <v>100</v>
          </cell>
          <cell r="AY429">
            <v>0</v>
          </cell>
          <cell r="AZ429">
            <v>0</v>
          </cell>
          <cell r="BA429">
            <v>0</v>
          </cell>
          <cell r="BB429">
            <v>0</v>
          </cell>
          <cell r="BC429">
            <v>0</v>
          </cell>
          <cell r="BE429" t="str">
            <v>TLYT15013</v>
          </cell>
          <cell r="BF429">
            <v>100</v>
          </cell>
          <cell r="BG429">
            <v>0</v>
          </cell>
          <cell r="BH429">
            <v>0</v>
          </cell>
          <cell r="BI429">
            <v>0</v>
          </cell>
          <cell r="BJ429">
            <v>0</v>
          </cell>
          <cell r="BK429">
            <v>0</v>
          </cell>
          <cell r="BM429" t="str">
            <v>TLYT15013</v>
          </cell>
          <cell r="BN429">
            <v>100</v>
          </cell>
          <cell r="BO429">
            <v>0</v>
          </cell>
          <cell r="BP429">
            <v>0</v>
          </cell>
          <cell r="BQ429">
            <v>0</v>
          </cell>
          <cell r="BR429">
            <v>0</v>
          </cell>
          <cell r="BS429">
            <v>0</v>
          </cell>
          <cell r="BU429" t="str">
            <v>TLYT15001</v>
          </cell>
          <cell r="BV429">
            <v>100</v>
          </cell>
          <cell r="BW429">
            <v>0</v>
          </cell>
          <cell r="BX429">
            <v>0</v>
          </cell>
          <cell r="BY429">
            <v>0</v>
          </cell>
          <cell r="BZ429">
            <v>0</v>
          </cell>
          <cell r="CA429">
            <v>0</v>
          </cell>
          <cell r="CC429" t="str">
            <v>TLYT15001</v>
          </cell>
          <cell r="CD429">
            <v>100</v>
          </cell>
          <cell r="CE429">
            <v>0</v>
          </cell>
          <cell r="CF429">
            <v>0</v>
          </cell>
          <cell r="CG429">
            <v>0</v>
          </cell>
          <cell r="CH429">
            <v>0</v>
          </cell>
          <cell r="CI429">
            <v>0</v>
          </cell>
          <cell r="CK429" t="str">
            <v>TLYT15001</v>
          </cell>
          <cell r="CL429">
            <v>100</v>
          </cell>
          <cell r="CM429">
            <v>0</v>
          </cell>
          <cell r="CN429">
            <v>0</v>
          </cell>
          <cell r="CO429">
            <v>0</v>
          </cell>
          <cell r="CP429">
            <v>0</v>
          </cell>
          <cell r="CQ429">
            <v>0</v>
          </cell>
          <cell r="CS429" t="str">
            <v>TLYS40023</v>
          </cell>
          <cell r="CT429">
            <v>100</v>
          </cell>
          <cell r="CU429">
            <v>0</v>
          </cell>
          <cell r="CV429">
            <v>0</v>
          </cell>
          <cell r="CW429">
            <v>0</v>
          </cell>
          <cell r="CX429">
            <v>0</v>
          </cell>
          <cell r="CY429">
            <v>0</v>
          </cell>
          <cell r="DA429" t="str">
            <v>TLYS40023</v>
          </cell>
          <cell r="DB429">
            <v>100</v>
          </cell>
          <cell r="DC429">
            <v>0</v>
          </cell>
          <cell r="DD429">
            <v>0</v>
          </cell>
          <cell r="DE429">
            <v>0</v>
          </cell>
          <cell r="DF429">
            <v>0</v>
          </cell>
          <cell r="DG429">
            <v>0</v>
          </cell>
          <cell r="DI429" t="str">
            <v>TLYS40023</v>
          </cell>
          <cell r="DJ429">
            <v>100</v>
          </cell>
          <cell r="DK429">
            <v>0</v>
          </cell>
          <cell r="DL429">
            <v>0</v>
          </cell>
          <cell r="DM429">
            <v>0</v>
          </cell>
          <cell r="DN429">
            <v>0</v>
          </cell>
          <cell r="DO429">
            <v>0</v>
          </cell>
          <cell r="DQ429" t="str">
            <v>TLYS40023</v>
          </cell>
          <cell r="DR429">
            <v>100</v>
          </cell>
          <cell r="DS429">
            <v>0</v>
          </cell>
          <cell r="DT429">
            <v>0</v>
          </cell>
          <cell r="DU429">
            <v>0</v>
          </cell>
          <cell r="DV429">
            <v>0</v>
          </cell>
          <cell r="DW429">
            <v>0</v>
          </cell>
          <cell r="DY429" t="str">
            <v>TLYS40021</v>
          </cell>
          <cell r="DZ429">
            <v>100</v>
          </cell>
          <cell r="EA429">
            <v>0</v>
          </cell>
          <cell r="EB429">
            <v>0</v>
          </cell>
          <cell r="EC429">
            <v>0</v>
          </cell>
          <cell r="ED429">
            <v>0</v>
          </cell>
          <cell r="EE429">
            <v>0</v>
          </cell>
          <cell r="EG429" t="str">
            <v>TLYS40021</v>
          </cell>
          <cell r="EH429">
            <v>100</v>
          </cell>
          <cell r="EI429">
            <v>0</v>
          </cell>
          <cell r="EJ429">
            <v>0</v>
          </cell>
          <cell r="EK429">
            <v>0</v>
          </cell>
          <cell r="EL429">
            <v>0</v>
          </cell>
          <cell r="EM429">
            <v>0</v>
          </cell>
          <cell r="EO429" t="str">
            <v>TLYS40021</v>
          </cell>
          <cell r="EP429">
            <v>100</v>
          </cell>
          <cell r="EQ429">
            <v>0</v>
          </cell>
          <cell r="ER429">
            <v>0</v>
          </cell>
          <cell r="ES429">
            <v>0</v>
          </cell>
          <cell r="ET429">
            <v>0</v>
          </cell>
          <cell r="EU429">
            <v>0</v>
          </cell>
          <cell r="EW429" t="str">
            <v>SDPT60096</v>
          </cell>
          <cell r="EX429">
            <v>100</v>
          </cell>
          <cell r="EY429">
            <v>0</v>
          </cell>
          <cell r="EZ429">
            <v>0</v>
          </cell>
          <cell r="FA429">
            <v>0</v>
          </cell>
          <cell r="FB429">
            <v>0</v>
          </cell>
          <cell r="FC429">
            <v>0</v>
          </cell>
          <cell r="FE429" t="str">
            <v>SDPT60076</v>
          </cell>
          <cell r="FF429">
            <v>100</v>
          </cell>
          <cell r="FG429">
            <v>0</v>
          </cell>
          <cell r="FH429">
            <v>0</v>
          </cell>
          <cell r="FI429">
            <v>0</v>
          </cell>
          <cell r="FJ429">
            <v>0</v>
          </cell>
          <cell r="FK429">
            <v>0</v>
          </cell>
          <cell r="FM429" t="str">
            <v>SDPT60076</v>
          </cell>
          <cell r="FN429">
            <v>100</v>
          </cell>
          <cell r="FO429">
            <v>0</v>
          </cell>
          <cell r="FP429">
            <v>0</v>
          </cell>
          <cell r="FQ429">
            <v>0</v>
          </cell>
          <cell r="FR429">
            <v>0</v>
          </cell>
          <cell r="FS429">
            <v>0</v>
          </cell>
          <cell r="FU429" t="str">
            <v>SDPT60076</v>
          </cell>
          <cell r="FV429">
            <v>100</v>
          </cell>
          <cell r="FW429">
            <v>0</v>
          </cell>
          <cell r="FX429">
            <v>0</v>
          </cell>
          <cell r="FY429">
            <v>0</v>
          </cell>
          <cell r="FZ429">
            <v>0</v>
          </cell>
          <cell r="GA429">
            <v>0</v>
          </cell>
          <cell r="GC429" t="str">
            <v>SDPT60076</v>
          </cell>
          <cell r="GD429">
            <v>100</v>
          </cell>
          <cell r="GE429">
            <v>0</v>
          </cell>
          <cell r="GF429">
            <v>0</v>
          </cell>
          <cell r="GG429">
            <v>0</v>
          </cell>
          <cell r="GH429">
            <v>0</v>
          </cell>
          <cell r="GI429">
            <v>0</v>
          </cell>
          <cell r="GK429" t="str">
            <v>SDPT60076</v>
          </cell>
          <cell r="GL429">
            <v>100</v>
          </cell>
          <cell r="GM429">
            <v>0</v>
          </cell>
          <cell r="GN429">
            <v>0</v>
          </cell>
          <cell r="GO429">
            <v>0</v>
          </cell>
          <cell r="GP429">
            <v>0</v>
          </cell>
          <cell r="GQ429">
            <v>0</v>
          </cell>
          <cell r="GS429" t="str">
            <v>SDPT60076</v>
          </cell>
          <cell r="GT429">
            <v>100</v>
          </cell>
          <cell r="GU429">
            <v>0</v>
          </cell>
          <cell r="GV429">
            <v>0</v>
          </cell>
          <cell r="GW429">
            <v>0</v>
          </cell>
          <cell r="GX429">
            <v>0</v>
          </cell>
          <cell r="GY429">
            <v>0</v>
          </cell>
          <cell r="HA429" t="str">
            <v>SDPT60076</v>
          </cell>
          <cell r="HB429">
            <v>100</v>
          </cell>
          <cell r="HC429">
            <v>0</v>
          </cell>
          <cell r="HD429">
            <v>0</v>
          </cell>
          <cell r="HE429">
            <v>0</v>
          </cell>
          <cell r="HF429">
            <v>0</v>
          </cell>
          <cell r="HG429">
            <v>0</v>
          </cell>
          <cell r="HI429" t="str">
            <v>SDPT60063</v>
          </cell>
          <cell r="HJ429">
            <v>100</v>
          </cell>
          <cell r="HK429">
            <v>0</v>
          </cell>
          <cell r="HL429">
            <v>0</v>
          </cell>
          <cell r="HM429">
            <v>0</v>
          </cell>
          <cell r="HN429">
            <v>0</v>
          </cell>
          <cell r="HO429">
            <v>0</v>
          </cell>
          <cell r="HQ429" t="str">
            <v>SDPT60063</v>
          </cell>
          <cell r="HR429">
            <v>100</v>
          </cell>
          <cell r="HS429">
            <v>0</v>
          </cell>
          <cell r="HT429">
            <v>0</v>
          </cell>
          <cell r="HU429">
            <v>0</v>
          </cell>
          <cell r="HV429">
            <v>0</v>
          </cell>
          <cell r="HW429">
            <v>0</v>
          </cell>
          <cell r="HY429" t="str">
            <v>SDPT60037</v>
          </cell>
          <cell r="HZ429">
            <v>100</v>
          </cell>
          <cell r="IA429">
            <v>0</v>
          </cell>
          <cell r="IB429">
            <v>0</v>
          </cell>
          <cell r="IC429">
            <v>0</v>
          </cell>
          <cell r="ID429">
            <v>0</v>
          </cell>
          <cell r="IE429">
            <v>0</v>
          </cell>
          <cell r="IG429" t="str">
            <v>SDPT60037</v>
          </cell>
          <cell r="IH429">
            <v>100</v>
          </cell>
          <cell r="II429">
            <v>0</v>
          </cell>
          <cell r="IJ429">
            <v>0</v>
          </cell>
          <cell r="IK429">
            <v>0</v>
          </cell>
          <cell r="IL429">
            <v>0</v>
          </cell>
          <cell r="IM429">
            <v>0</v>
          </cell>
        </row>
        <row r="430">
          <cell r="A430" t="str">
            <v>TLYT15055</v>
          </cell>
          <cell r="B430">
            <v>100</v>
          </cell>
          <cell r="C430">
            <v>0</v>
          </cell>
          <cell r="D430">
            <v>0</v>
          </cell>
          <cell r="E430">
            <v>0</v>
          </cell>
          <cell r="F430">
            <v>0</v>
          </cell>
          <cell r="G430">
            <v>0</v>
          </cell>
          <cell r="I430" t="str">
            <v>TLYT15055</v>
          </cell>
          <cell r="J430">
            <v>100</v>
          </cell>
          <cell r="K430">
            <v>0</v>
          </cell>
          <cell r="L430">
            <v>0</v>
          </cell>
          <cell r="M430">
            <v>0</v>
          </cell>
          <cell r="N430">
            <v>0</v>
          </cell>
          <cell r="O430">
            <v>0</v>
          </cell>
          <cell r="Q430" t="str">
            <v>TLYT15049</v>
          </cell>
          <cell r="R430">
            <v>100</v>
          </cell>
          <cell r="S430">
            <v>0</v>
          </cell>
          <cell r="T430">
            <v>0</v>
          </cell>
          <cell r="U430">
            <v>0</v>
          </cell>
          <cell r="V430">
            <v>0</v>
          </cell>
          <cell r="W430">
            <v>0</v>
          </cell>
          <cell r="Y430" t="str">
            <v>TLYT15049</v>
          </cell>
          <cell r="Z430">
            <v>100</v>
          </cell>
          <cell r="AA430">
            <v>0</v>
          </cell>
          <cell r="AB430">
            <v>0</v>
          </cell>
          <cell r="AC430">
            <v>0</v>
          </cell>
          <cell r="AD430">
            <v>0</v>
          </cell>
          <cell r="AE430">
            <v>0</v>
          </cell>
          <cell r="AG430" t="str">
            <v>TLYT15049</v>
          </cell>
          <cell r="AH430">
            <v>100</v>
          </cell>
          <cell r="AI430">
            <v>0</v>
          </cell>
          <cell r="AJ430">
            <v>0</v>
          </cell>
          <cell r="AK430">
            <v>0</v>
          </cell>
          <cell r="AL430">
            <v>0</v>
          </cell>
          <cell r="AM430">
            <v>0</v>
          </cell>
          <cell r="AO430" t="str">
            <v>TLYT15019</v>
          </cell>
          <cell r="AP430">
            <v>100</v>
          </cell>
          <cell r="AQ430">
            <v>0</v>
          </cell>
          <cell r="AR430">
            <v>0</v>
          </cell>
          <cell r="AS430">
            <v>0</v>
          </cell>
          <cell r="AT430">
            <v>0</v>
          </cell>
          <cell r="AU430">
            <v>0</v>
          </cell>
          <cell r="AW430" t="str">
            <v>TLYT15019</v>
          </cell>
          <cell r="AX430">
            <v>100</v>
          </cell>
          <cell r="AY430">
            <v>0</v>
          </cell>
          <cell r="AZ430">
            <v>0</v>
          </cell>
          <cell r="BA430">
            <v>0</v>
          </cell>
          <cell r="BB430">
            <v>0</v>
          </cell>
          <cell r="BC430">
            <v>0</v>
          </cell>
          <cell r="BE430" t="str">
            <v>TLYT15019</v>
          </cell>
          <cell r="BF430">
            <v>100</v>
          </cell>
          <cell r="BG430">
            <v>0</v>
          </cell>
          <cell r="BH430">
            <v>0</v>
          </cell>
          <cell r="BI430">
            <v>0</v>
          </cell>
          <cell r="BJ430">
            <v>0</v>
          </cell>
          <cell r="BK430">
            <v>0</v>
          </cell>
          <cell r="BM430" t="str">
            <v>TLYT15019</v>
          </cell>
          <cell r="BN430">
            <v>100</v>
          </cell>
          <cell r="BO430">
            <v>0</v>
          </cell>
          <cell r="BP430">
            <v>0</v>
          </cell>
          <cell r="BQ430">
            <v>0</v>
          </cell>
          <cell r="BR430">
            <v>0</v>
          </cell>
          <cell r="BS430">
            <v>0</v>
          </cell>
          <cell r="BU430" t="str">
            <v>TLYT15009</v>
          </cell>
          <cell r="BV430">
            <v>100</v>
          </cell>
          <cell r="BW430">
            <v>0</v>
          </cell>
          <cell r="BX430">
            <v>0</v>
          </cell>
          <cell r="BY430">
            <v>0</v>
          </cell>
          <cell r="BZ430">
            <v>0</v>
          </cell>
          <cell r="CA430">
            <v>0</v>
          </cell>
          <cell r="CC430" t="str">
            <v>TLYT15009</v>
          </cell>
          <cell r="CD430">
            <v>100</v>
          </cell>
          <cell r="CE430">
            <v>0</v>
          </cell>
          <cell r="CF430">
            <v>0</v>
          </cell>
          <cell r="CG430">
            <v>0</v>
          </cell>
          <cell r="CH430">
            <v>0</v>
          </cell>
          <cell r="CI430">
            <v>0</v>
          </cell>
          <cell r="CK430" t="str">
            <v>TLYT15009</v>
          </cell>
          <cell r="CL430">
            <v>100</v>
          </cell>
          <cell r="CM430">
            <v>0</v>
          </cell>
          <cell r="CN430">
            <v>0</v>
          </cell>
          <cell r="CO430">
            <v>0</v>
          </cell>
          <cell r="CP430">
            <v>0</v>
          </cell>
          <cell r="CQ430">
            <v>0</v>
          </cell>
          <cell r="CS430" t="str">
            <v>TLYS40044</v>
          </cell>
          <cell r="CT430">
            <v>100</v>
          </cell>
          <cell r="CU430">
            <v>0</v>
          </cell>
          <cell r="CV430">
            <v>0</v>
          </cell>
          <cell r="CW430">
            <v>0</v>
          </cell>
          <cell r="CX430">
            <v>0</v>
          </cell>
          <cell r="CY430">
            <v>0</v>
          </cell>
          <cell r="DA430" t="str">
            <v>TLYS40044</v>
          </cell>
          <cell r="DB430">
            <v>100</v>
          </cell>
          <cell r="DC430">
            <v>0</v>
          </cell>
          <cell r="DD430">
            <v>0</v>
          </cell>
          <cell r="DE430">
            <v>0</v>
          </cell>
          <cell r="DF430">
            <v>0</v>
          </cell>
          <cell r="DG430">
            <v>0</v>
          </cell>
          <cell r="DI430" t="str">
            <v>TLYS40044</v>
          </cell>
          <cell r="DJ430">
            <v>100</v>
          </cell>
          <cell r="DK430">
            <v>0</v>
          </cell>
          <cell r="DL430">
            <v>0</v>
          </cell>
          <cell r="DM430">
            <v>0</v>
          </cell>
          <cell r="DN430">
            <v>0</v>
          </cell>
          <cell r="DO430">
            <v>0</v>
          </cell>
          <cell r="DQ430" t="str">
            <v>TLYS40044</v>
          </cell>
          <cell r="DR430">
            <v>100</v>
          </cell>
          <cell r="DS430">
            <v>0</v>
          </cell>
          <cell r="DT430">
            <v>0</v>
          </cell>
          <cell r="DU430">
            <v>0</v>
          </cell>
          <cell r="DV430">
            <v>0</v>
          </cell>
          <cell r="DW430">
            <v>0</v>
          </cell>
          <cell r="DY430" t="str">
            <v>TLYS40022</v>
          </cell>
          <cell r="DZ430">
            <v>100</v>
          </cell>
          <cell r="EA430">
            <v>0</v>
          </cell>
          <cell r="EB430">
            <v>0</v>
          </cell>
          <cell r="EC430">
            <v>0</v>
          </cell>
          <cell r="ED430">
            <v>0</v>
          </cell>
          <cell r="EE430">
            <v>0</v>
          </cell>
          <cell r="EG430" t="str">
            <v>TLYS40022</v>
          </cell>
          <cell r="EH430">
            <v>100</v>
          </cell>
          <cell r="EI430">
            <v>0</v>
          </cell>
          <cell r="EJ430">
            <v>0</v>
          </cell>
          <cell r="EK430">
            <v>0</v>
          </cell>
          <cell r="EL430">
            <v>0</v>
          </cell>
          <cell r="EM430">
            <v>0</v>
          </cell>
          <cell r="EO430" t="str">
            <v>TLYS40022</v>
          </cell>
          <cell r="EP430">
            <v>100</v>
          </cell>
          <cell r="EQ430">
            <v>0</v>
          </cell>
          <cell r="ER430">
            <v>0</v>
          </cell>
          <cell r="ES430">
            <v>0</v>
          </cell>
          <cell r="ET430">
            <v>0</v>
          </cell>
          <cell r="EU430">
            <v>0</v>
          </cell>
          <cell r="EW430" t="str">
            <v>SDPT60097</v>
          </cell>
          <cell r="EX430">
            <v>100</v>
          </cell>
          <cell r="EY430">
            <v>0</v>
          </cell>
          <cell r="EZ430">
            <v>0</v>
          </cell>
          <cell r="FA430">
            <v>0</v>
          </cell>
          <cell r="FB430">
            <v>0</v>
          </cell>
          <cell r="FC430">
            <v>0</v>
          </cell>
          <cell r="FE430" t="str">
            <v>SDPT60077</v>
          </cell>
          <cell r="FF430">
            <v>100</v>
          </cell>
          <cell r="FG430">
            <v>0</v>
          </cell>
          <cell r="FH430">
            <v>0</v>
          </cell>
          <cell r="FI430">
            <v>0</v>
          </cell>
          <cell r="FJ430">
            <v>0</v>
          </cell>
          <cell r="FK430">
            <v>0</v>
          </cell>
          <cell r="FM430" t="str">
            <v>SDPT60077</v>
          </cell>
          <cell r="FN430">
            <v>100</v>
          </cell>
          <cell r="FO430">
            <v>0</v>
          </cell>
          <cell r="FP430">
            <v>0</v>
          </cell>
          <cell r="FQ430">
            <v>0</v>
          </cell>
          <cell r="FR430">
            <v>0</v>
          </cell>
          <cell r="FS430">
            <v>0</v>
          </cell>
          <cell r="FU430" t="str">
            <v>SDPT60077</v>
          </cell>
          <cell r="FV430">
            <v>100</v>
          </cell>
          <cell r="FW430">
            <v>0</v>
          </cell>
          <cell r="FX430">
            <v>0</v>
          </cell>
          <cell r="FY430">
            <v>0</v>
          </cell>
          <cell r="FZ430">
            <v>0</v>
          </cell>
          <cell r="GA430">
            <v>0</v>
          </cell>
          <cell r="GC430" t="str">
            <v>SDPT60077</v>
          </cell>
          <cell r="GD430">
            <v>100</v>
          </cell>
          <cell r="GE430">
            <v>0</v>
          </cell>
          <cell r="GF430">
            <v>0</v>
          </cell>
          <cell r="GG430">
            <v>0</v>
          </cell>
          <cell r="GH430">
            <v>0</v>
          </cell>
          <cell r="GI430">
            <v>0</v>
          </cell>
          <cell r="GK430" t="str">
            <v>SDPT60077</v>
          </cell>
          <cell r="GL430">
            <v>100</v>
          </cell>
          <cell r="GM430">
            <v>0</v>
          </cell>
          <cell r="GN430">
            <v>0</v>
          </cell>
          <cell r="GO430">
            <v>0</v>
          </cell>
          <cell r="GP430">
            <v>0</v>
          </cell>
          <cell r="GQ430">
            <v>0</v>
          </cell>
          <cell r="GS430" t="str">
            <v>SDPT60077</v>
          </cell>
          <cell r="GT430">
            <v>100</v>
          </cell>
          <cell r="GU430">
            <v>0</v>
          </cell>
          <cell r="GV430">
            <v>0</v>
          </cell>
          <cell r="GW430">
            <v>0</v>
          </cell>
          <cell r="GX430">
            <v>0</v>
          </cell>
          <cell r="GY430">
            <v>0</v>
          </cell>
          <cell r="HA430" t="str">
            <v>SDPT60077</v>
          </cell>
          <cell r="HB430">
            <v>100</v>
          </cell>
          <cell r="HC430">
            <v>0</v>
          </cell>
          <cell r="HD430">
            <v>0</v>
          </cell>
          <cell r="HE430">
            <v>0</v>
          </cell>
          <cell r="HF430">
            <v>0</v>
          </cell>
          <cell r="HG430">
            <v>0</v>
          </cell>
          <cell r="HI430" t="str">
            <v>SDPT60064</v>
          </cell>
          <cell r="HJ430">
            <v>100</v>
          </cell>
          <cell r="HK430">
            <v>0</v>
          </cell>
          <cell r="HL430">
            <v>0</v>
          </cell>
          <cell r="HM430">
            <v>0</v>
          </cell>
          <cell r="HN430">
            <v>0</v>
          </cell>
          <cell r="HO430">
            <v>0</v>
          </cell>
          <cell r="HQ430" t="str">
            <v>SDPT60064</v>
          </cell>
          <cell r="HR430">
            <v>100</v>
          </cell>
          <cell r="HS430">
            <v>0</v>
          </cell>
          <cell r="HT430">
            <v>0</v>
          </cell>
          <cell r="HU430">
            <v>0</v>
          </cell>
          <cell r="HV430">
            <v>0</v>
          </cell>
          <cell r="HW430">
            <v>0</v>
          </cell>
          <cell r="HY430" t="str">
            <v>SDPT60041</v>
          </cell>
          <cell r="HZ430">
            <v>100</v>
          </cell>
          <cell r="IA430">
            <v>0</v>
          </cell>
          <cell r="IB430">
            <v>0</v>
          </cell>
          <cell r="IC430">
            <v>0</v>
          </cell>
          <cell r="ID430">
            <v>0</v>
          </cell>
          <cell r="IE430">
            <v>0</v>
          </cell>
          <cell r="IG430" t="str">
            <v>SDPT60041</v>
          </cell>
          <cell r="IH430">
            <v>100</v>
          </cell>
          <cell r="II430">
            <v>0</v>
          </cell>
          <cell r="IJ430">
            <v>0</v>
          </cell>
          <cell r="IK430">
            <v>0</v>
          </cell>
          <cell r="IL430">
            <v>0</v>
          </cell>
          <cell r="IM430">
            <v>0</v>
          </cell>
        </row>
        <row r="431">
          <cell r="A431" t="str">
            <v>TLYT15063</v>
          </cell>
          <cell r="B431">
            <v>100</v>
          </cell>
          <cell r="C431">
            <v>0</v>
          </cell>
          <cell r="D431">
            <v>0</v>
          </cell>
          <cell r="E431">
            <v>0</v>
          </cell>
          <cell r="F431">
            <v>0</v>
          </cell>
          <cell r="G431">
            <v>0</v>
          </cell>
          <cell r="I431" t="str">
            <v>TLYT15063</v>
          </cell>
          <cell r="J431">
            <v>100</v>
          </cell>
          <cell r="K431">
            <v>0</v>
          </cell>
          <cell r="L431">
            <v>0</v>
          </cell>
          <cell r="M431">
            <v>0</v>
          </cell>
          <cell r="N431">
            <v>0</v>
          </cell>
          <cell r="O431">
            <v>0</v>
          </cell>
          <cell r="Q431" t="str">
            <v>TLYT15053</v>
          </cell>
          <cell r="R431">
            <v>100</v>
          </cell>
          <cell r="S431">
            <v>0</v>
          </cell>
          <cell r="T431">
            <v>0</v>
          </cell>
          <cell r="U431">
            <v>0</v>
          </cell>
          <cell r="V431">
            <v>0</v>
          </cell>
          <cell r="W431">
            <v>0</v>
          </cell>
          <cell r="Y431" t="str">
            <v>TLYT15053</v>
          </cell>
          <cell r="Z431">
            <v>100</v>
          </cell>
          <cell r="AA431">
            <v>0</v>
          </cell>
          <cell r="AB431">
            <v>0</v>
          </cell>
          <cell r="AC431">
            <v>0</v>
          </cell>
          <cell r="AD431">
            <v>0</v>
          </cell>
          <cell r="AE431">
            <v>0</v>
          </cell>
          <cell r="AG431" t="str">
            <v>TLYT15053</v>
          </cell>
          <cell r="AH431">
            <v>100</v>
          </cell>
          <cell r="AI431">
            <v>0</v>
          </cell>
          <cell r="AJ431">
            <v>0</v>
          </cell>
          <cell r="AK431">
            <v>0</v>
          </cell>
          <cell r="AL431">
            <v>0</v>
          </cell>
          <cell r="AM431">
            <v>0</v>
          </cell>
          <cell r="AO431" t="str">
            <v>TLYT15023</v>
          </cell>
          <cell r="AP431">
            <v>100</v>
          </cell>
          <cell r="AQ431">
            <v>0</v>
          </cell>
          <cell r="AR431">
            <v>0</v>
          </cell>
          <cell r="AS431">
            <v>0</v>
          </cell>
          <cell r="AT431">
            <v>0</v>
          </cell>
          <cell r="AU431">
            <v>0</v>
          </cell>
          <cell r="AW431" t="str">
            <v>TLYT15023</v>
          </cell>
          <cell r="AX431">
            <v>100</v>
          </cell>
          <cell r="AY431">
            <v>0</v>
          </cell>
          <cell r="AZ431">
            <v>0</v>
          </cell>
          <cell r="BA431">
            <v>0</v>
          </cell>
          <cell r="BB431">
            <v>0</v>
          </cell>
          <cell r="BC431">
            <v>0</v>
          </cell>
          <cell r="BE431" t="str">
            <v>TLYT15023</v>
          </cell>
          <cell r="BF431">
            <v>100</v>
          </cell>
          <cell r="BG431">
            <v>0</v>
          </cell>
          <cell r="BH431">
            <v>0</v>
          </cell>
          <cell r="BI431">
            <v>0</v>
          </cell>
          <cell r="BJ431">
            <v>0</v>
          </cell>
          <cell r="BK431">
            <v>0</v>
          </cell>
          <cell r="BM431" t="str">
            <v>TLYT15023</v>
          </cell>
          <cell r="BN431">
            <v>100</v>
          </cell>
          <cell r="BO431">
            <v>0</v>
          </cell>
          <cell r="BP431">
            <v>0</v>
          </cell>
          <cell r="BQ431">
            <v>0</v>
          </cell>
          <cell r="BR431">
            <v>0</v>
          </cell>
          <cell r="BS431">
            <v>0</v>
          </cell>
          <cell r="BU431" t="str">
            <v>TLYT15010</v>
          </cell>
          <cell r="BV431">
            <v>100</v>
          </cell>
          <cell r="BW431">
            <v>0</v>
          </cell>
          <cell r="BX431">
            <v>0</v>
          </cell>
          <cell r="BY431">
            <v>0</v>
          </cell>
          <cell r="BZ431">
            <v>0</v>
          </cell>
          <cell r="CA431">
            <v>0</v>
          </cell>
          <cell r="CC431" t="str">
            <v>TLYT15010</v>
          </cell>
          <cell r="CD431">
            <v>100</v>
          </cell>
          <cell r="CE431">
            <v>0</v>
          </cell>
          <cell r="CF431">
            <v>0</v>
          </cell>
          <cell r="CG431">
            <v>0</v>
          </cell>
          <cell r="CH431">
            <v>0</v>
          </cell>
          <cell r="CI431">
            <v>0</v>
          </cell>
          <cell r="CK431" t="str">
            <v>TLYT15010</v>
          </cell>
          <cell r="CL431">
            <v>100</v>
          </cell>
          <cell r="CM431">
            <v>0</v>
          </cell>
          <cell r="CN431">
            <v>0</v>
          </cell>
          <cell r="CO431">
            <v>0</v>
          </cell>
          <cell r="CP431">
            <v>0</v>
          </cell>
          <cell r="CQ431">
            <v>0</v>
          </cell>
          <cell r="CS431" t="str">
            <v>TLYS40045</v>
          </cell>
          <cell r="CT431">
            <v>100</v>
          </cell>
          <cell r="CU431">
            <v>0</v>
          </cell>
          <cell r="CV431">
            <v>0</v>
          </cell>
          <cell r="CW431">
            <v>0</v>
          </cell>
          <cell r="CX431">
            <v>0</v>
          </cell>
          <cell r="CY431">
            <v>0</v>
          </cell>
          <cell r="DA431" t="str">
            <v>TLYS40045</v>
          </cell>
          <cell r="DB431">
            <v>100</v>
          </cell>
          <cell r="DC431">
            <v>0</v>
          </cell>
          <cell r="DD431">
            <v>0</v>
          </cell>
          <cell r="DE431">
            <v>0</v>
          </cell>
          <cell r="DF431">
            <v>0</v>
          </cell>
          <cell r="DG431">
            <v>0</v>
          </cell>
          <cell r="DI431" t="str">
            <v>TLYS40045</v>
          </cell>
          <cell r="DJ431">
            <v>100</v>
          </cell>
          <cell r="DK431">
            <v>0</v>
          </cell>
          <cell r="DL431">
            <v>0</v>
          </cell>
          <cell r="DM431">
            <v>0</v>
          </cell>
          <cell r="DN431">
            <v>0</v>
          </cell>
          <cell r="DO431">
            <v>0</v>
          </cell>
          <cell r="DQ431" t="str">
            <v>TLYS40045</v>
          </cell>
          <cell r="DR431">
            <v>100</v>
          </cell>
          <cell r="DS431">
            <v>0</v>
          </cell>
          <cell r="DT431">
            <v>0</v>
          </cell>
          <cell r="DU431">
            <v>0</v>
          </cell>
          <cell r="DV431">
            <v>0</v>
          </cell>
          <cell r="DW431">
            <v>0</v>
          </cell>
          <cell r="DY431" t="str">
            <v>TLYS40023</v>
          </cell>
          <cell r="DZ431">
            <v>100</v>
          </cell>
          <cell r="EA431">
            <v>0</v>
          </cell>
          <cell r="EB431">
            <v>0</v>
          </cell>
          <cell r="EC431">
            <v>0</v>
          </cell>
          <cell r="ED431">
            <v>0</v>
          </cell>
          <cell r="EE431">
            <v>0</v>
          </cell>
          <cell r="EG431" t="str">
            <v>TLYS40023</v>
          </cell>
          <cell r="EH431">
            <v>100</v>
          </cell>
          <cell r="EI431">
            <v>0</v>
          </cell>
          <cell r="EJ431">
            <v>0</v>
          </cell>
          <cell r="EK431">
            <v>0</v>
          </cell>
          <cell r="EL431">
            <v>0</v>
          </cell>
          <cell r="EM431">
            <v>0</v>
          </cell>
          <cell r="EO431" t="str">
            <v>TLYS40023</v>
          </cell>
          <cell r="EP431">
            <v>100</v>
          </cell>
          <cell r="EQ431">
            <v>0</v>
          </cell>
          <cell r="ER431">
            <v>0</v>
          </cell>
          <cell r="ES431">
            <v>0</v>
          </cell>
          <cell r="ET431">
            <v>0</v>
          </cell>
          <cell r="EU431">
            <v>0</v>
          </cell>
          <cell r="EW431" t="str">
            <v>SDPT60098</v>
          </cell>
          <cell r="EX431">
            <v>100</v>
          </cell>
          <cell r="EY431">
            <v>0</v>
          </cell>
          <cell r="EZ431">
            <v>0</v>
          </cell>
          <cell r="FA431">
            <v>0</v>
          </cell>
          <cell r="FB431">
            <v>0</v>
          </cell>
          <cell r="FC431">
            <v>0</v>
          </cell>
          <cell r="FE431" t="str">
            <v>SDPT60096</v>
          </cell>
          <cell r="FF431">
            <v>100</v>
          </cell>
          <cell r="FG431">
            <v>0</v>
          </cell>
          <cell r="FH431">
            <v>0</v>
          </cell>
          <cell r="FI431">
            <v>0</v>
          </cell>
          <cell r="FJ431">
            <v>0</v>
          </cell>
          <cell r="FK431">
            <v>0</v>
          </cell>
          <cell r="FM431" t="str">
            <v>SDPT60096</v>
          </cell>
          <cell r="FN431">
            <v>100</v>
          </cell>
          <cell r="FO431">
            <v>0</v>
          </cell>
          <cell r="FP431">
            <v>0</v>
          </cell>
          <cell r="FQ431">
            <v>0</v>
          </cell>
          <cell r="FR431">
            <v>0</v>
          </cell>
          <cell r="FS431">
            <v>0</v>
          </cell>
          <cell r="FU431" t="str">
            <v>SDPT60096</v>
          </cell>
          <cell r="FV431">
            <v>100</v>
          </cell>
          <cell r="FW431">
            <v>0</v>
          </cell>
          <cell r="FX431">
            <v>0</v>
          </cell>
          <cell r="FY431">
            <v>0</v>
          </cell>
          <cell r="FZ431">
            <v>0</v>
          </cell>
          <cell r="GA431">
            <v>0</v>
          </cell>
          <cell r="GC431" t="str">
            <v>SDPT60096</v>
          </cell>
          <cell r="GD431">
            <v>100</v>
          </cell>
          <cell r="GE431">
            <v>0</v>
          </cell>
          <cell r="GF431">
            <v>0</v>
          </cell>
          <cell r="GG431">
            <v>0</v>
          </cell>
          <cell r="GH431">
            <v>0</v>
          </cell>
          <cell r="GI431">
            <v>0</v>
          </cell>
          <cell r="GK431" t="str">
            <v>SDPT60096</v>
          </cell>
          <cell r="GL431">
            <v>100</v>
          </cell>
          <cell r="GM431">
            <v>0</v>
          </cell>
          <cell r="GN431">
            <v>0</v>
          </cell>
          <cell r="GO431">
            <v>0</v>
          </cell>
          <cell r="GP431">
            <v>0</v>
          </cell>
          <cell r="GQ431">
            <v>0</v>
          </cell>
          <cell r="GS431" t="str">
            <v>SDPT60096</v>
          </cell>
          <cell r="GT431">
            <v>100</v>
          </cell>
          <cell r="GU431">
            <v>0</v>
          </cell>
          <cell r="GV431">
            <v>0</v>
          </cell>
          <cell r="GW431">
            <v>0</v>
          </cell>
          <cell r="GX431">
            <v>0</v>
          </cell>
          <cell r="GY431">
            <v>0</v>
          </cell>
          <cell r="HA431" t="str">
            <v>SDPT60096</v>
          </cell>
          <cell r="HB431">
            <v>100</v>
          </cell>
          <cell r="HC431">
            <v>0</v>
          </cell>
          <cell r="HD431">
            <v>0</v>
          </cell>
          <cell r="HE431">
            <v>0</v>
          </cell>
          <cell r="HF431">
            <v>0</v>
          </cell>
          <cell r="HG431">
            <v>0</v>
          </cell>
          <cell r="HI431" t="str">
            <v>SDPT60065</v>
          </cell>
          <cell r="HJ431">
            <v>100</v>
          </cell>
          <cell r="HK431">
            <v>0</v>
          </cell>
          <cell r="HL431">
            <v>0</v>
          </cell>
          <cell r="HM431">
            <v>0</v>
          </cell>
          <cell r="HN431">
            <v>0</v>
          </cell>
          <cell r="HO431">
            <v>0</v>
          </cell>
          <cell r="HQ431" t="str">
            <v>SDPT60065</v>
          </cell>
          <cell r="HR431">
            <v>100</v>
          </cell>
          <cell r="HS431">
            <v>0</v>
          </cell>
          <cell r="HT431">
            <v>0</v>
          </cell>
          <cell r="HU431">
            <v>0</v>
          </cell>
          <cell r="HV431">
            <v>0</v>
          </cell>
          <cell r="HW431">
            <v>0</v>
          </cell>
          <cell r="HY431" t="str">
            <v>SDPT60046</v>
          </cell>
          <cell r="HZ431">
            <v>100</v>
          </cell>
          <cell r="IA431">
            <v>0</v>
          </cell>
          <cell r="IB431">
            <v>0</v>
          </cell>
          <cell r="IC431">
            <v>0</v>
          </cell>
          <cell r="ID431">
            <v>0</v>
          </cell>
          <cell r="IE431">
            <v>0</v>
          </cell>
          <cell r="IG431" t="str">
            <v>SDPT60046</v>
          </cell>
          <cell r="IH431">
            <v>100</v>
          </cell>
          <cell r="II431">
            <v>0</v>
          </cell>
          <cell r="IJ431">
            <v>0</v>
          </cell>
          <cell r="IK431">
            <v>0</v>
          </cell>
          <cell r="IL431">
            <v>0</v>
          </cell>
          <cell r="IM431">
            <v>0</v>
          </cell>
        </row>
        <row r="432">
          <cell r="A432" t="str">
            <v>TLYT30023</v>
          </cell>
          <cell r="B432">
            <v>100</v>
          </cell>
          <cell r="C432">
            <v>0</v>
          </cell>
          <cell r="D432">
            <v>0</v>
          </cell>
          <cell r="E432">
            <v>0</v>
          </cell>
          <cell r="F432">
            <v>0</v>
          </cell>
          <cell r="G432">
            <v>0</v>
          </cell>
          <cell r="I432" t="str">
            <v>TLYT30023</v>
          </cell>
          <cell r="J432">
            <v>100</v>
          </cell>
          <cell r="K432">
            <v>0</v>
          </cell>
          <cell r="L432">
            <v>0</v>
          </cell>
          <cell r="M432">
            <v>0</v>
          </cell>
          <cell r="N432">
            <v>0</v>
          </cell>
          <cell r="O432">
            <v>0</v>
          </cell>
          <cell r="Q432" t="str">
            <v>TLYT15054</v>
          </cell>
          <cell r="R432">
            <v>100</v>
          </cell>
          <cell r="S432">
            <v>0</v>
          </cell>
          <cell r="T432">
            <v>0</v>
          </cell>
          <cell r="U432">
            <v>0</v>
          </cell>
          <cell r="V432">
            <v>0</v>
          </cell>
          <cell r="W432">
            <v>0</v>
          </cell>
          <cell r="Y432" t="str">
            <v>TLYT15054</v>
          </cell>
          <cell r="Z432">
            <v>100</v>
          </cell>
          <cell r="AA432">
            <v>0</v>
          </cell>
          <cell r="AB432">
            <v>0</v>
          </cell>
          <cell r="AC432">
            <v>0</v>
          </cell>
          <cell r="AD432">
            <v>0</v>
          </cell>
          <cell r="AE432">
            <v>0</v>
          </cell>
          <cell r="AG432" t="str">
            <v>TLYT15054</v>
          </cell>
          <cell r="AH432">
            <v>100</v>
          </cell>
          <cell r="AI432">
            <v>0</v>
          </cell>
          <cell r="AJ432">
            <v>0</v>
          </cell>
          <cell r="AK432">
            <v>0</v>
          </cell>
          <cell r="AL432">
            <v>0</v>
          </cell>
          <cell r="AM432">
            <v>0</v>
          </cell>
          <cell r="AO432" t="str">
            <v>TLYT15049</v>
          </cell>
          <cell r="AP432">
            <v>100</v>
          </cell>
          <cell r="AQ432">
            <v>0</v>
          </cell>
          <cell r="AR432">
            <v>0</v>
          </cell>
          <cell r="AS432">
            <v>0</v>
          </cell>
          <cell r="AT432">
            <v>0</v>
          </cell>
          <cell r="AU432">
            <v>0</v>
          </cell>
          <cell r="AW432" t="str">
            <v>TLYT15049</v>
          </cell>
          <cell r="AX432">
            <v>100</v>
          </cell>
          <cell r="AY432">
            <v>0</v>
          </cell>
          <cell r="AZ432">
            <v>0</v>
          </cell>
          <cell r="BA432">
            <v>0</v>
          </cell>
          <cell r="BB432">
            <v>0</v>
          </cell>
          <cell r="BC432">
            <v>0</v>
          </cell>
          <cell r="BE432" t="str">
            <v>TLYT15049</v>
          </cell>
          <cell r="BF432">
            <v>100</v>
          </cell>
          <cell r="BG432">
            <v>0</v>
          </cell>
          <cell r="BH432">
            <v>0</v>
          </cell>
          <cell r="BI432">
            <v>0</v>
          </cell>
          <cell r="BJ432">
            <v>0</v>
          </cell>
          <cell r="BK432">
            <v>0</v>
          </cell>
          <cell r="BM432" t="str">
            <v>TLYT15049</v>
          </cell>
          <cell r="BN432">
            <v>100</v>
          </cell>
          <cell r="BO432">
            <v>0</v>
          </cell>
          <cell r="BP432">
            <v>0</v>
          </cell>
          <cell r="BQ432">
            <v>0</v>
          </cell>
          <cell r="BR432">
            <v>0</v>
          </cell>
          <cell r="BS432">
            <v>0</v>
          </cell>
          <cell r="BU432" t="str">
            <v>TLYT15013</v>
          </cell>
          <cell r="BV432">
            <v>100</v>
          </cell>
          <cell r="BW432">
            <v>0</v>
          </cell>
          <cell r="BX432">
            <v>0</v>
          </cell>
          <cell r="BY432">
            <v>0</v>
          </cell>
          <cell r="BZ432">
            <v>0</v>
          </cell>
          <cell r="CA432">
            <v>0</v>
          </cell>
          <cell r="CC432" t="str">
            <v>TLYT15013</v>
          </cell>
          <cell r="CD432">
            <v>100</v>
          </cell>
          <cell r="CE432">
            <v>0</v>
          </cell>
          <cell r="CF432">
            <v>0</v>
          </cell>
          <cell r="CG432">
            <v>0</v>
          </cell>
          <cell r="CH432">
            <v>0</v>
          </cell>
          <cell r="CI432">
            <v>0</v>
          </cell>
          <cell r="CK432" t="str">
            <v>TLYT15013</v>
          </cell>
          <cell r="CL432">
            <v>100</v>
          </cell>
          <cell r="CM432">
            <v>0</v>
          </cell>
          <cell r="CN432">
            <v>0</v>
          </cell>
          <cell r="CO432">
            <v>0</v>
          </cell>
          <cell r="CP432">
            <v>0</v>
          </cell>
          <cell r="CQ432">
            <v>0</v>
          </cell>
          <cell r="CS432" t="str">
            <v>TLYS40046</v>
          </cell>
          <cell r="CT432">
            <v>100</v>
          </cell>
          <cell r="CU432">
            <v>0</v>
          </cell>
          <cell r="CV432">
            <v>0</v>
          </cell>
          <cell r="CW432">
            <v>0</v>
          </cell>
          <cell r="CX432">
            <v>0</v>
          </cell>
          <cell r="CY432">
            <v>0</v>
          </cell>
          <cell r="DA432" t="str">
            <v>TLYS40046</v>
          </cell>
          <cell r="DB432">
            <v>100</v>
          </cell>
          <cell r="DC432">
            <v>0</v>
          </cell>
          <cell r="DD432">
            <v>0</v>
          </cell>
          <cell r="DE432">
            <v>0</v>
          </cell>
          <cell r="DF432">
            <v>0</v>
          </cell>
          <cell r="DG432">
            <v>0</v>
          </cell>
          <cell r="DI432" t="str">
            <v>TLYS40046</v>
          </cell>
          <cell r="DJ432">
            <v>100</v>
          </cell>
          <cell r="DK432">
            <v>0</v>
          </cell>
          <cell r="DL432">
            <v>0</v>
          </cell>
          <cell r="DM432">
            <v>0</v>
          </cell>
          <cell r="DN432">
            <v>0</v>
          </cell>
          <cell r="DO432">
            <v>0</v>
          </cell>
          <cell r="DQ432" t="str">
            <v>TLYS40046</v>
          </cell>
          <cell r="DR432">
            <v>100</v>
          </cell>
          <cell r="DS432">
            <v>0</v>
          </cell>
          <cell r="DT432">
            <v>0</v>
          </cell>
          <cell r="DU432">
            <v>0</v>
          </cell>
          <cell r="DV432">
            <v>0</v>
          </cell>
          <cell r="DW432">
            <v>0</v>
          </cell>
          <cell r="DY432" t="str">
            <v>TLYS40044</v>
          </cell>
          <cell r="DZ432">
            <v>100</v>
          </cell>
          <cell r="EA432">
            <v>0</v>
          </cell>
          <cell r="EB432">
            <v>0</v>
          </cell>
          <cell r="EC432">
            <v>0</v>
          </cell>
          <cell r="ED432">
            <v>0</v>
          </cell>
          <cell r="EE432">
            <v>0</v>
          </cell>
          <cell r="EG432" t="str">
            <v>TLYS40044</v>
          </cell>
          <cell r="EH432">
            <v>100</v>
          </cell>
          <cell r="EI432">
            <v>0</v>
          </cell>
          <cell r="EJ432">
            <v>0</v>
          </cell>
          <cell r="EK432">
            <v>0</v>
          </cell>
          <cell r="EL432">
            <v>0</v>
          </cell>
          <cell r="EM432">
            <v>0</v>
          </cell>
          <cell r="EO432" t="str">
            <v>TLYS40044</v>
          </cell>
          <cell r="EP432">
            <v>100</v>
          </cell>
          <cell r="EQ432">
            <v>0</v>
          </cell>
          <cell r="ER432">
            <v>0</v>
          </cell>
          <cell r="ES432">
            <v>0</v>
          </cell>
          <cell r="ET432">
            <v>0</v>
          </cell>
          <cell r="EU432">
            <v>0</v>
          </cell>
          <cell r="EW432" t="str">
            <v>SDPT60099</v>
          </cell>
          <cell r="EX432">
            <v>100</v>
          </cell>
          <cell r="EY432">
            <v>0</v>
          </cell>
          <cell r="EZ432">
            <v>0</v>
          </cell>
          <cell r="FA432">
            <v>0</v>
          </cell>
          <cell r="FB432">
            <v>0</v>
          </cell>
          <cell r="FC432">
            <v>0</v>
          </cell>
          <cell r="FE432" t="str">
            <v>SDPT60097</v>
          </cell>
          <cell r="FF432">
            <v>100</v>
          </cell>
          <cell r="FG432">
            <v>0</v>
          </cell>
          <cell r="FH432">
            <v>0</v>
          </cell>
          <cell r="FI432">
            <v>0</v>
          </cell>
          <cell r="FJ432">
            <v>0</v>
          </cell>
          <cell r="FK432">
            <v>0</v>
          </cell>
          <cell r="FM432" t="str">
            <v>SDPT60097</v>
          </cell>
          <cell r="FN432">
            <v>100</v>
          </cell>
          <cell r="FO432">
            <v>0</v>
          </cell>
          <cell r="FP432">
            <v>0</v>
          </cell>
          <cell r="FQ432">
            <v>0</v>
          </cell>
          <cell r="FR432">
            <v>0</v>
          </cell>
          <cell r="FS432">
            <v>0</v>
          </cell>
          <cell r="FU432" t="str">
            <v>SDPT60097</v>
          </cell>
          <cell r="FV432">
            <v>100</v>
          </cell>
          <cell r="FW432">
            <v>0</v>
          </cell>
          <cell r="FX432">
            <v>0</v>
          </cell>
          <cell r="FY432">
            <v>0</v>
          </cell>
          <cell r="FZ432">
            <v>0</v>
          </cell>
          <cell r="GA432">
            <v>0</v>
          </cell>
          <cell r="GC432" t="str">
            <v>SDPT60097</v>
          </cell>
          <cell r="GD432">
            <v>100</v>
          </cell>
          <cell r="GE432">
            <v>0</v>
          </cell>
          <cell r="GF432">
            <v>0</v>
          </cell>
          <cell r="GG432">
            <v>0</v>
          </cell>
          <cell r="GH432">
            <v>0</v>
          </cell>
          <cell r="GI432">
            <v>0</v>
          </cell>
          <cell r="GK432" t="str">
            <v>SDPT60097</v>
          </cell>
          <cell r="GL432">
            <v>100</v>
          </cell>
          <cell r="GM432">
            <v>0</v>
          </cell>
          <cell r="GN432">
            <v>0</v>
          </cell>
          <cell r="GO432">
            <v>0</v>
          </cell>
          <cell r="GP432">
            <v>0</v>
          </cell>
          <cell r="GQ432">
            <v>0</v>
          </cell>
          <cell r="GS432" t="str">
            <v>SDPT60097</v>
          </cell>
          <cell r="GT432">
            <v>100</v>
          </cell>
          <cell r="GU432">
            <v>0</v>
          </cell>
          <cell r="GV432">
            <v>0</v>
          </cell>
          <cell r="GW432">
            <v>0</v>
          </cell>
          <cell r="GX432">
            <v>0</v>
          </cell>
          <cell r="GY432">
            <v>0</v>
          </cell>
          <cell r="HA432" t="str">
            <v>SDPT60097</v>
          </cell>
          <cell r="HB432">
            <v>100</v>
          </cell>
          <cell r="HC432">
            <v>0</v>
          </cell>
          <cell r="HD432">
            <v>0</v>
          </cell>
          <cell r="HE432">
            <v>0</v>
          </cell>
          <cell r="HF432">
            <v>0</v>
          </cell>
          <cell r="HG432">
            <v>0</v>
          </cell>
          <cell r="HI432" t="str">
            <v>SDPT60070</v>
          </cell>
          <cell r="HJ432">
            <v>100</v>
          </cell>
          <cell r="HK432">
            <v>0</v>
          </cell>
          <cell r="HL432">
            <v>0</v>
          </cell>
          <cell r="HM432">
            <v>0</v>
          </cell>
          <cell r="HN432">
            <v>0</v>
          </cell>
          <cell r="HO432">
            <v>0</v>
          </cell>
          <cell r="HQ432" t="str">
            <v>SDPT60070</v>
          </cell>
          <cell r="HR432">
            <v>100</v>
          </cell>
          <cell r="HS432">
            <v>0</v>
          </cell>
          <cell r="HT432">
            <v>0</v>
          </cell>
          <cell r="HU432">
            <v>0</v>
          </cell>
          <cell r="HV432">
            <v>0</v>
          </cell>
          <cell r="HW432">
            <v>0</v>
          </cell>
          <cell r="HY432" t="str">
            <v>SDPT60051</v>
          </cell>
          <cell r="HZ432">
            <v>100</v>
          </cell>
          <cell r="IA432">
            <v>0</v>
          </cell>
          <cell r="IB432">
            <v>0</v>
          </cell>
          <cell r="IC432">
            <v>0</v>
          </cell>
          <cell r="ID432">
            <v>0</v>
          </cell>
          <cell r="IE432">
            <v>0</v>
          </cell>
          <cell r="IG432" t="str">
            <v>SDPT60051</v>
          </cell>
          <cell r="IH432">
            <v>100</v>
          </cell>
          <cell r="II432">
            <v>0</v>
          </cell>
          <cell r="IJ432">
            <v>0</v>
          </cell>
          <cell r="IK432">
            <v>0</v>
          </cell>
          <cell r="IL432">
            <v>0</v>
          </cell>
          <cell r="IM432">
            <v>0</v>
          </cell>
        </row>
        <row r="433">
          <cell r="A433" t="str">
            <v>TLYT65003</v>
          </cell>
          <cell r="B433">
            <v>100</v>
          </cell>
          <cell r="C433">
            <v>0</v>
          </cell>
          <cell r="D433">
            <v>0</v>
          </cell>
          <cell r="E433">
            <v>0</v>
          </cell>
          <cell r="F433">
            <v>0</v>
          </cell>
          <cell r="G433">
            <v>0</v>
          </cell>
          <cell r="I433" t="str">
            <v>TLYT65003</v>
          </cell>
          <cell r="J433">
            <v>100</v>
          </cell>
          <cell r="K433">
            <v>0</v>
          </cell>
          <cell r="L433">
            <v>0</v>
          </cell>
          <cell r="M433">
            <v>0</v>
          </cell>
          <cell r="N433">
            <v>0</v>
          </cell>
          <cell r="O433">
            <v>0</v>
          </cell>
          <cell r="Q433" t="str">
            <v>TLYT15055</v>
          </cell>
          <cell r="R433">
            <v>100</v>
          </cell>
          <cell r="S433">
            <v>0</v>
          </cell>
          <cell r="T433">
            <v>0</v>
          </cell>
          <cell r="U433">
            <v>0</v>
          </cell>
          <cell r="V433">
            <v>0</v>
          </cell>
          <cell r="W433">
            <v>0</v>
          </cell>
          <cell r="Y433" t="str">
            <v>TLYT15055</v>
          </cell>
          <cell r="Z433">
            <v>100</v>
          </cell>
          <cell r="AA433">
            <v>0</v>
          </cell>
          <cell r="AB433">
            <v>0</v>
          </cell>
          <cell r="AC433">
            <v>0</v>
          </cell>
          <cell r="AD433">
            <v>0</v>
          </cell>
          <cell r="AE433">
            <v>0</v>
          </cell>
          <cell r="AG433" t="str">
            <v>TLYT15055</v>
          </cell>
          <cell r="AH433">
            <v>100</v>
          </cell>
          <cell r="AI433">
            <v>0</v>
          </cell>
          <cell r="AJ433">
            <v>0</v>
          </cell>
          <cell r="AK433">
            <v>0</v>
          </cell>
          <cell r="AL433">
            <v>0</v>
          </cell>
          <cell r="AM433">
            <v>0</v>
          </cell>
          <cell r="AO433" t="str">
            <v>TLYT15053</v>
          </cell>
          <cell r="AP433">
            <v>100</v>
          </cell>
          <cell r="AQ433">
            <v>0</v>
          </cell>
          <cell r="AR433">
            <v>0</v>
          </cell>
          <cell r="AS433">
            <v>0</v>
          </cell>
          <cell r="AT433">
            <v>0</v>
          </cell>
          <cell r="AU433">
            <v>0</v>
          </cell>
          <cell r="AW433" t="str">
            <v>TLYT15053</v>
          </cell>
          <cell r="AX433">
            <v>100</v>
          </cell>
          <cell r="AY433">
            <v>0</v>
          </cell>
          <cell r="AZ433">
            <v>0</v>
          </cell>
          <cell r="BA433">
            <v>0</v>
          </cell>
          <cell r="BB433">
            <v>0</v>
          </cell>
          <cell r="BC433">
            <v>0</v>
          </cell>
          <cell r="BE433" t="str">
            <v>TLYT15053</v>
          </cell>
          <cell r="BF433">
            <v>100</v>
          </cell>
          <cell r="BG433">
            <v>0</v>
          </cell>
          <cell r="BH433">
            <v>0</v>
          </cell>
          <cell r="BI433">
            <v>0</v>
          </cell>
          <cell r="BJ433">
            <v>0</v>
          </cell>
          <cell r="BK433">
            <v>0</v>
          </cell>
          <cell r="BM433" t="str">
            <v>TLYT15053</v>
          </cell>
          <cell r="BN433">
            <v>100</v>
          </cell>
          <cell r="BO433">
            <v>0</v>
          </cell>
          <cell r="BP433">
            <v>0</v>
          </cell>
          <cell r="BQ433">
            <v>0</v>
          </cell>
          <cell r="BR433">
            <v>0</v>
          </cell>
          <cell r="BS433">
            <v>0</v>
          </cell>
          <cell r="BU433" t="str">
            <v>TLYT15019</v>
          </cell>
          <cell r="BV433">
            <v>100</v>
          </cell>
          <cell r="BW433">
            <v>0</v>
          </cell>
          <cell r="BX433">
            <v>0</v>
          </cell>
          <cell r="BY433">
            <v>0</v>
          </cell>
          <cell r="BZ433">
            <v>0</v>
          </cell>
          <cell r="CA433">
            <v>0</v>
          </cell>
          <cell r="CC433" t="str">
            <v>TLYT15019</v>
          </cell>
          <cell r="CD433">
            <v>100</v>
          </cell>
          <cell r="CE433">
            <v>0</v>
          </cell>
          <cell r="CF433">
            <v>0</v>
          </cell>
          <cell r="CG433">
            <v>0</v>
          </cell>
          <cell r="CH433">
            <v>0</v>
          </cell>
          <cell r="CI433">
            <v>0</v>
          </cell>
          <cell r="CK433" t="str">
            <v>TLYT15019</v>
          </cell>
          <cell r="CL433">
            <v>100</v>
          </cell>
          <cell r="CM433">
            <v>0</v>
          </cell>
          <cell r="CN433">
            <v>0</v>
          </cell>
          <cell r="CO433">
            <v>0</v>
          </cell>
          <cell r="CP433">
            <v>0</v>
          </cell>
          <cell r="CQ433">
            <v>0</v>
          </cell>
          <cell r="CS433" t="str">
            <v>TLYS40047</v>
          </cell>
          <cell r="CT433">
            <v>100</v>
          </cell>
          <cell r="CU433">
            <v>0</v>
          </cell>
          <cell r="CV433">
            <v>0</v>
          </cell>
          <cell r="CW433">
            <v>0</v>
          </cell>
          <cell r="CX433">
            <v>0</v>
          </cell>
          <cell r="CY433">
            <v>0</v>
          </cell>
          <cell r="DA433" t="str">
            <v>TLYS40047</v>
          </cell>
          <cell r="DB433">
            <v>100</v>
          </cell>
          <cell r="DC433">
            <v>0</v>
          </cell>
          <cell r="DD433">
            <v>0</v>
          </cell>
          <cell r="DE433">
            <v>0</v>
          </cell>
          <cell r="DF433">
            <v>0</v>
          </cell>
          <cell r="DG433">
            <v>0</v>
          </cell>
          <cell r="DI433" t="str">
            <v>TLYS40047</v>
          </cell>
          <cell r="DJ433">
            <v>100</v>
          </cell>
          <cell r="DK433">
            <v>0</v>
          </cell>
          <cell r="DL433">
            <v>0</v>
          </cell>
          <cell r="DM433">
            <v>0</v>
          </cell>
          <cell r="DN433">
            <v>0</v>
          </cell>
          <cell r="DO433">
            <v>0</v>
          </cell>
          <cell r="DQ433" t="str">
            <v>TLYS40047</v>
          </cell>
          <cell r="DR433">
            <v>100</v>
          </cell>
          <cell r="DS433">
            <v>0</v>
          </cell>
          <cell r="DT433">
            <v>0</v>
          </cell>
          <cell r="DU433">
            <v>0</v>
          </cell>
          <cell r="DV433">
            <v>0</v>
          </cell>
          <cell r="DW433">
            <v>0</v>
          </cell>
          <cell r="DY433" t="str">
            <v>TLYS40045</v>
          </cell>
          <cell r="DZ433">
            <v>100</v>
          </cell>
          <cell r="EA433">
            <v>0</v>
          </cell>
          <cell r="EB433">
            <v>0</v>
          </cell>
          <cell r="EC433">
            <v>0</v>
          </cell>
          <cell r="ED433">
            <v>0</v>
          </cell>
          <cell r="EE433">
            <v>0</v>
          </cell>
          <cell r="EG433" t="str">
            <v>TLYS40045</v>
          </cell>
          <cell r="EH433">
            <v>100</v>
          </cell>
          <cell r="EI433">
            <v>0</v>
          </cell>
          <cell r="EJ433">
            <v>0</v>
          </cell>
          <cell r="EK433">
            <v>0</v>
          </cell>
          <cell r="EL433">
            <v>0</v>
          </cell>
          <cell r="EM433">
            <v>0</v>
          </cell>
          <cell r="EO433" t="str">
            <v>TLYS40045</v>
          </cell>
          <cell r="EP433">
            <v>100</v>
          </cell>
          <cell r="EQ433">
            <v>0</v>
          </cell>
          <cell r="ER433">
            <v>0</v>
          </cell>
          <cell r="ES433">
            <v>0</v>
          </cell>
          <cell r="ET433">
            <v>0</v>
          </cell>
          <cell r="EU433">
            <v>0</v>
          </cell>
          <cell r="EW433" t="str">
            <v>SDPT60118</v>
          </cell>
          <cell r="EX433">
            <v>100</v>
          </cell>
          <cell r="EY433">
            <v>0</v>
          </cell>
          <cell r="EZ433">
            <v>0</v>
          </cell>
          <cell r="FA433">
            <v>0</v>
          </cell>
          <cell r="FB433">
            <v>0</v>
          </cell>
          <cell r="FC433">
            <v>0</v>
          </cell>
          <cell r="FE433" t="str">
            <v>SDPT60098</v>
          </cell>
          <cell r="FF433">
            <v>100</v>
          </cell>
          <cell r="FG433">
            <v>0</v>
          </cell>
          <cell r="FH433">
            <v>0</v>
          </cell>
          <cell r="FI433">
            <v>0</v>
          </cell>
          <cell r="FJ433">
            <v>0</v>
          </cell>
          <cell r="FK433">
            <v>0</v>
          </cell>
          <cell r="FM433" t="str">
            <v>SDPT60098</v>
          </cell>
          <cell r="FN433">
            <v>100</v>
          </cell>
          <cell r="FO433">
            <v>0</v>
          </cell>
          <cell r="FP433">
            <v>0</v>
          </cell>
          <cell r="FQ433">
            <v>0</v>
          </cell>
          <cell r="FR433">
            <v>0</v>
          </cell>
          <cell r="FS433">
            <v>0</v>
          </cell>
          <cell r="FU433" t="str">
            <v>SDPT60098</v>
          </cell>
          <cell r="FV433">
            <v>100</v>
          </cell>
          <cell r="FW433">
            <v>0</v>
          </cell>
          <cell r="FX433">
            <v>0</v>
          </cell>
          <cell r="FY433">
            <v>0</v>
          </cell>
          <cell r="FZ433">
            <v>0</v>
          </cell>
          <cell r="GA433">
            <v>0</v>
          </cell>
          <cell r="GC433" t="str">
            <v>SDPT60098</v>
          </cell>
          <cell r="GD433">
            <v>100</v>
          </cell>
          <cell r="GE433">
            <v>0</v>
          </cell>
          <cell r="GF433">
            <v>0</v>
          </cell>
          <cell r="GG433">
            <v>0</v>
          </cell>
          <cell r="GH433">
            <v>0</v>
          </cell>
          <cell r="GI433">
            <v>0</v>
          </cell>
          <cell r="GK433" t="str">
            <v>SDPT60098</v>
          </cell>
          <cell r="GL433">
            <v>100</v>
          </cell>
          <cell r="GM433">
            <v>0</v>
          </cell>
          <cell r="GN433">
            <v>0</v>
          </cell>
          <cell r="GO433">
            <v>0</v>
          </cell>
          <cell r="GP433">
            <v>0</v>
          </cell>
          <cell r="GQ433">
            <v>0</v>
          </cell>
          <cell r="GS433" t="str">
            <v>SDPT60098</v>
          </cell>
          <cell r="GT433">
            <v>100</v>
          </cell>
          <cell r="GU433">
            <v>0</v>
          </cell>
          <cell r="GV433">
            <v>0</v>
          </cell>
          <cell r="GW433">
            <v>0</v>
          </cell>
          <cell r="GX433">
            <v>0</v>
          </cell>
          <cell r="GY433">
            <v>0</v>
          </cell>
          <cell r="HA433" t="str">
            <v>SDPT60098</v>
          </cell>
          <cell r="HB433">
            <v>100</v>
          </cell>
          <cell r="HC433">
            <v>0</v>
          </cell>
          <cell r="HD433">
            <v>0</v>
          </cell>
          <cell r="HE433">
            <v>0</v>
          </cell>
          <cell r="HF433">
            <v>0</v>
          </cell>
          <cell r="HG433">
            <v>0</v>
          </cell>
          <cell r="HI433" t="str">
            <v>SDPT60071</v>
          </cell>
          <cell r="HJ433">
            <v>100</v>
          </cell>
          <cell r="HK433">
            <v>0</v>
          </cell>
          <cell r="HL433">
            <v>0</v>
          </cell>
          <cell r="HM433">
            <v>0</v>
          </cell>
          <cell r="HN433">
            <v>0</v>
          </cell>
          <cell r="HO433">
            <v>0</v>
          </cell>
          <cell r="HQ433" t="str">
            <v>SDPT60071</v>
          </cell>
          <cell r="HR433">
            <v>100</v>
          </cell>
          <cell r="HS433">
            <v>0</v>
          </cell>
          <cell r="HT433">
            <v>0</v>
          </cell>
          <cell r="HU433">
            <v>0</v>
          </cell>
          <cell r="HV433">
            <v>0</v>
          </cell>
          <cell r="HW433">
            <v>0</v>
          </cell>
          <cell r="HY433" t="str">
            <v>SDPT60052</v>
          </cell>
          <cell r="HZ433">
            <v>100</v>
          </cell>
          <cell r="IA433">
            <v>0</v>
          </cell>
          <cell r="IB433">
            <v>0</v>
          </cell>
          <cell r="IC433">
            <v>0</v>
          </cell>
          <cell r="ID433">
            <v>0</v>
          </cell>
          <cell r="IE433">
            <v>0</v>
          </cell>
          <cell r="IG433" t="str">
            <v>SDPT60052</v>
          </cell>
          <cell r="IH433">
            <v>100</v>
          </cell>
          <cell r="II433">
            <v>0</v>
          </cell>
          <cell r="IJ433">
            <v>0</v>
          </cell>
          <cell r="IK433">
            <v>0</v>
          </cell>
          <cell r="IL433">
            <v>0</v>
          </cell>
          <cell r="IM433">
            <v>0</v>
          </cell>
        </row>
        <row r="434">
          <cell r="A434" t="str">
            <v>TLYT65004</v>
          </cell>
          <cell r="B434">
            <v>100</v>
          </cell>
          <cell r="C434">
            <v>0</v>
          </cell>
          <cell r="D434">
            <v>0</v>
          </cell>
          <cell r="E434">
            <v>0</v>
          </cell>
          <cell r="F434">
            <v>0</v>
          </cell>
          <cell r="G434">
            <v>0</v>
          </cell>
          <cell r="I434" t="str">
            <v>TLYT65004</v>
          </cell>
          <cell r="J434">
            <v>100</v>
          </cell>
          <cell r="K434">
            <v>0</v>
          </cell>
          <cell r="L434">
            <v>0</v>
          </cell>
          <cell r="M434">
            <v>0</v>
          </cell>
          <cell r="N434">
            <v>0</v>
          </cell>
          <cell r="O434">
            <v>0</v>
          </cell>
          <cell r="Q434" t="str">
            <v>TLYT15063</v>
          </cell>
          <cell r="R434">
            <v>100</v>
          </cell>
          <cell r="S434">
            <v>0</v>
          </cell>
          <cell r="T434">
            <v>0</v>
          </cell>
          <cell r="U434">
            <v>0</v>
          </cell>
          <cell r="V434">
            <v>0</v>
          </cell>
          <cell r="W434">
            <v>0</v>
          </cell>
          <cell r="Y434" t="str">
            <v>TLYT15063</v>
          </cell>
          <cell r="Z434">
            <v>100</v>
          </cell>
          <cell r="AA434">
            <v>0</v>
          </cell>
          <cell r="AB434">
            <v>0</v>
          </cell>
          <cell r="AC434">
            <v>0</v>
          </cell>
          <cell r="AD434">
            <v>0</v>
          </cell>
          <cell r="AE434">
            <v>0</v>
          </cell>
          <cell r="AG434" t="str">
            <v>TLYT15063</v>
          </cell>
          <cell r="AH434">
            <v>100</v>
          </cell>
          <cell r="AI434">
            <v>0</v>
          </cell>
          <cell r="AJ434">
            <v>0</v>
          </cell>
          <cell r="AK434">
            <v>0</v>
          </cell>
          <cell r="AL434">
            <v>0</v>
          </cell>
          <cell r="AM434">
            <v>0</v>
          </cell>
          <cell r="AO434" t="str">
            <v>TLYT15054</v>
          </cell>
          <cell r="AP434">
            <v>100</v>
          </cell>
          <cell r="AQ434">
            <v>0</v>
          </cell>
          <cell r="AR434">
            <v>0</v>
          </cell>
          <cell r="AS434">
            <v>0</v>
          </cell>
          <cell r="AT434">
            <v>0</v>
          </cell>
          <cell r="AU434">
            <v>0</v>
          </cell>
          <cell r="AW434" t="str">
            <v>TLYT15054</v>
          </cell>
          <cell r="AX434">
            <v>100</v>
          </cell>
          <cell r="AY434">
            <v>0</v>
          </cell>
          <cell r="AZ434">
            <v>0</v>
          </cell>
          <cell r="BA434">
            <v>0</v>
          </cell>
          <cell r="BB434">
            <v>0</v>
          </cell>
          <cell r="BC434">
            <v>0</v>
          </cell>
          <cell r="BE434" t="str">
            <v>TLYT15054</v>
          </cell>
          <cell r="BF434">
            <v>100</v>
          </cell>
          <cell r="BG434">
            <v>0</v>
          </cell>
          <cell r="BH434">
            <v>0</v>
          </cell>
          <cell r="BI434">
            <v>0</v>
          </cell>
          <cell r="BJ434">
            <v>0</v>
          </cell>
          <cell r="BK434">
            <v>0</v>
          </cell>
          <cell r="BM434" t="str">
            <v>TLYT15054</v>
          </cell>
          <cell r="BN434">
            <v>100</v>
          </cell>
          <cell r="BO434">
            <v>0</v>
          </cell>
          <cell r="BP434">
            <v>0</v>
          </cell>
          <cell r="BQ434">
            <v>0</v>
          </cell>
          <cell r="BR434">
            <v>0</v>
          </cell>
          <cell r="BS434">
            <v>0</v>
          </cell>
          <cell r="BU434" t="str">
            <v>TLYT15023</v>
          </cell>
          <cell r="BV434">
            <v>100</v>
          </cell>
          <cell r="BW434">
            <v>0</v>
          </cell>
          <cell r="BX434">
            <v>0</v>
          </cell>
          <cell r="BY434">
            <v>0</v>
          </cell>
          <cell r="BZ434">
            <v>0</v>
          </cell>
          <cell r="CA434">
            <v>0</v>
          </cell>
          <cell r="CC434" t="str">
            <v>TLYT15023</v>
          </cell>
          <cell r="CD434">
            <v>100</v>
          </cell>
          <cell r="CE434">
            <v>0</v>
          </cell>
          <cell r="CF434">
            <v>0</v>
          </cell>
          <cell r="CG434">
            <v>0</v>
          </cell>
          <cell r="CH434">
            <v>0</v>
          </cell>
          <cell r="CI434">
            <v>0</v>
          </cell>
          <cell r="CK434" t="str">
            <v>TLYT15023</v>
          </cell>
          <cell r="CL434">
            <v>100</v>
          </cell>
          <cell r="CM434">
            <v>0</v>
          </cell>
          <cell r="CN434">
            <v>0</v>
          </cell>
          <cell r="CO434">
            <v>0</v>
          </cell>
          <cell r="CP434">
            <v>0</v>
          </cell>
          <cell r="CQ434">
            <v>0</v>
          </cell>
          <cell r="CS434" t="str">
            <v>TLYT15001</v>
          </cell>
          <cell r="CT434">
            <v>100</v>
          </cell>
          <cell r="CU434">
            <v>0</v>
          </cell>
          <cell r="CV434">
            <v>0</v>
          </cell>
          <cell r="CW434">
            <v>0</v>
          </cell>
          <cell r="CX434">
            <v>0</v>
          </cell>
          <cell r="CY434">
            <v>0</v>
          </cell>
          <cell r="DA434" t="str">
            <v>TLYT15001</v>
          </cell>
          <cell r="DB434">
            <v>100</v>
          </cell>
          <cell r="DC434">
            <v>0</v>
          </cell>
          <cell r="DD434">
            <v>0</v>
          </cell>
          <cell r="DE434">
            <v>0</v>
          </cell>
          <cell r="DF434">
            <v>0</v>
          </cell>
          <cell r="DG434">
            <v>0</v>
          </cell>
          <cell r="DI434" t="str">
            <v>TLYT15001</v>
          </cell>
          <cell r="DJ434">
            <v>100</v>
          </cell>
          <cell r="DK434">
            <v>0</v>
          </cell>
          <cell r="DL434">
            <v>0</v>
          </cell>
          <cell r="DM434">
            <v>0</v>
          </cell>
          <cell r="DN434">
            <v>0</v>
          </cell>
          <cell r="DO434">
            <v>0</v>
          </cell>
          <cell r="DQ434" t="str">
            <v>TLYT15001</v>
          </cell>
          <cell r="DR434">
            <v>100</v>
          </cell>
          <cell r="DS434">
            <v>0</v>
          </cell>
          <cell r="DT434">
            <v>0</v>
          </cell>
          <cell r="DU434">
            <v>0</v>
          </cell>
          <cell r="DV434">
            <v>0</v>
          </cell>
          <cell r="DW434">
            <v>0</v>
          </cell>
          <cell r="DY434" t="str">
            <v>TLYS40046</v>
          </cell>
          <cell r="DZ434">
            <v>100</v>
          </cell>
          <cell r="EA434">
            <v>0</v>
          </cell>
          <cell r="EB434">
            <v>0</v>
          </cell>
          <cell r="EC434">
            <v>0</v>
          </cell>
          <cell r="ED434">
            <v>0</v>
          </cell>
          <cell r="EE434">
            <v>0</v>
          </cell>
          <cell r="EG434" t="str">
            <v>TLYS40046</v>
          </cell>
          <cell r="EH434">
            <v>100</v>
          </cell>
          <cell r="EI434">
            <v>0</v>
          </cell>
          <cell r="EJ434">
            <v>0</v>
          </cell>
          <cell r="EK434">
            <v>0</v>
          </cell>
          <cell r="EL434">
            <v>0</v>
          </cell>
          <cell r="EM434">
            <v>0</v>
          </cell>
          <cell r="EO434" t="str">
            <v>TLYS40046</v>
          </cell>
          <cell r="EP434">
            <v>100</v>
          </cell>
          <cell r="EQ434">
            <v>0</v>
          </cell>
          <cell r="ER434">
            <v>0</v>
          </cell>
          <cell r="ES434">
            <v>0</v>
          </cell>
          <cell r="ET434">
            <v>0</v>
          </cell>
          <cell r="EU434">
            <v>0</v>
          </cell>
          <cell r="EW434" t="str">
            <v>SDPT60119</v>
          </cell>
          <cell r="EX434">
            <v>100</v>
          </cell>
          <cell r="EY434">
            <v>0</v>
          </cell>
          <cell r="EZ434">
            <v>0</v>
          </cell>
          <cell r="FA434">
            <v>0</v>
          </cell>
          <cell r="FB434">
            <v>0</v>
          </cell>
          <cell r="FC434">
            <v>0</v>
          </cell>
          <cell r="FE434" t="str">
            <v>SDPT60099</v>
          </cell>
          <cell r="FF434">
            <v>100</v>
          </cell>
          <cell r="FG434">
            <v>0</v>
          </cell>
          <cell r="FH434">
            <v>0</v>
          </cell>
          <cell r="FI434">
            <v>0</v>
          </cell>
          <cell r="FJ434">
            <v>0</v>
          </cell>
          <cell r="FK434">
            <v>0</v>
          </cell>
          <cell r="FM434" t="str">
            <v>SDPT60099</v>
          </cell>
          <cell r="FN434">
            <v>100</v>
          </cell>
          <cell r="FO434">
            <v>0</v>
          </cell>
          <cell r="FP434">
            <v>0</v>
          </cell>
          <cell r="FQ434">
            <v>0</v>
          </cell>
          <cell r="FR434">
            <v>0</v>
          </cell>
          <cell r="FS434">
            <v>0</v>
          </cell>
          <cell r="FU434" t="str">
            <v>SDPT60099</v>
          </cell>
          <cell r="FV434">
            <v>100</v>
          </cell>
          <cell r="FW434">
            <v>0</v>
          </cell>
          <cell r="FX434">
            <v>0</v>
          </cell>
          <cell r="FY434">
            <v>0</v>
          </cell>
          <cell r="FZ434">
            <v>0</v>
          </cell>
          <cell r="GA434">
            <v>0</v>
          </cell>
          <cell r="GC434" t="str">
            <v>SDPT60099</v>
          </cell>
          <cell r="GD434">
            <v>100</v>
          </cell>
          <cell r="GE434">
            <v>0</v>
          </cell>
          <cell r="GF434">
            <v>0</v>
          </cell>
          <cell r="GG434">
            <v>0</v>
          </cell>
          <cell r="GH434">
            <v>0</v>
          </cell>
          <cell r="GI434">
            <v>0</v>
          </cell>
          <cell r="GK434" t="str">
            <v>SDPT60099</v>
          </cell>
          <cell r="GL434">
            <v>100</v>
          </cell>
          <cell r="GM434">
            <v>0</v>
          </cell>
          <cell r="GN434">
            <v>0</v>
          </cell>
          <cell r="GO434">
            <v>0</v>
          </cell>
          <cell r="GP434">
            <v>0</v>
          </cell>
          <cell r="GQ434">
            <v>0</v>
          </cell>
          <cell r="GS434" t="str">
            <v>SDPT60099</v>
          </cell>
          <cell r="GT434">
            <v>100</v>
          </cell>
          <cell r="GU434">
            <v>0</v>
          </cell>
          <cell r="GV434">
            <v>0</v>
          </cell>
          <cell r="GW434">
            <v>0</v>
          </cell>
          <cell r="GX434">
            <v>0</v>
          </cell>
          <cell r="GY434">
            <v>0</v>
          </cell>
          <cell r="HA434" t="str">
            <v>SDPT60099</v>
          </cell>
          <cell r="HB434">
            <v>100</v>
          </cell>
          <cell r="HC434">
            <v>0</v>
          </cell>
          <cell r="HD434">
            <v>0</v>
          </cell>
          <cell r="HE434">
            <v>0</v>
          </cell>
          <cell r="HF434">
            <v>0</v>
          </cell>
          <cell r="HG434">
            <v>0</v>
          </cell>
          <cell r="HI434" t="str">
            <v>SDPT60074</v>
          </cell>
          <cell r="HJ434">
            <v>100</v>
          </cell>
          <cell r="HK434">
            <v>0</v>
          </cell>
          <cell r="HL434">
            <v>0</v>
          </cell>
          <cell r="HM434">
            <v>0</v>
          </cell>
          <cell r="HN434">
            <v>0</v>
          </cell>
          <cell r="HO434">
            <v>0</v>
          </cell>
          <cell r="HQ434" t="str">
            <v>SDPT60074</v>
          </cell>
          <cell r="HR434">
            <v>100</v>
          </cell>
          <cell r="HS434">
            <v>0</v>
          </cell>
          <cell r="HT434">
            <v>0</v>
          </cell>
          <cell r="HU434">
            <v>0</v>
          </cell>
          <cell r="HV434">
            <v>0</v>
          </cell>
          <cell r="HW434">
            <v>0</v>
          </cell>
          <cell r="HY434" t="str">
            <v>SDPT60053</v>
          </cell>
          <cell r="HZ434">
            <v>100</v>
          </cell>
          <cell r="IA434">
            <v>0</v>
          </cell>
          <cell r="IB434">
            <v>0</v>
          </cell>
          <cell r="IC434">
            <v>0</v>
          </cell>
          <cell r="ID434">
            <v>0</v>
          </cell>
          <cell r="IE434">
            <v>0</v>
          </cell>
          <cell r="IG434" t="str">
            <v>SDPT60053</v>
          </cell>
          <cell r="IH434">
            <v>100</v>
          </cell>
          <cell r="II434">
            <v>0</v>
          </cell>
          <cell r="IJ434">
            <v>0</v>
          </cell>
          <cell r="IK434">
            <v>0</v>
          </cell>
          <cell r="IL434">
            <v>0</v>
          </cell>
          <cell r="IM434">
            <v>0</v>
          </cell>
        </row>
        <row r="435">
          <cell r="A435" t="str">
            <v>VRHM24007</v>
          </cell>
          <cell r="B435">
            <v>100</v>
          </cell>
          <cell r="C435">
            <v>0</v>
          </cell>
          <cell r="D435">
            <v>0</v>
          </cell>
          <cell r="E435">
            <v>0</v>
          </cell>
          <cell r="F435">
            <v>0</v>
          </cell>
          <cell r="G435">
            <v>0</v>
          </cell>
          <cell r="I435" t="str">
            <v>VRHM24007</v>
          </cell>
          <cell r="J435">
            <v>100</v>
          </cell>
          <cell r="K435">
            <v>0</v>
          </cell>
          <cell r="L435">
            <v>0</v>
          </cell>
          <cell r="M435">
            <v>0</v>
          </cell>
          <cell r="N435">
            <v>0</v>
          </cell>
          <cell r="O435">
            <v>0</v>
          </cell>
          <cell r="Q435" t="str">
            <v>TLYT30023</v>
          </cell>
          <cell r="R435">
            <v>100</v>
          </cell>
          <cell r="S435">
            <v>0</v>
          </cell>
          <cell r="T435">
            <v>0</v>
          </cell>
          <cell r="U435">
            <v>0</v>
          </cell>
          <cell r="V435">
            <v>0</v>
          </cell>
          <cell r="W435">
            <v>0</v>
          </cell>
          <cell r="Y435" t="str">
            <v>TLYT30023</v>
          </cell>
          <cell r="Z435">
            <v>100</v>
          </cell>
          <cell r="AA435">
            <v>0</v>
          </cell>
          <cell r="AB435">
            <v>0</v>
          </cell>
          <cell r="AC435">
            <v>0</v>
          </cell>
          <cell r="AD435">
            <v>0</v>
          </cell>
          <cell r="AE435">
            <v>0</v>
          </cell>
          <cell r="AG435" t="str">
            <v>TLYT30023</v>
          </cell>
          <cell r="AH435">
            <v>100</v>
          </cell>
          <cell r="AI435">
            <v>0</v>
          </cell>
          <cell r="AJ435">
            <v>0</v>
          </cell>
          <cell r="AK435">
            <v>0</v>
          </cell>
          <cell r="AL435">
            <v>0</v>
          </cell>
          <cell r="AM435">
            <v>0</v>
          </cell>
          <cell r="AO435" t="str">
            <v>TLYT15055</v>
          </cell>
          <cell r="AP435">
            <v>100</v>
          </cell>
          <cell r="AQ435">
            <v>0</v>
          </cell>
          <cell r="AR435">
            <v>0</v>
          </cell>
          <cell r="AS435">
            <v>0</v>
          </cell>
          <cell r="AT435">
            <v>0</v>
          </cell>
          <cell r="AU435">
            <v>0</v>
          </cell>
          <cell r="AW435" t="str">
            <v>TLYT15055</v>
          </cell>
          <cell r="AX435">
            <v>100</v>
          </cell>
          <cell r="AY435">
            <v>0</v>
          </cell>
          <cell r="AZ435">
            <v>0</v>
          </cell>
          <cell r="BA435">
            <v>0</v>
          </cell>
          <cell r="BB435">
            <v>0</v>
          </cell>
          <cell r="BC435">
            <v>0</v>
          </cell>
          <cell r="BE435" t="str">
            <v>TLYT15055</v>
          </cell>
          <cell r="BF435">
            <v>100</v>
          </cell>
          <cell r="BG435">
            <v>0</v>
          </cell>
          <cell r="BH435">
            <v>0</v>
          </cell>
          <cell r="BI435">
            <v>0</v>
          </cell>
          <cell r="BJ435">
            <v>0</v>
          </cell>
          <cell r="BK435">
            <v>0</v>
          </cell>
          <cell r="BM435" t="str">
            <v>TLYT15055</v>
          </cell>
          <cell r="BN435">
            <v>100</v>
          </cell>
          <cell r="BO435">
            <v>0</v>
          </cell>
          <cell r="BP435">
            <v>0</v>
          </cell>
          <cell r="BQ435">
            <v>0</v>
          </cell>
          <cell r="BR435">
            <v>0</v>
          </cell>
          <cell r="BS435">
            <v>0</v>
          </cell>
          <cell r="BU435" t="str">
            <v>TLYT15049</v>
          </cell>
          <cell r="BV435">
            <v>100</v>
          </cell>
          <cell r="BW435">
            <v>0</v>
          </cell>
          <cell r="BX435">
            <v>0</v>
          </cell>
          <cell r="BY435">
            <v>0</v>
          </cell>
          <cell r="BZ435">
            <v>0</v>
          </cell>
          <cell r="CA435">
            <v>0</v>
          </cell>
          <cell r="CC435" t="str">
            <v>TLYT15049</v>
          </cell>
          <cell r="CD435">
            <v>100</v>
          </cell>
          <cell r="CE435">
            <v>0</v>
          </cell>
          <cell r="CF435">
            <v>0</v>
          </cell>
          <cell r="CG435">
            <v>0</v>
          </cell>
          <cell r="CH435">
            <v>0</v>
          </cell>
          <cell r="CI435">
            <v>0</v>
          </cell>
          <cell r="CK435" t="str">
            <v>TLYT15049</v>
          </cell>
          <cell r="CL435">
            <v>100</v>
          </cell>
          <cell r="CM435">
            <v>0</v>
          </cell>
          <cell r="CN435">
            <v>0</v>
          </cell>
          <cell r="CO435">
            <v>0</v>
          </cell>
          <cell r="CP435">
            <v>0</v>
          </cell>
          <cell r="CQ435">
            <v>0</v>
          </cell>
          <cell r="CS435" t="str">
            <v>TLYT15009</v>
          </cell>
          <cell r="CT435">
            <v>100</v>
          </cell>
          <cell r="CU435">
            <v>0</v>
          </cell>
          <cell r="CV435">
            <v>0</v>
          </cell>
          <cell r="CW435">
            <v>0</v>
          </cell>
          <cell r="CX435">
            <v>0</v>
          </cell>
          <cell r="CY435">
            <v>0</v>
          </cell>
          <cell r="DA435" t="str">
            <v>TLYT15009</v>
          </cell>
          <cell r="DB435">
            <v>100</v>
          </cell>
          <cell r="DC435">
            <v>0</v>
          </cell>
          <cell r="DD435">
            <v>0</v>
          </cell>
          <cell r="DE435">
            <v>0</v>
          </cell>
          <cell r="DF435">
            <v>0</v>
          </cell>
          <cell r="DG435">
            <v>0</v>
          </cell>
          <cell r="DI435" t="str">
            <v>TLYT15009</v>
          </cell>
          <cell r="DJ435">
            <v>100</v>
          </cell>
          <cell r="DK435">
            <v>0</v>
          </cell>
          <cell r="DL435">
            <v>0</v>
          </cell>
          <cell r="DM435">
            <v>0</v>
          </cell>
          <cell r="DN435">
            <v>0</v>
          </cell>
          <cell r="DO435">
            <v>0</v>
          </cell>
          <cell r="DQ435" t="str">
            <v>TLYT15009</v>
          </cell>
          <cell r="DR435">
            <v>100</v>
          </cell>
          <cell r="DS435">
            <v>0</v>
          </cell>
          <cell r="DT435">
            <v>0</v>
          </cell>
          <cell r="DU435">
            <v>0</v>
          </cell>
          <cell r="DV435">
            <v>0</v>
          </cell>
          <cell r="DW435">
            <v>0</v>
          </cell>
          <cell r="DY435" t="str">
            <v>TLYS40047</v>
          </cell>
          <cell r="DZ435">
            <v>100</v>
          </cell>
          <cell r="EA435">
            <v>0</v>
          </cell>
          <cell r="EB435">
            <v>0</v>
          </cell>
          <cell r="EC435">
            <v>0</v>
          </cell>
          <cell r="ED435">
            <v>0</v>
          </cell>
          <cell r="EE435">
            <v>0</v>
          </cell>
          <cell r="EG435" t="str">
            <v>TLYS40047</v>
          </cell>
          <cell r="EH435">
            <v>100</v>
          </cell>
          <cell r="EI435">
            <v>0</v>
          </cell>
          <cell r="EJ435">
            <v>0</v>
          </cell>
          <cell r="EK435">
            <v>0</v>
          </cell>
          <cell r="EL435">
            <v>0</v>
          </cell>
          <cell r="EM435">
            <v>0</v>
          </cell>
          <cell r="EO435" t="str">
            <v>TLYS40047</v>
          </cell>
          <cell r="EP435">
            <v>100</v>
          </cell>
          <cell r="EQ435">
            <v>0</v>
          </cell>
          <cell r="ER435">
            <v>0</v>
          </cell>
          <cell r="ES435">
            <v>0</v>
          </cell>
          <cell r="ET435">
            <v>0</v>
          </cell>
          <cell r="EU435">
            <v>0</v>
          </cell>
          <cell r="EW435" t="str">
            <v>SDPT60120</v>
          </cell>
          <cell r="EX435">
            <v>100</v>
          </cell>
          <cell r="EY435">
            <v>0</v>
          </cell>
          <cell r="EZ435">
            <v>0</v>
          </cell>
          <cell r="FA435">
            <v>0</v>
          </cell>
          <cell r="FB435">
            <v>0</v>
          </cell>
          <cell r="FC435">
            <v>0</v>
          </cell>
          <cell r="FE435" t="str">
            <v>SDPT60118</v>
          </cell>
          <cell r="FF435">
            <v>100</v>
          </cell>
          <cell r="FG435">
            <v>0</v>
          </cell>
          <cell r="FH435">
            <v>0</v>
          </cell>
          <cell r="FI435">
            <v>0</v>
          </cell>
          <cell r="FJ435">
            <v>0</v>
          </cell>
          <cell r="FK435">
            <v>0</v>
          </cell>
          <cell r="FM435" t="str">
            <v>SDPT60118</v>
          </cell>
          <cell r="FN435">
            <v>100</v>
          </cell>
          <cell r="FO435">
            <v>0</v>
          </cell>
          <cell r="FP435">
            <v>0</v>
          </cell>
          <cell r="FQ435">
            <v>0</v>
          </cell>
          <cell r="FR435">
            <v>0</v>
          </cell>
          <cell r="FS435">
            <v>0</v>
          </cell>
          <cell r="FU435" t="str">
            <v>SDPT60118</v>
          </cell>
          <cell r="FV435">
            <v>100</v>
          </cell>
          <cell r="FW435">
            <v>0</v>
          </cell>
          <cell r="FX435">
            <v>0</v>
          </cell>
          <cell r="FY435">
            <v>0</v>
          </cell>
          <cell r="FZ435">
            <v>0</v>
          </cell>
          <cell r="GA435">
            <v>0</v>
          </cell>
          <cell r="GC435" t="str">
            <v>SDPT60118</v>
          </cell>
          <cell r="GD435">
            <v>100</v>
          </cell>
          <cell r="GE435">
            <v>0</v>
          </cell>
          <cell r="GF435">
            <v>0</v>
          </cell>
          <cell r="GG435">
            <v>0</v>
          </cell>
          <cell r="GH435">
            <v>0</v>
          </cell>
          <cell r="GI435">
            <v>0</v>
          </cell>
          <cell r="GK435" t="str">
            <v>SDPT60118</v>
          </cell>
          <cell r="GL435">
            <v>100</v>
          </cell>
          <cell r="GM435">
            <v>0</v>
          </cell>
          <cell r="GN435">
            <v>0</v>
          </cell>
          <cell r="GO435">
            <v>0</v>
          </cell>
          <cell r="GP435">
            <v>0</v>
          </cell>
          <cell r="GQ435">
            <v>0</v>
          </cell>
          <cell r="GS435" t="str">
            <v>SDPT60118</v>
          </cell>
          <cell r="GT435">
            <v>100</v>
          </cell>
          <cell r="GU435">
            <v>0</v>
          </cell>
          <cell r="GV435">
            <v>0</v>
          </cell>
          <cell r="GW435">
            <v>0</v>
          </cell>
          <cell r="GX435">
            <v>0</v>
          </cell>
          <cell r="GY435">
            <v>0</v>
          </cell>
          <cell r="HA435" t="str">
            <v>SDPT60118</v>
          </cell>
          <cell r="HB435">
            <v>100</v>
          </cell>
          <cell r="HC435">
            <v>0</v>
          </cell>
          <cell r="HD435">
            <v>0</v>
          </cell>
          <cell r="HE435">
            <v>0</v>
          </cell>
          <cell r="HF435">
            <v>0</v>
          </cell>
          <cell r="HG435">
            <v>0</v>
          </cell>
          <cell r="HI435" t="str">
            <v>SDPT60075</v>
          </cell>
          <cell r="HJ435">
            <v>100</v>
          </cell>
          <cell r="HK435">
            <v>0</v>
          </cell>
          <cell r="HL435">
            <v>0</v>
          </cell>
          <cell r="HM435">
            <v>0</v>
          </cell>
          <cell r="HN435">
            <v>0</v>
          </cell>
          <cell r="HO435">
            <v>0</v>
          </cell>
          <cell r="HQ435" t="str">
            <v>SDPT60075</v>
          </cell>
          <cell r="HR435">
            <v>100</v>
          </cell>
          <cell r="HS435">
            <v>0</v>
          </cell>
          <cell r="HT435">
            <v>0</v>
          </cell>
          <cell r="HU435">
            <v>0</v>
          </cell>
          <cell r="HV435">
            <v>0</v>
          </cell>
          <cell r="HW435">
            <v>0</v>
          </cell>
          <cell r="HY435" t="str">
            <v>SDPT60058</v>
          </cell>
          <cell r="HZ435">
            <v>100</v>
          </cell>
          <cell r="IA435">
            <v>0</v>
          </cell>
          <cell r="IB435">
            <v>0</v>
          </cell>
          <cell r="IC435">
            <v>0</v>
          </cell>
          <cell r="ID435">
            <v>0</v>
          </cell>
          <cell r="IE435">
            <v>0</v>
          </cell>
          <cell r="IG435" t="str">
            <v>SDPT60058</v>
          </cell>
          <cell r="IH435">
            <v>100</v>
          </cell>
          <cell r="II435">
            <v>0</v>
          </cell>
          <cell r="IJ435">
            <v>0</v>
          </cell>
          <cell r="IK435">
            <v>0</v>
          </cell>
          <cell r="IL435">
            <v>0</v>
          </cell>
          <cell r="IM435">
            <v>0</v>
          </cell>
        </row>
        <row r="436">
          <cell r="A436" t="str">
            <v>VRHM24015</v>
          </cell>
          <cell r="B436">
            <v>100</v>
          </cell>
          <cell r="C436">
            <v>0</v>
          </cell>
          <cell r="D436">
            <v>0</v>
          </cell>
          <cell r="E436">
            <v>0</v>
          </cell>
          <cell r="F436">
            <v>0</v>
          </cell>
          <cell r="G436">
            <v>0</v>
          </cell>
          <cell r="I436" t="str">
            <v>VRHM24015</v>
          </cell>
          <cell r="J436">
            <v>100</v>
          </cell>
          <cell r="K436">
            <v>0</v>
          </cell>
          <cell r="L436">
            <v>0</v>
          </cell>
          <cell r="M436">
            <v>0</v>
          </cell>
          <cell r="N436">
            <v>0</v>
          </cell>
          <cell r="O436">
            <v>0</v>
          </cell>
          <cell r="Q436" t="str">
            <v>TLYT65003</v>
          </cell>
          <cell r="R436">
            <v>100</v>
          </cell>
          <cell r="S436">
            <v>0</v>
          </cell>
          <cell r="T436">
            <v>0</v>
          </cell>
          <cell r="U436">
            <v>0</v>
          </cell>
          <cell r="V436">
            <v>0</v>
          </cell>
          <cell r="W436">
            <v>0</v>
          </cell>
          <cell r="Y436" t="str">
            <v>TLYT65003</v>
          </cell>
          <cell r="Z436">
            <v>100</v>
          </cell>
          <cell r="AA436">
            <v>0</v>
          </cell>
          <cell r="AB436">
            <v>0</v>
          </cell>
          <cell r="AC436">
            <v>0</v>
          </cell>
          <cell r="AD436">
            <v>0</v>
          </cell>
          <cell r="AE436">
            <v>0</v>
          </cell>
          <cell r="AG436" t="str">
            <v>TLYT65003</v>
          </cell>
          <cell r="AH436">
            <v>100</v>
          </cell>
          <cell r="AI436">
            <v>0</v>
          </cell>
          <cell r="AJ436">
            <v>0</v>
          </cell>
          <cell r="AK436">
            <v>0</v>
          </cell>
          <cell r="AL436">
            <v>0</v>
          </cell>
          <cell r="AM436">
            <v>0</v>
          </cell>
          <cell r="AO436" t="str">
            <v>TLYT15063</v>
          </cell>
          <cell r="AP436">
            <v>100</v>
          </cell>
          <cell r="AQ436">
            <v>0</v>
          </cell>
          <cell r="AR436">
            <v>0</v>
          </cell>
          <cell r="AS436">
            <v>0</v>
          </cell>
          <cell r="AT436">
            <v>0</v>
          </cell>
          <cell r="AU436">
            <v>0</v>
          </cell>
          <cell r="AW436" t="str">
            <v>TLYT15063</v>
          </cell>
          <cell r="AX436">
            <v>100</v>
          </cell>
          <cell r="AY436">
            <v>0</v>
          </cell>
          <cell r="AZ436">
            <v>0</v>
          </cell>
          <cell r="BA436">
            <v>0</v>
          </cell>
          <cell r="BB436">
            <v>0</v>
          </cell>
          <cell r="BC436">
            <v>0</v>
          </cell>
          <cell r="BE436" t="str">
            <v>TLYT15063</v>
          </cell>
          <cell r="BF436">
            <v>100</v>
          </cell>
          <cell r="BG436">
            <v>0</v>
          </cell>
          <cell r="BH436">
            <v>0</v>
          </cell>
          <cell r="BI436">
            <v>0</v>
          </cell>
          <cell r="BJ436">
            <v>0</v>
          </cell>
          <cell r="BK436">
            <v>0</v>
          </cell>
          <cell r="BM436" t="str">
            <v>TLYT15063</v>
          </cell>
          <cell r="BN436">
            <v>100</v>
          </cell>
          <cell r="BO436">
            <v>0</v>
          </cell>
          <cell r="BP436">
            <v>0</v>
          </cell>
          <cell r="BQ436">
            <v>0</v>
          </cell>
          <cell r="BR436">
            <v>0</v>
          </cell>
          <cell r="BS436">
            <v>0</v>
          </cell>
          <cell r="BU436" t="str">
            <v>TLYT15053</v>
          </cell>
          <cell r="BV436">
            <v>100</v>
          </cell>
          <cell r="BW436">
            <v>0</v>
          </cell>
          <cell r="BX436">
            <v>0</v>
          </cell>
          <cell r="BY436">
            <v>0</v>
          </cell>
          <cell r="BZ436">
            <v>0</v>
          </cell>
          <cell r="CA436">
            <v>0</v>
          </cell>
          <cell r="CC436" t="str">
            <v>TLYT15053</v>
          </cell>
          <cell r="CD436">
            <v>100</v>
          </cell>
          <cell r="CE436">
            <v>0</v>
          </cell>
          <cell r="CF436">
            <v>0</v>
          </cell>
          <cell r="CG436">
            <v>0</v>
          </cell>
          <cell r="CH436">
            <v>0</v>
          </cell>
          <cell r="CI436">
            <v>0</v>
          </cell>
          <cell r="CK436" t="str">
            <v>TLYT15053</v>
          </cell>
          <cell r="CL436">
            <v>100</v>
          </cell>
          <cell r="CM436">
            <v>0</v>
          </cell>
          <cell r="CN436">
            <v>0</v>
          </cell>
          <cell r="CO436">
            <v>0</v>
          </cell>
          <cell r="CP436">
            <v>0</v>
          </cell>
          <cell r="CQ436">
            <v>0</v>
          </cell>
          <cell r="CS436" t="str">
            <v>TLYT15010</v>
          </cell>
          <cell r="CT436">
            <v>100</v>
          </cell>
          <cell r="CU436">
            <v>0</v>
          </cell>
          <cell r="CV436">
            <v>0</v>
          </cell>
          <cell r="CW436">
            <v>0</v>
          </cell>
          <cell r="CX436">
            <v>0</v>
          </cell>
          <cell r="CY436">
            <v>0</v>
          </cell>
          <cell r="DA436" t="str">
            <v>TLYT15010</v>
          </cell>
          <cell r="DB436">
            <v>100</v>
          </cell>
          <cell r="DC436">
            <v>0</v>
          </cell>
          <cell r="DD436">
            <v>0</v>
          </cell>
          <cell r="DE436">
            <v>0</v>
          </cell>
          <cell r="DF436">
            <v>0</v>
          </cell>
          <cell r="DG436">
            <v>0</v>
          </cell>
          <cell r="DI436" t="str">
            <v>TLYT15010</v>
          </cell>
          <cell r="DJ436">
            <v>100</v>
          </cell>
          <cell r="DK436">
            <v>0</v>
          </cell>
          <cell r="DL436">
            <v>0</v>
          </cell>
          <cell r="DM436">
            <v>0</v>
          </cell>
          <cell r="DN436">
            <v>0</v>
          </cell>
          <cell r="DO436">
            <v>0</v>
          </cell>
          <cell r="DQ436" t="str">
            <v>TLYT15010</v>
          </cell>
          <cell r="DR436">
            <v>100</v>
          </cell>
          <cell r="DS436">
            <v>0</v>
          </cell>
          <cell r="DT436">
            <v>0</v>
          </cell>
          <cell r="DU436">
            <v>0</v>
          </cell>
          <cell r="DV436">
            <v>0</v>
          </cell>
          <cell r="DW436">
            <v>0</v>
          </cell>
          <cell r="DY436" t="str">
            <v>TLYT15001</v>
          </cell>
          <cell r="DZ436">
            <v>100</v>
          </cell>
          <cell r="EA436">
            <v>0</v>
          </cell>
          <cell r="EB436">
            <v>0</v>
          </cell>
          <cell r="EC436">
            <v>0</v>
          </cell>
          <cell r="ED436">
            <v>0</v>
          </cell>
          <cell r="EE436">
            <v>0</v>
          </cell>
          <cell r="EG436" t="str">
            <v>TLYT15001</v>
          </cell>
          <cell r="EH436">
            <v>100</v>
          </cell>
          <cell r="EI436">
            <v>0</v>
          </cell>
          <cell r="EJ436">
            <v>0</v>
          </cell>
          <cell r="EK436">
            <v>0</v>
          </cell>
          <cell r="EL436">
            <v>0</v>
          </cell>
          <cell r="EM436">
            <v>0</v>
          </cell>
          <cell r="EO436" t="str">
            <v>TLYT15001</v>
          </cell>
          <cell r="EP436">
            <v>100</v>
          </cell>
          <cell r="EQ436">
            <v>0</v>
          </cell>
          <cell r="ER436">
            <v>0</v>
          </cell>
          <cell r="ES436">
            <v>0</v>
          </cell>
          <cell r="ET436">
            <v>0</v>
          </cell>
          <cell r="EU436">
            <v>0</v>
          </cell>
          <cell r="EW436" t="str">
            <v>SDPT60121</v>
          </cell>
          <cell r="EX436">
            <v>100</v>
          </cell>
          <cell r="EY436">
            <v>0</v>
          </cell>
          <cell r="EZ436">
            <v>0</v>
          </cell>
          <cell r="FA436">
            <v>0</v>
          </cell>
          <cell r="FB436">
            <v>0</v>
          </cell>
          <cell r="FC436">
            <v>0</v>
          </cell>
          <cell r="FE436" t="str">
            <v>SDPT60119</v>
          </cell>
          <cell r="FF436">
            <v>100</v>
          </cell>
          <cell r="FG436">
            <v>0</v>
          </cell>
          <cell r="FH436">
            <v>0</v>
          </cell>
          <cell r="FI436">
            <v>0</v>
          </cell>
          <cell r="FJ436">
            <v>0</v>
          </cell>
          <cell r="FK436">
            <v>0</v>
          </cell>
          <cell r="FM436" t="str">
            <v>SDPT60119</v>
          </cell>
          <cell r="FN436">
            <v>100</v>
          </cell>
          <cell r="FO436">
            <v>0</v>
          </cell>
          <cell r="FP436">
            <v>0</v>
          </cell>
          <cell r="FQ436">
            <v>0</v>
          </cell>
          <cell r="FR436">
            <v>0</v>
          </cell>
          <cell r="FS436">
            <v>0</v>
          </cell>
          <cell r="FU436" t="str">
            <v>SDPT60119</v>
          </cell>
          <cell r="FV436">
            <v>100</v>
          </cell>
          <cell r="FW436">
            <v>0</v>
          </cell>
          <cell r="FX436">
            <v>0</v>
          </cell>
          <cell r="FY436">
            <v>0</v>
          </cell>
          <cell r="FZ436">
            <v>0</v>
          </cell>
          <cell r="GA436">
            <v>0</v>
          </cell>
          <cell r="GC436" t="str">
            <v>SDPT60119</v>
          </cell>
          <cell r="GD436">
            <v>100</v>
          </cell>
          <cell r="GE436">
            <v>0</v>
          </cell>
          <cell r="GF436">
            <v>0</v>
          </cell>
          <cell r="GG436">
            <v>0</v>
          </cell>
          <cell r="GH436">
            <v>0</v>
          </cell>
          <cell r="GI436">
            <v>0</v>
          </cell>
          <cell r="GK436" t="str">
            <v>SDPT60119</v>
          </cell>
          <cell r="GL436">
            <v>100</v>
          </cell>
          <cell r="GM436">
            <v>0</v>
          </cell>
          <cell r="GN436">
            <v>0</v>
          </cell>
          <cell r="GO436">
            <v>0</v>
          </cell>
          <cell r="GP436">
            <v>0</v>
          </cell>
          <cell r="GQ436">
            <v>0</v>
          </cell>
          <cell r="GS436" t="str">
            <v>SDPT60119</v>
          </cell>
          <cell r="GT436">
            <v>100</v>
          </cell>
          <cell r="GU436">
            <v>0</v>
          </cell>
          <cell r="GV436">
            <v>0</v>
          </cell>
          <cell r="GW436">
            <v>0</v>
          </cell>
          <cell r="GX436">
            <v>0</v>
          </cell>
          <cell r="GY436">
            <v>0</v>
          </cell>
          <cell r="HA436" t="str">
            <v>SDPT60119</v>
          </cell>
          <cell r="HB436">
            <v>100</v>
          </cell>
          <cell r="HC436">
            <v>0</v>
          </cell>
          <cell r="HD436">
            <v>0</v>
          </cell>
          <cell r="HE436">
            <v>0</v>
          </cell>
          <cell r="HF436">
            <v>0</v>
          </cell>
          <cell r="HG436">
            <v>0</v>
          </cell>
          <cell r="HI436" t="str">
            <v>SDPT60076</v>
          </cell>
          <cell r="HJ436">
            <v>100</v>
          </cell>
          <cell r="HK436">
            <v>0</v>
          </cell>
          <cell r="HL436">
            <v>0</v>
          </cell>
          <cell r="HM436">
            <v>0</v>
          </cell>
          <cell r="HN436">
            <v>0</v>
          </cell>
          <cell r="HO436">
            <v>0</v>
          </cell>
          <cell r="HQ436" t="str">
            <v>SDPT60076</v>
          </cell>
          <cell r="HR436">
            <v>100</v>
          </cell>
          <cell r="HS436">
            <v>0</v>
          </cell>
          <cell r="HT436">
            <v>0</v>
          </cell>
          <cell r="HU436">
            <v>0</v>
          </cell>
          <cell r="HV436">
            <v>0</v>
          </cell>
          <cell r="HW436">
            <v>0</v>
          </cell>
          <cell r="HY436" t="str">
            <v>SDPT60059</v>
          </cell>
          <cell r="HZ436">
            <v>100</v>
          </cell>
          <cell r="IA436">
            <v>0</v>
          </cell>
          <cell r="IB436">
            <v>0</v>
          </cell>
          <cell r="IC436">
            <v>0</v>
          </cell>
          <cell r="ID436">
            <v>0</v>
          </cell>
          <cell r="IE436">
            <v>0</v>
          </cell>
          <cell r="IG436" t="str">
            <v>SDPT60059</v>
          </cell>
          <cell r="IH436">
            <v>100</v>
          </cell>
          <cell r="II436">
            <v>0</v>
          </cell>
          <cell r="IJ436">
            <v>0</v>
          </cell>
          <cell r="IK436">
            <v>0</v>
          </cell>
          <cell r="IL436">
            <v>0</v>
          </cell>
          <cell r="IM436">
            <v>0</v>
          </cell>
        </row>
        <row r="437">
          <cell r="A437" t="str">
            <v>VRRT51006</v>
          </cell>
          <cell r="B437">
            <v>100</v>
          </cell>
          <cell r="C437">
            <v>0</v>
          </cell>
          <cell r="D437">
            <v>0</v>
          </cell>
          <cell r="E437">
            <v>0</v>
          </cell>
          <cell r="F437">
            <v>0</v>
          </cell>
          <cell r="G437">
            <v>0</v>
          </cell>
          <cell r="I437" t="str">
            <v>VRRT51006</v>
          </cell>
          <cell r="J437">
            <v>100</v>
          </cell>
          <cell r="K437">
            <v>0</v>
          </cell>
          <cell r="L437">
            <v>0</v>
          </cell>
          <cell r="M437">
            <v>0</v>
          </cell>
          <cell r="N437">
            <v>0</v>
          </cell>
          <cell r="O437">
            <v>0</v>
          </cell>
          <cell r="Q437" t="str">
            <v>TLYT65004</v>
          </cell>
          <cell r="R437">
            <v>100</v>
          </cell>
          <cell r="S437">
            <v>0</v>
          </cell>
          <cell r="T437">
            <v>0</v>
          </cell>
          <cell r="U437">
            <v>0</v>
          </cell>
          <cell r="V437">
            <v>0</v>
          </cell>
          <cell r="W437">
            <v>0</v>
          </cell>
          <cell r="Y437" t="str">
            <v>TLYT65004</v>
          </cell>
          <cell r="Z437">
            <v>100</v>
          </cell>
          <cell r="AA437">
            <v>0</v>
          </cell>
          <cell r="AB437">
            <v>0</v>
          </cell>
          <cell r="AC437">
            <v>0</v>
          </cell>
          <cell r="AD437">
            <v>0</v>
          </cell>
          <cell r="AE437">
            <v>0</v>
          </cell>
          <cell r="AG437" t="str">
            <v>TLYT65004</v>
          </cell>
          <cell r="AH437">
            <v>100</v>
          </cell>
          <cell r="AI437">
            <v>0</v>
          </cell>
          <cell r="AJ437">
            <v>0</v>
          </cell>
          <cell r="AK437">
            <v>0</v>
          </cell>
          <cell r="AL437">
            <v>0</v>
          </cell>
          <cell r="AM437">
            <v>0</v>
          </cell>
          <cell r="AO437" t="str">
            <v>TLYT30023</v>
          </cell>
          <cell r="AP437">
            <v>100</v>
          </cell>
          <cell r="AQ437">
            <v>0</v>
          </cell>
          <cell r="AR437">
            <v>0</v>
          </cell>
          <cell r="AS437">
            <v>0</v>
          </cell>
          <cell r="AT437">
            <v>0</v>
          </cell>
          <cell r="AU437">
            <v>0</v>
          </cell>
          <cell r="AW437" t="str">
            <v>TLYT30023</v>
          </cell>
          <cell r="AX437">
            <v>100</v>
          </cell>
          <cell r="AY437">
            <v>0</v>
          </cell>
          <cell r="AZ437">
            <v>0</v>
          </cell>
          <cell r="BA437">
            <v>0</v>
          </cell>
          <cell r="BB437">
            <v>0</v>
          </cell>
          <cell r="BC437">
            <v>0</v>
          </cell>
          <cell r="BE437" t="str">
            <v>TLYT30023</v>
          </cell>
          <cell r="BF437">
            <v>100</v>
          </cell>
          <cell r="BG437">
            <v>0</v>
          </cell>
          <cell r="BH437">
            <v>0</v>
          </cell>
          <cell r="BI437">
            <v>0</v>
          </cell>
          <cell r="BJ437">
            <v>0</v>
          </cell>
          <cell r="BK437">
            <v>0</v>
          </cell>
          <cell r="BM437" t="str">
            <v>TLYT30023</v>
          </cell>
          <cell r="BN437">
            <v>100</v>
          </cell>
          <cell r="BO437">
            <v>0</v>
          </cell>
          <cell r="BP437">
            <v>0</v>
          </cell>
          <cell r="BQ437">
            <v>0</v>
          </cell>
          <cell r="BR437">
            <v>0</v>
          </cell>
          <cell r="BS437">
            <v>0</v>
          </cell>
          <cell r="BU437" t="str">
            <v>TLYT15054</v>
          </cell>
          <cell r="BV437">
            <v>100</v>
          </cell>
          <cell r="BW437">
            <v>0</v>
          </cell>
          <cell r="BX437">
            <v>0</v>
          </cell>
          <cell r="BY437">
            <v>0</v>
          </cell>
          <cell r="BZ437">
            <v>0</v>
          </cell>
          <cell r="CA437">
            <v>0</v>
          </cell>
          <cell r="CC437" t="str">
            <v>TLYT15054</v>
          </cell>
          <cell r="CD437">
            <v>100</v>
          </cell>
          <cell r="CE437">
            <v>0</v>
          </cell>
          <cell r="CF437">
            <v>0</v>
          </cell>
          <cell r="CG437">
            <v>0</v>
          </cell>
          <cell r="CH437">
            <v>0</v>
          </cell>
          <cell r="CI437">
            <v>0</v>
          </cell>
          <cell r="CK437" t="str">
            <v>TLYT15054</v>
          </cell>
          <cell r="CL437">
            <v>100</v>
          </cell>
          <cell r="CM437">
            <v>0</v>
          </cell>
          <cell r="CN437">
            <v>0</v>
          </cell>
          <cell r="CO437">
            <v>0</v>
          </cell>
          <cell r="CP437">
            <v>0</v>
          </cell>
          <cell r="CQ437">
            <v>0</v>
          </cell>
          <cell r="CS437" t="str">
            <v>TLYT15013</v>
          </cell>
          <cell r="CT437">
            <v>100</v>
          </cell>
          <cell r="CU437">
            <v>0</v>
          </cell>
          <cell r="CV437">
            <v>0</v>
          </cell>
          <cell r="CW437">
            <v>0</v>
          </cell>
          <cell r="CX437">
            <v>0</v>
          </cell>
          <cell r="CY437">
            <v>0</v>
          </cell>
          <cell r="DA437" t="str">
            <v>TLYT15013</v>
          </cell>
          <cell r="DB437">
            <v>100</v>
          </cell>
          <cell r="DC437">
            <v>0</v>
          </cell>
          <cell r="DD437">
            <v>0</v>
          </cell>
          <cell r="DE437">
            <v>0</v>
          </cell>
          <cell r="DF437">
            <v>0</v>
          </cell>
          <cell r="DG437">
            <v>0</v>
          </cell>
          <cell r="DI437" t="str">
            <v>TLYT15013</v>
          </cell>
          <cell r="DJ437">
            <v>100</v>
          </cell>
          <cell r="DK437">
            <v>0</v>
          </cell>
          <cell r="DL437">
            <v>0</v>
          </cell>
          <cell r="DM437">
            <v>0</v>
          </cell>
          <cell r="DN437">
            <v>0</v>
          </cell>
          <cell r="DO437">
            <v>0</v>
          </cell>
          <cell r="DQ437" t="str">
            <v>TLYT15013</v>
          </cell>
          <cell r="DR437">
            <v>100</v>
          </cell>
          <cell r="DS437">
            <v>0</v>
          </cell>
          <cell r="DT437">
            <v>0</v>
          </cell>
          <cell r="DU437">
            <v>0</v>
          </cell>
          <cell r="DV437">
            <v>0</v>
          </cell>
          <cell r="DW437">
            <v>0</v>
          </cell>
          <cell r="DY437" t="str">
            <v>TLYT15009</v>
          </cell>
          <cell r="DZ437">
            <v>100</v>
          </cell>
          <cell r="EA437">
            <v>0</v>
          </cell>
          <cell r="EB437">
            <v>0</v>
          </cell>
          <cell r="EC437">
            <v>0</v>
          </cell>
          <cell r="ED437">
            <v>0</v>
          </cell>
          <cell r="EE437">
            <v>0</v>
          </cell>
          <cell r="EG437" t="str">
            <v>TLYT15009</v>
          </cell>
          <cell r="EH437">
            <v>100</v>
          </cell>
          <cell r="EI437">
            <v>0</v>
          </cell>
          <cell r="EJ437">
            <v>0</v>
          </cell>
          <cell r="EK437">
            <v>0</v>
          </cell>
          <cell r="EL437">
            <v>0</v>
          </cell>
          <cell r="EM437">
            <v>0</v>
          </cell>
          <cell r="EO437" t="str">
            <v>TLYT15009</v>
          </cell>
          <cell r="EP437">
            <v>100</v>
          </cell>
          <cell r="EQ437">
            <v>0</v>
          </cell>
          <cell r="ER437">
            <v>0</v>
          </cell>
          <cell r="ES437">
            <v>0</v>
          </cell>
          <cell r="ET437">
            <v>0</v>
          </cell>
          <cell r="EU437">
            <v>0</v>
          </cell>
          <cell r="EW437" t="str">
            <v>SDPT60188</v>
          </cell>
          <cell r="EX437">
            <v>100</v>
          </cell>
          <cell r="EY437">
            <v>0</v>
          </cell>
          <cell r="EZ437">
            <v>0</v>
          </cell>
          <cell r="FA437">
            <v>0</v>
          </cell>
          <cell r="FB437">
            <v>0</v>
          </cell>
          <cell r="FC437">
            <v>0</v>
          </cell>
          <cell r="FE437" t="str">
            <v>SDPT60120</v>
          </cell>
          <cell r="FF437">
            <v>100</v>
          </cell>
          <cell r="FG437">
            <v>0</v>
          </cell>
          <cell r="FH437">
            <v>0</v>
          </cell>
          <cell r="FI437">
            <v>0</v>
          </cell>
          <cell r="FJ437">
            <v>0</v>
          </cell>
          <cell r="FK437">
            <v>0</v>
          </cell>
          <cell r="FM437" t="str">
            <v>SDPT60120</v>
          </cell>
          <cell r="FN437">
            <v>100</v>
          </cell>
          <cell r="FO437">
            <v>0</v>
          </cell>
          <cell r="FP437">
            <v>0</v>
          </cell>
          <cell r="FQ437">
            <v>0</v>
          </cell>
          <cell r="FR437">
            <v>0</v>
          </cell>
          <cell r="FS437">
            <v>0</v>
          </cell>
          <cell r="FU437" t="str">
            <v>SDPT60120</v>
          </cell>
          <cell r="FV437">
            <v>100</v>
          </cell>
          <cell r="FW437">
            <v>0</v>
          </cell>
          <cell r="FX437">
            <v>0</v>
          </cell>
          <cell r="FY437">
            <v>0</v>
          </cell>
          <cell r="FZ437">
            <v>0</v>
          </cell>
          <cell r="GA437">
            <v>0</v>
          </cell>
          <cell r="GC437" t="str">
            <v>SDPT60120</v>
          </cell>
          <cell r="GD437">
            <v>100</v>
          </cell>
          <cell r="GE437">
            <v>0</v>
          </cell>
          <cell r="GF437">
            <v>0</v>
          </cell>
          <cell r="GG437">
            <v>0</v>
          </cell>
          <cell r="GH437">
            <v>0</v>
          </cell>
          <cell r="GI437">
            <v>0</v>
          </cell>
          <cell r="GK437" t="str">
            <v>SDPT60120</v>
          </cell>
          <cell r="GL437">
            <v>100</v>
          </cell>
          <cell r="GM437">
            <v>0</v>
          </cell>
          <cell r="GN437">
            <v>0</v>
          </cell>
          <cell r="GO437">
            <v>0</v>
          </cell>
          <cell r="GP437">
            <v>0</v>
          </cell>
          <cell r="GQ437">
            <v>0</v>
          </cell>
          <cell r="GS437" t="str">
            <v>SDPT60120</v>
          </cell>
          <cell r="GT437">
            <v>100</v>
          </cell>
          <cell r="GU437">
            <v>0</v>
          </cell>
          <cell r="GV437">
            <v>0</v>
          </cell>
          <cell r="GW437">
            <v>0</v>
          </cell>
          <cell r="GX437">
            <v>0</v>
          </cell>
          <cell r="GY437">
            <v>0</v>
          </cell>
          <cell r="HA437" t="str">
            <v>SDPT60120</v>
          </cell>
          <cell r="HB437">
            <v>100</v>
          </cell>
          <cell r="HC437">
            <v>0</v>
          </cell>
          <cell r="HD437">
            <v>0</v>
          </cell>
          <cell r="HE437">
            <v>0</v>
          </cell>
          <cell r="HF437">
            <v>0</v>
          </cell>
          <cell r="HG437">
            <v>0</v>
          </cell>
          <cell r="HI437" t="str">
            <v>SDPT60077</v>
          </cell>
          <cell r="HJ437">
            <v>100</v>
          </cell>
          <cell r="HK437">
            <v>0</v>
          </cell>
          <cell r="HL437">
            <v>0</v>
          </cell>
          <cell r="HM437">
            <v>0</v>
          </cell>
          <cell r="HN437">
            <v>0</v>
          </cell>
          <cell r="HO437">
            <v>0</v>
          </cell>
          <cell r="HQ437" t="str">
            <v>SDPT60077</v>
          </cell>
          <cell r="HR437">
            <v>100</v>
          </cell>
          <cell r="HS437">
            <v>0</v>
          </cell>
          <cell r="HT437">
            <v>0</v>
          </cell>
          <cell r="HU437">
            <v>0</v>
          </cell>
          <cell r="HV437">
            <v>0</v>
          </cell>
          <cell r="HW437">
            <v>0</v>
          </cell>
          <cell r="HY437" t="str">
            <v>SDPT60060</v>
          </cell>
          <cell r="HZ437">
            <v>100</v>
          </cell>
          <cell r="IA437">
            <v>0</v>
          </cell>
          <cell r="IB437">
            <v>0</v>
          </cell>
          <cell r="IC437">
            <v>0</v>
          </cell>
          <cell r="ID437">
            <v>0</v>
          </cell>
          <cell r="IE437">
            <v>0</v>
          </cell>
          <cell r="IG437" t="str">
            <v>SDPT60060</v>
          </cell>
          <cell r="IH437">
            <v>100</v>
          </cell>
          <cell r="II437">
            <v>0</v>
          </cell>
          <cell r="IJ437">
            <v>0</v>
          </cell>
          <cell r="IK437">
            <v>0</v>
          </cell>
          <cell r="IL437">
            <v>0</v>
          </cell>
          <cell r="IM437">
            <v>0</v>
          </cell>
        </row>
        <row r="438">
          <cell r="A438" t="str">
            <v>VRSK51001</v>
          </cell>
          <cell r="B438">
            <v>100</v>
          </cell>
          <cell r="C438">
            <v>0</v>
          </cell>
          <cell r="D438">
            <v>0</v>
          </cell>
          <cell r="E438">
            <v>0</v>
          </cell>
          <cell r="F438">
            <v>0</v>
          </cell>
          <cell r="G438">
            <v>0</v>
          </cell>
          <cell r="I438" t="str">
            <v>VRSK51001</v>
          </cell>
          <cell r="J438">
            <v>100</v>
          </cell>
          <cell r="K438">
            <v>0</v>
          </cell>
          <cell r="L438">
            <v>0</v>
          </cell>
          <cell r="M438">
            <v>0</v>
          </cell>
          <cell r="N438">
            <v>0</v>
          </cell>
          <cell r="O438">
            <v>0</v>
          </cell>
          <cell r="Q438" t="str">
            <v>VRHM24007</v>
          </cell>
          <cell r="R438">
            <v>100</v>
          </cell>
          <cell r="S438">
            <v>0</v>
          </cell>
          <cell r="T438">
            <v>0</v>
          </cell>
          <cell r="U438">
            <v>0</v>
          </cell>
          <cell r="V438">
            <v>0</v>
          </cell>
          <cell r="W438">
            <v>0</v>
          </cell>
          <cell r="Y438" t="str">
            <v>VRHM24007</v>
          </cell>
          <cell r="Z438">
            <v>100</v>
          </cell>
          <cell r="AA438">
            <v>0</v>
          </cell>
          <cell r="AB438">
            <v>0</v>
          </cell>
          <cell r="AC438">
            <v>0</v>
          </cell>
          <cell r="AD438">
            <v>0</v>
          </cell>
          <cell r="AE438">
            <v>0</v>
          </cell>
          <cell r="AG438" t="str">
            <v>VRHM24007</v>
          </cell>
          <cell r="AH438">
            <v>100</v>
          </cell>
          <cell r="AI438">
            <v>0</v>
          </cell>
          <cell r="AJ438">
            <v>0</v>
          </cell>
          <cell r="AK438">
            <v>0</v>
          </cell>
          <cell r="AL438">
            <v>0</v>
          </cell>
          <cell r="AM438">
            <v>0</v>
          </cell>
          <cell r="AO438" t="str">
            <v>TLYT65003</v>
          </cell>
          <cell r="AP438">
            <v>100</v>
          </cell>
          <cell r="AQ438">
            <v>0</v>
          </cell>
          <cell r="AR438">
            <v>0</v>
          </cell>
          <cell r="AS438">
            <v>0</v>
          </cell>
          <cell r="AT438">
            <v>0</v>
          </cell>
          <cell r="AU438">
            <v>0</v>
          </cell>
          <cell r="AW438" t="str">
            <v>TLYT65003</v>
          </cell>
          <cell r="AX438">
            <v>100</v>
          </cell>
          <cell r="AY438">
            <v>0</v>
          </cell>
          <cell r="AZ438">
            <v>0</v>
          </cell>
          <cell r="BA438">
            <v>0</v>
          </cell>
          <cell r="BB438">
            <v>0</v>
          </cell>
          <cell r="BC438">
            <v>0</v>
          </cell>
          <cell r="BE438" t="str">
            <v>TLYT65003</v>
          </cell>
          <cell r="BF438">
            <v>100</v>
          </cell>
          <cell r="BG438">
            <v>0</v>
          </cell>
          <cell r="BH438">
            <v>0</v>
          </cell>
          <cell r="BI438">
            <v>0</v>
          </cell>
          <cell r="BJ438">
            <v>0</v>
          </cell>
          <cell r="BK438">
            <v>0</v>
          </cell>
          <cell r="BM438" t="str">
            <v>TLYT65003</v>
          </cell>
          <cell r="BN438">
            <v>100</v>
          </cell>
          <cell r="BO438">
            <v>0</v>
          </cell>
          <cell r="BP438">
            <v>0</v>
          </cell>
          <cell r="BQ438">
            <v>0</v>
          </cell>
          <cell r="BR438">
            <v>0</v>
          </cell>
          <cell r="BS438">
            <v>0</v>
          </cell>
          <cell r="BU438" t="str">
            <v>TLYT15055</v>
          </cell>
          <cell r="BV438">
            <v>100</v>
          </cell>
          <cell r="BZ438">
            <v>0</v>
          </cell>
          <cell r="CA438">
            <v>0</v>
          </cell>
          <cell r="CC438" t="str">
            <v>TLYT15055</v>
          </cell>
          <cell r="CD438">
            <v>100</v>
          </cell>
          <cell r="CH438">
            <v>0</v>
          </cell>
          <cell r="CI438">
            <v>0</v>
          </cell>
          <cell r="CK438" t="str">
            <v>TLYT15055</v>
          </cell>
          <cell r="CL438">
            <v>100</v>
          </cell>
          <cell r="CP438">
            <v>0</v>
          </cell>
          <cell r="CQ438">
            <v>0</v>
          </cell>
          <cell r="CS438" t="str">
            <v>TLYT15019</v>
          </cell>
          <cell r="CT438">
            <v>100</v>
          </cell>
          <cell r="CX438">
            <v>0</v>
          </cell>
          <cell r="CY438">
            <v>0</v>
          </cell>
          <cell r="DA438" t="str">
            <v>TLYT15019</v>
          </cell>
          <cell r="DB438">
            <v>100</v>
          </cell>
          <cell r="DF438">
            <v>0</v>
          </cell>
          <cell r="DG438">
            <v>0</v>
          </cell>
          <cell r="DI438" t="str">
            <v>TLYT15019</v>
          </cell>
          <cell r="DJ438">
            <v>100</v>
          </cell>
          <cell r="DN438">
            <v>0</v>
          </cell>
          <cell r="DO438">
            <v>0</v>
          </cell>
          <cell r="DQ438" t="str">
            <v>TLYT15019</v>
          </cell>
          <cell r="DR438">
            <v>100</v>
          </cell>
          <cell r="DS438">
            <v>0</v>
          </cell>
          <cell r="DT438">
            <v>0</v>
          </cell>
          <cell r="DU438">
            <v>0</v>
          </cell>
          <cell r="DV438">
            <v>0</v>
          </cell>
          <cell r="DW438">
            <v>0</v>
          </cell>
          <cell r="DY438" t="str">
            <v>TLYT15010</v>
          </cell>
          <cell r="DZ438">
            <v>100</v>
          </cell>
          <cell r="EA438">
            <v>0</v>
          </cell>
          <cell r="EB438">
            <v>0</v>
          </cell>
          <cell r="EC438">
            <v>0</v>
          </cell>
          <cell r="ED438">
            <v>0</v>
          </cell>
          <cell r="EE438">
            <v>0</v>
          </cell>
          <cell r="EG438" t="str">
            <v>TLYT15010</v>
          </cell>
          <cell r="EH438">
            <v>100</v>
          </cell>
          <cell r="EI438">
            <v>0</v>
          </cell>
          <cell r="EJ438">
            <v>0</v>
          </cell>
          <cell r="EK438">
            <v>0</v>
          </cell>
          <cell r="EL438">
            <v>0</v>
          </cell>
          <cell r="EM438">
            <v>0</v>
          </cell>
          <cell r="EO438" t="str">
            <v>TLYT15010</v>
          </cell>
          <cell r="EP438">
            <v>100</v>
          </cell>
          <cell r="EQ438">
            <v>0</v>
          </cell>
          <cell r="ER438">
            <v>0</v>
          </cell>
          <cell r="ES438">
            <v>0</v>
          </cell>
          <cell r="ET438">
            <v>0</v>
          </cell>
          <cell r="EU438">
            <v>0</v>
          </cell>
          <cell r="EW438" t="str">
            <v>SDPT60189</v>
          </cell>
          <cell r="EX438">
            <v>100</v>
          </cell>
          <cell r="EY438">
            <v>0</v>
          </cell>
          <cell r="EZ438">
            <v>0</v>
          </cell>
          <cell r="FA438">
            <v>0</v>
          </cell>
          <cell r="FB438">
            <v>0</v>
          </cell>
          <cell r="FC438">
            <v>0</v>
          </cell>
          <cell r="FE438" t="str">
            <v>SDPT60121</v>
          </cell>
          <cell r="FF438">
            <v>100</v>
          </cell>
          <cell r="FG438">
            <v>0</v>
          </cell>
          <cell r="FH438">
            <v>0</v>
          </cell>
          <cell r="FI438">
            <v>0</v>
          </cell>
          <cell r="FJ438">
            <v>0</v>
          </cell>
          <cell r="FK438">
            <v>0</v>
          </cell>
          <cell r="FM438" t="str">
            <v>SDPT60121</v>
          </cell>
          <cell r="FN438">
            <v>100</v>
          </cell>
          <cell r="FO438">
            <v>0</v>
          </cell>
          <cell r="FP438">
            <v>0</v>
          </cell>
          <cell r="FQ438">
            <v>0</v>
          </cell>
          <cell r="FR438">
            <v>0</v>
          </cell>
          <cell r="FS438">
            <v>0</v>
          </cell>
          <cell r="FU438" t="str">
            <v>SDPT60121</v>
          </cell>
          <cell r="FV438">
            <v>100</v>
          </cell>
          <cell r="FW438">
            <v>0</v>
          </cell>
          <cell r="FX438">
            <v>0</v>
          </cell>
          <cell r="FY438">
            <v>0</v>
          </cell>
          <cell r="FZ438">
            <v>0</v>
          </cell>
          <cell r="GA438">
            <v>0</v>
          </cell>
          <cell r="GC438" t="str">
            <v>SDPT60121</v>
          </cell>
          <cell r="GD438">
            <v>100</v>
          </cell>
          <cell r="GE438">
            <v>0</v>
          </cell>
          <cell r="GF438">
            <v>0</v>
          </cell>
          <cell r="GG438">
            <v>0</v>
          </cell>
          <cell r="GH438">
            <v>0</v>
          </cell>
          <cell r="GI438">
            <v>0</v>
          </cell>
          <cell r="GK438" t="str">
            <v>SDPT60121</v>
          </cell>
          <cell r="GL438">
            <v>100</v>
          </cell>
          <cell r="GM438">
            <v>0</v>
          </cell>
          <cell r="GN438">
            <v>0</v>
          </cell>
          <cell r="GO438">
            <v>0</v>
          </cell>
          <cell r="GP438">
            <v>0</v>
          </cell>
          <cell r="GQ438">
            <v>0</v>
          </cell>
          <cell r="GS438" t="str">
            <v>SDPT60121</v>
          </cell>
          <cell r="GT438">
            <v>100</v>
          </cell>
          <cell r="GU438">
            <v>0</v>
          </cell>
          <cell r="GV438">
            <v>0</v>
          </cell>
          <cell r="GW438">
            <v>0</v>
          </cell>
          <cell r="GX438">
            <v>0</v>
          </cell>
          <cell r="GY438">
            <v>0</v>
          </cell>
          <cell r="HA438" t="str">
            <v>SDPT60121</v>
          </cell>
          <cell r="HB438">
            <v>100</v>
          </cell>
          <cell r="HC438">
            <v>0</v>
          </cell>
          <cell r="HD438">
            <v>0</v>
          </cell>
          <cell r="HE438">
            <v>0</v>
          </cell>
          <cell r="HF438">
            <v>0</v>
          </cell>
          <cell r="HG438">
            <v>0</v>
          </cell>
          <cell r="HI438" t="str">
            <v>SDPT60096</v>
          </cell>
          <cell r="HJ438">
            <v>100</v>
          </cell>
          <cell r="HK438">
            <v>0</v>
          </cell>
          <cell r="HL438">
            <v>0</v>
          </cell>
          <cell r="HM438">
            <v>0</v>
          </cell>
          <cell r="HN438">
            <v>0</v>
          </cell>
          <cell r="HO438">
            <v>0</v>
          </cell>
          <cell r="HQ438" t="str">
            <v>SDPT60096</v>
          </cell>
          <cell r="HR438">
            <v>100</v>
          </cell>
          <cell r="HS438">
            <v>0</v>
          </cell>
          <cell r="HT438">
            <v>0</v>
          </cell>
          <cell r="HU438">
            <v>0</v>
          </cell>
          <cell r="HV438">
            <v>0</v>
          </cell>
          <cell r="HW438">
            <v>0</v>
          </cell>
          <cell r="HY438" t="str">
            <v>SDPT60061</v>
          </cell>
          <cell r="HZ438">
            <v>100</v>
          </cell>
          <cell r="IA438">
            <v>0</v>
          </cell>
          <cell r="IB438">
            <v>0</v>
          </cell>
          <cell r="IC438">
            <v>0</v>
          </cell>
          <cell r="ID438">
            <v>0</v>
          </cell>
          <cell r="IE438">
            <v>0</v>
          </cell>
          <cell r="IG438" t="str">
            <v>SDPT60061</v>
          </cell>
          <cell r="IH438">
            <v>100</v>
          </cell>
          <cell r="II438">
            <v>0</v>
          </cell>
          <cell r="IJ438">
            <v>0</v>
          </cell>
          <cell r="IK438">
            <v>0</v>
          </cell>
          <cell r="IL438">
            <v>0</v>
          </cell>
          <cell r="IM438">
            <v>0</v>
          </cell>
        </row>
        <row r="439">
          <cell r="A439" t="str">
            <v>VRSK51011</v>
          </cell>
          <cell r="B439">
            <v>100</v>
          </cell>
          <cell r="C439">
            <v>0</v>
          </cell>
          <cell r="D439">
            <v>0</v>
          </cell>
          <cell r="E439">
            <v>0</v>
          </cell>
          <cell r="F439">
            <v>0</v>
          </cell>
          <cell r="G439">
            <v>0</v>
          </cell>
          <cell r="I439" t="str">
            <v>VRSK51011</v>
          </cell>
          <cell r="J439">
            <v>100</v>
          </cell>
          <cell r="K439">
            <v>0</v>
          </cell>
          <cell r="L439">
            <v>0</v>
          </cell>
          <cell r="M439">
            <v>0</v>
          </cell>
          <cell r="N439">
            <v>0</v>
          </cell>
          <cell r="O439">
            <v>0</v>
          </cell>
          <cell r="Q439" t="str">
            <v>VRHM24015</v>
          </cell>
          <cell r="R439">
            <v>73.540000000000006</v>
          </cell>
          <cell r="S439">
            <v>9.5299999999999994</v>
          </cell>
          <cell r="T439">
            <v>0</v>
          </cell>
          <cell r="U439">
            <v>99.738</v>
          </cell>
          <cell r="V439">
            <v>0</v>
          </cell>
          <cell r="W439">
            <v>2</v>
          </cell>
          <cell r="Y439" t="str">
            <v>VRHM24015</v>
          </cell>
          <cell r="Z439">
            <v>55.16</v>
          </cell>
          <cell r="AA439">
            <v>21.53</v>
          </cell>
          <cell r="AB439">
            <v>0</v>
          </cell>
          <cell r="AC439">
            <v>99.884</v>
          </cell>
          <cell r="AD439">
            <v>0</v>
          </cell>
          <cell r="AE439">
            <v>2</v>
          </cell>
          <cell r="AG439" t="str">
            <v>VRHM24015</v>
          </cell>
          <cell r="AH439">
            <v>51.31</v>
          </cell>
          <cell r="AI439">
            <v>29.22</v>
          </cell>
          <cell r="AJ439">
            <v>0</v>
          </cell>
          <cell r="AK439">
            <v>99.914000000000001</v>
          </cell>
          <cell r="AL439">
            <v>0</v>
          </cell>
          <cell r="AM439">
            <v>2</v>
          </cell>
          <cell r="AO439" t="str">
            <v>TLYT65004</v>
          </cell>
          <cell r="AP439">
            <v>100</v>
          </cell>
          <cell r="AQ439">
            <v>0</v>
          </cell>
          <cell r="AR439">
            <v>0</v>
          </cell>
          <cell r="AS439">
            <v>0</v>
          </cell>
          <cell r="AT439">
            <v>0</v>
          </cell>
          <cell r="AU439">
            <v>0</v>
          </cell>
          <cell r="AW439" t="str">
            <v>TLYT65004</v>
          </cell>
          <cell r="AX439">
            <v>100</v>
          </cell>
          <cell r="AY439">
            <v>0</v>
          </cell>
          <cell r="AZ439">
            <v>0</v>
          </cell>
          <cell r="BA439">
            <v>0</v>
          </cell>
          <cell r="BB439">
            <v>0</v>
          </cell>
          <cell r="BC439">
            <v>0</v>
          </cell>
          <cell r="BE439" t="str">
            <v>TLYT65004</v>
          </cell>
          <cell r="BF439">
            <v>100</v>
          </cell>
          <cell r="BG439">
            <v>0</v>
          </cell>
          <cell r="BH439">
            <v>0</v>
          </cell>
          <cell r="BI439">
            <v>0</v>
          </cell>
          <cell r="BJ439">
            <v>0</v>
          </cell>
          <cell r="BK439">
            <v>0</v>
          </cell>
          <cell r="BM439" t="str">
            <v>TLYT65004</v>
          </cell>
          <cell r="BN439">
            <v>100</v>
          </cell>
          <cell r="BO439">
            <v>0</v>
          </cell>
          <cell r="BP439">
            <v>0</v>
          </cell>
          <cell r="BQ439">
            <v>0</v>
          </cell>
          <cell r="BR439">
            <v>0</v>
          </cell>
          <cell r="BS439">
            <v>0</v>
          </cell>
          <cell r="BU439" t="str">
            <v>TLYT15063</v>
          </cell>
          <cell r="BV439">
            <v>100</v>
          </cell>
          <cell r="BZ439">
            <v>0</v>
          </cell>
          <cell r="CA439">
            <v>0</v>
          </cell>
          <cell r="CC439" t="str">
            <v>TLYT15063</v>
          </cell>
          <cell r="CD439">
            <v>100</v>
          </cell>
          <cell r="CH439">
            <v>0</v>
          </cell>
          <cell r="CI439">
            <v>0</v>
          </cell>
          <cell r="CK439" t="str">
            <v>TLYT15063</v>
          </cell>
          <cell r="CL439">
            <v>100</v>
          </cell>
          <cell r="CP439">
            <v>0</v>
          </cell>
          <cell r="CQ439">
            <v>0</v>
          </cell>
          <cell r="CS439" t="str">
            <v>TLYT15023</v>
          </cell>
          <cell r="CT439">
            <v>100</v>
          </cell>
          <cell r="CX439">
            <v>0</v>
          </cell>
          <cell r="CY439">
            <v>0</v>
          </cell>
          <cell r="DA439" t="str">
            <v>TLYT15023</v>
          </cell>
          <cell r="DB439">
            <v>100</v>
          </cell>
          <cell r="DF439">
            <v>0</v>
          </cell>
          <cell r="DG439">
            <v>0</v>
          </cell>
          <cell r="DI439" t="str">
            <v>TLYT15023</v>
          </cell>
          <cell r="DJ439">
            <v>100</v>
          </cell>
          <cell r="DN439">
            <v>0</v>
          </cell>
          <cell r="DO439">
            <v>0</v>
          </cell>
          <cell r="DQ439" t="str">
            <v>TLYT15023</v>
          </cell>
          <cell r="DR439">
            <v>100</v>
          </cell>
          <cell r="DS439">
            <v>0</v>
          </cell>
          <cell r="DT439">
            <v>0</v>
          </cell>
          <cell r="DU439">
            <v>0</v>
          </cell>
          <cell r="DV439">
            <v>0</v>
          </cell>
          <cell r="DW439">
            <v>0</v>
          </cell>
          <cell r="DY439" t="str">
            <v>TLYT15013</v>
          </cell>
          <cell r="DZ439">
            <v>100</v>
          </cell>
          <cell r="EA439">
            <v>0</v>
          </cell>
          <cell r="EB439">
            <v>0</v>
          </cell>
          <cell r="EC439">
            <v>0</v>
          </cell>
          <cell r="ED439">
            <v>0</v>
          </cell>
          <cell r="EE439">
            <v>0</v>
          </cell>
          <cell r="EG439" t="str">
            <v>TLYT15013</v>
          </cell>
          <cell r="EH439">
            <v>100</v>
          </cell>
          <cell r="EI439">
            <v>0</v>
          </cell>
          <cell r="EJ439">
            <v>0</v>
          </cell>
          <cell r="EK439">
            <v>0</v>
          </cell>
          <cell r="EL439">
            <v>0</v>
          </cell>
          <cell r="EM439">
            <v>0</v>
          </cell>
          <cell r="EO439" t="str">
            <v>TLYT15013</v>
          </cell>
          <cell r="EP439">
            <v>100</v>
          </cell>
          <cell r="EQ439">
            <v>0</v>
          </cell>
          <cell r="ER439">
            <v>0</v>
          </cell>
          <cell r="ES439">
            <v>0</v>
          </cell>
          <cell r="ET439">
            <v>0</v>
          </cell>
          <cell r="EU439">
            <v>0</v>
          </cell>
          <cell r="EW439" t="str">
            <v>TLYS30007</v>
          </cell>
          <cell r="EX439">
            <v>100</v>
          </cell>
          <cell r="EY439">
            <v>0</v>
          </cell>
          <cell r="EZ439">
            <v>0</v>
          </cell>
          <cell r="FA439">
            <v>0</v>
          </cell>
          <cell r="FB439">
            <v>0</v>
          </cell>
          <cell r="FC439">
            <v>0</v>
          </cell>
          <cell r="FE439" t="str">
            <v>SDPT60188</v>
          </cell>
          <cell r="FF439">
            <v>100</v>
          </cell>
          <cell r="FG439">
            <v>0</v>
          </cell>
          <cell r="FH439">
            <v>0</v>
          </cell>
          <cell r="FI439">
            <v>0</v>
          </cell>
          <cell r="FJ439">
            <v>0</v>
          </cell>
          <cell r="FK439">
            <v>0</v>
          </cell>
          <cell r="FM439" t="str">
            <v>SDPT60188</v>
          </cell>
          <cell r="FN439">
            <v>100</v>
          </cell>
          <cell r="FO439">
            <v>0</v>
          </cell>
          <cell r="FP439">
            <v>0</v>
          </cell>
          <cell r="FQ439">
            <v>0</v>
          </cell>
          <cell r="FR439">
            <v>0</v>
          </cell>
          <cell r="FS439">
            <v>0</v>
          </cell>
          <cell r="FU439" t="str">
            <v>SDPT60188</v>
          </cell>
          <cell r="FV439">
            <v>100</v>
          </cell>
          <cell r="FW439">
            <v>0</v>
          </cell>
          <cell r="FX439">
            <v>0</v>
          </cell>
          <cell r="FY439">
            <v>0</v>
          </cell>
          <cell r="FZ439">
            <v>0</v>
          </cell>
          <cell r="GA439">
            <v>0</v>
          </cell>
          <cell r="GC439" t="str">
            <v>SDPT60188</v>
          </cell>
          <cell r="GD439">
            <v>100</v>
          </cell>
          <cell r="GE439">
            <v>0</v>
          </cell>
          <cell r="GF439">
            <v>0</v>
          </cell>
          <cell r="GG439">
            <v>0</v>
          </cell>
          <cell r="GH439">
            <v>0</v>
          </cell>
          <cell r="GI439">
            <v>0</v>
          </cell>
          <cell r="GK439" t="str">
            <v>SDPT60188</v>
          </cell>
          <cell r="GL439">
            <v>100</v>
          </cell>
          <cell r="GM439">
            <v>0</v>
          </cell>
          <cell r="GN439">
            <v>0</v>
          </cell>
          <cell r="GO439">
            <v>0</v>
          </cell>
          <cell r="GP439">
            <v>0</v>
          </cell>
          <cell r="GQ439">
            <v>0</v>
          </cell>
          <cell r="GS439" t="str">
            <v>SDPT60188</v>
          </cell>
          <cell r="GT439">
            <v>100</v>
          </cell>
          <cell r="GU439">
            <v>0</v>
          </cell>
          <cell r="GV439">
            <v>0</v>
          </cell>
          <cell r="GW439">
            <v>0</v>
          </cell>
          <cell r="GX439">
            <v>0</v>
          </cell>
          <cell r="GY439">
            <v>0</v>
          </cell>
          <cell r="HA439" t="str">
            <v>SDPT60188</v>
          </cell>
          <cell r="HB439">
            <v>100</v>
          </cell>
          <cell r="HC439">
            <v>0</v>
          </cell>
          <cell r="HD439">
            <v>0</v>
          </cell>
          <cell r="HE439">
            <v>0</v>
          </cell>
          <cell r="HF439">
            <v>0</v>
          </cell>
          <cell r="HG439">
            <v>0</v>
          </cell>
          <cell r="HI439" t="str">
            <v>SDPT60097</v>
          </cell>
          <cell r="HJ439">
            <v>100</v>
          </cell>
          <cell r="HK439">
            <v>0</v>
          </cell>
          <cell r="HL439">
            <v>0</v>
          </cell>
          <cell r="HM439">
            <v>0</v>
          </cell>
          <cell r="HN439">
            <v>0</v>
          </cell>
          <cell r="HO439">
            <v>0</v>
          </cell>
          <cell r="HQ439" t="str">
            <v>SDPT60097</v>
          </cell>
          <cell r="HR439">
            <v>100</v>
          </cell>
          <cell r="HS439">
            <v>0</v>
          </cell>
          <cell r="HT439">
            <v>0</v>
          </cell>
          <cell r="HU439">
            <v>0</v>
          </cell>
          <cell r="HV439">
            <v>0</v>
          </cell>
          <cell r="HW439">
            <v>0</v>
          </cell>
          <cell r="HY439" t="str">
            <v>SDPT60062</v>
          </cell>
          <cell r="HZ439">
            <v>100</v>
          </cell>
          <cell r="IA439">
            <v>0</v>
          </cell>
          <cell r="IB439">
            <v>0</v>
          </cell>
          <cell r="IC439">
            <v>0</v>
          </cell>
          <cell r="ID439">
            <v>0</v>
          </cell>
          <cell r="IE439">
            <v>0</v>
          </cell>
          <cell r="IG439" t="str">
            <v>SDPT60062</v>
          </cell>
          <cell r="IH439">
            <v>100</v>
          </cell>
          <cell r="II439">
            <v>0</v>
          </cell>
          <cell r="IJ439">
            <v>0</v>
          </cell>
          <cell r="IK439">
            <v>0</v>
          </cell>
          <cell r="IL439">
            <v>0</v>
          </cell>
          <cell r="IM439">
            <v>0</v>
          </cell>
        </row>
        <row r="440">
          <cell r="A440" t="str">
            <v>WDKM60007</v>
          </cell>
          <cell r="B440">
            <v>100</v>
          </cell>
          <cell r="C440">
            <v>0</v>
          </cell>
          <cell r="D440">
            <v>0</v>
          </cell>
          <cell r="E440">
            <v>0</v>
          </cell>
          <cell r="F440">
            <v>0</v>
          </cell>
          <cell r="G440">
            <v>0</v>
          </cell>
          <cell r="I440" t="str">
            <v>WDKM60007</v>
          </cell>
          <cell r="J440">
            <v>80.209999999999994</v>
          </cell>
          <cell r="K440">
            <v>9.5</v>
          </cell>
          <cell r="L440">
            <v>2</v>
          </cell>
          <cell r="M440">
            <v>0</v>
          </cell>
          <cell r="N440">
            <v>0</v>
          </cell>
          <cell r="O440">
            <v>1</v>
          </cell>
          <cell r="Q440" t="str">
            <v>VRRT51006</v>
          </cell>
          <cell r="R440">
            <v>100</v>
          </cell>
          <cell r="S440">
            <v>0</v>
          </cell>
          <cell r="T440">
            <v>0</v>
          </cell>
          <cell r="U440">
            <v>0</v>
          </cell>
          <cell r="V440">
            <v>0</v>
          </cell>
          <cell r="W440">
            <v>0</v>
          </cell>
          <cell r="Y440" t="str">
            <v>VRRT51006</v>
          </cell>
          <cell r="Z440">
            <v>100</v>
          </cell>
          <cell r="AA440">
            <v>0</v>
          </cell>
          <cell r="AB440">
            <v>0</v>
          </cell>
          <cell r="AC440">
            <v>0</v>
          </cell>
          <cell r="AD440">
            <v>0</v>
          </cell>
          <cell r="AE440">
            <v>0</v>
          </cell>
          <cell r="AG440" t="str">
            <v>VRRT51006</v>
          </cell>
          <cell r="AH440">
            <v>100</v>
          </cell>
          <cell r="AI440">
            <v>0</v>
          </cell>
          <cell r="AJ440">
            <v>0</v>
          </cell>
          <cell r="AK440">
            <v>0</v>
          </cell>
          <cell r="AL440">
            <v>0</v>
          </cell>
          <cell r="AM440">
            <v>0</v>
          </cell>
          <cell r="AO440" t="str">
            <v>VRHM24007</v>
          </cell>
          <cell r="AP440">
            <v>100</v>
          </cell>
          <cell r="AQ440">
            <v>0</v>
          </cell>
          <cell r="AR440">
            <v>0</v>
          </cell>
          <cell r="AS440">
            <v>0</v>
          </cell>
          <cell r="AT440">
            <v>0</v>
          </cell>
          <cell r="AU440">
            <v>0</v>
          </cell>
          <cell r="AW440" t="str">
            <v>VRHM24007</v>
          </cell>
          <cell r="AX440">
            <v>100</v>
          </cell>
          <cell r="AY440">
            <v>0</v>
          </cell>
          <cell r="AZ440">
            <v>0</v>
          </cell>
          <cell r="BA440">
            <v>0</v>
          </cell>
          <cell r="BB440">
            <v>0</v>
          </cell>
          <cell r="BC440">
            <v>0</v>
          </cell>
          <cell r="BE440" t="str">
            <v>VRHM24007</v>
          </cell>
          <cell r="BF440">
            <v>100</v>
          </cell>
          <cell r="BG440">
            <v>0</v>
          </cell>
          <cell r="BH440">
            <v>0</v>
          </cell>
          <cell r="BI440">
            <v>0</v>
          </cell>
          <cell r="BJ440">
            <v>0</v>
          </cell>
          <cell r="BK440">
            <v>0</v>
          </cell>
          <cell r="BM440" t="str">
            <v>VRHM24007</v>
          </cell>
          <cell r="BN440">
            <v>100</v>
          </cell>
          <cell r="BO440">
            <v>0</v>
          </cell>
          <cell r="BP440">
            <v>0</v>
          </cell>
          <cell r="BQ440">
            <v>0</v>
          </cell>
          <cell r="BR440">
            <v>0</v>
          </cell>
          <cell r="BS440">
            <v>0</v>
          </cell>
          <cell r="BU440" t="str">
            <v>TLYT30023</v>
          </cell>
          <cell r="BV440">
            <v>100</v>
          </cell>
          <cell r="BZ440">
            <v>0</v>
          </cell>
          <cell r="CA440">
            <v>0</v>
          </cell>
          <cell r="CC440" t="str">
            <v>TLYT30023</v>
          </cell>
          <cell r="CD440">
            <v>100</v>
          </cell>
          <cell r="CH440">
            <v>0</v>
          </cell>
          <cell r="CI440">
            <v>0</v>
          </cell>
          <cell r="CK440" t="str">
            <v>TLYT30023</v>
          </cell>
          <cell r="CL440">
            <v>100</v>
          </cell>
          <cell r="CP440">
            <v>0</v>
          </cell>
          <cell r="CQ440">
            <v>0</v>
          </cell>
          <cell r="CS440" t="str">
            <v>TLYT15049</v>
          </cell>
          <cell r="CT440">
            <v>100</v>
          </cell>
          <cell r="CX440">
            <v>0</v>
          </cell>
          <cell r="CY440">
            <v>0</v>
          </cell>
          <cell r="DA440" t="str">
            <v>TLYT15049</v>
          </cell>
          <cell r="DB440">
            <v>100</v>
          </cell>
          <cell r="DF440">
            <v>0</v>
          </cell>
          <cell r="DG440">
            <v>0</v>
          </cell>
          <cell r="DI440" t="str">
            <v>TLYT15049</v>
          </cell>
          <cell r="DJ440">
            <v>100</v>
          </cell>
          <cell r="DN440">
            <v>0</v>
          </cell>
          <cell r="DO440">
            <v>0</v>
          </cell>
          <cell r="DQ440" t="str">
            <v>TLYT15049</v>
          </cell>
          <cell r="DR440">
            <v>100</v>
          </cell>
          <cell r="DS440">
            <v>0</v>
          </cell>
          <cell r="DT440">
            <v>0</v>
          </cell>
          <cell r="DU440">
            <v>0</v>
          </cell>
          <cell r="DV440">
            <v>0</v>
          </cell>
          <cell r="DW440">
            <v>0</v>
          </cell>
          <cell r="DY440" t="str">
            <v>TLYT15019</v>
          </cell>
          <cell r="DZ440">
            <v>100</v>
          </cell>
          <cell r="EA440">
            <v>0</v>
          </cell>
          <cell r="EB440">
            <v>0</v>
          </cell>
          <cell r="EC440">
            <v>0</v>
          </cell>
          <cell r="ED440">
            <v>0</v>
          </cell>
          <cell r="EE440">
            <v>0</v>
          </cell>
          <cell r="EG440" t="str">
            <v>TLYT15019</v>
          </cell>
          <cell r="EH440">
            <v>100</v>
          </cell>
          <cell r="EI440">
            <v>0</v>
          </cell>
          <cell r="EJ440">
            <v>0</v>
          </cell>
          <cell r="EK440">
            <v>0</v>
          </cell>
          <cell r="EL440">
            <v>0</v>
          </cell>
          <cell r="EM440">
            <v>0</v>
          </cell>
          <cell r="EO440" t="str">
            <v>TLYT15019</v>
          </cell>
          <cell r="EP440">
            <v>100</v>
          </cell>
          <cell r="EQ440">
            <v>0</v>
          </cell>
          <cell r="ER440">
            <v>0</v>
          </cell>
          <cell r="ES440">
            <v>0</v>
          </cell>
          <cell r="ET440">
            <v>0</v>
          </cell>
          <cell r="EU440">
            <v>0</v>
          </cell>
          <cell r="EW440" t="str">
            <v>TLYS30008</v>
          </cell>
          <cell r="EX440">
            <v>100</v>
          </cell>
          <cell r="EY440">
            <v>0</v>
          </cell>
          <cell r="EZ440">
            <v>0</v>
          </cell>
          <cell r="FA440">
            <v>0</v>
          </cell>
          <cell r="FB440">
            <v>0</v>
          </cell>
          <cell r="FC440">
            <v>0</v>
          </cell>
          <cell r="FE440" t="str">
            <v>SDPT60189</v>
          </cell>
          <cell r="FF440">
            <v>100</v>
          </cell>
          <cell r="FG440">
            <v>0</v>
          </cell>
          <cell r="FH440">
            <v>0</v>
          </cell>
          <cell r="FI440">
            <v>0</v>
          </cell>
          <cell r="FJ440">
            <v>0</v>
          </cell>
          <cell r="FK440">
            <v>0</v>
          </cell>
          <cell r="FM440" t="str">
            <v>SDPT60189</v>
          </cell>
          <cell r="FN440">
            <v>100</v>
          </cell>
          <cell r="FO440">
            <v>0</v>
          </cell>
          <cell r="FP440">
            <v>0</v>
          </cell>
          <cell r="FQ440">
            <v>0</v>
          </cell>
          <cell r="FR440">
            <v>0</v>
          </cell>
          <cell r="FS440">
            <v>0</v>
          </cell>
          <cell r="FU440" t="str">
            <v>SDPT60189</v>
          </cell>
          <cell r="FV440">
            <v>100</v>
          </cell>
          <cell r="FW440">
            <v>0</v>
          </cell>
          <cell r="FX440">
            <v>0</v>
          </cell>
          <cell r="FY440">
            <v>0</v>
          </cell>
          <cell r="FZ440">
            <v>0</v>
          </cell>
          <cell r="GA440">
            <v>0</v>
          </cell>
          <cell r="GC440" t="str">
            <v>SDPT60189</v>
          </cell>
          <cell r="GD440">
            <v>100</v>
          </cell>
          <cell r="GE440">
            <v>0</v>
          </cell>
          <cell r="GF440">
            <v>0</v>
          </cell>
          <cell r="GG440">
            <v>0</v>
          </cell>
          <cell r="GH440">
            <v>0</v>
          </cell>
          <cell r="GI440">
            <v>0</v>
          </cell>
          <cell r="GK440" t="str">
            <v>SDPT60189</v>
          </cell>
          <cell r="GL440">
            <v>100</v>
          </cell>
          <cell r="GM440">
            <v>0</v>
          </cell>
          <cell r="GN440">
            <v>0</v>
          </cell>
          <cell r="GO440">
            <v>0</v>
          </cell>
          <cell r="GP440">
            <v>0</v>
          </cell>
          <cell r="GQ440">
            <v>0</v>
          </cell>
          <cell r="GS440" t="str">
            <v>SDPT60189</v>
          </cell>
          <cell r="GT440">
            <v>100</v>
          </cell>
          <cell r="GU440">
            <v>0</v>
          </cell>
          <cell r="GV440">
            <v>0</v>
          </cell>
          <cell r="GW440">
            <v>0</v>
          </cell>
          <cell r="GX440">
            <v>0</v>
          </cell>
          <cell r="GY440">
            <v>0</v>
          </cell>
          <cell r="HA440" t="str">
            <v>SDPT60189</v>
          </cell>
          <cell r="HB440">
            <v>100</v>
          </cell>
          <cell r="HC440">
            <v>0</v>
          </cell>
          <cell r="HD440">
            <v>0</v>
          </cell>
          <cell r="HE440">
            <v>0</v>
          </cell>
          <cell r="HF440">
            <v>0</v>
          </cell>
          <cell r="HG440">
            <v>0</v>
          </cell>
          <cell r="HI440" t="str">
            <v>SDPT60098</v>
          </cell>
          <cell r="HJ440">
            <v>100</v>
          </cell>
          <cell r="HK440">
            <v>0</v>
          </cell>
          <cell r="HL440">
            <v>0</v>
          </cell>
          <cell r="HM440">
            <v>0</v>
          </cell>
          <cell r="HN440">
            <v>0</v>
          </cell>
          <cell r="HO440">
            <v>0</v>
          </cell>
          <cell r="HQ440" t="str">
            <v>SDPT60098</v>
          </cell>
          <cell r="HR440">
            <v>100</v>
          </cell>
          <cell r="HS440">
            <v>0</v>
          </cell>
          <cell r="HT440">
            <v>0</v>
          </cell>
          <cell r="HU440">
            <v>0</v>
          </cell>
          <cell r="HV440">
            <v>0</v>
          </cell>
          <cell r="HW440">
            <v>0</v>
          </cell>
          <cell r="HY440" t="str">
            <v>SDPT60063</v>
          </cell>
          <cell r="HZ440">
            <v>100</v>
          </cell>
          <cell r="IA440">
            <v>0</v>
          </cell>
          <cell r="IB440">
            <v>0</v>
          </cell>
          <cell r="IC440">
            <v>0</v>
          </cell>
          <cell r="ID440">
            <v>0</v>
          </cell>
          <cell r="IE440">
            <v>0</v>
          </cell>
          <cell r="IG440" t="str">
            <v>SDPT60063</v>
          </cell>
          <cell r="IH440">
            <v>100</v>
          </cell>
          <cell r="II440">
            <v>0</v>
          </cell>
          <cell r="IJ440">
            <v>0</v>
          </cell>
          <cell r="IK440">
            <v>0</v>
          </cell>
          <cell r="IL440">
            <v>0</v>
          </cell>
          <cell r="IM440">
            <v>0</v>
          </cell>
        </row>
        <row r="441">
          <cell r="A441" t="str">
            <v>WDKM60019</v>
          </cell>
          <cell r="B441">
            <v>100</v>
          </cell>
          <cell r="C441">
            <v>0</v>
          </cell>
          <cell r="D441">
            <v>0</v>
          </cell>
          <cell r="E441">
            <v>0</v>
          </cell>
          <cell r="F441">
            <v>0</v>
          </cell>
          <cell r="G441">
            <v>0</v>
          </cell>
          <cell r="I441" t="str">
            <v>WDKM60019</v>
          </cell>
          <cell r="J441">
            <v>85.31</v>
          </cell>
          <cell r="K441">
            <v>7.05</v>
          </cell>
          <cell r="L441">
            <v>1</v>
          </cell>
          <cell r="M441">
            <v>0</v>
          </cell>
          <cell r="N441">
            <v>11.7</v>
          </cell>
          <cell r="O441">
            <v>1</v>
          </cell>
          <cell r="Q441" t="str">
            <v>VRSK51001</v>
          </cell>
          <cell r="R441">
            <v>100</v>
          </cell>
          <cell r="S441">
            <v>0</v>
          </cell>
          <cell r="T441">
            <v>0</v>
          </cell>
          <cell r="U441">
            <v>0</v>
          </cell>
          <cell r="V441">
            <v>0</v>
          </cell>
          <cell r="W441">
            <v>0</v>
          </cell>
          <cell r="Y441" t="str">
            <v>VRSK51001</v>
          </cell>
          <cell r="Z441">
            <v>100</v>
          </cell>
          <cell r="AA441">
            <v>0</v>
          </cell>
          <cell r="AB441">
            <v>0</v>
          </cell>
          <cell r="AC441">
            <v>0</v>
          </cell>
          <cell r="AD441">
            <v>0</v>
          </cell>
          <cell r="AE441">
            <v>0</v>
          </cell>
          <cell r="AG441" t="str">
            <v>VRSK51001</v>
          </cell>
          <cell r="AH441">
            <v>100</v>
          </cell>
          <cell r="AI441">
            <v>0</v>
          </cell>
          <cell r="AJ441">
            <v>0</v>
          </cell>
          <cell r="AK441">
            <v>0</v>
          </cell>
          <cell r="AL441">
            <v>0</v>
          </cell>
          <cell r="AM441">
            <v>0</v>
          </cell>
          <cell r="AO441" t="str">
            <v>VRHM24015</v>
          </cell>
          <cell r="AP441">
            <v>59.42</v>
          </cell>
          <cell r="AQ441">
            <v>29.22</v>
          </cell>
          <cell r="AR441">
            <v>0</v>
          </cell>
          <cell r="AS441">
            <v>99.914000000000001</v>
          </cell>
          <cell r="AT441">
            <v>0</v>
          </cell>
          <cell r="AU441">
            <v>2</v>
          </cell>
          <cell r="AW441" t="str">
            <v>VRHM24015</v>
          </cell>
          <cell r="AX441">
            <v>65.22</v>
          </cell>
          <cell r="AY441">
            <v>29.22</v>
          </cell>
          <cell r="AZ441">
            <v>0</v>
          </cell>
          <cell r="BA441">
            <v>99.914000000000001</v>
          </cell>
          <cell r="BB441">
            <v>0</v>
          </cell>
          <cell r="BC441">
            <v>2</v>
          </cell>
          <cell r="BE441" t="str">
            <v>VRHM24015</v>
          </cell>
          <cell r="BF441">
            <v>69.569999999999993</v>
          </cell>
          <cell r="BG441">
            <v>29.22</v>
          </cell>
          <cell r="BH441">
            <v>0</v>
          </cell>
          <cell r="BI441">
            <v>99.914000000000001</v>
          </cell>
          <cell r="BJ441">
            <v>0</v>
          </cell>
          <cell r="BK441">
            <v>2</v>
          </cell>
          <cell r="BM441" t="str">
            <v>VRHM24015</v>
          </cell>
          <cell r="BN441">
            <v>72.95</v>
          </cell>
          <cell r="BO441">
            <v>29.22</v>
          </cell>
          <cell r="BP441">
            <v>0</v>
          </cell>
          <cell r="BQ441">
            <v>99.914000000000001</v>
          </cell>
          <cell r="BR441">
            <v>0</v>
          </cell>
          <cell r="BS441">
            <v>2</v>
          </cell>
          <cell r="BU441" t="str">
            <v>TLYT65003</v>
          </cell>
          <cell r="BV441">
            <v>100</v>
          </cell>
          <cell r="BZ441">
            <v>0</v>
          </cell>
          <cell r="CA441">
            <v>0</v>
          </cell>
          <cell r="CC441" t="str">
            <v>TLYT65003</v>
          </cell>
          <cell r="CD441">
            <v>100</v>
          </cell>
          <cell r="CH441">
            <v>0</v>
          </cell>
          <cell r="CI441">
            <v>0</v>
          </cell>
          <cell r="CK441" t="str">
            <v>TLYT65003</v>
          </cell>
          <cell r="CL441">
            <v>100</v>
          </cell>
          <cell r="CP441">
            <v>0</v>
          </cell>
          <cell r="CQ441">
            <v>0</v>
          </cell>
          <cell r="CS441" t="str">
            <v>TLYT15053</v>
          </cell>
          <cell r="CT441">
            <v>100</v>
          </cell>
          <cell r="CX441">
            <v>0</v>
          </cell>
          <cell r="CY441">
            <v>0</v>
          </cell>
          <cell r="DA441" t="str">
            <v>TLYT15053</v>
          </cell>
          <cell r="DB441">
            <v>100</v>
          </cell>
          <cell r="DF441">
            <v>0</v>
          </cell>
          <cell r="DG441">
            <v>0</v>
          </cell>
          <cell r="DI441" t="str">
            <v>TLYT15053</v>
          </cell>
          <cell r="DJ441">
            <v>100</v>
          </cell>
          <cell r="DN441">
            <v>0</v>
          </cell>
          <cell r="DO441">
            <v>0</v>
          </cell>
          <cell r="DQ441" t="str">
            <v>TLYT15053</v>
          </cell>
          <cell r="DR441">
            <v>100</v>
          </cell>
          <cell r="DS441">
            <v>0</v>
          </cell>
          <cell r="DT441">
            <v>0</v>
          </cell>
          <cell r="DU441">
            <v>0</v>
          </cell>
          <cell r="DV441">
            <v>0</v>
          </cell>
          <cell r="DW441">
            <v>0</v>
          </cell>
          <cell r="DY441" t="str">
            <v>TLYT15023</v>
          </cell>
          <cell r="DZ441">
            <v>100</v>
          </cell>
          <cell r="EA441">
            <v>0</v>
          </cell>
          <cell r="EB441">
            <v>0</v>
          </cell>
          <cell r="EC441">
            <v>0</v>
          </cell>
          <cell r="ED441">
            <v>0</v>
          </cell>
          <cell r="EE441">
            <v>0</v>
          </cell>
          <cell r="EG441" t="str">
            <v>TLYT15023</v>
          </cell>
          <cell r="EH441">
            <v>100</v>
          </cell>
          <cell r="EI441">
            <v>0</v>
          </cell>
          <cell r="EJ441">
            <v>0</v>
          </cell>
          <cell r="EK441">
            <v>0</v>
          </cell>
          <cell r="EL441">
            <v>0</v>
          </cell>
          <cell r="EM441">
            <v>0</v>
          </cell>
          <cell r="EO441" t="str">
            <v>TLYT15023</v>
          </cell>
          <cell r="EP441">
            <v>100</v>
          </cell>
          <cell r="EQ441">
            <v>0</v>
          </cell>
          <cell r="ER441">
            <v>0</v>
          </cell>
          <cell r="ES441">
            <v>0</v>
          </cell>
          <cell r="ET441">
            <v>0</v>
          </cell>
          <cell r="EU441">
            <v>0</v>
          </cell>
          <cell r="EW441" t="str">
            <v>TLYS30009</v>
          </cell>
          <cell r="EX441">
            <v>100</v>
          </cell>
          <cell r="EY441">
            <v>0</v>
          </cell>
          <cell r="EZ441">
            <v>0</v>
          </cell>
          <cell r="FA441">
            <v>0</v>
          </cell>
          <cell r="FB441">
            <v>0</v>
          </cell>
          <cell r="FC441">
            <v>0</v>
          </cell>
          <cell r="FE441" t="str">
            <v>TLYS30007</v>
          </cell>
          <cell r="FF441">
            <v>100</v>
          </cell>
          <cell r="FG441">
            <v>0</v>
          </cell>
          <cell r="FH441">
            <v>0</v>
          </cell>
          <cell r="FI441">
            <v>0</v>
          </cell>
          <cell r="FJ441">
            <v>0</v>
          </cell>
          <cell r="FK441">
            <v>0</v>
          </cell>
          <cell r="FM441" t="str">
            <v>TLYS30007</v>
          </cell>
          <cell r="FN441">
            <v>100</v>
          </cell>
          <cell r="FO441">
            <v>0</v>
          </cell>
          <cell r="FP441">
            <v>0</v>
          </cell>
          <cell r="FQ441">
            <v>0</v>
          </cell>
          <cell r="FR441">
            <v>0</v>
          </cell>
          <cell r="FS441">
            <v>0</v>
          </cell>
          <cell r="FU441" t="str">
            <v>TLYS30007</v>
          </cell>
          <cell r="FV441">
            <v>100</v>
          </cell>
          <cell r="FW441">
            <v>0</v>
          </cell>
          <cell r="FX441">
            <v>0</v>
          </cell>
          <cell r="FY441">
            <v>0</v>
          </cell>
          <cell r="FZ441">
            <v>0</v>
          </cell>
          <cell r="GA441">
            <v>0</v>
          </cell>
          <cell r="GC441" t="str">
            <v>TLYS30007</v>
          </cell>
          <cell r="GD441">
            <v>100</v>
          </cell>
          <cell r="GE441">
            <v>0</v>
          </cell>
          <cell r="GF441">
            <v>0</v>
          </cell>
          <cell r="GG441">
            <v>0</v>
          </cell>
          <cell r="GH441">
            <v>0</v>
          </cell>
          <cell r="GI441">
            <v>0</v>
          </cell>
          <cell r="GK441" t="str">
            <v>TLYS30007</v>
          </cell>
          <cell r="GL441">
            <v>100</v>
          </cell>
          <cell r="GM441">
            <v>0</v>
          </cell>
          <cell r="GN441">
            <v>0</v>
          </cell>
          <cell r="GO441">
            <v>0</v>
          </cell>
          <cell r="GP441">
            <v>0</v>
          </cell>
          <cell r="GQ441">
            <v>0</v>
          </cell>
          <cell r="GS441" t="str">
            <v>TLYS30007</v>
          </cell>
          <cell r="GT441">
            <v>100</v>
          </cell>
          <cell r="GU441">
            <v>0</v>
          </cell>
          <cell r="GV441">
            <v>0</v>
          </cell>
          <cell r="GW441">
            <v>0</v>
          </cell>
          <cell r="GX441">
            <v>0</v>
          </cell>
          <cell r="GY441">
            <v>0</v>
          </cell>
          <cell r="HA441" t="str">
            <v>TLYS30007</v>
          </cell>
          <cell r="HB441">
            <v>100</v>
          </cell>
          <cell r="HC441">
            <v>0</v>
          </cell>
          <cell r="HD441">
            <v>0</v>
          </cell>
          <cell r="HE441">
            <v>0</v>
          </cell>
          <cell r="HF441">
            <v>0</v>
          </cell>
          <cell r="HG441">
            <v>0</v>
          </cell>
          <cell r="HI441" t="str">
            <v>SDPT60099</v>
          </cell>
          <cell r="HJ441">
            <v>100</v>
          </cell>
          <cell r="HK441">
            <v>0</v>
          </cell>
          <cell r="HL441">
            <v>0</v>
          </cell>
          <cell r="HM441">
            <v>0</v>
          </cell>
          <cell r="HN441">
            <v>0</v>
          </cell>
          <cell r="HO441">
            <v>0</v>
          </cell>
          <cell r="HQ441" t="str">
            <v>SDPT60099</v>
          </cell>
          <cell r="HR441">
            <v>100</v>
          </cell>
          <cell r="HS441">
            <v>0</v>
          </cell>
          <cell r="HT441">
            <v>0</v>
          </cell>
          <cell r="HU441">
            <v>0</v>
          </cell>
          <cell r="HV441">
            <v>0</v>
          </cell>
          <cell r="HW441">
            <v>0</v>
          </cell>
          <cell r="HY441" t="str">
            <v>SDPT60064</v>
          </cell>
          <cell r="HZ441">
            <v>100</v>
          </cell>
          <cell r="IA441">
            <v>0</v>
          </cell>
          <cell r="IB441">
            <v>0</v>
          </cell>
          <cell r="IC441">
            <v>0</v>
          </cell>
          <cell r="ID441">
            <v>0</v>
          </cell>
          <cell r="IE441">
            <v>0</v>
          </cell>
          <cell r="IG441" t="str">
            <v>SDPT60064</v>
          </cell>
          <cell r="IH441">
            <v>100</v>
          </cell>
          <cell r="II441">
            <v>0</v>
          </cell>
          <cell r="IJ441">
            <v>0</v>
          </cell>
          <cell r="IK441">
            <v>0</v>
          </cell>
          <cell r="IL441">
            <v>0</v>
          </cell>
          <cell r="IM441">
            <v>0</v>
          </cell>
        </row>
        <row r="442">
          <cell r="A442" t="str">
            <v>WLKM60007</v>
          </cell>
          <cell r="B442">
            <v>100</v>
          </cell>
          <cell r="C442">
            <v>0</v>
          </cell>
          <cell r="D442">
            <v>0</v>
          </cell>
          <cell r="E442">
            <v>0</v>
          </cell>
          <cell r="F442">
            <v>0</v>
          </cell>
          <cell r="G442">
            <v>0</v>
          </cell>
          <cell r="I442" t="str">
            <v>WLKM60007</v>
          </cell>
          <cell r="J442">
            <v>91.67</v>
          </cell>
          <cell r="K442">
            <v>0</v>
          </cell>
          <cell r="L442">
            <v>2</v>
          </cell>
          <cell r="M442">
            <v>0</v>
          </cell>
          <cell r="N442">
            <v>16.216000000000001</v>
          </cell>
          <cell r="O442">
            <v>0</v>
          </cell>
          <cell r="Q442" t="str">
            <v>VRSK51011</v>
          </cell>
          <cell r="R442">
            <v>100</v>
          </cell>
          <cell r="S442">
            <v>0</v>
          </cell>
          <cell r="T442">
            <v>0</v>
          </cell>
          <cell r="U442">
            <v>0</v>
          </cell>
          <cell r="V442">
            <v>0</v>
          </cell>
          <cell r="W442">
            <v>0</v>
          </cell>
          <cell r="Y442" t="str">
            <v>VRSK51011</v>
          </cell>
          <cell r="Z442">
            <v>100</v>
          </cell>
          <cell r="AA442">
            <v>0</v>
          </cell>
          <cell r="AB442">
            <v>0</v>
          </cell>
          <cell r="AC442">
            <v>0</v>
          </cell>
          <cell r="AD442">
            <v>0</v>
          </cell>
          <cell r="AE442">
            <v>0</v>
          </cell>
          <cell r="AG442" t="str">
            <v>VRSK51011</v>
          </cell>
          <cell r="AH442">
            <v>100</v>
          </cell>
          <cell r="AI442">
            <v>0</v>
          </cell>
          <cell r="AJ442">
            <v>0</v>
          </cell>
          <cell r="AK442">
            <v>0</v>
          </cell>
          <cell r="AL442">
            <v>0</v>
          </cell>
          <cell r="AM442">
            <v>0</v>
          </cell>
          <cell r="AO442" t="str">
            <v>VRRT51006</v>
          </cell>
          <cell r="AP442">
            <v>100</v>
          </cell>
          <cell r="AQ442">
            <v>0</v>
          </cell>
          <cell r="AR442">
            <v>0</v>
          </cell>
          <cell r="AS442">
            <v>0</v>
          </cell>
          <cell r="AT442">
            <v>0</v>
          </cell>
          <cell r="AU442">
            <v>0</v>
          </cell>
          <cell r="AW442" t="str">
            <v>VRRT51006</v>
          </cell>
          <cell r="AX442">
            <v>100</v>
          </cell>
          <cell r="AY442">
            <v>0</v>
          </cell>
          <cell r="AZ442">
            <v>0</v>
          </cell>
          <cell r="BA442">
            <v>0</v>
          </cell>
          <cell r="BB442">
            <v>0</v>
          </cell>
          <cell r="BC442">
            <v>0</v>
          </cell>
          <cell r="BE442" t="str">
            <v>VRRT51006</v>
          </cell>
          <cell r="BF442">
            <v>100</v>
          </cell>
          <cell r="BG442">
            <v>0</v>
          </cell>
          <cell r="BH442">
            <v>8.5</v>
          </cell>
          <cell r="BI442">
            <v>0</v>
          </cell>
          <cell r="BJ442">
            <v>0</v>
          </cell>
          <cell r="BK442">
            <v>0</v>
          </cell>
          <cell r="BM442" t="str">
            <v>VRRT51006</v>
          </cell>
          <cell r="BN442">
            <v>100</v>
          </cell>
          <cell r="BO442">
            <v>0</v>
          </cell>
          <cell r="BP442">
            <v>8.5</v>
          </cell>
          <cell r="BQ442">
            <v>0</v>
          </cell>
          <cell r="BR442">
            <v>0</v>
          </cell>
          <cell r="BS442">
            <v>0</v>
          </cell>
          <cell r="BU442" t="str">
            <v>TLYT65004</v>
          </cell>
          <cell r="BV442">
            <v>100</v>
          </cell>
          <cell r="BZ442">
            <v>0</v>
          </cell>
          <cell r="CA442">
            <v>0</v>
          </cell>
          <cell r="CC442" t="str">
            <v>TLYT65004</v>
          </cell>
          <cell r="CD442">
            <v>100</v>
          </cell>
          <cell r="CH442">
            <v>0</v>
          </cell>
          <cell r="CI442">
            <v>0</v>
          </cell>
          <cell r="CK442" t="str">
            <v>TLYT65004</v>
          </cell>
          <cell r="CL442">
            <v>100</v>
          </cell>
          <cell r="CP442">
            <v>0</v>
          </cell>
          <cell r="CQ442">
            <v>0</v>
          </cell>
          <cell r="CS442" t="str">
            <v>TLYT15054</v>
          </cell>
          <cell r="CT442">
            <v>100</v>
          </cell>
          <cell r="CX442">
            <v>0</v>
          </cell>
          <cell r="CY442">
            <v>0</v>
          </cell>
          <cell r="DA442" t="str">
            <v>TLYT15054</v>
          </cell>
          <cell r="DB442">
            <v>100</v>
          </cell>
          <cell r="DF442">
            <v>0</v>
          </cell>
          <cell r="DG442">
            <v>0</v>
          </cell>
          <cell r="DI442" t="str">
            <v>TLYT15054</v>
          </cell>
          <cell r="DJ442">
            <v>100</v>
          </cell>
          <cell r="DN442">
            <v>0</v>
          </cell>
          <cell r="DO442">
            <v>0</v>
          </cell>
          <cell r="DQ442" t="str">
            <v>TLYT15054</v>
          </cell>
          <cell r="DR442">
            <v>100</v>
          </cell>
          <cell r="DS442">
            <v>0</v>
          </cell>
          <cell r="DT442">
            <v>0</v>
          </cell>
          <cell r="DU442">
            <v>0</v>
          </cell>
          <cell r="DV442">
            <v>0</v>
          </cell>
          <cell r="DW442">
            <v>0</v>
          </cell>
          <cell r="DY442" t="str">
            <v>TLYT15049</v>
          </cell>
          <cell r="DZ442">
            <v>100</v>
          </cell>
          <cell r="EA442">
            <v>0</v>
          </cell>
          <cell r="EB442">
            <v>0</v>
          </cell>
          <cell r="EC442">
            <v>0</v>
          </cell>
          <cell r="ED442">
            <v>0</v>
          </cell>
          <cell r="EE442">
            <v>0</v>
          </cell>
          <cell r="EG442" t="str">
            <v>TLYT15049</v>
          </cell>
          <cell r="EH442">
            <v>100</v>
          </cell>
          <cell r="EI442">
            <v>0</v>
          </cell>
          <cell r="EJ442">
            <v>0</v>
          </cell>
          <cell r="EK442">
            <v>0</v>
          </cell>
          <cell r="EL442">
            <v>0</v>
          </cell>
          <cell r="EM442">
            <v>0</v>
          </cell>
          <cell r="EO442" t="str">
            <v>TLYT15049</v>
          </cell>
          <cell r="EP442">
            <v>100</v>
          </cell>
          <cell r="EQ442">
            <v>0</v>
          </cell>
          <cell r="ER442">
            <v>0</v>
          </cell>
          <cell r="ES442">
            <v>0</v>
          </cell>
          <cell r="ET442">
            <v>0</v>
          </cell>
          <cell r="EU442">
            <v>0</v>
          </cell>
          <cell r="EW442" t="str">
            <v>TLYS30016</v>
          </cell>
          <cell r="EX442">
            <v>100</v>
          </cell>
          <cell r="EY442">
            <v>0</v>
          </cell>
          <cell r="EZ442">
            <v>0</v>
          </cell>
          <cell r="FA442">
            <v>0</v>
          </cell>
          <cell r="FB442">
            <v>0</v>
          </cell>
          <cell r="FC442">
            <v>0</v>
          </cell>
          <cell r="FE442" t="str">
            <v>TLYS30008</v>
          </cell>
          <cell r="FF442">
            <v>100</v>
          </cell>
          <cell r="FG442">
            <v>0</v>
          </cell>
          <cell r="FH442">
            <v>0</v>
          </cell>
          <cell r="FI442">
            <v>0</v>
          </cell>
          <cell r="FJ442">
            <v>0</v>
          </cell>
          <cell r="FK442">
            <v>0</v>
          </cell>
          <cell r="FM442" t="str">
            <v>TLYS30008</v>
          </cell>
          <cell r="FN442">
            <v>100</v>
          </cell>
          <cell r="FO442">
            <v>0</v>
          </cell>
          <cell r="FP442">
            <v>0</v>
          </cell>
          <cell r="FQ442">
            <v>0</v>
          </cell>
          <cell r="FR442">
            <v>0</v>
          </cell>
          <cell r="FS442">
            <v>0</v>
          </cell>
          <cell r="FU442" t="str">
            <v>TLYS30008</v>
          </cell>
          <cell r="FV442">
            <v>100</v>
          </cell>
          <cell r="FW442">
            <v>0</v>
          </cell>
          <cell r="FX442">
            <v>0</v>
          </cell>
          <cell r="FY442">
            <v>0</v>
          </cell>
          <cell r="FZ442">
            <v>0</v>
          </cell>
          <cell r="GA442">
            <v>0</v>
          </cell>
          <cell r="GC442" t="str">
            <v>TLYS30008</v>
          </cell>
          <cell r="GD442">
            <v>100</v>
          </cell>
          <cell r="GE442">
            <v>0</v>
          </cell>
          <cell r="GF442">
            <v>0</v>
          </cell>
          <cell r="GG442">
            <v>0</v>
          </cell>
          <cell r="GH442">
            <v>0</v>
          </cell>
          <cell r="GI442">
            <v>0</v>
          </cell>
          <cell r="GK442" t="str">
            <v>TLYS30008</v>
          </cell>
          <cell r="GL442">
            <v>100</v>
          </cell>
          <cell r="GM442">
            <v>0</v>
          </cell>
          <cell r="GN442">
            <v>0</v>
          </cell>
          <cell r="GO442">
            <v>0</v>
          </cell>
          <cell r="GP442">
            <v>0</v>
          </cell>
          <cell r="GQ442">
            <v>0</v>
          </cell>
          <cell r="GS442" t="str">
            <v>TLYS30008</v>
          </cell>
          <cell r="GT442">
            <v>100</v>
          </cell>
          <cell r="GU442">
            <v>0</v>
          </cell>
          <cell r="GV442">
            <v>0</v>
          </cell>
          <cell r="GW442">
            <v>0</v>
          </cell>
          <cell r="GX442">
            <v>0</v>
          </cell>
          <cell r="GY442">
            <v>0</v>
          </cell>
          <cell r="HA442" t="str">
            <v>TLYS30008</v>
          </cell>
          <cell r="HB442">
            <v>100</v>
          </cell>
          <cell r="HC442">
            <v>0</v>
          </cell>
          <cell r="HD442">
            <v>0</v>
          </cell>
          <cell r="HE442">
            <v>0</v>
          </cell>
          <cell r="HF442">
            <v>0</v>
          </cell>
          <cell r="HG442">
            <v>0</v>
          </cell>
          <cell r="HI442" t="str">
            <v>SDPT60118</v>
          </cell>
          <cell r="HJ442">
            <v>100</v>
          </cell>
          <cell r="HK442">
            <v>0</v>
          </cell>
          <cell r="HL442">
            <v>0</v>
          </cell>
          <cell r="HM442">
            <v>0</v>
          </cell>
          <cell r="HN442">
            <v>0</v>
          </cell>
          <cell r="HO442">
            <v>0</v>
          </cell>
          <cell r="HQ442" t="str">
            <v>SDPT60118</v>
          </cell>
          <cell r="HR442">
            <v>100</v>
          </cell>
          <cell r="HS442">
            <v>0</v>
          </cell>
          <cell r="HT442">
            <v>0</v>
          </cell>
          <cell r="HU442">
            <v>0</v>
          </cell>
          <cell r="HV442">
            <v>0</v>
          </cell>
          <cell r="HW442">
            <v>0</v>
          </cell>
          <cell r="HY442" t="str">
            <v>SDPT60065</v>
          </cell>
          <cell r="HZ442">
            <v>100</v>
          </cell>
          <cell r="IA442">
            <v>0</v>
          </cell>
          <cell r="IB442">
            <v>0</v>
          </cell>
          <cell r="IC442">
            <v>0</v>
          </cell>
          <cell r="ID442">
            <v>0</v>
          </cell>
          <cell r="IE442">
            <v>0</v>
          </cell>
          <cell r="IG442" t="str">
            <v>SDPT60065</v>
          </cell>
          <cell r="IH442">
            <v>100</v>
          </cell>
          <cell r="II442">
            <v>0</v>
          </cell>
          <cell r="IJ442">
            <v>0</v>
          </cell>
          <cell r="IK442">
            <v>0</v>
          </cell>
          <cell r="IL442">
            <v>0</v>
          </cell>
          <cell r="IM442">
            <v>0</v>
          </cell>
        </row>
        <row r="443">
          <cell r="A443" t="str">
            <v>WTHN26012</v>
          </cell>
          <cell r="B443">
            <v>100</v>
          </cell>
          <cell r="C443">
            <v>0</v>
          </cell>
          <cell r="D443">
            <v>0</v>
          </cell>
          <cell r="E443">
            <v>0</v>
          </cell>
          <cell r="F443">
            <v>0</v>
          </cell>
          <cell r="G443">
            <v>0</v>
          </cell>
          <cell r="I443" t="str">
            <v>WTHN26012</v>
          </cell>
          <cell r="J443">
            <v>100</v>
          </cell>
          <cell r="K443">
            <v>0</v>
          </cell>
          <cell r="L443">
            <v>0</v>
          </cell>
          <cell r="M443">
            <v>0</v>
          </cell>
          <cell r="N443">
            <v>0</v>
          </cell>
          <cell r="O443">
            <v>0</v>
          </cell>
          <cell r="Q443" t="str">
            <v>WDKM60007</v>
          </cell>
          <cell r="R443">
            <v>64.31</v>
          </cell>
          <cell r="S443">
            <v>25.7</v>
          </cell>
          <cell r="T443">
            <v>2</v>
          </cell>
          <cell r="U443">
            <v>0</v>
          </cell>
          <cell r="V443">
            <v>6.2160000000000002</v>
          </cell>
          <cell r="W443">
            <v>1</v>
          </cell>
          <cell r="Y443" t="str">
            <v>WDKM60007</v>
          </cell>
          <cell r="Z443">
            <v>72.760000000000005</v>
          </cell>
          <cell r="AA443">
            <v>13.08</v>
          </cell>
          <cell r="AB443">
            <v>1</v>
          </cell>
          <cell r="AC443">
            <v>1.7210000000000001</v>
          </cell>
          <cell r="AD443">
            <v>19.782</v>
          </cell>
          <cell r="AE443">
            <v>2</v>
          </cell>
          <cell r="AG443" t="str">
            <v>WDKM60007</v>
          </cell>
          <cell r="AH443">
            <v>78.209999999999994</v>
          </cell>
          <cell r="AI443">
            <v>13.08</v>
          </cell>
          <cell r="AJ443">
            <v>1</v>
          </cell>
          <cell r="AK443">
            <v>1.7210000000000001</v>
          </cell>
          <cell r="AL443">
            <v>38.865000000000002</v>
          </cell>
          <cell r="AM443">
            <v>2</v>
          </cell>
          <cell r="AO443" t="str">
            <v>VRSK51001</v>
          </cell>
          <cell r="AP443">
            <v>100</v>
          </cell>
          <cell r="AQ443">
            <v>0</v>
          </cell>
          <cell r="AR443">
            <v>0</v>
          </cell>
          <cell r="AS443">
            <v>0</v>
          </cell>
          <cell r="AT443">
            <v>0</v>
          </cell>
          <cell r="AU443">
            <v>0</v>
          </cell>
          <cell r="AW443" t="str">
            <v>VRSK51001</v>
          </cell>
          <cell r="AX443">
            <v>100</v>
          </cell>
          <cell r="AY443">
            <v>0</v>
          </cell>
          <cell r="AZ443">
            <v>0</v>
          </cell>
          <cell r="BA443">
            <v>0</v>
          </cell>
          <cell r="BB443">
            <v>0</v>
          </cell>
          <cell r="BC443">
            <v>0</v>
          </cell>
          <cell r="BE443" t="str">
            <v>VRSK51001</v>
          </cell>
          <cell r="BF443">
            <v>100</v>
          </cell>
          <cell r="BG443">
            <v>0</v>
          </cell>
          <cell r="BH443">
            <v>0</v>
          </cell>
          <cell r="BI443">
            <v>0</v>
          </cell>
          <cell r="BJ443">
            <v>0</v>
          </cell>
          <cell r="BK443">
            <v>0</v>
          </cell>
          <cell r="BM443" t="str">
            <v>VRSK51001</v>
          </cell>
          <cell r="BN443">
            <v>100</v>
          </cell>
          <cell r="BO443">
            <v>0</v>
          </cell>
          <cell r="BP443">
            <v>0</v>
          </cell>
          <cell r="BQ443">
            <v>0</v>
          </cell>
          <cell r="BR443">
            <v>0</v>
          </cell>
          <cell r="BS443">
            <v>0</v>
          </cell>
          <cell r="BU443" t="str">
            <v>VRHM24007</v>
          </cell>
          <cell r="BV443">
            <v>100</v>
          </cell>
          <cell r="BZ443">
            <v>0</v>
          </cell>
          <cell r="CA443">
            <v>0</v>
          </cell>
          <cell r="CC443" t="str">
            <v>VRHM24007</v>
          </cell>
          <cell r="CD443">
            <v>100</v>
          </cell>
          <cell r="CH443">
            <v>0</v>
          </cell>
          <cell r="CI443">
            <v>0</v>
          </cell>
          <cell r="CK443" t="str">
            <v>VRHM24007</v>
          </cell>
          <cell r="CL443">
            <v>100</v>
          </cell>
          <cell r="CP443">
            <v>0</v>
          </cell>
          <cell r="CQ443">
            <v>0</v>
          </cell>
          <cell r="CS443" t="str">
            <v>TLYT15055</v>
          </cell>
          <cell r="CT443">
            <v>100</v>
          </cell>
          <cell r="CX443">
            <v>0</v>
          </cell>
          <cell r="CY443">
            <v>0</v>
          </cell>
          <cell r="DA443" t="str">
            <v>TLYT15055</v>
          </cell>
          <cell r="DB443">
            <v>100</v>
          </cell>
          <cell r="DF443">
            <v>0</v>
          </cell>
          <cell r="DG443">
            <v>0</v>
          </cell>
          <cell r="DI443" t="str">
            <v>TLYT15055</v>
          </cell>
          <cell r="DJ443">
            <v>100</v>
          </cell>
          <cell r="DN443">
            <v>0</v>
          </cell>
          <cell r="DO443">
            <v>0</v>
          </cell>
          <cell r="DQ443" t="str">
            <v>TLYT15055</v>
          </cell>
          <cell r="DR443">
            <v>100</v>
          </cell>
          <cell r="DS443">
            <v>0</v>
          </cell>
          <cell r="DT443">
            <v>0</v>
          </cell>
          <cell r="DU443">
            <v>0</v>
          </cell>
          <cell r="DV443">
            <v>0</v>
          </cell>
          <cell r="DW443">
            <v>0</v>
          </cell>
          <cell r="DY443" t="str">
            <v>TLYT15053</v>
          </cell>
          <cell r="DZ443">
            <v>100</v>
          </cell>
          <cell r="EA443">
            <v>0</v>
          </cell>
          <cell r="EB443">
            <v>0</v>
          </cell>
          <cell r="EC443">
            <v>0</v>
          </cell>
          <cell r="ED443">
            <v>0</v>
          </cell>
          <cell r="EE443">
            <v>0</v>
          </cell>
          <cell r="EG443" t="str">
            <v>TLYT15053</v>
          </cell>
          <cell r="EH443">
            <v>100</v>
          </cell>
          <cell r="EI443">
            <v>0</v>
          </cell>
          <cell r="EJ443">
            <v>0</v>
          </cell>
          <cell r="EK443">
            <v>0</v>
          </cell>
          <cell r="EL443">
            <v>0</v>
          </cell>
          <cell r="EM443">
            <v>0</v>
          </cell>
          <cell r="EO443" t="str">
            <v>TLYT15053</v>
          </cell>
          <cell r="EP443">
            <v>100</v>
          </cell>
          <cell r="EQ443">
            <v>0</v>
          </cell>
          <cell r="ER443">
            <v>0</v>
          </cell>
          <cell r="ES443">
            <v>0</v>
          </cell>
          <cell r="ET443">
            <v>0</v>
          </cell>
          <cell r="EU443">
            <v>0</v>
          </cell>
          <cell r="EW443" t="str">
            <v>TLYS40007</v>
          </cell>
          <cell r="EX443">
            <v>100</v>
          </cell>
          <cell r="EY443">
            <v>0</v>
          </cell>
          <cell r="EZ443">
            <v>0</v>
          </cell>
          <cell r="FA443">
            <v>0</v>
          </cell>
          <cell r="FB443">
            <v>0</v>
          </cell>
          <cell r="FC443">
            <v>0</v>
          </cell>
          <cell r="FE443" t="str">
            <v>TLYS30009</v>
          </cell>
          <cell r="FF443">
            <v>100</v>
          </cell>
          <cell r="FG443">
            <v>0</v>
          </cell>
          <cell r="FH443">
            <v>0</v>
          </cell>
          <cell r="FI443">
            <v>0</v>
          </cell>
          <cell r="FJ443">
            <v>0</v>
          </cell>
          <cell r="FK443">
            <v>0</v>
          </cell>
          <cell r="FM443" t="str">
            <v>TLYS30009</v>
          </cell>
          <cell r="FN443">
            <v>100</v>
          </cell>
          <cell r="FO443">
            <v>0</v>
          </cell>
          <cell r="FP443">
            <v>0</v>
          </cell>
          <cell r="FQ443">
            <v>0</v>
          </cell>
          <cell r="FR443">
            <v>0</v>
          </cell>
          <cell r="FS443">
            <v>0</v>
          </cell>
          <cell r="FU443" t="str">
            <v>TLYS30009</v>
          </cell>
          <cell r="FV443">
            <v>100</v>
          </cell>
          <cell r="FW443">
            <v>0</v>
          </cell>
          <cell r="FX443">
            <v>0</v>
          </cell>
          <cell r="FY443">
            <v>0</v>
          </cell>
          <cell r="FZ443">
            <v>0</v>
          </cell>
          <cell r="GA443">
            <v>0</v>
          </cell>
          <cell r="GC443" t="str">
            <v>TLYS30009</v>
          </cell>
          <cell r="GD443">
            <v>100</v>
          </cell>
          <cell r="GE443">
            <v>0</v>
          </cell>
          <cell r="GF443">
            <v>0</v>
          </cell>
          <cell r="GG443">
            <v>0</v>
          </cell>
          <cell r="GH443">
            <v>0</v>
          </cell>
          <cell r="GI443">
            <v>0</v>
          </cell>
          <cell r="GK443" t="str">
            <v>TLYS30009</v>
          </cell>
          <cell r="GL443">
            <v>100</v>
          </cell>
          <cell r="GM443">
            <v>0</v>
          </cell>
          <cell r="GN443">
            <v>0</v>
          </cell>
          <cell r="GO443">
            <v>0</v>
          </cell>
          <cell r="GP443">
            <v>0</v>
          </cell>
          <cell r="GQ443">
            <v>0</v>
          </cell>
          <cell r="GS443" t="str">
            <v>TLYS30009</v>
          </cell>
          <cell r="GT443">
            <v>100</v>
          </cell>
          <cell r="GU443">
            <v>0</v>
          </cell>
          <cell r="GV443">
            <v>0</v>
          </cell>
          <cell r="GW443">
            <v>0</v>
          </cell>
          <cell r="GX443">
            <v>0</v>
          </cell>
          <cell r="GY443">
            <v>0</v>
          </cell>
          <cell r="HA443" t="str">
            <v>TLYS30009</v>
          </cell>
          <cell r="HB443">
            <v>100</v>
          </cell>
          <cell r="HC443">
            <v>0</v>
          </cell>
          <cell r="HD443">
            <v>0</v>
          </cell>
          <cell r="HE443">
            <v>0</v>
          </cell>
          <cell r="HF443">
            <v>0</v>
          </cell>
          <cell r="HG443">
            <v>0</v>
          </cell>
          <cell r="HI443" t="str">
            <v>SDPT60119</v>
          </cell>
          <cell r="HJ443">
            <v>100</v>
          </cell>
          <cell r="HK443">
            <v>0</v>
          </cell>
          <cell r="HL443">
            <v>0</v>
          </cell>
          <cell r="HM443">
            <v>0</v>
          </cell>
          <cell r="HN443">
            <v>0</v>
          </cell>
          <cell r="HO443">
            <v>0</v>
          </cell>
          <cell r="HQ443" t="str">
            <v>SDPT60119</v>
          </cell>
          <cell r="HR443">
            <v>100</v>
          </cell>
          <cell r="HS443">
            <v>0</v>
          </cell>
          <cell r="HT443">
            <v>0</v>
          </cell>
          <cell r="HU443">
            <v>0</v>
          </cell>
          <cell r="HV443">
            <v>0</v>
          </cell>
          <cell r="HW443">
            <v>0</v>
          </cell>
          <cell r="HY443" t="str">
            <v>SDPT60070</v>
          </cell>
          <cell r="HZ443">
            <v>100</v>
          </cell>
          <cell r="IA443">
            <v>0</v>
          </cell>
          <cell r="IB443">
            <v>0</v>
          </cell>
          <cell r="IC443">
            <v>0</v>
          </cell>
          <cell r="ID443">
            <v>0</v>
          </cell>
          <cell r="IE443">
            <v>0</v>
          </cell>
          <cell r="IG443" t="str">
            <v>SDPT60070</v>
          </cell>
          <cell r="IH443">
            <v>100</v>
          </cell>
          <cell r="II443">
            <v>0</v>
          </cell>
          <cell r="IJ443">
            <v>0</v>
          </cell>
          <cell r="IK443">
            <v>0</v>
          </cell>
          <cell r="IL443">
            <v>0</v>
          </cell>
          <cell r="IM443">
            <v>0</v>
          </cell>
        </row>
        <row r="444">
          <cell r="A444" t="str">
            <v>WTMB41007</v>
          </cell>
          <cell r="B444">
            <v>100</v>
          </cell>
          <cell r="C444">
            <v>0</v>
          </cell>
          <cell r="D444">
            <v>0</v>
          </cell>
          <cell r="E444">
            <v>0</v>
          </cell>
          <cell r="F444">
            <v>0</v>
          </cell>
          <cell r="G444">
            <v>0</v>
          </cell>
          <cell r="I444" t="str">
            <v>WTMB41007</v>
          </cell>
          <cell r="J444">
            <v>100</v>
          </cell>
          <cell r="K444">
            <v>0</v>
          </cell>
          <cell r="L444">
            <v>0</v>
          </cell>
          <cell r="M444">
            <v>0</v>
          </cell>
          <cell r="N444">
            <v>0</v>
          </cell>
          <cell r="O444">
            <v>0</v>
          </cell>
          <cell r="Q444" t="str">
            <v>WDKM60019</v>
          </cell>
          <cell r="R444">
            <v>90.21</v>
          </cell>
          <cell r="S444">
            <v>7.05</v>
          </cell>
          <cell r="T444">
            <v>8</v>
          </cell>
          <cell r="U444">
            <v>0</v>
          </cell>
          <cell r="V444">
            <v>27.298999999999999</v>
          </cell>
          <cell r="W444">
            <v>1</v>
          </cell>
          <cell r="Y444" t="str">
            <v>WDKM60019</v>
          </cell>
          <cell r="Z444">
            <v>92.17</v>
          </cell>
          <cell r="AA444">
            <v>3.76</v>
          </cell>
          <cell r="AB444">
            <v>4</v>
          </cell>
          <cell r="AC444">
            <v>6.2130000000000001</v>
          </cell>
          <cell r="AD444">
            <v>40.832000000000001</v>
          </cell>
          <cell r="AE444">
            <v>2</v>
          </cell>
          <cell r="AG444" t="str">
            <v>WDKM60019</v>
          </cell>
          <cell r="AH444">
            <v>93.74</v>
          </cell>
          <cell r="AI444">
            <v>3.76</v>
          </cell>
          <cell r="AJ444">
            <v>4</v>
          </cell>
          <cell r="AK444">
            <v>6.2130000000000001</v>
          </cell>
          <cell r="AL444">
            <v>60.664999999999999</v>
          </cell>
          <cell r="AM444">
            <v>2</v>
          </cell>
          <cell r="AO444" t="str">
            <v>VRSK51011</v>
          </cell>
          <cell r="AP444">
            <v>100</v>
          </cell>
          <cell r="AQ444">
            <v>0</v>
          </cell>
          <cell r="AR444">
            <v>0</v>
          </cell>
          <cell r="AS444">
            <v>0</v>
          </cell>
          <cell r="AT444">
            <v>0</v>
          </cell>
          <cell r="AU444">
            <v>0</v>
          </cell>
          <cell r="AW444" t="str">
            <v>VRSK51011</v>
          </cell>
          <cell r="AX444">
            <v>100</v>
          </cell>
          <cell r="AY444">
            <v>0</v>
          </cell>
          <cell r="AZ444">
            <v>0</v>
          </cell>
          <cell r="BA444">
            <v>0</v>
          </cell>
          <cell r="BB444">
            <v>0</v>
          </cell>
          <cell r="BC444">
            <v>0</v>
          </cell>
          <cell r="BE444" t="str">
            <v>VRSK51011</v>
          </cell>
          <cell r="BF444">
            <v>100</v>
          </cell>
          <cell r="BG444">
            <v>0</v>
          </cell>
          <cell r="BH444">
            <v>0</v>
          </cell>
          <cell r="BI444">
            <v>0</v>
          </cell>
          <cell r="BJ444">
            <v>0</v>
          </cell>
          <cell r="BK444">
            <v>0</v>
          </cell>
          <cell r="BM444" t="str">
            <v>VRSK51011</v>
          </cell>
          <cell r="BN444">
            <v>100</v>
          </cell>
          <cell r="BO444">
            <v>0</v>
          </cell>
          <cell r="BP444">
            <v>0</v>
          </cell>
          <cell r="BQ444">
            <v>0</v>
          </cell>
          <cell r="BR444">
            <v>0</v>
          </cell>
          <cell r="BS444">
            <v>0</v>
          </cell>
          <cell r="BU444" t="str">
            <v>VRHM24015</v>
          </cell>
          <cell r="BV444">
            <v>75.650000000000006</v>
          </cell>
          <cell r="BW444">
            <v>29.22</v>
          </cell>
          <cell r="BX444">
            <v>0</v>
          </cell>
          <cell r="BY444">
            <v>99.914000000000001</v>
          </cell>
          <cell r="BZ444">
            <v>0</v>
          </cell>
          <cell r="CA444">
            <v>2</v>
          </cell>
          <cell r="CC444" t="str">
            <v>VRHM24015</v>
          </cell>
          <cell r="CD444">
            <v>77.87</v>
          </cell>
          <cell r="CE444">
            <v>29.22</v>
          </cell>
          <cell r="CF444">
            <v>0</v>
          </cell>
          <cell r="CG444">
            <v>99.914000000000001</v>
          </cell>
          <cell r="CH444">
            <v>0</v>
          </cell>
          <cell r="CI444">
            <v>2</v>
          </cell>
          <cell r="CK444" t="str">
            <v>VRHM24015</v>
          </cell>
          <cell r="CL444">
            <v>79.709999999999994</v>
          </cell>
          <cell r="CM444">
            <v>29.22</v>
          </cell>
          <cell r="CN444">
            <v>0</v>
          </cell>
          <cell r="CO444">
            <v>99.914000000000001</v>
          </cell>
          <cell r="CP444">
            <v>0</v>
          </cell>
          <cell r="CQ444">
            <v>2</v>
          </cell>
          <cell r="CS444" t="str">
            <v>TLYT15063</v>
          </cell>
          <cell r="CT444">
            <v>100</v>
          </cell>
          <cell r="CX444">
            <v>0</v>
          </cell>
          <cell r="CY444">
            <v>0</v>
          </cell>
          <cell r="DA444" t="str">
            <v>TLYT15063</v>
          </cell>
          <cell r="DB444">
            <v>100</v>
          </cell>
          <cell r="DF444">
            <v>0</v>
          </cell>
          <cell r="DG444">
            <v>0</v>
          </cell>
          <cell r="DI444" t="str">
            <v>TLYT15063</v>
          </cell>
          <cell r="DJ444">
            <v>100</v>
          </cell>
          <cell r="DN444">
            <v>0</v>
          </cell>
          <cell r="DO444">
            <v>0</v>
          </cell>
          <cell r="DQ444" t="str">
            <v>TLYT15063</v>
          </cell>
          <cell r="DR444">
            <v>100</v>
          </cell>
          <cell r="DS444">
            <v>0</v>
          </cell>
          <cell r="DT444">
            <v>0</v>
          </cell>
          <cell r="DU444">
            <v>0</v>
          </cell>
          <cell r="DV444">
            <v>0</v>
          </cell>
          <cell r="DW444">
            <v>0</v>
          </cell>
          <cell r="DY444" t="str">
            <v>TLYT15054</v>
          </cell>
          <cell r="DZ444">
            <v>100</v>
          </cell>
          <cell r="EA444">
            <v>0</v>
          </cell>
          <cell r="EB444">
            <v>0</v>
          </cell>
          <cell r="EC444">
            <v>0</v>
          </cell>
          <cell r="ED444">
            <v>0</v>
          </cell>
          <cell r="EE444">
            <v>0</v>
          </cell>
          <cell r="EG444" t="str">
            <v>TLYT15054</v>
          </cell>
          <cell r="EH444">
            <v>100</v>
          </cell>
          <cell r="EI444">
            <v>0</v>
          </cell>
          <cell r="EJ444">
            <v>0</v>
          </cell>
          <cell r="EK444">
            <v>0</v>
          </cell>
          <cell r="EL444">
            <v>0</v>
          </cell>
          <cell r="EM444">
            <v>0</v>
          </cell>
          <cell r="EO444" t="str">
            <v>TLYT15054</v>
          </cell>
          <cell r="EP444">
            <v>100</v>
          </cell>
          <cell r="EQ444">
            <v>0</v>
          </cell>
          <cell r="ER444">
            <v>0</v>
          </cell>
          <cell r="ES444">
            <v>0</v>
          </cell>
          <cell r="ET444">
            <v>0</v>
          </cell>
          <cell r="EU444">
            <v>0</v>
          </cell>
          <cell r="EW444" t="str">
            <v>TLYS40008</v>
          </cell>
          <cell r="EX444">
            <v>100</v>
          </cell>
          <cell r="EY444">
            <v>0</v>
          </cell>
          <cell r="EZ444">
            <v>0</v>
          </cell>
          <cell r="FA444">
            <v>0</v>
          </cell>
          <cell r="FB444">
            <v>0</v>
          </cell>
          <cell r="FC444">
            <v>0</v>
          </cell>
          <cell r="FE444" t="str">
            <v>TLYS30016</v>
          </cell>
          <cell r="FF444">
            <v>100</v>
          </cell>
          <cell r="FG444">
            <v>0</v>
          </cell>
          <cell r="FH444">
            <v>0</v>
          </cell>
          <cell r="FI444">
            <v>0</v>
          </cell>
          <cell r="FJ444">
            <v>0</v>
          </cell>
          <cell r="FK444">
            <v>0</v>
          </cell>
          <cell r="FM444" t="str">
            <v>TLYS30016</v>
          </cell>
          <cell r="FN444">
            <v>100</v>
          </cell>
          <cell r="FO444">
            <v>0</v>
          </cell>
          <cell r="FP444">
            <v>0</v>
          </cell>
          <cell r="FQ444">
            <v>0</v>
          </cell>
          <cell r="FR444">
            <v>0</v>
          </cell>
          <cell r="FS444">
            <v>0</v>
          </cell>
          <cell r="FU444" t="str">
            <v>TLYS30016</v>
          </cell>
          <cell r="FV444">
            <v>100</v>
          </cell>
          <cell r="FW444">
            <v>0</v>
          </cell>
          <cell r="FX444">
            <v>0</v>
          </cell>
          <cell r="FY444">
            <v>0</v>
          </cell>
          <cell r="FZ444">
            <v>0</v>
          </cell>
          <cell r="GA444">
            <v>0</v>
          </cell>
          <cell r="GC444" t="str">
            <v>TLYS30016</v>
          </cell>
          <cell r="GD444">
            <v>100</v>
          </cell>
          <cell r="GE444">
            <v>0</v>
          </cell>
          <cell r="GF444">
            <v>0</v>
          </cell>
          <cell r="GG444">
            <v>0</v>
          </cell>
          <cell r="GH444">
            <v>0</v>
          </cell>
          <cell r="GI444">
            <v>0</v>
          </cell>
          <cell r="GK444" t="str">
            <v>TLYS30016</v>
          </cell>
          <cell r="GL444">
            <v>100</v>
          </cell>
          <cell r="GM444">
            <v>0</v>
          </cell>
          <cell r="GN444">
            <v>0</v>
          </cell>
          <cell r="GO444">
            <v>0</v>
          </cell>
          <cell r="GP444">
            <v>0</v>
          </cell>
          <cell r="GQ444">
            <v>0</v>
          </cell>
          <cell r="GS444" t="str">
            <v>TLYS30016</v>
          </cell>
          <cell r="GT444">
            <v>100</v>
          </cell>
          <cell r="GU444">
            <v>0</v>
          </cell>
          <cell r="GV444">
            <v>0</v>
          </cell>
          <cell r="GW444">
            <v>0</v>
          </cell>
          <cell r="GX444">
            <v>0</v>
          </cell>
          <cell r="GY444">
            <v>0</v>
          </cell>
          <cell r="HA444" t="str">
            <v>TLYS30016</v>
          </cell>
          <cell r="HB444">
            <v>100</v>
          </cell>
          <cell r="HC444">
            <v>0</v>
          </cell>
          <cell r="HD444">
            <v>0</v>
          </cell>
          <cell r="HE444">
            <v>0</v>
          </cell>
          <cell r="HF444">
            <v>0</v>
          </cell>
          <cell r="HG444">
            <v>0</v>
          </cell>
          <cell r="HI444" t="str">
            <v>SDPT60120</v>
          </cell>
          <cell r="HJ444">
            <v>100</v>
          </cell>
          <cell r="HK444">
            <v>0</v>
          </cell>
          <cell r="HL444">
            <v>0</v>
          </cell>
          <cell r="HM444">
            <v>0</v>
          </cell>
          <cell r="HN444">
            <v>0</v>
          </cell>
          <cell r="HO444">
            <v>0</v>
          </cell>
          <cell r="HQ444" t="str">
            <v>SDPT60120</v>
          </cell>
          <cell r="HR444">
            <v>100</v>
          </cell>
          <cell r="HS444">
            <v>0</v>
          </cell>
          <cell r="HT444">
            <v>0</v>
          </cell>
          <cell r="HU444">
            <v>0</v>
          </cell>
          <cell r="HV444">
            <v>0</v>
          </cell>
          <cell r="HW444">
            <v>0</v>
          </cell>
          <cell r="HY444" t="str">
            <v>SDPT60071</v>
          </cell>
          <cell r="HZ444">
            <v>100</v>
          </cell>
          <cell r="IA444">
            <v>0</v>
          </cell>
          <cell r="IB444">
            <v>0</v>
          </cell>
          <cell r="IC444">
            <v>0</v>
          </cell>
          <cell r="ID444">
            <v>0</v>
          </cell>
          <cell r="IE444">
            <v>0</v>
          </cell>
          <cell r="IG444" t="str">
            <v>SDPT60071</v>
          </cell>
          <cell r="IH444">
            <v>100</v>
          </cell>
          <cell r="II444">
            <v>0</v>
          </cell>
          <cell r="IJ444">
            <v>0</v>
          </cell>
          <cell r="IK444">
            <v>0</v>
          </cell>
          <cell r="IL444">
            <v>0</v>
          </cell>
          <cell r="IM444">
            <v>0</v>
          </cell>
        </row>
        <row r="445">
          <cell r="A445" t="str">
            <v>WTPT40001</v>
          </cell>
          <cell r="B445">
            <v>100</v>
          </cell>
          <cell r="C445">
            <v>0</v>
          </cell>
          <cell r="D445">
            <v>0</v>
          </cell>
          <cell r="E445">
            <v>0</v>
          </cell>
          <cell r="F445">
            <v>0</v>
          </cell>
          <cell r="G445">
            <v>0</v>
          </cell>
          <cell r="I445" t="str">
            <v>WTPT40001</v>
          </cell>
          <cell r="J445">
            <v>100</v>
          </cell>
          <cell r="K445">
            <v>0</v>
          </cell>
          <cell r="L445">
            <v>0</v>
          </cell>
          <cell r="M445">
            <v>0</v>
          </cell>
          <cell r="N445">
            <v>0</v>
          </cell>
          <cell r="O445">
            <v>0</v>
          </cell>
          <cell r="Q445" t="str">
            <v>WLKM60007</v>
          </cell>
          <cell r="R445">
            <v>93.7</v>
          </cell>
          <cell r="S445">
            <v>0.53</v>
          </cell>
          <cell r="T445">
            <v>16</v>
          </cell>
          <cell r="U445">
            <v>0</v>
          </cell>
          <cell r="V445">
            <v>32.015999999999998</v>
          </cell>
          <cell r="W445">
            <v>1</v>
          </cell>
          <cell r="Y445" t="str">
            <v>WLKM60007</v>
          </cell>
          <cell r="Z445">
            <v>95.28</v>
          </cell>
          <cell r="AA445">
            <v>0.53</v>
          </cell>
          <cell r="AB445">
            <v>16</v>
          </cell>
          <cell r="AC445">
            <v>0</v>
          </cell>
          <cell r="AD445">
            <v>41.85</v>
          </cell>
          <cell r="AE445">
            <v>1</v>
          </cell>
          <cell r="AG445" t="str">
            <v>WLKM60007</v>
          </cell>
          <cell r="AH445">
            <v>95.53</v>
          </cell>
          <cell r="AI445">
            <v>0.68</v>
          </cell>
          <cell r="AJ445">
            <v>8</v>
          </cell>
          <cell r="AK445">
            <v>0</v>
          </cell>
          <cell r="AL445">
            <v>60.1</v>
          </cell>
          <cell r="AM445">
            <v>2</v>
          </cell>
          <cell r="AO445" t="str">
            <v>WDKM60007</v>
          </cell>
          <cell r="AP445">
            <v>81.84</v>
          </cell>
          <cell r="AQ445">
            <v>13.08</v>
          </cell>
          <cell r="AR445">
            <v>1</v>
          </cell>
          <cell r="AS445">
            <v>1.7210000000000001</v>
          </cell>
          <cell r="AT445">
            <v>57.863999999999997</v>
          </cell>
          <cell r="AU445">
            <v>2</v>
          </cell>
          <cell r="AW445" t="str">
            <v>WDKM60007</v>
          </cell>
          <cell r="AX445">
            <v>84.43</v>
          </cell>
          <cell r="AY445">
            <v>13.08</v>
          </cell>
          <cell r="AZ445">
            <v>1</v>
          </cell>
          <cell r="BA445">
            <v>1.7210000000000001</v>
          </cell>
          <cell r="BB445">
            <v>68.114000000000004</v>
          </cell>
          <cell r="BC445">
            <v>2</v>
          </cell>
          <cell r="BE445" t="str">
            <v>WDKM60007</v>
          </cell>
          <cell r="BF445">
            <v>86.38</v>
          </cell>
          <cell r="BG445">
            <v>13.08</v>
          </cell>
          <cell r="BH445">
            <v>3.5</v>
          </cell>
          <cell r="BI445">
            <v>1.7210000000000001</v>
          </cell>
          <cell r="BJ445">
            <v>85.296999999999997</v>
          </cell>
          <cell r="BK445">
            <v>2</v>
          </cell>
          <cell r="BM445" t="str">
            <v>WDKM60007</v>
          </cell>
          <cell r="BN445">
            <v>87.89</v>
          </cell>
          <cell r="BO445">
            <v>13.08</v>
          </cell>
          <cell r="BP445">
            <v>3.5</v>
          </cell>
          <cell r="BQ445">
            <v>1.7210000000000001</v>
          </cell>
          <cell r="BR445">
            <v>102.29600000000001</v>
          </cell>
          <cell r="BS445">
            <v>2</v>
          </cell>
          <cell r="BU445" t="str">
            <v>VRRT51006</v>
          </cell>
          <cell r="BV445">
            <v>100</v>
          </cell>
          <cell r="BW445">
            <v>0</v>
          </cell>
          <cell r="BX445">
            <v>8.5</v>
          </cell>
          <cell r="BZ445">
            <v>0</v>
          </cell>
          <cell r="CA445">
            <v>0</v>
          </cell>
          <cell r="CC445" t="str">
            <v>VRRT51006</v>
          </cell>
          <cell r="CD445">
            <v>100</v>
          </cell>
          <cell r="CE445">
            <v>0</v>
          </cell>
          <cell r="CF445">
            <v>8.5</v>
          </cell>
          <cell r="CH445">
            <v>0</v>
          </cell>
          <cell r="CI445">
            <v>0</v>
          </cell>
          <cell r="CK445" t="str">
            <v>VRRT51006</v>
          </cell>
          <cell r="CL445">
            <v>100</v>
          </cell>
          <cell r="CM445">
            <v>0</v>
          </cell>
          <cell r="CN445">
            <v>8.5</v>
          </cell>
          <cell r="CP445">
            <v>0</v>
          </cell>
          <cell r="CQ445">
            <v>0</v>
          </cell>
          <cell r="CS445" t="str">
            <v>TLYT30023</v>
          </cell>
          <cell r="CT445">
            <v>100</v>
          </cell>
          <cell r="CX445">
            <v>0</v>
          </cell>
          <cell r="CY445">
            <v>0</v>
          </cell>
          <cell r="DA445" t="str">
            <v>TLYT30023</v>
          </cell>
          <cell r="DB445">
            <v>100</v>
          </cell>
          <cell r="DF445">
            <v>0</v>
          </cell>
          <cell r="DG445">
            <v>0</v>
          </cell>
          <cell r="DI445" t="str">
            <v>TLYT30023</v>
          </cell>
          <cell r="DJ445">
            <v>100</v>
          </cell>
          <cell r="DN445">
            <v>0</v>
          </cell>
          <cell r="DO445">
            <v>0</v>
          </cell>
          <cell r="DQ445" t="str">
            <v>TLYT30023</v>
          </cell>
          <cell r="DR445">
            <v>100</v>
          </cell>
          <cell r="DS445">
            <v>0</v>
          </cell>
          <cell r="DT445">
            <v>0</v>
          </cell>
          <cell r="DU445">
            <v>0</v>
          </cell>
          <cell r="DV445">
            <v>0</v>
          </cell>
          <cell r="DW445">
            <v>0</v>
          </cell>
          <cell r="DY445" t="str">
            <v>TLYT15055</v>
          </cell>
          <cell r="DZ445">
            <v>100</v>
          </cell>
          <cell r="ED445">
            <v>0</v>
          </cell>
          <cell r="EE445">
            <v>0</v>
          </cell>
          <cell r="EG445" t="str">
            <v>TLYT15055</v>
          </cell>
          <cell r="EH445">
            <v>100</v>
          </cell>
          <cell r="EI445">
            <v>0</v>
          </cell>
          <cell r="EJ445">
            <v>0</v>
          </cell>
          <cell r="EK445">
            <v>0</v>
          </cell>
          <cell r="EL445">
            <v>0</v>
          </cell>
          <cell r="EM445">
            <v>0</v>
          </cell>
          <cell r="EO445" t="str">
            <v>TLYT15055</v>
          </cell>
          <cell r="EP445">
            <v>100</v>
          </cell>
          <cell r="EQ445">
            <v>0</v>
          </cell>
          <cell r="ER445">
            <v>0</v>
          </cell>
          <cell r="ES445">
            <v>0</v>
          </cell>
          <cell r="ET445">
            <v>0</v>
          </cell>
          <cell r="EU445">
            <v>0</v>
          </cell>
          <cell r="EW445" t="str">
            <v>TLYS40010</v>
          </cell>
          <cell r="EX445">
            <v>100</v>
          </cell>
          <cell r="EY445">
            <v>0</v>
          </cell>
          <cell r="EZ445">
            <v>0</v>
          </cell>
          <cell r="FA445">
            <v>0</v>
          </cell>
          <cell r="FB445">
            <v>0</v>
          </cell>
          <cell r="FC445">
            <v>0</v>
          </cell>
          <cell r="FE445" t="str">
            <v>TLYS40007</v>
          </cell>
          <cell r="FF445">
            <v>100</v>
          </cell>
          <cell r="FG445">
            <v>0</v>
          </cell>
          <cell r="FH445">
            <v>0</v>
          </cell>
          <cell r="FI445">
            <v>0</v>
          </cell>
          <cell r="FJ445">
            <v>0</v>
          </cell>
          <cell r="FK445">
            <v>0</v>
          </cell>
          <cell r="FM445" t="str">
            <v>TLYS40007</v>
          </cell>
          <cell r="FN445">
            <v>100</v>
          </cell>
          <cell r="FO445">
            <v>0</v>
          </cell>
          <cell r="FP445">
            <v>0</v>
          </cell>
          <cell r="FQ445">
            <v>0</v>
          </cell>
          <cell r="FR445">
            <v>0</v>
          </cell>
          <cell r="FS445">
            <v>0</v>
          </cell>
          <cell r="FU445" t="str">
            <v>TLYS40007</v>
          </cell>
          <cell r="FV445">
            <v>100</v>
          </cell>
          <cell r="FW445">
            <v>0</v>
          </cell>
          <cell r="FX445">
            <v>0</v>
          </cell>
          <cell r="FY445">
            <v>0</v>
          </cell>
          <cell r="FZ445">
            <v>0</v>
          </cell>
          <cell r="GA445">
            <v>0</v>
          </cell>
          <cell r="GC445" t="str">
            <v>TLYS40007</v>
          </cell>
          <cell r="GD445">
            <v>100</v>
          </cell>
          <cell r="GE445">
            <v>0</v>
          </cell>
          <cell r="GF445">
            <v>0</v>
          </cell>
          <cell r="GG445">
            <v>0</v>
          </cell>
          <cell r="GH445">
            <v>0</v>
          </cell>
          <cell r="GI445">
            <v>0</v>
          </cell>
          <cell r="GK445" t="str">
            <v>TLYS40007</v>
          </cell>
          <cell r="GL445">
            <v>100</v>
          </cell>
          <cell r="GM445">
            <v>0</v>
          </cell>
          <cell r="GN445">
            <v>0</v>
          </cell>
          <cell r="GO445">
            <v>0</v>
          </cell>
          <cell r="GP445">
            <v>0</v>
          </cell>
          <cell r="GQ445">
            <v>0</v>
          </cell>
          <cell r="GS445" t="str">
            <v>TLYS40007</v>
          </cell>
          <cell r="GT445">
            <v>100</v>
          </cell>
          <cell r="GU445">
            <v>0</v>
          </cell>
          <cell r="GV445">
            <v>0</v>
          </cell>
          <cell r="GW445">
            <v>0</v>
          </cell>
          <cell r="GX445">
            <v>0</v>
          </cell>
          <cell r="GY445">
            <v>0</v>
          </cell>
          <cell r="HA445" t="str">
            <v>TLYS40007</v>
          </cell>
          <cell r="HB445">
            <v>100</v>
          </cell>
          <cell r="HC445">
            <v>0</v>
          </cell>
          <cell r="HD445">
            <v>0</v>
          </cell>
          <cell r="HE445">
            <v>0</v>
          </cell>
          <cell r="HF445">
            <v>0</v>
          </cell>
          <cell r="HG445">
            <v>0</v>
          </cell>
          <cell r="HI445" t="str">
            <v>SDPT60121</v>
          </cell>
          <cell r="HJ445">
            <v>100</v>
          </cell>
          <cell r="HK445">
            <v>0</v>
          </cell>
          <cell r="HL445">
            <v>0</v>
          </cell>
          <cell r="HM445">
            <v>0</v>
          </cell>
          <cell r="HN445">
            <v>0</v>
          </cell>
          <cell r="HO445">
            <v>0</v>
          </cell>
          <cell r="HQ445" t="str">
            <v>SDPT60121</v>
          </cell>
          <cell r="HR445">
            <v>100</v>
          </cell>
          <cell r="HS445">
            <v>0</v>
          </cell>
          <cell r="HT445">
            <v>0</v>
          </cell>
          <cell r="HU445">
            <v>0</v>
          </cell>
          <cell r="HV445">
            <v>0</v>
          </cell>
          <cell r="HW445">
            <v>0</v>
          </cell>
          <cell r="HY445" t="str">
            <v>SDPT60074</v>
          </cell>
          <cell r="HZ445">
            <v>100</v>
          </cell>
          <cell r="IA445">
            <v>0</v>
          </cell>
          <cell r="IB445">
            <v>0</v>
          </cell>
          <cell r="IC445">
            <v>0</v>
          </cell>
          <cell r="ID445">
            <v>0</v>
          </cell>
          <cell r="IE445">
            <v>0</v>
          </cell>
          <cell r="IG445" t="str">
            <v>SDPT60074</v>
          </cell>
          <cell r="IH445">
            <v>100</v>
          </cell>
          <cell r="II445">
            <v>0</v>
          </cell>
          <cell r="IJ445">
            <v>0</v>
          </cell>
          <cell r="IK445">
            <v>0</v>
          </cell>
          <cell r="IL445">
            <v>0</v>
          </cell>
          <cell r="IM445">
            <v>0</v>
          </cell>
        </row>
        <row r="446">
          <cell r="A446" t="str">
            <v>WTPT40002</v>
          </cell>
          <cell r="B446">
            <v>100</v>
          </cell>
          <cell r="C446">
            <v>0</v>
          </cell>
          <cell r="D446">
            <v>0</v>
          </cell>
          <cell r="E446">
            <v>0</v>
          </cell>
          <cell r="F446">
            <v>0</v>
          </cell>
          <cell r="G446">
            <v>0</v>
          </cell>
          <cell r="I446" t="str">
            <v>WTPT40002</v>
          </cell>
          <cell r="J446">
            <v>100</v>
          </cell>
          <cell r="K446">
            <v>0</v>
          </cell>
          <cell r="L446">
            <v>0</v>
          </cell>
          <cell r="M446">
            <v>0</v>
          </cell>
          <cell r="N446">
            <v>0</v>
          </cell>
          <cell r="O446">
            <v>0</v>
          </cell>
          <cell r="Q446" t="str">
            <v>WTHN26012</v>
          </cell>
          <cell r="R446">
            <v>100</v>
          </cell>
          <cell r="S446">
            <v>0</v>
          </cell>
          <cell r="T446">
            <v>0</v>
          </cell>
          <cell r="U446">
            <v>0</v>
          </cell>
          <cell r="V446">
            <v>0</v>
          </cell>
          <cell r="W446">
            <v>0</v>
          </cell>
          <cell r="Y446" t="str">
            <v>WTHN26012</v>
          </cell>
          <cell r="Z446">
            <v>100</v>
          </cell>
          <cell r="AA446">
            <v>0</v>
          </cell>
          <cell r="AB446">
            <v>0</v>
          </cell>
          <cell r="AC446">
            <v>0</v>
          </cell>
          <cell r="AD446">
            <v>0</v>
          </cell>
          <cell r="AE446">
            <v>0</v>
          </cell>
          <cell r="AG446" t="str">
            <v>WTHN26012</v>
          </cell>
          <cell r="AH446">
            <v>100</v>
          </cell>
          <cell r="AI446">
            <v>0</v>
          </cell>
          <cell r="AJ446">
            <v>0</v>
          </cell>
          <cell r="AK446">
            <v>0</v>
          </cell>
          <cell r="AL446">
            <v>0</v>
          </cell>
          <cell r="AM446">
            <v>0</v>
          </cell>
          <cell r="AO446" t="str">
            <v>WDKM60019</v>
          </cell>
          <cell r="AP446">
            <v>94.78</v>
          </cell>
          <cell r="AQ446">
            <v>3.76</v>
          </cell>
          <cell r="AR446">
            <v>4</v>
          </cell>
          <cell r="AS446">
            <v>6.2130000000000001</v>
          </cell>
          <cell r="AT446">
            <v>70.831000000000003</v>
          </cell>
          <cell r="AU446">
            <v>2</v>
          </cell>
          <cell r="AW446" t="str">
            <v>WDKM60019</v>
          </cell>
          <cell r="AX446">
            <v>95.53</v>
          </cell>
          <cell r="AY446">
            <v>3.76</v>
          </cell>
          <cell r="AZ446">
            <v>4</v>
          </cell>
          <cell r="BA446">
            <v>6.2130000000000001</v>
          </cell>
          <cell r="BB446">
            <v>81.081000000000003</v>
          </cell>
          <cell r="BC446">
            <v>2</v>
          </cell>
          <cell r="BE446" t="str">
            <v>WDKM60019</v>
          </cell>
          <cell r="BF446">
            <v>96.08</v>
          </cell>
          <cell r="BG446">
            <v>3.76</v>
          </cell>
          <cell r="BH446">
            <v>10.5</v>
          </cell>
          <cell r="BI446">
            <v>6.2130000000000001</v>
          </cell>
          <cell r="BJ446">
            <v>98.263999999999996</v>
          </cell>
          <cell r="BK446">
            <v>2</v>
          </cell>
          <cell r="BM446" t="str">
            <v>WDKM60019</v>
          </cell>
          <cell r="BN446">
            <v>96.52</v>
          </cell>
          <cell r="BO446">
            <v>3.76</v>
          </cell>
          <cell r="BP446">
            <v>10.5</v>
          </cell>
          <cell r="BQ446">
            <v>6.2130000000000001</v>
          </cell>
          <cell r="BR446">
            <v>115.26300000000001</v>
          </cell>
          <cell r="BS446">
            <v>2</v>
          </cell>
          <cell r="BU446" t="str">
            <v>VRSK51001</v>
          </cell>
          <cell r="BV446">
            <v>100</v>
          </cell>
          <cell r="BZ446">
            <v>0</v>
          </cell>
          <cell r="CA446">
            <v>0</v>
          </cell>
          <cell r="CC446" t="str">
            <v>VRSK51001</v>
          </cell>
          <cell r="CD446">
            <v>100</v>
          </cell>
          <cell r="CH446">
            <v>0</v>
          </cell>
          <cell r="CI446">
            <v>0</v>
          </cell>
          <cell r="CK446" t="str">
            <v>VRSK51001</v>
          </cell>
          <cell r="CL446">
            <v>100</v>
          </cell>
          <cell r="CP446">
            <v>0</v>
          </cell>
          <cell r="CQ446">
            <v>0</v>
          </cell>
          <cell r="CS446" t="str">
            <v>TLYT65003</v>
          </cell>
          <cell r="CT446">
            <v>100</v>
          </cell>
          <cell r="CX446">
            <v>0</v>
          </cell>
          <cell r="CY446">
            <v>0</v>
          </cell>
          <cell r="DA446" t="str">
            <v>TLYT65003</v>
          </cell>
          <cell r="DB446">
            <v>100</v>
          </cell>
          <cell r="DF446">
            <v>0</v>
          </cell>
          <cell r="DG446">
            <v>0</v>
          </cell>
          <cell r="DI446" t="str">
            <v>TLYT65003</v>
          </cell>
          <cell r="DJ446">
            <v>100</v>
          </cell>
          <cell r="DN446">
            <v>0</v>
          </cell>
          <cell r="DO446">
            <v>0</v>
          </cell>
          <cell r="DQ446" t="str">
            <v>TLYT65003</v>
          </cell>
          <cell r="DR446">
            <v>100</v>
          </cell>
          <cell r="DS446">
            <v>0</v>
          </cell>
          <cell r="DT446">
            <v>0</v>
          </cell>
          <cell r="DU446">
            <v>0</v>
          </cell>
          <cell r="DV446">
            <v>0</v>
          </cell>
          <cell r="DW446">
            <v>0</v>
          </cell>
          <cell r="DY446" t="str">
            <v>TLYT15063</v>
          </cell>
          <cell r="DZ446">
            <v>100</v>
          </cell>
          <cell r="ED446">
            <v>0</v>
          </cell>
          <cell r="EE446">
            <v>0</v>
          </cell>
          <cell r="EG446" t="str">
            <v>TLYT15063</v>
          </cell>
          <cell r="EH446">
            <v>100</v>
          </cell>
          <cell r="EI446">
            <v>0</v>
          </cell>
          <cell r="EJ446">
            <v>0</v>
          </cell>
          <cell r="EK446">
            <v>0</v>
          </cell>
          <cell r="EL446">
            <v>0</v>
          </cell>
          <cell r="EM446">
            <v>0</v>
          </cell>
          <cell r="EO446" t="str">
            <v>TLYT15063</v>
          </cell>
          <cell r="EP446">
            <v>100</v>
          </cell>
          <cell r="EQ446">
            <v>0</v>
          </cell>
          <cell r="ER446">
            <v>0</v>
          </cell>
          <cell r="ES446">
            <v>0</v>
          </cell>
          <cell r="ET446">
            <v>0</v>
          </cell>
          <cell r="EU446">
            <v>0</v>
          </cell>
          <cell r="EW446" t="str">
            <v>TLYS40018</v>
          </cell>
          <cell r="EX446">
            <v>100</v>
          </cell>
          <cell r="EY446">
            <v>0</v>
          </cell>
          <cell r="EZ446">
            <v>0</v>
          </cell>
          <cell r="FA446">
            <v>0</v>
          </cell>
          <cell r="FB446">
            <v>0</v>
          </cell>
          <cell r="FC446">
            <v>0</v>
          </cell>
          <cell r="FE446" t="str">
            <v>TLYS40008</v>
          </cell>
          <cell r="FF446">
            <v>100</v>
          </cell>
          <cell r="FG446">
            <v>0</v>
          </cell>
          <cell r="FH446">
            <v>0</v>
          </cell>
          <cell r="FI446">
            <v>0</v>
          </cell>
          <cell r="FJ446">
            <v>0</v>
          </cell>
          <cell r="FK446">
            <v>0</v>
          </cell>
          <cell r="FM446" t="str">
            <v>TLYS40008</v>
          </cell>
          <cell r="FN446">
            <v>100</v>
          </cell>
          <cell r="FO446">
            <v>0</v>
          </cell>
          <cell r="FP446">
            <v>0</v>
          </cell>
          <cell r="FQ446">
            <v>0</v>
          </cell>
          <cell r="FR446">
            <v>0</v>
          </cell>
          <cell r="FS446">
            <v>0</v>
          </cell>
          <cell r="FU446" t="str">
            <v>TLYS40008</v>
          </cell>
          <cell r="FV446">
            <v>100</v>
          </cell>
          <cell r="FW446">
            <v>0</v>
          </cell>
          <cell r="FX446">
            <v>0</v>
          </cell>
          <cell r="FY446">
            <v>0</v>
          </cell>
          <cell r="FZ446">
            <v>0</v>
          </cell>
          <cell r="GA446">
            <v>0</v>
          </cell>
          <cell r="GC446" t="str">
            <v>TLYS40008</v>
          </cell>
          <cell r="GD446">
            <v>100</v>
          </cell>
          <cell r="GE446">
            <v>0</v>
          </cell>
          <cell r="GF446">
            <v>0</v>
          </cell>
          <cell r="GG446">
            <v>0</v>
          </cell>
          <cell r="GH446">
            <v>0</v>
          </cell>
          <cell r="GI446">
            <v>0</v>
          </cell>
          <cell r="GK446" t="str">
            <v>TLYS40008</v>
          </cell>
          <cell r="GL446">
            <v>100</v>
          </cell>
          <cell r="GM446">
            <v>0</v>
          </cell>
          <cell r="GN446">
            <v>0</v>
          </cell>
          <cell r="GO446">
            <v>0</v>
          </cell>
          <cell r="GP446">
            <v>0</v>
          </cell>
          <cell r="GQ446">
            <v>0</v>
          </cell>
          <cell r="GS446" t="str">
            <v>TLYS40008</v>
          </cell>
          <cell r="GT446">
            <v>100</v>
          </cell>
          <cell r="GU446">
            <v>0</v>
          </cell>
          <cell r="GV446">
            <v>0</v>
          </cell>
          <cell r="GW446">
            <v>0</v>
          </cell>
          <cell r="GX446">
            <v>0</v>
          </cell>
          <cell r="GY446">
            <v>0</v>
          </cell>
          <cell r="HA446" t="str">
            <v>TLYS40008</v>
          </cell>
          <cell r="HB446">
            <v>100</v>
          </cell>
          <cell r="HC446">
            <v>0</v>
          </cell>
          <cell r="HD446">
            <v>0</v>
          </cell>
          <cell r="HE446">
            <v>0</v>
          </cell>
          <cell r="HF446">
            <v>0</v>
          </cell>
          <cell r="HG446">
            <v>0</v>
          </cell>
          <cell r="HI446" t="str">
            <v>SDPT60188</v>
          </cell>
          <cell r="HJ446">
            <v>100</v>
          </cell>
          <cell r="HK446">
            <v>0</v>
          </cell>
          <cell r="HL446">
            <v>0</v>
          </cell>
          <cell r="HM446">
            <v>0</v>
          </cell>
          <cell r="HN446">
            <v>0</v>
          </cell>
          <cell r="HO446">
            <v>0</v>
          </cell>
          <cell r="HQ446" t="str">
            <v>SDPT60188</v>
          </cell>
          <cell r="HR446">
            <v>100</v>
          </cell>
          <cell r="HS446">
            <v>0</v>
          </cell>
          <cell r="HT446">
            <v>0</v>
          </cell>
          <cell r="HU446">
            <v>0</v>
          </cell>
          <cell r="HV446">
            <v>0</v>
          </cell>
          <cell r="HW446">
            <v>0</v>
          </cell>
          <cell r="HY446" t="str">
            <v>SDPT60075</v>
          </cell>
          <cell r="HZ446">
            <v>100</v>
          </cell>
          <cell r="IA446">
            <v>0</v>
          </cell>
          <cell r="IB446">
            <v>0</v>
          </cell>
          <cell r="IC446">
            <v>0</v>
          </cell>
          <cell r="ID446">
            <v>0</v>
          </cell>
          <cell r="IE446">
            <v>0</v>
          </cell>
          <cell r="IG446" t="str">
            <v>SDPT60075</v>
          </cell>
          <cell r="IH446">
            <v>100</v>
          </cell>
          <cell r="II446">
            <v>0</v>
          </cell>
          <cell r="IJ446">
            <v>0</v>
          </cell>
          <cell r="IK446">
            <v>0</v>
          </cell>
          <cell r="IL446">
            <v>0</v>
          </cell>
          <cell r="IM446">
            <v>0</v>
          </cell>
        </row>
        <row r="447">
          <cell r="A447" t="str">
            <v>WTPT40003</v>
          </cell>
          <cell r="B447">
            <v>100</v>
          </cell>
          <cell r="C447">
            <v>0</v>
          </cell>
          <cell r="D447">
            <v>0</v>
          </cell>
          <cell r="E447">
            <v>0</v>
          </cell>
          <cell r="F447">
            <v>0</v>
          </cell>
          <cell r="G447">
            <v>0</v>
          </cell>
          <cell r="I447" t="str">
            <v>WTPT40003</v>
          </cell>
          <cell r="J447">
            <v>100</v>
          </cell>
          <cell r="K447">
            <v>0</v>
          </cell>
          <cell r="L447">
            <v>0</v>
          </cell>
          <cell r="M447">
            <v>0</v>
          </cell>
          <cell r="N447">
            <v>0</v>
          </cell>
          <cell r="O447">
            <v>0</v>
          </cell>
          <cell r="Q447" t="str">
            <v>WTMB41007</v>
          </cell>
          <cell r="R447">
            <v>100</v>
          </cell>
          <cell r="S447">
            <v>0</v>
          </cell>
          <cell r="T447">
            <v>0</v>
          </cell>
          <cell r="U447">
            <v>0</v>
          </cell>
          <cell r="V447">
            <v>0</v>
          </cell>
          <cell r="W447">
            <v>0</v>
          </cell>
          <cell r="Y447" t="str">
            <v>WTMB41007</v>
          </cell>
          <cell r="Z447">
            <v>100</v>
          </cell>
          <cell r="AA447">
            <v>0</v>
          </cell>
          <cell r="AB447">
            <v>0</v>
          </cell>
          <cell r="AC447">
            <v>0</v>
          </cell>
          <cell r="AD447">
            <v>0</v>
          </cell>
          <cell r="AE447">
            <v>0</v>
          </cell>
          <cell r="AG447" t="str">
            <v>WTMB41007</v>
          </cell>
          <cell r="AH447">
            <v>100</v>
          </cell>
          <cell r="AI447">
            <v>0</v>
          </cell>
          <cell r="AJ447">
            <v>0</v>
          </cell>
          <cell r="AK447">
            <v>0</v>
          </cell>
          <cell r="AL447">
            <v>0</v>
          </cell>
          <cell r="AM447">
            <v>0</v>
          </cell>
          <cell r="AO447" t="str">
            <v>WLKM60007</v>
          </cell>
          <cell r="AP447">
            <v>95.43</v>
          </cell>
          <cell r="AQ447">
            <v>0.86</v>
          </cell>
          <cell r="AR447">
            <v>5.3333333333333002</v>
          </cell>
          <cell r="AS447">
            <v>0</v>
          </cell>
          <cell r="AT447">
            <v>77.248999999999995</v>
          </cell>
          <cell r="AU447">
            <v>3</v>
          </cell>
          <cell r="AW447" t="str">
            <v>WLKM60007</v>
          </cell>
          <cell r="AX447">
            <v>96.08</v>
          </cell>
          <cell r="AY447">
            <v>0.86</v>
          </cell>
          <cell r="AZ447">
            <v>5.3333333333333002</v>
          </cell>
          <cell r="BA447">
            <v>0</v>
          </cell>
          <cell r="BB447">
            <v>79.165999999999997</v>
          </cell>
          <cell r="BC447">
            <v>3</v>
          </cell>
          <cell r="BE447" t="str">
            <v>WLKM60007</v>
          </cell>
          <cell r="BF447">
            <v>93.85</v>
          </cell>
          <cell r="BG447">
            <v>1.3</v>
          </cell>
          <cell r="BH447">
            <v>5.6666666666666998</v>
          </cell>
          <cell r="BI447">
            <v>0</v>
          </cell>
          <cell r="BJ447">
            <v>90.932000000000002</v>
          </cell>
          <cell r="BK447">
            <v>6</v>
          </cell>
          <cell r="BM447" t="str">
            <v>WLKM60007</v>
          </cell>
          <cell r="BN447">
            <v>91.32</v>
          </cell>
          <cell r="BO447">
            <v>2.11</v>
          </cell>
          <cell r="BP447">
            <v>4.8571428571429003</v>
          </cell>
          <cell r="BQ447">
            <v>47.122</v>
          </cell>
          <cell r="BR447">
            <v>95.814999999999998</v>
          </cell>
          <cell r="BS447">
            <v>7</v>
          </cell>
          <cell r="BU447" t="str">
            <v>VRSK51011</v>
          </cell>
          <cell r="BV447">
            <v>100</v>
          </cell>
          <cell r="BZ447">
            <v>0</v>
          </cell>
          <cell r="CA447">
            <v>0</v>
          </cell>
          <cell r="CC447" t="str">
            <v>VRSK51011</v>
          </cell>
          <cell r="CD447">
            <v>100</v>
          </cell>
          <cell r="CH447">
            <v>0</v>
          </cell>
          <cell r="CI447">
            <v>0</v>
          </cell>
          <cell r="CK447" t="str">
            <v>VRSK51011</v>
          </cell>
          <cell r="CL447">
            <v>100</v>
          </cell>
          <cell r="CP447">
            <v>0</v>
          </cell>
          <cell r="CQ447">
            <v>0</v>
          </cell>
          <cell r="CS447" t="str">
            <v>TLYT65004</v>
          </cell>
          <cell r="CT447">
            <v>100</v>
          </cell>
          <cell r="CX447">
            <v>0</v>
          </cell>
          <cell r="CY447">
            <v>0</v>
          </cell>
          <cell r="DA447" t="str">
            <v>TLYT65004</v>
          </cell>
          <cell r="DB447">
            <v>100</v>
          </cell>
          <cell r="DF447">
            <v>0</v>
          </cell>
          <cell r="DG447">
            <v>0</v>
          </cell>
          <cell r="DI447" t="str">
            <v>TLYT65004</v>
          </cell>
          <cell r="DJ447">
            <v>100</v>
          </cell>
          <cell r="DN447">
            <v>0</v>
          </cell>
          <cell r="DO447">
            <v>0</v>
          </cell>
          <cell r="DQ447" t="str">
            <v>TLYT65004</v>
          </cell>
          <cell r="DR447">
            <v>100</v>
          </cell>
          <cell r="DS447">
            <v>0</v>
          </cell>
          <cell r="DT447">
            <v>0</v>
          </cell>
          <cell r="DU447">
            <v>0</v>
          </cell>
          <cell r="DV447">
            <v>0</v>
          </cell>
          <cell r="DW447">
            <v>0</v>
          </cell>
          <cell r="DY447" t="str">
            <v>TLYT30023</v>
          </cell>
          <cell r="DZ447">
            <v>100</v>
          </cell>
          <cell r="ED447">
            <v>0</v>
          </cell>
          <cell r="EE447">
            <v>0</v>
          </cell>
          <cell r="EG447" t="str">
            <v>TLYT30023</v>
          </cell>
          <cell r="EH447">
            <v>100</v>
          </cell>
          <cell r="EI447">
            <v>0</v>
          </cell>
          <cell r="EJ447">
            <v>0</v>
          </cell>
          <cell r="EK447">
            <v>0</v>
          </cell>
          <cell r="EL447">
            <v>0</v>
          </cell>
          <cell r="EM447">
            <v>0</v>
          </cell>
          <cell r="EO447" t="str">
            <v>TLYT30023</v>
          </cell>
          <cell r="EP447">
            <v>100</v>
          </cell>
          <cell r="EQ447">
            <v>0</v>
          </cell>
          <cell r="ER447">
            <v>0</v>
          </cell>
          <cell r="ES447">
            <v>0</v>
          </cell>
          <cell r="ET447">
            <v>0</v>
          </cell>
          <cell r="EU447">
            <v>0</v>
          </cell>
          <cell r="EW447" t="str">
            <v>TLYS40019</v>
          </cell>
          <cell r="EX447">
            <v>100</v>
          </cell>
          <cell r="EY447">
            <v>0</v>
          </cell>
          <cell r="EZ447">
            <v>0</v>
          </cell>
          <cell r="FA447">
            <v>0</v>
          </cell>
          <cell r="FB447">
            <v>0</v>
          </cell>
          <cell r="FC447">
            <v>0</v>
          </cell>
          <cell r="FE447" t="str">
            <v>TLYS40010</v>
          </cell>
          <cell r="FF447">
            <v>100</v>
          </cell>
          <cell r="FG447">
            <v>0</v>
          </cell>
          <cell r="FH447">
            <v>0</v>
          </cell>
          <cell r="FI447">
            <v>0</v>
          </cell>
          <cell r="FJ447">
            <v>0</v>
          </cell>
          <cell r="FK447">
            <v>0</v>
          </cell>
          <cell r="FM447" t="str">
            <v>TLYS40010</v>
          </cell>
          <cell r="FN447">
            <v>100</v>
          </cell>
          <cell r="FO447">
            <v>0</v>
          </cell>
          <cell r="FP447">
            <v>0</v>
          </cell>
          <cell r="FQ447">
            <v>0</v>
          </cell>
          <cell r="FR447">
            <v>0</v>
          </cell>
          <cell r="FS447">
            <v>0</v>
          </cell>
          <cell r="FU447" t="str">
            <v>TLYS40010</v>
          </cell>
          <cell r="FV447">
            <v>100</v>
          </cell>
          <cell r="FW447">
            <v>0</v>
          </cell>
          <cell r="FX447">
            <v>0</v>
          </cell>
          <cell r="FY447">
            <v>0</v>
          </cell>
          <cell r="FZ447">
            <v>0</v>
          </cell>
          <cell r="GA447">
            <v>0</v>
          </cell>
          <cell r="GC447" t="str">
            <v>TLYS40010</v>
          </cell>
          <cell r="GD447">
            <v>100</v>
          </cell>
          <cell r="GE447">
            <v>0</v>
          </cell>
          <cell r="GF447">
            <v>0</v>
          </cell>
          <cell r="GG447">
            <v>0</v>
          </cell>
          <cell r="GH447">
            <v>0</v>
          </cell>
          <cell r="GI447">
            <v>0</v>
          </cell>
          <cell r="GK447" t="str">
            <v>TLYS40010</v>
          </cell>
          <cell r="GL447">
            <v>100</v>
          </cell>
          <cell r="GM447">
            <v>0</v>
          </cell>
          <cell r="GN447">
            <v>0</v>
          </cell>
          <cell r="GO447">
            <v>0</v>
          </cell>
          <cell r="GP447">
            <v>0</v>
          </cell>
          <cell r="GQ447">
            <v>0</v>
          </cell>
          <cell r="GS447" t="str">
            <v>TLYS40010</v>
          </cell>
          <cell r="GT447">
            <v>100</v>
          </cell>
          <cell r="GU447">
            <v>0</v>
          </cell>
          <cell r="GV447">
            <v>0</v>
          </cell>
          <cell r="GW447">
            <v>0</v>
          </cell>
          <cell r="GX447">
            <v>0</v>
          </cell>
          <cell r="GY447">
            <v>0</v>
          </cell>
          <cell r="HA447" t="str">
            <v>TLYS40010</v>
          </cell>
          <cell r="HB447">
            <v>100</v>
          </cell>
          <cell r="HC447">
            <v>0</v>
          </cell>
          <cell r="HD447">
            <v>0</v>
          </cell>
          <cell r="HE447">
            <v>0</v>
          </cell>
          <cell r="HF447">
            <v>0</v>
          </cell>
          <cell r="HG447">
            <v>0</v>
          </cell>
          <cell r="HI447" t="str">
            <v>SDPT60189</v>
          </cell>
          <cell r="HJ447">
            <v>100</v>
          </cell>
          <cell r="HK447">
            <v>0</v>
          </cell>
          <cell r="HL447">
            <v>0</v>
          </cell>
          <cell r="HM447">
            <v>0</v>
          </cell>
          <cell r="HN447">
            <v>0</v>
          </cell>
          <cell r="HO447">
            <v>0</v>
          </cell>
          <cell r="HQ447" t="str">
            <v>SDPT60189</v>
          </cell>
          <cell r="HR447">
            <v>100</v>
          </cell>
          <cell r="HS447">
            <v>0</v>
          </cell>
          <cell r="HT447">
            <v>0</v>
          </cell>
          <cell r="HU447">
            <v>0</v>
          </cell>
          <cell r="HV447">
            <v>0</v>
          </cell>
          <cell r="HW447">
            <v>0</v>
          </cell>
          <cell r="HY447" t="str">
            <v>SDPT60076</v>
          </cell>
          <cell r="HZ447">
            <v>100</v>
          </cell>
          <cell r="IA447">
            <v>0</v>
          </cell>
          <cell r="IB447">
            <v>0</v>
          </cell>
          <cell r="IC447">
            <v>0</v>
          </cell>
          <cell r="ID447">
            <v>0</v>
          </cell>
          <cell r="IE447">
            <v>0</v>
          </cell>
          <cell r="IG447" t="str">
            <v>SDPT60076</v>
          </cell>
          <cell r="IH447">
            <v>100</v>
          </cell>
          <cell r="II447">
            <v>0</v>
          </cell>
          <cell r="IJ447">
            <v>0</v>
          </cell>
          <cell r="IK447">
            <v>0</v>
          </cell>
          <cell r="IL447">
            <v>0</v>
          </cell>
          <cell r="IM447">
            <v>0</v>
          </cell>
        </row>
        <row r="448">
          <cell r="A448" t="str">
            <v>WTSC12005</v>
          </cell>
          <cell r="B448">
            <v>100</v>
          </cell>
          <cell r="C448">
            <v>0</v>
          </cell>
          <cell r="D448">
            <v>0</v>
          </cell>
          <cell r="E448">
            <v>0</v>
          </cell>
          <cell r="F448">
            <v>0</v>
          </cell>
          <cell r="G448">
            <v>0</v>
          </cell>
          <cell r="I448" t="str">
            <v>WTSC12005</v>
          </cell>
          <cell r="J448">
            <v>100</v>
          </cell>
          <cell r="K448">
            <v>0</v>
          </cell>
          <cell r="L448">
            <v>0</v>
          </cell>
          <cell r="M448">
            <v>0</v>
          </cell>
          <cell r="N448">
            <v>0</v>
          </cell>
          <cell r="O448">
            <v>0</v>
          </cell>
          <cell r="Q448" t="str">
            <v>WTPT40001</v>
          </cell>
          <cell r="R448">
            <v>100</v>
          </cell>
          <cell r="S448">
            <v>0</v>
          </cell>
          <cell r="T448">
            <v>0</v>
          </cell>
          <cell r="U448">
            <v>0</v>
          </cell>
          <cell r="V448">
            <v>0</v>
          </cell>
          <cell r="W448">
            <v>0</v>
          </cell>
          <cell r="Y448" t="str">
            <v>WTPT40001</v>
          </cell>
          <cell r="Z448">
            <v>100</v>
          </cell>
          <cell r="AA448">
            <v>0</v>
          </cell>
          <cell r="AB448">
            <v>0</v>
          </cell>
          <cell r="AC448">
            <v>0</v>
          </cell>
          <cell r="AD448">
            <v>0</v>
          </cell>
          <cell r="AE448">
            <v>0</v>
          </cell>
          <cell r="AG448" t="str">
            <v>WTPT40001</v>
          </cell>
          <cell r="AH448">
            <v>100</v>
          </cell>
          <cell r="AI448">
            <v>0</v>
          </cell>
          <cell r="AJ448">
            <v>0</v>
          </cell>
          <cell r="AK448">
            <v>0</v>
          </cell>
          <cell r="AL448">
            <v>0</v>
          </cell>
          <cell r="AM448">
            <v>0</v>
          </cell>
          <cell r="AO448" t="str">
            <v>WTHN26012</v>
          </cell>
          <cell r="AP448">
            <v>100</v>
          </cell>
          <cell r="AQ448">
            <v>0</v>
          </cell>
          <cell r="AR448">
            <v>0</v>
          </cell>
          <cell r="AS448">
            <v>0</v>
          </cell>
          <cell r="AT448">
            <v>0</v>
          </cell>
          <cell r="AU448">
            <v>0</v>
          </cell>
          <cell r="AW448" t="str">
            <v>WTHN26012</v>
          </cell>
          <cell r="AX448">
            <v>100</v>
          </cell>
          <cell r="AY448">
            <v>0</v>
          </cell>
          <cell r="AZ448">
            <v>0</v>
          </cell>
          <cell r="BA448">
            <v>0</v>
          </cell>
          <cell r="BB448">
            <v>0</v>
          </cell>
          <cell r="BC448">
            <v>0</v>
          </cell>
          <cell r="BE448" t="str">
            <v>WTHN26012</v>
          </cell>
          <cell r="BF448">
            <v>100</v>
          </cell>
          <cell r="BG448">
            <v>0</v>
          </cell>
          <cell r="BH448">
            <v>0</v>
          </cell>
          <cell r="BI448">
            <v>0</v>
          </cell>
          <cell r="BJ448">
            <v>0</v>
          </cell>
          <cell r="BK448">
            <v>0</v>
          </cell>
          <cell r="BM448" t="str">
            <v>WTHN26012</v>
          </cell>
          <cell r="BN448">
            <v>100</v>
          </cell>
          <cell r="BO448">
            <v>0</v>
          </cell>
          <cell r="BP448">
            <v>0</v>
          </cell>
          <cell r="BQ448">
            <v>0</v>
          </cell>
          <cell r="BR448">
            <v>0</v>
          </cell>
          <cell r="BS448">
            <v>0</v>
          </cell>
          <cell r="BU448" t="str">
            <v>WDKM60007</v>
          </cell>
          <cell r="BV448">
            <v>88</v>
          </cell>
          <cell r="BW448">
            <v>13.08</v>
          </cell>
          <cell r="BX448">
            <v>44</v>
          </cell>
          <cell r="BY448">
            <v>1.7210000000000001</v>
          </cell>
          <cell r="BZ448">
            <v>117.029</v>
          </cell>
          <cell r="CA448">
            <v>2</v>
          </cell>
          <cell r="CC448" t="str">
            <v>WDKM60007</v>
          </cell>
          <cell r="CD448">
            <v>89.09</v>
          </cell>
          <cell r="CE448">
            <v>13.08</v>
          </cell>
          <cell r="CF448">
            <v>52.5</v>
          </cell>
          <cell r="CG448">
            <v>1.7210000000000001</v>
          </cell>
          <cell r="CH448">
            <v>136.96199999999999</v>
          </cell>
          <cell r="CI448">
            <v>2</v>
          </cell>
          <cell r="CK448" t="str">
            <v>WDKM60007</v>
          </cell>
          <cell r="CL448">
            <v>87.4</v>
          </cell>
          <cell r="CM448">
            <v>11.22</v>
          </cell>
          <cell r="CN448">
            <v>35</v>
          </cell>
          <cell r="CO448">
            <v>1.337</v>
          </cell>
          <cell r="CP448">
            <v>150.345</v>
          </cell>
          <cell r="CQ448">
            <v>3</v>
          </cell>
          <cell r="CS448" t="str">
            <v>VRHM24007</v>
          </cell>
          <cell r="CT448">
            <v>100</v>
          </cell>
          <cell r="CX448">
            <v>0</v>
          </cell>
          <cell r="CY448">
            <v>0</v>
          </cell>
          <cell r="DA448" t="str">
            <v>VRHM24007</v>
          </cell>
          <cell r="DB448">
            <v>100</v>
          </cell>
          <cell r="DF448">
            <v>0</v>
          </cell>
          <cell r="DG448">
            <v>0</v>
          </cell>
          <cell r="DI448" t="str">
            <v>VRHM24007</v>
          </cell>
          <cell r="DJ448">
            <v>100</v>
          </cell>
          <cell r="DN448">
            <v>0</v>
          </cell>
          <cell r="DO448">
            <v>0</v>
          </cell>
          <cell r="DQ448" t="str">
            <v>VRHM24007</v>
          </cell>
          <cell r="DR448">
            <v>100</v>
          </cell>
          <cell r="DS448">
            <v>0</v>
          </cell>
          <cell r="DT448">
            <v>0</v>
          </cell>
          <cell r="DU448">
            <v>0</v>
          </cell>
          <cell r="DV448">
            <v>0</v>
          </cell>
          <cell r="DW448">
            <v>0</v>
          </cell>
          <cell r="DY448" t="str">
            <v>TLYT65003</v>
          </cell>
          <cell r="DZ448">
            <v>100</v>
          </cell>
          <cell r="ED448">
            <v>0</v>
          </cell>
          <cell r="EE448">
            <v>0</v>
          </cell>
          <cell r="EG448" t="str">
            <v>TLYT65003</v>
          </cell>
          <cell r="EH448">
            <v>100</v>
          </cell>
          <cell r="EI448">
            <v>0</v>
          </cell>
          <cell r="EJ448">
            <v>0</v>
          </cell>
          <cell r="EK448">
            <v>0</v>
          </cell>
          <cell r="EL448">
            <v>0</v>
          </cell>
          <cell r="EM448">
            <v>0</v>
          </cell>
          <cell r="EO448" t="str">
            <v>TLYT65003</v>
          </cell>
          <cell r="EP448">
            <v>100</v>
          </cell>
          <cell r="EQ448">
            <v>0</v>
          </cell>
          <cell r="ER448">
            <v>0</v>
          </cell>
          <cell r="ES448">
            <v>0</v>
          </cell>
          <cell r="ET448">
            <v>0</v>
          </cell>
          <cell r="EU448">
            <v>0</v>
          </cell>
          <cell r="EW448" t="str">
            <v>TLYS40021</v>
          </cell>
          <cell r="EX448">
            <v>100</v>
          </cell>
          <cell r="EY448">
            <v>0</v>
          </cell>
          <cell r="EZ448">
            <v>0</v>
          </cell>
          <cell r="FA448">
            <v>0</v>
          </cell>
          <cell r="FB448">
            <v>0</v>
          </cell>
          <cell r="FC448">
            <v>0</v>
          </cell>
          <cell r="FE448" t="str">
            <v>TLYS40018</v>
          </cell>
          <cell r="FF448">
            <v>100</v>
          </cell>
          <cell r="FG448">
            <v>0</v>
          </cell>
          <cell r="FH448">
            <v>0</v>
          </cell>
          <cell r="FI448">
            <v>0</v>
          </cell>
          <cell r="FJ448">
            <v>0</v>
          </cell>
          <cell r="FK448">
            <v>0</v>
          </cell>
          <cell r="FM448" t="str">
            <v>TLYS40018</v>
          </cell>
          <cell r="FN448">
            <v>100</v>
          </cell>
          <cell r="FO448">
            <v>0</v>
          </cell>
          <cell r="FP448">
            <v>0</v>
          </cell>
          <cell r="FQ448">
            <v>0</v>
          </cell>
          <cell r="FR448">
            <v>0</v>
          </cell>
          <cell r="FS448">
            <v>0</v>
          </cell>
          <cell r="FU448" t="str">
            <v>TLYS40018</v>
          </cell>
          <cell r="FV448">
            <v>100</v>
          </cell>
          <cell r="FW448">
            <v>0</v>
          </cell>
          <cell r="FX448">
            <v>0</v>
          </cell>
          <cell r="FY448">
            <v>0</v>
          </cell>
          <cell r="FZ448">
            <v>0</v>
          </cell>
          <cell r="GA448">
            <v>0</v>
          </cell>
          <cell r="GC448" t="str">
            <v>TLYS40018</v>
          </cell>
          <cell r="GD448">
            <v>100</v>
          </cell>
          <cell r="GE448">
            <v>0</v>
          </cell>
          <cell r="GF448">
            <v>0</v>
          </cell>
          <cell r="GG448">
            <v>0</v>
          </cell>
          <cell r="GH448">
            <v>0</v>
          </cell>
          <cell r="GI448">
            <v>0</v>
          </cell>
          <cell r="GK448" t="str">
            <v>TLYS40018</v>
          </cell>
          <cell r="GL448">
            <v>100</v>
          </cell>
          <cell r="GM448">
            <v>0</v>
          </cell>
          <cell r="GN448">
            <v>0</v>
          </cell>
          <cell r="GO448">
            <v>0</v>
          </cell>
          <cell r="GP448">
            <v>0</v>
          </cell>
          <cell r="GQ448">
            <v>0</v>
          </cell>
          <cell r="GS448" t="str">
            <v>TLYS40018</v>
          </cell>
          <cell r="GT448">
            <v>100</v>
          </cell>
          <cell r="GU448">
            <v>0</v>
          </cell>
          <cell r="GV448">
            <v>0</v>
          </cell>
          <cell r="GW448">
            <v>0</v>
          </cell>
          <cell r="GX448">
            <v>0</v>
          </cell>
          <cell r="GY448">
            <v>0</v>
          </cell>
          <cell r="HA448" t="str">
            <v>TLYS40018</v>
          </cell>
          <cell r="HB448">
            <v>100</v>
          </cell>
          <cell r="HC448">
            <v>0</v>
          </cell>
          <cell r="HD448">
            <v>0</v>
          </cell>
          <cell r="HE448">
            <v>0</v>
          </cell>
          <cell r="HF448">
            <v>0</v>
          </cell>
          <cell r="HG448">
            <v>0</v>
          </cell>
          <cell r="HI448" t="str">
            <v>TLYS30007</v>
          </cell>
          <cell r="HJ448">
            <v>100</v>
          </cell>
          <cell r="HK448">
            <v>0</v>
          </cell>
          <cell r="HL448">
            <v>0</v>
          </cell>
          <cell r="HM448">
            <v>0</v>
          </cell>
          <cell r="HN448">
            <v>0</v>
          </cell>
          <cell r="HO448">
            <v>0</v>
          </cell>
          <cell r="HQ448" t="str">
            <v>TLYS30007</v>
          </cell>
          <cell r="HR448">
            <v>100</v>
          </cell>
          <cell r="HS448">
            <v>0</v>
          </cell>
          <cell r="HT448">
            <v>0</v>
          </cell>
          <cell r="HU448">
            <v>0</v>
          </cell>
          <cell r="HV448">
            <v>0</v>
          </cell>
          <cell r="HW448">
            <v>0</v>
          </cell>
          <cell r="HY448" t="str">
            <v>SDPT60077</v>
          </cell>
          <cell r="HZ448">
            <v>100</v>
          </cell>
          <cell r="IA448">
            <v>0</v>
          </cell>
          <cell r="IB448">
            <v>0</v>
          </cell>
          <cell r="IC448">
            <v>0</v>
          </cell>
          <cell r="ID448">
            <v>0</v>
          </cell>
          <cell r="IE448">
            <v>0</v>
          </cell>
          <cell r="IG448" t="str">
            <v>SDPT60077</v>
          </cell>
          <cell r="IH448">
            <v>100</v>
          </cell>
          <cell r="II448">
            <v>0</v>
          </cell>
          <cell r="IJ448">
            <v>0</v>
          </cell>
          <cell r="IK448">
            <v>0</v>
          </cell>
          <cell r="IL448">
            <v>0</v>
          </cell>
          <cell r="IM448">
            <v>0</v>
          </cell>
        </row>
        <row r="449">
          <cell r="A449" t="str">
            <v>WTSC12009</v>
          </cell>
          <cell r="B449">
            <v>0</v>
          </cell>
          <cell r="C449">
            <v>24</v>
          </cell>
          <cell r="D449">
            <v>0</v>
          </cell>
          <cell r="E449">
            <v>100</v>
          </cell>
          <cell r="F449">
            <v>0</v>
          </cell>
          <cell r="G449">
            <v>1</v>
          </cell>
          <cell r="I449" t="str">
            <v>WTSC12009</v>
          </cell>
          <cell r="J449">
            <v>0</v>
          </cell>
          <cell r="K449">
            <v>48</v>
          </cell>
          <cell r="L449">
            <v>0</v>
          </cell>
          <cell r="M449">
            <v>100</v>
          </cell>
          <cell r="N449">
            <v>0</v>
          </cell>
          <cell r="O449">
            <v>1</v>
          </cell>
          <cell r="Q449" t="str">
            <v>WTPT40002</v>
          </cell>
          <cell r="R449">
            <v>100</v>
          </cell>
          <cell r="S449">
            <v>0</v>
          </cell>
          <cell r="T449">
            <v>0</v>
          </cell>
          <cell r="U449">
            <v>0</v>
          </cell>
          <cell r="V449">
            <v>0</v>
          </cell>
          <cell r="W449">
            <v>0</v>
          </cell>
          <cell r="Y449" t="str">
            <v>WTPT40002</v>
          </cell>
          <cell r="Z449">
            <v>100</v>
          </cell>
          <cell r="AA449">
            <v>0</v>
          </cell>
          <cell r="AB449">
            <v>0</v>
          </cell>
          <cell r="AC449">
            <v>0</v>
          </cell>
          <cell r="AD449">
            <v>0</v>
          </cell>
          <cell r="AE449">
            <v>0</v>
          </cell>
          <cell r="AG449" t="str">
            <v>WTPT40002</v>
          </cell>
          <cell r="AH449">
            <v>100</v>
          </cell>
          <cell r="AI449">
            <v>0</v>
          </cell>
          <cell r="AJ449">
            <v>0</v>
          </cell>
          <cell r="AK449">
            <v>0</v>
          </cell>
          <cell r="AL449">
            <v>0</v>
          </cell>
          <cell r="AM449">
            <v>0</v>
          </cell>
          <cell r="AO449" t="str">
            <v>WTMB41007</v>
          </cell>
          <cell r="AP449">
            <v>100</v>
          </cell>
          <cell r="AQ449">
            <v>0</v>
          </cell>
          <cell r="AR449">
            <v>0</v>
          </cell>
          <cell r="AS449">
            <v>0</v>
          </cell>
          <cell r="AT449">
            <v>0</v>
          </cell>
          <cell r="AU449">
            <v>0</v>
          </cell>
          <cell r="AW449" t="str">
            <v>WTMB41007</v>
          </cell>
          <cell r="AX449">
            <v>100</v>
          </cell>
          <cell r="AY449">
            <v>0</v>
          </cell>
          <cell r="AZ449">
            <v>0</v>
          </cell>
          <cell r="BA449">
            <v>0</v>
          </cell>
          <cell r="BB449">
            <v>0</v>
          </cell>
          <cell r="BC449">
            <v>0</v>
          </cell>
          <cell r="BE449" t="str">
            <v>WTMB41007</v>
          </cell>
          <cell r="BF449">
            <v>100</v>
          </cell>
          <cell r="BG449">
            <v>0</v>
          </cell>
          <cell r="BH449">
            <v>0</v>
          </cell>
          <cell r="BI449">
            <v>0</v>
          </cell>
          <cell r="BJ449">
            <v>0</v>
          </cell>
          <cell r="BK449">
            <v>0</v>
          </cell>
          <cell r="BM449" t="str">
            <v>WTMB41007</v>
          </cell>
          <cell r="BN449">
            <v>100</v>
          </cell>
          <cell r="BO449">
            <v>0</v>
          </cell>
          <cell r="BP449">
            <v>0</v>
          </cell>
          <cell r="BQ449">
            <v>0</v>
          </cell>
          <cell r="BR449">
            <v>0</v>
          </cell>
          <cell r="BS449">
            <v>0</v>
          </cell>
          <cell r="BU449" t="str">
            <v>WDKM60019</v>
          </cell>
          <cell r="BV449">
            <v>96.87</v>
          </cell>
          <cell r="BW449">
            <v>3.76</v>
          </cell>
          <cell r="BX449">
            <v>61.5</v>
          </cell>
          <cell r="BY449">
            <v>6.2130000000000001</v>
          </cell>
          <cell r="BZ449">
            <v>132.64599999999999</v>
          </cell>
          <cell r="CA449">
            <v>2</v>
          </cell>
          <cell r="CC449" t="str">
            <v>WDKM60019</v>
          </cell>
          <cell r="CD449">
            <v>93.06</v>
          </cell>
          <cell r="CE449">
            <v>4.58</v>
          </cell>
          <cell r="CF449">
            <v>33.25</v>
          </cell>
          <cell r="CG449">
            <v>57.456000000000003</v>
          </cell>
          <cell r="CH449">
            <v>142.31200000000001</v>
          </cell>
          <cell r="CI449">
            <v>4</v>
          </cell>
          <cell r="CK449" t="str">
            <v>WDKM60019</v>
          </cell>
          <cell r="CL449">
            <v>87.89</v>
          </cell>
          <cell r="CM449">
            <v>8.7200000000000006</v>
          </cell>
          <cell r="CN449">
            <v>33.25</v>
          </cell>
          <cell r="CO449">
            <v>30.196999999999999</v>
          </cell>
          <cell r="CP449">
            <v>148.179</v>
          </cell>
          <cell r="CQ449">
            <v>4</v>
          </cell>
          <cell r="CS449" t="str">
            <v>VRHM24015</v>
          </cell>
          <cell r="CT449">
            <v>81.27</v>
          </cell>
          <cell r="CU449">
            <v>29.22</v>
          </cell>
          <cell r="CV449">
            <v>0</v>
          </cell>
          <cell r="CW449">
            <v>99.914000000000001</v>
          </cell>
          <cell r="CX449">
            <v>0</v>
          </cell>
          <cell r="CY449">
            <v>2</v>
          </cell>
          <cell r="DA449" t="str">
            <v>VRHM24015</v>
          </cell>
          <cell r="DB449">
            <v>79.34</v>
          </cell>
          <cell r="DC449">
            <v>23.14</v>
          </cell>
          <cell r="DD449">
            <v>0</v>
          </cell>
          <cell r="DE449">
            <v>84.105999999999995</v>
          </cell>
          <cell r="DF449">
            <v>0</v>
          </cell>
          <cell r="DG449">
            <v>3</v>
          </cell>
          <cell r="DI449" t="str">
            <v>VRHM24015</v>
          </cell>
          <cell r="DJ449">
            <v>80.72</v>
          </cell>
          <cell r="DK449">
            <v>23.14</v>
          </cell>
          <cell r="DL449">
            <v>0</v>
          </cell>
          <cell r="DM449">
            <v>84.105999999999995</v>
          </cell>
          <cell r="DN449">
            <v>0</v>
          </cell>
          <cell r="DO449">
            <v>3</v>
          </cell>
          <cell r="DQ449" t="str">
            <v>VRHM24015</v>
          </cell>
          <cell r="DR449">
            <v>81.92</v>
          </cell>
          <cell r="DS449">
            <v>23.14</v>
          </cell>
          <cell r="DT449">
            <v>0</v>
          </cell>
          <cell r="DU449">
            <v>84.105999999999995</v>
          </cell>
          <cell r="DV449">
            <v>0</v>
          </cell>
          <cell r="DW449">
            <v>3</v>
          </cell>
          <cell r="DY449" t="str">
            <v>TLYT65004</v>
          </cell>
          <cell r="DZ449">
            <v>100</v>
          </cell>
          <cell r="ED449">
            <v>0</v>
          </cell>
          <cell r="EE449">
            <v>0</v>
          </cell>
          <cell r="EG449" t="str">
            <v>TLYT65004</v>
          </cell>
          <cell r="EH449">
            <v>100</v>
          </cell>
          <cell r="EI449">
            <v>0</v>
          </cell>
          <cell r="EJ449">
            <v>0</v>
          </cell>
          <cell r="EK449">
            <v>0</v>
          </cell>
          <cell r="EL449">
            <v>0</v>
          </cell>
          <cell r="EM449">
            <v>0</v>
          </cell>
          <cell r="EO449" t="str">
            <v>TLYT65004</v>
          </cell>
          <cell r="EP449">
            <v>100</v>
          </cell>
          <cell r="EQ449">
            <v>0</v>
          </cell>
          <cell r="ER449">
            <v>0</v>
          </cell>
          <cell r="ES449">
            <v>0</v>
          </cell>
          <cell r="ET449">
            <v>0</v>
          </cell>
          <cell r="EU449">
            <v>0</v>
          </cell>
          <cell r="EW449" t="str">
            <v>TLYS40022</v>
          </cell>
          <cell r="EX449">
            <v>100</v>
          </cell>
          <cell r="EY449">
            <v>0</v>
          </cell>
          <cell r="EZ449">
            <v>0</v>
          </cell>
          <cell r="FA449">
            <v>0</v>
          </cell>
          <cell r="FB449">
            <v>0</v>
          </cell>
          <cell r="FC449">
            <v>0</v>
          </cell>
          <cell r="FE449" t="str">
            <v>TLYS40019</v>
          </cell>
          <cell r="FF449">
            <v>100</v>
          </cell>
          <cell r="FG449">
            <v>0</v>
          </cell>
          <cell r="FH449">
            <v>0</v>
          </cell>
          <cell r="FI449">
            <v>0</v>
          </cell>
          <cell r="FJ449">
            <v>0</v>
          </cell>
          <cell r="FK449">
            <v>0</v>
          </cell>
          <cell r="FM449" t="str">
            <v>TLYS40019</v>
          </cell>
          <cell r="FN449">
            <v>100</v>
          </cell>
          <cell r="FO449">
            <v>0</v>
          </cell>
          <cell r="FP449">
            <v>0</v>
          </cell>
          <cell r="FQ449">
            <v>0</v>
          </cell>
          <cell r="FR449">
            <v>0</v>
          </cell>
          <cell r="FS449">
            <v>0</v>
          </cell>
          <cell r="FU449" t="str">
            <v>TLYS40019</v>
          </cell>
          <cell r="FV449">
            <v>100</v>
          </cell>
          <cell r="FW449">
            <v>0</v>
          </cell>
          <cell r="FX449">
            <v>0</v>
          </cell>
          <cell r="FY449">
            <v>0</v>
          </cell>
          <cell r="FZ449">
            <v>0</v>
          </cell>
          <cell r="GA449">
            <v>0</v>
          </cell>
          <cell r="GC449" t="str">
            <v>TLYS40019</v>
          </cell>
          <cell r="GD449">
            <v>100</v>
          </cell>
          <cell r="GE449">
            <v>0</v>
          </cell>
          <cell r="GF449">
            <v>0</v>
          </cell>
          <cell r="GG449">
            <v>0</v>
          </cell>
          <cell r="GH449">
            <v>0</v>
          </cell>
          <cell r="GI449">
            <v>0</v>
          </cell>
          <cell r="GK449" t="str">
            <v>TLYS40019</v>
          </cell>
          <cell r="GL449">
            <v>100</v>
          </cell>
          <cell r="GM449">
            <v>0</v>
          </cell>
          <cell r="GN449">
            <v>0</v>
          </cell>
          <cell r="GO449">
            <v>0</v>
          </cell>
          <cell r="GP449">
            <v>0</v>
          </cell>
          <cell r="GQ449">
            <v>0</v>
          </cell>
          <cell r="GS449" t="str">
            <v>TLYS40019</v>
          </cell>
          <cell r="GT449">
            <v>100</v>
          </cell>
          <cell r="GU449">
            <v>0</v>
          </cell>
          <cell r="GV449">
            <v>0</v>
          </cell>
          <cell r="GW449">
            <v>0</v>
          </cell>
          <cell r="GX449">
            <v>0</v>
          </cell>
          <cell r="GY449">
            <v>0</v>
          </cell>
          <cell r="HA449" t="str">
            <v>TLYS40019</v>
          </cell>
          <cell r="HB449">
            <v>100</v>
          </cell>
          <cell r="HC449">
            <v>0</v>
          </cell>
          <cell r="HD449">
            <v>0</v>
          </cell>
          <cell r="HE449">
            <v>0</v>
          </cell>
          <cell r="HF449">
            <v>0</v>
          </cell>
          <cell r="HG449">
            <v>0</v>
          </cell>
          <cell r="HI449" t="str">
            <v>TLYS30008</v>
          </cell>
          <cell r="HJ449">
            <v>100</v>
          </cell>
          <cell r="HK449">
            <v>0</v>
          </cell>
          <cell r="HL449">
            <v>0</v>
          </cell>
          <cell r="HM449">
            <v>0</v>
          </cell>
          <cell r="HN449">
            <v>0</v>
          </cell>
          <cell r="HO449">
            <v>0</v>
          </cell>
          <cell r="HQ449" t="str">
            <v>TLYS30008</v>
          </cell>
          <cell r="HR449">
            <v>100</v>
          </cell>
          <cell r="HS449">
            <v>0</v>
          </cell>
          <cell r="HT449">
            <v>0</v>
          </cell>
          <cell r="HU449">
            <v>0</v>
          </cell>
          <cell r="HV449">
            <v>0</v>
          </cell>
          <cell r="HW449">
            <v>0</v>
          </cell>
          <cell r="HY449" t="str">
            <v>SDPT60096</v>
          </cell>
          <cell r="HZ449">
            <v>100</v>
          </cell>
          <cell r="IA449">
            <v>0</v>
          </cell>
          <cell r="IB449">
            <v>0</v>
          </cell>
          <cell r="IC449">
            <v>0</v>
          </cell>
          <cell r="ID449">
            <v>0</v>
          </cell>
          <cell r="IE449">
            <v>0</v>
          </cell>
          <cell r="IG449" t="str">
            <v>SDPT60096</v>
          </cell>
          <cell r="IH449">
            <v>100</v>
          </cell>
          <cell r="II449">
            <v>0</v>
          </cell>
          <cell r="IJ449">
            <v>0</v>
          </cell>
          <cell r="IK449">
            <v>0</v>
          </cell>
          <cell r="IL449">
            <v>0</v>
          </cell>
          <cell r="IM449">
            <v>0</v>
          </cell>
        </row>
        <row r="450">
          <cell r="A450" t="str">
            <v>WTVV12006</v>
          </cell>
          <cell r="B450">
            <v>100</v>
          </cell>
          <cell r="C450">
            <v>0</v>
          </cell>
          <cell r="D450">
            <v>0</v>
          </cell>
          <cell r="E450">
            <v>0</v>
          </cell>
          <cell r="F450">
            <v>0</v>
          </cell>
          <cell r="G450">
            <v>0</v>
          </cell>
          <cell r="I450" t="str">
            <v>WTVV12006</v>
          </cell>
          <cell r="J450">
            <v>100</v>
          </cell>
          <cell r="K450">
            <v>0</v>
          </cell>
          <cell r="L450">
            <v>0</v>
          </cell>
          <cell r="M450">
            <v>0</v>
          </cell>
          <cell r="N450">
            <v>0</v>
          </cell>
          <cell r="O450">
            <v>0</v>
          </cell>
          <cell r="Q450" t="str">
            <v>WTPT40003</v>
          </cell>
          <cell r="R450">
            <v>100</v>
          </cell>
          <cell r="S450">
            <v>0</v>
          </cell>
          <cell r="T450">
            <v>0</v>
          </cell>
          <cell r="U450">
            <v>0</v>
          </cell>
          <cell r="V450">
            <v>0</v>
          </cell>
          <cell r="W450">
            <v>0</v>
          </cell>
          <cell r="Y450" t="str">
            <v>WTPT40003</v>
          </cell>
          <cell r="Z450">
            <v>100</v>
          </cell>
          <cell r="AA450">
            <v>0</v>
          </cell>
          <cell r="AB450">
            <v>0</v>
          </cell>
          <cell r="AC450">
            <v>0</v>
          </cell>
          <cell r="AD450">
            <v>0</v>
          </cell>
          <cell r="AE450">
            <v>0</v>
          </cell>
          <cell r="AG450" t="str">
            <v>WTPT40003</v>
          </cell>
          <cell r="AH450">
            <v>100</v>
          </cell>
          <cell r="AI450">
            <v>0</v>
          </cell>
          <cell r="AJ450">
            <v>0</v>
          </cell>
          <cell r="AK450">
            <v>0</v>
          </cell>
          <cell r="AL450">
            <v>0</v>
          </cell>
          <cell r="AM450">
            <v>0</v>
          </cell>
          <cell r="AO450" t="str">
            <v>WTPT40001</v>
          </cell>
          <cell r="AP450">
            <v>100</v>
          </cell>
          <cell r="AQ450">
            <v>0</v>
          </cell>
          <cell r="AR450">
            <v>0</v>
          </cell>
          <cell r="AS450">
            <v>0</v>
          </cell>
          <cell r="AT450">
            <v>0</v>
          </cell>
          <cell r="AU450">
            <v>0</v>
          </cell>
          <cell r="AW450" t="str">
            <v>WTPT40001</v>
          </cell>
          <cell r="AX450">
            <v>100</v>
          </cell>
          <cell r="AY450">
            <v>0</v>
          </cell>
          <cell r="AZ450">
            <v>0</v>
          </cell>
          <cell r="BA450">
            <v>0</v>
          </cell>
          <cell r="BB450">
            <v>0</v>
          </cell>
          <cell r="BC450">
            <v>0</v>
          </cell>
          <cell r="BE450" t="str">
            <v>WTPT40001</v>
          </cell>
          <cell r="BF450">
            <v>100</v>
          </cell>
          <cell r="BG450">
            <v>0</v>
          </cell>
          <cell r="BH450">
            <v>0</v>
          </cell>
          <cell r="BI450">
            <v>0</v>
          </cell>
          <cell r="BJ450">
            <v>0</v>
          </cell>
          <cell r="BK450">
            <v>0</v>
          </cell>
          <cell r="BM450" t="str">
            <v>WTPT40001</v>
          </cell>
          <cell r="BN450">
            <v>100</v>
          </cell>
          <cell r="BO450">
            <v>0</v>
          </cell>
          <cell r="BP450">
            <v>0</v>
          </cell>
          <cell r="BQ450">
            <v>0</v>
          </cell>
          <cell r="BR450">
            <v>0</v>
          </cell>
          <cell r="BS450">
            <v>0</v>
          </cell>
          <cell r="BU450" t="str">
            <v>WLKM60007</v>
          </cell>
          <cell r="BV450">
            <v>92.19</v>
          </cell>
          <cell r="BW450">
            <v>2.11</v>
          </cell>
          <cell r="BX450">
            <v>11.142857142857</v>
          </cell>
          <cell r="BY450">
            <v>47.122</v>
          </cell>
          <cell r="BZ450">
            <v>95.814999999999998</v>
          </cell>
          <cell r="CA450">
            <v>7</v>
          </cell>
          <cell r="CC450" t="str">
            <v>WLKM60007</v>
          </cell>
          <cell r="CD450">
            <v>92.61</v>
          </cell>
          <cell r="CE450">
            <v>1.94</v>
          </cell>
          <cell r="CF450">
            <v>9.75</v>
          </cell>
          <cell r="CG450">
            <v>44.841999999999999</v>
          </cell>
          <cell r="CH450">
            <v>115.16500000000001</v>
          </cell>
          <cell r="CI450">
            <v>8</v>
          </cell>
          <cell r="CK450" t="str">
            <v>WLKM60007</v>
          </cell>
          <cell r="CL450">
            <v>93.23</v>
          </cell>
          <cell r="CM450">
            <v>1.94</v>
          </cell>
          <cell r="CN450">
            <v>9.75</v>
          </cell>
          <cell r="CO450">
            <v>44.841999999999999</v>
          </cell>
          <cell r="CP450">
            <v>131.24799999999999</v>
          </cell>
          <cell r="CQ450">
            <v>8</v>
          </cell>
          <cell r="CS450" t="str">
            <v>VRRT51006</v>
          </cell>
          <cell r="CT450">
            <v>100</v>
          </cell>
          <cell r="CU450">
            <v>0</v>
          </cell>
          <cell r="CV450">
            <v>8.5</v>
          </cell>
          <cell r="CX450">
            <v>0</v>
          </cell>
          <cell r="CY450">
            <v>0</v>
          </cell>
          <cell r="DA450" t="str">
            <v>VRRT51006</v>
          </cell>
          <cell r="DB450">
            <v>100</v>
          </cell>
          <cell r="DC450">
            <v>0</v>
          </cell>
          <cell r="DD450">
            <v>8.5</v>
          </cell>
          <cell r="DF450">
            <v>0</v>
          </cell>
          <cell r="DG450">
            <v>0</v>
          </cell>
          <cell r="DI450" t="str">
            <v>VRRT51006</v>
          </cell>
          <cell r="DJ450">
            <v>94.31</v>
          </cell>
          <cell r="DK450">
            <v>20.47</v>
          </cell>
          <cell r="DL450">
            <v>8.5</v>
          </cell>
          <cell r="DM450">
            <v>0</v>
          </cell>
          <cell r="DN450">
            <v>2.5329999999999999</v>
          </cell>
          <cell r="DO450">
            <v>1</v>
          </cell>
          <cell r="DQ450" t="str">
            <v>VRRT51006</v>
          </cell>
          <cell r="DR450">
            <v>88.42</v>
          </cell>
          <cell r="DS450">
            <v>44.47</v>
          </cell>
          <cell r="DT450">
            <v>8.5</v>
          </cell>
          <cell r="DU450">
            <v>0</v>
          </cell>
          <cell r="DV450">
            <v>2.5329999999999999</v>
          </cell>
          <cell r="DW450">
            <v>1</v>
          </cell>
          <cell r="DY450" t="str">
            <v>VRHM24007</v>
          </cell>
          <cell r="DZ450">
            <v>100</v>
          </cell>
          <cell r="ED450">
            <v>0</v>
          </cell>
          <cell r="EE450">
            <v>0</v>
          </cell>
          <cell r="EG450" t="str">
            <v>VRHM24007</v>
          </cell>
          <cell r="EH450">
            <v>100</v>
          </cell>
          <cell r="EL450">
            <v>0</v>
          </cell>
          <cell r="EM450">
            <v>0</v>
          </cell>
          <cell r="EO450" t="str">
            <v>VRHM24007</v>
          </cell>
          <cell r="EP450">
            <v>100</v>
          </cell>
          <cell r="ET450">
            <v>0</v>
          </cell>
          <cell r="EU450">
            <v>0</v>
          </cell>
          <cell r="EW450" t="str">
            <v>TLYS40023</v>
          </cell>
          <cell r="EX450">
            <v>100</v>
          </cell>
          <cell r="FB450">
            <v>0</v>
          </cell>
          <cell r="FC450">
            <v>0</v>
          </cell>
          <cell r="FE450" t="str">
            <v>TLYS40021</v>
          </cell>
          <cell r="FF450">
            <v>100</v>
          </cell>
          <cell r="FJ450">
            <v>0</v>
          </cell>
          <cell r="FK450">
            <v>0</v>
          </cell>
          <cell r="FM450" t="str">
            <v>TLYS40021</v>
          </cell>
          <cell r="FN450">
            <v>100</v>
          </cell>
          <cell r="FR450">
            <v>0</v>
          </cell>
          <cell r="FS450">
            <v>0</v>
          </cell>
          <cell r="FU450" t="str">
            <v>TLYS40021</v>
          </cell>
          <cell r="FV450">
            <v>100</v>
          </cell>
          <cell r="FW450">
            <v>0</v>
          </cell>
          <cell r="FX450">
            <v>0</v>
          </cell>
          <cell r="FY450">
            <v>0</v>
          </cell>
          <cell r="FZ450">
            <v>0</v>
          </cell>
          <cell r="GA450">
            <v>0</v>
          </cell>
          <cell r="GC450" t="str">
            <v>TLYS40021</v>
          </cell>
          <cell r="GD450">
            <v>100</v>
          </cell>
          <cell r="GE450">
            <v>0</v>
          </cell>
          <cell r="GF450">
            <v>0</v>
          </cell>
          <cell r="GG450">
            <v>0</v>
          </cell>
          <cell r="GH450">
            <v>0</v>
          </cell>
          <cell r="GI450">
            <v>0</v>
          </cell>
          <cell r="GK450" t="str">
            <v>TLYS40021</v>
          </cell>
          <cell r="GL450">
            <v>100</v>
          </cell>
          <cell r="GM450">
            <v>0</v>
          </cell>
          <cell r="GN450">
            <v>0</v>
          </cell>
          <cell r="GO450">
            <v>0</v>
          </cell>
          <cell r="GP450">
            <v>0</v>
          </cell>
          <cell r="GQ450">
            <v>0</v>
          </cell>
          <cell r="GS450" t="str">
            <v>TLYS40021</v>
          </cell>
          <cell r="GT450">
            <v>100</v>
          </cell>
          <cell r="GU450">
            <v>0</v>
          </cell>
          <cell r="GV450">
            <v>0</v>
          </cell>
          <cell r="GW450">
            <v>0</v>
          </cell>
          <cell r="GX450">
            <v>0</v>
          </cell>
          <cell r="GY450">
            <v>0</v>
          </cell>
          <cell r="HA450" t="str">
            <v>TLYS40021</v>
          </cell>
          <cell r="HB450">
            <v>100</v>
          </cell>
          <cell r="HC450">
            <v>0</v>
          </cell>
          <cell r="HD450">
            <v>0</v>
          </cell>
          <cell r="HE450">
            <v>0</v>
          </cell>
          <cell r="HF450">
            <v>0</v>
          </cell>
          <cell r="HG450">
            <v>0</v>
          </cell>
          <cell r="HI450" t="str">
            <v>TLYS30009</v>
          </cell>
          <cell r="HJ450">
            <v>100</v>
          </cell>
          <cell r="HK450">
            <v>0</v>
          </cell>
          <cell r="HL450">
            <v>0</v>
          </cell>
          <cell r="HM450">
            <v>0</v>
          </cell>
          <cell r="HN450">
            <v>0</v>
          </cell>
          <cell r="HO450">
            <v>0</v>
          </cell>
          <cell r="HQ450" t="str">
            <v>TLYS30009</v>
          </cell>
          <cell r="HR450">
            <v>100</v>
          </cell>
          <cell r="HS450">
            <v>0</v>
          </cell>
          <cell r="HT450">
            <v>0</v>
          </cell>
          <cell r="HU450">
            <v>0</v>
          </cell>
          <cell r="HV450">
            <v>0</v>
          </cell>
          <cell r="HW450">
            <v>0</v>
          </cell>
          <cell r="HY450" t="str">
            <v>SDPT60097</v>
          </cell>
          <cell r="HZ450">
            <v>100</v>
          </cell>
          <cell r="IA450">
            <v>0</v>
          </cell>
          <cell r="IB450">
            <v>0</v>
          </cell>
          <cell r="IC450">
            <v>0</v>
          </cell>
          <cell r="ID450">
            <v>0</v>
          </cell>
          <cell r="IE450">
            <v>0</v>
          </cell>
          <cell r="IG450" t="str">
            <v>SDPT60097</v>
          </cell>
          <cell r="IH450">
            <v>100</v>
          </cell>
          <cell r="II450">
            <v>0</v>
          </cell>
          <cell r="IJ450">
            <v>0</v>
          </cell>
          <cell r="IK450">
            <v>0</v>
          </cell>
          <cell r="IL450">
            <v>0</v>
          </cell>
          <cell r="IM450">
            <v>0</v>
          </cell>
        </row>
        <row r="451">
          <cell r="A451" t="str">
            <v>WTVV12013</v>
          </cell>
          <cell r="B451">
            <v>100</v>
          </cell>
          <cell r="C451">
            <v>0</v>
          </cell>
          <cell r="D451">
            <v>0</v>
          </cell>
          <cell r="E451">
            <v>0</v>
          </cell>
          <cell r="F451">
            <v>0</v>
          </cell>
          <cell r="G451">
            <v>0</v>
          </cell>
          <cell r="I451" t="str">
            <v>WTVV12013</v>
          </cell>
          <cell r="J451">
            <v>100</v>
          </cell>
          <cell r="K451">
            <v>0</v>
          </cell>
          <cell r="L451">
            <v>0</v>
          </cell>
          <cell r="M451">
            <v>0</v>
          </cell>
          <cell r="N451">
            <v>0</v>
          </cell>
          <cell r="O451">
            <v>0</v>
          </cell>
          <cell r="Q451" t="str">
            <v>WTSC12005</v>
          </cell>
          <cell r="R451">
            <v>100</v>
          </cell>
          <cell r="S451">
            <v>0</v>
          </cell>
          <cell r="T451">
            <v>0</v>
          </cell>
          <cell r="U451">
            <v>0</v>
          </cell>
          <cell r="V451">
            <v>0</v>
          </cell>
          <cell r="W451">
            <v>0</v>
          </cell>
          <cell r="Y451" t="str">
            <v>WTSC12005</v>
          </cell>
          <cell r="Z451">
            <v>100</v>
          </cell>
          <cell r="AA451">
            <v>0</v>
          </cell>
          <cell r="AB451">
            <v>0</v>
          </cell>
          <cell r="AC451">
            <v>0</v>
          </cell>
          <cell r="AD451">
            <v>0</v>
          </cell>
          <cell r="AE451">
            <v>0</v>
          </cell>
          <cell r="AG451" t="str">
            <v>WTSC12005</v>
          </cell>
          <cell r="AH451">
            <v>100</v>
          </cell>
          <cell r="AI451">
            <v>0</v>
          </cell>
          <cell r="AJ451">
            <v>0</v>
          </cell>
          <cell r="AK451">
            <v>0</v>
          </cell>
          <cell r="AL451">
            <v>0</v>
          </cell>
          <cell r="AM451">
            <v>0</v>
          </cell>
          <cell r="AO451" t="str">
            <v>WTPT40002</v>
          </cell>
          <cell r="AP451">
            <v>100</v>
          </cell>
          <cell r="AQ451">
            <v>0</v>
          </cell>
          <cell r="AR451">
            <v>0</v>
          </cell>
          <cell r="AS451">
            <v>0</v>
          </cell>
          <cell r="AT451">
            <v>0</v>
          </cell>
          <cell r="AU451">
            <v>0</v>
          </cell>
          <cell r="AW451" t="str">
            <v>WTPT40002</v>
          </cell>
          <cell r="AX451">
            <v>100</v>
          </cell>
          <cell r="AY451">
            <v>0</v>
          </cell>
          <cell r="AZ451">
            <v>0</v>
          </cell>
          <cell r="BA451">
            <v>0</v>
          </cell>
          <cell r="BB451">
            <v>0</v>
          </cell>
          <cell r="BC451">
            <v>0</v>
          </cell>
          <cell r="BE451" t="str">
            <v>WTPT40002</v>
          </cell>
          <cell r="BF451">
            <v>100</v>
          </cell>
          <cell r="BG451">
            <v>0</v>
          </cell>
          <cell r="BH451">
            <v>0</v>
          </cell>
          <cell r="BI451">
            <v>0</v>
          </cell>
          <cell r="BJ451">
            <v>0</v>
          </cell>
          <cell r="BK451">
            <v>0</v>
          </cell>
          <cell r="BM451" t="str">
            <v>WTPT40002</v>
          </cell>
          <cell r="BN451">
            <v>100</v>
          </cell>
          <cell r="BO451">
            <v>0</v>
          </cell>
          <cell r="BP451">
            <v>0</v>
          </cell>
          <cell r="BQ451">
            <v>0</v>
          </cell>
          <cell r="BR451">
            <v>0</v>
          </cell>
          <cell r="BS451">
            <v>0</v>
          </cell>
          <cell r="BU451" t="str">
            <v>WTHN26012</v>
          </cell>
          <cell r="BV451">
            <v>100</v>
          </cell>
          <cell r="BZ451">
            <v>0</v>
          </cell>
          <cell r="CA451">
            <v>0</v>
          </cell>
          <cell r="CC451" t="str">
            <v>WTHN26012</v>
          </cell>
          <cell r="CD451">
            <v>100</v>
          </cell>
          <cell r="CH451">
            <v>0</v>
          </cell>
          <cell r="CI451">
            <v>0</v>
          </cell>
          <cell r="CK451" t="str">
            <v>WTHN26012</v>
          </cell>
          <cell r="CL451">
            <v>100</v>
          </cell>
          <cell r="CP451">
            <v>0</v>
          </cell>
          <cell r="CQ451">
            <v>0</v>
          </cell>
          <cell r="CS451" t="str">
            <v>VRSK51001</v>
          </cell>
          <cell r="CT451">
            <v>100</v>
          </cell>
          <cell r="CX451">
            <v>0</v>
          </cell>
          <cell r="CY451">
            <v>0</v>
          </cell>
          <cell r="DA451" t="str">
            <v>VRSK51001</v>
          </cell>
          <cell r="DB451">
            <v>100</v>
          </cell>
          <cell r="DF451">
            <v>0</v>
          </cell>
          <cell r="DG451">
            <v>0</v>
          </cell>
          <cell r="DI451" t="str">
            <v>VRSK51001</v>
          </cell>
          <cell r="DJ451">
            <v>100</v>
          </cell>
          <cell r="DN451">
            <v>0</v>
          </cell>
          <cell r="DO451">
            <v>0</v>
          </cell>
          <cell r="DQ451" t="str">
            <v>VRSK51001</v>
          </cell>
          <cell r="DR451">
            <v>100</v>
          </cell>
          <cell r="DS451">
            <v>0</v>
          </cell>
          <cell r="DT451">
            <v>0</v>
          </cell>
          <cell r="DU451">
            <v>0</v>
          </cell>
          <cell r="DV451">
            <v>0</v>
          </cell>
          <cell r="DW451">
            <v>0</v>
          </cell>
          <cell r="DY451" t="str">
            <v>VRHM24015</v>
          </cell>
          <cell r="DZ451">
            <v>78.209999999999994</v>
          </cell>
          <cell r="EA451">
            <v>22.23</v>
          </cell>
          <cell r="EB451">
            <v>0</v>
          </cell>
          <cell r="EC451">
            <v>65.661000000000001</v>
          </cell>
          <cell r="ED451">
            <v>3.5</v>
          </cell>
          <cell r="EE451">
            <v>4</v>
          </cell>
          <cell r="EG451" t="str">
            <v>VRHM24015</v>
          </cell>
          <cell r="EH451">
            <v>73.86</v>
          </cell>
          <cell r="EI451">
            <v>28.23</v>
          </cell>
          <cell r="EJ451">
            <v>0</v>
          </cell>
          <cell r="EK451">
            <v>51.704999999999998</v>
          </cell>
          <cell r="EL451">
            <v>3.5</v>
          </cell>
          <cell r="EM451">
            <v>4</v>
          </cell>
          <cell r="EO451" t="str">
            <v>VRHM24015</v>
          </cell>
          <cell r="EP451">
            <v>69.97</v>
          </cell>
          <cell r="EQ451">
            <v>34.229999999999997</v>
          </cell>
          <cell r="ER451">
            <v>0</v>
          </cell>
          <cell r="ES451">
            <v>42.640999999999998</v>
          </cell>
          <cell r="ET451">
            <v>3.5</v>
          </cell>
          <cell r="EU451">
            <v>4</v>
          </cell>
          <cell r="EW451" t="str">
            <v>TLYS40044</v>
          </cell>
          <cell r="EX451">
            <v>100</v>
          </cell>
          <cell r="FB451">
            <v>0</v>
          </cell>
          <cell r="FC451">
            <v>0</v>
          </cell>
          <cell r="FE451" t="str">
            <v>TLYS40022</v>
          </cell>
          <cell r="FF451">
            <v>100</v>
          </cell>
          <cell r="FJ451">
            <v>0</v>
          </cell>
          <cell r="FK451">
            <v>0</v>
          </cell>
          <cell r="FM451" t="str">
            <v>TLYS40022</v>
          </cell>
          <cell r="FN451">
            <v>100</v>
          </cell>
          <cell r="FR451">
            <v>0</v>
          </cell>
          <cell r="FS451">
            <v>0</v>
          </cell>
          <cell r="FU451" t="str">
            <v>TLYS40022</v>
          </cell>
          <cell r="FV451">
            <v>100</v>
          </cell>
          <cell r="FW451">
            <v>0</v>
          </cell>
          <cell r="FX451">
            <v>0</v>
          </cell>
          <cell r="FY451">
            <v>0</v>
          </cell>
          <cell r="FZ451">
            <v>0</v>
          </cell>
          <cell r="GA451">
            <v>0</v>
          </cell>
          <cell r="GC451" t="str">
            <v>TLYS40022</v>
          </cell>
          <cell r="GD451">
            <v>100</v>
          </cell>
          <cell r="GE451">
            <v>0</v>
          </cell>
          <cell r="GF451">
            <v>0</v>
          </cell>
          <cell r="GG451">
            <v>0</v>
          </cell>
          <cell r="GH451">
            <v>0</v>
          </cell>
          <cell r="GI451">
            <v>0</v>
          </cell>
          <cell r="GK451" t="str">
            <v>TLYS40022</v>
          </cell>
          <cell r="GL451">
            <v>100</v>
          </cell>
          <cell r="GM451">
            <v>0</v>
          </cell>
          <cell r="GN451">
            <v>0</v>
          </cell>
          <cell r="GO451">
            <v>0</v>
          </cell>
          <cell r="GP451">
            <v>0</v>
          </cell>
          <cell r="GQ451">
            <v>0</v>
          </cell>
          <cell r="GS451" t="str">
            <v>TLYS40022</v>
          </cell>
          <cell r="GT451">
            <v>100</v>
          </cell>
          <cell r="GU451">
            <v>0</v>
          </cell>
          <cell r="GV451">
            <v>0</v>
          </cell>
          <cell r="GW451">
            <v>0</v>
          </cell>
          <cell r="GX451">
            <v>0</v>
          </cell>
          <cell r="GY451">
            <v>0</v>
          </cell>
          <cell r="HA451" t="str">
            <v>TLYS40022</v>
          </cell>
          <cell r="HB451">
            <v>100</v>
          </cell>
          <cell r="HC451">
            <v>0</v>
          </cell>
          <cell r="HD451">
            <v>0</v>
          </cell>
          <cell r="HE451">
            <v>0</v>
          </cell>
          <cell r="HF451">
            <v>0</v>
          </cell>
          <cell r="HG451">
            <v>0</v>
          </cell>
          <cell r="HI451" t="str">
            <v>TLYS30016</v>
          </cell>
          <cell r="HJ451">
            <v>100</v>
          </cell>
          <cell r="HK451">
            <v>0</v>
          </cell>
          <cell r="HL451">
            <v>0</v>
          </cell>
          <cell r="HM451">
            <v>0</v>
          </cell>
          <cell r="HN451">
            <v>0</v>
          </cell>
          <cell r="HO451">
            <v>0</v>
          </cell>
          <cell r="HQ451" t="str">
            <v>TLYS30016</v>
          </cell>
          <cell r="HR451">
            <v>100</v>
          </cell>
          <cell r="HS451">
            <v>0</v>
          </cell>
          <cell r="HT451">
            <v>0</v>
          </cell>
          <cell r="HU451">
            <v>0</v>
          </cell>
          <cell r="HV451">
            <v>0</v>
          </cell>
          <cell r="HW451">
            <v>0</v>
          </cell>
          <cell r="HY451" t="str">
            <v>SDPT60098</v>
          </cell>
          <cell r="HZ451">
            <v>100</v>
          </cell>
          <cell r="IA451">
            <v>0</v>
          </cell>
          <cell r="IB451">
            <v>0</v>
          </cell>
          <cell r="IC451">
            <v>0</v>
          </cell>
          <cell r="ID451">
            <v>0</v>
          </cell>
          <cell r="IE451">
            <v>0</v>
          </cell>
          <cell r="IG451" t="str">
            <v>SDPT60098</v>
          </cell>
          <cell r="IH451">
            <v>100</v>
          </cell>
          <cell r="II451">
            <v>0</v>
          </cell>
          <cell r="IJ451">
            <v>0</v>
          </cell>
          <cell r="IK451">
            <v>0</v>
          </cell>
          <cell r="IL451">
            <v>0</v>
          </cell>
          <cell r="IM451">
            <v>0</v>
          </cell>
        </row>
        <row r="452">
          <cell r="A452" t="str">
            <v>WTVV12015</v>
          </cell>
          <cell r="B452">
            <v>100</v>
          </cell>
          <cell r="C452">
            <v>0</v>
          </cell>
          <cell r="D452">
            <v>0</v>
          </cell>
          <cell r="E452">
            <v>0</v>
          </cell>
          <cell r="F452">
            <v>0</v>
          </cell>
          <cell r="G452">
            <v>0</v>
          </cell>
          <cell r="I452" t="str">
            <v>WTVV12015</v>
          </cell>
          <cell r="J452">
            <v>100</v>
          </cell>
          <cell r="K452">
            <v>0</v>
          </cell>
          <cell r="L452">
            <v>0</v>
          </cell>
          <cell r="M452">
            <v>0</v>
          </cell>
          <cell r="N452">
            <v>0</v>
          </cell>
          <cell r="O452">
            <v>0</v>
          </cell>
          <cell r="Q452" t="str">
            <v>WTSC12009</v>
          </cell>
          <cell r="R452">
            <v>0</v>
          </cell>
          <cell r="S452">
            <v>72</v>
          </cell>
          <cell r="T452">
            <v>0</v>
          </cell>
          <cell r="U452">
            <v>100</v>
          </cell>
          <cell r="V452">
            <v>0</v>
          </cell>
          <cell r="W452">
            <v>1</v>
          </cell>
          <cell r="Y452" t="str">
            <v>WTSC12009</v>
          </cell>
          <cell r="Z452">
            <v>0</v>
          </cell>
          <cell r="AA452">
            <v>96</v>
          </cell>
          <cell r="AB452">
            <v>0</v>
          </cell>
          <cell r="AC452">
            <v>100</v>
          </cell>
          <cell r="AD452">
            <v>0</v>
          </cell>
          <cell r="AE452">
            <v>1</v>
          </cell>
          <cell r="AG452" t="str">
            <v>WTSC12009</v>
          </cell>
          <cell r="AH452">
            <v>0</v>
          </cell>
          <cell r="AI452">
            <v>120</v>
          </cell>
          <cell r="AJ452">
            <v>0</v>
          </cell>
          <cell r="AK452">
            <v>100</v>
          </cell>
          <cell r="AL452">
            <v>0</v>
          </cell>
          <cell r="AM452">
            <v>1</v>
          </cell>
          <cell r="AO452" t="str">
            <v>WTPT40003</v>
          </cell>
          <cell r="AP452">
            <v>100</v>
          </cell>
          <cell r="AQ452">
            <v>0</v>
          </cell>
          <cell r="AR452">
            <v>0</v>
          </cell>
          <cell r="AS452">
            <v>0</v>
          </cell>
          <cell r="AT452">
            <v>0</v>
          </cell>
          <cell r="AU452">
            <v>0</v>
          </cell>
          <cell r="AW452" t="str">
            <v>WTPT40003</v>
          </cell>
          <cell r="AX452">
            <v>100</v>
          </cell>
          <cell r="AY452">
            <v>0</v>
          </cell>
          <cell r="AZ452">
            <v>0</v>
          </cell>
          <cell r="BA452">
            <v>0</v>
          </cell>
          <cell r="BB452">
            <v>0</v>
          </cell>
          <cell r="BC452">
            <v>0</v>
          </cell>
          <cell r="BE452" t="str">
            <v>WTPT40003</v>
          </cell>
          <cell r="BF452">
            <v>100</v>
          </cell>
          <cell r="BG452">
            <v>0</v>
          </cell>
          <cell r="BH452">
            <v>0</v>
          </cell>
          <cell r="BI452">
            <v>0</v>
          </cell>
          <cell r="BJ452">
            <v>0</v>
          </cell>
          <cell r="BK452">
            <v>0</v>
          </cell>
          <cell r="BM452" t="str">
            <v>WTPT40003</v>
          </cell>
          <cell r="BN452">
            <v>100</v>
          </cell>
          <cell r="BO452">
            <v>0</v>
          </cell>
          <cell r="BP452">
            <v>0</v>
          </cell>
          <cell r="BQ452">
            <v>0</v>
          </cell>
          <cell r="BR452">
            <v>0</v>
          </cell>
          <cell r="BS452">
            <v>0</v>
          </cell>
          <cell r="BU452" t="str">
            <v>WTMB41007</v>
          </cell>
          <cell r="BV452">
            <v>100</v>
          </cell>
          <cell r="BZ452">
            <v>0</v>
          </cell>
          <cell r="CA452">
            <v>0</v>
          </cell>
          <cell r="CC452" t="str">
            <v>WTMB41007</v>
          </cell>
          <cell r="CD452">
            <v>100</v>
          </cell>
          <cell r="CH452">
            <v>0</v>
          </cell>
          <cell r="CI452">
            <v>0</v>
          </cell>
          <cell r="CK452" t="str">
            <v>WTMB41007</v>
          </cell>
          <cell r="CL452">
            <v>100</v>
          </cell>
          <cell r="CP452">
            <v>0</v>
          </cell>
          <cell r="CQ452">
            <v>0</v>
          </cell>
          <cell r="CS452" t="str">
            <v>VRSK51011</v>
          </cell>
          <cell r="CT452">
            <v>100</v>
          </cell>
          <cell r="CX452">
            <v>0</v>
          </cell>
          <cell r="CY452">
            <v>0</v>
          </cell>
          <cell r="DA452" t="str">
            <v>VRSK51011</v>
          </cell>
          <cell r="DB452">
            <v>100</v>
          </cell>
          <cell r="DF452">
            <v>0</v>
          </cell>
          <cell r="DG452">
            <v>0</v>
          </cell>
          <cell r="DI452" t="str">
            <v>VRSK51011</v>
          </cell>
          <cell r="DJ452">
            <v>100</v>
          </cell>
          <cell r="DN452">
            <v>0</v>
          </cell>
          <cell r="DO452">
            <v>0</v>
          </cell>
          <cell r="DQ452" t="str">
            <v>VRSK51011</v>
          </cell>
          <cell r="DR452">
            <v>100</v>
          </cell>
          <cell r="DS452">
            <v>0</v>
          </cell>
          <cell r="DT452">
            <v>0</v>
          </cell>
          <cell r="DU452">
            <v>0</v>
          </cell>
          <cell r="DV452">
            <v>0</v>
          </cell>
          <cell r="DW452">
            <v>0</v>
          </cell>
          <cell r="DY452" t="str">
            <v>VRRT51006</v>
          </cell>
          <cell r="DZ452">
            <v>83.22</v>
          </cell>
          <cell r="EA452">
            <v>68.47</v>
          </cell>
          <cell r="EB452">
            <v>8.5</v>
          </cell>
          <cell r="EC452">
            <v>0</v>
          </cell>
          <cell r="ED452">
            <v>2.5329999999999999</v>
          </cell>
          <cell r="EE452">
            <v>1</v>
          </cell>
          <cell r="EG452" t="str">
            <v>VRRT51006</v>
          </cell>
          <cell r="EH452">
            <v>78.599999999999994</v>
          </cell>
          <cell r="EI452">
            <v>92.47</v>
          </cell>
          <cell r="EJ452">
            <v>8.5</v>
          </cell>
          <cell r="EK452">
            <v>0</v>
          </cell>
          <cell r="EL452">
            <v>2.5329999999999999</v>
          </cell>
          <cell r="EM452">
            <v>1</v>
          </cell>
          <cell r="EO452" t="str">
            <v>VRRT51006</v>
          </cell>
          <cell r="EP452">
            <v>74.459999999999994</v>
          </cell>
          <cell r="EQ452">
            <v>116.47</v>
          </cell>
          <cell r="ER452">
            <v>8.5</v>
          </cell>
          <cell r="ES452">
            <v>0</v>
          </cell>
          <cell r="ET452">
            <v>2.5329999999999999</v>
          </cell>
          <cell r="EU452">
            <v>1</v>
          </cell>
          <cell r="EW452" t="str">
            <v>TLYS40045</v>
          </cell>
          <cell r="EX452">
            <v>100</v>
          </cell>
          <cell r="FB452">
            <v>0</v>
          </cell>
          <cell r="FC452">
            <v>0</v>
          </cell>
          <cell r="FE452" t="str">
            <v>TLYS40023</v>
          </cell>
          <cell r="FF452">
            <v>100</v>
          </cell>
          <cell r="FJ452">
            <v>0</v>
          </cell>
          <cell r="FK452">
            <v>0</v>
          </cell>
          <cell r="FM452" t="str">
            <v>TLYS40023</v>
          </cell>
          <cell r="FN452">
            <v>100</v>
          </cell>
          <cell r="FR452">
            <v>0</v>
          </cell>
          <cell r="FS452">
            <v>0</v>
          </cell>
          <cell r="FU452" t="str">
            <v>TLYS40023</v>
          </cell>
          <cell r="FV452">
            <v>100</v>
          </cell>
          <cell r="FW452">
            <v>0</v>
          </cell>
          <cell r="FX452">
            <v>0</v>
          </cell>
          <cell r="FY452">
            <v>0</v>
          </cell>
          <cell r="FZ452">
            <v>0</v>
          </cell>
          <cell r="GA452">
            <v>0</v>
          </cell>
          <cell r="GC452" t="str">
            <v>TLYS40023</v>
          </cell>
          <cell r="GD452">
            <v>100</v>
          </cell>
          <cell r="GE452">
            <v>0</v>
          </cell>
          <cell r="GF452">
            <v>0</v>
          </cell>
          <cell r="GG452">
            <v>0</v>
          </cell>
          <cell r="GH452">
            <v>0</v>
          </cell>
          <cell r="GI452">
            <v>0</v>
          </cell>
          <cell r="GK452" t="str">
            <v>TLYS40023</v>
          </cell>
          <cell r="GL452">
            <v>100</v>
          </cell>
          <cell r="GM452">
            <v>0</v>
          </cell>
          <cell r="GN452">
            <v>0</v>
          </cell>
          <cell r="GO452">
            <v>0</v>
          </cell>
          <cell r="GP452">
            <v>0</v>
          </cell>
          <cell r="GQ452">
            <v>0</v>
          </cell>
          <cell r="GS452" t="str">
            <v>TLYS40023</v>
          </cell>
          <cell r="GT452">
            <v>100</v>
          </cell>
          <cell r="GU452">
            <v>0</v>
          </cell>
          <cell r="GV452">
            <v>0</v>
          </cell>
          <cell r="GW452">
            <v>0</v>
          </cell>
          <cell r="GX452">
            <v>0</v>
          </cell>
          <cell r="GY452">
            <v>0</v>
          </cell>
          <cell r="HA452" t="str">
            <v>TLYS40023</v>
          </cell>
          <cell r="HB452">
            <v>100</v>
          </cell>
          <cell r="HC452">
            <v>0</v>
          </cell>
          <cell r="HD452">
            <v>0</v>
          </cell>
          <cell r="HE452">
            <v>0</v>
          </cell>
          <cell r="HF452">
            <v>0</v>
          </cell>
          <cell r="HG452">
            <v>0</v>
          </cell>
          <cell r="HI452" t="str">
            <v>TLYS40007</v>
          </cell>
          <cell r="HJ452">
            <v>100</v>
          </cell>
          <cell r="HK452">
            <v>0</v>
          </cell>
          <cell r="HL452">
            <v>0</v>
          </cell>
          <cell r="HM452">
            <v>0</v>
          </cell>
          <cell r="HN452">
            <v>0</v>
          </cell>
          <cell r="HO452">
            <v>0</v>
          </cell>
          <cell r="HQ452" t="str">
            <v>TLYS40007</v>
          </cell>
          <cell r="HR452">
            <v>100</v>
          </cell>
          <cell r="HS452">
            <v>0</v>
          </cell>
          <cell r="HT452">
            <v>0</v>
          </cell>
          <cell r="HU452">
            <v>0</v>
          </cell>
          <cell r="HV452">
            <v>0</v>
          </cell>
          <cell r="HW452">
            <v>0</v>
          </cell>
          <cell r="HY452" t="str">
            <v>SDPT60099</v>
          </cell>
          <cell r="HZ452">
            <v>100</v>
          </cell>
          <cell r="IA452">
            <v>0</v>
          </cell>
          <cell r="IB452">
            <v>0</v>
          </cell>
          <cell r="IC452">
            <v>0</v>
          </cell>
          <cell r="ID452">
            <v>0</v>
          </cell>
          <cell r="IE452">
            <v>0</v>
          </cell>
          <cell r="IG452" t="str">
            <v>SDPT60099</v>
          </cell>
          <cell r="IH452">
            <v>100</v>
          </cell>
          <cell r="II452">
            <v>0</v>
          </cell>
          <cell r="IJ452">
            <v>0</v>
          </cell>
          <cell r="IK452">
            <v>0</v>
          </cell>
          <cell r="IL452">
            <v>0</v>
          </cell>
          <cell r="IM452">
            <v>0</v>
          </cell>
        </row>
        <row r="453">
          <cell r="A453">
            <v>0</v>
          </cell>
          <cell r="I453" t="str">
            <v>WTVV44019</v>
          </cell>
          <cell r="Q453" t="str">
            <v>WTVV12006</v>
          </cell>
          <cell r="R453">
            <v>100</v>
          </cell>
          <cell r="S453">
            <v>0</v>
          </cell>
          <cell r="T453">
            <v>0</v>
          </cell>
          <cell r="U453">
            <v>0</v>
          </cell>
          <cell r="V453">
            <v>0</v>
          </cell>
          <cell r="W453">
            <v>0</v>
          </cell>
          <cell r="Y453" t="str">
            <v>WTVV12006</v>
          </cell>
          <cell r="Z453">
            <v>100</v>
          </cell>
          <cell r="AA453">
            <v>0</v>
          </cell>
          <cell r="AB453">
            <v>0</v>
          </cell>
          <cell r="AC453">
            <v>0</v>
          </cell>
          <cell r="AD453">
            <v>0</v>
          </cell>
          <cell r="AE453">
            <v>0</v>
          </cell>
          <cell r="AG453" t="str">
            <v>WTVV12006</v>
          </cell>
          <cell r="AH453">
            <v>100</v>
          </cell>
          <cell r="AI453">
            <v>0</v>
          </cell>
          <cell r="AJ453">
            <v>0</v>
          </cell>
          <cell r="AK453">
            <v>0</v>
          </cell>
          <cell r="AL453">
            <v>0</v>
          </cell>
          <cell r="AM453">
            <v>0</v>
          </cell>
          <cell r="AO453" t="str">
            <v>WTSC12005</v>
          </cell>
          <cell r="AP453">
            <v>100</v>
          </cell>
          <cell r="AQ453">
            <v>0</v>
          </cell>
          <cell r="AR453">
            <v>0</v>
          </cell>
          <cell r="AS453">
            <v>0</v>
          </cell>
          <cell r="AT453">
            <v>0</v>
          </cell>
          <cell r="AU453">
            <v>0</v>
          </cell>
          <cell r="AW453" t="str">
            <v>WTSC12005</v>
          </cell>
          <cell r="AX453">
            <v>100</v>
          </cell>
          <cell r="AY453">
            <v>0</v>
          </cell>
          <cell r="AZ453">
            <v>0</v>
          </cell>
          <cell r="BA453">
            <v>0</v>
          </cell>
          <cell r="BB453">
            <v>0</v>
          </cell>
          <cell r="BC453">
            <v>0</v>
          </cell>
          <cell r="BE453" t="str">
            <v>WTSC12005</v>
          </cell>
          <cell r="BF453">
            <v>100</v>
          </cell>
          <cell r="BG453">
            <v>0</v>
          </cell>
          <cell r="BH453">
            <v>0</v>
          </cell>
          <cell r="BI453">
            <v>0</v>
          </cell>
          <cell r="BJ453">
            <v>0</v>
          </cell>
          <cell r="BK453">
            <v>0</v>
          </cell>
          <cell r="BM453" t="str">
            <v>WTSC12005</v>
          </cell>
          <cell r="BN453">
            <v>100</v>
          </cell>
          <cell r="BO453">
            <v>0</v>
          </cell>
          <cell r="BP453">
            <v>0</v>
          </cell>
          <cell r="BQ453">
            <v>0</v>
          </cell>
          <cell r="BR453">
            <v>0</v>
          </cell>
          <cell r="BS453">
            <v>0</v>
          </cell>
          <cell r="BU453" t="str">
            <v>WTPT40001</v>
          </cell>
          <cell r="BV453">
            <v>100</v>
          </cell>
          <cell r="BZ453">
            <v>0</v>
          </cell>
          <cell r="CA453">
            <v>0</v>
          </cell>
          <cell r="CC453" t="str">
            <v>WTPT40001</v>
          </cell>
          <cell r="CD453">
            <v>100</v>
          </cell>
          <cell r="CH453">
            <v>0</v>
          </cell>
          <cell r="CI453">
            <v>0</v>
          </cell>
          <cell r="CK453" t="str">
            <v>WTPT40001</v>
          </cell>
          <cell r="CL453">
            <v>100</v>
          </cell>
          <cell r="CP453">
            <v>0</v>
          </cell>
          <cell r="CQ453">
            <v>0</v>
          </cell>
          <cell r="CS453" t="str">
            <v>WDKM60007</v>
          </cell>
          <cell r="CT453">
            <v>88.04</v>
          </cell>
          <cell r="CU453">
            <v>8.66</v>
          </cell>
          <cell r="CV453">
            <v>26.25</v>
          </cell>
          <cell r="CW453">
            <v>1.2989999999999999</v>
          </cell>
          <cell r="CX453">
            <v>169.262</v>
          </cell>
          <cell r="CY453">
            <v>4</v>
          </cell>
          <cell r="DA453" t="str">
            <v>WDKM60007</v>
          </cell>
          <cell r="DB453">
            <v>88.75</v>
          </cell>
          <cell r="DC453">
            <v>7.03</v>
          </cell>
          <cell r="DD453">
            <v>21</v>
          </cell>
          <cell r="DE453">
            <v>1.28</v>
          </cell>
          <cell r="DF453">
            <v>188.679</v>
          </cell>
          <cell r="DG453">
            <v>5</v>
          </cell>
          <cell r="DI453" t="str">
            <v>WDKM60007</v>
          </cell>
          <cell r="DJ453">
            <v>85.7</v>
          </cell>
          <cell r="DK453">
            <v>6.97</v>
          </cell>
          <cell r="DL453">
            <v>15</v>
          </cell>
          <cell r="DM453">
            <v>0.92200000000000004</v>
          </cell>
          <cell r="DN453">
            <v>195.262</v>
          </cell>
          <cell r="DO453">
            <v>7</v>
          </cell>
          <cell r="DQ453" t="str">
            <v>WDKM60007</v>
          </cell>
          <cell r="DR453">
            <v>87.44</v>
          </cell>
          <cell r="DS453">
            <v>6.51</v>
          </cell>
          <cell r="DT453">
            <v>15</v>
          </cell>
          <cell r="DU453">
            <v>0.98699999999999999</v>
          </cell>
          <cell r="DV453">
            <v>198.47900000000001</v>
          </cell>
          <cell r="DW453">
            <v>7</v>
          </cell>
          <cell r="DY453" t="str">
            <v>VRSK51001</v>
          </cell>
          <cell r="DZ453">
            <v>100</v>
          </cell>
          <cell r="ED453">
            <v>0</v>
          </cell>
          <cell r="EE453">
            <v>0</v>
          </cell>
          <cell r="EG453" t="str">
            <v>VRSK51001</v>
          </cell>
          <cell r="EH453">
            <v>100</v>
          </cell>
          <cell r="EL453">
            <v>0</v>
          </cell>
          <cell r="EM453">
            <v>0</v>
          </cell>
          <cell r="EO453" t="str">
            <v>VRSK51001</v>
          </cell>
          <cell r="EP453">
            <v>100</v>
          </cell>
          <cell r="ET453">
            <v>0</v>
          </cell>
          <cell r="EU453">
            <v>0</v>
          </cell>
          <cell r="EW453" t="str">
            <v>TLYS40046</v>
          </cell>
          <cell r="EX453">
            <v>100</v>
          </cell>
          <cell r="FB453">
            <v>0</v>
          </cell>
          <cell r="FC453">
            <v>0</v>
          </cell>
          <cell r="FE453" t="str">
            <v>TLYS40044</v>
          </cell>
          <cell r="FF453">
            <v>100</v>
          </cell>
          <cell r="FJ453">
            <v>0</v>
          </cell>
          <cell r="FK453">
            <v>0</v>
          </cell>
          <cell r="FM453" t="str">
            <v>TLYS40044</v>
          </cell>
          <cell r="FN453">
            <v>100</v>
          </cell>
          <cell r="FR453">
            <v>0</v>
          </cell>
          <cell r="FS453">
            <v>0</v>
          </cell>
          <cell r="FU453" t="str">
            <v>TLYS40044</v>
          </cell>
          <cell r="FV453">
            <v>100</v>
          </cell>
          <cell r="FZ453">
            <v>0</v>
          </cell>
          <cell r="GA453">
            <v>0</v>
          </cell>
          <cell r="GC453" t="str">
            <v>TLYS40044</v>
          </cell>
          <cell r="GD453">
            <v>100</v>
          </cell>
          <cell r="GE453">
            <v>0</v>
          </cell>
          <cell r="GF453">
            <v>0</v>
          </cell>
          <cell r="GG453">
            <v>0</v>
          </cell>
          <cell r="GH453">
            <v>0</v>
          </cell>
          <cell r="GI453">
            <v>0</v>
          </cell>
          <cell r="GK453" t="str">
            <v>TLYS40044</v>
          </cell>
          <cell r="GL453">
            <v>100</v>
          </cell>
          <cell r="GM453">
            <v>0</v>
          </cell>
          <cell r="GN453">
            <v>0</v>
          </cell>
          <cell r="GO453">
            <v>0</v>
          </cell>
          <cell r="GP453">
            <v>0</v>
          </cell>
          <cell r="GQ453">
            <v>0</v>
          </cell>
          <cell r="GS453" t="str">
            <v>TLYS40044</v>
          </cell>
          <cell r="GT453">
            <v>100</v>
          </cell>
          <cell r="GU453">
            <v>0</v>
          </cell>
          <cell r="GV453">
            <v>0</v>
          </cell>
          <cell r="GW453">
            <v>0</v>
          </cell>
          <cell r="GX453">
            <v>0</v>
          </cell>
          <cell r="GY453">
            <v>0</v>
          </cell>
          <cell r="HA453" t="str">
            <v>TLYS40044</v>
          </cell>
          <cell r="HB453">
            <v>100</v>
          </cell>
          <cell r="HC453">
            <v>0</v>
          </cell>
          <cell r="HD453">
            <v>0</v>
          </cell>
          <cell r="HE453">
            <v>0</v>
          </cell>
          <cell r="HF453">
            <v>0</v>
          </cell>
          <cell r="HG453">
            <v>0</v>
          </cell>
          <cell r="HI453" t="str">
            <v>TLYS40008</v>
          </cell>
          <cell r="HJ453">
            <v>100</v>
          </cell>
          <cell r="HK453">
            <v>0</v>
          </cell>
          <cell r="HL453">
            <v>0</v>
          </cell>
          <cell r="HM453">
            <v>0</v>
          </cell>
          <cell r="HN453">
            <v>0</v>
          </cell>
          <cell r="HO453">
            <v>0</v>
          </cell>
          <cell r="HQ453" t="str">
            <v>TLYS40008</v>
          </cell>
          <cell r="HR453">
            <v>100</v>
          </cell>
          <cell r="HS453">
            <v>0</v>
          </cell>
          <cell r="HT453">
            <v>0</v>
          </cell>
          <cell r="HU453">
            <v>0</v>
          </cell>
          <cell r="HV453">
            <v>0</v>
          </cell>
          <cell r="HW453">
            <v>0</v>
          </cell>
          <cell r="HY453" t="str">
            <v>SDPT60118</v>
          </cell>
          <cell r="HZ453">
            <v>100</v>
          </cell>
          <cell r="IA453">
            <v>0</v>
          </cell>
          <cell r="IB453">
            <v>0</v>
          </cell>
          <cell r="IC453">
            <v>0</v>
          </cell>
          <cell r="ID453">
            <v>0</v>
          </cell>
          <cell r="IE453">
            <v>0</v>
          </cell>
          <cell r="IG453" t="str">
            <v>SDPT60118</v>
          </cell>
          <cell r="IH453">
            <v>100</v>
          </cell>
          <cell r="II453">
            <v>0</v>
          </cell>
          <cell r="IJ453">
            <v>0</v>
          </cell>
          <cell r="IK453">
            <v>0</v>
          </cell>
          <cell r="IL453">
            <v>0</v>
          </cell>
          <cell r="IM453">
            <v>0</v>
          </cell>
        </row>
        <row r="454">
          <cell r="Q454" t="str">
            <v>WTVV12013</v>
          </cell>
          <cell r="R454">
            <v>100</v>
          </cell>
          <cell r="S454">
            <v>0</v>
          </cell>
          <cell r="T454">
            <v>0</v>
          </cell>
          <cell r="U454">
            <v>0</v>
          </cell>
          <cell r="V454">
            <v>0</v>
          </cell>
          <cell r="W454">
            <v>0</v>
          </cell>
          <cell r="Y454" t="str">
            <v>WTVV12013</v>
          </cell>
          <cell r="Z454">
            <v>100</v>
          </cell>
          <cell r="AA454">
            <v>0</v>
          </cell>
          <cell r="AB454">
            <v>0</v>
          </cell>
          <cell r="AC454">
            <v>0</v>
          </cell>
          <cell r="AD454">
            <v>0</v>
          </cell>
          <cell r="AE454">
            <v>0</v>
          </cell>
          <cell r="AG454" t="str">
            <v>WTVV12013</v>
          </cell>
          <cell r="AH454">
            <v>100</v>
          </cell>
          <cell r="AI454">
            <v>0</v>
          </cell>
          <cell r="AJ454">
            <v>0</v>
          </cell>
          <cell r="AK454">
            <v>0</v>
          </cell>
          <cell r="AL454">
            <v>0</v>
          </cell>
          <cell r="AM454">
            <v>0</v>
          </cell>
          <cell r="AO454" t="str">
            <v>WTSC12009</v>
          </cell>
          <cell r="AP454">
            <v>0</v>
          </cell>
          <cell r="AQ454">
            <v>144</v>
          </cell>
          <cell r="AR454">
            <v>0</v>
          </cell>
          <cell r="AS454">
            <v>100</v>
          </cell>
          <cell r="AT454">
            <v>0</v>
          </cell>
          <cell r="AU454">
            <v>1</v>
          </cell>
          <cell r="AW454" t="str">
            <v>WTSC12009</v>
          </cell>
          <cell r="AX454">
            <v>0</v>
          </cell>
          <cell r="AY454">
            <v>168</v>
          </cell>
          <cell r="AZ454">
            <v>0</v>
          </cell>
          <cell r="BA454">
            <v>100</v>
          </cell>
          <cell r="BB454">
            <v>0</v>
          </cell>
          <cell r="BC454">
            <v>1</v>
          </cell>
          <cell r="BE454" t="str">
            <v>WTSC12009</v>
          </cell>
          <cell r="BF454">
            <v>0</v>
          </cell>
          <cell r="BG454">
            <v>192</v>
          </cell>
          <cell r="BH454">
            <v>0</v>
          </cell>
          <cell r="BI454">
            <v>100</v>
          </cell>
          <cell r="BJ454">
            <v>0</v>
          </cell>
          <cell r="BK454">
            <v>1</v>
          </cell>
          <cell r="BM454" t="str">
            <v>WTSC12009</v>
          </cell>
          <cell r="BN454">
            <v>0</v>
          </cell>
          <cell r="BO454">
            <v>216</v>
          </cell>
          <cell r="BP454">
            <v>0</v>
          </cell>
          <cell r="BQ454">
            <v>100</v>
          </cell>
          <cell r="BR454">
            <v>0</v>
          </cell>
          <cell r="BS454">
            <v>1</v>
          </cell>
          <cell r="BU454" t="str">
            <v>WTPT40002</v>
          </cell>
          <cell r="BV454">
            <v>100</v>
          </cell>
          <cell r="BZ454">
            <v>0</v>
          </cell>
          <cell r="CA454">
            <v>0</v>
          </cell>
          <cell r="CC454" t="str">
            <v>WTPT40002</v>
          </cell>
          <cell r="CD454">
            <v>100</v>
          </cell>
          <cell r="CH454">
            <v>0</v>
          </cell>
          <cell r="CI454">
            <v>0</v>
          </cell>
          <cell r="CK454" t="str">
            <v>WTPT40002</v>
          </cell>
          <cell r="CL454">
            <v>100</v>
          </cell>
          <cell r="CP454">
            <v>0</v>
          </cell>
          <cell r="CQ454">
            <v>0</v>
          </cell>
          <cell r="CS454" t="str">
            <v>WDKM60019</v>
          </cell>
          <cell r="CT454">
            <v>88.82</v>
          </cell>
          <cell r="CU454">
            <v>8.7200000000000006</v>
          </cell>
          <cell r="CV454">
            <v>33.25</v>
          </cell>
          <cell r="CW454">
            <v>30.196999999999999</v>
          </cell>
          <cell r="CX454">
            <v>168.096</v>
          </cell>
          <cell r="CY454">
            <v>4</v>
          </cell>
          <cell r="DA454" t="str">
            <v>WDKM60019</v>
          </cell>
          <cell r="DB454">
            <v>89.62</v>
          </cell>
          <cell r="DC454">
            <v>8.7200000000000006</v>
          </cell>
          <cell r="DD454">
            <v>33.25</v>
          </cell>
          <cell r="DE454">
            <v>30.196999999999999</v>
          </cell>
          <cell r="DF454">
            <v>188.98</v>
          </cell>
          <cell r="DG454">
            <v>4</v>
          </cell>
          <cell r="DI454" t="str">
            <v>WDKM60019</v>
          </cell>
          <cell r="DJ454">
            <v>86.13</v>
          </cell>
          <cell r="DK454">
            <v>9.98</v>
          </cell>
          <cell r="DL454">
            <v>26.6</v>
          </cell>
          <cell r="DM454">
            <v>21.103000000000002</v>
          </cell>
          <cell r="DN454">
            <v>195.03</v>
          </cell>
          <cell r="DO454">
            <v>5</v>
          </cell>
          <cell r="DQ454" t="str">
            <v>WDKM60019</v>
          </cell>
          <cell r="DR454">
            <v>86.44</v>
          </cell>
          <cell r="DS454">
            <v>8.68</v>
          </cell>
          <cell r="DT454">
            <v>22.166666666666998</v>
          </cell>
          <cell r="DU454">
            <v>20.231999999999999</v>
          </cell>
          <cell r="DV454">
            <v>212.66399999999999</v>
          </cell>
          <cell r="DW454">
            <v>6</v>
          </cell>
          <cell r="DY454" t="str">
            <v>VRSK51011</v>
          </cell>
          <cell r="DZ454">
            <v>100</v>
          </cell>
          <cell r="ED454">
            <v>0</v>
          </cell>
          <cell r="EE454">
            <v>0</v>
          </cell>
          <cell r="EG454" t="str">
            <v>VRSK51011</v>
          </cell>
          <cell r="EH454">
            <v>100</v>
          </cell>
          <cell r="EL454">
            <v>0</v>
          </cell>
          <cell r="EM454">
            <v>0</v>
          </cell>
          <cell r="EO454" t="str">
            <v>VRSK51011</v>
          </cell>
          <cell r="EP454">
            <v>100</v>
          </cell>
          <cell r="ET454">
            <v>0</v>
          </cell>
          <cell r="EU454">
            <v>0</v>
          </cell>
          <cell r="EW454" t="str">
            <v>TLYS40047</v>
          </cell>
          <cell r="EX454">
            <v>100</v>
          </cell>
          <cell r="FB454">
            <v>0</v>
          </cell>
          <cell r="FC454">
            <v>0</v>
          </cell>
          <cell r="FE454" t="str">
            <v>TLYS40045</v>
          </cell>
          <cell r="FF454">
            <v>100</v>
          </cell>
          <cell r="FJ454">
            <v>0</v>
          </cell>
          <cell r="FK454">
            <v>0</v>
          </cell>
          <cell r="FM454" t="str">
            <v>TLYS40045</v>
          </cell>
          <cell r="FN454">
            <v>100</v>
          </cell>
          <cell r="FR454">
            <v>0</v>
          </cell>
          <cell r="FS454">
            <v>0</v>
          </cell>
          <cell r="FU454" t="str">
            <v>TLYS40045</v>
          </cell>
          <cell r="FV454">
            <v>100</v>
          </cell>
          <cell r="FZ454">
            <v>0</v>
          </cell>
          <cell r="GA454">
            <v>0</v>
          </cell>
          <cell r="GC454" t="str">
            <v>TLYS40045</v>
          </cell>
          <cell r="GD454">
            <v>100</v>
          </cell>
          <cell r="GE454">
            <v>0</v>
          </cell>
          <cell r="GF454">
            <v>0</v>
          </cell>
          <cell r="GG454">
            <v>0</v>
          </cell>
          <cell r="GH454">
            <v>0</v>
          </cell>
          <cell r="GI454">
            <v>0</v>
          </cell>
          <cell r="GK454" t="str">
            <v>TLYS40045</v>
          </cell>
          <cell r="GL454">
            <v>100</v>
          </cell>
          <cell r="GM454">
            <v>0</v>
          </cell>
          <cell r="GN454">
            <v>0</v>
          </cell>
          <cell r="GO454">
            <v>0</v>
          </cell>
          <cell r="GP454">
            <v>0</v>
          </cell>
          <cell r="GQ454">
            <v>0</v>
          </cell>
          <cell r="GS454" t="str">
            <v>TLYS40045</v>
          </cell>
          <cell r="GT454">
            <v>100</v>
          </cell>
          <cell r="GU454">
            <v>0</v>
          </cell>
          <cell r="GV454">
            <v>0</v>
          </cell>
          <cell r="GW454">
            <v>0</v>
          </cell>
          <cell r="GX454">
            <v>0</v>
          </cell>
          <cell r="GY454">
            <v>0</v>
          </cell>
          <cell r="HA454" t="str">
            <v>TLYS40045</v>
          </cell>
          <cell r="HB454">
            <v>100</v>
          </cell>
          <cell r="HC454">
            <v>0</v>
          </cell>
          <cell r="HD454">
            <v>0</v>
          </cell>
          <cell r="HE454">
            <v>0</v>
          </cell>
          <cell r="HF454">
            <v>0</v>
          </cell>
          <cell r="HG454">
            <v>0</v>
          </cell>
          <cell r="HI454" t="str">
            <v>TLYS40010</v>
          </cell>
          <cell r="HJ454">
            <v>100</v>
          </cell>
          <cell r="HK454">
            <v>0</v>
          </cell>
          <cell r="HL454">
            <v>0</v>
          </cell>
          <cell r="HM454">
            <v>0</v>
          </cell>
          <cell r="HN454">
            <v>0</v>
          </cell>
          <cell r="HO454">
            <v>0</v>
          </cell>
          <cell r="HQ454" t="str">
            <v>TLYS40010</v>
          </cell>
          <cell r="HR454">
            <v>100</v>
          </cell>
          <cell r="HS454">
            <v>0</v>
          </cell>
          <cell r="HT454">
            <v>0</v>
          </cell>
          <cell r="HU454">
            <v>0</v>
          </cell>
          <cell r="HV454">
            <v>0</v>
          </cell>
          <cell r="HW454">
            <v>0</v>
          </cell>
          <cell r="HY454" t="str">
            <v>SDPT60119</v>
          </cell>
          <cell r="HZ454">
            <v>100</v>
          </cell>
          <cell r="IA454">
            <v>0</v>
          </cell>
          <cell r="IB454">
            <v>0</v>
          </cell>
          <cell r="IC454">
            <v>0</v>
          </cell>
          <cell r="ID454">
            <v>0</v>
          </cell>
          <cell r="IE454">
            <v>0</v>
          </cell>
          <cell r="IG454" t="str">
            <v>SDPT60119</v>
          </cell>
          <cell r="IH454">
            <v>100</v>
          </cell>
          <cell r="II454">
            <v>0</v>
          </cell>
          <cell r="IJ454">
            <v>0</v>
          </cell>
          <cell r="IK454">
            <v>0</v>
          </cell>
          <cell r="IL454">
            <v>0</v>
          </cell>
          <cell r="IM454">
            <v>0</v>
          </cell>
        </row>
        <row r="455">
          <cell r="Q455" t="str">
            <v>WTVV12015</v>
          </cell>
          <cell r="R455">
            <v>100</v>
          </cell>
          <cell r="S455">
            <v>0</v>
          </cell>
          <cell r="T455">
            <v>0</v>
          </cell>
          <cell r="U455">
            <v>0</v>
          </cell>
          <cell r="V455">
            <v>0</v>
          </cell>
          <cell r="W455">
            <v>0</v>
          </cell>
          <cell r="Y455" t="str">
            <v>WTVV12015</v>
          </cell>
          <cell r="Z455">
            <v>100</v>
          </cell>
          <cell r="AA455">
            <v>0</v>
          </cell>
          <cell r="AB455">
            <v>0</v>
          </cell>
          <cell r="AC455">
            <v>0</v>
          </cell>
          <cell r="AD455">
            <v>0</v>
          </cell>
          <cell r="AE455">
            <v>0</v>
          </cell>
          <cell r="AG455" t="str">
            <v>WTVV12015</v>
          </cell>
          <cell r="AH455">
            <v>100</v>
          </cell>
          <cell r="AI455">
            <v>0</v>
          </cell>
          <cell r="AJ455">
            <v>0</v>
          </cell>
          <cell r="AK455">
            <v>0</v>
          </cell>
          <cell r="AL455">
            <v>0</v>
          </cell>
          <cell r="AM455">
            <v>0</v>
          </cell>
          <cell r="AO455" t="str">
            <v>WTVV12006</v>
          </cell>
          <cell r="AP455">
            <v>100</v>
          </cell>
          <cell r="AQ455">
            <v>0</v>
          </cell>
          <cell r="AR455">
            <v>0</v>
          </cell>
          <cell r="AS455">
            <v>0</v>
          </cell>
          <cell r="AT455">
            <v>0</v>
          </cell>
          <cell r="AU455">
            <v>0</v>
          </cell>
          <cell r="AW455" t="str">
            <v>WTVV12006</v>
          </cell>
          <cell r="AX455">
            <v>100</v>
          </cell>
          <cell r="AY455">
            <v>0</v>
          </cell>
          <cell r="AZ455">
            <v>0</v>
          </cell>
          <cell r="BA455">
            <v>0</v>
          </cell>
          <cell r="BB455">
            <v>0</v>
          </cell>
          <cell r="BC455">
            <v>0</v>
          </cell>
          <cell r="BE455" t="str">
            <v>WTVV12006</v>
          </cell>
          <cell r="BF455">
            <v>100</v>
          </cell>
          <cell r="BG455">
            <v>0</v>
          </cell>
          <cell r="BH455">
            <v>0</v>
          </cell>
          <cell r="BI455">
            <v>0</v>
          </cell>
          <cell r="BJ455">
            <v>0</v>
          </cell>
          <cell r="BK455">
            <v>0</v>
          </cell>
          <cell r="BM455" t="str">
            <v>WTVV12006</v>
          </cell>
          <cell r="BN455">
            <v>100</v>
          </cell>
          <cell r="BO455">
            <v>0</v>
          </cell>
          <cell r="BP455">
            <v>0</v>
          </cell>
          <cell r="BQ455">
            <v>0</v>
          </cell>
          <cell r="BR455">
            <v>0</v>
          </cell>
          <cell r="BS455">
            <v>0</v>
          </cell>
          <cell r="BU455" t="str">
            <v>WTPT40003</v>
          </cell>
          <cell r="BV455">
            <v>100</v>
          </cell>
          <cell r="BZ455">
            <v>0</v>
          </cell>
          <cell r="CA455">
            <v>0</v>
          </cell>
          <cell r="CC455" t="str">
            <v>WTPT40003</v>
          </cell>
          <cell r="CD455">
            <v>100</v>
          </cell>
          <cell r="CH455">
            <v>0</v>
          </cell>
          <cell r="CI455">
            <v>0</v>
          </cell>
          <cell r="CK455" t="str">
            <v>WTPT40003</v>
          </cell>
          <cell r="CL455">
            <v>100</v>
          </cell>
          <cell r="CP455">
            <v>0</v>
          </cell>
          <cell r="CQ455">
            <v>0</v>
          </cell>
          <cell r="CS455" t="str">
            <v>WLKM60007</v>
          </cell>
          <cell r="CT455">
            <v>93.39</v>
          </cell>
          <cell r="CU455">
            <v>1.85</v>
          </cell>
          <cell r="CV455">
            <v>8.6666666666666998</v>
          </cell>
          <cell r="CW455">
            <v>41.786999999999999</v>
          </cell>
          <cell r="CX455">
            <v>150.131</v>
          </cell>
          <cell r="CY455">
            <v>9</v>
          </cell>
          <cell r="DA455" t="str">
            <v>WLKM60007</v>
          </cell>
          <cell r="DB455">
            <v>91.18</v>
          </cell>
          <cell r="DC455">
            <v>2.33</v>
          </cell>
          <cell r="DD455">
            <v>7.0909090909090997</v>
          </cell>
          <cell r="DE455">
            <v>27.097000000000001</v>
          </cell>
          <cell r="DF455">
            <v>162.881</v>
          </cell>
          <cell r="DG455">
            <v>11</v>
          </cell>
          <cell r="DI455" t="str">
            <v>WLKM60007</v>
          </cell>
          <cell r="DJ455">
            <v>91.14</v>
          </cell>
          <cell r="DK455">
            <v>2.3199999999999998</v>
          </cell>
          <cell r="DL455">
            <v>6.5</v>
          </cell>
          <cell r="DM455">
            <v>24.911000000000001</v>
          </cell>
          <cell r="DN455">
            <v>180.99700000000001</v>
          </cell>
          <cell r="DO455">
            <v>12</v>
          </cell>
          <cell r="DQ455" t="str">
            <v>WLKM60007</v>
          </cell>
          <cell r="DR455">
            <v>89.16</v>
          </cell>
          <cell r="DS455">
            <v>2.5099999999999998</v>
          </cell>
          <cell r="DT455">
            <v>5.2</v>
          </cell>
          <cell r="DU455">
            <v>18.468</v>
          </cell>
          <cell r="DV455">
            <v>189.47900000000001</v>
          </cell>
          <cell r="DW455">
            <v>15</v>
          </cell>
          <cell r="DY455" t="str">
            <v>WDKM60007</v>
          </cell>
          <cell r="DZ455">
            <v>83.69</v>
          </cell>
          <cell r="EA455">
            <v>6.39</v>
          </cell>
          <cell r="EB455">
            <v>10.5</v>
          </cell>
          <cell r="EC455">
            <v>0.70399999999999996</v>
          </cell>
          <cell r="ED455">
            <v>203.179</v>
          </cell>
          <cell r="EE455">
            <v>10</v>
          </cell>
          <cell r="EG455" t="str">
            <v>WDKM60007</v>
          </cell>
          <cell r="EH455">
            <v>79.040000000000006</v>
          </cell>
          <cell r="EI455">
            <v>8.7899999999999991</v>
          </cell>
          <cell r="EJ455">
            <v>10.5</v>
          </cell>
          <cell r="EK455">
            <v>0.51200000000000001</v>
          </cell>
          <cell r="EL455">
            <v>203.179</v>
          </cell>
          <cell r="EM455">
            <v>10</v>
          </cell>
          <cell r="EO455" t="str">
            <v>WDKM60007</v>
          </cell>
          <cell r="EP455">
            <v>78.14</v>
          </cell>
          <cell r="EQ455">
            <v>9.6999999999999993</v>
          </cell>
          <cell r="ER455">
            <v>10.5</v>
          </cell>
          <cell r="ES455">
            <v>0.46400000000000002</v>
          </cell>
          <cell r="ET455">
            <v>216.19499999999999</v>
          </cell>
          <cell r="EU455">
            <v>10</v>
          </cell>
          <cell r="EW455" t="str">
            <v>TLYT15001</v>
          </cell>
          <cell r="EX455">
            <v>100</v>
          </cell>
          <cell r="FB455">
            <v>0</v>
          </cell>
          <cell r="FC455">
            <v>0</v>
          </cell>
          <cell r="FE455" t="str">
            <v>TLYS40046</v>
          </cell>
          <cell r="FF455">
            <v>100</v>
          </cell>
          <cell r="FJ455">
            <v>0</v>
          </cell>
          <cell r="FK455">
            <v>0</v>
          </cell>
          <cell r="FM455" t="str">
            <v>TLYS40046</v>
          </cell>
          <cell r="FN455">
            <v>100</v>
          </cell>
          <cell r="FR455">
            <v>0</v>
          </cell>
          <cell r="FS455">
            <v>0</v>
          </cell>
          <cell r="FU455" t="str">
            <v>TLYS40046</v>
          </cell>
          <cell r="FV455">
            <v>100</v>
          </cell>
          <cell r="FZ455">
            <v>0</v>
          </cell>
          <cell r="GA455">
            <v>0</v>
          </cell>
          <cell r="GC455" t="str">
            <v>TLYS40046</v>
          </cell>
          <cell r="GD455">
            <v>100</v>
          </cell>
          <cell r="GE455">
            <v>0</v>
          </cell>
          <cell r="GF455">
            <v>0</v>
          </cell>
          <cell r="GG455">
            <v>0</v>
          </cell>
          <cell r="GH455">
            <v>0</v>
          </cell>
          <cell r="GI455">
            <v>0</v>
          </cell>
          <cell r="GK455" t="str">
            <v>TLYS40046</v>
          </cell>
          <cell r="GL455">
            <v>100</v>
          </cell>
          <cell r="GM455">
            <v>0</v>
          </cell>
          <cell r="GN455">
            <v>0</v>
          </cell>
          <cell r="GO455">
            <v>0</v>
          </cell>
          <cell r="GP455">
            <v>0</v>
          </cell>
          <cell r="GQ455">
            <v>0</v>
          </cell>
          <cell r="GS455" t="str">
            <v>TLYS40046</v>
          </cell>
          <cell r="GT455">
            <v>100</v>
          </cell>
          <cell r="GU455">
            <v>0</v>
          </cell>
          <cell r="GV455">
            <v>0</v>
          </cell>
          <cell r="GW455">
            <v>0</v>
          </cell>
          <cell r="GX455">
            <v>0</v>
          </cell>
          <cell r="GY455">
            <v>0</v>
          </cell>
          <cell r="HA455" t="str">
            <v>TLYS40046</v>
          </cell>
          <cell r="HB455">
            <v>100</v>
          </cell>
          <cell r="HC455">
            <v>0</v>
          </cell>
          <cell r="HD455">
            <v>0</v>
          </cell>
          <cell r="HE455">
            <v>0</v>
          </cell>
          <cell r="HF455">
            <v>0</v>
          </cell>
          <cell r="HG455">
            <v>0</v>
          </cell>
          <cell r="HI455" t="str">
            <v>TLYS40018</v>
          </cell>
          <cell r="HJ455">
            <v>100</v>
          </cell>
          <cell r="HK455">
            <v>0</v>
          </cell>
          <cell r="HL455">
            <v>0</v>
          </cell>
          <cell r="HM455">
            <v>0</v>
          </cell>
          <cell r="HN455">
            <v>0</v>
          </cell>
          <cell r="HO455">
            <v>0</v>
          </cell>
          <cell r="HQ455" t="str">
            <v>TLYS40018</v>
          </cell>
          <cell r="HR455">
            <v>100</v>
          </cell>
          <cell r="HS455">
            <v>0</v>
          </cell>
          <cell r="HT455">
            <v>0</v>
          </cell>
          <cell r="HU455">
            <v>0</v>
          </cell>
          <cell r="HV455">
            <v>0</v>
          </cell>
          <cell r="HW455">
            <v>0</v>
          </cell>
          <cell r="HY455" t="str">
            <v>SDPT60120</v>
          </cell>
          <cell r="HZ455">
            <v>100</v>
          </cell>
          <cell r="IA455">
            <v>0</v>
          </cell>
          <cell r="IB455">
            <v>0</v>
          </cell>
          <cell r="IC455">
            <v>0</v>
          </cell>
          <cell r="ID455">
            <v>0</v>
          </cell>
          <cell r="IE455">
            <v>0</v>
          </cell>
          <cell r="IG455" t="str">
            <v>SDPT60120</v>
          </cell>
          <cell r="IH455">
            <v>100</v>
          </cell>
          <cell r="II455">
            <v>0</v>
          </cell>
          <cell r="IJ455">
            <v>0</v>
          </cell>
          <cell r="IK455">
            <v>0</v>
          </cell>
          <cell r="IL455">
            <v>0</v>
          </cell>
          <cell r="IM455">
            <v>0</v>
          </cell>
        </row>
        <row r="456">
          <cell r="Q456">
            <v>0</v>
          </cell>
          <cell r="AO456" t="str">
            <v>WTVV12013</v>
          </cell>
          <cell r="AP456">
            <v>100</v>
          </cell>
          <cell r="AQ456">
            <v>0</v>
          </cell>
          <cell r="AR456">
            <v>0</v>
          </cell>
          <cell r="AS456">
            <v>0</v>
          </cell>
          <cell r="AT456">
            <v>0</v>
          </cell>
          <cell r="AU456">
            <v>0</v>
          </cell>
          <cell r="AW456" t="str">
            <v>WTVV12013</v>
          </cell>
          <cell r="AX456">
            <v>100</v>
          </cell>
          <cell r="AY456">
            <v>0</v>
          </cell>
          <cell r="AZ456">
            <v>0</v>
          </cell>
          <cell r="BA456">
            <v>0</v>
          </cell>
          <cell r="BB456">
            <v>0</v>
          </cell>
          <cell r="BC456">
            <v>0</v>
          </cell>
          <cell r="BE456" t="str">
            <v>WTVV12013</v>
          </cell>
          <cell r="BF456">
            <v>100</v>
          </cell>
          <cell r="BG456">
            <v>0</v>
          </cell>
          <cell r="BH456">
            <v>0</v>
          </cell>
          <cell r="BI456">
            <v>0</v>
          </cell>
          <cell r="BJ456">
            <v>0</v>
          </cell>
          <cell r="BK456">
            <v>0</v>
          </cell>
          <cell r="BM456" t="str">
            <v>WTVV12013</v>
          </cell>
          <cell r="BN456">
            <v>100</v>
          </cell>
          <cell r="BO456">
            <v>0</v>
          </cell>
          <cell r="BP456">
            <v>0</v>
          </cell>
          <cell r="BQ456">
            <v>0</v>
          </cell>
          <cell r="BR456">
            <v>0</v>
          </cell>
          <cell r="BS456">
            <v>0</v>
          </cell>
          <cell r="BU456" t="str">
            <v>WTSC12005</v>
          </cell>
          <cell r="BV456">
            <v>100</v>
          </cell>
          <cell r="BZ456">
            <v>0</v>
          </cell>
          <cell r="CA456">
            <v>0</v>
          </cell>
          <cell r="CC456" t="str">
            <v>WTSC12005</v>
          </cell>
          <cell r="CD456">
            <v>100</v>
          </cell>
          <cell r="CH456">
            <v>0</v>
          </cell>
          <cell r="CI456">
            <v>0</v>
          </cell>
          <cell r="CK456" t="str">
            <v>WTSC12005</v>
          </cell>
          <cell r="CL456">
            <v>100</v>
          </cell>
          <cell r="CP456">
            <v>0</v>
          </cell>
          <cell r="CQ456">
            <v>0</v>
          </cell>
          <cell r="CS456" t="str">
            <v>WTHN26012</v>
          </cell>
          <cell r="CT456">
            <v>100</v>
          </cell>
          <cell r="CX456">
            <v>0</v>
          </cell>
          <cell r="CY456">
            <v>0</v>
          </cell>
          <cell r="DA456" t="str">
            <v>WTHN26012</v>
          </cell>
          <cell r="DB456">
            <v>100</v>
          </cell>
          <cell r="DF456">
            <v>0</v>
          </cell>
          <cell r="DG456">
            <v>0</v>
          </cell>
          <cell r="DI456" t="str">
            <v>WTHN26012</v>
          </cell>
          <cell r="DJ456">
            <v>100</v>
          </cell>
          <cell r="DN456">
            <v>0</v>
          </cell>
          <cell r="DO456">
            <v>0</v>
          </cell>
          <cell r="DQ456" t="str">
            <v>WTHN26012</v>
          </cell>
          <cell r="DR456">
            <v>100</v>
          </cell>
          <cell r="DS456">
            <v>0</v>
          </cell>
          <cell r="DT456">
            <v>0</v>
          </cell>
          <cell r="DU456">
            <v>0</v>
          </cell>
          <cell r="DV456">
            <v>0</v>
          </cell>
          <cell r="DW456">
            <v>0</v>
          </cell>
          <cell r="DY456" t="str">
            <v>WDKM60019</v>
          </cell>
          <cell r="DZ456">
            <v>83.17</v>
          </cell>
          <cell r="EA456">
            <v>8.58</v>
          </cell>
          <cell r="EB456">
            <v>16.625</v>
          </cell>
          <cell r="EC456">
            <v>15.345000000000001</v>
          </cell>
          <cell r="ED456">
            <v>216.68</v>
          </cell>
          <cell r="EE456">
            <v>8</v>
          </cell>
          <cell r="EG456" t="str">
            <v>WDKM60019</v>
          </cell>
          <cell r="EH456">
            <v>80.760000000000005</v>
          </cell>
          <cell r="EI456">
            <v>8.31</v>
          </cell>
          <cell r="EJ456">
            <v>13.3</v>
          </cell>
          <cell r="EK456">
            <v>12.673999999999999</v>
          </cell>
          <cell r="EL456">
            <v>223.346</v>
          </cell>
          <cell r="EM456">
            <v>10</v>
          </cell>
          <cell r="EO456" t="str">
            <v>WDKM60019</v>
          </cell>
          <cell r="EP456">
            <v>81.77</v>
          </cell>
          <cell r="EQ456">
            <v>8.31</v>
          </cell>
          <cell r="ER456">
            <v>13.3</v>
          </cell>
          <cell r="ES456">
            <v>12.673999999999999</v>
          </cell>
          <cell r="ET456">
            <v>243.096</v>
          </cell>
          <cell r="EU456">
            <v>10</v>
          </cell>
          <cell r="EW456" t="str">
            <v>TLYT15009</v>
          </cell>
          <cell r="EX456">
            <v>100</v>
          </cell>
          <cell r="FB456">
            <v>0</v>
          </cell>
          <cell r="FC456">
            <v>0</v>
          </cell>
          <cell r="FE456" t="str">
            <v>TLYS40047</v>
          </cell>
          <cell r="FF456">
            <v>100</v>
          </cell>
          <cell r="FJ456">
            <v>0</v>
          </cell>
          <cell r="FK456">
            <v>0</v>
          </cell>
          <cell r="FM456" t="str">
            <v>TLYS40047</v>
          </cell>
          <cell r="FN456">
            <v>100</v>
          </cell>
          <cell r="FR456">
            <v>0</v>
          </cell>
          <cell r="FS456">
            <v>0</v>
          </cell>
          <cell r="FU456" t="str">
            <v>TLYS40047</v>
          </cell>
          <cell r="FV456">
            <v>100</v>
          </cell>
          <cell r="FZ456">
            <v>0</v>
          </cell>
          <cell r="GA456">
            <v>0</v>
          </cell>
          <cell r="GC456" t="str">
            <v>TLYS40047</v>
          </cell>
          <cell r="GD456">
            <v>100</v>
          </cell>
          <cell r="GE456">
            <v>0</v>
          </cell>
          <cell r="GF456">
            <v>0</v>
          </cell>
          <cell r="GG456">
            <v>0</v>
          </cell>
          <cell r="GH456">
            <v>0</v>
          </cell>
          <cell r="GI456">
            <v>0</v>
          </cell>
          <cell r="GK456" t="str">
            <v>TLYS40047</v>
          </cell>
          <cell r="GL456">
            <v>100</v>
          </cell>
          <cell r="GM456">
            <v>0</v>
          </cell>
          <cell r="GN456">
            <v>0</v>
          </cell>
          <cell r="GO456">
            <v>0</v>
          </cell>
          <cell r="GP456">
            <v>0</v>
          </cell>
          <cell r="GQ456">
            <v>0</v>
          </cell>
          <cell r="GS456" t="str">
            <v>TLYS40047</v>
          </cell>
          <cell r="GT456">
            <v>100</v>
          </cell>
          <cell r="GU456">
            <v>0</v>
          </cell>
          <cell r="GV456">
            <v>0</v>
          </cell>
          <cell r="GW456">
            <v>0</v>
          </cell>
          <cell r="GX456">
            <v>0</v>
          </cell>
          <cell r="GY456">
            <v>0</v>
          </cell>
          <cell r="HA456" t="str">
            <v>TLYS40047</v>
          </cell>
          <cell r="HB456">
            <v>100</v>
          </cell>
          <cell r="HC456">
            <v>0</v>
          </cell>
          <cell r="HD456">
            <v>0</v>
          </cell>
          <cell r="HE456">
            <v>0</v>
          </cell>
          <cell r="HF456">
            <v>0</v>
          </cell>
          <cell r="HG456">
            <v>0</v>
          </cell>
          <cell r="HI456" t="str">
            <v>TLYS40019</v>
          </cell>
          <cell r="HJ456">
            <v>100</v>
          </cell>
          <cell r="HK456">
            <v>0</v>
          </cell>
          <cell r="HL456">
            <v>0</v>
          </cell>
          <cell r="HM456">
            <v>0</v>
          </cell>
          <cell r="HN456">
            <v>0</v>
          </cell>
          <cell r="HO456">
            <v>0</v>
          </cell>
          <cell r="HQ456" t="str">
            <v>TLYS40019</v>
          </cell>
          <cell r="HR456">
            <v>100</v>
          </cell>
          <cell r="HS456">
            <v>0</v>
          </cell>
          <cell r="HT456">
            <v>0</v>
          </cell>
          <cell r="HU456">
            <v>0</v>
          </cell>
          <cell r="HV456">
            <v>0</v>
          </cell>
          <cell r="HW456">
            <v>0</v>
          </cell>
          <cell r="HY456" t="str">
            <v>SDPT60121</v>
          </cell>
          <cell r="HZ456">
            <v>100</v>
          </cell>
          <cell r="IA456">
            <v>0</v>
          </cell>
          <cell r="IB456">
            <v>0</v>
          </cell>
          <cell r="IC456">
            <v>0</v>
          </cell>
          <cell r="ID456">
            <v>0</v>
          </cell>
          <cell r="IE456">
            <v>0</v>
          </cell>
          <cell r="IG456" t="str">
            <v>SDPT60121</v>
          </cell>
          <cell r="IH456">
            <v>100</v>
          </cell>
          <cell r="II456">
            <v>0</v>
          </cell>
          <cell r="IJ456">
            <v>0</v>
          </cell>
          <cell r="IK456">
            <v>0</v>
          </cell>
          <cell r="IL456">
            <v>0</v>
          </cell>
          <cell r="IM456">
            <v>0</v>
          </cell>
        </row>
        <row r="457">
          <cell r="AO457" t="str">
            <v>WTVV12015</v>
          </cell>
          <cell r="AP457">
            <v>100</v>
          </cell>
          <cell r="AQ457">
            <v>0</v>
          </cell>
          <cell r="AR457">
            <v>0</v>
          </cell>
          <cell r="AS457">
            <v>0</v>
          </cell>
          <cell r="AT457">
            <v>0</v>
          </cell>
          <cell r="AU457">
            <v>0</v>
          </cell>
          <cell r="AW457" t="str">
            <v>WTVV12015</v>
          </cell>
          <cell r="AX457">
            <v>100</v>
          </cell>
          <cell r="AY457">
            <v>0</v>
          </cell>
          <cell r="AZ457">
            <v>0</v>
          </cell>
          <cell r="BA457">
            <v>0</v>
          </cell>
          <cell r="BB457">
            <v>0</v>
          </cell>
          <cell r="BC457">
            <v>0</v>
          </cell>
          <cell r="BE457" t="str">
            <v>WTVV12015</v>
          </cell>
          <cell r="BF457">
            <v>100</v>
          </cell>
          <cell r="BG457">
            <v>0</v>
          </cell>
          <cell r="BH457">
            <v>0</v>
          </cell>
          <cell r="BI457">
            <v>0</v>
          </cell>
          <cell r="BJ457">
            <v>0</v>
          </cell>
          <cell r="BK457">
            <v>0</v>
          </cell>
          <cell r="BM457" t="str">
            <v>WTVV12015</v>
          </cell>
          <cell r="BN457">
            <v>100</v>
          </cell>
          <cell r="BO457">
            <v>0</v>
          </cell>
          <cell r="BP457">
            <v>0</v>
          </cell>
          <cell r="BQ457">
            <v>0</v>
          </cell>
          <cell r="BR457">
            <v>0</v>
          </cell>
          <cell r="BS457">
            <v>0</v>
          </cell>
          <cell r="BU457" t="str">
            <v>WTSC12009</v>
          </cell>
          <cell r="BV457">
            <v>0</v>
          </cell>
          <cell r="BW457">
            <v>240</v>
          </cell>
          <cell r="BX457">
            <v>0</v>
          </cell>
          <cell r="BY457">
            <v>100</v>
          </cell>
          <cell r="BZ457">
            <v>0</v>
          </cell>
          <cell r="CA457">
            <v>1</v>
          </cell>
          <cell r="CC457" t="str">
            <v>WTSC12009</v>
          </cell>
          <cell r="CD457">
            <v>0</v>
          </cell>
          <cell r="CE457">
            <v>264</v>
          </cell>
          <cell r="CF457">
            <v>0</v>
          </cell>
          <cell r="CG457">
            <v>100</v>
          </cell>
          <cell r="CH457">
            <v>0</v>
          </cell>
          <cell r="CI457">
            <v>1</v>
          </cell>
          <cell r="CK457" t="str">
            <v>WTSC12009</v>
          </cell>
          <cell r="CL457">
            <v>0</v>
          </cell>
          <cell r="CM457">
            <v>288</v>
          </cell>
          <cell r="CN457">
            <v>0</v>
          </cell>
          <cell r="CO457">
            <v>100</v>
          </cell>
          <cell r="CP457">
            <v>0</v>
          </cell>
          <cell r="CQ457">
            <v>1</v>
          </cell>
          <cell r="CS457" t="str">
            <v>WTMB41007</v>
          </cell>
          <cell r="CT457">
            <v>100</v>
          </cell>
          <cell r="CX457">
            <v>0</v>
          </cell>
          <cell r="CY457">
            <v>0</v>
          </cell>
          <cell r="DA457" t="str">
            <v>WTMB41007</v>
          </cell>
          <cell r="DB457">
            <v>100</v>
          </cell>
          <cell r="DF457">
            <v>0</v>
          </cell>
          <cell r="DG457">
            <v>0</v>
          </cell>
          <cell r="DI457" t="str">
            <v>WTMB41007</v>
          </cell>
          <cell r="DJ457">
            <v>100</v>
          </cell>
          <cell r="DN457">
            <v>0</v>
          </cell>
          <cell r="DO457">
            <v>0</v>
          </cell>
          <cell r="DQ457" t="str">
            <v>WTMB41007</v>
          </cell>
          <cell r="DR457">
            <v>100</v>
          </cell>
          <cell r="DS457">
            <v>0</v>
          </cell>
          <cell r="DT457">
            <v>0</v>
          </cell>
          <cell r="DU457">
            <v>0</v>
          </cell>
          <cell r="DV457">
            <v>0</v>
          </cell>
          <cell r="DW457">
            <v>0</v>
          </cell>
          <cell r="DY457" t="str">
            <v>WLKM60007</v>
          </cell>
          <cell r="DZ457">
            <v>88.32</v>
          </cell>
          <cell r="EA457">
            <v>2.4300000000000002</v>
          </cell>
          <cell r="EB457">
            <v>4.3333333333333002</v>
          </cell>
          <cell r="EC457">
            <v>16.792999999999999</v>
          </cell>
          <cell r="ED457">
            <v>203.61199999999999</v>
          </cell>
          <cell r="EE457">
            <v>18</v>
          </cell>
          <cell r="EG457" t="str">
            <v>WLKM60007</v>
          </cell>
          <cell r="EH457">
            <v>88.97</v>
          </cell>
          <cell r="EI457">
            <v>2.4300000000000002</v>
          </cell>
          <cell r="EJ457">
            <v>4.3333333333333002</v>
          </cell>
          <cell r="EK457">
            <v>16.792999999999999</v>
          </cell>
          <cell r="EL457">
            <v>213.16200000000001</v>
          </cell>
          <cell r="EM457">
            <v>18</v>
          </cell>
          <cell r="EO457" t="str">
            <v>WLKM60007</v>
          </cell>
          <cell r="EP457">
            <v>89.17</v>
          </cell>
          <cell r="EQ457">
            <v>2.39</v>
          </cell>
          <cell r="ER457">
            <v>4.1052631578946999</v>
          </cell>
          <cell r="ES457">
            <v>16.152000000000001</v>
          </cell>
          <cell r="ET457">
            <v>226.67699999999999</v>
          </cell>
          <cell r="EU457">
            <v>19</v>
          </cell>
          <cell r="EW457" t="str">
            <v>TLYT15010</v>
          </cell>
          <cell r="EX457">
            <v>100</v>
          </cell>
          <cell r="FB457">
            <v>0</v>
          </cell>
          <cell r="FC457">
            <v>0</v>
          </cell>
          <cell r="FE457" t="str">
            <v>TLYT15001</v>
          </cell>
          <cell r="FF457">
            <v>100</v>
          </cell>
          <cell r="FJ457">
            <v>0</v>
          </cell>
          <cell r="FK457">
            <v>0</v>
          </cell>
          <cell r="FM457" t="str">
            <v>TLYT15001</v>
          </cell>
          <cell r="FN457">
            <v>100</v>
          </cell>
          <cell r="FR457">
            <v>0</v>
          </cell>
          <cell r="FS457">
            <v>0</v>
          </cell>
          <cell r="FU457" t="str">
            <v>TLYT15001</v>
          </cell>
          <cell r="FV457">
            <v>100</v>
          </cell>
          <cell r="FZ457">
            <v>0</v>
          </cell>
          <cell r="GA457">
            <v>0</v>
          </cell>
          <cell r="GC457" t="str">
            <v>TLYT15001</v>
          </cell>
          <cell r="GD457">
            <v>100</v>
          </cell>
          <cell r="GE457">
            <v>0</v>
          </cell>
          <cell r="GF457">
            <v>0</v>
          </cell>
          <cell r="GG457">
            <v>0</v>
          </cell>
          <cell r="GH457">
            <v>0</v>
          </cell>
          <cell r="GI457">
            <v>0</v>
          </cell>
          <cell r="GK457" t="str">
            <v>TLYT15001</v>
          </cell>
          <cell r="GL457">
            <v>100</v>
          </cell>
          <cell r="GM457">
            <v>0</v>
          </cell>
          <cell r="GN457">
            <v>0</v>
          </cell>
          <cell r="GO457">
            <v>0</v>
          </cell>
          <cell r="GP457">
            <v>0</v>
          </cell>
          <cell r="GQ457">
            <v>0</v>
          </cell>
          <cell r="GS457" t="str">
            <v>TLYT15001</v>
          </cell>
          <cell r="GT457">
            <v>100</v>
          </cell>
          <cell r="GU457">
            <v>0</v>
          </cell>
          <cell r="GV457">
            <v>0</v>
          </cell>
          <cell r="GW457">
            <v>0</v>
          </cell>
          <cell r="GX457">
            <v>0</v>
          </cell>
          <cell r="GY457">
            <v>0</v>
          </cell>
          <cell r="HA457" t="str">
            <v>TLYT15001</v>
          </cell>
          <cell r="HB457">
            <v>100</v>
          </cell>
          <cell r="HC457">
            <v>0</v>
          </cell>
          <cell r="HD457">
            <v>0</v>
          </cell>
          <cell r="HE457">
            <v>0</v>
          </cell>
          <cell r="HF457">
            <v>0</v>
          </cell>
          <cell r="HG457">
            <v>0</v>
          </cell>
          <cell r="HI457" t="str">
            <v>TLYS40021</v>
          </cell>
          <cell r="HJ457">
            <v>100</v>
          </cell>
          <cell r="HK457">
            <v>0</v>
          </cell>
          <cell r="HL457">
            <v>0</v>
          </cell>
          <cell r="HM457">
            <v>0</v>
          </cell>
          <cell r="HN457">
            <v>0</v>
          </cell>
          <cell r="HO457">
            <v>0</v>
          </cell>
          <cell r="HQ457" t="str">
            <v>TLYS40021</v>
          </cell>
          <cell r="HR457">
            <v>100</v>
          </cell>
          <cell r="HS457">
            <v>0</v>
          </cell>
          <cell r="HT457">
            <v>0</v>
          </cell>
          <cell r="HU457">
            <v>0</v>
          </cell>
          <cell r="HV457">
            <v>0</v>
          </cell>
          <cell r="HW457">
            <v>0</v>
          </cell>
          <cell r="HY457" t="str">
            <v>SDPT60188</v>
          </cell>
          <cell r="HZ457">
            <v>100</v>
          </cell>
          <cell r="IA457">
            <v>0</v>
          </cell>
          <cell r="IB457">
            <v>0</v>
          </cell>
          <cell r="IC457">
            <v>0</v>
          </cell>
          <cell r="ID457">
            <v>0</v>
          </cell>
          <cell r="IE457">
            <v>0</v>
          </cell>
          <cell r="IG457" t="str">
            <v>SDPT60188</v>
          </cell>
          <cell r="IH457">
            <v>100</v>
          </cell>
          <cell r="II457">
            <v>0</v>
          </cell>
          <cell r="IJ457">
            <v>0</v>
          </cell>
          <cell r="IK457">
            <v>0</v>
          </cell>
          <cell r="IL457">
            <v>0</v>
          </cell>
          <cell r="IM457">
            <v>0</v>
          </cell>
        </row>
        <row r="458">
          <cell r="BU458" t="str">
            <v>WTVV12006</v>
          </cell>
          <cell r="BV458">
            <v>100</v>
          </cell>
          <cell r="BZ458">
            <v>0</v>
          </cell>
          <cell r="CA458">
            <v>0</v>
          </cell>
          <cell r="CC458" t="str">
            <v>WTVV12006</v>
          </cell>
          <cell r="CD458">
            <v>100</v>
          </cell>
          <cell r="CH458">
            <v>0</v>
          </cell>
          <cell r="CI458">
            <v>0</v>
          </cell>
          <cell r="CK458" t="str">
            <v>WTVV12006</v>
          </cell>
          <cell r="CL458">
            <v>100</v>
          </cell>
          <cell r="CP458">
            <v>0</v>
          </cell>
          <cell r="CQ458">
            <v>0</v>
          </cell>
          <cell r="CS458" t="str">
            <v>WTPT40001</v>
          </cell>
          <cell r="CT458">
            <v>100</v>
          </cell>
          <cell r="CX458">
            <v>0</v>
          </cell>
          <cell r="CY458">
            <v>0</v>
          </cell>
          <cell r="DA458" t="str">
            <v>WTPT40001</v>
          </cell>
          <cell r="DB458">
            <v>100</v>
          </cell>
          <cell r="DF458">
            <v>0</v>
          </cell>
          <cell r="DG458">
            <v>0</v>
          </cell>
          <cell r="DI458" t="str">
            <v>WTPT40001</v>
          </cell>
          <cell r="DJ458">
            <v>100</v>
          </cell>
          <cell r="DN458">
            <v>0</v>
          </cell>
          <cell r="DO458">
            <v>0</v>
          </cell>
          <cell r="DQ458" t="str">
            <v>WTPT40001</v>
          </cell>
          <cell r="DR458">
            <v>100</v>
          </cell>
          <cell r="DS458">
            <v>0</v>
          </cell>
          <cell r="DT458">
            <v>0</v>
          </cell>
          <cell r="DU458">
            <v>0</v>
          </cell>
          <cell r="DV458">
            <v>0</v>
          </cell>
          <cell r="DW458">
            <v>0</v>
          </cell>
          <cell r="DY458" t="str">
            <v>WTHN26012</v>
          </cell>
          <cell r="DZ458">
            <v>100</v>
          </cell>
          <cell r="ED458">
            <v>0</v>
          </cell>
          <cell r="EE458">
            <v>0</v>
          </cell>
          <cell r="EG458" t="str">
            <v>WTHN26012</v>
          </cell>
          <cell r="EH458">
            <v>100</v>
          </cell>
          <cell r="EL458">
            <v>0</v>
          </cell>
          <cell r="EM458">
            <v>0</v>
          </cell>
          <cell r="EO458" t="str">
            <v>WTHN26012</v>
          </cell>
          <cell r="EP458">
            <v>100</v>
          </cell>
          <cell r="ET458">
            <v>0</v>
          </cell>
          <cell r="EU458">
            <v>0</v>
          </cell>
          <cell r="EW458" t="str">
            <v>TLYT15013</v>
          </cell>
          <cell r="EX458">
            <v>100</v>
          </cell>
          <cell r="FB458">
            <v>0</v>
          </cell>
          <cell r="FC458">
            <v>0</v>
          </cell>
          <cell r="FE458" t="str">
            <v>TLYT15009</v>
          </cell>
          <cell r="FF458">
            <v>100</v>
          </cell>
          <cell r="FJ458">
            <v>0</v>
          </cell>
          <cell r="FK458">
            <v>0</v>
          </cell>
          <cell r="FM458" t="str">
            <v>TLYT15009</v>
          </cell>
          <cell r="FN458">
            <v>100</v>
          </cell>
          <cell r="FR458">
            <v>0</v>
          </cell>
          <cell r="FS458">
            <v>0</v>
          </cell>
          <cell r="FU458" t="str">
            <v>TLYT15009</v>
          </cell>
          <cell r="FV458">
            <v>100</v>
          </cell>
          <cell r="FZ458">
            <v>0</v>
          </cell>
          <cell r="GA458">
            <v>0</v>
          </cell>
          <cell r="GC458" t="str">
            <v>TLYT15009</v>
          </cell>
          <cell r="GD458">
            <v>100</v>
          </cell>
          <cell r="GE458">
            <v>0</v>
          </cell>
          <cell r="GF458">
            <v>0</v>
          </cell>
          <cell r="GG458">
            <v>0</v>
          </cell>
          <cell r="GH458">
            <v>0</v>
          </cell>
          <cell r="GI458">
            <v>0</v>
          </cell>
          <cell r="GK458" t="str">
            <v>TLYT15009</v>
          </cell>
          <cell r="GL458">
            <v>100</v>
          </cell>
          <cell r="GM458">
            <v>0</v>
          </cell>
          <cell r="GN458">
            <v>0</v>
          </cell>
          <cell r="GO458">
            <v>0</v>
          </cell>
          <cell r="GP458">
            <v>0</v>
          </cell>
          <cell r="GQ458">
            <v>0</v>
          </cell>
          <cell r="GS458" t="str">
            <v>TLYT15009</v>
          </cell>
          <cell r="GT458">
            <v>100</v>
          </cell>
          <cell r="GU458">
            <v>0</v>
          </cell>
          <cell r="GV458">
            <v>0</v>
          </cell>
          <cell r="GW458">
            <v>0</v>
          </cell>
          <cell r="GX458">
            <v>0</v>
          </cell>
          <cell r="GY458">
            <v>0</v>
          </cell>
          <cell r="HA458" t="str">
            <v>TLYT15009</v>
          </cell>
          <cell r="HB458">
            <v>100</v>
          </cell>
          <cell r="HC458">
            <v>0</v>
          </cell>
          <cell r="HD458">
            <v>0</v>
          </cell>
          <cell r="HE458">
            <v>0</v>
          </cell>
          <cell r="HF458">
            <v>0</v>
          </cell>
          <cell r="HG458">
            <v>0</v>
          </cell>
          <cell r="HI458" t="str">
            <v>TLYS40022</v>
          </cell>
          <cell r="HJ458">
            <v>100</v>
          </cell>
          <cell r="HK458">
            <v>0</v>
          </cell>
          <cell r="HL458">
            <v>0</v>
          </cell>
          <cell r="HM458">
            <v>0</v>
          </cell>
          <cell r="HN458">
            <v>0</v>
          </cell>
          <cell r="HO458">
            <v>0</v>
          </cell>
          <cell r="HQ458" t="str">
            <v>TLYS40022</v>
          </cell>
          <cell r="HR458">
            <v>100</v>
          </cell>
          <cell r="HS458">
            <v>0</v>
          </cell>
          <cell r="HT458">
            <v>0</v>
          </cell>
          <cell r="HU458">
            <v>0</v>
          </cell>
          <cell r="HV458">
            <v>0</v>
          </cell>
          <cell r="HW458">
            <v>0</v>
          </cell>
          <cell r="HY458" t="str">
            <v>SDPT60189</v>
          </cell>
          <cell r="HZ458">
            <v>100</v>
          </cell>
          <cell r="IA458">
            <v>0</v>
          </cell>
          <cell r="IB458">
            <v>0</v>
          </cell>
          <cell r="IC458">
            <v>0</v>
          </cell>
          <cell r="ID458">
            <v>0</v>
          </cell>
          <cell r="IE458">
            <v>0</v>
          </cell>
          <cell r="IG458" t="str">
            <v>SDPT60189</v>
          </cell>
          <cell r="IH458">
            <v>100</v>
          </cell>
          <cell r="II458">
            <v>0</v>
          </cell>
          <cell r="IJ458">
            <v>0</v>
          </cell>
          <cell r="IK458">
            <v>0</v>
          </cell>
          <cell r="IL458">
            <v>0</v>
          </cell>
          <cell r="IM458">
            <v>0</v>
          </cell>
        </row>
        <row r="459">
          <cell r="BU459" t="str">
            <v>WTVV12013</v>
          </cell>
          <cell r="BV459">
            <v>100</v>
          </cell>
          <cell r="BZ459">
            <v>0</v>
          </cell>
          <cell r="CA459">
            <v>0</v>
          </cell>
          <cell r="CC459" t="str">
            <v>WTVV12013</v>
          </cell>
          <cell r="CD459">
            <v>100</v>
          </cell>
          <cell r="CH459">
            <v>0</v>
          </cell>
          <cell r="CI459">
            <v>0</v>
          </cell>
          <cell r="CK459" t="str">
            <v>WTVV12013</v>
          </cell>
          <cell r="CL459">
            <v>100</v>
          </cell>
          <cell r="CP459">
            <v>0</v>
          </cell>
          <cell r="CQ459">
            <v>0</v>
          </cell>
          <cell r="CS459" t="str">
            <v>WTPT40002</v>
          </cell>
          <cell r="CT459">
            <v>100</v>
          </cell>
          <cell r="CX459">
            <v>0</v>
          </cell>
          <cell r="CY459">
            <v>0</v>
          </cell>
          <cell r="DA459" t="str">
            <v>WTPT40002</v>
          </cell>
          <cell r="DB459">
            <v>100</v>
          </cell>
          <cell r="DF459">
            <v>0</v>
          </cell>
          <cell r="DG459">
            <v>0</v>
          </cell>
          <cell r="DI459" t="str">
            <v>WTPT40002</v>
          </cell>
          <cell r="DJ459">
            <v>100</v>
          </cell>
          <cell r="DN459">
            <v>0</v>
          </cell>
          <cell r="DO459">
            <v>0</v>
          </cell>
          <cell r="DQ459" t="str">
            <v>WTPT40002</v>
          </cell>
          <cell r="DR459">
            <v>100</v>
          </cell>
          <cell r="DS459">
            <v>0</v>
          </cell>
          <cell r="DT459">
            <v>0</v>
          </cell>
          <cell r="DU459">
            <v>0</v>
          </cell>
          <cell r="DV459">
            <v>0</v>
          </cell>
          <cell r="DW459">
            <v>0</v>
          </cell>
          <cell r="DY459" t="str">
            <v>WTMB41007</v>
          </cell>
          <cell r="DZ459">
            <v>100</v>
          </cell>
          <cell r="ED459">
            <v>0</v>
          </cell>
          <cell r="EE459">
            <v>0</v>
          </cell>
          <cell r="EG459" t="str">
            <v>WTMB41007</v>
          </cell>
          <cell r="EH459">
            <v>100</v>
          </cell>
          <cell r="EL459">
            <v>0</v>
          </cell>
          <cell r="EM459">
            <v>0</v>
          </cell>
          <cell r="EO459" t="str">
            <v>WTMB41007</v>
          </cell>
          <cell r="EP459">
            <v>100</v>
          </cell>
          <cell r="ET459">
            <v>0</v>
          </cell>
          <cell r="EU459">
            <v>0</v>
          </cell>
          <cell r="EW459" t="str">
            <v>TLYT15019</v>
          </cell>
          <cell r="EX459">
            <v>100</v>
          </cell>
          <cell r="FB459">
            <v>0</v>
          </cell>
          <cell r="FC459">
            <v>0</v>
          </cell>
          <cell r="FE459" t="str">
            <v>TLYT15010</v>
          </cell>
          <cell r="FF459">
            <v>100</v>
          </cell>
          <cell r="FJ459">
            <v>0</v>
          </cell>
          <cell r="FK459">
            <v>0</v>
          </cell>
          <cell r="FM459" t="str">
            <v>TLYT15010</v>
          </cell>
          <cell r="FN459">
            <v>100</v>
          </cell>
          <cell r="FR459">
            <v>0</v>
          </cell>
          <cell r="FS459">
            <v>0</v>
          </cell>
          <cell r="FU459" t="str">
            <v>TLYT15010</v>
          </cell>
          <cell r="FV459">
            <v>100</v>
          </cell>
          <cell r="FZ459">
            <v>0</v>
          </cell>
          <cell r="GA459">
            <v>0</v>
          </cell>
          <cell r="GC459" t="str">
            <v>TLYT15010</v>
          </cell>
          <cell r="GD459">
            <v>100</v>
          </cell>
          <cell r="GE459">
            <v>0</v>
          </cell>
          <cell r="GF459">
            <v>0</v>
          </cell>
          <cell r="GG459">
            <v>0</v>
          </cell>
          <cell r="GH459">
            <v>0</v>
          </cell>
          <cell r="GI459">
            <v>0</v>
          </cell>
          <cell r="GK459" t="str">
            <v>TLYT15010</v>
          </cell>
          <cell r="GL459">
            <v>100</v>
          </cell>
          <cell r="GM459">
            <v>0</v>
          </cell>
          <cell r="GN459">
            <v>0</v>
          </cell>
          <cell r="GO459">
            <v>0</v>
          </cell>
          <cell r="GP459">
            <v>0</v>
          </cell>
          <cell r="GQ459">
            <v>0</v>
          </cell>
          <cell r="GS459" t="str">
            <v>TLYT15010</v>
          </cell>
          <cell r="GT459">
            <v>100</v>
          </cell>
          <cell r="GU459">
            <v>0</v>
          </cell>
          <cell r="GV459">
            <v>0</v>
          </cell>
          <cell r="GW459">
            <v>0</v>
          </cell>
          <cell r="GX459">
            <v>0</v>
          </cell>
          <cell r="GY459">
            <v>0</v>
          </cell>
          <cell r="HA459" t="str">
            <v>TLYT15010</v>
          </cell>
          <cell r="HB459">
            <v>100</v>
          </cell>
          <cell r="HC459">
            <v>0</v>
          </cell>
          <cell r="HD459">
            <v>0</v>
          </cell>
          <cell r="HE459">
            <v>0</v>
          </cell>
          <cell r="HF459">
            <v>0</v>
          </cell>
          <cell r="HG459">
            <v>0</v>
          </cell>
          <cell r="HI459" t="str">
            <v>TLYS40023</v>
          </cell>
          <cell r="HJ459">
            <v>100</v>
          </cell>
          <cell r="HK459">
            <v>0</v>
          </cell>
          <cell r="HL459">
            <v>0</v>
          </cell>
          <cell r="HM459">
            <v>0</v>
          </cell>
          <cell r="HN459">
            <v>0</v>
          </cell>
          <cell r="HO459">
            <v>0</v>
          </cell>
          <cell r="HQ459" t="str">
            <v>TLYS40023</v>
          </cell>
          <cell r="HR459">
            <v>100</v>
          </cell>
          <cell r="HS459">
            <v>0</v>
          </cell>
          <cell r="HT459">
            <v>0</v>
          </cell>
          <cell r="HU459">
            <v>0</v>
          </cell>
          <cell r="HV459">
            <v>0</v>
          </cell>
          <cell r="HW459">
            <v>0</v>
          </cell>
          <cell r="HY459" t="str">
            <v>TLYS30007</v>
          </cell>
          <cell r="HZ459">
            <v>100</v>
          </cell>
          <cell r="IA459">
            <v>0</v>
          </cell>
          <cell r="IB459">
            <v>0</v>
          </cell>
          <cell r="IC459">
            <v>0</v>
          </cell>
          <cell r="ID459">
            <v>0</v>
          </cell>
          <cell r="IE459">
            <v>0</v>
          </cell>
          <cell r="IG459" t="str">
            <v>TLYS30007</v>
          </cell>
          <cell r="IH459">
            <v>100</v>
          </cell>
          <cell r="II459">
            <v>0</v>
          </cell>
          <cell r="IJ459">
            <v>0</v>
          </cell>
          <cell r="IK459">
            <v>0</v>
          </cell>
          <cell r="IL459">
            <v>0</v>
          </cell>
          <cell r="IM459">
            <v>0</v>
          </cell>
        </row>
        <row r="460">
          <cell r="BU460" t="str">
            <v>WTVV12015</v>
          </cell>
          <cell r="BV460">
            <v>100</v>
          </cell>
          <cell r="BZ460">
            <v>0</v>
          </cell>
          <cell r="CA460">
            <v>0</v>
          </cell>
          <cell r="CC460" t="str">
            <v>WTVV12015</v>
          </cell>
          <cell r="CD460">
            <v>100</v>
          </cell>
          <cell r="CH460">
            <v>0</v>
          </cell>
          <cell r="CI460">
            <v>0</v>
          </cell>
          <cell r="CK460" t="str">
            <v>WTVV12015</v>
          </cell>
          <cell r="CL460">
            <v>100</v>
          </cell>
          <cell r="CP460">
            <v>0</v>
          </cell>
          <cell r="CQ460">
            <v>0</v>
          </cell>
          <cell r="CS460" t="str">
            <v>WTPT40003</v>
          </cell>
          <cell r="CT460">
            <v>100</v>
          </cell>
          <cell r="CX460">
            <v>0</v>
          </cell>
          <cell r="CY460">
            <v>0</v>
          </cell>
          <cell r="DA460" t="str">
            <v>WTPT40003</v>
          </cell>
          <cell r="DB460">
            <v>100</v>
          </cell>
          <cell r="DF460">
            <v>0</v>
          </cell>
          <cell r="DG460">
            <v>0</v>
          </cell>
          <cell r="DI460" t="str">
            <v>WTPT40003</v>
          </cell>
          <cell r="DJ460">
            <v>100</v>
          </cell>
          <cell r="DN460">
            <v>0</v>
          </cell>
          <cell r="DO460">
            <v>0</v>
          </cell>
          <cell r="DQ460" t="str">
            <v>WTPT40003</v>
          </cell>
          <cell r="DR460">
            <v>100</v>
          </cell>
          <cell r="DS460">
            <v>0</v>
          </cell>
          <cell r="DT460">
            <v>0</v>
          </cell>
          <cell r="DU460">
            <v>0</v>
          </cell>
          <cell r="DV460">
            <v>0</v>
          </cell>
          <cell r="DW460">
            <v>0</v>
          </cell>
          <cell r="DY460" t="str">
            <v>WTPT40001</v>
          </cell>
          <cell r="DZ460">
            <v>100</v>
          </cell>
          <cell r="ED460">
            <v>0</v>
          </cell>
          <cell r="EE460">
            <v>0</v>
          </cell>
          <cell r="EG460" t="str">
            <v>WTPT40001</v>
          </cell>
          <cell r="EH460">
            <v>100</v>
          </cell>
          <cell r="EL460">
            <v>0</v>
          </cell>
          <cell r="EM460">
            <v>0</v>
          </cell>
          <cell r="EO460" t="str">
            <v>WTPT40001</v>
          </cell>
          <cell r="EP460">
            <v>100</v>
          </cell>
          <cell r="ET460">
            <v>0</v>
          </cell>
          <cell r="EU460">
            <v>0</v>
          </cell>
          <cell r="EW460" t="str">
            <v>TLYT15023</v>
          </cell>
          <cell r="EX460">
            <v>100</v>
          </cell>
          <cell r="FB460">
            <v>0</v>
          </cell>
          <cell r="FC460">
            <v>0</v>
          </cell>
          <cell r="FE460" t="str">
            <v>TLYT15013</v>
          </cell>
          <cell r="FF460">
            <v>100</v>
          </cell>
          <cell r="FJ460">
            <v>0</v>
          </cell>
          <cell r="FK460">
            <v>0</v>
          </cell>
          <cell r="FM460" t="str">
            <v>TLYT15013</v>
          </cell>
          <cell r="FN460">
            <v>100</v>
          </cell>
          <cell r="FR460">
            <v>0</v>
          </cell>
          <cell r="FS460">
            <v>0</v>
          </cell>
          <cell r="FU460" t="str">
            <v>TLYT15013</v>
          </cell>
          <cell r="FV460">
            <v>100</v>
          </cell>
          <cell r="FZ460">
            <v>0</v>
          </cell>
          <cell r="GA460">
            <v>0</v>
          </cell>
          <cell r="GC460" t="str">
            <v>TLYT15013</v>
          </cell>
          <cell r="GD460">
            <v>100</v>
          </cell>
          <cell r="GE460">
            <v>0</v>
          </cell>
          <cell r="GF460">
            <v>0</v>
          </cell>
          <cell r="GG460">
            <v>0</v>
          </cell>
          <cell r="GH460">
            <v>0</v>
          </cell>
          <cell r="GI460">
            <v>0</v>
          </cell>
          <cell r="GK460" t="str">
            <v>TLYT15013</v>
          </cell>
          <cell r="GL460">
            <v>100</v>
          </cell>
          <cell r="GM460">
            <v>0</v>
          </cell>
          <cell r="GN460">
            <v>0</v>
          </cell>
          <cell r="GO460">
            <v>0</v>
          </cell>
          <cell r="GP460">
            <v>0</v>
          </cell>
          <cell r="GQ460">
            <v>0</v>
          </cell>
          <cell r="GS460" t="str">
            <v>TLYT15013</v>
          </cell>
          <cell r="GT460">
            <v>100</v>
          </cell>
          <cell r="GU460">
            <v>0</v>
          </cell>
          <cell r="GV460">
            <v>0</v>
          </cell>
          <cell r="GW460">
            <v>0</v>
          </cell>
          <cell r="GX460">
            <v>0</v>
          </cell>
          <cell r="GY460">
            <v>0</v>
          </cell>
          <cell r="HA460" t="str">
            <v>TLYT15013</v>
          </cell>
          <cell r="HB460">
            <v>100</v>
          </cell>
          <cell r="HC460">
            <v>0</v>
          </cell>
          <cell r="HD460">
            <v>0</v>
          </cell>
          <cell r="HE460">
            <v>0</v>
          </cell>
          <cell r="HF460">
            <v>0</v>
          </cell>
          <cell r="HG460">
            <v>0</v>
          </cell>
          <cell r="HI460" t="str">
            <v>TLYS40044</v>
          </cell>
          <cell r="HJ460">
            <v>100</v>
          </cell>
          <cell r="HK460">
            <v>0</v>
          </cell>
          <cell r="HL460">
            <v>0</v>
          </cell>
          <cell r="HM460">
            <v>0</v>
          </cell>
          <cell r="HN460">
            <v>0</v>
          </cell>
          <cell r="HO460">
            <v>0</v>
          </cell>
          <cell r="HQ460" t="str">
            <v>TLYS40044</v>
          </cell>
          <cell r="HR460">
            <v>100</v>
          </cell>
          <cell r="HS460">
            <v>0</v>
          </cell>
          <cell r="HT460">
            <v>0</v>
          </cell>
          <cell r="HU460">
            <v>0</v>
          </cell>
          <cell r="HV460">
            <v>0</v>
          </cell>
          <cell r="HW460">
            <v>0</v>
          </cell>
          <cell r="HY460" t="str">
            <v>TLYS30008</v>
          </cell>
          <cell r="HZ460">
            <v>100</v>
          </cell>
          <cell r="IA460">
            <v>0</v>
          </cell>
          <cell r="IB460">
            <v>0</v>
          </cell>
          <cell r="IC460">
            <v>0</v>
          </cell>
          <cell r="ID460">
            <v>0</v>
          </cell>
          <cell r="IE460">
            <v>0</v>
          </cell>
          <cell r="IG460" t="str">
            <v>TLYS30008</v>
          </cell>
          <cell r="IH460">
            <v>100</v>
          </cell>
          <cell r="II460">
            <v>0</v>
          </cell>
          <cell r="IJ460">
            <v>0</v>
          </cell>
          <cell r="IK460">
            <v>0</v>
          </cell>
          <cell r="IL460">
            <v>0</v>
          </cell>
          <cell r="IM460">
            <v>0</v>
          </cell>
        </row>
        <row r="461">
          <cell r="CS461" t="str">
            <v>WTSC12005</v>
          </cell>
          <cell r="CT461">
            <v>100</v>
          </cell>
          <cell r="CX461">
            <v>0</v>
          </cell>
          <cell r="CY461">
            <v>0</v>
          </cell>
          <cell r="DA461" t="str">
            <v>WTSC12005</v>
          </cell>
          <cell r="DB461">
            <v>100</v>
          </cell>
          <cell r="DF461">
            <v>0</v>
          </cell>
          <cell r="DG461">
            <v>0</v>
          </cell>
          <cell r="DI461" t="str">
            <v>WTSC12005</v>
          </cell>
          <cell r="DJ461">
            <v>100</v>
          </cell>
          <cell r="DN461">
            <v>0</v>
          </cell>
          <cell r="DO461">
            <v>0</v>
          </cell>
          <cell r="DQ461" t="str">
            <v>WTSC12005</v>
          </cell>
          <cell r="DR461">
            <v>100</v>
          </cell>
          <cell r="DS461">
            <v>0</v>
          </cell>
          <cell r="DT461">
            <v>0</v>
          </cell>
          <cell r="DU461">
            <v>0</v>
          </cell>
          <cell r="DV461">
            <v>0</v>
          </cell>
          <cell r="DW461">
            <v>0</v>
          </cell>
          <cell r="DY461" t="str">
            <v>WTPT40002</v>
          </cell>
          <cell r="DZ461">
            <v>100</v>
          </cell>
          <cell r="ED461">
            <v>0</v>
          </cell>
          <cell r="EE461">
            <v>0</v>
          </cell>
          <cell r="EG461" t="str">
            <v>WTPT40002</v>
          </cell>
          <cell r="EH461">
            <v>100</v>
          </cell>
          <cell r="EL461">
            <v>0</v>
          </cell>
          <cell r="EM461">
            <v>0</v>
          </cell>
          <cell r="EO461" t="str">
            <v>WTPT40002</v>
          </cell>
          <cell r="EP461">
            <v>100</v>
          </cell>
          <cell r="ET461">
            <v>0</v>
          </cell>
          <cell r="EU461">
            <v>0</v>
          </cell>
          <cell r="EW461" t="str">
            <v>TLYT15049</v>
          </cell>
          <cell r="EX461">
            <v>100</v>
          </cell>
          <cell r="FB461">
            <v>0</v>
          </cell>
          <cell r="FC461">
            <v>0</v>
          </cell>
          <cell r="FE461" t="str">
            <v>TLYT15019</v>
          </cell>
          <cell r="FF461">
            <v>100</v>
          </cell>
          <cell r="FJ461">
            <v>0</v>
          </cell>
          <cell r="FK461">
            <v>0</v>
          </cell>
          <cell r="FM461" t="str">
            <v>TLYT15019</v>
          </cell>
          <cell r="FN461">
            <v>100</v>
          </cell>
          <cell r="FR461">
            <v>0</v>
          </cell>
          <cell r="FS461">
            <v>0</v>
          </cell>
          <cell r="FU461" t="str">
            <v>TLYT15019</v>
          </cell>
          <cell r="FV461">
            <v>100</v>
          </cell>
          <cell r="FZ461">
            <v>0</v>
          </cell>
          <cell r="GA461">
            <v>0</v>
          </cell>
          <cell r="GC461" t="str">
            <v>TLYT15019</v>
          </cell>
          <cell r="GD461">
            <v>100</v>
          </cell>
          <cell r="GE461">
            <v>0</v>
          </cell>
          <cell r="GF461">
            <v>0</v>
          </cell>
          <cell r="GG461">
            <v>0</v>
          </cell>
          <cell r="GH461">
            <v>0</v>
          </cell>
          <cell r="GI461">
            <v>0</v>
          </cell>
          <cell r="GK461" t="str">
            <v>TLYT15019</v>
          </cell>
          <cell r="GL461">
            <v>100</v>
          </cell>
          <cell r="GM461">
            <v>0</v>
          </cell>
          <cell r="GN461">
            <v>0</v>
          </cell>
          <cell r="GO461">
            <v>0</v>
          </cell>
          <cell r="GP461">
            <v>0</v>
          </cell>
          <cell r="GQ461">
            <v>0</v>
          </cell>
          <cell r="GS461" t="str">
            <v>TLYT15019</v>
          </cell>
          <cell r="GT461">
            <v>100</v>
          </cell>
          <cell r="GU461">
            <v>0</v>
          </cell>
          <cell r="GV461">
            <v>0</v>
          </cell>
          <cell r="GW461">
            <v>0</v>
          </cell>
          <cell r="GX461">
            <v>0</v>
          </cell>
          <cell r="GY461">
            <v>0</v>
          </cell>
          <cell r="HA461" t="str">
            <v>TLYT15019</v>
          </cell>
          <cell r="HB461">
            <v>100</v>
          </cell>
          <cell r="HC461">
            <v>0</v>
          </cell>
          <cell r="HD461">
            <v>0</v>
          </cell>
          <cell r="HE461">
            <v>0</v>
          </cell>
          <cell r="HF461">
            <v>0</v>
          </cell>
          <cell r="HG461">
            <v>0</v>
          </cell>
          <cell r="HI461" t="str">
            <v>TLYS40045</v>
          </cell>
          <cell r="HJ461">
            <v>100</v>
          </cell>
          <cell r="HK461">
            <v>0</v>
          </cell>
          <cell r="HL461">
            <v>0</v>
          </cell>
          <cell r="HM461">
            <v>0</v>
          </cell>
          <cell r="HN461">
            <v>0</v>
          </cell>
          <cell r="HO461">
            <v>0</v>
          </cell>
          <cell r="HQ461" t="str">
            <v>TLYS40045</v>
          </cell>
          <cell r="HR461">
            <v>100</v>
          </cell>
          <cell r="HS461">
            <v>0</v>
          </cell>
          <cell r="HT461">
            <v>0</v>
          </cell>
          <cell r="HU461">
            <v>0</v>
          </cell>
          <cell r="HV461">
            <v>0</v>
          </cell>
          <cell r="HW461">
            <v>0</v>
          </cell>
          <cell r="HY461" t="str">
            <v>TLYS30009</v>
          </cell>
          <cell r="HZ461">
            <v>100</v>
          </cell>
          <cell r="IA461">
            <v>0</v>
          </cell>
          <cell r="IB461">
            <v>0</v>
          </cell>
          <cell r="IC461">
            <v>0</v>
          </cell>
          <cell r="ID461">
            <v>0</v>
          </cell>
          <cell r="IE461">
            <v>0</v>
          </cell>
          <cell r="IG461" t="str">
            <v>TLYS30009</v>
          </cell>
          <cell r="IH461">
            <v>100</v>
          </cell>
          <cell r="II461">
            <v>0</v>
          </cell>
          <cell r="IJ461">
            <v>0</v>
          </cell>
          <cell r="IK461">
            <v>0</v>
          </cell>
          <cell r="IL461">
            <v>0</v>
          </cell>
          <cell r="IM461">
            <v>0</v>
          </cell>
        </row>
        <row r="462">
          <cell r="CS462" t="str">
            <v>WTSC12009</v>
          </cell>
          <cell r="CT462">
            <v>0</v>
          </cell>
          <cell r="CU462">
            <v>312</v>
          </cell>
          <cell r="CV462">
            <v>0</v>
          </cell>
          <cell r="CW462">
            <v>100</v>
          </cell>
          <cell r="CX462">
            <v>0</v>
          </cell>
          <cell r="CY462">
            <v>1</v>
          </cell>
          <cell r="DA462" t="str">
            <v>WTSC12009</v>
          </cell>
          <cell r="DB462">
            <v>0</v>
          </cell>
          <cell r="DC462">
            <v>336</v>
          </cell>
          <cell r="DD462">
            <v>0</v>
          </cell>
          <cell r="DE462">
            <v>100</v>
          </cell>
          <cell r="DF462">
            <v>0</v>
          </cell>
          <cell r="DG462">
            <v>1</v>
          </cell>
          <cell r="DI462" t="str">
            <v>WTSC12009</v>
          </cell>
          <cell r="DJ462">
            <v>0</v>
          </cell>
          <cell r="DK462">
            <v>360</v>
          </cell>
          <cell r="DL462">
            <v>0</v>
          </cell>
          <cell r="DM462">
            <v>100</v>
          </cell>
          <cell r="DN462">
            <v>0</v>
          </cell>
          <cell r="DO462">
            <v>1</v>
          </cell>
          <cell r="DQ462" t="str">
            <v>WTSC12009</v>
          </cell>
          <cell r="DR462">
            <v>0</v>
          </cell>
          <cell r="DS462">
            <v>384</v>
          </cell>
          <cell r="DT462">
            <v>0</v>
          </cell>
          <cell r="DU462">
            <v>100</v>
          </cell>
          <cell r="DV462">
            <v>0</v>
          </cell>
          <cell r="DW462">
            <v>1</v>
          </cell>
          <cell r="DY462" t="str">
            <v>WTPT40003</v>
          </cell>
          <cell r="DZ462">
            <v>100</v>
          </cell>
          <cell r="ED462">
            <v>0</v>
          </cell>
          <cell r="EE462">
            <v>0</v>
          </cell>
          <cell r="EG462" t="str">
            <v>WTPT40003</v>
          </cell>
          <cell r="EH462">
            <v>100</v>
          </cell>
          <cell r="EL462">
            <v>0</v>
          </cell>
          <cell r="EM462">
            <v>0</v>
          </cell>
          <cell r="EO462" t="str">
            <v>WTPT40003</v>
          </cell>
          <cell r="EP462">
            <v>100</v>
          </cell>
          <cell r="ET462">
            <v>0</v>
          </cell>
          <cell r="EU462">
            <v>0</v>
          </cell>
          <cell r="EW462" t="str">
            <v>TLYT15053</v>
          </cell>
          <cell r="EX462">
            <v>100</v>
          </cell>
          <cell r="FB462">
            <v>0</v>
          </cell>
          <cell r="FC462">
            <v>0</v>
          </cell>
          <cell r="FE462" t="str">
            <v>TLYT15023</v>
          </cell>
          <cell r="FF462">
            <v>100</v>
          </cell>
          <cell r="FJ462">
            <v>0</v>
          </cell>
          <cell r="FK462">
            <v>0</v>
          </cell>
          <cell r="FM462" t="str">
            <v>TLYT15023</v>
          </cell>
          <cell r="FN462">
            <v>100</v>
          </cell>
          <cell r="FR462">
            <v>0</v>
          </cell>
          <cell r="FS462">
            <v>0</v>
          </cell>
          <cell r="FU462" t="str">
            <v>TLYT15023</v>
          </cell>
          <cell r="FV462">
            <v>100</v>
          </cell>
          <cell r="FZ462">
            <v>0</v>
          </cell>
          <cell r="GA462">
            <v>0</v>
          </cell>
          <cell r="GC462" t="str">
            <v>TLYT15023</v>
          </cell>
          <cell r="GD462">
            <v>100</v>
          </cell>
          <cell r="GE462">
            <v>0</v>
          </cell>
          <cell r="GF462">
            <v>0</v>
          </cell>
          <cell r="GG462">
            <v>0</v>
          </cell>
          <cell r="GH462">
            <v>0</v>
          </cell>
          <cell r="GI462">
            <v>0</v>
          </cell>
          <cell r="GK462" t="str">
            <v>TLYT15023</v>
          </cell>
          <cell r="GL462">
            <v>100</v>
          </cell>
          <cell r="GM462">
            <v>0</v>
          </cell>
          <cell r="GN462">
            <v>0</v>
          </cell>
          <cell r="GO462">
            <v>0</v>
          </cell>
          <cell r="GP462">
            <v>0</v>
          </cell>
          <cell r="GQ462">
            <v>0</v>
          </cell>
          <cell r="GS462" t="str">
            <v>TLYT15023</v>
          </cell>
          <cell r="GT462">
            <v>100</v>
          </cell>
          <cell r="GU462">
            <v>0</v>
          </cell>
          <cell r="GV462">
            <v>0</v>
          </cell>
          <cell r="GW462">
            <v>0</v>
          </cell>
          <cell r="GX462">
            <v>0</v>
          </cell>
          <cell r="GY462">
            <v>0</v>
          </cell>
          <cell r="HA462" t="str">
            <v>TLYT15023</v>
          </cell>
          <cell r="HB462">
            <v>100</v>
          </cell>
          <cell r="HC462">
            <v>0</v>
          </cell>
          <cell r="HD462">
            <v>0</v>
          </cell>
          <cell r="HE462">
            <v>0</v>
          </cell>
          <cell r="HF462">
            <v>0</v>
          </cell>
          <cell r="HG462">
            <v>0</v>
          </cell>
          <cell r="HI462" t="str">
            <v>TLYS40046</v>
          </cell>
          <cell r="HJ462">
            <v>100</v>
          </cell>
          <cell r="HK462">
            <v>0</v>
          </cell>
          <cell r="HL462">
            <v>0</v>
          </cell>
          <cell r="HM462">
            <v>0</v>
          </cell>
          <cell r="HN462">
            <v>0</v>
          </cell>
          <cell r="HO462">
            <v>0</v>
          </cell>
          <cell r="HQ462" t="str">
            <v>TLYS40046</v>
          </cell>
          <cell r="HR462">
            <v>100</v>
          </cell>
          <cell r="HS462">
            <v>0</v>
          </cell>
          <cell r="HT462">
            <v>0</v>
          </cell>
          <cell r="HU462">
            <v>0</v>
          </cell>
          <cell r="HV462">
            <v>0</v>
          </cell>
          <cell r="HW462">
            <v>0</v>
          </cell>
          <cell r="HY462" t="str">
            <v>TLYS30016</v>
          </cell>
          <cell r="HZ462">
            <v>100</v>
          </cell>
          <cell r="IA462">
            <v>0</v>
          </cell>
          <cell r="IB462">
            <v>0</v>
          </cell>
          <cell r="IC462">
            <v>0</v>
          </cell>
          <cell r="ID462">
            <v>0</v>
          </cell>
          <cell r="IE462">
            <v>0</v>
          </cell>
          <cell r="IG462" t="str">
            <v>TLYS30016</v>
          </cell>
          <cell r="IH462">
            <v>100</v>
          </cell>
          <cell r="II462">
            <v>0</v>
          </cell>
          <cell r="IJ462">
            <v>0</v>
          </cell>
          <cell r="IK462">
            <v>0</v>
          </cell>
          <cell r="IL462">
            <v>0</v>
          </cell>
          <cell r="IM462">
            <v>0</v>
          </cell>
        </row>
        <row r="463">
          <cell r="CS463" t="str">
            <v>WTVV12006</v>
          </cell>
          <cell r="CT463">
            <v>100</v>
          </cell>
          <cell r="CX463">
            <v>0</v>
          </cell>
          <cell r="CY463">
            <v>0</v>
          </cell>
          <cell r="DA463" t="str">
            <v>WTVV12006</v>
          </cell>
          <cell r="DB463">
            <v>100</v>
          </cell>
          <cell r="DF463">
            <v>0</v>
          </cell>
          <cell r="DG463">
            <v>0</v>
          </cell>
          <cell r="DI463" t="str">
            <v>WTVV12006</v>
          </cell>
          <cell r="DJ463">
            <v>100</v>
          </cell>
          <cell r="DN463">
            <v>0</v>
          </cell>
          <cell r="DO463">
            <v>0</v>
          </cell>
          <cell r="DQ463" t="str">
            <v>WTVV12006</v>
          </cell>
          <cell r="DR463">
            <v>100</v>
          </cell>
          <cell r="DS463">
            <v>0</v>
          </cell>
          <cell r="DT463">
            <v>0</v>
          </cell>
          <cell r="DU463">
            <v>0</v>
          </cell>
          <cell r="DV463">
            <v>0</v>
          </cell>
          <cell r="DW463">
            <v>0</v>
          </cell>
          <cell r="DY463" t="str">
            <v>WTSC12005</v>
          </cell>
          <cell r="DZ463">
            <v>100</v>
          </cell>
          <cell r="ED463">
            <v>0</v>
          </cell>
          <cell r="EE463">
            <v>0</v>
          </cell>
          <cell r="EG463" t="str">
            <v>WTSC12005</v>
          </cell>
          <cell r="EH463">
            <v>100</v>
          </cell>
          <cell r="EL463">
            <v>0</v>
          </cell>
          <cell r="EM463">
            <v>0</v>
          </cell>
          <cell r="EO463" t="str">
            <v>WTSC12005</v>
          </cell>
          <cell r="EP463">
            <v>100</v>
          </cell>
          <cell r="ET463">
            <v>0</v>
          </cell>
          <cell r="EU463">
            <v>0</v>
          </cell>
          <cell r="EW463" t="str">
            <v>TLYT15054</v>
          </cell>
          <cell r="EX463">
            <v>100</v>
          </cell>
          <cell r="FB463">
            <v>0</v>
          </cell>
          <cell r="FC463">
            <v>0</v>
          </cell>
          <cell r="FE463" t="str">
            <v>TLYT15049</v>
          </cell>
          <cell r="FF463">
            <v>100</v>
          </cell>
          <cell r="FJ463">
            <v>0</v>
          </cell>
          <cell r="FK463">
            <v>0</v>
          </cell>
          <cell r="FM463" t="str">
            <v>TLYT15049</v>
          </cell>
          <cell r="FN463">
            <v>100</v>
          </cell>
          <cell r="FR463">
            <v>0</v>
          </cell>
          <cell r="FS463">
            <v>0</v>
          </cell>
          <cell r="FU463" t="str">
            <v>TLYT15049</v>
          </cell>
          <cell r="FV463">
            <v>100</v>
          </cell>
          <cell r="FZ463">
            <v>0</v>
          </cell>
          <cell r="GA463">
            <v>0</v>
          </cell>
          <cell r="GC463" t="str">
            <v>TLYT15049</v>
          </cell>
          <cell r="GD463">
            <v>100</v>
          </cell>
          <cell r="GE463">
            <v>0</v>
          </cell>
          <cell r="GF463">
            <v>0</v>
          </cell>
          <cell r="GG463">
            <v>0</v>
          </cell>
          <cell r="GH463">
            <v>0</v>
          </cell>
          <cell r="GI463">
            <v>0</v>
          </cell>
          <cell r="GK463" t="str">
            <v>TLYT15049</v>
          </cell>
          <cell r="GL463">
            <v>100</v>
          </cell>
          <cell r="GM463">
            <v>0</v>
          </cell>
          <cell r="GN463">
            <v>0</v>
          </cell>
          <cell r="GO463">
            <v>0</v>
          </cell>
          <cell r="GP463">
            <v>0</v>
          </cell>
          <cell r="GQ463">
            <v>0</v>
          </cell>
          <cell r="GS463" t="str">
            <v>TLYT15049</v>
          </cell>
          <cell r="GT463">
            <v>100</v>
          </cell>
          <cell r="GU463">
            <v>0</v>
          </cell>
          <cell r="GV463">
            <v>0</v>
          </cell>
          <cell r="GW463">
            <v>0</v>
          </cell>
          <cell r="GX463">
            <v>0</v>
          </cell>
          <cell r="GY463">
            <v>0</v>
          </cell>
          <cell r="HA463" t="str">
            <v>TLYT15049</v>
          </cell>
          <cell r="HB463">
            <v>100</v>
          </cell>
          <cell r="HC463">
            <v>0</v>
          </cell>
          <cell r="HD463">
            <v>0</v>
          </cell>
          <cell r="HE463">
            <v>0</v>
          </cell>
          <cell r="HF463">
            <v>0</v>
          </cell>
          <cell r="HG463">
            <v>0</v>
          </cell>
          <cell r="HI463" t="str">
            <v>TLYS40047</v>
          </cell>
          <cell r="HJ463">
            <v>100</v>
          </cell>
          <cell r="HK463">
            <v>0</v>
          </cell>
          <cell r="HL463">
            <v>0</v>
          </cell>
          <cell r="HM463">
            <v>0</v>
          </cell>
          <cell r="HN463">
            <v>0</v>
          </cell>
          <cell r="HO463">
            <v>0</v>
          </cell>
          <cell r="HQ463" t="str">
            <v>TLYS40047</v>
          </cell>
          <cell r="HR463">
            <v>100</v>
          </cell>
          <cell r="HS463">
            <v>0</v>
          </cell>
          <cell r="HT463">
            <v>0</v>
          </cell>
          <cell r="HU463">
            <v>0</v>
          </cell>
          <cell r="HV463">
            <v>0</v>
          </cell>
          <cell r="HW463">
            <v>0</v>
          </cell>
          <cell r="HY463" t="str">
            <v>TLYS40007</v>
          </cell>
          <cell r="HZ463">
            <v>100</v>
          </cell>
          <cell r="IA463">
            <v>0</v>
          </cell>
          <cell r="IB463">
            <v>0</v>
          </cell>
          <cell r="IC463">
            <v>0</v>
          </cell>
          <cell r="ID463">
            <v>0</v>
          </cell>
          <cell r="IE463">
            <v>0</v>
          </cell>
          <cell r="IG463" t="str">
            <v>TLYS40007</v>
          </cell>
          <cell r="IH463">
            <v>100</v>
          </cell>
          <cell r="II463">
            <v>0</v>
          </cell>
          <cell r="IJ463">
            <v>0</v>
          </cell>
          <cell r="IK463">
            <v>0</v>
          </cell>
          <cell r="IL463">
            <v>0</v>
          </cell>
          <cell r="IM463">
            <v>0</v>
          </cell>
        </row>
        <row r="464">
          <cell r="CS464" t="str">
            <v>WTVV12013</v>
          </cell>
          <cell r="CT464">
            <v>100</v>
          </cell>
          <cell r="CX464">
            <v>0</v>
          </cell>
          <cell r="CY464">
            <v>0</v>
          </cell>
          <cell r="DA464" t="str">
            <v>WTVV12013</v>
          </cell>
          <cell r="DB464">
            <v>100</v>
          </cell>
          <cell r="DF464">
            <v>0</v>
          </cell>
          <cell r="DG464">
            <v>0</v>
          </cell>
          <cell r="DI464" t="str">
            <v>WTVV12013</v>
          </cell>
          <cell r="DJ464">
            <v>100</v>
          </cell>
          <cell r="DN464">
            <v>0</v>
          </cell>
          <cell r="DO464">
            <v>0</v>
          </cell>
          <cell r="DQ464" t="str">
            <v>WTVV12013</v>
          </cell>
          <cell r="DR464">
            <v>100</v>
          </cell>
          <cell r="DS464">
            <v>0</v>
          </cell>
          <cell r="DT464">
            <v>0</v>
          </cell>
          <cell r="DU464">
            <v>0</v>
          </cell>
          <cell r="DV464">
            <v>0</v>
          </cell>
          <cell r="DW464">
            <v>0</v>
          </cell>
          <cell r="DY464" t="str">
            <v>WTSC12009</v>
          </cell>
          <cell r="DZ464">
            <v>0</v>
          </cell>
          <cell r="EA464">
            <v>408</v>
          </cell>
          <cell r="EB464">
            <v>0</v>
          </cell>
          <cell r="EC464">
            <v>100</v>
          </cell>
          <cell r="ED464">
            <v>0</v>
          </cell>
          <cell r="EE464">
            <v>1</v>
          </cell>
          <cell r="EG464" t="str">
            <v>WTSC12009</v>
          </cell>
          <cell r="EH464">
            <v>0</v>
          </cell>
          <cell r="EI464">
            <v>432</v>
          </cell>
          <cell r="EJ464">
            <v>0</v>
          </cell>
          <cell r="EK464">
            <v>100</v>
          </cell>
          <cell r="EL464">
            <v>0</v>
          </cell>
          <cell r="EM464">
            <v>1</v>
          </cell>
          <cell r="EO464" t="str">
            <v>WTSC12009</v>
          </cell>
          <cell r="EP464">
            <v>0</v>
          </cell>
          <cell r="EQ464">
            <v>456</v>
          </cell>
          <cell r="ER464">
            <v>0</v>
          </cell>
          <cell r="ES464">
            <v>100</v>
          </cell>
          <cell r="ET464">
            <v>0</v>
          </cell>
          <cell r="EU464">
            <v>1</v>
          </cell>
          <cell r="EW464" t="str">
            <v>TLYT15055</v>
          </cell>
          <cell r="EX464">
            <v>100</v>
          </cell>
          <cell r="FB464">
            <v>0</v>
          </cell>
          <cell r="FC464">
            <v>0</v>
          </cell>
          <cell r="FE464" t="str">
            <v>TLYT15053</v>
          </cell>
          <cell r="FF464">
            <v>100</v>
          </cell>
          <cell r="FJ464">
            <v>0</v>
          </cell>
          <cell r="FK464">
            <v>0</v>
          </cell>
          <cell r="FM464" t="str">
            <v>TLYT15053</v>
          </cell>
          <cell r="FN464">
            <v>100</v>
          </cell>
          <cell r="FR464">
            <v>0</v>
          </cell>
          <cell r="FS464">
            <v>0</v>
          </cell>
          <cell r="FU464" t="str">
            <v>TLYT15053</v>
          </cell>
          <cell r="FV464">
            <v>100</v>
          </cell>
          <cell r="FZ464">
            <v>0</v>
          </cell>
          <cell r="GA464">
            <v>0</v>
          </cell>
          <cell r="GC464" t="str">
            <v>TLYT15053</v>
          </cell>
          <cell r="GD464">
            <v>100</v>
          </cell>
          <cell r="GE464">
            <v>0</v>
          </cell>
          <cell r="GF464">
            <v>0</v>
          </cell>
          <cell r="GG464">
            <v>0</v>
          </cell>
          <cell r="GH464">
            <v>0</v>
          </cell>
          <cell r="GI464">
            <v>0</v>
          </cell>
          <cell r="GK464" t="str">
            <v>TLYT15053</v>
          </cell>
          <cell r="GL464">
            <v>100</v>
          </cell>
          <cell r="GM464">
            <v>0</v>
          </cell>
          <cell r="GN464">
            <v>0</v>
          </cell>
          <cell r="GO464">
            <v>0</v>
          </cell>
          <cell r="GP464">
            <v>0</v>
          </cell>
          <cell r="GQ464">
            <v>0</v>
          </cell>
          <cell r="GS464" t="str">
            <v>TLYT15053</v>
          </cell>
          <cell r="GT464">
            <v>100</v>
          </cell>
          <cell r="GU464">
            <v>0</v>
          </cell>
          <cell r="GV464">
            <v>0</v>
          </cell>
          <cell r="GW464">
            <v>0</v>
          </cell>
          <cell r="GX464">
            <v>0</v>
          </cell>
          <cell r="GY464">
            <v>0</v>
          </cell>
          <cell r="HA464" t="str">
            <v>TLYT15053</v>
          </cell>
          <cell r="HB464">
            <v>100</v>
          </cell>
          <cell r="HC464">
            <v>0</v>
          </cell>
          <cell r="HD464">
            <v>0</v>
          </cell>
          <cell r="HE464">
            <v>0</v>
          </cell>
          <cell r="HF464">
            <v>0</v>
          </cell>
          <cell r="HG464">
            <v>0</v>
          </cell>
          <cell r="HI464" t="str">
            <v>TLYT15001</v>
          </cell>
          <cell r="HJ464">
            <v>100</v>
          </cell>
          <cell r="HK464">
            <v>0</v>
          </cell>
          <cell r="HL464">
            <v>0</v>
          </cell>
          <cell r="HM464">
            <v>0</v>
          </cell>
          <cell r="HN464">
            <v>0</v>
          </cell>
          <cell r="HO464">
            <v>0</v>
          </cell>
          <cell r="HQ464" t="str">
            <v>TLYT15001</v>
          </cell>
          <cell r="HR464">
            <v>100</v>
          </cell>
          <cell r="HS464">
            <v>0</v>
          </cell>
          <cell r="HT464">
            <v>0</v>
          </cell>
          <cell r="HU464">
            <v>0</v>
          </cell>
          <cell r="HV464">
            <v>0</v>
          </cell>
          <cell r="HW464">
            <v>0</v>
          </cell>
          <cell r="HY464" t="str">
            <v>TLYS40008</v>
          </cell>
          <cell r="HZ464">
            <v>100</v>
          </cell>
          <cell r="IA464">
            <v>0</v>
          </cell>
          <cell r="IB464">
            <v>0</v>
          </cell>
          <cell r="IC464">
            <v>0</v>
          </cell>
          <cell r="ID464">
            <v>0</v>
          </cell>
          <cell r="IE464">
            <v>0</v>
          </cell>
          <cell r="IG464" t="str">
            <v>TLYS40008</v>
          </cell>
          <cell r="IH464">
            <v>100</v>
          </cell>
          <cell r="II464">
            <v>0</v>
          </cell>
          <cell r="IJ464">
            <v>0</v>
          </cell>
          <cell r="IK464">
            <v>0</v>
          </cell>
          <cell r="IL464">
            <v>0</v>
          </cell>
          <cell r="IM464">
            <v>0</v>
          </cell>
        </row>
        <row r="465">
          <cell r="CS465" t="str">
            <v>WTVV12015</v>
          </cell>
          <cell r="CT465">
            <v>100</v>
          </cell>
          <cell r="CX465">
            <v>0</v>
          </cell>
          <cell r="CY465">
            <v>0</v>
          </cell>
          <cell r="DA465" t="str">
            <v>WTVV12015</v>
          </cell>
          <cell r="DB465">
            <v>100</v>
          </cell>
          <cell r="DF465">
            <v>0</v>
          </cell>
          <cell r="DG465">
            <v>0</v>
          </cell>
          <cell r="DI465" t="str">
            <v>WTVV12015</v>
          </cell>
          <cell r="DJ465">
            <v>100</v>
          </cell>
          <cell r="DN465">
            <v>0</v>
          </cell>
          <cell r="DO465">
            <v>0</v>
          </cell>
          <cell r="DQ465" t="str">
            <v>WTVV12015</v>
          </cell>
          <cell r="DR465">
            <v>100</v>
          </cell>
          <cell r="DS465">
            <v>0</v>
          </cell>
          <cell r="DT465">
            <v>0</v>
          </cell>
          <cell r="DU465">
            <v>0</v>
          </cell>
          <cell r="DV465">
            <v>0</v>
          </cell>
          <cell r="DW465">
            <v>0</v>
          </cell>
          <cell r="DY465" t="str">
            <v>WTVV12006</v>
          </cell>
          <cell r="DZ465">
            <v>100</v>
          </cell>
          <cell r="ED465">
            <v>0</v>
          </cell>
          <cell r="EE465">
            <v>0</v>
          </cell>
          <cell r="EG465" t="str">
            <v>WTVV12006</v>
          </cell>
          <cell r="EH465">
            <v>100</v>
          </cell>
          <cell r="EL465">
            <v>0</v>
          </cell>
          <cell r="EM465">
            <v>0</v>
          </cell>
          <cell r="EO465" t="str">
            <v>WTVV12006</v>
          </cell>
          <cell r="EP465">
            <v>100</v>
          </cell>
          <cell r="ET465">
            <v>0</v>
          </cell>
          <cell r="EU465">
            <v>0</v>
          </cell>
          <cell r="EW465" t="str">
            <v>TLYT15063</v>
          </cell>
          <cell r="EX465">
            <v>100</v>
          </cell>
          <cell r="FB465">
            <v>0</v>
          </cell>
          <cell r="FC465">
            <v>0</v>
          </cell>
          <cell r="FE465" t="str">
            <v>TLYT15054</v>
          </cell>
          <cell r="FF465">
            <v>100</v>
          </cell>
          <cell r="FJ465">
            <v>0</v>
          </cell>
          <cell r="FK465">
            <v>0</v>
          </cell>
          <cell r="FM465" t="str">
            <v>TLYT15054</v>
          </cell>
          <cell r="FN465">
            <v>100</v>
          </cell>
          <cell r="FR465">
            <v>0</v>
          </cell>
          <cell r="FS465">
            <v>0</v>
          </cell>
          <cell r="FU465" t="str">
            <v>TLYT15054</v>
          </cell>
          <cell r="FV465">
            <v>100</v>
          </cell>
          <cell r="FZ465">
            <v>0</v>
          </cell>
          <cell r="GA465">
            <v>0</v>
          </cell>
          <cell r="GC465" t="str">
            <v>TLYT15054</v>
          </cell>
          <cell r="GD465">
            <v>100</v>
          </cell>
          <cell r="GE465">
            <v>0</v>
          </cell>
          <cell r="GF465">
            <v>0</v>
          </cell>
          <cell r="GG465">
            <v>0</v>
          </cell>
          <cell r="GH465">
            <v>0</v>
          </cell>
          <cell r="GI465">
            <v>0</v>
          </cell>
          <cell r="GK465" t="str">
            <v>TLYT15054</v>
          </cell>
          <cell r="GL465">
            <v>100</v>
          </cell>
          <cell r="GM465">
            <v>0</v>
          </cell>
          <cell r="GN465">
            <v>0</v>
          </cell>
          <cell r="GO465">
            <v>0</v>
          </cell>
          <cell r="GP465">
            <v>0</v>
          </cell>
          <cell r="GQ465">
            <v>0</v>
          </cell>
          <cell r="GS465" t="str">
            <v>TLYT15054</v>
          </cell>
          <cell r="GT465">
            <v>100</v>
          </cell>
          <cell r="GU465">
            <v>0</v>
          </cell>
          <cell r="GV465">
            <v>0</v>
          </cell>
          <cell r="GW465">
            <v>0</v>
          </cell>
          <cell r="GX465">
            <v>0</v>
          </cell>
          <cell r="GY465">
            <v>0</v>
          </cell>
          <cell r="HA465" t="str">
            <v>TLYT15054</v>
          </cell>
          <cell r="HB465">
            <v>100</v>
          </cell>
          <cell r="HC465">
            <v>0</v>
          </cell>
          <cell r="HD465">
            <v>0</v>
          </cell>
          <cell r="HE465">
            <v>0</v>
          </cell>
          <cell r="HF465">
            <v>0</v>
          </cell>
          <cell r="HG465">
            <v>0</v>
          </cell>
          <cell r="HI465" t="str">
            <v>TLYT15009</v>
          </cell>
          <cell r="HJ465">
            <v>100</v>
          </cell>
          <cell r="HK465">
            <v>0</v>
          </cell>
          <cell r="HL465">
            <v>0</v>
          </cell>
          <cell r="HM465">
            <v>0</v>
          </cell>
          <cell r="HN465">
            <v>0</v>
          </cell>
          <cell r="HO465">
            <v>0</v>
          </cell>
          <cell r="HQ465" t="str">
            <v>TLYT15009</v>
          </cell>
          <cell r="HR465">
            <v>100</v>
          </cell>
          <cell r="HS465">
            <v>0</v>
          </cell>
          <cell r="HT465">
            <v>0</v>
          </cell>
          <cell r="HU465">
            <v>0</v>
          </cell>
          <cell r="HV465">
            <v>0</v>
          </cell>
          <cell r="HW465">
            <v>0</v>
          </cell>
          <cell r="HY465" t="str">
            <v>TLYS40010</v>
          </cell>
          <cell r="HZ465">
            <v>100</v>
          </cell>
          <cell r="IA465">
            <v>0</v>
          </cell>
          <cell r="IB465">
            <v>0</v>
          </cell>
          <cell r="IC465">
            <v>0</v>
          </cell>
          <cell r="ID465">
            <v>0</v>
          </cell>
          <cell r="IE465">
            <v>0</v>
          </cell>
          <cell r="IG465" t="str">
            <v>TLYS40010</v>
          </cell>
          <cell r="IH465">
            <v>100</v>
          </cell>
          <cell r="II465">
            <v>0</v>
          </cell>
          <cell r="IJ465">
            <v>0</v>
          </cell>
          <cell r="IK465">
            <v>0</v>
          </cell>
          <cell r="IL465">
            <v>0</v>
          </cell>
          <cell r="IM465">
            <v>0</v>
          </cell>
        </row>
        <row r="466">
          <cell r="DY466" t="str">
            <v>WTVV12013</v>
          </cell>
          <cell r="DZ466">
            <v>100</v>
          </cell>
          <cell r="ED466">
            <v>0</v>
          </cell>
          <cell r="EE466">
            <v>0</v>
          </cell>
          <cell r="EG466" t="str">
            <v>WTVV12013</v>
          </cell>
          <cell r="EH466">
            <v>100</v>
          </cell>
          <cell r="EL466">
            <v>0</v>
          </cell>
          <cell r="EM466">
            <v>0</v>
          </cell>
          <cell r="EO466" t="str">
            <v>WTVV12013</v>
          </cell>
          <cell r="EP466">
            <v>100</v>
          </cell>
          <cell r="ET466">
            <v>0</v>
          </cell>
          <cell r="EU466">
            <v>0</v>
          </cell>
          <cell r="EW466" t="str">
            <v>TLYT30023</v>
          </cell>
          <cell r="EX466">
            <v>100</v>
          </cell>
          <cell r="FB466">
            <v>0</v>
          </cell>
          <cell r="FC466">
            <v>0</v>
          </cell>
          <cell r="FE466" t="str">
            <v>TLYT15055</v>
          </cell>
          <cell r="FF466">
            <v>100</v>
          </cell>
          <cell r="FJ466">
            <v>0</v>
          </cell>
          <cell r="FK466">
            <v>0</v>
          </cell>
          <cell r="FM466" t="str">
            <v>TLYT15055</v>
          </cell>
          <cell r="FN466">
            <v>100</v>
          </cell>
          <cell r="FR466">
            <v>0</v>
          </cell>
          <cell r="FS466">
            <v>0</v>
          </cell>
          <cell r="FU466" t="str">
            <v>TLYT15055</v>
          </cell>
          <cell r="FV466">
            <v>100</v>
          </cell>
          <cell r="FZ466">
            <v>0</v>
          </cell>
          <cell r="GA466">
            <v>0</v>
          </cell>
          <cell r="GC466" t="str">
            <v>TLYT15055</v>
          </cell>
          <cell r="GD466">
            <v>100</v>
          </cell>
          <cell r="GE466">
            <v>0</v>
          </cell>
          <cell r="GF466">
            <v>0</v>
          </cell>
          <cell r="GG466">
            <v>0</v>
          </cell>
          <cell r="GH466">
            <v>0</v>
          </cell>
          <cell r="GI466">
            <v>0</v>
          </cell>
          <cell r="GK466" t="str">
            <v>TLYT15055</v>
          </cell>
          <cell r="GL466">
            <v>100</v>
          </cell>
          <cell r="GM466">
            <v>0</v>
          </cell>
          <cell r="GN466">
            <v>0</v>
          </cell>
          <cell r="GO466">
            <v>0</v>
          </cell>
          <cell r="GP466">
            <v>0</v>
          </cell>
          <cell r="GQ466">
            <v>0</v>
          </cell>
          <cell r="GS466" t="str">
            <v>TLYT15055</v>
          </cell>
          <cell r="GT466">
            <v>100</v>
          </cell>
          <cell r="GU466">
            <v>0</v>
          </cell>
          <cell r="GV466">
            <v>0</v>
          </cell>
          <cell r="GW466">
            <v>0</v>
          </cell>
          <cell r="GX466">
            <v>0</v>
          </cell>
          <cell r="GY466">
            <v>0</v>
          </cell>
          <cell r="HA466" t="str">
            <v>TLYT15055</v>
          </cell>
          <cell r="HB466">
            <v>100</v>
          </cell>
          <cell r="HC466">
            <v>0</v>
          </cell>
          <cell r="HD466">
            <v>0</v>
          </cell>
          <cell r="HE466">
            <v>0</v>
          </cell>
          <cell r="HF466">
            <v>0</v>
          </cell>
          <cell r="HG466">
            <v>0</v>
          </cell>
          <cell r="HI466" t="str">
            <v>TLYT15010</v>
          </cell>
          <cell r="HJ466">
            <v>100</v>
          </cell>
          <cell r="HK466">
            <v>0</v>
          </cell>
          <cell r="HL466">
            <v>0</v>
          </cell>
          <cell r="HM466">
            <v>0</v>
          </cell>
          <cell r="HN466">
            <v>0</v>
          </cell>
          <cell r="HO466">
            <v>0</v>
          </cell>
          <cell r="HQ466" t="str">
            <v>TLYT15010</v>
          </cell>
          <cell r="HR466">
            <v>100</v>
          </cell>
          <cell r="HS466">
            <v>0</v>
          </cell>
          <cell r="HT466">
            <v>0</v>
          </cell>
          <cell r="HU466">
            <v>0</v>
          </cell>
          <cell r="HV466">
            <v>0</v>
          </cell>
          <cell r="HW466">
            <v>0</v>
          </cell>
          <cell r="HY466" t="str">
            <v>TLYS40018</v>
          </cell>
          <cell r="HZ466">
            <v>100</v>
          </cell>
          <cell r="IA466">
            <v>0</v>
          </cell>
          <cell r="IB466">
            <v>0</v>
          </cell>
          <cell r="IC466">
            <v>0</v>
          </cell>
          <cell r="ID466">
            <v>0</v>
          </cell>
          <cell r="IE466">
            <v>0</v>
          </cell>
          <cell r="IG466" t="str">
            <v>TLYS40018</v>
          </cell>
          <cell r="IH466">
            <v>100</v>
          </cell>
          <cell r="II466">
            <v>0</v>
          </cell>
          <cell r="IJ466">
            <v>0</v>
          </cell>
          <cell r="IK466">
            <v>0</v>
          </cell>
          <cell r="IL466">
            <v>0</v>
          </cell>
          <cell r="IM466">
            <v>0</v>
          </cell>
        </row>
        <row r="467">
          <cell r="DY467" t="str">
            <v>WTVV12015</v>
          </cell>
          <cell r="DZ467">
            <v>100</v>
          </cell>
          <cell r="ED467">
            <v>0</v>
          </cell>
          <cell r="EE467">
            <v>0</v>
          </cell>
          <cell r="EG467" t="str">
            <v>WTVV12015</v>
          </cell>
          <cell r="EH467">
            <v>100</v>
          </cell>
          <cell r="EL467">
            <v>0</v>
          </cell>
          <cell r="EM467">
            <v>0</v>
          </cell>
          <cell r="EO467" t="str">
            <v>WTVV12015</v>
          </cell>
          <cell r="EP467">
            <v>100</v>
          </cell>
          <cell r="ET467">
            <v>0</v>
          </cell>
          <cell r="EU467">
            <v>0</v>
          </cell>
          <cell r="EW467" t="str">
            <v>TLYT65003</v>
          </cell>
          <cell r="EX467">
            <v>100</v>
          </cell>
          <cell r="FB467">
            <v>0</v>
          </cell>
          <cell r="FC467">
            <v>0</v>
          </cell>
          <cell r="FE467" t="str">
            <v>TLYT15063</v>
          </cell>
          <cell r="FF467">
            <v>100</v>
          </cell>
          <cell r="FJ467">
            <v>0</v>
          </cell>
          <cell r="FK467">
            <v>0</v>
          </cell>
          <cell r="FM467" t="str">
            <v>TLYT15063</v>
          </cell>
          <cell r="FN467">
            <v>100</v>
          </cell>
          <cell r="FR467">
            <v>0</v>
          </cell>
          <cell r="FS467">
            <v>0</v>
          </cell>
          <cell r="FU467" t="str">
            <v>TLYT15063</v>
          </cell>
          <cell r="FV467">
            <v>100</v>
          </cell>
          <cell r="FZ467">
            <v>0</v>
          </cell>
          <cell r="GA467">
            <v>0</v>
          </cell>
          <cell r="GC467" t="str">
            <v>TLYT15063</v>
          </cell>
          <cell r="GD467">
            <v>100</v>
          </cell>
          <cell r="GE467">
            <v>0</v>
          </cell>
          <cell r="GF467">
            <v>0</v>
          </cell>
          <cell r="GG467">
            <v>0</v>
          </cell>
          <cell r="GH467">
            <v>0</v>
          </cell>
          <cell r="GI467">
            <v>0</v>
          </cell>
          <cell r="GK467" t="str">
            <v>TLYT15063</v>
          </cell>
          <cell r="GL467">
            <v>100</v>
          </cell>
          <cell r="GM467">
            <v>0</v>
          </cell>
          <cell r="GN467">
            <v>0</v>
          </cell>
          <cell r="GO467">
            <v>0</v>
          </cell>
          <cell r="GP467">
            <v>0</v>
          </cell>
          <cell r="GQ467">
            <v>0</v>
          </cell>
          <cell r="GS467" t="str">
            <v>TLYT15063</v>
          </cell>
          <cell r="GT467">
            <v>100</v>
          </cell>
          <cell r="GU467">
            <v>0</v>
          </cell>
          <cell r="GV467">
            <v>0</v>
          </cell>
          <cell r="GW467">
            <v>0</v>
          </cell>
          <cell r="GX467">
            <v>0</v>
          </cell>
          <cell r="GY467">
            <v>0</v>
          </cell>
          <cell r="HA467" t="str">
            <v>TLYT15063</v>
          </cell>
          <cell r="HB467">
            <v>100</v>
          </cell>
          <cell r="HC467">
            <v>0</v>
          </cell>
          <cell r="HD467">
            <v>0</v>
          </cell>
          <cell r="HE467">
            <v>0</v>
          </cell>
          <cell r="HF467">
            <v>0</v>
          </cell>
          <cell r="HG467">
            <v>0</v>
          </cell>
          <cell r="HI467" t="str">
            <v>TLYT15013</v>
          </cell>
          <cell r="HJ467">
            <v>100</v>
          </cell>
          <cell r="HK467">
            <v>0</v>
          </cell>
          <cell r="HL467">
            <v>0</v>
          </cell>
          <cell r="HM467">
            <v>0</v>
          </cell>
          <cell r="HN467">
            <v>0</v>
          </cell>
          <cell r="HO467">
            <v>0</v>
          </cell>
          <cell r="HQ467" t="str">
            <v>TLYT15013</v>
          </cell>
          <cell r="HR467">
            <v>100</v>
          </cell>
          <cell r="HS467">
            <v>0</v>
          </cell>
          <cell r="HT467">
            <v>0</v>
          </cell>
          <cell r="HU467">
            <v>0</v>
          </cell>
          <cell r="HV467">
            <v>0</v>
          </cell>
          <cell r="HW467">
            <v>0</v>
          </cell>
          <cell r="HY467" t="str">
            <v>TLYS40019</v>
          </cell>
          <cell r="HZ467">
            <v>100</v>
          </cell>
          <cell r="IA467">
            <v>0</v>
          </cell>
          <cell r="IB467">
            <v>0</v>
          </cell>
          <cell r="IC467">
            <v>0</v>
          </cell>
          <cell r="ID467">
            <v>0</v>
          </cell>
          <cell r="IE467">
            <v>0</v>
          </cell>
          <cell r="IG467" t="str">
            <v>TLYS40019</v>
          </cell>
          <cell r="IH467">
            <v>100</v>
          </cell>
          <cell r="II467">
            <v>0</v>
          </cell>
          <cell r="IJ467">
            <v>0</v>
          </cell>
          <cell r="IK467">
            <v>0</v>
          </cell>
          <cell r="IL467">
            <v>0</v>
          </cell>
          <cell r="IM467">
            <v>0</v>
          </cell>
        </row>
        <row r="468">
          <cell r="EW468" t="str">
            <v>TLYT65004</v>
          </cell>
          <cell r="EX468">
            <v>100</v>
          </cell>
          <cell r="FB468">
            <v>0</v>
          </cell>
          <cell r="FC468">
            <v>0</v>
          </cell>
          <cell r="FE468" t="str">
            <v>TLYT30023</v>
          </cell>
          <cell r="FF468">
            <v>100</v>
          </cell>
          <cell r="FJ468">
            <v>0</v>
          </cell>
          <cell r="FK468">
            <v>0</v>
          </cell>
          <cell r="FM468" t="str">
            <v>TLYT30023</v>
          </cell>
          <cell r="FN468">
            <v>100</v>
          </cell>
          <cell r="FR468">
            <v>0</v>
          </cell>
          <cell r="FS468">
            <v>0</v>
          </cell>
          <cell r="FU468" t="str">
            <v>TLYT30023</v>
          </cell>
          <cell r="FV468">
            <v>100</v>
          </cell>
          <cell r="FZ468">
            <v>0</v>
          </cell>
          <cell r="GA468">
            <v>0</v>
          </cell>
          <cell r="GC468" t="str">
            <v>TLYT30023</v>
          </cell>
          <cell r="GD468">
            <v>100</v>
          </cell>
          <cell r="GE468">
            <v>0</v>
          </cell>
          <cell r="GF468">
            <v>0</v>
          </cell>
          <cell r="GG468">
            <v>0</v>
          </cell>
          <cell r="GH468">
            <v>0</v>
          </cell>
          <cell r="GI468">
            <v>0</v>
          </cell>
          <cell r="GK468" t="str">
            <v>TLYT30023</v>
          </cell>
          <cell r="GL468">
            <v>100</v>
          </cell>
          <cell r="GM468">
            <v>0</v>
          </cell>
          <cell r="GN468">
            <v>0</v>
          </cell>
          <cell r="GO468">
            <v>0</v>
          </cell>
          <cell r="GP468">
            <v>0</v>
          </cell>
          <cell r="GQ468">
            <v>0</v>
          </cell>
          <cell r="GS468" t="str">
            <v>TLYT30023</v>
          </cell>
          <cell r="GT468">
            <v>100</v>
          </cell>
          <cell r="GU468">
            <v>0</v>
          </cell>
          <cell r="GV468">
            <v>0</v>
          </cell>
          <cell r="GW468">
            <v>0</v>
          </cell>
          <cell r="GX468">
            <v>0</v>
          </cell>
          <cell r="GY468">
            <v>0</v>
          </cell>
          <cell r="HA468" t="str">
            <v>TLYT30023</v>
          </cell>
          <cell r="HB468">
            <v>100</v>
          </cell>
          <cell r="HC468">
            <v>0</v>
          </cell>
          <cell r="HD468">
            <v>0</v>
          </cell>
          <cell r="HE468">
            <v>0</v>
          </cell>
          <cell r="HF468">
            <v>0</v>
          </cell>
          <cell r="HG468">
            <v>0</v>
          </cell>
          <cell r="HI468" t="str">
            <v>TLYT15019</v>
          </cell>
          <cell r="HJ468">
            <v>100</v>
          </cell>
          <cell r="HK468">
            <v>0</v>
          </cell>
          <cell r="HL468">
            <v>0</v>
          </cell>
          <cell r="HM468">
            <v>0</v>
          </cell>
          <cell r="HN468">
            <v>0</v>
          </cell>
          <cell r="HO468">
            <v>0</v>
          </cell>
          <cell r="HQ468" t="str">
            <v>TLYT15019</v>
          </cell>
          <cell r="HR468">
            <v>100</v>
          </cell>
          <cell r="HS468">
            <v>0</v>
          </cell>
          <cell r="HT468">
            <v>0</v>
          </cell>
          <cell r="HU468">
            <v>0</v>
          </cell>
          <cell r="HV468">
            <v>0</v>
          </cell>
          <cell r="HW468">
            <v>0</v>
          </cell>
          <cell r="HY468" t="str">
            <v>TLYS40021</v>
          </cell>
          <cell r="HZ468">
            <v>100</v>
          </cell>
          <cell r="IA468">
            <v>0</v>
          </cell>
          <cell r="IB468">
            <v>0</v>
          </cell>
          <cell r="IC468">
            <v>0</v>
          </cell>
          <cell r="ID468">
            <v>0</v>
          </cell>
          <cell r="IE468">
            <v>0</v>
          </cell>
          <cell r="IG468" t="str">
            <v>TLYS40021</v>
          </cell>
          <cell r="IH468">
            <v>100</v>
          </cell>
          <cell r="II468">
            <v>0</v>
          </cell>
          <cell r="IJ468">
            <v>0</v>
          </cell>
          <cell r="IK468">
            <v>0</v>
          </cell>
          <cell r="IL468">
            <v>0</v>
          </cell>
          <cell r="IM468">
            <v>0</v>
          </cell>
        </row>
        <row r="469">
          <cell r="EW469" t="str">
            <v>VRHM24007</v>
          </cell>
          <cell r="EX469">
            <v>100</v>
          </cell>
          <cell r="FB469">
            <v>0</v>
          </cell>
          <cell r="FC469">
            <v>0</v>
          </cell>
          <cell r="FE469" t="str">
            <v>TLYT65003</v>
          </cell>
          <cell r="FF469">
            <v>100</v>
          </cell>
          <cell r="FJ469">
            <v>0</v>
          </cell>
          <cell r="FK469">
            <v>0</v>
          </cell>
          <cell r="FM469" t="str">
            <v>TLYT65003</v>
          </cell>
          <cell r="FN469">
            <v>100</v>
          </cell>
          <cell r="FR469">
            <v>0</v>
          </cell>
          <cell r="FS469">
            <v>0</v>
          </cell>
          <cell r="FU469" t="str">
            <v>TLYT65003</v>
          </cell>
          <cell r="FV469">
            <v>100</v>
          </cell>
          <cell r="FZ469">
            <v>0</v>
          </cell>
          <cell r="GA469">
            <v>0</v>
          </cell>
          <cell r="GC469" t="str">
            <v>TLYT65003</v>
          </cell>
          <cell r="GD469">
            <v>100</v>
          </cell>
          <cell r="GE469">
            <v>0</v>
          </cell>
          <cell r="GF469">
            <v>0</v>
          </cell>
          <cell r="GG469">
            <v>0</v>
          </cell>
          <cell r="GH469">
            <v>0</v>
          </cell>
          <cell r="GI469">
            <v>0</v>
          </cell>
          <cell r="GK469" t="str">
            <v>TLYT65003</v>
          </cell>
          <cell r="GL469">
            <v>100</v>
          </cell>
          <cell r="GM469">
            <v>0</v>
          </cell>
          <cell r="GN469">
            <v>0</v>
          </cell>
          <cell r="GO469">
            <v>0</v>
          </cell>
          <cell r="GP469">
            <v>0</v>
          </cell>
          <cell r="GQ469">
            <v>0</v>
          </cell>
          <cell r="GS469" t="str">
            <v>TLYT65003</v>
          </cell>
          <cell r="GT469">
            <v>100</v>
          </cell>
          <cell r="GU469">
            <v>0</v>
          </cell>
          <cell r="GV469">
            <v>0</v>
          </cell>
          <cell r="GW469">
            <v>0</v>
          </cell>
          <cell r="GX469">
            <v>0</v>
          </cell>
          <cell r="GY469">
            <v>0</v>
          </cell>
          <cell r="HA469" t="str">
            <v>TLYT65003</v>
          </cell>
          <cell r="HB469">
            <v>100</v>
          </cell>
          <cell r="HC469">
            <v>0</v>
          </cell>
          <cell r="HD469">
            <v>0</v>
          </cell>
          <cell r="HE469">
            <v>0</v>
          </cell>
          <cell r="HF469">
            <v>0</v>
          </cell>
          <cell r="HG469">
            <v>0</v>
          </cell>
          <cell r="HI469" t="str">
            <v>TLYT15023</v>
          </cell>
          <cell r="HJ469">
            <v>100</v>
          </cell>
          <cell r="HK469">
            <v>0</v>
          </cell>
          <cell r="HL469">
            <v>0</v>
          </cell>
          <cell r="HM469">
            <v>0</v>
          </cell>
          <cell r="HN469">
            <v>0</v>
          </cell>
          <cell r="HO469">
            <v>0</v>
          </cell>
          <cell r="HQ469" t="str">
            <v>TLYT15023</v>
          </cell>
          <cell r="HR469">
            <v>100</v>
          </cell>
          <cell r="HS469">
            <v>0</v>
          </cell>
          <cell r="HT469">
            <v>0</v>
          </cell>
          <cell r="HU469">
            <v>0</v>
          </cell>
          <cell r="HV469">
            <v>0</v>
          </cell>
          <cell r="HW469">
            <v>0</v>
          </cell>
          <cell r="HY469" t="str">
            <v>TLYS40022</v>
          </cell>
          <cell r="HZ469">
            <v>100</v>
          </cell>
          <cell r="IA469">
            <v>0</v>
          </cell>
          <cell r="IB469">
            <v>0</v>
          </cell>
          <cell r="IC469">
            <v>0</v>
          </cell>
          <cell r="ID469">
            <v>0</v>
          </cell>
          <cell r="IE469">
            <v>0</v>
          </cell>
          <cell r="IG469" t="str">
            <v>TLYS40022</v>
          </cell>
          <cell r="IH469">
            <v>100</v>
          </cell>
          <cell r="II469">
            <v>0</v>
          </cell>
          <cell r="IJ469">
            <v>0</v>
          </cell>
          <cell r="IK469">
            <v>0</v>
          </cell>
          <cell r="IL469">
            <v>0</v>
          </cell>
          <cell r="IM469">
            <v>0</v>
          </cell>
        </row>
        <row r="470">
          <cell r="EW470" t="str">
            <v>VRHM24015</v>
          </cell>
          <cell r="EX470">
            <v>66.48</v>
          </cell>
          <cell r="EY470">
            <v>40.229999999999997</v>
          </cell>
          <cell r="EZ470">
            <v>0</v>
          </cell>
          <cell r="FA470">
            <v>36.281999999999996</v>
          </cell>
          <cell r="FB470">
            <v>3.5</v>
          </cell>
          <cell r="FC470">
            <v>4</v>
          </cell>
          <cell r="FE470" t="str">
            <v>TLYT65004</v>
          </cell>
          <cell r="FF470">
            <v>100</v>
          </cell>
          <cell r="FJ470">
            <v>0</v>
          </cell>
          <cell r="FK470">
            <v>0</v>
          </cell>
          <cell r="FM470" t="str">
            <v>TLYT65004</v>
          </cell>
          <cell r="FN470">
            <v>100</v>
          </cell>
          <cell r="FR470">
            <v>0</v>
          </cell>
          <cell r="FS470">
            <v>0</v>
          </cell>
          <cell r="FU470" t="str">
            <v>TLYT65004</v>
          </cell>
          <cell r="FV470">
            <v>100</v>
          </cell>
          <cell r="FZ470">
            <v>0</v>
          </cell>
          <cell r="GA470">
            <v>0</v>
          </cell>
          <cell r="GC470" t="str">
            <v>TLYT65004</v>
          </cell>
          <cell r="GD470">
            <v>100</v>
          </cell>
          <cell r="GE470">
            <v>0</v>
          </cell>
          <cell r="GF470">
            <v>0</v>
          </cell>
          <cell r="GG470">
            <v>0</v>
          </cell>
          <cell r="GH470">
            <v>0</v>
          </cell>
          <cell r="GI470">
            <v>0</v>
          </cell>
          <cell r="GK470" t="str">
            <v>TLYT65004</v>
          </cell>
          <cell r="GL470">
            <v>100</v>
          </cell>
          <cell r="GM470">
            <v>0</v>
          </cell>
          <cell r="GN470">
            <v>0</v>
          </cell>
          <cell r="GO470">
            <v>0</v>
          </cell>
          <cell r="GP470">
            <v>0</v>
          </cell>
          <cell r="GQ470">
            <v>0</v>
          </cell>
          <cell r="GS470" t="str">
            <v>TLYT65004</v>
          </cell>
          <cell r="GT470">
            <v>100</v>
          </cell>
          <cell r="GU470">
            <v>0</v>
          </cell>
          <cell r="GV470">
            <v>0</v>
          </cell>
          <cell r="GW470">
            <v>0</v>
          </cell>
          <cell r="GX470">
            <v>0</v>
          </cell>
          <cell r="GY470">
            <v>0</v>
          </cell>
          <cell r="HA470" t="str">
            <v>TLYT65004</v>
          </cell>
          <cell r="HB470">
            <v>100</v>
          </cell>
          <cell r="HC470">
            <v>0</v>
          </cell>
          <cell r="HD470">
            <v>0</v>
          </cell>
          <cell r="HE470">
            <v>0</v>
          </cell>
          <cell r="HF470">
            <v>0</v>
          </cell>
          <cell r="HG470">
            <v>0</v>
          </cell>
          <cell r="HI470" t="str">
            <v>TLYT15049</v>
          </cell>
          <cell r="HJ470">
            <v>100</v>
          </cell>
          <cell r="HK470">
            <v>0</v>
          </cell>
          <cell r="HL470">
            <v>0</v>
          </cell>
          <cell r="HM470">
            <v>0</v>
          </cell>
          <cell r="HN470">
            <v>0</v>
          </cell>
          <cell r="HO470">
            <v>0</v>
          </cell>
          <cell r="HQ470" t="str">
            <v>TLYT15049</v>
          </cell>
          <cell r="HR470">
            <v>100</v>
          </cell>
          <cell r="HS470">
            <v>0</v>
          </cell>
          <cell r="HT470">
            <v>0</v>
          </cell>
          <cell r="HU470">
            <v>0</v>
          </cell>
          <cell r="HV470">
            <v>0</v>
          </cell>
          <cell r="HW470">
            <v>0</v>
          </cell>
          <cell r="HY470" t="str">
            <v>TLYS40023</v>
          </cell>
          <cell r="HZ470">
            <v>100</v>
          </cell>
          <cell r="IA470">
            <v>0</v>
          </cell>
          <cell r="IB470">
            <v>0</v>
          </cell>
          <cell r="IC470">
            <v>0</v>
          </cell>
          <cell r="ID470">
            <v>0</v>
          </cell>
          <cell r="IE470">
            <v>0</v>
          </cell>
          <cell r="IG470" t="str">
            <v>TLYS40023</v>
          </cell>
          <cell r="IH470">
            <v>100</v>
          </cell>
          <cell r="II470">
            <v>0</v>
          </cell>
          <cell r="IJ470">
            <v>0</v>
          </cell>
          <cell r="IK470">
            <v>0</v>
          </cell>
          <cell r="IL470">
            <v>0</v>
          </cell>
          <cell r="IM470">
            <v>0</v>
          </cell>
        </row>
        <row r="471">
          <cell r="EW471" t="str">
            <v>VRRT51006</v>
          </cell>
          <cell r="EX471">
            <v>70.739999999999995</v>
          </cell>
          <cell r="EY471">
            <v>140.47</v>
          </cell>
          <cell r="EZ471">
            <v>8.5</v>
          </cell>
          <cell r="FA471">
            <v>0</v>
          </cell>
          <cell r="FB471">
            <v>2.5329999999999999</v>
          </cell>
          <cell r="FC471">
            <v>1</v>
          </cell>
          <cell r="FE471" t="str">
            <v>VRHM24007</v>
          </cell>
          <cell r="FF471">
            <v>100</v>
          </cell>
          <cell r="FJ471">
            <v>0</v>
          </cell>
          <cell r="FK471">
            <v>0</v>
          </cell>
          <cell r="FM471" t="str">
            <v>VRHM24007</v>
          </cell>
          <cell r="FN471">
            <v>100</v>
          </cell>
          <cell r="FR471">
            <v>0</v>
          </cell>
          <cell r="FS471">
            <v>0</v>
          </cell>
          <cell r="FU471" t="str">
            <v>VRHM24007</v>
          </cell>
          <cell r="FV471">
            <v>100</v>
          </cell>
          <cell r="FZ471">
            <v>0</v>
          </cell>
          <cell r="GA471">
            <v>0</v>
          </cell>
          <cell r="GC471" t="str">
            <v>VRHM24007</v>
          </cell>
          <cell r="GD471">
            <v>100</v>
          </cell>
          <cell r="GE471">
            <v>0</v>
          </cell>
          <cell r="GF471">
            <v>0</v>
          </cell>
          <cell r="GG471">
            <v>0</v>
          </cell>
          <cell r="GH471">
            <v>0</v>
          </cell>
          <cell r="GI471">
            <v>0</v>
          </cell>
          <cell r="GK471" t="str">
            <v>VRHM24007</v>
          </cell>
          <cell r="GL471">
            <v>100</v>
          </cell>
          <cell r="GM471">
            <v>0</v>
          </cell>
          <cell r="GN471">
            <v>0</v>
          </cell>
          <cell r="GO471">
            <v>0</v>
          </cell>
          <cell r="GP471">
            <v>0</v>
          </cell>
          <cell r="GQ471">
            <v>0</v>
          </cell>
          <cell r="GS471" t="str">
            <v>VRHM24007</v>
          </cell>
          <cell r="GT471">
            <v>100</v>
          </cell>
          <cell r="GU471">
            <v>0</v>
          </cell>
          <cell r="GV471">
            <v>0</v>
          </cell>
          <cell r="GW471">
            <v>0</v>
          </cell>
          <cell r="GX471">
            <v>0</v>
          </cell>
          <cell r="GY471">
            <v>0</v>
          </cell>
          <cell r="HA471" t="str">
            <v>VRHM24007</v>
          </cell>
          <cell r="HB471">
            <v>100</v>
          </cell>
          <cell r="HC471">
            <v>0</v>
          </cell>
          <cell r="HD471">
            <v>0</v>
          </cell>
          <cell r="HE471">
            <v>0</v>
          </cell>
          <cell r="HF471">
            <v>0</v>
          </cell>
          <cell r="HG471">
            <v>0</v>
          </cell>
          <cell r="HI471" t="str">
            <v>TLYT15053</v>
          </cell>
          <cell r="HJ471">
            <v>100</v>
          </cell>
          <cell r="HK471">
            <v>0</v>
          </cell>
          <cell r="HL471">
            <v>0</v>
          </cell>
          <cell r="HM471">
            <v>0</v>
          </cell>
          <cell r="HN471">
            <v>0</v>
          </cell>
          <cell r="HO471">
            <v>0</v>
          </cell>
          <cell r="HQ471" t="str">
            <v>TLYT15053</v>
          </cell>
          <cell r="HR471">
            <v>100</v>
          </cell>
          <cell r="HS471">
            <v>0</v>
          </cell>
          <cell r="HT471">
            <v>0</v>
          </cell>
          <cell r="HU471">
            <v>0</v>
          </cell>
          <cell r="HV471">
            <v>0</v>
          </cell>
          <cell r="HW471">
            <v>0</v>
          </cell>
          <cell r="HY471" t="str">
            <v>TLYS40044</v>
          </cell>
          <cell r="HZ471">
            <v>100</v>
          </cell>
          <cell r="IA471">
            <v>0</v>
          </cell>
          <cell r="IB471">
            <v>0</v>
          </cell>
          <cell r="IC471">
            <v>0</v>
          </cell>
          <cell r="ID471">
            <v>0</v>
          </cell>
          <cell r="IE471">
            <v>0</v>
          </cell>
          <cell r="IG471" t="str">
            <v>TLYS40044</v>
          </cell>
          <cell r="IH471">
            <v>100</v>
          </cell>
          <cell r="II471">
            <v>0</v>
          </cell>
          <cell r="IJ471">
            <v>0</v>
          </cell>
          <cell r="IK471">
            <v>0</v>
          </cell>
          <cell r="IL471">
            <v>0</v>
          </cell>
          <cell r="IM471">
            <v>0</v>
          </cell>
        </row>
        <row r="472">
          <cell r="EW472" t="str">
            <v>VRSK51001</v>
          </cell>
          <cell r="EX472">
            <v>100</v>
          </cell>
          <cell r="FB472">
            <v>0</v>
          </cell>
          <cell r="FC472">
            <v>0</v>
          </cell>
          <cell r="FE472" t="str">
            <v>VRHM24015</v>
          </cell>
          <cell r="FF472">
            <v>66.55</v>
          </cell>
          <cell r="FG472">
            <v>42.15</v>
          </cell>
          <cell r="FH472">
            <v>0</v>
          </cell>
          <cell r="FI472">
            <v>34.631999999999998</v>
          </cell>
          <cell r="FJ472">
            <v>3.5</v>
          </cell>
          <cell r="FK472">
            <v>4</v>
          </cell>
          <cell r="FM472" t="str">
            <v>VRHM24015</v>
          </cell>
          <cell r="FN472">
            <v>68.069999999999993</v>
          </cell>
          <cell r="FO472">
            <v>42.15</v>
          </cell>
          <cell r="FP472">
            <v>0</v>
          </cell>
          <cell r="FQ472">
            <v>34.631999999999998</v>
          </cell>
          <cell r="FR472">
            <v>3.5</v>
          </cell>
          <cell r="FS472">
            <v>4</v>
          </cell>
          <cell r="FU472" t="str">
            <v>VRHM24015</v>
          </cell>
          <cell r="FV472">
            <v>69.459999999999994</v>
          </cell>
          <cell r="FW472">
            <v>42.15</v>
          </cell>
          <cell r="FX472">
            <v>2.5</v>
          </cell>
          <cell r="FY472">
            <v>34.631999999999998</v>
          </cell>
          <cell r="FZ472">
            <v>3.5</v>
          </cell>
          <cell r="GA472">
            <v>4</v>
          </cell>
          <cell r="GC472" t="str">
            <v>VRHM24015</v>
          </cell>
          <cell r="GD472">
            <v>70.73</v>
          </cell>
          <cell r="GE472">
            <v>42.15</v>
          </cell>
          <cell r="GF472">
            <v>3.5</v>
          </cell>
          <cell r="GG472">
            <v>34.631999999999998</v>
          </cell>
          <cell r="GH472">
            <v>3.5</v>
          </cell>
          <cell r="GI472">
            <v>4</v>
          </cell>
          <cell r="GK472" t="str">
            <v>VRHM24015</v>
          </cell>
          <cell r="GL472">
            <v>71.900000000000006</v>
          </cell>
          <cell r="GM472">
            <v>42.15</v>
          </cell>
          <cell r="GN472">
            <v>3.5</v>
          </cell>
          <cell r="GO472">
            <v>34.631999999999998</v>
          </cell>
          <cell r="GP472">
            <v>3.5</v>
          </cell>
          <cell r="GQ472">
            <v>4</v>
          </cell>
          <cell r="GS472" t="str">
            <v>VRHM24015</v>
          </cell>
          <cell r="GT472">
            <v>72.8</v>
          </cell>
          <cell r="GU472">
            <v>33.94</v>
          </cell>
          <cell r="GV472">
            <v>2.8</v>
          </cell>
          <cell r="GW472">
            <v>34.404000000000003</v>
          </cell>
          <cell r="GX472">
            <v>8.0169999999999995</v>
          </cell>
          <cell r="GY472">
            <v>5</v>
          </cell>
          <cell r="HA472" t="str">
            <v>VRHM24015</v>
          </cell>
          <cell r="HB472">
            <v>73.81</v>
          </cell>
          <cell r="HC472">
            <v>33.94</v>
          </cell>
          <cell r="HD472">
            <v>2.8</v>
          </cell>
          <cell r="HE472">
            <v>34.404000000000003</v>
          </cell>
          <cell r="HF472">
            <v>17.850999999999999</v>
          </cell>
          <cell r="HG472">
            <v>5</v>
          </cell>
          <cell r="HI472" t="str">
            <v>TLYT15054</v>
          </cell>
          <cell r="HJ472">
            <v>100</v>
          </cell>
          <cell r="HK472">
            <v>0</v>
          </cell>
          <cell r="HL472">
            <v>0</v>
          </cell>
          <cell r="HM472">
            <v>0</v>
          </cell>
          <cell r="HN472">
            <v>0</v>
          </cell>
          <cell r="HO472">
            <v>0</v>
          </cell>
          <cell r="HQ472" t="str">
            <v>TLYT15054</v>
          </cell>
          <cell r="HR472">
            <v>100</v>
          </cell>
          <cell r="HS472">
            <v>0</v>
          </cell>
          <cell r="HT472">
            <v>0</v>
          </cell>
          <cell r="HU472">
            <v>0</v>
          </cell>
          <cell r="HV472">
            <v>0</v>
          </cell>
          <cell r="HW472">
            <v>0</v>
          </cell>
          <cell r="HY472" t="str">
            <v>TLYS40045</v>
          </cell>
          <cell r="HZ472">
            <v>100</v>
          </cell>
          <cell r="IA472">
            <v>0</v>
          </cell>
          <cell r="IB472">
            <v>0</v>
          </cell>
          <cell r="IC472">
            <v>0</v>
          </cell>
          <cell r="ID472">
            <v>0</v>
          </cell>
          <cell r="IE472">
            <v>0</v>
          </cell>
          <cell r="IG472" t="str">
            <v>TLYS40045</v>
          </cell>
          <cell r="IH472">
            <v>100</v>
          </cell>
          <cell r="II472">
            <v>0</v>
          </cell>
          <cell r="IJ472">
            <v>0</v>
          </cell>
          <cell r="IK472">
            <v>0</v>
          </cell>
          <cell r="IL472">
            <v>0</v>
          </cell>
          <cell r="IM472">
            <v>0</v>
          </cell>
        </row>
        <row r="473">
          <cell r="EW473" t="str">
            <v>VRSK51011</v>
          </cell>
          <cell r="EX473">
            <v>100</v>
          </cell>
          <cell r="FB473">
            <v>0</v>
          </cell>
          <cell r="FC473">
            <v>0</v>
          </cell>
          <cell r="FE473" t="str">
            <v>VRRT51006</v>
          </cell>
          <cell r="FF473">
            <v>67.37</v>
          </cell>
          <cell r="FG473">
            <v>164.47</v>
          </cell>
          <cell r="FH473">
            <v>8.5</v>
          </cell>
          <cell r="FI473">
            <v>0</v>
          </cell>
          <cell r="FJ473">
            <v>2.5329999999999999</v>
          </cell>
          <cell r="FK473">
            <v>1</v>
          </cell>
          <cell r="FM473" t="str">
            <v>VRRT51006</v>
          </cell>
          <cell r="FN473">
            <v>64.31</v>
          </cell>
          <cell r="FO473">
            <v>188.47</v>
          </cell>
          <cell r="FP473">
            <v>8.5</v>
          </cell>
          <cell r="FQ473">
            <v>0</v>
          </cell>
          <cell r="FR473">
            <v>2.5329999999999999</v>
          </cell>
          <cell r="FS473">
            <v>1</v>
          </cell>
          <cell r="FU473" t="str">
            <v>VRRT51006</v>
          </cell>
          <cell r="FV473">
            <v>61.51</v>
          </cell>
          <cell r="FW473">
            <v>212.47</v>
          </cell>
          <cell r="FX473">
            <v>8.5</v>
          </cell>
          <cell r="FY473">
            <v>0</v>
          </cell>
          <cell r="FZ473">
            <v>2.5329999999999999</v>
          </cell>
          <cell r="GA473">
            <v>1</v>
          </cell>
          <cell r="GC473" t="str">
            <v>VRRT51006</v>
          </cell>
          <cell r="GD473">
            <v>58.95</v>
          </cell>
          <cell r="GE473">
            <v>236.47</v>
          </cell>
          <cell r="GF473">
            <v>8.5</v>
          </cell>
          <cell r="GG473">
            <v>0</v>
          </cell>
          <cell r="GH473">
            <v>2.5329999999999999</v>
          </cell>
          <cell r="GI473">
            <v>1</v>
          </cell>
          <cell r="GK473" t="str">
            <v>VRRT51006</v>
          </cell>
          <cell r="GL473">
            <v>56.59</v>
          </cell>
          <cell r="GM473">
            <v>260.47000000000003</v>
          </cell>
          <cell r="GN473">
            <v>8.5</v>
          </cell>
          <cell r="GO473">
            <v>0</v>
          </cell>
          <cell r="GP473">
            <v>2.5329999999999999</v>
          </cell>
          <cell r="GQ473">
            <v>1</v>
          </cell>
          <cell r="GS473" t="str">
            <v>VRRT51006</v>
          </cell>
          <cell r="GT473">
            <v>54.41</v>
          </cell>
          <cell r="GU473">
            <v>284.47000000000003</v>
          </cell>
          <cell r="GV473">
            <v>8.5</v>
          </cell>
          <cell r="GW473">
            <v>0</v>
          </cell>
          <cell r="GX473">
            <v>2.5329999999999999</v>
          </cell>
          <cell r="GY473">
            <v>1</v>
          </cell>
          <cell r="HA473" t="str">
            <v>VRRT51006</v>
          </cell>
          <cell r="HB473">
            <v>52.4</v>
          </cell>
          <cell r="HC473">
            <v>308.47000000000003</v>
          </cell>
          <cell r="HD473">
            <v>8.5</v>
          </cell>
          <cell r="HE473">
            <v>0</v>
          </cell>
          <cell r="HF473">
            <v>2.5329999999999999</v>
          </cell>
          <cell r="HG473">
            <v>1</v>
          </cell>
          <cell r="HI473" t="str">
            <v>TLYT15055</v>
          </cell>
          <cell r="HJ473">
            <v>100</v>
          </cell>
          <cell r="HK473">
            <v>0</v>
          </cell>
          <cell r="HL473">
            <v>0</v>
          </cell>
          <cell r="HM473">
            <v>0</v>
          </cell>
          <cell r="HN473">
            <v>0</v>
          </cell>
          <cell r="HO473">
            <v>0</v>
          </cell>
          <cell r="HQ473" t="str">
            <v>TLYT15055</v>
          </cell>
          <cell r="HR473">
            <v>100</v>
          </cell>
          <cell r="HS473">
            <v>0</v>
          </cell>
          <cell r="HT473">
            <v>0</v>
          </cell>
          <cell r="HU473">
            <v>0</v>
          </cell>
          <cell r="HV473">
            <v>0</v>
          </cell>
          <cell r="HW473">
            <v>0</v>
          </cell>
          <cell r="HY473" t="str">
            <v>TLYS40046</v>
          </cell>
          <cell r="HZ473">
            <v>100</v>
          </cell>
          <cell r="IA473">
            <v>0</v>
          </cell>
          <cell r="IB473">
            <v>0</v>
          </cell>
          <cell r="IC473">
            <v>0</v>
          </cell>
          <cell r="ID473">
            <v>0</v>
          </cell>
          <cell r="IE473">
            <v>0</v>
          </cell>
          <cell r="IG473" t="str">
            <v>TLYS40046</v>
          </cell>
          <cell r="IH473">
            <v>100</v>
          </cell>
          <cell r="II473">
            <v>0</v>
          </cell>
          <cell r="IJ473">
            <v>0</v>
          </cell>
          <cell r="IK473">
            <v>0</v>
          </cell>
          <cell r="IL473">
            <v>0</v>
          </cell>
          <cell r="IM473">
            <v>0</v>
          </cell>
        </row>
        <row r="474">
          <cell r="EW474" t="str">
            <v>WDKM60007</v>
          </cell>
          <cell r="EX474">
            <v>79.23</v>
          </cell>
          <cell r="EY474">
            <v>8.82</v>
          </cell>
          <cell r="EZ474">
            <v>9.5454545454546</v>
          </cell>
          <cell r="FA474">
            <v>0.46400000000000002</v>
          </cell>
          <cell r="FB474">
            <v>233.87899999999999</v>
          </cell>
          <cell r="FC474">
            <v>11</v>
          </cell>
          <cell r="FE474" t="str">
            <v>VRSK51001</v>
          </cell>
          <cell r="FF474">
            <v>100</v>
          </cell>
          <cell r="FJ474">
            <v>0</v>
          </cell>
          <cell r="FK474">
            <v>0</v>
          </cell>
          <cell r="FM474" t="str">
            <v>VRSK51001</v>
          </cell>
          <cell r="FN474">
            <v>100</v>
          </cell>
          <cell r="FR474">
            <v>0</v>
          </cell>
          <cell r="FS474">
            <v>0</v>
          </cell>
          <cell r="FU474" t="str">
            <v>VRSK51001</v>
          </cell>
          <cell r="FV474">
            <v>100</v>
          </cell>
          <cell r="FZ474">
            <v>0</v>
          </cell>
          <cell r="GA474">
            <v>0</v>
          </cell>
          <cell r="GC474" t="str">
            <v>VRSK51001</v>
          </cell>
          <cell r="GD474">
            <v>100</v>
          </cell>
          <cell r="GE474">
            <v>0</v>
          </cell>
          <cell r="GF474">
            <v>0</v>
          </cell>
          <cell r="GG474">
            <v>0</v>
          </cell>
          <cell r="GH474">
            <v>0</v>
          </cell>
          <cell r="GI474">
            <v>0</v>
          </cell>
          <cell r="GK474" t="str">
            <v>VRSK51001</v>
          </cell>
          <cell r="GL474">
            <v>100</v>
          </cell>
          <cell r="GM474">
            <v>0</v>
          </cell>
          <cell r="GN474">
            <v>0</v>
          </cell>
          <cell r="GO474">
            <v>0</v>
          </cell>
          <cell r="GP474">
            <v>0</v>
          </cell>
          <cell r="GQ474">
            <v>0</v>
          </cell>
          <cell r="GS474" t="str">
            <v>VRSK51001</v>
          </cell>
          <cell r="GT474">
            <v>100</v>
          </cell>
          <cell r="GU474">
            <v>0</v>
          </cell>
          <cell r="GV474">
            <v>0</v>
          </cell>
          <cell r="GW474">
            <v>0</v>
          </cell>
          <cell r="GX474">
            <v>0</v>
          </cell>
          <cell r="GY474">
            <v>0</v>
          </cell>
          <cell r="HA474" t="str">
            <v>VRSK51001</v>
          </cell>
          <cell r="HB474">
            <v>100</v>
          </cell>
          <cell r="HC474">
            <v>0</v>
          </cell>
          <cell r="HD474">
            <v>0</v>
          </cell>
          <cell r="HE474">
            <v>0</v>
          </cell>
          <cell r="HF474">
            <v>0</v>
          </cell>
          <cell r="HG474">
            <v>0</v>
          </cell>
          <cell r="HI474" t="str">
            <v>TLYT15063</v>
          </cell>
          <cell r="HJ474">
            <v>100</v>
          </cell>
          <cell r="HK474">
            <v>0</v>
          </cell>
          <cell r="HL474">
            <v>0</v>
          </cell>
          <cell r="HM474">
            <v>0</v>
          </cell>
          <cell r="HN474">
            <v>0</v>
          </cell>
          <cell r="HO474">
            <v>0</v>
          </cell>
          <cell r="HQ474" t="str">
            <v>TLYT15063</v>
          </cell>
          <cell r="HR474">
            <v>100</v>
          </cell>
          <cell r="HS474">
            <v>0</v>
          </cell>
          <cell r="HT474">
            <v>0</v>
          </cell>
          <cell r="HU474">
            <v>0</v>
          </cell>
          <cell r="HV474">
            <v>0</v>
          </cell>
          <cell r="HW474">
            <v>0</v>
          </cell>
          <cell r="HY474" t="str">
            <v>TLYS40047</v>
          </cell>
          <cell r="HZ474">
            <v>100</v>
          </cell>
          <cell r="IA474">
            <v>0</v>
          </cell>
          <cell r="IB474">
            <v>0</v>
          </cell>
          <cell r="IC474">
            <v>0</v>
          </cell>
          <cell r="ID474">
            <v>0</v>
          </cell>
          <cell r="IE474">
            <v>0</v>
          </cell>
          <cell r="IG474" t="str">
            <v>TLYS40047</v>
          </cell>
          <cell r="IH474">
            <v>100</v>
          </cell>
          <cell r="II474">
            <v>0</v>
          </cell>
          <cell r="IJ474">
            <v>0</v>
          </cell>
          <cell r="IK474">
            <v>0</v>
          </cell>
          <cell r="IL474">
            <v>0</v>
          </cell>
          <cell r="IM474">
            <v>0</v>
          </cell>
        </row>
        <row r="475">
          <cell r="EW475" t="str">
            <v>WDKM60019</v>
          </cell>
          <cell r="EX475">
            <v>82.68</v>
          </cell>
          <cell r="EY475">
            <v>8.31</v>
          </cell>
          <cell r="EZ475">
            <v>13.3</v>
          </cell>
          <cell r="FA475">
            <v>12.673999999999999</v>
          </cell>
          <cell r="FB475">
            <v>260.98</v>
          </cell>
          <cell r="FC475">
            <v>10</v>
          </cell>
          <cell r="FE475" t="str">
            <v>VRSK51011</v>
          </cell>
          <cell r="FF475">
            <v>100</v>
          </cell>
          <cell r="FJ475">
            <v>0</v>
          </cell>
          <cell r="FK475">
            <v>0</v>
          </cell>
          <cell r="FM475" t="str">
            <v>VRSK51011</v>
          </cell>
          <cell r="FN475">
            <v>100</v>
          </cell>
          <cell r="FR475">
            <v>0</v>
          </cell>
          <cell r="FS475">
            <v>0</v>
          </cell>
          <cell r="FU475" t="str">
            <v>VRSK51011</v>
          </cell>
          <cell r="FV475">
            <v>100</v>
          </cell>
          <cell r="FZ475">
            <v>0</v>
          </cell>
          <cell r="GA475">
            <v>0</v>
          </cell>
          <cell r="GC475" t="str">
            <v>VRSK51011</v>
          </cell>
          <cell r="GD475">
            <v>100</v>
          </cell>
          <cell r="GE475">
            <v>0</v>
          </cell>
          <cell r="GF475">
            <v>0</v>
          </cell>
          <cell r="GG475">
            <v>0</v>
          </cell>
          <cell r="GH475">
            <v>0</v>
          </cell>
          <cell r="GI475">
            <v>0</v>
          </cell>
          <cell r="GK475" t="str">
            <v>VRSK51011</v>
          </cell>
          <cell r="GL475">
            <v>100</v>
          </cell>
          <cell r="GM475">
            <v>0</v>
          </cell>
          <cell r="GN475">
            <v>0</v>
          </cell>
          <cell r="GO475">
            <v>0</v>
          </cell>
          <cell r="GP475">
            <v>0</v>
          </cell>
          <cell r="GQ475">
            <v>0</v>
          </cell>
          <cell r="GS475" t="str">
            <v>VRSK51011</v>
          </cell>
          <cell r="GT475">
            <v>100</v>
          </cell>
          <cell r="GU475">
            <v>0</v>
          </cell>
          <cell r="GV475">
            <v>0</v>
          </cell>
          <cell r="GW475">
            <v>0</v>
          </cell>
          <cell r="GX475">
            <v>0</v>
          </cell>
          <cell r="GY475">
            <v>0</v>
          </cell>
          <cell r="HA475" t="str">
            <v>VRSK51011</v>
          </cell>
          <cell r="HB475">
            <v>100</v>
          </cell>
          <cell r="HC475">
            <v>0</v>
          </cell>
          <cell r="HD475">
            <v>0</v>
          </cell>
          <cell r="HE475">
            <v>0</v>
          </cell>
          <cell r="HF475">
            <v>0</v>
          </cell>
          <cell r="HG475">
            <v>0</v>
          </cell>
          <cell r="HI475" t="str">
            <v>TLYT30023</v>
          </cell>
          <cell r="HJ475">
            <v>100</v>
          </cell>
          <cell r="HK475">
            <v>0</v>
          </cell>
          <cell r="HL475">
            <v>0</v>
          </cell>
          <cell r="HM475">
            <v>0</v>
          </cell>
          <cell r="HN475">
            <v>0</v>
          </cell>
          <cell r="HO475">
            <v>0</v>
          </cell>
          <cell r="HQ475" t="str">
            <v>TLYT30023</v>
          </cell>
          <cell r="HR475">
            <v>100</v>
          </cell>
          <cell r="HS475">
            <v>0</v>
          </cell>
          <cell r="HT475">
            <v>0</v>
          </cell>
          <cell r="HU475">
            <v>0</v>
          </cell>
          <cell r="HV475">
            <v>0</v>
          </cell>
          <cell r="HW475">
            <v>0</v>
          </cell>
          <cell r="HY475" t="str">
            <v>TLYT15001</v>
          </cell>
          <cell r="HZ475">
            <v>100</v>
          </cell>
          <cell r="IA475">
            <v>0</v>
          </cell>
          <cell r="IB475">
            <v>0</v>
          </cell>
          <cell r="IC475">
            <v>0</v>
          </cell>
          <cell r="ID475">
            <v>0</v>
          </cell>
          <cell r="IE475">
            <v>0</v>
          </cell>
          <cell r="IG475" t="str">
            <v>TLYT15001</v>
          </cell>
          <cell r="IH475">
            <v>100</v>
          </cell>
          <cell r="II475">
            <v>0</v>
          </cell>
          <cell r="IJ475">
            <v>0</v>
          </cell>
          <cell r="IK475">
            <v>0</v>
          </cell>
          <cell r="IL475">
            <v>0</v>
          </cell>
          <cell r="IM475">
            <v>0</v>
          </cell>
        </row>
        <row r="476">
          <cell r="EW476" t="str">
            <v>WLKM60007</v>
          </cell>
          <cell r="EX476">
            <v>89.08</v>
          </cell>
          <cell r="EY476">
            <v>2.31</v>
          </cell>
          <cell r="EZ476">
            <v>3.9047619047619002</v>
          </cell>
          <cell r="FA476">
            <v>15.146000000000001</v>
          </cell>
          <cell r="FB476">
            <v>243.37700000000001</v>
          </cell>
          <cell r="FC476">
            <v>21</v>
          </cell>
          <cell r="FE476" t="str">
            <v>WDKM60007</v>
          </cell>
          <cell r="FF476">
            <v>80.13</v>
          </cell>
          <cell r="FG476">
            <v>8.1199999999999992</v>
          </cell>
          <cell r="FH476">
            <v>8.75</v>
          </cell>
          <cell r="FI476">
            <v>0.46200000000000002</v>
          </cell>
          <cell r="FJ476">
            <v>253.512</v>
          </cell>
          <cell r="FK476">
            <v>12</v>
          </cell>
          <cell r="FM476" t="str">
            <v>WDKM60007</v>
          </cell>
          <cell r="FN476">
            <v>81.040000000000006</v>
          </cell>
          <cell r="FO476">
            <v>8.1199999999999992</v>
          </cell>
          <cell r="FP476">
            <v>8.75</v>
          </cell>
          <cell r="FQ476">
            <v>0.46200000000000002</v>
          </cell>
          <cell r="FR476">
            <v>265.012</v>
          </cell>
          <cell r="FS476">
            <v>12</v>
          </cell>
          <cell r="FU476" t="str">
            <v>WDKM60007</v>
          </cell>
          <cell r="FV476">
            <v>81.86</v>
          </cell>
          <cell r="FW476">
            <v>8.1199999999999992</v>
          </cell>
          <cell r="FX476">
            <v>8.75</v>
          </cell>
          <cell r="FY476">
            <v>0.46200000000000002</v>
          </cell>
          <cell r="FZ476">
            <v>280.678</v>
          </cell>
          <cell r="GA476">
            <v>12</v>
          </cell>
          <cell r="GC476" t="str">
            <v>WDKM60007</v>
          </cell>
          <cell r="GD476">
            <v>82.08</v>
          </cell>
          <cell r="GE476">
            <v>7.18</v>
          </cell>
          <cell r="GF476">
            <v>10.857142857143</v>
          </cell>
          <cell r="GG476">
            <v>0.44700000000000001</v>
          </cell>
          <cell r="GH476">
            <v>295.37799999999999</v>
          </cell>
          <cell r="GI476">
            <v>14</v>
          </cell>
          <cell r="GK476" t="str">
            <v>WDKM60007</v>
          </cell>
          <cell r="GL476">
            <v>82.79</v>
          </cell>
          <cell r="GM476">
            <v>7.18</v>
          </cell>
          <cell r="GN476">
            <v>10.857142857143</v>
          </cell>
          <cell r="GO476">
            <v>0.44700000000000001</v>
          </cell>
          <cell r="GP476">
            <v>315.29399999999998</v>
          </cell>
          <cell r="GQ476">
            <v>14</v>
          </cell>
          <cell r="GS476" t="str">
            <v>WDKM60007</v>
          </cell>
          <cell r="GT476">
            <v>82.74</v>
          </cell>
          <cell r="GU476">
            <v>6.57</v>
          </cell>
          <cell r="GV476">
            <v>9.5</v>
          </cell>
          <cell r="GW476">
            <v>3.76</v>
          </cell>
          <cell r="GX476">
            <v>331.16199999999998</v>
          </cell>
          <cell r="GY476">
            <v>16</v>
          </cell>
          <cell r="HA476" t="str">
            <v>WDKM60007</v>
          </cell>
          <cell r="HB476">
            <v>81.98</v>
          </cell>
          <cell r="HC476">
            <v>7.13</v>
          </cell>
          <cell r="HD476">
            <v>9.5</v>
          </cell>
          <cell r="HE476">
            <v>11.432</v>
          </cell>
          <cell r="HF476">
            <v>344.11200000000002</v>
          </cell>
          <cell r="HG476">
            <v>16</v>
          </cell>
          <cell r="HI476" t="str">
            <v>TLYT65003</v>
          </cell>
          <cell r="HJ476">
            <v>100</v>
          </cell>
          <cell r="HK476">
            <v>0</v>
          </cell>
          <cell r="HL476">
            <v>0</v>
          </cell>
          <cell r="HM476">
            <v>0</v>
          </cell>
          <cell r="HN476">
            <v>0</v>
          </cell>
          <cell r="HO476">
            <v>0</v>
          </cell>
          <cell r="HQ476" t="str">
            <v>TLYT65003</v>
          </cell>
          <cell r="HR476">
            <v>100</v>
          </cell>
          <cell r="HS476">
            <v>0</v>
          </cell>
          <cell r="HT476">
            <v>0</v>
          </cell>
          <cell r="HU476">
            <v>0</v>
          </cell>
          <cell r="HV476">
            <v>0</v>
          </cell>
          <cell r="HW476">
            <v>0</v>
          </cell>
          <cell r="HY476" t="str">
            <v>TLYT15009</v>
          </cell>
          <cell r="HZ476">
            <v>100</v>
          </cell>
          <cell r="IA476">
            <v>0</v>
          </cell>
          <cell r="IB476">
            <v>0</v>
          </cell>
          <cell r="IC476">
            <v>0</v>
          </cell>
          <cell r="ID476">
            <v>0</v>
          </cell>
          <cell r="IE476">
            <v>0</v>
          </cell>
          <cell r="IG476" t="str">
            <v>TLYT15009</v>
          </cell>
          <cell r="IH476">
            <v>100</v>
          </cell>
          <cell r="II476">
            <v>0</v>
          </cell>
          <cell r="IJ476">
            <v>0</v>
          </cell>
          <cell r="IK476">
            <v>0</v>
          </cell>
          <cell r="IL476">
            <v>0</v>
          </cell>
          <cell r="IM476">
            <v>0</v>
          </cell>
        </row>
        <row r="477">
          <cell r="EW477" t="str">
            <v>WTHN26012</v>
          </cell>
          <cell r="EX477">
            <v>100</v>
          </cell>
          <cell r="FB477">
            <v>0</v>
          </cell>
          <cell r="FC477">
            <v>0</v>
          </cell>
          <cell r="FE477" t="str">
            <v>WDKM60019</v>
          </cell>
          <cell r="FF477">
            <v>81.489999999999995</v>
          </cell>
          <cell r="FG477">
            <v>8.48</v>
          </cell>
          <cell r="FH477">
            <v>12.090909090908999</v>
          </cell>
          <cell r="FI477">
            <v>11.29</v>
          </cell>
          <cell r="FJ477">
            <v>260.98</v>
          </cell>
          <cell r="FK477">
            <v>11</v>
          </cell>
          <cell r="FM477" t="str">
            <v>WDKM60019</v>
          </cell>
          <cell r="FN477">
            <v>77.78</v>
          </cell>
          <cell r="FO477">
            <v>10.66</v>
          </cell>
          <cell r="FP477">
            <v>12.090909090908999</v>
          </cell>
          <cell r="FQ477">
            <v>8.98</v>
          </cell>
          <cell r="FR477">
            <v>260.98</v>
          </cell>
          <cell r="FS477">
            <v>11</v>
          </cell>
          <cell r="FU477" t="str">
            <v>WDKM60019</v>
          </cell>
          <cell r="FV477">
            <v>77.72</v>
          </cell>
          <cell r="FW477">
            <v>10.25</v>
          </cell>
          <cell r="FX477">
            <v>11.083333333333</v>
          </cell>
          <cell r="FY477">
            <v>11.737</v>
          </cell>
          <cell r="FZ477">
            <v>271.73</v>
          </cell>
          <cell r="GA477">
            <v>12</v>
          </cell>
          <cell r="GC477" t="str">
            <v>WDKM60019</v>
          </cell>
          <cell r="GD477">
            <v>78.650000000000006</v>
          </cell>
          <cell r="GE477">
            <v>10.25</v>
          </cell>
          <cell r="GF477">
            <v>15.583333333333</v>
          </cell>
          <cell r="GG477">
            <v>11.737</v>
          </cell>
          <cell r="GH477">
            <v>289.36399999999998</v>
          </cell>
          <cell r="GI477">
            <v>12</v>
          </cell>
          <cell r="GK477" t="str">
            <v>WDKM60019</v>
          </cell>
          <cell r="GL477">
            <v>79.39</v>
          </cell>
          <cell r="GM477">
            <v>9.51</v>
          </cell>
          <cell r="GN477">
            <v>14.384615384615</v>
          </cell>
          <cell r="GO477">
            <v>11.675000000000001</v>
          </cell>
          <cell r="GP477">
            <v>308.63</v>
          </cell>
          <cell r="GQ477">
            <v>13</v>
          </cell>
          <cell r="GS477" t="str">
            <v>WDKM60019</v>
          </cell>
          <cell r="GT477">
            <v>80.19</v>
          </cell>
          <cell r="GU477">
            <v>9.51</v>
          </cell>
          <cell r="GV477">
            <v>14.384615384615</v>
          </cell>
          <cell r="GW477">
            <v>11.675000000000001</v>
          </cell>
          <cell r="GX477">
            <v>328.798</v>
          </cell>
          <cell r="GY477">
            <v>13</v>
          </cell>
          <cell r="HA477" t="str">
            <v>WDKM60019</v>
          </cell>
          <cell r="HB477">
            <v>80.64</v>
          </cell>
          <cell r="HC477">
            <v>8.9600000000000009</v>
          </cell>
          <cell r="HD477">
            <v>13.357142857143</v>
          </cell>
          <cell r="HE477">
            <v>11.506</v>
          </cell>
          <cell r="HF477">
            <v>346.39800000000002</v>
          </cell>
          <cell r="HG477">
            <v>14</v>
          </cell>
          <cell r="HI477" t="str">
            <v>TLYT65004</v>
          </cell>
          <cell r="HJ477">
            <v>100</v>
          </cell>
          <cell r="HK477">
            <v>0</v>
          </cell>
          <cell r="HL477">
            <v>0</v>
          </cell>
          <cell r="HM477">
            <v>0</v>
          </cell>
          <cell r="HN477">
            <v>0</v>
          </cell>
          <cell r="HO477">
            <v>0</v>
          </cell>
          <cell r="HQ477" t="str">
            <v>TLYT65004</v>
          </cell>
          <cell r="HR477">
            <v>100</v>
          </cell>
          <cell r="HS477">
            <v>0</v>
          </cell>
          <cell r="HT477">
            <v>0</v>
          </cell>
          <cell r="HU477">
            <v>0</v>
          </cell>
          <cell r="HV477">
            <v>0</v>
          </cell>
          <cell r="HW477">
            <v>0</v>
          </cell>
          <cell r="HY477" t="str">
            <v>TLYT15010</v>
          </cell>
          <cell r="HZ477">
            <v>100</v>
          </cell>
          <cell r="IA477">
            <v>0</v>
          </cell>
          <cell r="IB477">
            <v>0</v>
          </cell>
          <cell r="IC477">
            <v>0</v>
          </cell>
          <cell r="ID477">
            <v>0</v>
          </cell>
          <cell r="IE477">
            <v>0</v>
          </cell>
          <cell r="IG477" t="str">
            <v>TLYT15010</v>
          </cell>
          <cell r="IH477">
            <v>100</v>
          </cell>
          <cell r="II477">
            <v>0</v>
          </cell>
          <cell r="IJ477">
            <v>0</v>
          </cell>
          <cell r="IK477">
            <v>0</v>
          </cell>
          <cell r="IL477">
            <v>0</v>
          </cell>
          <cell r="IM477">
            <v>0</v>
          </cell>
        </row>
        <row r="478">
          <cell r="EW478" t="str">
            <v>WTMB41007</v>
          </cell>
          <cell r="EX478">
            <v>100</v>
          </cell>
          <cell r="FB478">
            <v>0</v>
          </cell>
          <cell r="FC478">
            <v>0</v>
          </cell>
          <cell r="FE478" t="str">
            <v>WLKM60007</v>
          </cell>
          <cell r="FF478">
            <v>89.2</v>
          </cell>
          <cell r="FG478">
            <v>2.19</v>
          </cell>
          <cell r="FH478">
            <v>3.5652173913044001</v>
          </cell>
          <cell r="FI478">
            <v>14.535</v>
          </cell>
          <cell r="FJ478">
            <v>258.72699999999998</v>
          </cell>
          <cell r="FK478">
            <v>23</v>
          </cell>
          <cell r="FM478" t="str">
            <v>WLKM60007</v>
          </cell>
          <cell r="FN478">
            <v>89.28</v>
          </cell>
          <cell r="FO478">
            <v>2.19</v>
          </cell>
          <cell r="FP478">
            <v>3.4166666666666998</v>
          </cell>
          <cell r="FQ478">
            <v>13.941000000000001</v>
          </cell>
          <cell r="FR478">
            <v>273.94400000000002</v>
          </cell>
          <cell r="FS478">
            <v>24</v>
          </cell>
          <cell r="FU478" t="str">
            <v>WLKM60007</v>
          </cell>
          <cell r="FV478">
            <v>89.1</v>
          </cell>
          <cell r="FW478">
            <v>2.25</v>
          </cell>
          <cell r="FX478">
            <v>3.28</v>
          </cell>
          <cell r="FY478">
            <v>19.428999999999998</v>
          </cell>
          <cell r="FZ478">
            <v>285.22699999999998</v>
          </cell>
          <cell r="GA478">
            <v>25</v>
          </cell>
          <cell r="GC478" t="str">
            <v>WLKM60007</v>
          </cell>
          <cell r="GD478">
            <v>86.28</v>
          </cell>
          <cell r="GE478">
            <v>2.68</v>
          </cell>
          <cell r="GF478">
            <v>3.75</v>
          </cell>
          <cell r="GG478">
            <v>14.551</v>
          </cell>
          <cell r="GH478">
            <v>289.14400000000001</v>
          </cell>
          <cell r="GI478">
            <v>28</v>
          </cell>
          <cell r="GK478" t="str">
            <v>WLKM60007</v>
          </cell>
          <cell r="GL478">
            <v>82.83</v>
          </cell>
          <cell r="GM478">
            <v>3.54</v>
          </cell>
          <cell r="GN478">
            <v>3.75</v>
          </cell>
          <cell r="GO478">
            <v>11.023999999999999</v>
          </cell>
          <cell r="GP478">
            <v>289.14400000000001</v>
          </cell>
          <cell r="GQ478">
            <v>28</v>
          </cell>
          <cell r="GS478" t="str">
            <v>WLKM60007</v>
          </cell>
          <cell r="GT478">
            <v>81.47</v>
          </cell>
          <cell r="GU478">
            <v>3.85</v>
          </cell>
          <cell r="GV478">
            <v>3.6206896551723999</v>
          </cell>
          <cell r="GW478">
            <v>9.7780000000000005</v>
          </cell>
          <cell r="GX478">
            <v>298.39299999999997</v>
          </cell>
          <cell r="GY478">
            <v>29</v>
          </cell>
          <cell r="HA478" t="str">
            <v>WLKM60007</v>
          </cell>
          <cell r="HB478">
            <v>81.67</v>
          </cell>
          <cell r="HC478">
            <v>3.7</v>
          </cell>
          <cell r="HD478">
            <v>3.3870967741936</v>
          </cell>
          <cell r="HE478">
            <v>9.5129999999999999</v>
          </cell>
          <cell r="HF478">
            <v>315.40899999999999</v>
          </cell>
          <cell r="HG478">
            <v>31</v>
          </cell>
          <cell r="HI478" t="str">
            <v>VRHM24007</v>
          </cell>
          <cell r="HJ478">
            <v>100</v>
          </cell>
          <cell r="HK478">
            <v>0</v>
          </cell>
          <cell r="HL478">
            <v>0</v>
          </cell>
          <cell r="HM478">
            <v>0</v>
          </cell>
          <cell r="HN478">
            <v>0</v>
          </cell>
          <cell r="HO478">
            <v>0</v>
          </cell>
          <cell r="HQ478" t="str">
            <v>VRHM24007</v>
          </cell>
          <cell r="HR478">
            <v>100</v>
          </cell>
          <cell r="HS478">
            <v>0</v>
          </cell>
          <cell r="HT478">
            <v>0</v>
          </cell>
          <cell r="HU478">
            <v>0</v>
          </cell>
          <cell r="HV478">
            <v>0</v>
          </cell>
          <cell r="HW478">
            <v>0</v>
          </cell>
          <cell r="HY478" t="str">
            <v>TLYT15013</v>
          </cell>
          <cell r="HZ478">
            <v>100</v>
          </cell>
          <cell r="IA478">
            <v>0</v>
          </cell>
          <cell r="IB478">
            <v>0</v>
          </cell>
          <cell r="IC478">
            <v>0</v>
          </cell>
          <cell r="ID478">
            <v>0</v>
          </cell>
          <cell r="IE478">
            <v>0</v>
          </cell>
          <cell r="IG478" t="str">
            <v>TLYT15013</v>
          </cell>
          <cell r="IH478">
            <v>100</v>
          </cell>
          <cell r="II478">
            <v>0</v>
          </cell>
          <cell r="IJ478">
            <v>0</v>
          </cell>
          <cell r="IK478">
            <v>0</v>
          </cell>
          <cell r="IL478">
            <v>0</v>
          </cell>
          <cell r="IM478">
            <v>0</v>
          </cell>
        </row>
        <row r="479">
          <cell r="EW479" t="str">
            <v>WTPT40001</v>
          </cell>
          <cell r="EX479">
            <v>100</v>
          </cell>
          <cell r="FB479">
            <v>0</v>
          </cell>
          <cell r="FC479">
            <v>0</v>
          </cell>
          <cell r="FE479" t="str">
            <v>WTHN26012</v>
          </cell>
          <cell r="FF479">
            <v>100</v>
          </cell>
          <cell r="FJ479">
            <v>0</v>
          </cell>
          <cell r="FK479">
            <v>0</v>
          </cell>
          <cell r="FM479" t="str">
            <v>WTHN26012</v>
          </cell>
          <cell r="FN479">
            <v>100</v>
          </cell>
          <cell r="FR479">
            <v>0</v>
          </cell>
          <cell r="FS479">
            <v>0</v>
          </cell>
          <cell r="FU479" t="str">
            <v>WTHN26012</v>
          </cell>
          <cell r="FV479">
            <v>100</v>
          </cell>
          <cell r="FZ479">
            <v>0</v>
          </cell>
          <cell r="GA479">
            <v>0</v>
          </cell>
          <cell r="GC479" t="str">
            <v>WTHN26012</v>
          </cell>
          <cell r="GD479">
            <v>100</v>
          </cell>
          <cell r="GE479">
            <v>0</v>
          </cell>
          <cell r="GF479">
            <v>0</v>
          </cell>
          <cell r="GG479">
            <v>0</v>
          </cell>
          <cell r="GH479">
            <v>0</v>
          </cell>
          <cell r="GI479">
            <v>0</v>
          </cell>
          <cell r="GK479" t="str">
            <v>WTHN26012</v>
          </cell>
          <cell r="GL479">
            <v>100</v>
          </cell>
          <cell r="GM479">
            <v>0</v>
          </cell>
          <cell r="GN479">
            <v>0</v>
          </cell>
          <cell r="GO479">
            <v>0</v>
          </cell>
          <cell r="GP479">
            <v>0</v>
          </cell>
          <cell r="GQ479">
            <v>0</v>
          </cell>
          <cell r="GS479" t="str">
            <v>WTHN26012</v>
          </cell>
          <cell r="GT479">
            <v>100</v>
          </cell>
          <cell r="GU479">
            <v>0</v>
          </cell>
          <cell r="GV479">
            <v>0</v>
          </cell>
          <cell r="GW479">
            <v>0</v>
          </cell>
          <cell r="GX479">
            <v>0</v>
          </cell>
          <cell r="GY479">
            <v>0</v>
          </cell>
          <cell r="HA479" t="str">
            <v>WTHN26012</v>
          </cell>
          <cell r="HB479">
            <v>100</v>
          </cell>
          <cell r="HC479">
            <v>0</v>
          </cell>
          <cell r="HD479">
            <v>0</v>
          </cell>
          <cell r="HE479">
            <v>0</v>
          </cell>
          <cell r="HF479">
            <v>0</v>
          </cell>
          <cell r="HG479">
            <v>0</v>
          </cell>
          <cell r="HI479" t="str">
            <v>VRHM24015</v>
          </cell>
          <cell r="HJ479">
            <v>71.36</v>
          </cell>
          <cell r="HK479">
            <v>32.08</v>
          </cell>
          <cell r="HL479">
            <v>2.3333333333333002</v>
          </cell>
          <cell r="HM479">
            <v>30.337</v>
          </cell>
          <cell r="HN479">
            <v>17.850999999999999</v>
          </cell>
          <cell r="HO479">
            <v>6</v>
          </cell>
          <cell r="HQ479" t="str">
            <v>VRHM24015</v>
          </cell>
          <cell r="HR479">
            <v>70.73</v>
          </cell>
          <cell r="HS479">
            <v>33.96</v>
          </cell>
          <cell r="HT479">
            <v>2.3333333333333002</v>
          </cell>
          <cell r="HU479">
            <v>28.654</v>
          </cell>
          <cell r="HV479">
            <v>17.850999999999999</v>
          </cell>
          <cell r="HW479">
            <v>6</v>
          </cell>
          <cell r="HY479" t="str">
            <v>TLYT15019</v>
          </cell>
          <cell r="HZ479">
            <v>100</v>
          </cell>
          <cell r="IA479">
            <v>0</v>
          </cell>
          <cell r="IB479">
            <v>0</v>
          </cell>
          <cell r="IC479">
            <v>0</v>
          </cell>
          <cell r="ID479">
            <v>0</v>
          </cell>
          <cell r="IE479">
            <v>0</v>
          </cell>
          <cell r="IG479" t="str">
            <v>TLYT15019</v>
          </cell>
          <cell r="IH479">
            <v>100</v>
          </cell>
          <cell r="II479">
            <v>0</v>
          </cell>
          <cell r="IJ479">
            <v>0</v>
          </cell>
          <cell r="IK479">
            <v>0</v>
          </cell>
          <cell r="IL479">
            <v>0</v>
          </cell>
          <cell r="IM479">
            <v>0</v>
          </cell>
        </row>
        <row r="480">
          <cell r="EW480" t="str">
            <v>WTPT40002</v>
          </cell>
          <cell r="EX480">
            <v>100</v>
          </cell>
          <cell r="FB480">
            <v>0</v>
          </cell>
          <cell r="FC480">
            <v>0</v>
          </cell>
          <cell r="FE480" t="str">
            <v>WTMB41007</v>
          </cell>
          <cell r="FF480">
            <v>100</v>
          </cell>
          <cell r="FJ480">
            <v>0</v>
          </cell>
          <cell r="FK480">
            <v>0</v>
          </cell>
          <cell r="FM480" t="str">
            <v>WTMB41007</v>
          </cell>
          <cell r="FN480">
            <v>100</v>
          </cell>
          <cell r="FR480">
            <v>0</v>
          </cell>
          <cell r="FS480">
            <v>0</v>
          </cell>
          <cell r="FU480" t="str">
            <v>WTMB41007</v>
          </cell>
          <cell r="FV480">
            <v>100</v>
          </cell>
          <cell r="FZ480">
            <v>0</v>
          </cell>
          <cell r="GA480">
            <v>0</v>
          </cell>
          <cell r="GC480" t="str">
            <v>WTMB41007</v>
          </cell>
          <cell r="GD480">
            <v>100</v>
          </cell>
          <cell r="GE480">
            <v>0</v>
          </cell>
          <cell r="GF480">
            <v>0</v>
          </cell>
          <cell r="GG480">
            <v>0</v>
          </cell>
          <cell r="GH480">
            <v>0</v>
          </cell>
          <cell r="GI480">
            <v>0</v>
          </cell>
          <cell r="GK480" t="str">
            <v>WTMB41007</v>
          </cell>
          <cell r="GL480">
            <v>100</v>
          </cell>
          <cell r="GM480">
            <v>0</v>
          </cell>
          <cell r="GN480">
            <v>0</v>
          </cell>
          <cell r="GO480">
            <v>0</v>
          </cell>
          <cell r="GP480">
            <v>0</v>
          </cell>
          <cell r="GQ480">
            <v>0</v>
          </cell>
          <cell r="GS480" t="str">
            <v>WTMB41007</v>
          </cell>
          <cell r="GT480">
            <v>100</v>
          </cell>
          <cell r="GU480">
            <v>0</v>
          </cell>
          <cell r="GV480">
            <v>0</v>
          </cell>
          <cell r="GW480">
            <v>0</v>
          </cell>
          <cell r="GX480">
            <v>0</v>
          </cell>
          <cell r="GY480">
            <v>0</v>
          </cell>
          <cell r="HA480" t="str">
            <v>WTMB41007</v>
          </cell>
          <cell r="HB480">
            <v>100</v>
          </cell>
          <cell r="HC480">
            <v>0</v>
          </cell>
          <cell r="HD480">
            <v>0</v>
          </cell>
          <cell r="HE480">
            <v>0</v>
          </cell>
          <cell r="HF480">
            <v>0</v>
          </cell>
          <cell r="HG480">
            <v>0</v>
          </cell>
          <cell r="HI480" t="str">
            <v>VRRT51006</v>
          </cell>
          <cell r="HJ480">
            <v>50.53</v>
          </cell>
          <cell r="HK480">
            <v>332.47</v>
          </cell>
          <cell r="HL480">
            <v>8.5</v>
          </cell>
          <cell r="HM480">
            <v>0</v>
          </cell>
          <cell r="HN480">
            <v>2.5329999999999999</v>
          </cell>
          <cell r="HO480">
            <v>1</v>
          </cell>
          <cell r="HQ480" t="str">
            <v>VRRT51006</v>
          </cell>
          <cell r="HR480">
            <v>48.78</v>
          </cell>
          <cell r="HS480">
            <v>356.47</v>
          </cell>
          <cell r="HT480">
            <v>8.5</v>
          </cell>
          <cell r="HU480">
            <v>0</v>
          </cell>
          <cell r="HV480">
            <v>2.5329999999999999</v>
          </cell>
          <cell r="HW480">
            <v>1</v>
          </cell>
          <cell r="HY480" t="str">
            <v>TLYT15023</v>
          </cell>
          <cell r="HZ480">
            <v>100</v>
          </cell>
          <cell r="IA480">
            <v>0</v>
          </cell>
          <cell r="IB480">
            <v>0</v>
          </cell>
          <cell r="IC480">
            <v>0</v>
          </cell>
          <cell r="ID480">
            <v>0</v>
          </cell>
          <cell r="IE480">
            <v>0</v>
          </cell>
          <cell r="IG480" t="str">
            <v>TLYT15023</v>
          </cell>
          <cell r="IH480">
            <v>100</v>
          </cell>
          <cell r="II480">
            <v>0</v>
          </cell>
          <cell r="IJ480">
            <v>0</v>
          </cell>
          <cell r="IK480">
            <v>0</v>
          </cell>
          <cell r="IL480">
            <v>0</v>
          </cell>
          <cell r="IM480">
            <v>0</v>
          </cell>
        </row>
        <row r="481">
          <cell r="EW481" t="str">
            <v>WTPT40003</v>
          </cell>
          <cell r="EX481">
            <v>100</v>
          </cell>
          <cell r="FB481">
            <v>0</v>
          </cell>
          <cell r="FC481">
            <v>0</v>
          </cell>
          <cell r="FE481" t="str">
            <v>WTPT40001</v>
          </cell>
          <cell r="FF481">
            <v>100</v>
          </cell>
          <cell r="FJ481">
            <v>0</v>
          </cell>
          <cell r="FK481">
            <v>0</v>
          </cell>
          <cell r="FM481" t="str">
            <v>WTPT40001</v>
          </cell>
          <cell r="FN481">
            <v>100</v>
          </cell>
          <cell r="FR481">
            <v>0</v>
          </cell>
          <cell r="FS481">
            <v>0</v>
          </cell>
          <cell r="FU481" t="str">
            <v>WTPT40001</v>
          </cell>
          <cell r="FV481">
            <v>100</v>
          </cell>
          <cell r="FZ481">
            <v>0</v>
          </cell>
          <cell r="GA481">
            <v>0</v>
          </cell>
          <cell r="GC481" t="str">
            <v>WTPT40001</v>
          </cell>
          <cell r="GD481">
            <v>100</v>
          </cell>
          <cell r="GE481">
            <v>0</v>
          </cell>
          <cell r="GF481">
            <v>0</v>
          </cell>
          <cell r="GG481">
            <v>0</v>
          </cell>
          <cell r="GH481">
            <v>0</v>
          </cell>
          <cell r="GI481">
            <v>0</v>
          </cell>
          <cell r="GK481" t="str">
            <v>WTPT40001</v>
          </cell>
          <cell r="GL481">
            <v>100</v>
          </cell>
          <cell r="GM481">
            <v>0</v>
          </cell>
          <cell r="GN481">
            <v>0</v>
          </cell>
          <cell r="GO481">
            <v>0</v>
          </cell>
          <cell r="GP481">
            <v>0</v>
          </cell>
          <cell r="GQ481">
            <v>0</v>
          </cell>
          <cell r="GS481" t="str">
            <v>WTPT40001</v>
          </cell>
          <cell r="GT481">
            <v>100</v>
          </cell>
          <cell r="GU481">
            <v>0</v>
          </cell>
          <cell r="GV481">
            <v>0</v>
          </cell>
          <cell r="GW481">
            <v>0</v>
          </cell>
          <cell r="GX481">
            <v>0</v>
          </cell>
          <cell r="GY481">
            <v>0</v>
          </cell>
          <cell r="HA481" t="str">
            <v>WTPT40001</v>
          </cell>
          <cell r="HB481">
            <v>100</v>
          </cell>
          <cell r="HC481">
            <v>0</v>
          </cell>
          <cell r="HD481">
            <v>0</v>
          </cell>
          <cell r="HE481">
            <v>0</v>
          </cell>
          <cell r="HF481">
            <v>0</v>
          </cell>
          <cell r="HG481">
            <v>0</v>
          </cell>
          <cell r="HI481" t="str">
            <v>VRSK51001</v>
          </cell>
          <cell r="HJ481">
            <v>100</v>
          </cell>
          <cell r="HK481">
            <v>0</v>
          </cell>
          <cell r="HL481">
            <v>0</v>
          </cell>
          <cell r="HM481">
            <v>0</v>
          </cell>
          <cell r="HN481">
            <v>0</v>
          </cell>
          <cell r="HO481">
            <v>0</v>
          </cell>
          <cell r="HQ481" t="str">
            <v>VRSK51001</v>
          </cell>
          <cell r="HR481">
            <v>100</v>
          </cell>
          <cell r="HS481">
            <v>0</v>
          </cell>
          <cell r="HT481">
            <v>0</v>
          </cell>
          <cell r="HU481">
            <v>0</v>
          </cell>
          <cell r="HV481">
            <v>0</v>
          </cell>
          <cell r="HW481">
            <v>0</v>
          </cell>
          <cell r="HY481" t="str">
            <v>TLYT15049</v>
          </cell>
          <cell r="HZ481">
            <v>100</v>
          </cell>
          <cell r="IA481">
            <v>0</v>
          </cell>
          <cell r="IB481">
            <v>0</v>
          </cell>
          <cell r="IC481">
            <v>0</v>
          </cell>
          <cell r="ID481">
            <v>0</v>
          </cell>
          <cell r="IE481">
            <v>0</v>
          </cell>
          <cell r="IG481" t="str">
            <v>TLYT15049</v>
          </cell>
          <cell r="IH481">
            <v>100</v>
          </cell>
          <cell r="II481">
            <v>0</v>
          </cell>
          <cell r="IJ481">
            <v>0</v>
          </cell>
          <cell r="IK481">
            <v>0</v>
          </cell>
          <cell r="IL481">
            <v>0</v>
          </cell>
          <cell r="IM481">
            <v>0</v>
          </cell>
        </row>
        <row r="482">
          <cell r="EW482" t="str">
            <v>WTSC12005</v>
          </cell>
          <cell r="EX482">
            <v>100</v>
          </cell>
          <cell r="FB482">
            <v>0</v>
          </cell>
          <cell r="FC482">
            <v>0</v>
          </cell>
          <cell r="FE482" t="str">
            <v>WTPT40002</v>
          </cell>
          <cell r="FF482">
            <v>100</v>
          </cell>
          <cell r="FJ482">
            <v>0</v>
          </cell>
          <cell r="FK482">
            <v>0</v>
          </cell>
          <cell r="FM482" t="str">
            <v>WTPT40002</v>
          </cell>
          <cell r="FN482">
            <v>100</v>
          </cell>
          <cell r="FR482">
            <v>0</v>
          </cell>
          <cell r="FS482">
            <v>0</v>
          </cell>
          <cell r="FU482" t="str">
            <v>WTPT40002</v>
          </cell>
          <cell r="FV482">
            <v>100</v>
          </cell>
          <cell r="FZ482">
            <v>0</v>
          </cell>
          <cell r="GA482">
            <v>0</v>
          </cell>
          <cell r="GC482" t="str">
            <v>WTPT40002</v>
          </cell>
          <cell r="GD482">
            <v>100</v>
          </cell>
          <cell r="GE482">
            <v>0</v>
          </cell>
          <cell r="GF482">
            <v>0</v>
          </cell>
          <cell r="GG482">
            <v>0</v>
          </cell>
          <cell r="GH482">
            <v>0</v>
          </cell>
          <cell r="GI482">
            <v>0</v>
          </cell>
          <cell r="GK482" t="str">
            <v>WTPT40002</v>
          </cell>
          <cell r="GL482">
            <v>100</v>
          </cell>
          <cell r="GM482">
            <v>0</v>
          </cell>
          <cell r="GN482">
            <v>0</v>
          </cell>
          <cell r="GO482">
            <v>0</v>
          </cell>
          <cell r="GP482">
            <v>0</v>
          </cell>
          <cell r="GQ482">
            <v>0</v>
          </cell>
          <cell r="GS482" t="str">
            <v>WTPT40002</v>
          </cell>
          <cell r="GT482">
            <v>100</v>
          </cell>
          <cell r="GU482">
            <v>0</v>
          </cell>
          <cell r="GV482">
            <v>0</v>
          </cell>
          <cell r="GW482">
            <v>0</v>
          </cell>
          <cell r="GX482">
            <v>0</v>
          </cell>
          <cell r="GY482">
            <v>0</v>
          </cell>
          <cell r="HA482" t="str">
            <v>WTPT40002</v>
          </cell>
          <cell r="HB482">
            <v>100</v>
          </cell>
          <cell r="HC482">
            <v>0</v>
          </cell>
          <cell r="HD482">
            <v>0</v>
          </cell>
          <cell r="HE482">
            <v>0</v>
          </cell>
          <cell r="HF482">
            <v>0</v>
          </cell>
          <cell r="HG482">
            <v>0</v>
          </cell>
          <cell r="HI482" t="str">
            <v>VRSK51011</v>
          </cell>
          <cell r="HJ482">
            <v>100</v>
          </cell>
          <cell r="HK482">
            <v>0</v>
          </cell>
          <cell r="HL482">
            <v>0</v>
          </cell>
          <cell r="HM482">
            <v>0</v>
          </cell>
          <cell r="HN482">
            <v>0</v>
          </cell>
          <cell r="HO482">
            <v>0</v>
          </cell>
          <cell r="HQ482" t="str">
            <v>VRSK51011</v>
          </cell>
          <cell r="HR482">
            <v>100</v>
          </cell>
          <cell r="HS482">
            <v>0</v>
          </cell>
          <cell r="HT482">
            <v>0</v>
          </cell>
          <cell r="HU482">
            <v>0</v>
          </cell>
          <cell r="HV482">
            <v>0</v>
          </cell>
          <cell r="HW482">
            <v>0</v>
          </cell>
          <cell r="HY482" t="str">
            <v>TLYT15053</v>
          </cell>
          <cell r="HZ482">
            <v>100</v>
          </cell>
          <cell r="IA482">
            <v>0</v>
          </cell>
          <cell r="IB482">
            <v>0</v>
          </cell>
          <cell r="IC482">
            <v>0</v>
          </cell>
          <cell r="ID482">
            <v>0</v>
          </cell>
          <cell r="IE482">
            <v>0</v>
          </cell>
          <cell r="IG482" t="str">
            <v>TLYT15053</v>
          </cell>
          <cell r="IH482">
            <v>100</v>
          </cell>
          <cell r="II482">
            <v>0</v>
          </cell>
          <cell r="IJ482">
            <v>0</v>
          </cell>
          <cell r="IK482">
            <v>0</v>
          </cell>
          <cell r="IL482">
            <v>0</v>
          </cell>
          <cell r="IM482">
            <v>0</v>
          </cell>
        </row>
        <row r="483">
          <cell r="EW483" t="str">
            <v>WTSC12009</v>
          </cell>
          <cell r="EX483">
            <v>0</v>
          </cell>
          <cell r="EY483">
            <v>480</v>
          </cell>
          <cell r="EZ483">
            <v>0</v>
          </cell>
          <cell r="FA483">
            <v>100</v>
          </cell>
          <cell r="FB483">
            <v>0</v>
          </cell>
          <cell r="FC483">
            <v>1</v>
          </cell>
          <cell r="FE483" t="str">
            <v>WTPT40003</v>
          </cell>
          <cell r="FF483">
            <v>100</v>
          </cell>
          <cell r="FJ483">
            <v>0</v>
          </cell>
          <cell r="FK483">
            <v>0</v>
          </cell>
          <cell r="FM483" t="str">
            <v>WTPT40003</v>
          </cell>
          <cell r="FN483">
            <v>100</v>
          </cell>
          <cell r="FR483">
            <v>0</v>
          </cell>
          <cell r="FS483">
            <v>0</v>
          </cell>
          <cell r="FU483" t="str">
            <v>WTPT40003</v>
          </cell>
          <cell r="FV483">
            <v>100</v>
          </cell>
          <cell r="FZ483">
            <v>0</v>
          </cell>
          <cell r="GA483">
            <v>0</v>
          </cell>
          <cell r="GC483" t="str">
            <v>WTPT40003</v>
          </cell>
          <cell r="GD483">
            <v>100</v>
          </cell>
          <cell r="GE483">
            <v>0</v>
          </cell>
          <cell r="GF483">
            <v>0</v>
          </cell>
          <cell r="GG483">
            <v>0</v>
          </cell>
          <cell r="GH483">
            <v>0</v>
          </cell>
          <cell r="GI483">
            <v>0</v>
          </cell>
          <cell r="GK483" t="str">
            <v>WTPT40003</v>
          </cell>
          <cell r="GL483">
            <v>100</v>
          </cell>
          <cell r="GM483">
            <v>0</v>
          </cell>
          <cell r="GN483">
            <v>0</v>
          </cell>
          <cell r="GO483">
            <v>0</v>
          </cell>
          <cell r="GP483">
            <v>0</v>
          </cell>
          <cell r="GQ483">
            <v>0</v>
          </cell>
          <cell r="GS483" t="str">
            <v>WTPT40003</v>
          </cell>
          <cell r="GT483">
            <v>100</v>
          </cell>
          <cell r="GU483">
            <v>0</v>
          </cell>
          <cell r="GV483">
            <v>0</v>
          </cell>
          <cell r="GW483">
            <v>0</v>
          </cell>
          <cell r="GX483">
            <v>0</v>
          </cell>
          <cell r="GY483">
            <v>0</v>
          </cell>
          <cell r="HA483" t="str">
            <v>WTPT40003</v>
          </cell>
          <cell r="HB483">
            <v>100</v>
          </cell>
          <cell r="HC483">
            <v>0</v>
          </cell>
          <cell r="HD483">
            <v>0</v>
          </cell>
          <cell r="HE483">
            <v>0</v>
          </cell>
          <cell r="HF483">
            <v>0</v>
          </cell>
          <cell r="HG483">
            <v>0</v>
          </cell>
          <cell r="HI483" t="str">
            <v>WDKM60007</v>
          </cell>
          <cell r="HJ483">
            <v>82.62</v>
          </cell>
          <cell r="HK483">
            <v>7.13</v>
          </cell>
          <cell r="HL483">
            <v>9.5</v>
          </cell>
          <cell r="HM483">
            <v>11.432</v>
          </cell>
          <cell r="HN483">
            <v>364.02800000000002</v>
          </cell>
          <cell r="HO483">
            <v>16</v>
          </cell>
          <cell r="HQ483" t="str">
            <v>WDKM60007</v>
          </cell>
          <cell r="HR483">
            <v>83.22</v>
          </cell>
          <cell r="HS483">
            <v>7.13</v>
          </cell>
          <cell r="HT483">
            <v>12.5625</v>
          </cell>
          <cell r="HU483">
            <v>11.432</v>
          </cell>
          <cell r="HV483">
            <v>384.12799999999999</v>
          </cell>
          <cell r="HW483">
            <v>16</v>
          </cell>
          <cell r="HY483" t="str">
            <v>TLYT15054</v>
          </cell>
          <cell r="HZ483">
            <v>100</v>
          </cell>
          <cell r="IA483">
            <v>0</v>
          </cell>
          <cell r="IB483">
            <v>0</v>
          </cell>
          <cell r="IC483">
            <v>0</v>
          </cell>
          <cell r="ID483">
            <v>0</v>
          </cell>
          <cell r="IE483">
            <v>0</v>
          </cell>
          <cell r="IG483" t="str">
            <v>TLYT15054</v>
          </cell>
          <cell r="IH483">
            <v>100</v>
          </cell>
          <cell r="II483">
            <v>0</v>
          </cell>
          <cell r="IJ483">
            <v>0</v>
          </cell>
          <cell r="IK483">
            <v>0</v>
          </cell>
          <cell r="IL483">
            <v>0</v>
          </cell>
          <cell r="IM483">
            <v>0</v>
          </cell>
        </row>
        <row r="484">
          <cell r="EW484" t="str">
            <v>WTVV12006</v>
          </cell>
          <cell r="EX484">
            <v>100</v>
          </cell>
          <cell r="FB484">
            <v>0</v>
          </cell>
          <cell r="FC484">
            <v>0</v>
          </cell>
          <cell r="FE484" t="str">
            <v>WTSC12005</v>
          </cell>
          <cell r="FF484">
            <v>100</v>
          </cell>
          <cell r="FJ484">
            <v>0</v>
          </cell>
          <cell r="FK484">
            <v>0</v>
          </cell>
          <cell r="FM484" t="str">
            <v>WTSC12005</v>
          </cell>
          <cell r="FN484">
            <v>100</v>
          </cell>
          <cell r="FR484">
            <v>0</v>
          </cell>
          <cell r="FS484">
            <v>0</v>
          </cell>
          <cell r="FU484" t="str">
            <v>WTSC12005</v>
          </cell>
          <cell r="FV484">
            <v>100</v>
          </cell>
          <cell r="FZ484">
            <v>0</v>
          </cell>
          <cell r="GA484">
            <v>0</v>
          </cell>
          <cell r="GC484" t="str">
            <v>WTSC12005</v>
          </cell>
          <cell r="GD484">
            <v>100</v>
          </cell>
          <cell r="GE484">
            <v>0</v>
          </cell>
          <cell r="GF484">
            <v>0</v>
          </cell>
          <cell r="GG484">
            <v>0</v>
          </cell>
          <cell r="GH484">
            <v>0</v>
          </cell>
          <cell r="GI484">
            <v>0</v>
          </cell>
          <cell r="GK484" t="str">
            <v>WTSC12005</v>
          </cell>
          <cell r="GL484">
            <v>100</v>
          </cell>
          <cell r="GM484">
            <v>0</v>
          </cell>
          <cell r="GN484">
            <v>0</v>
          </cell>
          <cell r="GO484">
            <v>0</v>
          </cell>
          <cell r="GP484">
            <v>0</v>
          </cell>
          <cell r="GQ484">
            <v>0</v>
          </cell>
          <cell r="GS484" t="str">
            <v>WTSC12005</v>
          </cell>
          <cell r="GT484">
            <v>100</v>
          </cell>
          <cell r="GU484">
            <v>0</v>
          </cell>
          <cell r="GV484">
            <v>0</v>
          </cell>
          <cell r="GW484">
            <v>0</v>
          </cell>
          <cell r="GX484">
            <v>0</v>
          </cell>
          <cell r="GY484">
            <v>0</v>
          </cell>
          <cell r="HA484" t="str">
            <v>WTSC12005</v>
          </cell>
          <cell r="HB484">
            <v>100</v>
          </cell>
          <cell r="HC484">
            <v>0</v>
          </cell>
          <cell r="HD484">
            <v>0</v>
          </cell>
          <cell r="HE484">
            <v>0</v>
          </cell>
          <cell r="HF484">
            <v>0</v>
          </cell>
          <cell r="HG484">
            <v>0</v>
          </cell>
          <cell r="HI484" t="str">
            <v>WDKM60019</v>
          </cell>
          <cell r="HJ484">
            <v>81.260000000000005</v>
          </cell>
          <cell r="HK484">
            <v>8.39</v>
          </cell>
          <cell r="HL484">
            <v>12.466666666667001</v>
          </cell>
          <cell r="HM484">
            <v>11.821999999999999</v>
          </cell>
          <cell r="HN484">
            <v>365.86399999999998</v>
          </cell>
          <cell r="HO484">
            <v>15</v>
          </cell>
          <cell r="HQ484" t="str">
            <v>WDKM60019</v>
          </cell>
          <cell r="HR484">
            <v>81.91</v>
          </cell>
          <cell r="HS484">
            <v>8.39</v>
          </cell>
          <cell r="HT484">
            <v>16.600000000000001</v>
          </cell>
          <cell r="HU484">
            <v>11.821999999999999</v>
          </cell>
          <cell r="HV484">
            <v>385.964</v>
          </cell>
          <cell r="HW484">
            <v>15</v>
          </cell>
          <cell r="HY484" t="str">
            <v>TLYT15055</v>
          </cell>
          <cell r="HZ484">
            <v>100</v>
          </cell>
          <cell r="IA484">
            <v>0</v>
          </cell>
          <cell r="IB484">
            <v>0</v>
          </cell>
          <cell r="IC484">
            <v>0</v>
          </cell>
          <cell r="ID484">
            <v>0</v>
          </cell>
          <cell r="IE484">
            <v>0</v>
          </cell>
          <cell r="IG484" t="str">
            <v>TLYT15055</v>
          </cell>
          <cell r="IH484">
            <v>100</v>
          </cell>
          <cell r="II484">
            <v>0</v>
          </cell>
          <cell r="IJ484">
            <v>0</v>
          </cell>
          <cell r="IK484">
            <v>0</v>
          </cell>
          <cell r="IL484">
            <v>0</v>
          </cell>
          <cell r="IM484">
            <v>0</v>
          </cell>
        </row>
        <row r="485">
          <cell r="EW485" t="str">
            <v>WTVV12013</v>
          </cell>
          <cell r="EX485">
            <v>100</v>
          </cell>
          <cell r="FB485">
            <v>0</v>
          </cell>
          <cell r="FC485">
            <v>0</v>
          </cell>
          <cell r="FE485" t="str">
            <v>WTSC12009</v>
          </cell>
          <cell r="FF485">
            <v>0</v>
          </cell>
          <cell r="FG485">
            <v>504</v>
          </cell>
          <cell r="FH485">
            <v>0</v>
          </cell>
          <cell r="FI485">
            <v>100</v>
          </cell>
          <cell r="FJ485">
            <v>0</v>
          </cell>
          <cell r="FK485">
            <v>1</v>
          </cell>
          <cell r="FM485" t="str">
            <v>WTSC12009</v>
          </cell>
          <cell r="FN485">
            <v>0</v>
          </cell>
          <cell r="FO485">
            <v>528</v>
          </cell>
          <cell r="FP485">
            <v>0</v>
          </cell>
          <cell r="FQ485">
            <v>100</v>
          </cell>
          <cell r="FR485">
            <v>0</v>
          </cell>
          <cell r="FS485">
            <v>1</v>
          </cell>
          <cell r="FU485" t="str">
            <v>WTSC12009</v>
          </cell>
          <cell r="FV485">
            <v>0</v>
          </cell>
          <cell r="FW485">
            <v>552</v>
          </cell>
          <cell r="FX485">
            <v>0</v>
          </cell>
          <cell r="FY485">
            <v>100</v>
          </cell>
          <cell r="FZ485">
            <v>0</v>
          </cell>
          <cell r="GA485">
            <v>1</v>
          </cell>
          <cell r="GC485" t="str">
            <v>WTSC12009</v>
          </cell>
          <cell r="GD485">
            <v>0</v>
          </cell>
          <cell r="GE485">
            <v>576</v>
          </cell>
          <cell r="GF485">
            <v>0</v>
          </cell>
          <cell r="GG485">
            <v>100</v>
          </cell>
          <cell r="GH485">
            <v>0</v>
          </cell>
          <cell r="GI485">
            <v>1</v>
          </cell>
          <cell r="GK485" t="str">
            <v>WTSC12009</v>
          </cell>
          <cell r="GL485">
            <v>0</v>
          </cell>
          <cell r="GM485">
            <v>600</v>
          </cell>
          <cell r="GN485">
            <v>0</v>
          </cell>
          <cell r="GO485">
            <v>100</v>
          </cell>
          <cell r="GP485">
            <v>0</v>
          </cell>
          <cell r="GQ485">
            <v>1</v>
          </cell>
          <cell r="GS485" t="str">
            <v>WTSC12009</v>
          </cell>
          <cell r="GT485">
            <v>0</v>
          </cell>
          <cell r="GU485">
            <v>624</v>
          </cell>
          <cell r="GV485">
            <v>0</v>
          </cell>
          <cell r="GW485">
            <v>100</v>
          </cell>
          <cell r="GX485">
            <v>0</v>
          </cell>
          <cell r="GY485">
            <v>1</v>
          </cell>
          <cell r="HA485" t="str">
            <v>WTSC12009</v>
          </cell>
          <cell r="HB485">
            <v>0</v>
          </cell>
          <cell r="HC485">
            <v>648</v>
          </cell>
          <cell r="HD485">
            <v>0</v>
          </cell>
          <cell r="HE485">
            <v>100</v>
          </cell>
          <cell r="HF485">
            <v>0</v>
          </cell>
          <cell r="HG485">
            <v>1</v>
          </cell>
          <cell r="HI485" t="str">
            <v>WLKM60007</v>
          </cell>
          <cell r="HJ485">
            <v>79.36</v>
          </cell>
          <cell r="HK485">
            <v>4.21</v>
          </cell>
          <cell r="HL485">
            <v>3.28125</v>
          </cell>
          <cell r="HM485">
            <v>8.1059999999999999</v>
          </cell>
          <cell r="HN485">
            <v>315.40899999999999</v>
          </cell>
          <cell r="HO485">
            <v>32</v>
          </cell>
          <cell r="HQ485" t="str">
            <v>WLKM60007</v>
          </cell>
          <cell r="HR485">
            <v>76.81</v>
          </cell>
          <cell r="HS485">
            <v>4.7699999999999996</v>
          </cell>
          <cell r="HT485">
            <v>3.1818181818181999</v>
          </cell>
          <cell r="HU485">
            <v>6.9359999999999999</v>
          </cell>
          <cell r="HV485">
            <v>315.40899999999999</v>
          </cell>
          <cell r="HW485">
            <v>33</v>
          </cell>
          <cell r="HY485" t="str">
            <v>TLYT15063</v>
          </cell>
          <cell r="HZ485">
            <v>100</v>
          </cell>
          <cell r="IA485">
            <v>0</v>
          </cell>
          <cell r="IB485">
            <v>0</v>
          </cell>
          <cell r="IC485">
            <v>0</v>
          </cell>
          <cell r="ID485">
            <v>0</v>
          </cell>
          <cell r="IE485">
            <v>0</v>
          </cell>
          <cell r="IG485" t="str">
            <v>TLYT15063</v>
          </cell>
          <cell r="IH485">
            <v>100</v>
          </cell>
          <cell r="II485">
            <v>0</v>
          </cell>
          <cell r="IJ485">
            <v>0</v>
          </cell>
          <cell r="IK485">
            <v>0</v>
          </cell>
          <cell r="IL485">
            <v>0</v>
          </cell>
          <cell r="IM485">
            <v>0</v>
          </cell>
        </row>
        <row r="486">
          <cell r="EW486" t="str">
            <v>WTVV12015</v>
          </cell>
          <cell r="EX486">
            <v>100</v>
          </cell>
          <cell r="FB486">
            <v>0</v>
          </cell>
          <cell r="FC486">
            <v>0</v>
          </cell>
          <cell r="FE486" t="str">
            <v>WTVV12006</v>
          </cell>
          <cell r="FF486">
            <v>100</v>
          </cell>
          <cell r="FJ486">
            <v>0</v>
          </cell>
          <cell r="FK486">
            <v>0</v>
          </cell>
          <cell r="FM486" t="str">
            <v>WTVV12006</v>
          </cell>
          <cell r="FN486">
            <v>100</v>
          </cell>
          <cell r="FR486">
            <v>0</v>
          </cell>
          <cell r="FS486">
            <v>0</v>
          </cell>
          <cell r="FU486" t="str">
            <v>WTVV12006</v>
          </cell>
          <cell r="FV486">
            <v>100</v>
          </cell>
          <cell r="FZ486">
            <v>0</v>
          </cell>
          <cell r="GA486">
            <v>0</v>
          </cell>
          <cell r="GC486" t="str">
            <v>WTVV12006</v>
          </cell>
          <cell r="GD486">
            <v>100</v>
          </cell>
          <cell r="GE486">
            <v>0</v>
          </cell>
          <cell r="GF486">
            <v>0</v>
          </cell>
          <cell r="GG486">
            <v>0</v>
          </cell>
          <cell r="GH486">
            <v>0</v>
          </cell>
          <cell r="GI486">
            <v>0</v>
          </cell>
          <cell r="GK486" t="str">
            <v>WTVV12006</v>
          </cell>
          <cell r="GL486">
            <v>100</v>
          </cell>
          <cell r="GM486">
            <v>0</v>
          </cell>
          <cell r="GN486">
            <v>0</v>
          </cell>
          <cell r="GO486">
            <v>0</v>
          </cell>
          <cell r="GP486">
            <v>0</v>
          </cell>
          <cell r="GQ486">
            <v>0</v>
          </cell>
          <cell r="GS486" t="str">
            <v>WTVV12006</v>
          </cell>
          <cell r="GT486">
            <v>100</v>
          </cell>
          <cell r="GU486">
            <v>0</v>
          </cell>
          <cell r="GV486">
            <v>0</v>
          </cell>
          <cell r="GW486">
            <v>0</v>
          </cell>
          <cell r="GX486">
            <v>0</v>
          </cell>
          <cell r="GY486">
            <v>0</v>
          </cell>
          <cell r="HA486" t="str">
            <v>WTVV12006</v>
          </cell>
          <cell r="HB486">
            <v>100</v>
          </cell>
          <cell r="HC486">
            <v>0</v>
          </cell>
          <cell r="HD486">
            <v>0</v>
          </cell>
          <cell r="HE486">
            <v>0</v>
          </cell>
          <cell r="HF486">
            <v>0</v>
          </cell>
          <cell r="HG486">
            <v>0</v>
          </cell>
          <cell r="HI486" t="str">
            <v>WTHN26012</v>
          </cell>
          <cell r="HJ486">
            <v>100</v>
          </cell>
          <cell r="HK486">
            <v>0</v>
          </cell>
          <cell r="HL486">
            <v>0</v>
          </cell>
          <cell r="HM486">
            <v>0</v>
          </cell>
          <cell r="HN486">
            <v>0</v>
          </cell>
          <cell r="HO486">
            <v>0</v>
          </cell>
          <cell r="HQ486" t="str">
            <v>WTHN26012</v>
          </cell>
          <cell r="HR486">
            <v>100</v>
          </cell>
          <cell r="HS486">
            <v>0</v>
          </cell>
          <cell r="HT486">
            <v>0</v>
          </cell>
          <cell r="HU486">
            <v>0</v>
          </cell>
          <cell r="HV486">
            <v>0</v>
          </cell>
          <cell r="HW486">
            <v>0</v>
          </cell>
          <cell r="HY486" t="str">
            <v>TLYT30023</v>
          </cell>
          <cell r="HZ486">
            <v>100</v>
          </cell>
          <cell r="IA486">
            <v>0</v>
          </cell>
          <cell r="IB486">
            <v>0</v>
          </cell>
          <cell r="IC486">
            <v>0</v>
          </cell>
          <cell r="ID486">
            <v>0</v>
          </cell>
          <cell r="IE486">
            <v>0</v>
          </cell>
          <cell r="IG486" t="str">
            <v>TLYT30023</v>
          </cell>
          <cell r="IH486">
            <v>100</v>
          </cell>
          <cell r="II486">
            <v>0</v>
          </cell>
          <cell r="IJ486">
            <v>0</v>
          </cell>
          <cell r="IK486">
            <v>0</v>
          </cell>
          <cell r="IL486">
            <v>0</v>
          </cell>
          <cell r="IM486">
            <v>0</v>
          </cell>
        </row>
        <row r="487">
          <cell r="FE487" t="str">
            <v>WTVV12013</v>
          </cell>
          <cell r="FF487">
            <v>100</v>
          </cell>
          <cell r="FJ487">
            <v>0</v>
          </cell>
          <cell r="FK487">
            <v>0</v>
          </cell>
          <cell r="FM487" t="str">
            <v>WTVV12013</v>
          </cell>
          <cell r="FN487">
            <v>100</v>
          </cell>
          <cell r="FR487">
            <v>0</v>
          </cell>
          <cell r="FS487">
            <v>0</v>
          </cell>
          <cell r="FU487" t="str">
            <v>WTVV12013</v>
          </cell>
          <cell r="FV487">
            <v>100</v>
          </cell>
          <cell r="FZ487">
            <v>0</v>
          </cell>
          <cell r="GA487">
            <v>0</v>
          </cell>
          <cell r="GC487" t="str">
            <v>WTVV12013</v>
          </cell>
          <cell r="GD487">
            <v>100</v>
          </cell>
          <cell r="GE487">
            <v>0</v>
          </cell>
          <cell r="GF487">
            <v>0</v>
          </cell>
          <cell r="GG487">
            <v>0</v>
          </cell>
          <cell r="GH487">
            <v>0</v>
          </cell>
          <cell r="GI487">
            <v>0</v>
          </cell>
          <cell r="GK487" t="str">
            <v>WTVV12013</v>
          </cell>
          <cell r="GL487">
            <v>100</v>
          </cell>
          <cell r="GM487">
            <v>0</v>
          </cell>
          <cell r="GN487">
            <v>0</v>
          </cell>
          <cell r="GO487">
            <v>0</v>
          </cell>
          <cell r="GP487">
            <v>0</v>
          </cell>
          <cell r="GQ487">
            <v>0</v>
          </cell>
          <cell r="GS487" t="str">
            <v>WTVV12013</v>
          </cell>
          <cell r="GT487">
            <v>100</v>
          </cell>
          <cell r="GU487">
            <v>0</v>
          </cell>
          <cell r="GV487">
            <v>0</v>
          </cell>
          <cell r="GW487">
            <v>0</v>
          </cell>
          <cell r="GX487">
            <v>0</v>
          </cell>
          <cell r="GY487">
            <v>0</v>
          </cell>
          <cell r="HA487" t="str">
            <v>WTVV12013</v>
          </cell>
          <cell r="HB487">
            <v>100</v>
          </cell>
          <cell r="HC487">
            <v>0</v>
          </cell>
          <cell r="HD487">
            <v>0</v>
          </cell>
          <cell r="HE487">
            <v>0</v>
          </cell>
          <cell r="HF487">
            <v>0</v>
          </cell>
          <cell r="HG487">
            <v>0</v>
          </cell>
          <cell r="HI487" t="str">
            <v>WTMB41007</v>
          </cell>
          <cell r="HJ487">
            <v>100</v>
          </cell>
          <cell r="HK487">
            <v>0</v>
          </cell>
          <cell r="HL487">
            <v>0</v>
          </cell>
          <cell r="HM487">
            <v>0</v>
          </cell>
          <cell r="HN487">
            <v>0</v>
          </cell>
          <cell r="HO487">
            <v>0</v>
          </cell>
          <cell r="HQ487" t="str">
            <v>WTMB41007</v>
          </cell>
          <cell r="HR487">
            <v>100</v>
          </cell>
          <cell r="HS487">
            <v>0</v>
          </cell>
          <cell r="HT487">
            <v>0</v>
          </cell>
          <cell r="HU487">
            <v>0</v>
          </cell>
          <cell r="HV487">
            <v>0</v>
          </cell>
          <cell r="HW487">
            <v>0</v>
          </cell>
          <cell r="HY487" t="str">
            <v>TLYT65003</v>
          </cell>
          <cell r="HZ487">
            <v>100</v>
          </cell>
          <cell r="IA487">
            <v>0</v>
          </cell>
          <cell r="IB487">
            <v>0</v>
          </cell>
          <cell r="IC487">
            <v>0</v>
          </cell>
          <cell r="ID487">
            <v>0</v>
          </cell>
          <cell r="IE487">
            <v>0</v>
          </cell>
          <cell r="IG487" t="str">
            <v>TLYT65003</v>
          </cell>
          <cell r="IH487">
            <v>100</v>
          </cell>
          <cell r="II487">
            <v>0</v>
          </cell>
          <cell r="IJ487">
            <v>0</v>
          </cell>
          <cell r="IK487">
            <v>0</v>
          </cell>
          <cell r="IL487">
            <v>0</v>
          </cell>
          <cell r="IM487">
            <v>0</v>
          </cell>
        </row>
        <row r="488">
          <cell r="FE488" t="str">
            <v>WTVV12015</v>
          </cell>
          <cell r="FF488">
            <v>100</v>
          </cell>
          <cell r="FJ488">
            <v>0</v>
          </cell>
          <cell r="FK488">
            <v>0</v>
          </cell>
          <cell r="FM488" t="str">
            <v>WTVV12015</v>
          </cell>
          <cell r="FN488">
            <v>100</v>
          </cell>
          <cell r="FR488">
            <v>0</v>
          </cell>
          <cell r="FS488">
            <v>0</v>
          </cell>
          <cell r="FU488" t="str">
            <v>WTVV12015</v>
          </cell>
          <cell r="FV488">
            <v>100</v>
          </cell>
          <cell r="FZ488">
            <v>0</v>
          </cell>
          <cell r="GA488">
            <v>0</v>
          </cell>
          <cell r="GC488" t="str">
            <v>WTVV12015</v>
          </cell>
          <cell r="GD488">
            <v>100</v>
          </cell>
          <cell r="GE488">
            <v>0</v>
          </cell>
          <cell r="GF488">
            <v>0</v>
          </cell>
          <cell r="GG488">
            <v>0</v>
          </cell>
          <cell r="GH488">
            <v>0</v>
          </cell>
          <cell r="GI488">
            <v>0</v>
          </cell>
          <cell r="GK488" t="str">
            <v>WTVV12015</v>
          </cell>
          <cell r="GL488">
            <v>100</v>
          </cell>
          <cell r="GM488">
            <v>0</v>
          </cell>
          <cell r="GN488">
            <v>0</v>
          </cell>
          <cell r="GO488">
            <v>0</v>
          </cell>
          <cell r="GP488">
            <v>0</v>
          </cell>
          <cell r="GQ488">
            <v>0</v>
          </cell>
          <cell r="GS488" t="str">
            <v>WTVV12015</v>
          </cell>
          <cell r="GT488">
            <v>100</v>
          </cell>
          <cell r="GU488">
            <v>0</v>
          </cell>
          <cell r="GV488">
            <v>0</v>
          </cell>
          <cell r="GW488">
            <v>0</v>
          </cell>
          <cell r="GX488">
            <v>0</v>
          </cell>
          <cell r="GY488">
            <v>0</v>
          </cell>
          <cell r="HA488" t="str">
            <v>WTVV12015</v>
          </cell>
          <cell r="HB488">
            <v>100</v>
          </cell>
          <cell r="HC488">
            <v>0</v>
          </cell>
          <cell r="HD488">
            <v>0</v>
          </cell>
          <cell r="HE488">
            <v>0</v>
          </cell>
          <cell r="HF488">
            <v>0</v>
          </cell>
          <cell r="HG488">
            <v>0</v>
          </cell>
          <cell r="HI488" t="str">
            <v>WTPT40001</v>
          </cell>
          <cell r="HJ488">
            <v>100</v>
          </cell>
          <cell r="HK488">
            <v>0</v>
          </cell>
          <cell r="HL488">
            <v>0</v>
          </cell>
          <cell r="HM488">
            <v>0</v>
          </cell>
          <cell r="HN488">
            <v>0</v>
          </cell>
          <cell r="HO488">
            <v>0</v>
          </cell>
          <cell r="HQ488" t="str">
            <v>WTPT40001</v>
          </cell>
          <cell r="HR488">
            <v>100</v>
          </cell>
          <cell r="HS488">
            <v>0</v>
          </cell>
          <cell r="HT488">
            <v>0</v>
          </cell>
          <cell r="HU488">
            <v>0</v>
          </cell>
          <cell r="HV488">
            <v>0</v>
          </cell>
          <cell r="HW488">
            <v>0</v>
          </cell>
          <cell r="HY488" t="str">
            <v>TLYT65004</v>
          </cell>
          <cell r="HZ488">
            <v>100</v>
          </cell>
          <cell r="IA488">
            <v>0</v>
          </cell>
          <cell r="IB488">
            <v>0</v>
          </cell>
          <cell r="IC488">
            <v>0</v>
          </cell>
          <cell r="ID488">
            <v>0</v>
          </cell>
          <cell r="IE488">
            <v>0</v>
          </cell>
          <cell r="IG488" t="str">
            <v>TLYT65004</v>
          </cell>
          <cell r="IH488">
            <v>100</v>
          </cell>
          <cell r="II488">
            <v>0</v>
          </cell>
          <cell r="IJ488">
            <v>0</v>
          </cell>
          <cell r="IK488">
            <v>0</v>
          </cell>
          <cell r="IL488">
            <v>0</v>
          </cell>
          <cell r="IM488">
            <v>0</v>
          </cell>
        </row>
        <row r="489">
          <cell r="HI489" t="str">
            <v>WTPT40002</v>
          </cell>
          <cell r="HJ489">
            <v>100</v>
          </cell>
          <cell r="HK489">
            <v>0</v>
          </cell>
          <cell r="HL489">
            <v>0</v>
          </cell>
          <cell r="HM489">
            <v>0</v>
          </cell>
          <cell r="HN489">
            <v>0</v>
          </cell>
          <cell r="HO489">
            <v>0</v>
          </cell>
          <cell r="HQ489" t="str">
            <v>WTPT40002</v>
          </cell>
          <cell r="HR489">
            <v>100</v>
          </cell>
          <cell r="HS489">
            <v>0</v>
          </cell>
          <cell r="HT489">
            <v>0</v>
          </cell>
          <cell r="HU489">
            <v>0</v>
          </cell>
          <cell r="HV489">
            <v>0</v>
          </cell>
          <cell r="HW489">
            <v>0</v>
          </cell>
          <cell r="HY489" t="str">
            <v>VRHM24007</v>
          </cell>
          <cell r="HZ489">
            <v>100</v>
          </cell>
          <cell r="IA489">
            <v>0</v>
          </cell>
          <cell r="IB489">
            <v>0</v>
          </cell>
          <cell r="IC489">
            <v>0</v>
          </cell>
          <cell r="ID489">
            <v>0</v>
          </cell>
          <cell r="IE489">
            <v>0</v>
          </cell>
          <cell r="IG489" t="str">
            <v>VRHM24007</v>
          </cell>
          <cell r="IH489">
            <v>100</v>
          </cell>
          <cell r="II489">
            <v>0</v>
          </cell>
          <cell r="IJ489">
            <v>0</v>
          </cell>
          <cell r="IK489">
            <v>0</v>
          </cell>
          <cell r="IL489">
            <v>0</v>
          </cell>
          <cell r="IM489">
            <v>0</v>
          </cell>
        </row>
        <row r="490">
          <cell r="HI490" t="str">
            <v>WTPT40003</v>
          </cell>
          <cell r="HJ490">
            <v>100</v>
          </cell>
          <cell r="HK490">
            <v>0</v>
          </cell>
          <cell r="HL490">
            <v>0</v>
          </cell>
          <cell r="HM490">
            <v>0</v>
          </cell>
          <cell r="HN490">
            <v>0</v>
          </cell>
          <cell r="HO490">
            <v>0</v>
          </cell>
          <cell r="HQ490" t="str">
            <v>WTPT40003</v>
          </cell>
          <cell r="HR490">
            <v>100</v>
          </cell>
          <cell r="HS490">
            <v>0</v>
          </cell>
          <cell r="HT490">
            <v>0</v>
          </cell>
          <cell r="HU490">
            <v>0</v>
          </cell>
          <cell r="HV490">
            <v>0</v>
          </cell>
          <cell r="HW490">
            <v>0</v>
          </cell>
          <cell r="HY490" t="str">
            <v>VRHM24015</v>
          </cell>
          <cell r="HZ490">
            <v>68.91</v>
          </cell>
          <cell r="IA490">
            <v>31.98</v>
          </cell>
          <cell r="IB490">
            <v>2</v>
          </cell>
          <cell r="IC490">
            <v>26.082999999999998</v>
          </cell>
          <cell r="ID490">
            <v>17.850999999999999</v>
          </cell>
          <cell r="IE490">
            <v>7</v>
          </cell>
          <cell r="IG490" t="str">
            <v>VRHM24015</v>
          </cell>
          <cell r="IH490">
            <v>66.69</v>
          </cell>
          <cell r="II490">
            <v>35.4</v>
          </cell>
          <cell r="IJ490">
            <v>2</v>
          </cell>
          <cell r="IK490">
            <v>23.556999999999999</v>
          </cell>
          <cell r="IL490">
            <v>17.850999999999999</v>
          </cell>
          <cell r="IM490">
            <v>7</v>
          </cell>
        </row>
        <row r="491">
          <cell r="HI491" t="str">
            <v>WTSC12005</v>
          </cell>
          <cell r="HJ491">
            <v>100</v>
          </cell>
          <cell r="HK491">
            <v>0</v>
          </cell>
          <cell r="HL491">
            <v>0</v>
          </cell>
          <cell r="HM491">
            <v>0</v>
          </cell>
          <cell r="HN491">
            <v>0</v>
          </cell>
          <cell r="HO491">
            <v>0</v>
          </cell>
          <cell r="HQ491" t="str">
            <v>WTSC12005</v>
          </cell>
          <cell r="HR491">
            <v>100</v>
          </cell>
          <cell r="HS491">
            <v>0</v>
          </cell>
          <cell r="HT491">
            <v>0</v>
          </cell>
          <cell r="HU491">
            <v>0</v>
          </cell>
          <cell r="HV491">
            <v>0</v>
          </cell>
          <cell r="HW491">
            <v>0</v>
          </cell>
          <cell r="HY491" t="str">
            <v>VRRT51006</v>
          </cell>
          <cell r="HZ491">
            <v>47.16</v>
          </cell>
          <cell r="IA491">
            <v>380.47</v>
          </cell>
          <cell r="IB491">
            <v>8.5</v>
          </cell>
          <cell r="IC491">
            <v>0</v>
          </cell>
          <cell r="ID491">
            <v>2.5329999999999999</v>
          </cell>
          <cell r="IE491">
            <v>1</v>
          </cell>
          <cell r="IG491" t="str">
            <v>VRRT51006</v>
          </cell>
          <cell r="IH491">
            <v>100</v>
          </cell>
          <cell r="II491">
            <v>0</v>
          </cell>
          <cell r="IJ491">
            <v>8.5</v>
          </cell>
          <cell r="IK491">
            <v>0</v>
          </cell>
          <cell r="IL491">
            <v>0</v>
          </cell>
          <cell r="IM491">
            <v>0</v>
          </cell>
        </row>
        <row r="492">
          <cell r="HI492" t="str">
            <v>WTSC12009</v>
          </cell>
          <cell r="HJ492">
            <v>0</v>
          </cell>
          <cell r="HK492">
            <v>672</v>
          </cell>
          <cell r="HL492">
            <v>0</v>
          </cell>
          <cell r="HM492">
            <v>100</v>
          </cell>
          <cell r="HN492">
            <v>0</v>
          </cell>
          <cell r="HO492">
            <v>1</v>
          </cell>
          <cell r="HQ492" t="str">
            <v>WTSC12009</v>
          </cell>
          <cell r="HR492">
            <v>0</v>
          </cell>
          <cell r="HS492">
            <v>696</v>
          </cell>
          <cell r="HT492">
            <v>0</v>
          </cell>
          <cell r="HU492">
            <v>100</v>
          </cell>
          <cell r="HV492">
            <v>0</v>
          </cell>
          <cell r="HW492">
            <v>1</v>
          </cell>
          <cell r="HY492" t="str">
            <v>VRSK51001</v>
          </cell>
          <cell r="HZ492">
            <v>100</v>
          </cell>
          <cell r="IA492">
            <v>0</v>
          </cell>
          <cell r="IB492">
            <v>0</v>
          </cell>
          <cell r="IC492">
            <v>0</v>
          </cell>
          <cell r="ID492">
            <v>0</v>
          </cell>
          <cell r="IE492">
            <v>0</v>
          </cell>
          <cell r="IG492" t="str">
            <v>VRSK51001</v>
          </cell>
          <cell r="IH492">
            <v>100</v>
          </cell>
          <cell r="II492">
            <v>0</v>
          </cell>
          <cell r="IJ492">
            <v>0</v>
          </cell>
          <cell r="IK492">
            <v>0</v>
          </cell>
          <cell r="IL492">
            <v>0</v>
          </cell>
          <cell r="IM492">
            <v>0</v>
          </cell>
        </row>
        <row r="493">
          <cell r="HI493" t="str">
            <v>WTVV12006</v>
          </cell>
          <cell r="HJ493">
            <v>100</v>
          </cell>
          <cell r="HK493">
            <v>0</v>
          </cell>
          <cell r="HL493">
            <v>0</v>
          </cell>
          <cell r="HM493">
            <v>0</v>
          </cell>
          <cell r="HN493">
            <v>0</v>
          </cell>
          <cell r="HO493">
            <v>0</v>
          </cell>
          <cell r="HQ493" t="str">
            <v>WTVV12006</v>
          </cell>
          <cell r="HR493">
            <v>100</v>
          </cell>
          <cell r="HS493">
            <v>0</v>
          </cell>
          <cell r="HT493">
            <v>0</v>
          </cell>
          <cell r="HU493">
            <v>0</v>
          </cell>
          <cell r="HV493">
            <v>0</v>
          </cell>
          <cell r="HW493">
            <v>0</v>
          </cell>
          <cell r="HY493" t="str">
            <v>VRSK51011</v>
          </cell>
          <cell r="HZ493">
            <v>100</v>
          </cell>
          <cell r="IA493">
            <v>0</v>
          </cell>
          <cell r="IB493">
            <v>0</v>
          </cell>
          <cell r="IC493">
            <v>0</v>
          </cell>
          <cell r="ID493">
            <v>0</v>
          </cell>
          <cell r="IE493">
            <v>0</v>
          </cell>
          <cell r="IG493" t="str">
            <v>VRSK51011</v>
          </cell>
          <cell r="IH493">
            <v>100</v>
          </cell>
          <cell r="II493">
            <v>0</v>
          </cell>
          <cell r="IJ493">
            <v>0</v>
          </cell>
          <cell r="IK493">
            <v>0</v>
          </cell>
          <cell r="IL493">
            <v>0</v>
          </cell>
          <cell r="IM493">
            <v>0</v>
          </cell>
        </row>
        <row r="494">
          <cell r="HI494" t="str">
            <v>WTVV12013</v>
          </cell>
          <cell r="HJ494">
            <v>100</v>
          </cell>
          <cell r="HK494">
            <v>0</v>
          </cell>
          <cell r="HL494">
            <v>0</v>
          </cell>
          <cell r="HM494">
            <v>0</v>
          </cell>
          <cell r="HN494">
            <v>0</v>
          </cell>
          <cell r="HO494">
            <v>0</v>
          </cell>
          <cell r="HQ494" t="str">
            <v>WTVV12013</v>
          </cell>
          <cell r="HR494">
            <v>100</v>
          </cell>
          <cell r="HS494">
            <v>0</v>
          </cell>
          <cell r="HT494">
            <v>0</v>
          </cell>
          <cell r="HU494">
            <v>0</v>
          </cell>
          <cell r="HV494">
            <v>0</v>
          </cell>
          <cell r="HW494">
            <v>0</v>
          </cell>
          <cell r="HY494" t="str">
            <v>WDKM60007</v>
          </cell>
          <cell r="HZ494">
            <v>83.78</v>
          </cell>
          <cell r="IA494">
            <v>7.13</v>
          </cell>
          <cell r="IB494">
            <v>12.5625</v>
          </cell>
          <cell r="IC494">
            <v>11.432</v>
          </cell>
          <cell r="ID494">
            <v>404.29399999999998</v>
          </cell>
          <cell r="IE494">
            <v>16</v>
          </cell>
          <cell r="IG494" t="str">
            <v>WDKM60007</v>
          </cell>
          <cell r="IH494">
            <v>84.3</v>
          </cell>
          <cell r="II494">
            <v>7.13</v>
          </cell>
          <cell r="IJ494">
            <v>16.6875</v>
          </cell>
          <cell r="IK494">
            <v>11.432</v>
          </cell>
          <cell r="IL494">
            <v>443.44499999999999</v>
          </cell>
          <cell r="IM494">
            <v>16</v>
          </cell>
        </row>
        <row r="495">
          <cell r="HI495" t="str">
            <v>WTVV12015</v>
          </cell>
          <cell r="HJ495">
            <v>100</v>
          </cell>
          <cell r="HK495">
            <v>0</v>
          </cell>
          <cell r="HL495">
            <v>0</v>
          </cell>
          <cell r="HM495">
            <v>0</v>
          </cell>
          <cell r="HN495">
            <v>0</v>
          </cell>
          <cell r="HO495">
            <v>0</v>
          </cell>
          <cell r="HQ495" t="str">
            <v>WTVV12015</v>
          </cell>
          <cell r="HR495">
            <v>100</v>
          </cell>
          <cell r="HS495">
            <v>0</v>
          </cell>
          <cell r="HT495">
            <v>0</v>
          </cell>
          <cell r="HU495">
            <v>0</v>
          </cell>
          <cell r="HV495">
            <v>0</v>
          </cell>
          <cell r="HW495">
            <v>0</v>
          </cell>
          <cell r="HY495" t="str">
            <v>WDKM60019</v>
          </cell>
          <cell r="HZ495">
            <v>82.4</v>
          </cell>
          <cell r="IA495">
            <v>7.92</v>
          </cell>
          <cell r="IB495">
            <v>15.5625</v>
          </cell>
          <cell r="IC495">
            <v>11.746</v>
          </cell>
          <cell r="ID495">
            <v>404.93</v>
          </cell>
          <cell r="IE495">
            <v>16</v>
          </cell>
          <cell r="IG495" t="str">
            <v>WDKM60019</v>
          </cell>
          <cell r="IH495">
            <v>82.97</v>
          </cell>
          <cell r="II495">
            <v>7.92</v>
          </cell>
          <cell r="IJ495">
            <v>22.5</v>
          </cell>
          <cell r="IK495">
            <v>11.746</v>
          </cell>
          <cell r="IL495">
            <v>423.56400000000002</v>
          </cell>
          <cell r="IM495">
            <v>16</v>
          </cell>
        </row>
        <row r="496">
          <cell r="HY496" t="str">
            <v>WLKM60007</v>
          </cell>
          <cell r="HZ496">
            <v>76.400000000000006</v>
          </cell>
          <cell r="IA496">
            <v>5.03</v>
          </cell>
          <cell r="IB496">
            <v>3.1818181818181999</v>
          </cell>
          <cell r="IC496">
            <v>6.5810000000000004</v>
          </cell>
          <cell r="ID496">
            <v>326.47500000000002</v>
          </cell>
          <cell r="IE496">
            <v>33</v>
          </cell>
          <cell r="IG496" t="str">
            <v>WLKM60007</v>
          </cell>
          <cell r="IH496">
            <v>77</v>
          </cell>
          <cell r="II496">
            <v>4.91</v>
          </cell>
          <cell r="IJ496">
            <v>7.3529411764706003</v>
          </cell>
          <cell r="IK496">
            <v>6.5330000000000004</v>
          </cell>
          <cell r="IL496">
            <v>343.89</v>
          </cell>
          <cell r="IM496">
            <v>34</v>
          </cell>
        </row>
        <row r="497">
          <cell r="HY497" t="str">
            <v>WTHN26012</v>
          </cell>
          <cell r="HZ497">
            <v>100</v>
          </cell>
          <cell r="IA497">
            <v>0</v>
          </cell>
          <cell r="IB497">
            <v>0</v>
          </cell>
          <cell r="IC497">
            <v>0</v>
          </cell>
          <cell r="ID497">
            <v>0</v>
          </cell>
          <cell r="IE497">
            <v>0</v>
          </cell>
          <cell r="IG497" t="str">
            <v>WTHN26012</v>
          </cell>
          <cell r="IH497">
            <v>100</v>
          </cell>
          <cell r="II497">
            <v>0</v>
          </cell>
          <cell r="IJ497">
            <v>0</v>
          </cell>
          <cell r="IK497">
            <v>0</v>
          </cell>
          <cell r="IL497">
            <v>0</v>
          </cell>
          <cell r="IM497">
            <v>0</v>
          </cell>
        </row>
        <row r="498">
          <cell r="HY498" t="str">
            <v>WTPT40003</v>
          </cell>
          <cell r="HZ498">
            <v>100</v>
          </cell>
          <cell r="IA498">
            <v>0</v>
          </cell>
          <cell r="IB498">
            <v>0</v>
          </cell>
          <cell r="IC498">
            <v>0</v>
          </cell>
          <cell r="ID498">
            <v>0</v>
          </cell>
          <cell r="IE498">
            <v>0</v>
          </cell>
          <cell r="IG498" t="str">
            <v>WTMB41007</v>
          </cell>
          <cell r="IH498">
            <v>100</v>
          </cell>
          <cell r="II498">
            <v>0</v>
          </cell>
          <cell r="IJ498">
            <v>0</v>
          </cell>
          <cell r="IK498">
            <v>0</v>
          </cell>
          <cell r="IL498">
            <v>0</v>
          </cell>
          <cell r="IM498">
            <v>0</v>
          </cell>
        </row>
        <row r="499">
          <cell r="HY499" t="str">
            <v>WTSC12005</v>
          </cell>
          <cell r="HZ499">
            <v>100</v>
          </cell>
          <cell r="IA499">
            <v>0</v>
          </cell>
          <cell r="IB499">
            <v>0</v>
          </cell>
          <cell r="IC499">
            <v>0</v>
          </cell>
          <cell r="ID499">
            <v>0</v>
          </cell>
          <cell r="IE499">
            <v>0</v>
          </cell>
          <cell r="IG499" t="str">
            <v>WTPT40001</v>
          </cell>
          <cell r="IH499">
            <v>100</v>
          </cell>
          <cell r="II499">
            <v>0</v>
          </cell>
          <cell r="IJ499">
            <v>0</v>
          </cell>
          <cell r="IK499">
            <v>0</v>
          </cell>
          <cell r="IL499">
            <v>0</v>
          </cell>
          <cell r="IM499">
            <v>0</v>
          </cell>
        </row>
        <row r="500">
          <cell r="HY500" t="str">
            <v>WTSC12009</v>
          </cell>
          <cell r="HZ500">
            <v>0</v>
          </cell>
          <cell r="IA500">
            <v>720</v>
          </cell>
          <cell r="IB500">
            <v>0</v>
          </cell>
          <cell r="IC500">
            <v>100</v>
          </cell>
          <cell r="ID500">
            <v>0</v>
          </cell>
          <cell r="IE500">
            <v>1</v>
          </cell>
          <cell r="IG500" t="str">
            <v>WTPT40002</v>
          </cell>
          <cell r="IH500">
            <v>100</v>
          </cell>
          <cell r="II500">
            <v>0</v>
          </cell>
          <cell r="IJ500">
            <v>0</v>
          </cell>
          <cell r="IK500">
            <v>0</v>
          </cell>
          <cell r="IL500">
            <v>0</v>
          </cell>
          <cell r="IM500">
            <v>0</v>
          </cell>
        </row>
        <row r="507">
          <cell r="A507">
            <v>0</v>
          </cell>
        </row>
      </sheetData>
      <sheetData sheetId="3"/>
      <sheetData sheetId="4"/>
      <sheetData sheetId="5"/>
      <sheetData sheetId="6"/>
      <sheetData sheetId="7">
        <row r="1">
          <cell r="A1" t="str">
            <v>Track</v>
          </cell>
          <cell r="B1" t="str">
            <v>D155A</v>
          </cell>
          <cell r="C1">
            <v>0</v>
          </cell>
          <cell r="D1">
            <v>0</v>
          </cell>
          <cell r="E1">
            <v>0</v>
          </cell>
          <cell r="G1" t="str">
            <v>Track</v>
          </cell>
          <cell r="H1" t="str">
            <v>D375</v>
          </cell>
          <cell r="I1">
            <v>0</v>
          </cell>
          <cell r="J1">
            <v>0</v>
          </cell>
          <cell r="K1">
            <v>0</v>
          </cell>
          <cell r="M1" t="str">
            <v>Track</v>
          </cell>
          <cell r="N1" t="str">
            <v>D85ESS-2</v>
          </cell>
          <cell r="O1">
            <v>0</v>
          </cell>
          <cell r="P1">
            <v>0</v>
          </cell>
          <cell r="Q1">
            <v>0</v>
          </cell>
          <cell r="S1" t="str">
            <v>Track</v>
          </cell>
          <cell r="T1" t="str">
            <v>DM45E</v>
          </cell>
          <cell r="U1">
            <v>0</v>
          </cell>
          <cell r="V1">
            <v>0</v>
          </cell>
          <cell r="W1">
            <v>0</v>
          </cell>
          <cell r="Y1" t="str">
            <v>Track</v>
          </cell>
          <cell r="Z1" t="str">
            <v>SL500LC-V</v>
          </cell>
          <cell r="AA1">
            <v>0</v>
          </cell>
          <cell r="AB1">
            <v>0</v>
          </cell>
          <cell r="AC1">
            <v>0</v>
          </cell>
          <cell r="AE1" t="str">
            <v>Track</v>
          </cell>
          <cell r="AF1" t="str">
            <v>R210-7</v>
          </cell>
          <cell r="AG1">
            <v>0</v>
          </cell>
          <cell r="AH1">
            <v>0</v>
          </cell>
          <cell r="AI1">
            <v>0</v>
          </cell>
          <cell r="AK1" t="str">
            <v>Track</v>
          </cell>
          <cell r="AL1" t="str">
            <v>PC1250SP</v>
          </cell>
          <cell r="AM1">
            <v>0</v>
          </cell>
          <cell r="AN1">
            <v>0</v>
          </cell>
          <cell r="AO1">
            <v>0</v>
          </cell>
          <cell r="AQ1" t="str">
            <v>Track</v>
          </cell>
          <cell r="AR1" t="str">
            <v>PC200</v>
          </cell>
          <cell r="AS1">
            <v>0</v>
          </cell>
          <cell r="AT1">
            <v>0</v>
          </cell>
          <cell r="AU1">
            <v>0</v>
          </cell>
          <cell r="AW1" t="str">
            <v>Track</v>
          </cell>
          <cell r="AX1" t="str">
            <v>PC2000-8</v>
          </cell>
          <cell r="AY1">
            <v>0</v>
          </cell>
          <cell r="AZ1">
            <v>0</v>
          </cell>
          <cell r="BA1">
            <v>0</v>
          </cell>
          <cell r="BC1" t="str">
            <v>Track</v>
          </cell>
          <cell r="BD1" t="str">
            <v>PC400</v>
          </cell>
        </row>
        <row r="2">
          <cell r="A2" t="str">
            <v>Populasi</v>
          </cell>
          <cell r="B2">
            <v>9</v>
          </cell>
          <cell r="G2" t="str">
            <v>Populasi</v>
          </cell>
          <cell r="H2">
            <v>9</v>
          </cell>
          <cell r="M2" t="str">
            <v>Populasi</v>
          </cell>
          <cell r="N2">
            <v>7</v>
          </cell>
          <cell r="S2" t="str">
            <v>Populasi</v>
          </cell>
          <cell r="T2">
            <v>4</v>
          </cell>
          <cell r="Y2" t="str">
            <v>Populasi</v>
          </cell>
          <cell r="Z2">
            <v>3</v>
          </cell>
          <cell r="AE2" t="str">
            <v>Populasi</v>
          </cell>
          <cell r="AF2">
            <v>1</v>
          </cell>
          <cell r="AK2" t="str">
            <v>Populasi</v>
          </cell>
          <cell r="AL2">
            <v>3</v>
          </cell>
          <cell r="AQ2" t="str">
            <v>Populasi</v>
          </cell>
          <cell r="AR2">
            <v>3</v>
          </cell>
          <cell r="AW2" t="str">
            <v>Populasi</v>
          </cell>
          <cell r="AX2">
            <v>13</v>
          </cell>
          <cell r="BC2" t="str">
            <v>Populasi</v>
          </cell>
          <cell r="BD2">
            <v>2</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cell r="AW3" t="str">
            <v>Date</v>
          </cell>
          <cell r="AX3" t="str">
            <v>PA (%)</v>
          </cell>
          <cell r="AY3" t="str">
            <v>MTTR (Hrs)</v>
          </cell>
          <cell r="AZ3" t="str">
            <v>MTBS (Hrs)</v>
          </cell>
          <cell r="BA3" t="str">
            <v>SM (%)</v>
          </cell>
          <cell r="BC3" t="str">
            <v>Date</v>
          </cell>
          <cell r="BD3" t="str">
            <v>PA (%)</v>
          </cell>
          <cell r="BE3" t="str">
            <v>MTTR (Hrs)</v>
          </cell>
          <cell r="BF3" t="str">
            <v>MTBS (Hrs)</v>
          </cell>
          <cell r="BG3" t="str">
            <v>SM (%)</v>
          </cell>
        </row>
        <row r="4">
          <cell r="A4">
            <v>41640</v>
          </cell>
          <cell r="B4" t="e">
            <v>#N/A</v>
          </cell>
          <cell r="C4" t="e">
            <v>#N/A</v>
          </cell>
          <cell r="D4" t="e">
            <v>#N/A</v>
          </cell>
          <cell r="E4" t="e">
            <v>#N/A</v>
          </cell>
          <cell r="G4">
            <v>41640</v>
          </cell>
          <cell r="H4" t="e">
            <v>#N/A</v>
          </cell>
          <cell r="I4" t="e">
            <v>#N/A</v>
          </cell>
          <cell r="J4" t="e">
            <v>#N/A</v>
          </cell>
          <cell r="K4" t="e">
            <v>#N/A</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v>100</v>
          </cell>
          <cell r="AG4" t="e">
            <v>#DIV/0!</v>
          </cell>
          <cell r="AH4">
            <v>0</v>
          </cell>
          <cell r="AI4" t="e">
            <v>#DIV/0!</v>
          </cell>
          <cell r="AK4">
            <v>41640</v>
          </cell>
          <cell r="AL4" t="e">
            <v>#N/A</v>
          </cell>
          <cell r="AM4" t="e">
            <v>#N/A</v>
          </cell>
          <cell r="AN4" t="e">
            <v>#N/A</v>
          </cell>
          <cell r="AO4" t="e">
            <v>#N/A</v>
          </cell>
          <cell r="AQ4">
            <v>41640</v>
          </cell>
          <cell r="AR4">
            <v>100</v>
          </cell>
          <cell r="AS4" t="e">
            <v>#DIV/0!</v>
          </cell>
          <cell r="AT4">
            <v>0</v>
          </cell>
          <cell r="AU4" t="e">
            <v>#DIV/0!</v>
          </cell>
          <cell r="AW4">
            <v>41640</v>
          </cell>
          <cell r="AX4">
            <v>69.230769230769226</v>
          </cell>
          <cell r="AY4" t="e">
            <v>#DIV/0!</v>
          </cell>
          <cell r="AZ4">
            <v>0</v>
          </cell>
          <cell r="BA4" t="e">
            <v>#DIV/0!</v>
          </cell>
          <cell r="BC4">
            <v>41640</v>
          </cell>
          <cell r="BD4">
            <v>100</v>
          </cell>
          <cell r="BE4" t="e">
            <v>#DIV/0!</v>
          </cell>
          <cell r="BF4">
            <v>0</v>
          </cell>
          <cell r="BG4" t="e">
            <v>#DIV/0!</v>
          </cell>
        </row>
        <row r="5">
          <cell r="A5">
            <v>41641</v>
          </cell>
          <cell r="B5" t="e">
            <v>#N/A</v>
          </cell>
          <cell r="C5" t="e">
            <v>#N/A</v>
          </cell>
          <cell r="D5" t="e">
            <v>#N/A</v>
          </cell>
          <cell r="E5" t="e">
            <v>#N/A</v>
          </cell>
          <cell r="G5">
            <v>41641</v>
          </cell>
          <cell r="H5" t="e">
            <v>#N/A</v>
          </cell>
          <cell r="I5" t="e">
            <v>#N/A</v>
          </cell>
          <cell r="J5" t="e">
            <v>#N/A</v>
          </cell>
          <cell r="K5" t="e">
            <v>#N/A</v>
          </cell>
          <cell r="M5">
            <v>41641</v>
          </cell>
          <cell r="N5">
            <v>93.818571428571431</v>
          </cell>
          <cell r="O5">
            <v>3.7574999999999998</v>
          </cell>
          <cell r="P5">
            <v>12.96707142857143</v>
          </cell>
          <cell r="Q5">
            <v>25</v>
          </cell>
          <cell r="S5">
            <v>41641</v>
          </cell>
          <cell r="T5">
            <v>92.032499999999999</v>
          </cell>
          <cell r="U5">
            <v>3.42</v>
          </cell>
          <cell r="V5">
            <v>3.0498750000000001</v>
          </cell>
          <cell r="W5">
            <v>0</v>
          </cell>
          <cell r="Y5">
            <v>41641</v>
          </cell>
          <cell r="Z5">
            <v>99.50333333333333</v>
          </cell>
          <cell r="AA5">
            <v>0.36</v>
          </cell>
          <cell r="AB5">
            <v>6.8500000000000005</v>
          </cell>
          <cell r="AC5">
            <v>100</v>
          </cell>
          <cell r="AE5">
            <v>41641</v>
          </cell>
          <cell r="AF5">
            <v>100</v>
          </cell>
          <cell r="AG5" t="e">
            <v>#DIV/0!</v>
          </cell>
          <cell r="AH5">
            <v>0</v>
          </cell>
          <cell r="AI5" t="e">
            <v>#DIV/0!</v>
          </cell>
          <cell r="AK5">
            <v>41641</v>
          </cell>
          <cell r="AL5" t="e">
            <v>#N/A</v>
          </cell>
          <cell r="AM5" t="e">
            <v>#N/A</v>
          </cell>
          <cell r="AN5" t="e">
            <v>#N/A</v>
          </cell>
          <cell r="AO5" t="e">
            <v>#N/A</v>
          </cell>
          <cell r="AQ5">
            <v>41641</v>
          </cell>
          <cell r="AR5">
            <v>100</v>
          </cell>
          <cell r="AS5">
            <v>0</v>
          </cell>
          <cell r="AT5">
            <v>3.1943333333333332</v>
          </cell>
          <cell r="AU5" t="e">
            <v>#DIV/0!</v>
          </cell>
          <cell r="AW5">
            <v>41641</v>
          </cell>
          <cell r="AX5">
            <v>64.306153846153833</v>
          </cell>
          <cell r="AY5">
            <v>2.31</v>
          </cell>
          <cell r="AZ5">
            <v>8.2729230769230764</v>
          </cell>
          <cell r="BA5">
            <v>0</v>
          </cell>
          <cell r="BC5">
            <v>41641</v>
          </cell>
          <cell r="BD5">
            <v>100</v>
          </cell>
          <cell r="BE5">
            <v>0</v>
          </cell>
          <cell r="BF5">
            <v>18.625</v>
          </cell>
          <cell r="BG5" t="e">
            <v>#DIV/0!</v>
          </cell>
        </row>
        <row r="6">
          <cell r="A6">
            <v>41642</v>
          </cell>
          <cell r="B6" t="e">
            <v>#N/A</v>
          </cell>
          <cell r="C6" t="e">
            <v>#N/A</v>
          </cell>
          <cell r="D6" t="e">
            <v>#N/A</v>
          </cell>
          <cell r="E6" t="e">
            <v>#N/A</v>
          </cell>
          <cell r="G6">
            <v>41642</v>
          </cell>
          <cell r="H6" t="e">
            <v>#N/A</v>
          </cell>
          <cell r="I6" t="e">
            <v>#N/A</v>
          </cell>
          <cell r="J6" t="e">
            <v>#N/A</v>
          </cell>
          <cell r="K6" t="e">
            <v>#N/A</v>
          </cell>
          <cell r="M6">
            <v>41642</v>
          </cell>
          <cell r="N6">
            <v>95.377142857142857</v>
          </cell>
          <cell r="O6">
            <v>3.0259999999999998</v>
          </cell>
          <cell r="P6">
            <v>23.493738095238093</v>
          </cell>
          <cell r="Q6">
            <v>32.465999999999994</v>
          </cell>
          <cell r="S6">
            <v>41642</v>
          </cell>
          <cell r="T6">
            <v>91.497500000000002</v>
          </cell>
          <cell r="U6">
            <v>3.186666666666667</v>
          </cell>
          <cell r="V6">
            <v>5.5195625000000001</v>
          </cell>
          <cell r="W6">
            <v>0</v>
          </cell>
          <cell r="Y6">
            <v>41642</v>
          </cell>
          <cell r="Z6">
            <v>99.666666666666671</v>
          </cell>
          <cell r="AA6">
            <v>0.36</v>
          </cell>
          <cell r="AB6">
            <v>10.888666666666666</v>
          </cell>
          <cell r="AC6">
            <v>100</v>
          </cell>
          <cell r="AE6">
            <v>41642</v>
          </cell>
          <cell r="AF6">
            <v>100</v>
          </cell>
          <cell r="AG6" t="e">
            <v>#DIV/0!</v>
          </cell>
          <cell r="AH6">
            <v>0</v>
          </cell>
          <cell r="AI6" t="e">
            <v>#DIV/0!</v>
          </cell>
          <cell r="AK6">
            <v>41642</v>
          </cell>
          <cell r="AL6" t="e">
            <v>#N/A</v>
          </cell>
          <cell r="AM6" t="e">
            <v>#N/A</v>
          </cell>
          <cell r="AN6" t="e">
            <v>#N/A</v>
          </cell>
          <cell r="AO6" t="e">
            <v>#N/A</v>
          </cell>
          <cell r="AQ6">
            <v>41642</v>
          </cell>
          <cell r="AR6">
            <v>100</v>
          </cell>
          <cell r="AS6">
            <v>0</v>
          </cell>
          <cell r="AT6">
            <v>3.1943333333333332</v>
          </cell>
          <cell r="AU6" t="e">
            <v>#DIV/0!</v>
          </cell>
          <cell r="AW6">
            <v>41642</v>
          </cell>
          <cell r="AX6">
            <v>59.71846153846154</v>
          </cell>
          <cell r="AY6">
            <v>5.1644444444444444</v>
          </cell>
          <cell r="AZ6">
            <v>13.342115384615385</v>
          </cell>
          <cell r="BA6">
            <v>6.4041249999999996</v>
          </cell>
          <cell r="BC6">
            <v>41642</v>
          </cell>
          <cell r="BD6">
            <v>100</v>
          </cell>
          <cell r="BE6">
            <v>0</v>
          </cell>
          <cell r="BF6">
            <v>29.916</v>
          </cell>
          <cell r="BG6" t="e">
            <v>#DIV/0!</v>
          </cell>
        </row>
        <row r="7">
          <cell r="A7">
            <v>41643</v>
          </cell>
          <cell r="B7" t="e">
            <v>#N/A</v>
          </cell>
          <cell r="C7" t="e">
            <v>#N/A</v>
          </cell>
          <cell r="D7" t="e">
            <v>#N/A</v>
          </cell>
          <cell r="E7" t="e">
            <v>#N/A</v>
          </cell>
          <cell r="G7">
            <v>41643</v>
          </cell>
          <cell r="H7" t="e">
            <v>#N/A</v>
          </cell>
          <cell r="I7" t="e">
            <v>#N/A</v>
          </cell>
          <cell r="J7" t="e">
            <v>#N/A</v>
          </cell>
          <cell r="K7" t="e">
            <v>#N/A</v>
          </cell>
          <cell r="M7">
            <v>41643</v>
          </cell>
          <cell r="N7">
            <v>93.555714285714302</v>
          </cell>
          <cell r="O7">
            <v>2.8314285714285714</v>
          </cell>
          <cell r="P7">
            <v>34.601714285714287</v>
          </cell>
          <cell r="Q7">
            <v>32.465999999999994</v>
          </cell>
          <cell r="S7">
            <v>41643</v>
          </cell>
          <cell r="T7">
            <v>90.217500000000001</v>
          </cell>
          <cell r="U7">
            <v>3.8800000000000003</v>
          </cell>
          <cell r="V7">
            <v>8.4513250000000006</v>
          </cell>
          <cell r="W7">
            <v>0</v>
          </cell>
          <cell r="Y7">
            <v>41643</v>
          </cell>
          <cell r="Z7">
            <v>94.663333333333341</v>
          </cell>
          <cell r="AA7">
            <v>4.7399999999999993</v>
          </cell>
          <cell r="AB7">
            <v>14.061</v>
          </cell>
          <cell r="AC7">
            <v>43.797333333333334</v>
          </cell>
          <cell r="AE7">
            <v>41643</v>
          </cell>
          <cell r="AF7">
            <v>100</v>
          </cell>
          <cell r="AG7" t="e">
            <v>#DIV/0!</v>
          </cell>
          <cell r="AH7">
            <v>0</v>
          </cell>
          <cell r="AI7" t="e">
            <v>#DIV/0!</v>
          </cell>
          <cell r="AK7">
            <v>41643</v>
          </cell>
          <cell r="AL7" t="e">
            <v>#N/A</v>
          </cell>
          <cell r="AM7" t="e">
            <v>#N/A</v>
          </cell>
          <cell r="AN7" t="e">
            <v>#N/A</v>
          </cell>
          <cell r="AO7" t="e">
            <v>#N/A</v>
          </cell>
          <cell r="AQ7">
            <v>41643</v>
          </cell>
          <cell r="AR7">
            <v>100</v>
          </cell>
          <cell r="AS7">
            <v>0</v>
          </cell>
          <cell r="AT7">
            <v>4.9720000000000004</v>
          </cell>
          <cell r="AU7" t="e">
            <v>#DIV/0!</v>
          </cell>
          <cell r="AW7">
            <v>41643</v>
          </cell>
          <cell r="AX7">
            <v>59.80153846153847</v>
          </cell>
          <cell r="AY7">
            <v>5.7111111111111104</v>
          </cell>
          <cell r="AZ7">
            <v>19.196807692307694</v>
          </cell>
          <cell r="BA7">
            <v>8.5592500000000005</v>
          </cell>
          <cell r="BC7">
            <v>41643</v>
          </cell>
          <cell r="BD7">
            <v>100</v>
          </cell>
          <cell r="BE7">
            <v>0</v>
          </cell>
          <cell r="BF7">
            <v>47.016000000000005</v>
          </cell>
          <cell r="BG7" t="e">
            <v>#DIV/0!</v>
          </cell>
        </row>
        <row r="8">
          <cell r="A8">
            <v>41644</v>
          </cell>
          <cell r="B8" t="e">
            <v>#N/A</v>
          </cell>
          <cell r="C8" t="e">
            <v>#N/A</v>
          </cell>
          <cell r="D8" t="e">
            <v>#N/A</v>
          </cell>
          <cell r="E8" t="e">
            <v>#N/A</v>
          </cell>
          <cell r="G8">
            <v>41644</v>
          </cell>
          <cell r="H8" t="e">
            <v>#N/A</v>
          </cell>
          <cell r="I8" t="e">
            <v>#N/A</v>
          </cell>
          <cell r="J8" t="e">
            <v>#N/A</v>
          </cell>
          <cell r="K8" t="e">
            <v>#N/A</v>
          </cell>
          <cell r="M8">
            <v>41644</v>
          </cell>
          <cell r="N8">
            <v>90.649999999999991</v>
          </cell>
          <cell r="O8">
            <v>5.0657142857142858</v>
          </cell>
          <cell r="P8">
            <v>40.907428571428575</v>
          </cell>
          <cell r="Q8">
            <v>27.054999999999996</v>
          </cell>
          <cell r="S8">
            <v>41644</v>
          </cell>
          <cell r="T8">
            <v>83.24</v>
          </cell>
          <cell r="U8">
            <v>6.2833333333333341</v>
          </cell>
          <cell r="V8">
            <v>7.3226250000000004</v>
          </cell>
          <cell r="W8">
            <v>13.593666666666666</v>
          </cell>
          <cell r="Y8">
            <v>41644</v>
          </cell>
          <cell r="Z8">
            <v>95.066666666666663</v>
          </cell>
          <cell r="AA8">
            <v>4.5199999999999996</v>
          </cell>
          <cell r="AB8">
            <v>17.494499999999999</v>
          </cell>
          <cell r="AC8">
            <v>43.797333333333334</v>
          </cell>
          <cell r="AE8">
            <v>41644</v>
          </cell>
          <cell r="AF8">
            <v>100</v>
          </cell>
          <cell r="AG8" t="e">
            <v>#DIV/0!</v>
          </cell>
          <cell r="AH8">
            <v>0</v>
          </cell>
          <cell r="AI8" t="e">
            <v>#DIV/0!</v>
          </cell>
          <cell r="AK8">
            <v>41644</v>
          </cell>
          <cell r="AL8" t="e">
            <v>#N/A</v>
          </cell>
          <cell r="AM8" t="e">
            <v>#N/A</v>
          </cell>
          <cell r="AN8" t="e">
            <v>#N/A</v>
          </cell>
          <cell r="AO8" t="e">
            <v>#N/A</v>
          </cell>
          <cell r="AQ8">
            <v>41644</v>
          </cell>
          <cell r="AR8">
            <v>95.643333333333331</v>
          </cell>
          <cell r="AS8">
            <v>5.2266666666666666</v>
          </cell>
          <cell r="AT8">
            <v>8.038666666666666</v>
          </cell>
          <cell r="AU8">
            <v>100</v>
          </cell>
          <cell r="AW8">
            <v>41644</v>
          </cell>
          <cell r="AX8">
            <v>59.389999999999993</v>
          </cell>
          <cell r="AY8">
            <v>6.0411111111111104</v>
          </cell>
          <cell r="AZ8">
            <v>18.870769230769234</v>
          </cell>
          <cell r="BA8">
            <v>9.9188888888888904</v>
          </cell>
          <cell r="BC8">
            <v>41644</v>
          </cell>
          <cell r="BD8">
            <v>97.78</v>
          </cell>
          <cell r="BE8">
            <v>2.665</v>
          </cell>
          <cell r="BF8">
            <v>63.232500000000002</v>
          </cell>
          <cell r="BG8">
            <v>100</v>
          </cell>
        </row>
        <row r="9">
          <cell r="A9">
            <v>41645</v>
          </cell>
          <cell r="B9" t="e">
            <v>#N/A</v>
          </cell>
          <cell r="C9" t="e">
            <v>#N/A</v>
          </cell>
          <cell r="D9" t="e">
            <v>#N/A</v>
          </cell>
          <cell r="E9" t="e">
            <v>#N/A</v>
          </cell>
          <cell r="G9">
            <v>41645</v>
          </cell>
          <cell r="H9" t="e">
            <v>#N/A</v>
          </cell>
          <cell r="I9" t="e">
            <v>#N/A</v>
          </cell>
          <cell r="J9" t="e">
            <v>#N/A</v>
          </cell>
          <cell r="K9" t="e">
            <v>#N/A</v>
          </cell>
          <cell r="M9">
            <v>41645</v>
          </cell>
          <cell r="N9">
            <v>86.941428571428588</v>
          </cell>
          <cell r="O9">
            <v>7.3</v>
          </cell>
          <cell r="P9">
            <v>43.683440476190476</v>
          </cell>
          <cell r="Q9">
            <v>24.712166666666665</v>
          </cell>
          <cell r="S9">
            <v>41645</v>
          </cell>
          <cell r="T9">
            <v>77.7</v>
          </cell>
          <cell r="U9">
            <v>9</v>
          </cell>
          <cell r="V9">
            <v>7.5695833333333331</v>
          </cell>
          <cell r="W9">
            <v>36.761333333333333</v>
          </cell>
          <cell r="Y9">
            <v>41645</v>
          </cell>
          <cell r="Z9">
            <v>91.043333333333337</v>
          </cell>
          <cell r="AA9">
            <v>4.72</v>
          </cell>
          <cell r="AB9">
            <v>16.370666666666668</v>
          </cell>
          <cell r="AC9">
            <v>30.337</v>
          </cell>
          <cell r="AE9">
            <v>41645</v>
          </cell>
          <cell r="AF9">
            <v>100</v>
          </cell>
          <cell r="AG9" t="e">
            <v>#DIV/0!</v>
          </cell>
          <cell r="AH9">
            <v>0</v>
          </cell>
          <cell r="AI9" t="e">
            <v>#DIV/0!</v>
          </cell>
          <cell r="AK9">
            <v>41645</v>
          </cell>
          <cell r="AL9" t="e">
            <v>#N/A</v>
          </cell>
          <cell r="AM9" t="e">
            <v>#N/A</v>
          </cell>
          <cell r="AN9" t="e">
            <v>#N/A</v>
          </cell>
          <cell r="AO9" t="e">
            <v>#N/A</v>
          </cell>
          <cell r="AQ9">
            <v>41645</v>
          </cell>
          <cell r="AR9">
            <v>95.04</v>
          </cell>
          <cell r="AS9">
            <v>7.1433333333333335</v>
          </cell>
          <cell r="AT9">
            <v>10.788666666666666</v>
          </cell>
          <cell r="AU9">
            <v>100</v>
          </cell>
          <cell r="AW9">
            <v>41645</v>
          </cell>
          <cell r="AX9">
            <v>59.193076923076923</v>
          </cell>
          <cell r="AY9">
            <v>7.1755555555555555</v>
          </cell>
          <cell r="AZ9">
            <v>20.645615384615386</v>
          </cell>
          <cell r="BA9">
            <v>14.003555555555554</v>
          </cell>
          <cell r="BC9">
            <v>41645</v>
          </cell>
          <cell r="BD9">
            <v>98.15</v>
          </cell>
          <cell r="BE9">
            <v>2.665</v>
          </cell>
          <cell r="BF9">
            <v>82.899500000000003</v>
          </cell>
          <cell r="BG9">
            <v>100</v>
          </cell>
        </row>
        <row r="10">
          <cell r="A10">
            <v>41646</v>
          </cell>
          <cell r="B10" t="e">
            <v>#N/A</v>
          </cell>
          <cell r="C10" t="e">
            <v>#N/A</v>
          </cell>
          <cell r="D10" t="e">
            <v>#N/A</v>
          </cell>
          <cell r="E10" t="e">
            <v>#N/A</v>
          </cell>
          <cell r="G10">
            <v>41646</v>
          </cell>
          <cell r="H10" t="e">
            <v>#N/A</v>
          </cell>
          <cell r="I10" t="e">
            <v>#N/A</v>
          </cell>
          <cell r="J10" t="e">
            <v>#N/A</v>
          </cell>
          <cell r="K10" t="e">
            <v>#N/A</v>
          </cell>
          <cell r="M10">
            <v>41646</v>
          </cell>
          <cell r="N10">
            <v>84.584285714285699</v>
          </cell>
          <cell r="O10">
            <v>7.7728571428571422</v>
          </cell>
          <cell r="P10">
            <v>46.236047619047618</v>
          </cell>
          <cell r="Q10">
            <v>26.529142857142858</v>
          </cell>
          <cell r="S10">
            <v>41646</v>
          </cell>
          <cell r="T10">
            <v>73.745000000000005</v>
          </cell>
          <cell r="U10">
            <v>12.333333333333334</v>
          </cell>
          <cell r="V10">
            <v>9.0210000000000008</v>
          </cell>
          <cell r="W10">
            <v>45.778999999999996</v>
          </cell>
          <cell r="Y10">
            <v>41646</v>
          </cell>
          <cell r="Z10">
            <v>89.973333333333315</v>
          </cell>
          <cell r="AA10">
            <v>4.2233333333333336</v>
          </cell>
          <cell r="AB10">
            <v>18.914119047619046</v>
          </cell>
          <cell r="AC10">
            <v>32.486666666666672</v>
          </cell>
          <cell r="AE10">
            <v>41646</v>
          </cell>
          <cell r="AF10">
            <v>100</v>
          </cell>
          <cell r="AG10" t="e">
            <v>#DIV/0!</v>
          </cell>
          <cell r="AH10">
            <v>0</v>
          </cell>
          <cell r="AI10" t="e">
            <v>#DIV/0!</v>
          </cell>
          <cell r="AK10">
            <v>41646</v>
          </cell>
          <cell r="AL10" t="e">
            <v>#N/A</v>
          </cell>
          <cell r="AM10" t="e">
            <v>#N/A</v>
          </cell>
          <cell r="AN10" t="e">
            <v>#N/A</v>
          </cell>
          <cell r="AO10" t="e">
            <v>#N/A</v>
          </cell>
          <cell r="AQ10">
            <v>41646</v>
          </cell>
          <cell r="AR10">
            <v>95.74666666666667</v>
          </cell>
          <cell r="AS10">
            <v>10.715</v>
          </cell>
          <cell r="AT10">
            <v>13.833333333333334</v>
          </cell>
          <cell r="AU10">
            <v>100</v>
          </cell>
          <cell r="AW10">
            <v>41646</v>
          </cell>
          <cell r="AX10">
            <v>58.846153846153847</v>
          </cell>
          <cell r="AY10">
            <v>7.8522222222222222</v>
          </cell>
          <cell r="AZ10">
            <v>16.652569230769231</v>
          </cell>
          <cell r="BA10">
            <v>19.997</v>
          </cell>
          <cell r="BC10">
            <v>41646</v>
          </cell>
          <cell r="BD10">
            <v>98.414999999999992</v>
          </cell>
          <cell r="BE10">
            <v>2.665</v>
          </cell>
          <cell r="BF10">
            <v>101.78200000000001</v>
          </cell>
          <cell r="BG10">
            <v>100</v>
          </cell>
        </row>
        <row r="11">
          <cell r="A11">
            <v>41647</v>
          </cell>
          <cell r="B11" t="e">
            <v>#N/A</v>
          </cell>
          <cell r="C11" t="e">
            <v>#N/A</v>
          </cell>
          <cell r="D11" t="e">
            <v>#N/A</v>
          </cell>
          <cell r="E11" t="e">
            <v>#N/A</v>
          </cell>
          <cell r="G11">
            <v>41647</v>
          </cell>
          <cell r="H11" t="e">
            <v>#N/A</v>
          </cell>
          <cell r="I11" t="e">
            <v>#N/A</v>
          </cell>
          <cell r="J11" t="e">
            <v>#N/A</v>
          </cell>
          <cell r="K11" t="e">
            <v>#N/A</v>
          </cell>
          <cell r="M11">
            <v>41647</v>
          </cell>
          <cell r="N11">
            <v>82.681428571428569</v>
          </cell>
          <cell r="O11">
            <v>8.911428571428571</v>
          </cell>
          <cell r="P11">
            <v>51.240971428571427</v>
          </cell>
          <cell r="Q11">
            <v>34.661714285714289</v>
          </cell>
          <cell r="S11">
            <v>41647</v>
          </cell>
          <cell r="T11">
            <v>70.607500000000002</v>
          </cell>
          <cell r="U11">
            <v>15.273333333333332</v>
          </cell>
          <cell r="V11">
            <v>7.7104333333333335</v>
          </cell>
          <cell r="W11">
            <v>50.482666666666667</v>
          </cell>
          <cell r="Y11">
            <v>41647</v>
          </cell>
          <cell r="Z11">
            <v>89.933333333333337</v>
          </cell>
          <cell r="AA11">
            <v>4.18</v>
          </cell>
          <cell r="AB11">
            <v>20.336722222222221</v>
          </cell>
          <cell r="AC11">
            <v>26.086333333333332</v>
          </cell>
          <cell r="AE11">
            <v>41647</v>
          </cell>
          <cell r="AF11">
            <v>100</v>
          </cell>
          <cell r="AG11">
            <v>0</v>
          </cell>
          <cell r="AH11">
            <v>0</v>
          </cell>
          <cell r="AI11" t="e">
            <v>#DIV/0!</v>
          </cell>
          <cell r="AK11">
            <v>41647</v>
          </cell>
          <cell r="AL11" t="e">
            <v>#N/A</v>
          </cell>
          <cell r="AM11" t="e">
            <v>#N/A</v>
          </cell>
          <cell r="AN11" t="e">
            <v>#N/A</v>
          </cell>
          <cell r="AO11" t="e">
            <v>#N/A</v>
          </cell>
          <cell r="AQ11">
            <v>41647</v>
          </cell>
          <cell r="AR11">
            <v>96.280000000000015</v>
          </cell>
          <cell r="AS11">
            <v>7.1433333333333335</v>
          </cell>
          <cell r="AT11">
            <v>18.394666666666666</v>
          </cell>
          <cell r="AU11">
            <v>100</v>
          </cell>
          <cell r="AW11">
            <v>41647</v>
          </cell>
          <cell r="AX11">
            <v>58.756153846153843</v>
          </cell>
          <cell r="AY11">
            <v>8.4244444444444433</v>
          </cell>
          <cell r="AZ11">
            <v>14.649025641025643</v>
          </cell>
          <cell r="BA11">
            <v>21.411999999999999</v>
          </cell>
          <cell r="BC11">
            <v>41647</v>
          </cell>
          <cell r="BD11">
            <v>98.19</v>
          </cell>
          <cell r="BE11">
            <v>3.4750000000000001</v>
          </cell>
          <cell r="BF11">
            <v>117.94799999999999</v>
          </cell>
          <cell r="BG11">
            <v>100</v>
          </cell>
        </row>
        <row r="12">
          <cell r="A12">
            <v>41648</v>
          </cell>
          <cell r="B12" t="e">
            <v>#N/A</v>
          </cell>
          <cell r="C12" t="e">
            <v>#N/A</v>
          </cell>
          <cell r="D12" t="e">
            <v>#N/A</v>
          </cell>
          <cell r="E12" t="e">
            <v>#N/A</v>
          </cell>
          <cell r="G12">
            <v>41648</v>
          </cell>
          <cell r="H12" t="e">
            <v>#N/A</v>
          </cell>
          <cell r="I12" t="e">
            <v>#N/A</v>
          </cell>
          <cell r="J12" t="e">
            <v>#N/A</v>
          </cell>
          <cell r="K12" t="e">
            <v>#N/A</v>
          </cell>
          <cell r="M12">
            <v>41648</v>
          </cell>
          <cell r="N12">
            <v>81.864285714285714</v>
          </cell>
          <cell r="O12">
            <v>9.7114285714285717</v>
          </cell>
          <cell r="P12">
            <v>46.940361904761907</v>
          </cell>
          <cell r="Q12">
            <v>38.396142857142863</v>
          </cell>
          <cell r="S12">
            <v>41648</v>
          </cell>
          <cell r="T12">
            <v>69.185000000000002</v>
          </cell>
          <cell r="U12">
            <v>14.793333333333331</v>
          </cell>
          <cell r="V12">
            <v>6.9213333333333331</v>
          </cell>
          <cell r="W12">
            <v>55.905333333333338</v>
          </cell>
          <cell r="Y12">
            <v>41648</v>
          </cell>
          <cell r="Z12">
            <v>90.26</v>
          </cell>
          <cell r="AA12">
            <v>3.4866666666666668</v>
          </cell>
          <cell r="AB12">
            <v>20.555009259259261</v>
          </cell>
          <cell r="AC12">
            <v>26.326333333333334</v>
          </cell>
          <cell r="AE12">
            <v>41648</v>
          </cell>
          <cell r="AF12">
            <v>100</v>
          </cell>
          <cell r="AG12">
            <v>0</v>
          </cell>
          <cell r="AH12">
            <v>0</v>
          </cell>
          <cell r="AI12" t="e">
            <v>#DIV/0!</v>
          </cell>
          <cell r="AK12">
            <v>41648</v>
          </cell>
          <cell r="AL12" t="e">
            <v>#N/A</v>
          </cell>
          <cell r="AM12" t="e">
            <v>#N/A</v>
          </cell>
          <cell r="AN12" t="e">
            <v>#N/A</v>
          </cell>
          <cell r="AO12" t="e">
            <v>#N/A</v>
          </cell>
          <cell r="AQ12">
            <v>41648</v>
          </cell>
          <cell r="AR12">
            <v>96.693333333333328</v>
          </cell>
          <cell r="AS12">
            <v>7.1433333333333335</v>
          </cell>
          <cell r="AT12">
            <v>27.25</v>
          </cell>
          <cell r="AU12">
            <v>100</v>
          </cell>
          <cell r="AW12">
            <v>41648</v>
          </cell>
          <cell r="AX12">
            <v>58.127692307692321</v>
          </cell>
          <cell r="AY12">
            <v>9.2477777777777774</v>
          </cell>
          <cell r="AZ12">
            <v>13.57629243448859</v>
          </cell>
          <cell r="BA12">
            <v>31.452666666666669</v>
          </cell>
          <cell r="BC12">
            <v>41648</v>
          </cell>
          <cell r="BD12">
            <v>98.295000000000002</v>
          </cell>
          <cell r="BE12">
            <v>2.25</v>
          </cell>
          <cell r="BF12">
            <v>102.84375</v>
          </cell>
          <cell r="BG12">
            <v>100</v>
          </cell>
        </row>
        <row r="13">
          <cell r="A13">
            <v>41649</v>
          </cell>
          <cell r="B13" t="e">
            <v>#N/A</v>
          </cell>
          <cell r="C13" t="e">
            <v>#N/A</v>
          </cell>
          <cell r="D13" t="e">
            <v>#N/A</v>
          </cell>
          <cell r="E13" t="e">
            <v>#N/A</v>
          </cell>
          <cell r="G13">
            <v>41649</v>
          </cell>
          <cell r="H13" t="e">
            <v>#N/A</v>
          </cell>
          <cell r="I13" t="e">
            <v>#N/A</v>
          </cell>
          <cell r="J13" t="e">
            <v>#N/A</v>
          </cell>
          <cell r="K13" t="e">
            <v>#N/A</v>
          </cell>
          <cell r="M13">
            <v>41649</v>
          </cell>
          <cell r="N13">
            <v>82.214285714285737</v>
          </cell>
          <cell r="O13">
            <v>10.114285714285714</v>
          </cell>
          <cell r="P13">
            <v>52.137215646258497</v>
          </cell>
          <cell r="Q13">
            <v>40.007999999999996</v>
          </cell>
          <cell r="S13">
            <v>41649</v>
          </cell>
          <cell r="T13">
            <v>69.55749999999999</v>
          </cell>
          <cell r="U13">
            <v>16.093333333333334</v>
          </cell>
          <cell r="V13">
            <v>7.296125</v>
          </cell>
          <cell r="W13">
            <v>56.052999999999997</v>
          </cell>
          <cell r="Y13">
            <v>41649</v>
          </cell>
          <cell r="Z13">
            <v>91.156666666666652</v>
          </cell>
          <cell r="AA13">
            <v>3.39</v>
          </cell>
          <cell r="AB13">
            <v>24.104166666666668</v>
          </cell>
          <cell r="AC13">
            <v>26.887666666666671</v>
          </cell>
          <cell r="AE13">
            <v>41649</v>
          </cell>
          <cell r="AF13">
            <v>100</v>
          </cell>
          <cell r="AG13">
            <v>0</v>
          </cell>
          <cell r="AH13">
            <v>0</v>
          </cell>
          <cell r="AI13" t="str">
            <v/>
          </cell>
          <cell r="AK13">
            <v>41649</v>
          </cell>
          <cell r="AL13" t="e">
            <v>#N/A</v>
          </cell>
          <cell r="AM13" t="e">
            <v>#N/A</v>
          </cell>
          <cell r="AN13" t="e">
            <v>#N/A</v>
          </cell>
          <cell r="AO13" t="e">
            <v>#N/A</v>
          </cell>
          <cell r="AQ13">
            <v>41649</v>
          </cell>
          <cell r="AR13">
            <v>97.023333333333326</v>
          </cell>
          <cell r="AS13">
            <v>7.1433333333333335</v>
          </cell>
          <cell r="AT13">
            <v>33.666666666666664</v>
          </cell>
          <cell r="AU13">
            <v>100</v>
          </cell>
          <cell r="AW13">
            <v>41649</v>
          </cell>
          <cell r="AX13">
            <v>57.138461538461534</v>
          </cell>
          <cell r="AY13">
            <v>7.88</v>
          </cell>
          <cell r="AZ13">
            <v>12.566406351981353</v>
          </cell>
          <cell r="BA13">
            <v>30.091555555555562</v>
          </cell>
          <cell r="BC13">
            <v>41649</v>
          </cell>
          <cell r="BD13">
            <v>98.375</v>
          </cell>
          <cell r="BE13">
            <v>1.95</v>
          </cell>
          <cell r="BF13">
            <v>77.274000000000001</v>
          </cell>
          <cell r="BG13">
            <v>100</v>
          </cell>
        </row>
        <row r="14">
          <cell r="A14">
            <v>41650</v>
          </cell>
          <cell r="B14" t="e">
            <v>#N/A</v>
          </cell>
          <cell r="C14" t="e">
            <v>#N/A</v>
          </cell>
          <cell r="D14" t="e">
            <v>#N/A</v>
          </cell>
          <cell r="E14" t="e">
            <v>#N/A</v>
          </cell>
          <cell r="G14">
            <v>41650</v>
          </cell>
          <cell r="H14" t="e">
            <v>#N/A</v>
          </cell>
          <cell r="I14" t="e">
            <v>#N/A</v>
          </cell>
          <cell r="J14" t="e">
            <v>#N/A</v>
          </cell>
          <cell r="K14" t="e">
            <v>#N/A</v>
          </cell>
          <cell r="M14">
            <v>41650</v>
          </cell>
          <cell r="N14">
            <v>81.252857142857138</v>
          </cell>
          <cell r="O14">
            <v>9.8014285714285734</v>
          </cell>
          <cell r="P14">
            <v>50.309111904761899</v>
          </cell>
          <cell r="Q14">
            <v>36.46028571428571</v>
          </cell>
          <cell r="S14">
            <v>41650</v>
          </cell>
          <cell r="T14">
            <v>69.430000000000007</v>
          </cell>
          <cell r="U14">
            <v>16.893333333333334</v>
          </cell>
          <cell r="V14">
            <v>11.277494047619047</v>
          </cell>
          <cell r="W14">
            <v>55.483666666666672</v>
          </cell>
          <cell r="Y14">
            <v>41650</v>
          </cell>
          <cell r="Z14">
            <v>91.443333333333342</v>
          </cell>
          <cell r="AA14">
            <v>3.3966666666666669</v>
          </cell>
          <cell r="AB14">
            <v>21.641012626262626</v>
          </cell>
          <cell r="AC14">
            <v>34.848666666666666</v>
          </cell>
          <cell r="AE14">
            <v>41650</v>
          </cell>
          <cell r="AF14">
            <v>100</v>
          </cell>
          <cell r="AG14">
            <v>0</v>
          </cell>
          <cell r="AH14">
            <v>0</v>
          </cell>
          <cell r="AI14" t="str">
            <v/>
          </cell>
          <cell r="AK14">
            <v>41650</v>
          </cell>
          <cell r="AL14" t="e">
            <v>#N/A</v>
          </cell>
          <cell r="AM14" t="e">
            <v>#N/A</v>
          </cell>
          <cell r="AN14" t="e">
            <v>#N/A</v>
          </cell>
          <cell r="AO14" t="e">
            <v>#N/A</v>
          </cell>
          <cell r="AQ14">
            <v>41650</v>
          </cell>
          <cell r="AR14">
            <v>97.293333333333337</v>
          </cell>
          <cell r="AS14">
            <v>7.1433333333333335</v>
          </cell>
          <cell r="AT14">
            <v>46.633333333333333</v>
          </cell>
          <cell r="AU14">
            <v>100</v>
          </cell>
          <cell r="AW14">
            <v>41650</v>
          </cell>
          <cell r="AX14">
            <v>71.869230769230768</v>
          </cell>
          <cell r="AY14">
            <v>6.8809090909090909</v>
          </cell>
          <cell r="AZ14">
            <v>15.712911583445791</v>
          </cell>
          <cell r="BA14">
            <v>26.941399999999998</v>
          </cell>
          <cell r="BC14">
            <v>41650</v>
          </cell>
          <cell r="BD14">
            <v>96.115000000000009</v>
          </cell>
          <cell r="BE14">
            <v>3.59</v>
          </cell>
          <cell r="BF14">
            <v>70.580916666666667</v>
          </cell>
          <cell r="BG14">
            <v>65.555000000000007</v>
          </cell>
        </row>
        <row r="15">
          <cell r="A15">
            <v>41651</v>
          </cell>
          <cell r="B15" t="e">
            <v>#N/A</v>
          </cell>
          <cell r="C15" t="e">
            <v>#N/A</v>
          </cell>
          <cell r="D15" t="e">
            <v>#N/A</v>
          </cell>
          <cell r="E15" t="e">
            <v>#N/A</v>
          </cell>
          <cell r="G15">
            <v>41651</v>
          </cell>
          <cell r="H15" t="e">
            <v>#N/A</v>
          </cell>
          <cell r="I15" t="e">
            <v>#N/A</v>
          </cell>
          <cell r="J15" t="e">
            <v>#N/A</v>
          </cell>
          <cell r="K15" t="e">
            <v>#N/A</v>
          </cell>
          <cell r="M15">
            <v>41651</v>
          </cell>
          <cell r="N15">
            <v>81.371428571428581</v>
          </cell>
          <cell r="O15">
            <v>9.6242857142857154</v>
          </cell>
          <cell r="P15">
            <v>52.777442857142852</v>
          </cell>
          <cell r="Q15">
            <v>34.51</v>
          </cell>
          <cell r="S15">
            <v>41651</v>
          </cell>
          <cell r="T15">
            <v>69.400000000000006</v>
          </cell>
          <cell r="U15">
            <v>17.793333333333333</v>
          </cell>
          <cell r="V15">
            <v>12.680337797619048</v>
          </cell>
          <cell r="W15">
            <v>55.035000000000004</v>
          </cell>
          <cell r="Y15">
            <v>41651</v>
          </cell>
          <cell r="Z15">
            <v>91.666666666666671</v>
          </cell>
          <cell r="AA15">
            <v>3.28</v>
          </cell>
          <cell r="AB15">
            <v>24.96784523809524</v>
          </cell>
          <cell r="AC15">
            <v>34.864333333333335</v>
          </cell>
          <cell r="AE15">
            <v>41651</v>
          </cell>
          <cell r="AF15">
            <v>100</v>
          </cell>
          <cell r="AG15">
            <v>0</v>
          </cell>
          <cell r="AH15">
            <v>0</v>
          </cell>
          <cell r="AI15" t="str">
            <v/>
          </cell>
          <cell r="AK15">
            <v>41651</v>
          </cell>
          <cell r="AL15" t="e">
            <v>#N/A</v>
          </cell>
          <cell r="AM15" t="e">
            <v>#N/A</v>
          </cell>
          <cell r="AN15" t="e">
            <v>#N/A</v>
          </cell>
          <cell r="AO15" t="e">
            <v>#N/A</v>
          </cell>
          <cell r="AQ15">
            <v>41651</v>
          </cell>
          <cell r="AR15">
            <v>97.52</v>
          </cell>
          <cell r="AS15">
            <v>7.1433333333333335</v>
          </cell>
          <cell r="AT15">
            <v>55.921999999999997</v>
          </cell>
          <cell r="AU15">
            <v>100</v>
          </cell>
          <cell r="AW15">
            <v>41651</v>
          </cell>
          <cell r="AX15">
            <v>71.67923076923077</v>
          </cell>
          <cell r="AY15">
            <v>6.2681818181818167</v>
          </cell>
          <cell r="AZ15">
            <v>19.574518997668996</v>
          </cell>
          <cell r="BA15">
            <v>23.534909090909093</v>
          </cell>
          <cell r="BC15">
            <v>41651</v>
          </cell>
          <cell r="BD15">
            <v>95.284999999999997</v>
          </cell>
          <cell r="BE15">
            <v>3.6500000000000004</v>
          </cell>
          <cell r="BF15">
            <v>70.125875000000008</v>
          </cell>
          <cell r="BG15">
            <v>61.454000000000001</v>
          </cell>
        </row>
        <row r="16">
          <cell r="A16">
            <v>41652</v>
          </cell>
          <cell r="B16" t="e">
            <v>#N/A</v>
          </cell>
          <cell r="C16" t="e">
            <v>#N/A</v>
          </cell>
          <cell r="D16" t="e">
            <v>#N/A</v>
          </cell>
          <cell r="E16" t="e">
            <v>#N/A</v>
          </cell>
          <cell r="G16">
            <v>41652</v>
          </cell>
          <cell r="H16" t="e">
            <v>#N/A</v>
          </cell>
          <cell r="I16" t="e">
            <v>#N/A</v>
          </cell>
          <cell r="J16" t="e">
            <v>#N/A</v>
          </cell>
          <cell r="K16" t="e">
            <v>#N/A</v>
          </cell>
          <cell r="M16">
            <v>41652</v>
          </cell>
          <cell r="N16">
            <v>80.437142857142859</v>
          </cell>
          <cell r="O16">
            <v>10.542857142857144</v>
          </cell>
          <cell r="P16">
            <v>41.139169047619042</v>
          </cell>
          <cell r="Q16">
            <v>19.689285714285717</v>
          </cell>
          <cell r="S16">
            <v>41652</v>
          </cell>
          <cell r="T16">
            <v>69.832499999999996</v>
          </cell>
          <cell r="U16">
            <v>19.126666666666665</v>
          </cell>
          <cell r="V16">
            <v>13.443752976190476</v>
          </cell>
          <cell r="W16">
            <v>55.472666666666669</v>
          </cell>
          <cell r="Y16">
            <v>41652</v>
          </cell>
          <cell r="Z16">
            <v>90.88</v>
          </cell>
          <cell r="AA16">
            <v>3.6300000000000003</v>
          </cell>
          <cell r="AB16">
            <v>26.102800000000002</v>
          </cell>
          <cell r="AC16">
            <v>30.194666666666667</v>
          </cell>
          <cell r="AE16">
            <v>41652</v>
          </cell>
          <cell r="AF16">
            <v>100</v>
          </cell>
          <cell r="AG16">
            <v>0</v>
          </cell>
          <cell r="AH16">
            <v>0</v>
          </cell>
          <cell r="AI16" t="str">
            <v/>
          </cell>
          <cell r="AK16">
            <v>41652</v>
          </cell>
          <cell r="AL16" t="e">
            <v>#N/A</v>
          </cell>
          <cell r="AM16" t="e">
            <v>#N/A</v>
          </cell>
          <cell r="AN16" t="e">
            <v>#N/A</v>
          </cell>
          <cell r="AO16" t="e">
            <v>#N/A</v>
          </cell>
          <cell r="AQ16">
            <v>41652</v>
          </cell>
          <cell r="AR16">
            <v>97.71</v>
          </cell>
          <cell r="AS16">
            <v>7.1433333333333335</v>
          </cell>
          <cell r="AT16">
            <v>65.506</v>
          </cell>
          <cell r="AU16">
            <v>100</v>
          </cell>
          <cell r="AW16">
            <v>41652</v>
          </cell>
          <cell r="AX16">
            <v>71.280769230769224</v>
          </cell>
          <cell r="AY16">
            <v>6.5081818181818161</v>
          </cell>
          <cell r="AZ16">
            <v>19.774552248769332</v>
          </cell>
          <cell r="BA16">
            <v>18.23863636363636</v>
          </cell>
          <cell r="BC16">
            <v>41652</v>
          </cell>
          <cell r="BD16">
            <v>95.245000000000005</v>
          </cell>
          <cell r="BE16">
            <v>3.1950000000000003</v>
          </cell>
          <cell r="BF16">
            <v>53.970299999999995</v>
          </cell>
          <cell r="BG16">
            <v>60.966000000000001</v>
          </cell>
        </row>
        <row r="17">
          <cell r="A17">
            <v>41653</v>
          </cell>
          <cell r="B17" t="e">
            <v>#N/A</v>
          </cell>
          <cell r="C17" t="e">
            <v>#N/A</v>
          </cell>
          <cell r="D17" t="e">
            <v>#N/A</v>
          </cell>
          <cell r="E17" t="e">
            <v>#N/A</v>
          </cell>
          <cell r="G17">
            <v>41653</v>
          </cell>
          <cell r="H17" t="e">
            <v>#N/A</v>
          </cell>
          <cell r="I17" t="e">
            <v>#N/A</v>
          </cell>
          <cell r="J17" t="e">
            <v>#N/A</v>
          </cell>
          <cell r="K17" t="e">
            <v>#N/A</v>
          </cell>
          <cell r="M17">
            <v>41653</v>
          </cell>
          <cell r="N17">
            <v>79.795714285714283</v>
          </cell>
          <cell r="O17">
            <v>11.374285714285715</v>
          </cell>
          <cell r="P17">
            <v>41.685838888888888</v>
          </cell>
          <cell r="Q17">
            <v>19.69142857142857</v>
          </cell>
          <cell r="S17">
            <v>41653</v>
          </cell>
          <cell r="T17">
            <v>69.652500000000003</v>
          </cell>
          <cell r="U17">
            <v>20.66</v>
          </cell>
          <cell r="V17">
            <v>13.530645833333333</v>
          </cell>
          <cell r="W17">
            <v>53.978000000000002</v>
          </cell>
          <cell r="Y17">
            <v>41653</v>
          </cell>
          <cell r="Z17">
            <v>91.316666666666663</v>
          </cell>
          <cell r="AA17">
            <v>3.3566666666666669</v>
          </cell>
          <cell r="AB17">
            <v>28.803577777777779</v>
          </cell>
          <cell r="AC17">
            <v>29.655333333333335</v>
          </cell>
          <cell r="AE17">
            <v>41653</v>
          </cell>
          <cell r="AF17">
            <v>100</v>
          </cell>
          <cell r="AG17">
            <v>0</v>
          </cell>
          <cell r="AH17">
            <v>0</v>
          </cell>
          <cell r="AI17" t="str">
            <v/>
          </cell>
          <cell r="AK17">
            <v>41653</v>
          </cell>
          <cell r="AL17" t="e">
            <v>#N/A</v>
          </cell>
          <cell r="AM17" t="e">
            <v>#N/A</v>
          </cell>
          <cell r="AN17" t="e">
            <v>#N/A</v>
          </cell>
          <cell r="AO17" t="e">
            <v>#N/A</v>
          </cell>
          <cell r="AQ17">
            <v>41653</v>
          </cell>
          <cell r="AR17">
            <v>97.873333333333335</v>
          </cell>
          <cell r="AS17">
            <v>7.1433333333333335</v>
          </cell>
          <cell r="AT17">
            <v>75.422666666666672</v>
          </cell>
          <cell r="AU17">
            <v>100</v>
          </cell>
          <cell r="AW17">
            <v>41653</v>
          </cell>
          <cell r="AX17">
            <v>71.098461538461535</v>
          </cell>
          <cell r="AY17">
            <v>6.9054545454545453</v>
          </cell>
          <cell r="AZ17">
            <v>21.594951745133351</v>
          </cell>
          <cell r="BA17">
            <v>21.190999999999999</v>
          </cell>
          <cell r="BC17">
            <v>41653</v>
          </cell>
          <cell r="BD17">
            <v>94.07</v>
          </cell>
          <cell r="BE17">
            <v>3.6100000000000003</v>
          </cell>
          <cell r="BF17">
            <v>54.883916666666664</v>
          </cell>
          <cell r="BG17">
            <v>57.898499999999999</v>
          </cell>
        </row>
        <row r="18">
          <cell r="A18">
            <v>41654</v>
          </cell>
          <cell r="B18" t="e">
            <v>#N/A</v>
          </cell>
          <cell r="C18" t="e">
            <v>#N/A</v>
          </cell>
          <cell r="D18" t="e">
            <v>#N/A</v>
          </cell>
          <cell r="E18" t="e">
            <v>#N/A</v>
          </cell>
          <cell r="G18">
            <v>41654</v>
          </cell>
          <cell r="H18" t="e">
            <v>#N/A</v>
          </cell>
          <cell r="I18" t="e">
            <v>#N/A</v>
          </cell>
          <cell r="J18" t="e">
            <v>#N/A</v>
          </cell>
          <cell r="K18" t="e">
            <v>#N/A</v>
          </cell>
          <cell r="M18">
            <v>41654</v>
          </cell>
          <cell r="N18">
            <v>79.13</v>
          </cell>
          <cell r="O18">
            <v>11.388571428571428</v>
          </cell>
          <cell r="P18">
            <v>40.825012203669345</v>
          </cell>
          <cell r="Q18">
            <v>20.871000000000002</v>
          </cell>
          <cell r="S18">
            <v>41654</v>
          </cell>
          <cell r="T18">
            <v>69.85499999999999</v>
          </cell>
          <cell r="U18">
            <v>16.467500000000001</v>
          </cell>
          <cell r="V18">
            <v>15.978402777777777</v>
          </cell>
          <cell r="W18">
            <v>53.908999999999999</v>
          </cell>
          <cell r="Y18">
            <v>41654</v>
          </cell>
          <cell r="Z18">
            <v>90.77</v>
          </cell>
          <cell r="AA18">
            <v>3.3933333333333331</v>
          </cell>
          <cell r="AB18">
            <v>29.213432306255836</v>
          </cell>
          <cell r="AC18">
            <v>31.979333333333333</v>
          </cell>
          <cell r="AE18">
            <v>41654</v>
          </cell>
          <cell r="AF18">
            <v>100</v>
          </cell>
          <cell r="AG18">
            <v>0</v>
          </cell>
          <cell r="AH18">
            <v>0</v>
          </cell>
          <cell r="AI18" t="str">
            <v/>
          </cell>
          <cell r="AK18">
            <v>41654</v>
          </cell>
          <cell r="AL18" t="e">
            <v>#N/A</v>
          </cell>
          <cell r="AM18" t="e">
            <v>#N/A</v>
          </cell>
          <cell r="AN18" t="e">
            <v>#N/A</v>
          </cell>
          <cell r="AO18" t="e">
            <v>#N/A</v>
          </cell>
          <cell r="AQ18">
            <v>41654</v>
          </cell>
          <cell r="AR18">
            <v>97.89</v>
          </cell>
          <cell r="AS18">
            <v>3.7966666666666669</v>
          </cell>
          <cell r="AT18">
            <v>68.844999999999999</v>
          </cell>
          <cell r="AU18">
            <v>94.075000000000003</v>
          </cell>
          <cell r="AW18">
            <v>41654</v>
          </cell>
          <cell r="AX18">
            <v>72.085384615384612</v>
          </cell>
          <cell r="AY18">
            <v>6.8509090909090906</v>
          </cell>
          <cell r="AZ18">
            <v>23.24181894205757</v>
          </cell>
          <cell r="BA18">
            <v>21.58490909090909</v>
          </cell>
          <cell r="BC18">
            <v>41654</v>
          </cell>
          <cell r="BD18">
            <v>94.465000000000003</v>
          </cell>
          <cell r="BE18">
            <v>3.6100000000000003</v>
          </cell>
          <cell r="BF18">
            <v>58.998999999999995</v>
          </cell>
          <cell r="BG18">
            <v>57.898499999999999</v>
          </cell>
        </row>
        <row r="19">
          <cell r="A19">
            <v>41655</v>
          </cell>
          <cell r="B19" t="e">
            <v>#N/A</v>
          </cell>
          <cell r="C19" t="e">
            <v>#N/A</v>
          </cell>
          <cell r="D19" t="e">
            <v>#N/A</v>
          </cell>
          <cell r="E19" t="e">
            <v>#N/A</v>
          </cell>
          <cell r="G19">
            <v>41655</v>
          </cell>
          <cell r="H19" t="e">
            <v>#N/A</v>
          </cell>
          <cell r="I19" t="e">
            <v>#N/A</v>
          </cell>
          <cell r="J19" t="e">
            <v>#N/A</v>
          </cell>
          <cell r="K19" t="e">
            <v>#N/A</v>
          </cell>
          <cell r="M19">
            <v>41655</v>
          </cell>
          <cell r="N19">
            <v>77.965714285714284</v>
          </cell>
          <cell r="O19">
            <v>10.931428571428571</v>
          </cell>
          <cell r="P19">
            <v>41.854744686662549</v>
          </cell>
          <cell r="Q19">
            <v>21.306999999999999</v>
          </cell>
          <cell r="S19">
            <v>41655</v>
          </cell>
          <cell r="T19">
            <v>70.177500000000009</v>
          </cell>
          <cell r="U19">
            <v>17.467500000000001</v>
          </cell>
          <cell r="V19">
            <v>20.288204861111112</v>
          </cell>
          <cell r="W19">
            <v>54.161333333333324</v>
          </cell>
          <cell r="Y19">
            <v>41655</v>
          </cell>
          <cell r="Z19">
            <v>91.34999999999998</v>
          </cell>
          <cell r="AA19">
            <v>3.3933333333333331</v>
          </cell>
          <cell r="AB19">
            <v>32.182438842203545</v>
          </cell>
          <cell r="AC19">
            <v>31.979333333333333</v>
          </cell>
          <cell r="AE19">
            <v>41655</v>
          </cell>
          <cell r="AF19">
            <v>100</v>
          </cell>
          <cell r="AG19">
            <v>0</v>
          </cell>
          <cell r="AH19">
            <v>0</v>
          </cell>
          <cell r="AI19" t="str">
            <v/>
          </cell>
          <cell r="AK19">
            <v>41655</v>
          </cell>
          <cell r="AL19" t="e">
            <v>#N/A</v>
          </cell>
          <cell r="AM19" t="e">
            <v>#N/A</v>
          </cell>
          <cell r="AN19" t="e">
            <v>#N/A</v>
          </cell>
          <cell r="AO19" t="e">
            <v>#N/A</v>
          </cell>
          <cell r="AQ19">
            <v>41655</v>
          </cell>
          <cell r="AR19">
            <v>93.183333333333337</v>
          </cell>
          <cell r="AS19">
            <v>16.54</v>
          </cell>
          <cell r="AT19">
            <v>66.648777777777767</v>
          </cell>
          <cell r="AU19">
            <v>49.826999999999998</v>
          </cell>
          <cell r="AW19">
            <v>41655</v>
          </cell>
          <cell r="AX19">
            <v>71.682307692307702</v>
          </cell>
          <cell r="AY19">
            <v>6.2754545454545454</v>
          </cell>
          <cell r="AZ19">
            <v>21.192678864468864</v>
          </cell>
          <cell r="BA19">
            <v>21.261363636363637</v>
          </cell>
          <cell r="BC19">
            <v>41655</v>
          </cell>
          <cell r="BD19">
            <v>94.81</v>
          </cell>
          <cell r="BE19">
            <v>3.6100000000000003</v>
          </cell>
          <cell r="BF19">
            <v>63.529416666666663</v>
          </cell>
          <cell r="BG19">
            <v>57.898499999999999</v>
          </cell>
        </row>
        <row r="20">
          <cell r="A20">
            <v>41656</v>
          </cell>
          <cell r="B20" t="e">
            <v>#N/A</v>
          </cell>
          <cell r="C20" t="e">
            <v>#N/A</v>
          </cell>
          <cell r="D20" t="e">
            <v>#N/A</v>
          </cell>
          <cell r="E20" t="e">
            <v>#N/A</v>
          </cell>
          <cell r="G20">
            <v>41656</v>
          </cell>
          <cell r="H20" t="e">
            <v>#N/A</v>
          </cell>
          <cell r="I20" t="e">
            <v>#N/A</v>
          </cell>
          <cell r="J20" t="e">
            <v>#N/A</v>
          </cell>
          <cell r="K20" t="e">
            <v>#N/A</v>
          </cell>
          <cell r="M20">
            <v>41656</v>
          </cell>
          <cell r="N20">
            <v>78.421428571428564</v>
          </cell>
          <cell r="O20">
            <v>11.244285714285713</v>
          </cell>
          <cell r="P20">
            <v>45.174257158317872</v>
          </cell>
          <cell r="Q20">
            <v>21.284285714285716</v>
          </cell>
          <cell r="S20">
            <v>41656</v>
          </cell>
          <cell r="T20">
            <v>69.474999999999994</v>
          </cell>
          <cell r="U20">
            <v>22.217500000000001</v>
          </cell>
          <cell r="V20">
            <v>20.545302083333333</v>
          </cell>
          <cell r="W20">
            <v>41.45</v>
          </cell>
          <cell r="Y20">
            <v>41656</v>
          </cell>
          <cell r="Z20">
            <v>90.823333333333323</v>
          </cell>
          <cell r="AA20">
            <v>3.4633333333333334</v>
          </cell>
          <cell r="AB20">
            <v>26.992240740740737</v>
          </cell>
          <cell r="AC20">
            <v>20.021000000000001</v>
          </cell>
          <cell r="AE20">
            <v>41656</v>
          </cell>
          <cell r="AF20">
            <v>100</v>
          </cell>
          <cell r="AG20">
            <v>0</v>
          </cell>
          <cell r="AH20">
            <v>0</v>
          </cell>
          <cell r="AI20" t="str">
            <v/>
          </cell>
          <cell r="AK20">
            <v>41656</v>
          </cell>
          <cell r="AL20">
            <v>97.969999999999985</v>
          </cell>
          <cell r="AM20">
            <v>4.1399999999999997</v>
          </cell>
          <cell r="AN20">
            <v>10.20638888888889</v>
          </cell>
          <cell r="AO20">
            <v>35.371000000000002</v>
          </cell>
          <cell r="AQ20">
            <v>41656</v>
          </cell>
          <cell r="AR20">
            <v>90.293333333333337</v>
          </cell>
          <cell r="AS20">
            <v>19.559999999999999</v>
          </cell>
          <cell r="AT20">
            <v>60.562611111111103</v>
          </cell>
          <cell r="AU20">
            <v>43.946333333333335</v>
          </cell>
          <cell r="AW20">
            <v>41656</v>
          </cell>
          <cell r="AX20">
            <v>71.110769230769236</v>
          </cell>
          <cell r="AY20">
            <v>6.1718181818181819</v>
          </cell>
          <cell r="AZ20">
            <v>20.356653777917241</v>
          </cell>
          <cell r="BA20">
            <v>23.867909090909095</v>
          </cell>
          <cell r="BC20">
            <v>41656</v>
          </cell>
          <cell r="BD20">
            <v>93.825000000000003</v>
          </cell>
          <cell r="BE20">
            <v>3.5049999999999999</v>
          </cell>
          <cell r="BF20">
            <v>62.279395833333332</v>
          </cell>
          <cell r="BG20">
            <v>56.13</v>
          </cell>
        </row>
        <row r="21">
          <cell r="A21">
            <v>41657</v>
          </cell>
          <cell r="B21" t="e">
            <v>#N/A</v>
          </cell>
          <cell r="C21" t="e">
            <v>#N/A</v>
          </cell>
          <cell r="D21" t="e">
            <v>#N/A</v>
          </cell>
          <cell r="E21" t="e">
            <v>#N/A</v>
          </cell>
          <cell r="G21">
            <v>41657</v>
          </cell>
          <cell r="H21" t="e">
            <v>#N/A</v>
          </cell>
          <cell r="I21" t="e">
            <v>#N/A</v>
          </cell>
          <cell r="J21" t="e">
            <v>#N/A</v>
          </cell>
          <cell r="K21" t="e">
            <v>#N/A</v>
          </cell>
          <cell r="M21">
            <v>41657</v>
          </cell>
          <cell r="N21">
            <v>78.70714285714287</v>
          </cell>
          <cell r="O21">
            <v>10.822857142857142</v>
          </cell>
          <cell r="P21">
            <v>47.321709126984125</v>
          </cell>
          <cell r="Q21">
            <v>23.172428571428572</v>
          </cell>
          <cell r="S21">
            <v>41657</v>
          </cell>
          <cell r="T21">
            <v>69.017500000000013</v>
          </cell>
          <cell r="U21">
            <v>25.2075</v>
          </cell>
          <cell r="V21">
            <v>23.915063888888891</v>
          </cell>
          <cell r="W21">
            <v>41.107250000000001</v>
          </cell>
          <cell r="Y21">
            <v>41657</v>
          </cell>
          <cell r="Z21">
            <v>91.036666666666676</v>
          </cell>
          <cell r="AA21">
            <v>3.4433333333333334</v>
          </cell>
          <cell r="AB21">
            <v>29.331005555555553</v>
          </cell>
          <cell r="AC21">
            <v>19.878333333333334</v>
          </cell>
          <cell r="AE21">
            <v>41657</v>
          </cell>
          <cell r="AF21">
            <v>100</v>
          </cell>
          <cell r="AG21">
            <v>0</v>
          </cell>
          <cell r="AH21">
            <v>0</v>
          </cell>
          <cell r="AI21" t="str">
            <v/>
          </cell>
          <cell r="AK21">
            <v>41657</v>
          </cell>
          <cell r="AL21">
            <v>98.073333333333338</v>
          </cell>
          <cell r="AM21">
            <v>3.57</v>
          </cell>
          <cell r="AN21">
            <v>9.6760952380952379</v>
          </cell>
          <cell r="AO21">
            <v>35.759</v>
          </cell>
          <cell r="AQ21">
            <v>41657</v>
          </cell>
          <cell r="AR21">
            <v>89.259999999999991</v>
          </cell>
          <cell r="AS21">
            <v>21.823333333333334</v>
          </cell>
          <cell r="AT21">
            <v>65.514611111111108</v>
          </cell>
          <cell r="AU21">
            <v>41.479666666666667</v>
          </cell>
          <cell r="AW21">
            <v>41657</v>
          </cell>
          <cell r="AX21">
            <v>71.32692307692308</v>
          </cell>
          <cell r="AY21">
            <v>6.35</v>
          </cell>
          <cell r="AZ21">
            <v>20.694775457875455</v>
          </cell>
          <cell r="BA21">
            <v>22.766181818181817</v>
          </cell>
          <cell r="BC21">
            <v>41657</v>
          </cell>
          <cell r="BD21">
            <v>93.765000000000001</v>
          </cell>
          <cell r="BE21">
            <v>3.375</v>
          </cell>
          <cell r="BF21">
            <v>64.755388888888888</v>
          </cell>
          <cell r="BG21">
            <v>58.1845</v>
          </cell>
        </row>
        <row r="22">
          <cell r="A22">
            <v>41658</v>
          </cell>
          <cell r="B22" t="e">
            <v>#N/A</v>
          </cell>
          <cell r="C22" t="e">
            <v>#N/A</v>
          </cell>
          <cell r="D22" t="e">
            <v>#N/A</v>
          </cell>
          <cell r="E22" t="e">
            <v>#N/A</v>
          </cell>
          <cell r="G22">
            <v>41658</v>
          </cell>
          <cell r="H22" t="e">
            <v>#N/A</v>
          </cell>
          <cell r="I22" t="e">
            <v>#N/A</v>
          </cell>
          <cell r="J22" t="e">
            <v>#N/A</v>
          </cell>
          <cell r="K22" t="e">
            <v>#N/A</v>
          </cell>
          <cell r="M22">
            <v>41658</v>
          </cell>
          <cell r="N22">
            <v>78.797142857142859</v>
          </cell>
          <cell r="O22">
            <v>10.629999999999999</v>
          </cell>
          <cell r="P22">
            <v>47.26592534013605</v>
          </cell>
          <cell r="Q22">
            <v>27.598428571428567</v>
          </cell>
          <cell r="S22">
            <v>41658</v>
          </cell>
          <cell r="T22">
            <v>69.070000000000007</v>
          </cell>
          <cell r="U22">
            <v>25.984999999999999</v>
          </cell>
          <cell r="V22">
            <v>29.174783333333334</v>
          </cell>
          <cell r="W22">
            <v>40.694749999999999</v>
          </cell>
          <cell r="Y22">
            <v>41658</v>
          </cell>
          <cell r="Z22">
            <v>91.233333333333334</v>
          </cell>
          <cell r="AA22">
            <v>3.2399999999999998</v>
          </cell>
          <cell r="AB22">
            <v>30.974378787878788</v>
          </cell>
          <cell r="AC22">
            <v>19.708333333333332</v>
          </cell>
          <cell r="AE22">
            <v>41658</v>
          </cell>
          <cell r="AF22">
            <v>100</v>
          </cell>
          <cell r="AG22">
            <v>0</v>
          </cell>
          <cell r="AH22">
            <v>0</v>
          </cell>
          <cell r="AI22" t="str">
            <v/>
          </cell>
          <cell r="AK22">
            <v>41658</v>
          </cell>
          <cell r="AL22">
            <v>98.07</v>
          </cell>
          <cell r="AM22">
            <v>3.3</v>
          </cell>
          <cell r="AN22">
            <v>9.2540416666666676</v>
          </cell>
          <cell r="AO22">
            <v>33.819000000000003</v>
          </cell>
          <cell r="AQ22">
            <v>41658</v>
          </cell>
          <cell r="AR22">
            <v>89.469999999999985</v>
          </cell>
          <cell r="AS22">
            <v>19.793333333333333</v>
          </cell>
          <cell r="AT22">
            <v>69.171333333333337</v>
          </cell>
          <cell r="AU22">
            <v>41.051333333333332</v>
          </cell>
          <cell r="AW22">
            <v>41658</v>
          </cell>
          <cell r="AX22">
            <v>71.62</v>
          </cell>
          <cell r="AY22">
            <v>5.9627272727272729</v>
          </cell>
          <cell r="AZ22">
            <v>19.433015276868723</v>
          </cell>
          <cell r="BA22">
            <v>26.587181818181818</v>
          </cell>
          <cell r="BC22">
            <v>41658</v>
          </cell>
          <cell r="BD22">
            <v>93.634999999999991</v>
          </cell>
          <cell r="BE22">
            <v>3.3049999999999997</v>
          </cell>
          <cell r="BF22">
            <v>67.378083333333336</v>
          </cell>
          <cell r="BG22">
            <v>57.5595</v>
          </cell>
        </row>
        <row r="23">
          <cell r="A23">
            <v>41659</v>
          </cell>
          <cell r="B23">
            <v>88.256666666666675</v>
          </cell>
          <cell r="C23">
            <v>5.9783333333333326</v>
          </cell>
          <cell r="D23">
            <v>20.075183421516758</v>
          </cell>
          <cell r="E23">
            <v>28.924166666666668</v>
          </cell>
          <cell r="G23">
            <v>41659</v>
          </cell>
          <cell r="H23" t="e">
            <v>#N/A</v>
          </cell>
          <cell r="I23" t="e">
            <v>#N/A</v>
          </cell>
          <cell r="J23" t="e">
            <v>#N/A</v>
          </cell>
          <cell r="K23" t="e">
            <v>#N/A</v>
          </cell>
          <cell r="M23">
            <v>41659</v>
          </cell>
          <cell r="N23">
            <v>78.507142857142867</v>
          </cell>
          <cell r="O23">
            <v>10.707142857142857</v>
          </cell>
          <cell r="P23">
            <v>47.304533333333332</v>
          </cell>
          <cell r="Q23">
            <v>28.298999999999999</v>
          </cell>
          <cell r="S23">
            <v>41659</v>
          </cell>
          <cell r="T23">
            <v>69.107500000000002</v>
          </cell>
          <cell r="U23">
            <v>24.37</v>
          </cell>
          <cell r="V23">
            <v>20.406506060606059</v>
          </cell>
          <cell r="W23">
            <v>40.641500000000001</v>
          </cell>
          <cell r="Y23">
            <v>41659</v>
          </cell>
          <cell r="Z23">
            <v>91.046666666666667</v>
          </cell>
          <cell r="AA23">
            <v>3.2333333333333329</v>
          </cell>
          <cell r="AB23">
            <v>32.936074358974359</v>
          </cell>
          <cell r="AC23">
            <v>19.475999999999999</v>
          </cell>
          <cell r="AE23">
            <v>41659</v>
          </cell>
          <cell r="AF23">
            <v>100</v>
          </cell>
          <cell r="AG23">
            <v>0</v>
          </cell>
          <cell r="AH23">
            <v>0</v>
          </cell>
          <cell r="AI23" t="str">
            <v/>
          </cell>
          <cell r="AK23">
            <v>41659</v>
          </cell>
          <cell r="AL23">
            <v>98.166666666666671</v>
          </cell>
          <cell r="AM23">
            <v>3.3</v>
          </cell>
          <cell r="AN23">
            <v>9.6811249999999998</v>
          </cell>
          <cell r="AO23">
            <v>33.819000000000003</v>
          </cell>
          <cell r="AQ23">
            <v>41659</v>
          </cell>
          <cell r="AR23">
            <v>90</v>
          </cell>
          <cell r="AS23">
            <v>19.793333333333333</v>
          </cell>
          <cell r="AT23">
            <v>74.640666666666675</v>
          </cell>
          <cell r="AU23">
            <v>41.051333333333332</v>
          </cell>
          <cell r="AW23">
            <v>41659</v>
          </cell>
          <cell r="AX23">
            <v>72.152307692307673</v>
          </cell>
          <cell r="AY23">
            <v>5.4381818181818176</v>
          </cell>
          <cell r="AZ23">
            <v>18.657315961856447</v>
          </cell>
          <cell r="BA23">
            <v>26.28709090909091</v>
          </cell>
          <cell r="BC23">
            <v>41659</v>
          </cell>
          <cell r="BD23">
            <v>93.57</v>
          </cell>
          <cell r="BE23">
            <v>2.86</v>
          </cell>
          <cell r="BF23">
            <v>54.856791666666666</v>
          </cell>
          <cell r="BG23">
            <v>58.217999999999996</v>
          </cell>
        </row>
        <row r="24">
          <cell r="A24">
            <v>41660</v>
          </cell>
          <cell r="B24">
            <v>88.051111111111098</v>
          </cell>
          <cell r="C24">
            <v>5.956666666666667</v>
          </cell>
          <cell r="D24">
            <v>20.246369787619788</v>
          </cell>
          <cell r="E24">
            <v>29.334833333333336</v>
          </cell>
          <cell r="G24">
            <v>41660</v>
          </cell>
          <cell r="H24">
            <v>83.534444444444432</v>
          </cell>
          <cell r="I24">
            <v>7.355714285714285</v>
          </cell>
          <cell r="J24">
            <v>25.415814530880578</v>
          </cell>
          <cell r="K24">
            <v>40.652428571428572</v>
          </cell>
          <cell r="M24">
            <v>41660</v>
          </cell>
          <cell r="N24">
            <v>78.009999999999991</v>
          </cell>
          <cell r="O24">
            <v>11.311428571428573</v>
          </cell>
          <cell r="P24">
            <v>48.821020634920629</v>
          </cell>
          <cell r="Q24">
            <v>28.491714285714288</v>
          </cell>
          <cell r="S24">
            <v>41660</v>
          </cell>
          <cell r="T24">
            <v>68.22999999999999</v>
          </cell>
          <cell r="U24">
            <v>24.524999999999999</v>
          </cell>
          <cell r="V24">
            <v>17.755920454545453</v>
          </cell>
          <cell r="W24">
            <v>42.667999999999999</v>
          </cell>
          <cell r="Y24">
            <v>41660</v>
          </cell>
          <cell r="Z24">
            <v>90.196666666666658</v>
          </cell>
          <cell r="AA24">
            <v>3.2366666666666668</v>
          </cell>
          <cell r="AB24">
            <v>28.550316049382719</v>
          </cell>
          <cell r="AC24">
            <v>16.533000000000001</v>
          </cell>
          <cell r="AE24">
            <v>41660</v>
          </cell>
          <cell r="AF24">
            <v>100</v>
          </cell>
          <cell r="AG24">
            <v>0</v>
          </cell>
          <cell r="AH24">
            <v>0</v>
          </cell>
          <cell r="AI24" t="str">
            <v/>
          </cell>
          <cell r="AK24">
            <v>41660</v>
          </cell>
          <cell r="AL24">
            <v>98.236666666666665</v>
          </cell>
          <cell r="AM24">
            <v>2.96</v>
          </cell>
          <cell r="AN24">
            <v>9.2498888888888899</v>
          </cell>
          <cell r="AO24">
            <v>34.44</v>
          </cell>
          <cell r="AQ24">
            <v>41660</v>
          </cell>
          <cell r="AR24">
            <v>90.469999999999985</v>
          </cell>
          <cell r="AS24">
            <v>19.793333333333333</v>
          </cell>
          <cell r="AT24">
            <v>77.960000000000008</v>
          </cell>
          <cell r="AU24">
            <v>41.051333333333332</v>
          </cell>
          <cell r="AW24">
            <v>41660</v>
          </cell>
          <cell r="AX24">
            <v>72.513846153846146</v>
          </cell>
          <cell r="AY24">
            <v>5.3863636363636367</v>
          </cell>
          <cell r="AZ24">
            <v>18.71903409304371</v>
          </cell>
          <cell r="BA24">
            <v>25.883454545454548</v>
          </cell>
          <cell r="BC24">
            <v>41660</v>
          </cell>
          <cell r="BD24">
            <v>93.78</v>
          </cell>
          <cell r="BE24">
            <v>2.7149999999999999</v>
          </cell>
          <cell r="BF24">
            <v>56.888221153846153</v>
          </cell>
          <cell r="BG24">
            <v>58.0685</v>
          </cell>
        </row>
        <row r="25">
          <cell r="A25">
            <v>41661</v>
          </cell>
          <cell r="B25">
            <v>87.572222222222237</v>
          </cell>
          <cell r="C25">
            <v>6.0083333333333329</v>
          </cell>
          <cell r="D25">
            <v>20.004034947768282</v>
          </cell>
          <cell r="E25">
            <v>26.372666666666664</v>
          </cell>
          <cell r="G25">
            <v>41661</v>
          </cell>
          <cell r="H25">
            <v>82.786666666666676</v>
          </cell>
          <cell r="I25">
            <v>7.6557142857142866</v>
          </cell>
          <cell r="J25">
            <v>20.151414280935114</v>
          </cell>
          <cell r="K25">
            <v>35.481285714285711</v>
          </cell>
          <cell r="M25">
            <v>41661</v>
          </cell>
          <cell r="N25">
            <v>77.27428571428571</v>
          </cell>
          <cell r="O25">
            <v>11.428571428571429</v>
          </cell>
          <cell r="P25">
            <v>49.494613419913428</v>
          </cell>
          <cell r="Q25">
            <v>28.980428571428572</v>
          </cell>
          <cell r="S25">
            <v>41661</v>
          </cell>
          <cell r="T25">
            <v>68.165000000000006</v>
          </cell>
          <cell r="U25">
            <v>25.637499999999999</v>
          </cell>
          <cell r="V25">
            <v>18.855228146853147</v>
          </cell>
          <cell r="W25">
            <v>42.427500000000002</v>
          </cell>
          <cell r="Y25">
            <v>41661</v>
          </cell>
          <cell r="Z25">
            <v>89.19</v>
          </cell>
          <cell r="AA25">
            <v>3.3633333333333333</v>
          </cell>
          <cell r="AB25">
            <v>26.237799808429116</v>
          </cell>
          <cell r="AC25">
            <v>20.397666666666666</v>
          </cell>
          <cell r="AE25">
            <v>41661</v>
          </cell>
          <cell r="AF25">
            <v>100</v>
          </cell>
          <cell r="AG25">
            <v>0</v>
          </cell>
          <cell r="AH25">
            <v>0</v>
          </cell>
          <cell r="AI25" t="str">
            <v/>
          </cell>
          <cell r="AK25">
            <v>41661</v>
          </cell>
          <cell r="AL25">
            <v>98.316666666666663</v>
          </cell>
          <cell r="AM25">
            <v>2.96</v>
          </cell>
          <cell r="AN25">
            <v>9.7807407407407396</v>
          </cell>
          <cell r="AO25">
            <v>34.44</v>
          </cell>
          <cell r="AQ25">
            <v>41661</v>
          </cell>
          <cell r="AR25">
            <v>90.723333333333343</v>
          </cell>
          <cell r="AS25">
            <v>18.446666666666669</v>
          </cell>
          <cell r="AT25">
            <v>75.913633333333337</v>
          </cell>
          <cell r="AU25">
            <v>40.815666666666665</v>
          </cell>
          <cell r="AW25">
            <v>41661</v>
          </cell>
          <cell r="AX25">
            <v>73.013076923076923</v>
          </cell>
          <cell r="AY25">
            <v>5.3718181818181812</v>
          </cell>
          <cell r="AZ25">
            <v>18.685150573339705</v>
          </cell>
          <cell r="BA25">
            <v>27.374636363636366</v>
          </cell>
          <cell r="BC25">
            <v>41661</v>
          </cell>
          <cell r="BD25">
            <v>94</v>
          </cell>
          <cell r="BE25">
            <v>2.69</v>
          </cell>
          <cell r="BF25">
            <v>50.152230769230769</v>
          </cell>
          <cell r="BG25">
            <v>58.139499999999998</v>
          </cell>
        </row>
        <row r="26">
          <cell r="A26">
            <v>41662</v>
          </cell>
          <cell r="B26">
            <v>87.202222222222218</v>
          </cell>
          <cell r="C26">
            <v>6.2233333333333327</v>
          </cell>
          <cell r="D26">
            <v>19.408437511870844</v>
          </cell>
          <cell r="E26">
            <v>25.722333333333335</v>
          </cell>
          <cell r="G26">
            <v>41662</v>
          </cell>
          <cell r="H26">
            <v>83.033333333333331</v>
          </cell>
          <cell r="I26">
            <v>7.5771428571428556</v>
          </cell>
          <cell r="J26">
            <v>20.258098485068039</v>
          </cell>
          <cell r="K26">
            <v>35.863999999999997</v>
          </cell>
          <cell r="M26">
            <v>41662</v>
          </cell>
          <cell r="N26">
            <v>77.21142857142857</v>
          </cell>
          <cell r="O26">
            <v>11.141428571428573</v>
          </cell>
          <cell r="P26">
            <v>49.981950216450223</v>
          </cell>
          <cell r="Q26">
            <v>29.37385714285714</v>
          </cell>
          <cell r="S26">
            <v>41662</v>
          </cell>
          <cell r="T26">
            <v>68.465000000000003</v>
          </cell>
          <cell r="U26">
            <v>26.637499999999999</v>
          </cell>
          <cell r="V26">
            <v>19.114682692307692</v>
          </cell>
          <cell r="W26">
            <v>42.505250000000004</v>
          </cell>
          <cell r="Y26">
            <v>41662</v>
          </cell>
          <cell r="Z26">
            <v>89.096666666666678</v>
          </cell>
          <cell r="AA26">
            <v>3.2366666666666668</v>
          </cell>
          <cell r="AB26">
            <v>21.576214814814815</v>
          </cell>
          <cell r="AC26">
            <v>22.84566666666667</v>
          </cell>
          <cell r="AE26">
            <v>41662</v>
          </cell>
          <cell r="AF26">
            <v>100</v>
          </cell>
          <cell r="AG26">
            <v>0</v>
          </cell>
          <cell r="AH26">
            <v>0</v>
          </cell>
          <cell r="AI26" t="str">
            <v/>
          </cell>
          <cell r="AK26">
            <v>41662</v>
          </cell>
          <cell r="AL26">
            <v>98.326666666666668</v>
          </cell>
          <cell r="AM26">
            <v>2.77</v>
          </cell>
          <cell r="AN26">
            <v>9.2888000000000002</v>
          </cell>
          <cell r="AO26">
            <v>36.923000000000002</v>
          </cell>
          <cell r="AQ26">
            <v>41662</v>
          </cell>
          <cell r="AR26">
            <v>91.126666666666665</v>
          </cell>
          <cell r="AS26">
            <v>18.446666666666669</v>
          </cell>
          <cell r="AT26">
            <v>80.985633333333325</v>
          </cell>
          <cell r="AU26">
            <v>40.815666666666665</v>
          </cell>
          <cell r="AW26">
            <v>41662</v>
          </cell>
          <cell r="AX26">
            <v>73.502307692307696</v>
          </cell>
          <cell r="AY26">
            <v>5.2163636363636368</v>
          </cell>
          <cell r="AZ26">
            <v>19.212003323190025</v>
          </cell>
          <cell r="BA26">
            <v>27.228636363636369</v>
          </cell>
          <cell r="BC26">
            <v>41662</v>
          </cell>
          <cell r="BD26">
            <v>94.234999999999999</v>
          </cell>
          <cell r="BE26">
            <v>2.5350000000000001</v>
          </cell>
          <cell r="BF26">
            <v>51.171078571428566</v>
          </cell>
          <cell r="BG26">
            <v>58.091999999999999</v>
          </cell>
        </row>
        <row r="27">
          <cell r="A27">
            <v>41663</v>
          </cell>
          <cell r="B27">
            <v>86.965555555555568</v>
          </cell>
          <cell r="C27">
            <v>6.3283333333333331</v>
          </cell>
          <cell r="D27">
            <v>18.680289721389723</v>
          </cell>
          <cell r="E27">
            <v>24.493333333333329</v>
          </cell>
          <cell r="G27">
            <v>41663</v>
          </cell>
          <cell r="H27">
            <v>83.4</v>
          </cell>
          <cell r="I27">
            <v>7.2571428571428571</v>
          </cell>
          <cell r="J27">
            <v>20.451169292999005</v>
          </cell>
          <cell r="K27">
            <v>35.53557142857143</v>
          </cell>
          <cell r="M27">
            <v>41663</v>
          </cell>
          <cell r="N27">
            <v>76.919999999999987</v>
          </cell>
          <cell r="O27">
            <v>11.01857142857143</v>
          </cell>
          <cell r="P27">
            <v>50.446101831501828</v>
          </cell>
          <cell r="Q27">
            <v>29.715428571428568</v>
          </cell>
          <cell r="S27">
            <v>41663</v>
          </cell>
          <cell r="T27">
            <v>68.584999999999994</v>
          </cell>
          <cell r="U27">
            <v>27.217500000000001</v>
          </cell>
          <cell r="V27">
            <v>16.847084644522145</v>
          </cell>
          <cell r="W27">
            <v>42.575499999999998</v>
          </cell>
          <cell r="Y27">
            <v>41663</v>
          </cell>
          <cell r="Z27">
            <v>88.94</v>
          </cell>
          <cell r="AA27">
            <v>3.3166666666666664</v>
          </cell>
          <cell r="AB27">
            <v>22.075179487179486</v>
          </cell>
          <cell r="AC27">
            <v>25.836666666666662</v>
          </cell>
          <cell r="AE27">
            <v>41663</v>
          </cell>
          <cell r="AF27">
            <v>100</v>
          </cell>
          <cell r="AG27">
            <v>0</v>
          </cell>
          <cell r="AH27">
            <v>0</v>
          </cell>
          <cell r="AI27" t="str">
            <v/>
          </cell>
          <cell r="AK27">
            <v>41663</v>
          </cell>
          <cell r="AL27">
            <v>98.396666666666661</v>
          </cell>
          <cell r="AM27">
            <v>2.77</v>
          </cell>
          <cell r="AN27">
            <v>9.922133333333333</v>
          </cell>
          <cell r="AO27">
            <v>36.923000000000002</v>
          </cell>
          <cell r="AQ27">
            <v>41663</v>
          </cell>
          <cell r="AR27">
            <v>91.493333333333325</v>
          </cell>
          <cell r="AS27">
            <v>18.446666666666669</v>
          </cell>
          <cell r="AT27">
            <v>86.033533333333324</v>
          </cell>
          <cell r="AU27">
            <v>40.815666666666665</v>
          </cell>
          <cell r="AW27">
            <v>41663</v>
          </cell>
          <cell r="AX27">
            <v>73.72</v>
          </cell>
          <cell r="AY27">
            <v>4.9845454545454553</v>
          </cell>
          <cell r="AZ27">
            <v>19.809902138273706</v>
          </cell>
          <cell r="BA27">
            <v>27.768090909090912</v>
          </cell>
          <cell r="BC27">
            <v>41663</v>
          </cell>
          <cell r="BD27">
            <v>94.455000000000013</v>
          </cell>
          <cell r="BE27">
            <v>2.4050000000000002</v>
          </cell>
          <cell r="BF27">
            <v>52.741866666666667</v>
          </cell>
          <cell r="BG27">
            <v>58.265499999999996</v>
          </cell>
        </row>
        <row r="28">
          <cell r="A28">
            <v>41664</v>
          </cell>
          <cell r="B28">
            <v>86.552222222222227</v>
          </cell>
          <cell r="C28">
            <v>6.5999999999999988</v>
          </cell>
          <cell r="D28">
            <v>18.925602709790208</v>
          </cell>
          <cell r="E28">
            <v>23.762666666666664</v>
          </cell>
          <cell r="G28">
            <v>41664</v>
          </cell>
          <cell r="H28">
            <v>83.252222222222215</v>
          </cell>
          <cell r="I28">
            <v>7.2142857142857135</v>
          </cell>
          <cell r="J28">
            <v>21.38145352413019</v>
          </cell>
          <cell r="K28">
            <v>33.744714285714288</v>
          </cell>
          <cell r="M28">
            <v>41664</v>
          </cell>
          <cell r="N28">
            <v>76.534285714285716</v>
          </cell>
          <cell r="O28">
            <v>11.29857142857143</v>
          </cell>
          <cell r="P28">
            <v>51.399738492879678</v>
          </cell>
          <cell r="Q28">
            <v>29.548571428571424</v>
          </cell>
          <cell r="S28">
            <v>41664</v>
          </cell>
          <cell r="T28">
            <v>68.342500000000001</v>
          </cell>
          <cell r="U28">
            <v>27.565000000000001</v>
          </cell>
          <cell r="V28">
            <v>13.532709415584415</v>
          </cell>
          <cell r="W28">
            <v>43.756250000000001</v>
          </cell>
          <cell r="Y28">
            <v>41664</v>
          </cell>
          <cell r="Z28">
            <v>88.473333333333343</v>
          </cell>
          <cell r="AA28">
            <v>3.2033333333333331</v>
          </cell>
          <cell r="AB28">
            <v>20.414564814814813</v>
          </cell>
          <cell r="AC28">
            <v>23.111999999999998</v>
          </cell>
          <cell r="AE28">
            <v>41664</v>
          </cell>
          <cell r="AF28">
            <v>100</v>
          </cell>
          <cell r="AG28">
            <v>0</v>
          </cell>
          <cell r="AH28">
            <v>0</v>
          </cell>
          <cell r="AI28" t="str">
            <v/>
          </cell>
          <cell r="AK28">
            <v>41664</v>
          </cell>
          <cell r="AL28">
            <v>98.46</v>
          </cell>
          <cell r="AM28">
            <v>2.77</v>
          </cell>
          <cell r="AN28">
            <v>10.594933333333334</v>
          </cell>
          <cell r="AO28">
            <v>36.923000000000002</v>
          </cell>
          <cell r="AQ28">
            <v>41664</v>
          </cell>
          <cell r="AR28">
            <v>91.606666666666669</v>
          </cell>
          <cell r="AS28">
            <v>17.613333333333333</v>
          </cell>
          <cell r="AT28">
            <v>89.776222222222216</v>
          </cell>
          <cell r="AU28">
            <v>40.507666666666665</v>
          </cell>
          <cell r="AW28">
            <v>41664</v>
          </cell>
          <cell r="AX28">
            <v>73.756923076923073</v>
          </cell>
          <cell r="AY28">
            <v>4.88</v>
          </cell>
          <cell r="AZ28">
            <v>19.955090665400217</v>
          </cell>
          <cell r="BA28">
            <v>27.58163636363636</v>
          </cell>
          <cell r="BC28">
            <v>41664</v>
          </cell>
          <cell r="BD28">
            <v>94.615000000000009</v>
          </cell>
          <cell r="BE28">
            <v>2.395</v>
          </cell>
          <cell r="BF28">
            <v>48.273300000000006</v>
          </cell>
          <cell r="BG28">
            <v>58.325499999999998</v>
          </cell>
        </row>
        <row r="29">
          <cell r="A29">
            <v>41665</v>
          </cell>
          <cell r="B29">
            <v>86.454444444444434</v>
          </cell>
          <cell r="C29">
            <v>6.7450000000000001</v>
          </cell>
          <cell r="D29">
            <v>18.558395088707591</v>
          </cell>
          <cell r="E29">
            <v>22.927499999999998</v>
          </cell>
          <cell r="G29">
            <v>41665</v>
          </cell>
          <cell r="H29">
            <v>83.043333333333337</v>
          </cell>
          <cell r="I29">
            <v>6.7137500000000001</v>
          </cell>
          <cell r="J29">
            <v>22.70277833728592</v>
          </cell>
          <cell r="K29">
            <v>29.5535</v>
          </cell>
          <cell r="M29">
            <v>41665</v>
          </cell>
          <cell r="N29">
            <v>76.434285714285707</v>
          </cell>
          <cell r="O29">
            <v>11.571428571428571</v>
          </cell>
          <cell r="P29">
            <v>52.786336390966646</v>
          </cell>
          <cell r="Q29">
            <v>31.601999999999997</v>
          </cell>
          <cell r="S29">
            <v>41665</v>
          </cell>
          <cell r="T29">
            <v>68.599999999999994</v>
          </cell>
          <cell r="U29">
            <v>28.565000000000001</v>
          </cell>
          <cell r="V29">
            <v>14.802497510822512</v>
          </cell>
          <cell r="W29">
            <v>43.814749999999997</v>
          </cell>
          <cell r="Y29">
            <v>41665</v>
          </cell>
          <cell r="Z29">
            <v>88.720000000000013</v>
          </cell>
          <cell r="AA29">
            <v>3.1566666666666663</v>
          </cell>
          <cell r="AB29">
            <v>21.444817948717951</v>
          </cell>
          <cell r="AC29">
            <v>22.917333333333332</v>
          </cell>
          <cell r="AE29">
            <v>41665</v>
          </cell>
          <cell r="AF29">
            <v>100</v>
          </cell>
          <cell r="AG29">
            <v>0</v>
          </cell>
          <cell r="AH29">
            <v>0</v>
          </cell>
          <cell r="AI29" t="str">
            <v/>
          </cell>
          <cell r="AK29">
            <v>41665</v>
          </cell>
          <cell r="AL29">
            <v>98.52</v>
          </cell>
          <cell r="AM29">
            <v>2.77</v>
          </cell>
          <cell r="AN29">
            <v>11.260466666666668</v>
          </cell>
          <cell r="AO29">
            <v>36.923000000000002</v>
          </cell>
          <cell r="AQ29">
            <v>41665</v>
          </cell>
          <cell r="AR29">
            <v>91.926666666666677</v>
          </cell>
          <cell r="AS29">
            <v>17.613333333333333</v>
          </cell>
          <cell r="AT29">
            <v>97.599444444444444</v>
          </cell>
          <cell r="AU29">
            <v>40.507666666666665</v>
          </cell>
          <cell r="AW29">
            <v>41665</v>
          </cell>
          <cell r="AX29">
            <v>74.072307692307689</v>
          </cell>
          <cell r="AY29">
            <v>4.7036363636363641</v>
          </cell>
          <cell r="AZ29">
            <v>20.672957064504129</v>
          </cell>
          <cell r="BA29">
            <v>27.587454545454545</v>
          </cell>
          <cell r="BC29">
            <v>41665</v>
          </cell>
          <cell r="BD29">
            <v>94.555000000000007</v>
          </cell>
          <cell r="BE29">
            <v>2.3250000000000002</v>
          </cell>
          <cell r="BF29">
            <v>44.367616071428571</v>
          </cell>
          <cell r="BG29">
            <v>56.544499999999999</v>
          </cell>
        </row>
        <row r="30">
          <cell r="A30">
            <v>41666</v>
          </cell>
          <cell r="B30">
            <v>86.645555555555561</v>
          </cell>
          <cell r="C30">
            <v>6.6516666666666664</v>
          </cell>
          <cell r="D30">
            <v>19.034557514245016</v>
          </cell>
          <cell r="E30">
            <v>22.535499999999999</v>
          </cell>
          <cell r="G30">
            <v>41666</v>
          </cell>
          <cell r="H30">
            <v>83.245555555555555</v>
          </cell>
          <cell r="I30">
            <v>6.7874999999999996</v>
          </cell>
          <cell r="J30">
            <v>25.871458598191932</v>
          </cell>
          <cell r="K30">
            <v>29.313499999999998</v>
          </cell>
          <cell r="M30">
            <v>41666</v>
          </cell>
          <cell r="N30">
            <v>75.371428571428581</v>
          </cell>
          <cell r="O30">
            <v>12.612857142857143</v>
          </cell>
          <cell r="P30">
            <v>41.703538459243347</v>
          </cell>
          <cell r="Q30">
            <v>30.61185714285714</v>
          </cell>
          <cell r="S30">
            <v>41666</v>
          </cell>
          <cell r="T30">
            <v>68.552499999999995</v>
          </cell>
          <cell r="U30">
            <v>29.375</v>
          </cell>
          <cell r="V30">
            <v>15.081105654761904</v>
          </cell>
          <cell r="W30">
            <v>43.223749999999995</v>
          </cell>
          <cell r="Y30">
            <v>41666</v>
          </cell>
          <cell r="Z30">
            <v>88.636666666666656</v>
          </cell>
          <cell r="AA30">
            <v>3.2133333333333334</v>
          </cell>
          <cell r="AB30">
            <v>22.594130555555552</v>
          </cell>
          <cell r="AC30">
            <v>22.461333333333332</v>
          </cell>
          <cell r="AE30">
            <v>41666</v>
          </cell>
          <cell r="AF30">
            <v>100</v>
          </cell>
          <cell r="AG30">
            <v>0</v>
          </cell>
          <cell r="AH30">
            <v>0</v>
          </cell>
          <cell r="AI30" t="str">
            <v/>
          </cell>
          <cell r="AK30">
            <v>41666</v>
          </cell>
          <cell r="AL30">
            <v>98.553333333333327</v>
          </cell>
          <cell r="AM30">
            <v>2.56</v>
          </cell>
          <cell r="AN30">
            <v>10.798393939393939</v>
          </cell>
          <cell r="AO30">
            <v>36.398000000000003</v>
          </cell>
          <cell r="AQ30">
            <v>41666</v>
          </cell>
          <cell r="AR30">
            <v>91.25</v>
          </cell>
          <cell r="AS30">
            <v>18.03</v>
          </cell>
          <cell r="AT30">
            <v>92.885388888888883</v>
          </cell>
          <cell r="AU30">
            <v>40.507666666666665</v>
          </cell>
          <cell r="AW30">
            <v>41666</v>
          </cell>
          <cell r="AX30">
            <v>74.11384615384614</v>
          </cell>
          <cell r="AY30">
            <v>4.4772727272727266</v>
          </cell>
          <cell r="AZ30">
            <v>19.320847695115337</v>
          </cell>
          <cell r="BA30">
            <v>26.80263636363637</v>
          </cell>
          <cell r="BC30">
            <v>41666</v>
          </cell>
          <cell r="BD30">
            <v>94.68</v>
          </cell>
          <cell r="BE30">
            <v>2.34</v>
          </cell>
          <cell r="BF30">
            <v>42.192843750000002</v>
          </cell>
          <cell r="BG30">
            <v>56.814499999999995</v>
          </cell>
        </row>
        <row r="31">
          <cell r="A31">
            <v>41667</v>
          </cell>
          <cell r="B31">
            <v>86.592222222222233</v>
          </cell>
          <cell r="C31">
            <v>6.8083333333333336</v>
          </cell>
          <cell r="D31">
            <v>19.305963497150998</v>
          </cell>
          <cell r="E31">
            <v>21.275833333333335</v>
          </cell>
          <cell r="G31">
            <v>41667</v>
          </cell>
          <cell r="H31">
            <v>83.681111111111093</v>
          </cell>
          <cell r="I31">
            <v>6.7237499999999999</v>
          </cell>
          <cell r="J31">
            <v>28.84754545207878</v>
          </cell>
          <cell r="K31">
            <v>29.104875</v>
          </cell>
          <cell r="M31">
            <v>41667</v>
          </cell>
          <cell r="N31">
            <v>75.30714285714285</v>
          </cell>
          <cell r="O31">
            <v>12.487142857142857</v>
          </cell>
          <cell r="P31">
            <v>42.123466941391939</v>
          </cell>
          <cell r="Q31">
            <v>30.35857142857143</v>
          </cell>
          <cell r="S31">
            <v>41667</v>
          </cell>
          <cell r="T31">
            <v>68.78</v>
          </cell>
          <cell r="U31">
            <v>30.375</v>
          </cell>
          <cell r="V31">
            <v>15.736908482142857</v>
          </cell>
          <cell r="W31">
            <v>43.272999999999996</v>
          </cell>
          <cell r="Y31">
            <v>41667</v>
          </cell>
          <cell r="Z31">
            <v>87.81</v>
          </cell>
          <cell r="AA31">
            <v>3.41</v>
          </cell>
          <cell r="AB31">
            <v>21.732863174427198</v>
          </cell>
          <cell r="AC31">
            <v>32.036666666666669</v>
          </cell>
          <cell r="AE31">
            <v>41667</v>
          </cell>
          <cell r="AF31">
            <v>100</v>
          </cell>
          <cell r="AG31">
            <v>0</v>
          </cell>
          <cell r="AH31">
            <v>0</v>
          </cell>
          <cell r="AI31" t="str">
            <v/>
          </cell>
          <cell r="AK31">
            <v>41667</v>
          </cell>
          <cell r="AL31">
            <v>65.273333333333326</v>
          </cell>
          <cell r="AM31">
            <v>2.56</v>
          </cell>
          <cell r="AN31">
            <v>11.40090909090909</v>
          </cell>
          <cell r="AO31">
            <v>36.398000000000003</v>
          </cell>
          <cell r="AQ31">
            <v>41667</v>
          </cell>
          <cell r="AR31">
            <v>91.42</v>
          </cell>
          <cell r="AS31">
            <v>16.900000000000002</v>
          </cell>
          <cell r="AT31">
            <v>91.409361111111124</v>
          </cell>
          <cell r="AU31">
            <v>41.493333333333332</v>
          </cell>
          <cell r="AW31">
            <v>41667</v>
          </cell>
          <cell r="AX31">
            <v>74.31307692307692</v>
          </cell>
          <cell r="AY31">
            <v>4.3045454545454547</v>
          </cell>
          <cell r="AZ31">
            <v>19.344115946496942</v>
          </cell>
          <cell r="BA31">
            <v>26.343181818181815</v>
          </cell>
          <cell r="BC31">
            <v>41667</v>
          </cell>
          <cell r="BD31">
            <v>94.87</v>
          </cell>
          <cell r="BE31">
            <v>2.34</v>
          </cell>
          <cell r="BF31">
            <v>44.05228125</v>
          </cell>
          <cell r="BG31">
            <v>56.814499999999995</v>
          </cell>
        </row>
        <row r="32">
          <cell r="A32">
            <v>41668</v>
          </cell>
          <cell r="B32">
            <v>86.711111111111123</v>
          </cell>
          <cell r="C32">
            <v>6.6400000000000006</v>
          </cell>
          <cell r="D32">
            <v>21.467645275702875</v>
          </cell>
          <cell r="E32">
            <v>20.009999999999998</v>
          </cell>
          <cell r="G32">
            <v>41668</v>
          </cell>
          <cell r="H32">
            <v>83.954444444444434</v>
          </cell>
          <cell r="I32">
            <v>6.3262500000000008</v>
          </cell>
          <cell r="J32">
            <v>30.640899590011347</v>
          </cell>
          <cell r="K32">
            <v>28.835250000000002</v>
          </cell>
          <cell r="M32">
            <v>41668</v>
          </cell>
          <cell r="N32">
            <v>74.861428571428561</v>
          </cell>
          <cell r="O32">
            <v>12.692857142857145</v>
          </cell>
          <cell r="P32">
            <v>42.528911827889047</v>
          </cell>
          <cell r="Q32">
            <v>29.890285714285714</v>
          </cell>
          <cell r="S32">
            <v>41668</v>
          </cell>
          <cell r="T32">
            <v>69.372500000000002</v>
          </cell>
          <cell r="U32">
            <v>30.727499999999999</v>
          </cell>
          <cell r="V32">
            <v>14.939515625</v>
          </cell>
          <cell r="W32">
            <v>43.210999999999999</v>
          </cell>
          <cell r="Y32">
            <v>41668</v>
          </cell>
          <cell r="Z32">
            <v>86.756666666666661</v>
          </cell>
          <cell r="AA32">
            <v>3.5399999999999996</v>
          </cell>
          <cell r="AB32">
            <v>20.199413788029286</v>
          </cell>
          <cell r="AC32">
            <v>34.396999999999998</v>
          </cell>
          <cell r="AE32">
            <v>41668</v>
          </cell>
          <cell r="AF32">
            <v>100</v>
          </cell>
          <cell r="AG32">
            <v>0</v>
          </cell>
          <cell r="AH32">
            <v>0</v>
          </cell>
          <cell r="AI32" t="str">
            <v/>
          </cell>
          <cell r="AK32">
            <v>41668</v>
          </cell>
          <cell r="AL32">
            <v>64.910000000000011</v>
          </cell>
          <cell r="AM32">
            <v>2.62</v>
          </cell>
          <cell r="AN32">
            <v>9.2189523809523823</v>
          </cell>
          <cell r="AO32">
            <v>27.885000000000002</v>
          </cell>
          <cell r="AQ32">
            <v>41668</v>
          </cell>
          <cell r="AR32">
            <v>91.713333333333324</v>
          </cell>
          <cell r="AS32">
            <v>16.900000000000002</v>
          </cell>
          <cell r="AT32">
            <v>97.242750000000001</v>
          </cell>
          <cell r="AU32">
            <v>41.493333333333332</v>
          </cell>
          <cell r="AW32">
            <v>41668</v>
          </cell>
          <cell r="AX32">
            <v>74.299999999999983</v>
          </cell>
          <cell r="AY32">
            <v>4.1109090909090904</v>
          </cell>
          <cell r="AZ32">
            <v>19.109468467643467</v>
          </cell>
          <cell r="BA32">
            <v>27.634636363636364</v>
          </cell>
          <cell r="BC32">
            <v>41668</v>
          </cell>
          <cell r="BD32">
            <v>94.925000000000011</v>
          </cell>
          <cell r="BE32">
            <v>2.2749999999999999</v>
          </cell>
          <cell r="BF32">
            <v>45.003268382352942</v>
          </cell>
          <cell r="BG32">
            <v>57.900999999999996</v>
          </cell>
        </row>
        <row r="33">
          <cell r="A33">
            <v>41669</v>
          </cell>
          <cell r="B33">
            <v>86.952222222222218</v>
          </cell>
          <cell r="C33">
            <v>6.4516666666666671</v>
          </cell>
          <cell r="D33">
            <v>22.421409607431734</v>
          </cell>
          <cell r="E33">
            <v>19.184833333333334</v>
          </cell>
          <cell r="G33">
            <v>41669</v>
          </cell>
          <cell r="H33">
            <v>84.348888888888894</v>
          </cell>
          <cell r="I33">
            <v>6.28</v>
          </cell>
          <cell r="J33">
            <v>24.630665943506973</v>
          </cell>
          <cell r="K33">
            <v>36.246249999999996</v>
          </cell>
          <cell r="M33">
            <v>41669</v>
          </cell>
          <cell r="N33">
            <v>75.251428571428576</v>
          </cell>
          <cell r="O33">
            <v>12.845714285714285</v>
          </cell>
          <cell r="P33">
            <v>44.181533820545766</v>
          </cell>
          <cell r="Q33">
            <v>30.143571428571427</v>
          </cell>
          <cell r="S33">
            <v>41669</v>
          </cell>
          <cell r="T33">
            <v>70.394999999999996</v>
          </cell>
          <cell r="U33">
            <v>30.727499999999999</v>
          </cell>
          <cell r="V33">
            <v>15.44953125</v>
          </cell>
          <cell r="W33">
            <v>43.210999999999999</v>
          </cell>
          <cell r="Y33">
            <v>41669</v>
          </cell>
          <cell r="Z33">
            <v>85.706666666666663</v>
          </cell>
          <cell r="AA33">
            <v>3.6033333333333331</v>
          </cell>
          <cell r="AB33">
            <v>18.304646393762184</v>
          </cell>
          <cell r="AC33">
            <v>33.131666666666668</v>
          </cell>
          <cell r="AE33">
            <v>41669</v>
          </cell>
          <cell r="AF33">
            <v>100</v>
          </cell>
          <cell r="AG33">
            <v>0</v>
          </cell>
          <cell r="AH33">
            <v>0</v>
          </cell>
          <cell r="AI33" t="str">
            <v/>
          </cell>
          <cell r="AK33">
            <v>41669</v>
          </cell>
          <cell r="AL33">
            <v>98.276666666666657</v>
          </cell>
          <cell r="AM33">
            <v>2.33</v>
          </cell>
          <cell r="AN33">
            <v>8.4752500000000008</v>
          </cell>
          <cell r="AO33">
            <v>27.472999999999999</v>
          </cell>
          <cell r="AQ33">
            <v>41669</v>
          </cell>
          <cell r="AR33">
            <v>91.990000000000009</v>
          </cell>
          <cell r="AS33">
            <v>16.900000000000002</v>
          </cell>
          <cell r="AT33">
            <v>102.33316666666667</v>
          </cell>
          <cell r="AU33">
            <v>41.493333333333332</v>
          </cell>
          <cell r="AW33">
            <v>41669</v>
          </cell>
          <cell r="AX33">
            <v>73.951538461538462</v>
          </cell>
          <cell r="AY33">
            <v>4.2218181818181826</v>
          </cell>
          <cell r="AZ33">
            <v>19.329798672161168</v>
          </cell>
          <cell r="BA33">
            <v>30.940181818181824</v>
          </cell>
          <cell r="BC33">
            <v>41669</v>
          </cell>
          <cell r="BD33">
            <v>93.88</v>
          </cell>
          <cell r="BE33">
            <v>2.6550000000000002</v>
          </cell>
          <cell r="BF33">
            <v>45.53295138888889</v>
          </cell>
          <cell r="BG33">
            <v>55.92</v>
          </cell>
        </row>
        <row r="34">
          <cell r="A34">
            <v>41670</v>
          </cell>
          <cell r="B34">
            <v>86.722222222222229</v>
          </cell>
          <cell r="C34">
            <v>6.66</v>
          </cell>
          <cell r="D34">
            <v>24.813600273912755</v>
          </cell>
          <cell r="E34">
            <v>17.783333333333335</v>
          </cell>
          <cell r="G34">
            <v>41670</v>
          </cell>
          <cell r="H34">
            <v>84.602222222222224</v>
          </cell>
          <cell r="I34">
            <v>6.13</v>
          </cell>
          <cell r="J34">
            <v>23.144355435627176</v>
          </cell>
          <cell r="K34">
            <v>33.813249999999996</v>
          </cell>
          <cell r="M34">
            <v>41670</v>
          </cell>
          <cell r="N34">
            <v>75.332857142857137</v>
          </cell>
          <cell r="O34">
            <v>13.06</v>
          </cell>
          <cell r="P34">
            <v>45.605987761771367</v>
          </cell>
          <cell r="Q34">
            <v>30.316428571428567</v>
          </cell>
          <cell r="S34">
            <v>41670</v>
          </cell>
          <cell r="T34">
            <v>71.327500000000001</v>
          </cell>
          <cell r="U34">
            <v>30.49</v>
          </cell>
          <cell r="V34">
            <v>15.674434294871794</v>
          </cell>
          <cell r="W34">
            <v>43.253249999999994</v>
          </cell>
          <cell r="Y34">
            <v>41670</v>
          </cell>
          <cell r="Z34">
            <v>85.416666666666671</v>
          </cell>
          <cell r="AA34">
            <v>3.59</v>
          </cell>
          <cell r="AB34">
            <v>18.419314285714282</v>
          </cell>
          <cell r="AC34">
            <v>32.000666666666667</v>
          </cell>
          <cell r="AE34">
            <v>41670</v>
          </cell>
          <cell r="AF34">
            <v>100</v>
          </cell>
          <cell r="AG34">
            <v>0</v>
          </cell>
          <cell r="AH34">
            <v>579.73299999999995</v>
          </cell>
          <cell r="AI34" t="str">
            <v/>
          </cell>
          <cell r="AK34">
            <v>41670</v>
          </cell>
          <cell r="AL34">
            <v>98.33</v>
          </cell>
          <cell r="AM34">
            <v>1.165</v>
          </cell>
          <cell r="AN34">
            <v>49.537395833333335</v>
          </cell>
          <cell r="AO34">
            <v>27.472999999999999</v>
          </cell>
          <cell r="AQ34">
            <v>41670</v>
          </cell>
          <cell r="AR34">
            <v>92.25</v>
          </cell>
          <cell r="AS34">
            <v>16.900000000000002</v>
          </cell>
          <cell r="AT34">
            <v>104.87477777777777</v>
          </cell>
          <cell r="AU34">
            <v>41.493333333333332</v>
          </cell>
          <cell r="AW34">
            <v>41670</v>
          </cell>
          <cell r="AX34">
            <v>73.503846153846155</v>
          </cell>
          <cell r="AY34">
            <v>4.3272727272727272</v>
          </cell>
          <cell r="AZ34">
            <v>19.138969409340657</v>
          </cell>
          <cell r="BA34">
            <v>33.399727272727269</v>
          </cell>
          <cell r="BC34">
            <v>41670</v>
          </cell>
          <cell r="BD34">
            <v>93.72999999999999</v>
          </cell>
          <cell r="BE34">
            <v>2.67</v>
          </cell>
          <cell r="BF34">
            <v>46.403861842105265</v>
          </cell>
          <cell r="BG34">
            <v>55.487000000000002</v>
          </cell>
        </row>
      </sheetData>
      <sheetData sheetId="8">
        <row r="1">
          <cell r="A1" t="str">
            <v>Wheel</v>
          </cell>
          <cell r="B1" t="str">
            <v>740</v>
          </cell>
          <cell r="M1" t="str">
            <v>Wheel</v>
          </cell>
          <cell r="N1" t="str">
            <v>GD825A-2</v>
          </cell>
          <cell r="S1" t="str">
            <v>Wheel</v>
          </cell>
          <cell r="T1" t="str">
            <v>HD465-7</v>
          </cell>
          <cell r="Y1" t="str">
            <v>Wheel</v>
          </cell>
          <cell r="Z1" t="str">
            <v>HD785-5</v>
          </cell>
          <cell r="AE1" t="str">
            <v>Wheel</v>
          </cell>
          <cell r="AF1" t="str">
            <v>HD785-7</v>
          </cell>
          <cell r="AK1" t="str">
            <v>Wheel</v>
          </cell>
          <cell r="AL1" t="str">
            <v>WD600-3</v>
          </cell>
          <cell r="AQ1" t="str">
            <v>Wheel</v>
          </cell>
          <cell r="AR1" t="str">
            <v>WA600-3</v>
          </cell>
        </row>
        <row r="2">
          <cell r="A2" t="str">
            <v>Populasi</v>
          </cell>
          <cell r="B2">
            <v>4</v>
          </cell>
          <cell r="M2" t="str">
            <v>Populasi</v>
          </cell>
          <cell r="N2">
            <v>10</v>
          </cell>
          <cell r="S2" t="str">
            <v>Populasi</v>
          </cell>
          <cell r="T2">
            <v>10</v>
          </cell>
          <cell r="Y2" t="str">
            <v>Populasi</v>
          </cell>
          <cell r="Z2">
            <v>19</v>
          </cell>
          <cell r="AE2" t="str">
            <v>Populasi</v>
          </cell>
          <cell r="AF2">
            <v>49</v>
          </cell>
          <cell r="AK2" t="str">
            <v>Populasi</v>
          </cell>
          <cell r="AL2">
            <v>2</v>
          </cell>
          <cell r="AQ2" t="str">
            <v>Populasi</v>
          </cell>
          <cell r="AR2">
            <v>1</v>
          </cell>
        </row>
        <row r="3">
          <cell r="A3" t="str">
            <v>Date</v>
          </cell>
          <cell r="B3" t="str">
            <v>PA (%)</v>
          </cell>
          <cell r="C3" t="str">
            <v>MTTR (Hrs)</v>
          </cell>
          <cell r="D3" t="str">
            <v>MTBS (Hrs)</v>
          </cell>
          <cell r="E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row>
        <row r="4">
          <cell r="A4">
            <v>41640</v>
          </cell>
          <cell r="B4">
            <v>100</v>
          </cell>
          <cell r="C4" t="e">
            <v>#DIV/0!</v>
          </cell>
          <cell r="D4">
            <v>0</v>
          </cell>
          <cell r="E4" t="e">
            <v>#DIV/0!</v>
          </cell>
          <cell r="M4">
            <v>41640</v>
          </cell>
          <cell r="N4">
            <v>100</v>
          </cell>
          <cell r="O4" t="e">
            <v>#DIV/0!</v>
          </cell>
          <cell r="P4">
            <v>0</v>
          </cell>
          <cell r="Q4" t="e">
            <v>#DIV/0!</v>
          </cell>
          <cell r="S4">
            <v>41640</v>
          </cell>
          <cell r="T4">
            <v>90</v>
          </cell>
          <cell r="U4">
            <v>24</v>
          </cell>
          <cell r="V4">
            <v>0</v>
          </cell>
          <cell r="W4">
            <v>100</v>
          </cell>
          <cell r="Y4">
            <v>41640</v>
          </cell>
          <cell r="Z4">
            <v>94.736842105263165</v>
          </cell>
          <cell r="AA4">
            <v>24</v>
          </cell>
          <cell r="AB4">
            <v>0</v>
          </cell>
          <cell r="AC4">
            <v>100</v>
          </cell>
          <cell r="AE4">
            <v>41640</v>
          </cell>
          <cell r="AF4">
            <v>79.591836734693871</v>
          </cell>
          <cell r="AG4" t="e">
            <v>#DIV/0!</v>
          </cell>
          <cell r="AH4">
            <v>0</v>
          </cell>
          <cell r="AI4" t="e">
            <v>#DIV/0!</v>
          </cell>
          <cell r="AK4">
            <v>41640</v>
          </cell>
          <cell r="AL4">
            <v>100</v>
          </cell>
          <cell r="AM4" t="e">
            <v>#DIV/0!</v>
          </cell>
          <cell r="AN4">
            <v>0</v>
          </cell>
          <cell r="AO4" t="e">
            <v>#DIV/0!</v>
          </cell>
          <cell r="AQ4">
            <v>41640</v>
          </cell>
          <cell r="AR4">
            <v>100</v>
          </cell>
          <cell r="AS4" t="e">
            <v>#DIV/0!</v>
          </cell>
          <cell r="AT4">
            <v>0</v>
          </cell>
          <cell r="AU4" t="e">
            <v>#DIV/0!</v>
          </cell>
        </row>
        <row r="5">
          <cell r="A5">
            <v>41641</v>
          </cell>
          <cell r="B5">
            <v>98.914999999999992</v>
          </cell>
          <cell r="C5">
            <v>2.08</v>
          </cell>
          <cell r="D5">
            <v>1.7915000000000001</v>
          </cell>
          <cell r="E5">
            <v>0</v>
          </cell>
          <cell r="M5">
            <v>41641</v>
          </cell>
          <cell r="N5">
            <v>92.372</v>
          </cell>
          <cell r="O5">
            <v>4.0949999999999998</v>
          </cell>
          <cell r="P5">
            <v>10.975366666666668</v>
          </cell>
          <cell r="Q5">
            <v>0</v>
          </cell>
          <cell r="S5">
            <v>41641</v>
          </cell>
          <cell r="T5">
            <v>79.182999999999993</v>
          </cell>
          <cell r="U5">
            <v>24.98</v>
          </cell>
          <cell r="V5">
            <v>0.75330000000000008</v>
          </cell>
          <cell r="W5">
            <v>75</v>
          </cell>
          <cell r="Y5">
            <v>41641</v>
          </cell>
          <cell r="Z5">
            <v>84.55263157894737</v>
          </cell>
          <cell r="AA5">
            <v>6.9381249999999994</v>
          </cell>
          <cell r="AB5">
            <v>6.3777017543859653</v>
          </cell>
          <cell r="AC5">
            <v>8.3333333333333339</v>
          </cell>
          <cell r="AE5">
            <v>41641</v>
          </cell>
          <cell r="AF5">
            <v>74.737551020408162</v>
          </cell>
          <cell r="AG5">
            <v>1.8360526315789476</v>
          </cell>
          <cell r="AH5">
            <v>9.7169761904761884</v>
          </cell>
          <cell r="AI5">
            <v>14.9481875</v>
          </cell>
          <cell r="AK5">
            <v>41641</v>
          </cell>
          <cell r="AL5">
            <v>82.759999999999991</v>
          </cell>
          <cell r="AM5">
            <v>8.2750000000000004</v>
          </cell>
          <cell r="AN5">
            <v>5.85</v>
          </cell>
          <cell r="AO5">
            <v>0</v>
          </cell>
          <cell r="AQ5">
            <v>41641</v>
          </cell>
          <cell r="AR5">
            <v>91.67</v>
          </cell>
          <cell r="AS5">
            <v>0</v>
          </cell>
          <cell r="AT5">
            <v>16.216000000000001</v>
          </cell>
          <cell r="AU5" t="e">
            <v>#DIV/0!</v>
          </cell>
        </row>
        <row r="6">
          <cell r="A6">
            <v>41642</v>
          </cell>
          <cell r="B6">
            <v>91.655000000000001</v>
          </cell>
          <cell r="C6">
            <v>4.1366666666666667</v>
          </cell>
          <cell r="D6">
            <v>0.92074999999999996</v>
          </cell>
          <cell r="E6">
            <v>0</v>
          </cell>
          <cell r="M6">
            <v>41642</v>
          </cell>
          <cell r="N6">
            <v>90.321999999999989</v>
          </cell>
          <cell r="O6">
            <v>6.7712500000000002</v>
          </cell>
          <cell r="P6">
            <v>13.653458333333333</v>
          </cell>
          <cell r="Q6">
            <v>0</v>
          </cell>
          <cell r="S6">
            <v>41642</v>
          </cell>
          <cell r="T6">
            <v>74.231000000000009</v>
          </cell>
          <cell r="U6">
            <v>20.351111111111109</v>
          </cell>
          <cell r="V6">
            <v>4.0031999999999996</v>
          </cell>
          <cell r="W6">
            <v>37.5</v>
          </cell>
          <cell r="Y6">
            <v>41642</v>
          </cell>
          <cell r="Z6">
            <v>83.117368421052632</v>
          </cell>
          <cell r="AA6">
            <v>9.9715789473684193</v>
          </cell>
          <cell r="AB6">
            <v>10.909263157894737</v>
          </cell>
          <cell r="AC6">
            <v>11.706588235294118</v>
          </cell>
          <cell r="AE6">
            <v>41642</v>
          </cell>
          <cell r="AF6">
            <v>73.414489795918371</v>
          </cell>
          <cell r="AG6">
            <v>2.8650000000000002</v>
          </cell>
          <cell r="AH6">
            <v>15.901962585034013</v>
          </cell>
          <cell r="AI6">
            <v>16.36038095238095</v>
          </cell>
          <cell r="AK6">
            <v>41642</v>
          </cell>
          <cell r="AL6">
            <v>77.259999999999991</v>
          </cell>
          <cell r="AM6">
            <v>16.375</v>
          </cell>
          <cell r="AN6">
            <v>16.7575</v>
          </cell>
          <cell r="AO6">
            <v>0</v>
          </cell>
          <cell r="AQ6">
            <v>41642</v>
          </cell>
          <cell r="AR6">
            <v>93.7</v>
          </cell>
          <cell r="AS6">
            <v>0.53</v>
          </cell>
          <cell r="AT6">
            <v>32.015999999999998</v>
          </cell>
          <cell r="AU6">
            <v>0</v>
          </cell>
        </row>
        <row r="7">
          <cell r="A7">
            <v>41643</v>
          </cell>
          <cell r="B7">
            <v>89.79</v>
          </cell>
          <cell r="C7">
            <v>6.1866666666666674</v>
          </cell>
          <cell r="D7">
            <v>0.92074999999999996</v>
          </cell>
          <cell r="E7">
            <v>0</v>
          </cell>
          <cell r="M7">
            <v>41643</v>
          </cell>
          <cell r="N7">
            <v>87.519000000000005</v>
          </cell>
          <cell r="O7">
            <v>10.753749999999998</v>
          </cell>
          <cell r="P7">
            <v>15.4008</v>
          </cell>
          <cell r="Q7">
            <v>7.8207500000000003</v>
          </cell>
          <cell r="S7">
            <v>41643</v>
          </cell>
          <cell r="T7">
            <v>71.902999999999992</v>
          </cell>
          <cell r="U7">
            <v>25.427</v>
          </cell>
          <cell r="V7">
            <v>5.8331999999999997</v>
          </cell>
          <cell r="W7">
            <v>51.507100000000001</v>
          </cell>
          <cell r="Y7">
            <v>41643</v>
          </cell>
          <cell r="Z7">
            <v>77.947368421052644</v>
          </cell>
          <cell r="AA7">
            <v>14.74052631578947</v>
          </cell>
          <cell r="AB7">
            <v>9.9801842105263159</v>
          </cell>
          <cell r="AC7">
            <v>9.7388333333333339</v>
          </cell>
          <cell r="AE7">
            <v>41643</v>
          </cell>
          <cell r="AF7">
            <v>73.9091836734694</v>
          </cell>
          <cell r="AG7">
            <v>2.7344736842105264</v>
          </cell>
          <cell r="AH7">
            <v>21.721382653061223</v>
          </cell>
          <cell r="AI7">
            <v>19.224727272727272</v>
          </cell>
          <cell r="AK7">
            <v>41643</v>
          </cell>
          <cell r="AL7">
            <v>82.465000000000003</v>
          </cell>
          <cell r="AM7">
            <v>8.42</v>
          </cell>
          <cell r="AN7">
            <v>15.153500000000001</v>
          </cell>
          <cell r="AO7">
            <v>3.9670000000000001</v>
          </cell>
          <cell r="AQ7">
            <v>41643</v>
          </cell>
          <cell r="AR7">
            <v>95.28</v>
          </cell>
          <cell r="AS7">
            <v>0.53</v>
          </cell>
          <cell r="AT7">
            <v>41.85</v>
          </cell>
          <cell r="AU7">
            <v>0</v>
          </cell>
        </row>
        <row r="8">
          <cell r="A8">
            <v>41644</v>
          </cell>
          <cell r="B8">
            <v>91.02</v>
          </cell>
          <cell r="C8">
            <v>4.166666666666667</v>
          </cell>
          <cell r="D8">
            <v>2.4863124999999999</v>
          </cell>
          <cell r="E8">
            <v>0</v>
          </cell>
          <cell r="M8">
            <v>41644</v>
          </cell>
          <cell r="N8">
            <v>84.605999999999995</v>
          </cell>
          <cell r="O8">
            <v>13.691249999999998</v>
          </cell>
          <cell r="P8">
            <v>11.841876666666666</v>
          </cell>
          <cell r="Q8">
            <v>8.2319999999999993</v>
          </cell>
          <cell r="S8">
            <v>41644</v>
          </cell>
          <cell r="T8">
            <v>71.510000000000005</v>
          </cell>
          <cell r="U8">
            <v>31.663</v>
          </cell>
          <cell r="V8">
            <v>9.1699333333333328</v>
          </cell>
          <cell r="W8">
            <v>44.234900000000003</v>
          </cell>
          <cell r="Y8">
            <v>41644</v>
          </cell>
          <cell r="Z8">
            <v>74.559473684210516</v>
          </cell>
          <cell r="AA8">
            <v>16.141578947368419</v>
          </cell>
          <cell r="AB8">
            <v>12.635543421052633</v>
          </cell>
          <cell r="AC8">
            <v>9.2854210526315786</v>
          </cell>
          <cell r="AE8">
            <v>41644</v>
          </cell>
          <cell r="AF8">
            <v>73.211836734693875</v>
          </cell>
          <cell r="AG8">
            <v>4.4674358974358981</v>
          </cell>
          <cell r="AH8">
            <v>29.957974149659861</v>
          </cell>
          <cell r="AI8">
            <v>27.942193548387095</v>
          </cell>
          <cell r="AK8">
            <v>41644</v>
          </cell>
          <cell r="AL8">
            <v>85.974999999999994</v>
          </cell>
          <cell r="AM8">
            <v>8.42</v>
          </cell>
          <cell r="AN8">
            <v>24.8825</v>
          </cell>
          <cell r="AO8">
            <v>3.9670000000000001</v>
          </cell>
          <cell r="AQ8">
            <v>41644</v>
          </cell>
          <cell r="AR8">
            <v>95.53</v>
          </cell>
          <cell r="AS8">
            <v>0.68</v>
          </cell>
          <cell r="AT8">
            <v>30.05</v>
          </cell>
          <cell r="AU8">
            <v>0</v>
          </cell>
        </row>
        <row r="9">
          <cell r="A9">
            <v>41645</v>
          </cell>
          <cell r="B9">
            <v>92.417500000000004</v>
          </cell>
          <cell r="C9">
            <v>3.2133333333333334</v>
          </cell>
          <cell r="D9">
            <v>2.8293541666666666</v>
          </cell>
          <cell r="E9">
            <v>0</v>
          </cell>
          <cell r="M9">
            <v>41645</v>
          </cell>
          <cell r="N9">
            <v>81.234000000000009</v>
          </cell>
          <cell r="O9">
            <v>9.9712499999999995</v>
          </cell>
          <cell r="P9">
            <v>10.433673333333335</v>
          </cell>
          <cell r="Q9">
            <v>21.485625000000002</v>
          </cell>
          <cell r="S9">
            <v>41645</v>
          </cell>
          <cell r="T9">
            <v>73.837999999999994</v>
          </cell>
          <cell r="U9">
            <v>29.471000000000004</v>
          </cell>
          <cell r="V9">
            <v>8.264683333333334</v>
          </cell>
          <cell r="W9">
            <v>43.875200000000007</v>
          </cell>
          <cell r="Y9">
            <v>41645</v>
          </cell>
          <cell r="Z9">
            <v>73.845263157894735</v>
          </cell>
          <cell r="AA9">
            <v>18.212105263157898</v>
          </cell>
          <cell r="AB9">
            <v>12.002803383458646</v>
          </cell>
          <cell r="AC9">
            <v>9.8862105263157876</v>
          </cell>
          <cell r="AE9">
            <v>41645</v>
          </cell>
          <cell r="AF9">
            <v>72.792448979591839</v>
          </cell>
          <cell r="AG9">
            <v>5.5476923076923086</v>
          </cell>
          <cell r="AH9">
            <v>33.171722691933923</v>
          </cell>
          <cell r="AI9">
            <v>31.196527777777778</v>
          </cell>
          <cell r="AK9">
            <v>41645</v>
          </cell>
          <cell r="AL9">
            <v>88.31</v>
          </cell>
          <cell r="AM9">
            <v>8.42</v>
          </cell>
          <cell r="AN9">
            <v>32.173749999999998</v>
          </cell>
          <cell r="AO9">
            <v>3.9670000000000001</v>
          </cell>
          <cell r="AQ9">
            <v>41645</v>
          </cell>
          <cell r="AR9">
            <v>95.43</v>
          </cell>
          <cell r="AS9">
            <v>0.86</v>
          </cell>
          <cell r="AT9">
            <v>25.749666666666666</v>
          </cell>
          <cell r="AU9">
            <v>0</v>
          </cell>
        </row>
        <row r="10">
          <cell r="A10">
            <v>41646</v>
          </cell>
          <cell r="B10">
            <v>92.495000000000005</v>
          </cell>
          <cell r="C10">
            <v>3.44</v>
          </cell>
          <cell r="D10">
            <v>3.8425666666666665</v>
          </cell>
          <cell r="E10">
            <v>0</v>
          </cell>
          <cell r="M10">
            <v>41646</v>
          </cell>
          <cell r="N10">
            <v>80.935000000000002</v>
          </cell>
          <cell r="O10">
            <v>6.4924999999999997</v>
          </cell>
          <cell r="P10">
            <v>11.198325714285716</v>
          </cell>
          <cell r="Q10">
            <v>23.694375000000001</v>
          </cell>
          <cell r="S10">
            <v>41646</v>
          </cell>
          <cell r="T10">
            <v>75.397000000000006</v>
          </cell>
          <cell r="U10">
            <v>31.958999999999996</v>
          </cell>
          <cell r="V10">
            <v>7.2425750000000004</v>
          </cell>
          <cell r="W10">
            <v>47.245200000000004</v>
          </cell>
          <cell r="Y10">
            <v>41646</v>
          </cell>
          <cell r="Z10">
            <v>73.048947368421054</v>
          </cell>
          <cell r="AA10">
            <v>17.919999999999998</v>
          </cell>
          <cell r="AB10">
            <v>12.933788659147867</v>
          </cell>
          <cell r="AC10">
            <v>11.627315789473684</v>
          </cell>
          <cell r="AE10">
            <v>41646</v>
          </cell>
          <cell r="AF10">
            <v>72.353673469387743</v>
          </cell>
          <cell r="AG10">
            <v>6.0338461538461541</v>
          </cell>
          <cell r="AH10">
            <v>35.955664115646243</v>
          </cell>
          <cell r="AI10">
            <v>31.509842105263157</v>
          </cell>
          <cell r="AK10">
            <v>41646</v>
          </cell>
          <cell r="AL10">
            <v>89.98</v>
          </cell>
          <cell r="AM10">
            <v>8.42</v>
          </cell>
          <cell r="AN10">
            <v>37.298749999999998</v>
          </cell>
          <cell r="AO10">
            <v>3.9670000000000001</v>
          </cell>
          <cell r="AQ10">
            <v>41646</v>
          </cell>
          <cell r="AR10">
            <v>96.08</v>
          </cell>
          <cell r="AS10">
            <v>0.86</v>
          </cell>
          <cell r="AT10">
            <v>26.388666666666666</v>
          </cell>
          <cell r="AU10">
            <v>0</v>
          </cell>
        </row>
        <row r="11">
          <cell r="A11">
            <v>41647</v>
          </cell>
          <cell r="B11">
            <v>91.39</v>
          </cell>
          <cell r="C11">
            <v>6.4899999999999993</v>
          </cell>
          <cell r="D11">
            <v>5.0232749999999999</v>
          </cell>
          <cell r="E11">
            <v>8.6270000000000007</v>
          </cell>
          <cell r="M11">
            <v>41647</v>
          </cell>
          <cell r="N11">
            <v>81.368000000000023</v>
          </cell>
          <cell r="O11">
            <v>5.6762499999999996</v>
          </cell>
          <cell r="P11">
            <v>11.811299999999999</v>
          </cell>
          <cell r="Q11">
            <v>23.266250000000003</v>
          </cell>
          <cell r="S11">
            <v>41647</v>
          </cell>
          <cell r="T11">
            <v>76.658999999999992</v>
          </cell>
          <cell r="U11">
            <v>34.403000000000006</v>
          </cell>
          <cell r="V11">
            <v>7.1331950000000006</v>
          </cell>
          <cell r="W11">
            <v>40.259800000000006</v>
          </cell>
          <cell r="Y11">
            <v>41647</v>
          </cell>
          <cell r="Z11">
            <v>72.535263157894747</v>
          </cell>
          <cell r="AA11">
            <v>19.844736842105267</v>
          </cell>
          <cell r="AB11">
            <v>11.038155576441101</v>
          </cell>
          <cell r="AC11">
            <v>12.715999999999999</v>
          </cell>
          <cell r="AE11">
            <v>41647</v>
          </cell>
          <cell r="AF11">
            <v>71.862857142857152</v>
          </cell>
          <cell r="AG11">
            <v>5.4423076923076916</v>
          </cell>
          <cell r="AH11">
            <v>37.923906575963706</v>
          </cell>
          <cell r="AI11">
            <v>33.459128205128209</v>
          </cell>
          <cell r="AK11">
            <v>41647</v>
          </cell>
          <cell r="AL11">
            <v>91.22999999999999</v>
          </cell>
          <cell r="AM11">
            <v>8.42</v>
          </cell>
          <cell r="AN11">
            <v>45.890249999999995</v>
          </cell>
          <cell r="AO11">
            <v>3.9670000000000001</v>
          </cell>
          <cell r="AQ11">
            <v>41647</v>
          </cell>
          <cell r="AR11">
            <v>93.85</v>
          </cell>
          <cell r="AS11">
            <v>1.3</v>
          </cell>
          <cell r="AT11">
            <v>15.155333333333333</v>
          </cell>
          <cell r="AU11">
            <v>0</v>
          </cell>
        </row>
        <row r="12">
          <cell r="A12">
            <v>41648</v>
          </cell>
          <cell r="B12">
            <v>91.802500000000009</v>
          </cell>
          <cell r="C12">
            <v>8.0466666666666669</v>
          </cell>
          <cell r="D12">
            <v>5.2972125000000005</v>
          </cell>
          <cell r="E12">
            <v>8.6270000000000007</v>
          </cell>
          <cell r="M12">
            <v>41648</v>
          </cell>
          <cell r="N12">
            <v>80.852000000000004</v>
          </cell>
          <cell r="O12">
            <v>5.6362499999999995</v>
          </cell>
          <cell r="P12">
            <v>11.845439967532467</v>
          </cell>
          <cell r="Q12">
            <v>20.078125</v>
          </cell>
          <cell r="S12">
            <v>41648</v>
          </cell>
          <cell r="T12">
            <v>76.712000000000003</v>
          </cell>
          <cell r="U12">
            <v>32.755999999999993</v>
          </cell>
          <cell r="V12">
            <v>6.8439850000000009</v>
          </cell>
          <cell r="W12">
            <v>38.828200000000002</v>
          </cell>
          <cell r="Y12">
            <v>41648</v>
          </cell>
          <cell r="Z12">
            <v>73.063157894736847</v>
          </cell>
          <cell r="AA12">
            <v>20.243684210526315</v>
          </cell>
          <cell r="AB12">
            <v>12.411132163742689</v>
          </cell>
          <cell r="AC12">
            <v>17.57021052631579</v>
          </cell>
          <cell r="AE12">
            <v>41648</v>
          </cell>
          <cell r="AF12">
            <v>71.888571428571439</v>
          </cell>
          <cell r="AG12">
            <v>5.3997435897435881</v>
          </cell>
          <cell r="AH12">
            <v>39.822982685455131</v>
          </cell>
          <cell r="AI12">
            <v>36.95066666666667</v>
          </cell>
          <cell r="AK12">
            <v>41648</v>
          </cell>
          <cell r="AL12">
            <v>92.204999999999998</v>
          </cell>
          <cell r="AM12">
            <v>8.42</v>
          </cell>
          <cell r="AN12">
            <v>54.389750000000006</v>
          </cell>
          <cell r="AO12">
            <v>3.9670000000000001</v>
          </cell>
          <cell r="AQ12">
            <v>41648</v>
          </cell>
          <cell r="AR12">
            <v>91.32</v>
          </cell>
          <cell r="AS12">
            <v>2.11</v>
          </cell>
          <cell r="AT12">
            <v>13.687857142857142</v>
          </cell>
          <cell r="AU12">
            <v>47.122</v>
          </cell>
        </row>
        <row r="13">
          <cell r="A13">
            <v>41649</v>
          </cell>
          <cell r="B13">
            <v>91.647500000000008</v>
          </cell>
          <cell r="C13">
            <v>7.91</v>
          </cell>
          <cell r="D13">
            <v>7.2250499999999995</v>
          </cell>
          <cell r="E13">
            <v>6.2857500000000002</v>
          </cell>
          <cell r="M13">
            <v>41649</v>
          </cell>
          <cell r="N13">
            <v>80.347000000000008</v>
          </cell>
          <cell r="O13">
            <v>5.5287499999999996</v>
          </cell>
          <cell r="P13">
            <v>11.227285097402598</v>
          </cell>
          <cell r="Q13">
            <v>16.995750000000001</v>
          </cell>
          <cell r="S13">
            <v>41649</v>
          </cell>
          <cell r="T13">
            <v>77.13300000000001</v>
          </cell>
          <cell r="U13">
            <v>34.397999999999996</v>
          </cell>
          <cell r="V13">
            <v>7.7712016666666655</v>
          </cell>
          <cell r="W13">
            <v>38.828200000000002</v>
          </cell>
          <cell r="Y13">
            <v>41649</v>
          </cell>
          <cell r="Z13">
            <v>73.727894736842103</v>
          </cell>
          <cell r="AA13">
            <v>21.231052631578944</v>
          </cell>
          <cell r="AB13">
            <v>13.409971014657856</v>
          </cell>
          <cell r="AC13">
            <v>19.624631578947373</v>
          </cell>
          <cell r="AE13">
            <v>41649</v>
          </cell>
          <cell r="AF13">
            <v>72.070204081632653</v>
          </cell>
          <cell r="AG13">
            <v>5.4338461538461535</v>
          </cell>
          <cell r="AH13">
            <v>40.211118310657596</v>
          </cell>
          <cell r="AI13">
            <v>42.434230769230773</v>
          </cell>
          <cell r="AK13">
            <v>41649</v>
          </cell>
          <cell r="AL13">
            <v>92.435000000000002</v>
          </cell>
          <cell r="AM13">
            <v>8.42</v>
          </cell>
          <cell r="AN13">
            <v>62.418749999999996</v>
          </cell>
          <cell r="AO13">
            <v>3.9670000000000001</v>
          </cell>
          <cell r="AQ13">
            <v>41649</v>
          </cell>
          <cell r="AR13">
            <v>92.19</v>
          </cell>
          <cell r="AS13">
            <v>2.11</v>
          </cell>
          <cell r="AT13">
            <v>13.687857142857142</v>
          </cell>
          <cell r="AU13">
            <v>47.122</v>
          </cell>
        </row>
        <row r="14">
          <cell r="A14">
            <v>41650</v>
          </cell>
          <cell r="B14">
            <v>91.23</v>
          </cell>
          <cell r="C14">
            <v>8.0175000000000001</v>
          </cell>
          <cell r="D14">
            <v>12.420050000000002</v>
          </cell>
          <cell r="E14">
            <v>6.2857500000000002</v>
          </cell>
          <cell r="M14">
            <v>41650</v>
          </cell>
          <cell r="N14">
            <v>80.933000000000007</v>
          </cell>
          <cell r="O14">
            <v>5.3187499999999996</v>
          </cell>
          <cell r="P14">
            <v>12.559183049450549</v>
          </cell>
          <cell r="Q14">
            <v>17.446375</v>
          </cell>
          <cell r="S14">
            <v>41650</v>
          </cell>
          <cell r="T14">
            <v>75.914999999999992</v>
          </cell>
          <cell r="U14">
            <v>22.922000000000004</v>
          </cell>
          <cell r="V14">
            <v>7.6911490476190467</v>
          </cell>
          <cell r="W14">
            <v>35.096800000000002</v>
          </cell>
          <cell r="Y14">
            <v>41650</v>
          </cell>
          <cell r="Z14">
            <v>73.554736842105243</v>
          </cell>
          <cell r="AA14">
            <v>22.072105263157894</v>
          </cell>
          <cell r="AB14">
            <v>14.428830211017049</v>
          </cell>
          <cell r="AC14">
            <v>22.007684210526321</v>
          </cell>
          <cell r="AE14">
            <v>41650</v>
          </cell>
          <cell r="AF14">
            <v>90.945714285714288</v>
          </cell>
          <cell r="AG14">
            <v>4.8591489361702136</v>
          </cell>
          <cell r="AH14">
            <v>40.086899550902601</v>
          </cell>
          <cell r="AI14">
            <v>37.912069767441864</v>
          </cell>
          <cell r="AK14">
            <v>41650</v>
          </cell>
          <cell r="AL14">
            <v>91.075000000000003</v>
          </cell>
          <cell r="AM14">
            <v>8.83</v>
          </cell>
          <cell r="AN14">
            <v>52.029499999999999</v>
          </cell>
          <cell r="AO14">
            <v>29.588500000000003</v>
          </cell>
          <cell r="AQ14">
            <v>41650</v>
          </cell>
          <cell r="AR14">
            <v>92.61</v>
          </cell>
          <cell r="AS14">
            <v>1.94</v>
          </cell>
          <cell r="AT14">
            <v>14.395625000000001</v>
          </cell>
          <cell r="AU14">
            <v>44.841999999999999</v>
          </cell>
        </row>
        <row r="15">
          <cell r="A15">
            <v>41651</v>
          </cell>
          <cell r="B15">
            <v>89.877499999999998</v>
          </cell>
          <cell r="C15">
            <v>11.017500000000002</v>
          </cell>
          <cell r="D15">
            <v>16.312550000000002</v>
          </cell>
          <cell r="E15">
            <v>6.2857500000000002</v>
          </cell>
          <cell r="M15">
            <v>41651</v>
          </cell>
          <cell r="N15">
            <v>81.080999999999989</v>
          </cell>
          <cell r="O15">
            <v>5.2262500000000003</v>
          </cell>
          <cell r="P15">
            <v>12.552523630952379</v>
          </cell>
          <cell r="Q15">
            <v>16.57</v>
          </cell>
          <cell r="S15">
            <v>41651</v>
          </cell>
          <cell r="T15">
            <v>75.692000000000007</v>
          </cell>
          <cell r="U15">
            <v>22.774000000000001</v>
          </cell>
          <cell r="V15">
            <v>7.8312145238095239</v>
          </cell>
          <cell r="W15">
            <v>34.551000000000002</v>
          </cell>
          <cell r="Y15">
            <v>41651</v>
          </cell>
          <cell r="Z15">
            <v>72.785789473684204</v>
          </cell>
          <cell r="AA15">
            <v>23.20315789473684</v>
          </cell>
          <cell r="AB15">
            <v>16.061854279638489</v>
          </cell>
          <cell r="AC15">
            <v>23.846526315789468</v>
          </cell>
          <cell r="AE15">
            <v>41651</v>
          </cell>
          <cell r="AF15">
            <v>89.775102040816336</v>
          </cell>
          <cell r="AG15">
            <v>5.4685416666666669</v>
          </cell>
          <cell r="AH15">
            <v>41.175132947098248</v>
          </cell>
          <cell r="AI15">
            <v>41.113909090909083</v>
          </cell>
          <cell r="AK15">
            <v>41651</v>
          </cell>
          <cell r="AL15">
            <v>87.64500000000001</v>
          </cell>
          <cell r="AM15">
            <v>9.9700000000000006</v>
          </cell>
          <cell r="AN15">
            <v>43.579875000000001</v>
          </cell>
          <cell r="AO15">
            <v>15.766999999999999</v>
          </cell>
          <cell r="AQ15">
            <v>41651</v>
          </cell>
          <cell r="AR15">
            <v>93.23</v>
          </cell>
          <cell r="AS15">
            <v>1.94</v>
          </cell>
          <cell r="AT15">
            <v>16.405999999999999</v>
          </cell>
          <cell r="AU15">
            <v>44.841999999999999</v>
          </cell>
        </row>
        <row r="16">
          <cell r="A16">
            <v>41652</v>
          </cell>
          <cell r="B16">
            <v>89.38</v>
          </cell>
          <cell r="C16">
            <v>12.330000000000002</v>
          </cell>
          <cell r="D16">
            <v>19.114149999999999</v>
          </cell>
          <cell r="E16">
            <v>6.2857500000000002</v>
          </cell>
          <cell r="M16">
            <v>41652</v>
          </cell>
          <cell r="N16">
            <v>81.229000000000013</v>
          </cell>
          <cell r="O16">
            <v>5.3687500000000004</v>
          </cell>
          <cell r="P16">
            <v>12.679914365079366</v>
          </cell>
          <cell r="Q16">
            <v>15.324499999999999</v>
          </cell>
          <cell r="S16">
            <v>41652</v>
          </cell>
          <cell r="T16">
            <v>75.938999999999993</v>
          </cell>
          <cell r="U16">
            <v>17.039000000000001</v>
          </cell>
          <cell r="V16">
            <v>8.3029038095238086</v>
          </cell>
          <cell r="W16">
            <v>34.450900000000004</v>
          </cell>
          <cell r="Y16">
            <v>41652</v>
          </cell>
          <cell r="Z16">
            <v>71.796315789473695</v>
          </cell>
          <cell r="AA16">
            <v>18.345263157894738</v>
          </cell>
          <cell r="AB16">
            <v>13.571927381588139</v>
          </cell>
          <cell r="AC16">
            <v>26.577263157894734</v>
          </cell>
          <cell r="AE16">
            <v>41652</v>
          </cell>
          <cell r="AF16">
            <v>89.73122448979592</v>
          </cell>
          <cell r="AG16">
            <v>5.8435416666666677</v>
          </cell>
          <cell r="AH16">
            <v>43.491112542049791</v>
          </cell>
          <cell r="AI16">
            <v>39.475644444444441</v>
          </cell>
          <cell r="AK16">
            <v>41652</v>
          </cell>
          <cell r="AL16">
            <v>88.43</v>
          </cell>
          <cell r="AM16">
            <v>8.6900000000000013</v>
          </cell>
          <cell r="AN16">
            <v>42.169750000000001</v>
          </cell>
          <cell r="AO16">
            <v>15.747999999999999</v>
          </cell>
          <cell r="AQ16">
            <v>41652</v>
          </cell>
          <cell r="AR16">
            <v>93.39</v>
          </cell>
          <cell r="AS16">
            <v>1.85</v>
          </cell>
          <cell r="AT16">
            <v>16.681222222222221</v>
          </cell>
          <cell r="AU16">
            <v>41.786999999999999</v>
          </cell>
        </row>
        <row r="17">
          <cell r="A17">
            <v>41653</v>
          </cell>
          <cell r="B17">
            <v>89.632500000000007</v>
          </cell>
          <cell r="C17">
            <v>11.827500000000001</v>
          </cell>
          <cell r="D17">
            <v>15.287000000000001</v>
          </cell>
          <cell r="E17">
            <v>6.2857500000000002</v>
          </cell>
          <cell r="M17">
            <v>41653</v>
          </cell>
          <cell r="N17">
            <v>81.487000000000009</v>
          </cell>
          <cell r="O17">
            <v>5.4824999999999999</v>
          </cell>
          <cell r="P17">
            <v>13.535061051587302</v>
          </cell>
          <cell r="Q17">
            <v>14.290125</v>
          </cell>
          <cell r="S17">
            <v>41653</v>
          </cell>
          <cell r="T17">
            <v>76.23299999999999</v>
          </cell>
          <cell r="U17">
            <v>17.101999999999997</v>
          </cell>
          <cell r="V17">
            <v>9.8074922438672427</v>
          </cell>
          <cell r="W17">
            <v>32.930800000000005</v>
          </cell>
          <cell r="Y17">
            <v>41653</v>
          </cell>
          <cell r="Z17">
            <v>70.603157894736839</v>
          </cell>
          <cell r="AA17">
            <v>19.093157894736844</v>
          </cell>
          <cell r="AB17">
            <v>13.564124312151556</v>
          </cell>
          <cell r="AC17">
            <v>26.76057894736843</v>
          </cell>
          <cell r="AE17">
            <v>41653</v>
          </cell>
          <cell r="AF17">
            <v>89.836734693877546</v>
          </cell>
          <cell r="AG17">
            <v>5.8916666666666666</v>
          </cell>
          <cell r="AH17">
            <v>44.128602104981198</v>
          </cell>
          <cell r="AI17">
            <v>38.792333333333339</v>
          </cell>
          <cell r="AK17">
            <v>41653</v>
          </cell>
          <cell r="AL17">
            <v>89.185000000000002</v>
          </cell>
          <cell r="AM17">
            <v>7.875</v>
          </cell>
          <cell r="AN17">
            <v>42.490399999999994</v>
          </cell>
          <cell r="AO17">
            <v>15.7385</v>
          </cell>
          <cell r="AQ17">
            <v>41653</v>
          </cell>
          <cell r="AR17">
            <v>91.18</v>
          </cell>
          <cell r="AS17">
            <v>2.33</v>
          </cell>
          <cell r="AT17">
            <v>14.807363636363636</v>
          </cell>
          <cell r="AU17">
            <v>27.097000000000001</v>
          </cell>
        </row>
        <row r="18">
          <cell r="A18">
            <v>41654</v>
          </cell>
          <cell r="B18">
            <v>88.797499999999999</v>
          </cell>
          <cell r="C18">
            <v>11.827500000000001</v>
          </cell>
          <cell r="D18">
            <v>16.455649999999999</v>
          </cell>
          <cell r="E18">
            <v>6.2857500000000002</v>
          </cell>
          <cell r="M18">
            <v>41654</v>
          </cell>
          <cell r="N18">
            <v>82.141999999999996</v>
          </cell>
          <cell r="O18">
            <v>5.4524999999999997</v>
          </cell>
          <cell r="P18">
            <v>14.151683559969442</v>
          </cell>
          <cell r="Q18">
            <v>13.44125</v>
          </cell>
          <cell r="S18">
            <v>41654</v>
          </cell>
          <cell r="T18">
            <v>77.405999999999992</v>
          </cell>
          <cell r="U18">
            <v>17.207000000000001</v>
          </cell>
          <cell r="V18">
            <v>10.43402326118326</v>
          </cell>
          <cell r="W18">
            <v>33.426200000000009</v>
          </cell>
          <cell r="Y18">
            <v>41654</v>
          </cell>
          <cell r="Z18">
            <v>70.666842105263157</v>
          </cell>
          <cell r="AA18">
            <v>19.656315789473684</v>
          </cell>
          <cell r="AB18">
            <v>13.654608550831696</v>
          </cell>
          <cell r="AC18">
            <v>27.044631578947367</v>
          </cell>
          <cell r="AE18">
            <v>41654</v>
          </cell>
          <cell r="AF18">
            <v>89.631428571428586</v>
          </cell>
          <cell r="AG18">
            <v>5.8862499999999995</v>
          </cell>
          <cell r="AH18">
            <v>43.810456100645389</v>
          </cell>
          <cell r="AI18">
            <v>39.740369565217399</v>
          </cell>
          <cell r="AK18">
            <v>41654</v>
          </cell>
          <cell r="AL18">
            <v>85.914999999999992</v>
          </cell>
          <cell r="AM18">
            <v>8.4749999999999996</v>
          </cell>
          <cell r="AN18">
            <v>33.450285714285712</v>
          </cell>
          <cell r="AO18">
            <v>11.012500000000001</v>
          </cell>
          <cell r="AQ18">
            <v>41654</v>
          </cell>
          <cell r="AR18">
            <v>91.14</v>
          </cell>
          <cell r="AS18">
            <v>2.3199999999999998</v>
          </cell>
          <cell r="AT18">
            <v>15.083083333333335</v>
          </cell>
          <cell r="AU18">
            <v>24.911000000000001</v>
          </cell>
        </row>
        <row r="19">
          <cell r="A19">
            <v>41655</v>
          </cell>
          <cell r="B19">
            <v>87.282499999999999</v>
          </cell>
          <cell r="C19">
            <v>10.9575</v>
          </cell>
          <cell r="D19">
            <v>19.472866666666668</v>
          </cell>
          <cell r="E19">
            <v>6.2857500000000002</v>
          </cell>
          <cell r="M19">
            <v>41655</v>
          </cell>
          <cell r="N19">
            <v>82.042000000000002</v>
          </cell>
          <cell r="O19">
            <v>5.5062499999999996</v>
          </cell>
          <cell r="P19">
            <v>14.246021572901736</v>
          </cell>
          <cell r="Q19">
            <v>15.271750000000001</v>
          </cell>
          <cell r="S19">
            <v>41655</v>
          </cell>
          <cell r="T19">
            <v>78.279000000000011</v>
          </cell>
          <cell r="U19">
            <v>14.649000000000001</v>
          </cell>
          <cell r="V19">
            <v>11.242905952380951</v>
          </cell>
          <cell r="W19">
            <v>33.112700000000004</v>
          </cell>
          <cell r="Y19">
            <v>41655</v>
          </cell>
          <cell r="Z19">
            <v>70.99473684210524</v>
          </cell>
          <cell r="AA19">
            <v>19.689999999999994</v>
          </cell>
          <cell r="AB19">
            <v>13.861591027645069</v>
          </cell>
          <cell r="AC19">
            <v>26.872315789473685</v>
          </cell>
          <cell r="AE19">
            <v>41655</v>
          </cell>
          <cell r="AF19">
            <v>89.493877551020404</v>
          </cell>
          <cell r="AG19">
            <v>6.0529166666666674</v>
          </cell>
          <cell r="AH19">
            <v>44.999133482220721</v>
          </cell>
          <cell r="AI19">
            <v>39.391500000000001</v>
          </cell>
          <cell r="AK19">
            <v>41655</v>
          </cell>
          <cell r="AL19">
            <v>86.94</v>
          </cell>
          <cell r="AM19">
            <v>7.5949999999999998</v>
          </cell>
          <cell r="AN19">
            <v>31.899071428571425</v>
          </cell>
          <cell r="AO19">
            <v>10.609499999999999</v>
          </cell>
          <cell r="AQ19">
            <v>41655</v>
          </cell>
          <cell r="AR19">
            <v>89.16</v>
          </cell>
          <cell r="AS19">
            <v>2.5099999999999998</v>
          </cell>
          <cell r="AT19">
            <v>12.631933333333334</v>
          </cell>
          <cell r="AU19">
            <v>18.468</v>
          </cell>
        </row>
        <row r="20">
          <cell r="A20">
            <v>41656</v>
          </cell>
          <cell r="B20">
            <v>84.597499999999997</v>
          </cell>
          <cell r="C20">
            <v>12.01</v>
          </cell>
          <cell r="D20">
            <v>20.549208333333336</v>
          </cell>
          <cell r="E20">
            <v>3.3817499999999998</v>
          </cell>
          <cell r="M20">
            <v>41656</v>
          </cell>
          <cell r="N20">
            <v>81.69</v>
          </cell>
          <cell r="O20">
            <v>5.4987500000000002</v>
          </cell>
          <cell r="P20">
            <v>13.724845999999999</v>
          </cell>
          <cell r="Q20">
            <v>14.404</v>
          </cell>
          <cell r="S20">
            <v>41656</v>
          </cell>
          <cell r="T20">
            <v>78.680999999999997</v>
          </cell>
          <cell r="U20">
            <v>14.514000000000001</v>
          </cell>
          <cell r="V20">
            <v>11.70378761904762</v>
          </cell>
          <cell r="W20">
            <v>34.571399999999997</v>
          </cell>
          <cell r="Y20">
            <v>41656</v>
          </cell>
          <cell r="Z20">
            <v>70.459999999999994</v>
          </cell>
          <cell r="AA20">
            <v>20.23</v>
          </cell>
          <cell r="AB20">
            <v>13.918147698118467</v>
          </cell>
          <cell r="AC20">
            <v>25.626421052631578</v>
          </cell>
          <cell r="AE20">
            <v>41656</v>
          </cell>
          <cell r="AF20">
            <v>88.995306122448994</v>
          </cell>
          <cell r="AG20">
            <v>6.5575000000000001</v>
          </cell>
          <cell r="AH20">
            <v>48.224079740950664</v>
          </cell>
          <cell r="AI20">
            <v>38.412744680851063</v>
          </cell>
          <cell r="AK20">
            <v>41656</v>
          </cell>
          <cell r="AL20">
            <v>83.43</v>
          </cell>
          <cell r="AM20">
            <v>7.4849999999999994</v>
          </cell>
          <cell r="AN20">
            <v>23.701450000000001</v>
          </cell>
          <cell r="AO20">
            <v>8.0244999999999997</v>
          </cell>
          <cell r="AQ20">
            <v>41656</v>
          </cell>
          <cell r="AR20">
            <v>88.32</v>
          </cell>
          <cell r="AS20">
            <v>2.4300000000000002</v>
          </cell>
          <cell r="AT20">
            <v>11.311777777777777</v>
          </cell>
          <cell r="AU20">
            <v>16.792999999999999</v>
          </cell>
        </row>
        <row r="21">
          <cell r="A21">
            <v>41657</v>
          </cell>
          <cell r="B21">
            <v>81.522500000000008</v>
          </cell>
          <cell r="C21">
            <v>12.15</v>
          </cell>
          <cell r="D21">
            <v>13.730114285714286</v>
          </cell>
          <cell r="E21">
            <v>8.9260000000000002</v>
          </cell>
          <cell r="M21">
            <v>41657</v>
          </cell>
          <cell r="N21">
            <v>81.859000000000009</v>
          </cell>
          <cell r="O21">
            <v>5.6462500000000002</v>
          </cell>
          <cell r="P21">
            <v>15.382810750360751</v>
          </cell>
          <cell r="Q21">
            <v>13.030125</v>
          </cell>
          <cell r="S21">
            <v>41657</v>
          </cell>
          <cell r="T21">
            <v>78.487999999999985</v>
          </cell>
          <cell r="U21">
            <v>13.355</v>
          </cell>
          <cell r="V21">
            <v>12.171546269841269</v>
          </cell>
          <cell r="W21">
            <v>33.982500000000002</v>
          </cell>
          <cell r="Y21">
            <v>41657</v>
          </cell>
          <cell r="Z21">
            <v>69.626842105263165</v>
          </cell>
          <cell r="AA21">
            <v>21.551578947368423</v>
          </cell>
          <cell r="AB21">
            <v>14.364566763627998</v>
          </cell>
          <cell r="AC21">
            <v>28.121631578947365</v>
          </cell>
          <cell r="AE21">
            <v>41657</v>
          </cell>
          <cell r="AF21">
            <v>88.555918367346948</v>
          </cell>
          <cell r="AG21">
            <v>6.5912244897959189</v>
          </cell>
          <cell r="AH21">
            <v>48.477861951483881</v>
          </cell>
          <cell r="AI21">
            <v>37.080729166666664</v>
          </cell>
          <cell r="AK21">
            <v>41657</v>
          </cell>
          <cell r="AL21">
            <v>79.900000000000006</v>
          </cell>
          <cell r="AM21">
            <v>8.5500000000000007</v>
          </cell>
          <cell r="AN21">
            <v>21.326250000000002</v>
          </cell>
          <cell r="AO21">
            <v>6.593</v>
          </cell>
          <cell r="AQ21">
            <v>41657</v>
          </cell>
          <cell r="AR21">
            <v>88.97</v>
          </cell>
          <cell r="AS21">
            <v>2.4300000000000002</v>
          </cell>
          <cell r="AT21">
            <v>11.842333333333334</v>
          </cell>
          <cell r="AU21">
            <v>16.792999999999999</v>
          </cell>
        </row>
        <row r="22">
          <cell r="A22">
            <v>41658</v>
          </cell>
          <cell r="B22">
            <v>78.85499999999999</v>
          </cell>
          <cell r="C22">
            <v>15.51</v>
          </cell>
          <cell r="D22">
            <v>13.730114285714286</v>
          </cell>
          <cell r="E22">
            <v>11.845499999999999</v>
          </cell>
          <cell r="M22">
            <v>41658</v>
          </cell>
          <cell r="N22">
            <v>82.114999999999995</v>
          </cell>
          <cell r="O22">
            <v>4.9788888888888891</v>
          </cell>
          <cell r="P22">
            <v>17.595114795903868</v>
          </cell>
          <cell r="Q22">
            <v>11.516888888888889</v>
          </cell>
          <cell r="S22">
            <v>41658</v>
          </cell>
          <cell r="T22">
            <v>78.692000000000007</v>
          </cell>
          <cell r="U22">
            <v>12.34</v>
          </cell>
          <cell r="V22">
            <v>13.074110182415623</v>
          </cell>
          <cell r="W22">
            <v>36.149500000000003</v>
          </cell>
          <cell r="Y22">
            <v>41658</v>
          </cell>
          <cell r="Z22">
            <v>68.770526315789482</v>
          </cell>
          <cell r="AA22">
            <v>22.24</v>
          </cell>
          <cell r="AB22">
            <v>13.990218388636602</v>
          </cell>
          <cell r="AC22">
            <v>28.111894736842103</v>
          </cell>
          <cell r="AE22">
            <v>41658</v>
          </cell>
          <cell r="AF22">
            <v>88.178571428571431</v>
          </cell>
          <cell r="AG22">
            <v>6.700204081632652</v>
          </cell>
          <cell r="AH22">
            <v>48.574634393031275</v>
          </cell>
          <cell r="AI22">
            <v>39.001020833333321</v>
          </cell>
          <cell r="AK22">
            <v>41658</v>
          </cell>
          <cell r="AL22">
            <v>79.954999999999998</v>
          </cell>
          <cell r="AM22">
            <v>9.004999999999999</v>
          </cell>
          <cell r="AN22">
            <v>22.964549999999999</v>
          </cell>
          <cell r="AO22">
            <v>6.569</v>
          </cell>
          <cell r="AQ22">
            <v>41658</v>
          </cell>
          <cell r="AR22">
            <v>89.17</v>
          </cell>
          <cell r="AS22">
            <v>2.39</v>
          </cell>
          <cell r="AT22">
            <v>11.930368421052631</v>
          </cell>
          <cell r="AU22">
            <v>16.152000000000001</v>
          </cell>
        </row>
        <row r="23">
          <cell r="A23">
            <v>41659</v>
          </cell>
          <cell r="B23">
            <v>77.202500000000001</v>
          </cell>
          <cell r="C23">
            <v>17.795000000000002</v>
          </cell>
          <cell r="D23">
            <v>13.177596428571428</v>
          </cell>
          <cell r="E23">
            <v>10.482749999999999</v>
          </cell>
          <cell r="M23">
            <v>41659</v>
          </cell>
          <cell r="N23">
            <v>81.986999999999995</v>
          </cell>
          <cell r="O23">
            <v>4.7640000000000011</v>
          </cell>
          <cell r="P23">
            <v>16.823754260886172</v>
          </cell>
          <cell r="Q23">
            <v>11.062100000000001</v>
          </cell>
          <cell r="S23">
            <v>41659</v>
          </cell>
          <cell r="T23">
            <v>78.224000000000004</v>
          </cell>
          <cell r="U23">
            <v>12.285</v>
          </cell>
          <cell r="V23">
            <v>13.965023686868687</v>
          </cell>
          <cell r="W23">
            <v>36.382799999999996</v>
          </cell>
          <cell r="Y23">
            <v>41659</v>
          </cell>
          <cell r="Z23">
            <v>68.397894736842119</v>
          </cell>
          <cell r="AA23">
            <v>23.312105263157893</v>
          </cell>
          <cell r="AB23">
            <v>13.97259525649789</v>
          </cell>
          <cell r="AC23">
            <v>29.039052631578951</v>
          </cell>
          <cell r="AE23">
            <v>41659</v>
          </cell>
          <cell r="AF23">
            <v>87.848163265306127</v>
          </cell>
          <cell r="AG23">
            <v>6.6783673469387743</v>
          </cell>
          <cell r="AH23">
            <v>49.159498399559624</v>
          </cell>
          <cell r="AI23">
            <v>37.848916666666668</v>
          </cell>
          <cell r="AK23">
            <v>41659</v>
          </cell>
          <cell r="AL23">
            <v>80.955000000000013</v>
          </cell>
          <cell r="AM23">
            <v>8.5650000000000013</v>
          </cell>
          <cell r="AN23">
            <v>23.679863636363635</v>
          </cell>
          <cell r="AO23">
            <v>6.569</v>
          </cell>
          <cell r="AQ23">
            <v>41659</v>
          </cell>
          <cell r="AR23">
            <v>89.08</v>
          </cell>
          <cell r="AS23">
            <v>2.31</v>
          </cell>
          <cell r="AT23">
            <v>11.589380952380953</v>
          </cell>
          <cell r="AU23">
            <v>15.146000000000001</v>
          </cell>
        </row>
        <row r="24">
          <cell r="A24">
            <v>41660</v>
          </cell>
          <cell r="B24">
            <v>75.465000000000003</v>
          </cell>
          <cell r="C24">
            <v>19.9925</v>
          </cell>
          <cell r="D24">
            <v>12.97180625</v>
          </cell>
          <cell r="E24">
            <v>8.4647500000000004</v>
          </cell>
          <cell r="M24">
            <v>41660</v>
          </cell>
          <cell r="N24">
            <v>81.693999999999988</v>
          </cell>
          <cell r="O24">
            <v>4.835</v>
          </cell>
          <cell r="P24">
            <v>18.159850277332318</v>
          </cell>
          <cell r="Q24">
            <v>13.165100000000001</v>
          </cell>
          <cell r="S24">
            <v>41660</v>
          </cell>
          <cell r="T24">
            <v>77.683999999999997</v>
          </cell>
          <cell r="U24">
            <v>12.863</v>
          </cell>
          <cell r="V24">
            <v>14.666936911976913</v>
          </cell>
          <cell r="W24">
            <v>34.085299999999997</v>
          </cell>
          <cell r="Y24">
            <v>41660</v>
          </cell>
          <cell r="Z24">
            <v>68.076315789473711</v>
          </cell>
          <cell r="AA24">
            <v>24.069473684210525</v>
          </cell>
          <cell r="AB24">
            <v>13.842434159581478</v>
          </cell>
          <cell r="AC24">
            <v>30.331631578947366</v>
          </cell>
          <cell r="AE24">
            <v>41660</v>
          </cell>
          <cell r="AF24">
            <v>87.539591836734687</v>
          </cell>
          <cell r="AG24">
            <v>6.8842857142857152</v>
          </cell>
          <cell r="AH24">
            <v>47.007963837006663</v>
          </cell>
          <cell r="AI24">
            <v>36.832625000000007</v>
          </cell>
          <cell r="AK24">
            <v>41660</v>
          </cell>
          <cell r="AL24">
            <v>80.81</v>
          </cell>
          <cell r="AM24">
            <v>8.3000000000000007</v>
          </cell>
          <cell r="AN24">
            <v>22.425727272727272</v>
          </cell>
          <cell r="AO24">
            <v>5.8759999999999994</v>
          </cell>
          <cell r="AQ24">
            <v>41660</v>
          </cell>
          <cell r="AR24">
            <v>89.2</v>
          </cell>
          <cell r="AS24">
            <v>2.19</v>
          </cell>
          <cell r="AT24">
            <v>11.248999999999999</v>
          </cell>
          <cell r="AU24">
            <v>14.535</v>
          </cell>
        </row>
        <row r="25">
          <cell r="A25">
            <v>41661</v>
          </cell>
          <cell r="B25">
            <v>74.06</v>
          </cell>
          <cell r="C25">
            <v>21.82</v>
          </cell>
          <cell r="D25">
            <v>12.97180625</v>
          </cell>
          <cell r="E25">
            <v>7.0984999999999996</v>
          </cell>
          <cell r="M25">
            <v>41661</v>
          </cell>
          <cell r="N25">
            <v>82.085999999999999</v>
          </cell>
          <cell r="O25">
            <v>4.9380000000000006</v>
          </cell>
          <cell r="P25">
            <v>18.484432332459203</v>
          </cell>
          <cell r="Q25">
            <v>12.988999999999999</v>
          </cell>
          <cell r="S25">
            <v>41661</v>
          </cell>
          <cell r="T25">
            <v>76.644000000000005</v>
          </cell>
          <cell r="U25">
            <v>13.031000000000001</v>
          </cell>
          <cell r="V25">
            <v>13.733981595655806</v>
          </cell>
          <cell r="W25">
            <v>30.615199999999998</v>
          </cell>
          <cell r="Y25">
            <v>41661</v>
          </cell>
          <cell r="Z25">
            <v>68.004736842105274</v>
          </cell>
          <cell r="AA25">
            <v>24.092105263157894</v>
          </cell>
          <cell r="AB25">
            <v>13.86281410724742</v>
          </cell>
          <cell r="AC25">
            <v>33.020684210526319</v>
          </cell>
          <cell r="AE25">
            <v>41661</v>
          </cell>
          <cell r="AF25">
            <v>87.282448979591834</v>
          </cell>
          <cell r="AG25">
            <v>7.132448979591838</v>
          </cell>
          <cell r="AH25">
            <v>44.342228132754926</v>
          </cell>
          <cell r="AI25">
            <v>37.872551020408167</v>
          </cell>
          <cell r="AK25">
            <v>41661</v>
          </cell>
          <cell r="AL25">
            <v>79.41</v>
          </cell>
          <cell r="AM25">
            <v>9.39</v>
          </cell>
          <cell r="AN25">
            <v>22.90489393939394</v>
          </cell>
          <cell r="AO25">
            <v>4.7210000000000001</v>
          </cell>
          <cell r="AQ25">
            <v>41661</v>
          </cell>
          <cell r="AR25">
            <v>89.28</v>
          </cell>
          <cell r="AS25">
            <v>2.19</v>
          </cell>
          <cell r="AT25">
            <v>11.414333333333333</v>
          </cell>
          <cell r="AU25">
            <v>13.941000000000001</v>
          </cell>
        </row>
        <row r="26">
          <cell r="A26">
            <v>41662</v>
          </cell>
          <cell r="B26">
            <v>73.947499999999991</v>
          </cell>
          <cell r="C26">
            <v>22.677500000000002</v>
          </cell>
          <cell r="D26">
            <v>12.97180625</v>
          </cell>
          <cell r="E26">
            <v>6.1120000000000001</v>
          </cell>
          <cell r="M26">
            <v>41662</v>
          </cell>
          <cell r="N26">
            <v>80.926000000000002</v>
          </cell>
          <cell r="O26">
            <v>4.9670000000000005</v>
          </cell>
          <cell r="P26">
            <v>16.696538793840428</v>
          </cell>
          <cell r="Q26">
            <v>15.638999999999999</v>
          </cell>
          <cell r="S26">
            <v>41662</v>
          </cell>
          <cell r="T26">
            <v>75.873999999999995</v>
          </cell>
          <cell r="U26">
            <v>13.596999999999998</v>
          </cell>
          <cell r="V26">
            <v>13.538110281940281</v>
          </cell>
          <cell r="W26">
            <v>29.476500000000005</v>
          </cell>
          <cell r="Y26">
            <v>41662</v>
          </cell>
          <cell r="Z26">
            <v>67.974736842105258</v>
          </cell>
          <cell r="AA26">
            <v>20.231578947368419</v>
          </cell>
          <cell r="AB26">
            <v>13.502307846228794</v>
          </cell>
          <cell r="AC26">
            <v>33.526315789473678</v>
          </cell>
          <cell r="AE26">
            <v>41662</v>
          </cell>
          <cell r="AF26">
            <v>87.223469387755074</v>
          </cell>
          <cell r="AG26">
            <v>7.1138775510204093</v>
          </cell>
          <cell r="AH26">
            <v>42.870205565303053</v>
          </cell>
          <cell r="AI26">
            <v>38.18730612244898</v>
          </cell>
          <cell r="AK26">
            <v>41662</v>
          </cell>
          <cell r="AL26">
            <v>79.789999999999992</v>
          </cell>
          <cell r="AM26">
            <v>9.1849999999999987</v>
          </cell>
          <cell r="AN26">
            <v>23.016999999999999</v>
          </cell>
          <cell r="AO26">
            <v>6.0994999999999999</v>
          </cell>
          <cell r="AQ26">
            <v>41662</v>
          </cell>
          <cell r="AR26">
            <v>89.1</v>
          </cell>
          <cell r="AS26">
            <v>2.25</v>
          </cell>
          <cell r="AT26">
            <v>11.409079999999999</v>
          </cell>
          <cell r="AU26">
            <v>19.428999999999998</v>
          </cell>
        </row>
        <row r="27">
          <cell r="A27">
            <v>41663</v>
          </cell>
          <cell r="B27">
            <v>73.987500000000011</v>
          </cell>
          <cell r="C27">
            <v>23.427500000000002</v>
          </cell>
          <cell r="D27">
            <v>12.97180625</v>
          </cell>
          <cell r="E27">
            <v>5.3659999999999997</v>
          </cell>
          <cell r="M27">
            <v>41663</v>
          </cell>
          <cell r="N27">
            <v>80.073999999999998</v>
          </cell>
          <cell r="O27">
            <v>5.0849999999999991</v>
          </cell>
          <cell r="P27">
            <v>16.278857474747475</v>
          </cell>
          <cell r="Q27">
            <v>19.295200000000001</v>
          </cell>
          <cell r="S27">
            <v>41663</v>
          </cell>
          <cell r="T27">
            <v>74.350999999999999</v>
          </cell>
          <cell r="U27">
            <v>14.63</v>
          </cell>
          <cell r="V27">
            <v>13.540499536248067</v>
          </cell>
          <cell r="W27">
            <v>33.817900000000002</v>
          </cell>
          <cell r="Y27">
            <v>41663</v>
          </cell>
          <cell r="Z27">
            <v>67.518947368421038</v>
          </cell>
          <cell r="AA27">
            <v>20.430526315789475</v>
          </cell>
          <cell r="AB27">
            <v>13.274822027618066</v>
          </cell>
          <cell r="AC27">
            <v>34.998684210526314</v>
          </cell>
          <cell r="AE27">
            <v>41663</v>
          </cell>
          <cell r="AF27">
            <v>87.330408163265304</v>
          </cell>
          <cell r="AG27">
            <v>7.1330612244897971</v>
          </cell>
          <cell r="AH27">
            <v>43.71249632948566</v>
          </cell>
          <cell r="AI27">
            <v>37.657346938775511</v>
          </cell>
          <cell r="AK27">
            <v>41663</v>
          </cell>
          <cell r="AL27">
            <v>80.365000000000009</v>
          </cell>
          <cell r="AM27">
            <v>8.7149999999999999</v>
          </cell>
          <cell r="AN27">
            <v>22.606047619047615</v>
          </cell>
          <cell r="AO27">
            <v>6.0919999999999996</v>
          </cell>
          <cell r="AQ27">
            <v>41663</v>
          </cell>
          <cell r="AR27">
            <v>86.28</v>
          </cell>
          <cell r="AS27">
            <v>2.68</v>
          </cell>
          <cell r="AT27">
            <v>10.326571428571429</v>
          </cell>
          <cell r="AU27">
            <v>14.551</v>
          </cell>
        </row>
        <row r="28">
          <cell r="A28">
            <v>41664</v>
          </cell>
          <cell r="B28">
            <v>73.3</v>
          </cell>
          <cell r="C28">
            <v>22.479999999999997</v>
          </cell>
          <cell r="D28">
            <v>11.668272916666666</v>
          </cell>
          <cell r="E28">
            <v>4.8377499999999998</v>
          </cell>
          <cell r="M28">
            <v>41664</v>
          </cell>
          <cell r="N28">
            <v>79.27</v>
          </cell>
          <cell r="O28">
            <v>5.242</v>
          </cell>
          <cell r="P28">
            <v>16.743244693847217</v>
          </cell>
          <cell r="Q28">
            <v>20.772199999999998</v>
          </cell>
          <cell r="S28">
            <v>41664</v>
          </cell>
          <cell r="T28">
            <v>73.250000000000014</v>
          </cell>
          <cell r="U28">
            <v>14.527000000000001</v>
          </cell>
          <cell r="V28">
            <v>12.967408302808304</v>
          </cell>
          <cell r="W28">
            <v>33.146599999999999</v>
          </cell>
          <cell r="Y28">
            <v>41664</v>
          </cell>
          <cell r="Z28">
            <v>67.084210526315786</v>
          </cell>
          <cell r="AA28">
            <v>18.616315789473685</v>
          </cell>
          <cell r="AB28">
            <v>12.891774654178725</v>
          </cell>
          <cell r="AC28">
            <v>35.074368421052633</v>
          </cell>
          <cell r="AE28">
            <v>41664</v>
          </cell>
          <cell r="AF28">
            <v>87.325510204081624</v>
          </cell>
          <cell r="AG28">
            <v>7.1048979591836758</v>
          </cell>
          <cell r="AH28">
            <v>44.858421350226742</v>
          </cell>
          <cell r="AI28">
            <v>37.762489795918363</v>
          </cell>
          <cell r="AK28">
            <v>41664</v>
          </cell>
          <cell r="AL28">
            <v>81.09</v>
          </cell>
          <cell r="AM28">
            <v>8.3449999999999989</v>
          </cell>
          <cell r="AN28">
            <v>23.130884615384616</v>
          </cell>
          <cell r="AO28">
            <v>6.0609999999999999</v>
          </cell>
          <cell r="AQ28">
            <v>41664</v>
          </cell>
          <cell r="AR28">
            <v>82.83</v>
          </cell>
          <cell r="AS28">
            <v>3.54</v>
          </cell>
          <cell r="AT28">
            <v>10.326571428571429</v>
          </cell>
          <cell r="AU28">
            <v>11.023999999999999</v>
          </cell>
        </row>
        <row r="29">
          <cell r="A29">
            <v>41665</v>
          </cell>
          <cell r="B29">
            <v>73.314999999999998</v>
          </cell>
          <cell r="C29">
            <v>21.517499999999998</v>
          </cell>
          <cell r="D29">
            <v>10.676620535714287</v>
          </cell>
          <cell r="E29">
            <v>4.8377499999999998</v>
          </cell>
          <cell r="M29">
            <v>41665</v>
          </cell>
          <cell r="N29">
            <v>78.45</v>
          </cell>
          <cell r="O29">
            <v>5.5069999999999997</v>
          </cell>
          <cell r="P29">
            <v>16.821105105762136</v>
          </cell>
          <cell r="Q29">
            <v>21.317399999999999</v>
          </cell>
          <cell r="S29">
            <v>41665</v>
          </cell>
          <cell r="T29">
            <v>72.338999999999999</v>
          </cell>
          <cell r="U29">
            <v>15.216999999999999</v>
          </cell>
          <cell r="V29">
            <v>13.340906644042231</v>
          </cell>
          <cell r="W29">
            <v>31.138999999999999</v>
          </cell>
          <cell r="Y29">
            <v>41665</v>
          </cell>
          <cell r="Z29">
            <v>66.668421052631572</v>
          </cell>
          <cell r="AA29">
            <v>17.73</v>
          </cell>
          <cell r="AB29">
            <v>12.783118522940093</v>
          </cell>
          <cell r="AC29">
            <v>34.888736842105253</v>
          </cell>
          <cell r="AE29">
            <v>41665</v>
          </cell>
          <cell r="AF29">
            <v>87.312448979591821</v>
          </cell>
          <cell r="AG29">
            <v>7.0240816326530586</v>
          </cell>
          <cell r="AH29">
            <v>44.250865650712484</v>
          </cell>
          <cell r="AI29">
            <v>37.422714285714278</v>
          </cell>
          <cell r="AK29">
            <v>41665</v>
          </cell>
          <cell r="AL29">
            <v>81.465000000000003</v>
          </cell>
          <cell r="AM29">
            <v>8.0399999999999991</v>
          </cell>
          <cell r="AN29">
            <v>22.99488942307692</v>
          </cell>
          <cell r="AO29">
            <v>7.7175000000000002</v>
          </cell>
          <cell r="AQ29">
            <v>41665</v>
          </cell>
          <cell r="AR29">
            <v>81.47</v>
          </cell>
          <cell r="AS29">
            <v>3.85</v>
          </cell>
          <cell r="AT29">
            <v>10.289413793103448</v>
          </cell>
          <cell r="AU29">
            <v>9.7780000000000005</v>
          </cell>
        </row>
        <row r="30">
          <cell r="A30">
            <v>41666</v>
          </cell>
          <cell r="B30">
            <v>73.064999999999998</v>
          </cell>
          <cell r="C30">
            <v>21.5</v>
          </cell>
          <cell r="D30">
            <v>10.402721230158729</v>
          </cell>
          <cell r="E30">
            <v>4.8377499999999998</v>
          </cell>
          <cell r="M30">
            <v>41666</v>
          </cell>
          <cell r="N30">
            <v>77.131</v>
          </cell>
          <cell r="O30">
            <v>6.1639999999999997</v>
          </cell>
          <cell r="P30">
            <v>15.953869329252621</v>
          </cell>
          <cell r="Q30">
            <v>29.061999999999994</v>
          </cell>
          <cell r="S30">
            <v>41666</v>
          </cell>
          <cell r="T30">
            <v>70.873000000000005</v>
          </cell>
          <cell r="U30">
            <v>16.334</v>
          </cell>
          <cell r="V30">
            <v>12.955355061243106</v>
          </cell>
          <cell r="W30">
            <v>29.741599999999998</v>
          </cell>
          <cell r="Y30">
            <v>41666</v>
          </cell>
          <cell r="Z30">
            <v>66.239473684210523</v>
          </cell>
          <cell r="AA30">
            <v>17.297894736842107</v>
          </cell>
          <cell r="AB30">
            <v>12.882052970868012</v>
          </cell>
          <cell r="AC30">
            <v>33.591999999999999</v>
          </cell>
          <cell r="AE30">
            <v>41666</v>
          </cell>
          <cell r="AF30">
            <v>87.318979591836737</v>
          </cell>
          <cell r="AG30">
            <v>6.9614285714285682</v>
          </cell>
          <cell r="AH30">
            <v>45.352352731567073</v>
          </cell>
          <cell r="AI30">
            <v>37.410224489795915</v>
          </cell>
          <cell r="AK30">
            <v>41666</v>
          </cell>
          <cell r="AL30">
            <v>81.31</v>
          </cell>
          <cell r="AM30">
            <v>8.0449999999999999</v>
          </cell>
          <cell r="AN30">
            <v>23.124857142857145</v>
          </cell>
          <cell r="AO30">
            <v>11.469000000000001</v>
          </cell>
          <cell r="AQ30">
            <v>41666</v>
          </cell>
          <cell r="AR30">
            <v>81.67</v>
          </cell>
          <cell r="AS30">
            <v>3.7</v>
          </cell>
          <cell r="AT30">
            <v>10.174483870967741</v>
          </cell>
          <cell r="AU30">
            <v>9.5129999999999999</v>
          </cell>
        </row>
        <row r="31">
          <cell r="A31">
            <v>41667</v>
          </cell>
          <cell r="B31">
            <v>73.022500000000008</v>
          </cell>
          <cell r="C31">
            <v>21.895</v>
          </cell>
          <cell r="D31">
            <v>10.181002480158728</v>
          </cell>
          <cell r="E31">
            <v>4.8377499999999998</v>
          </cell>
          <cell r="M31">
            <v>41667</v>
          </cell>
          <cell r="N31">
            <v>76.241000000000014</v>
          </cell>
          <cell r="O31">
            <v>6.7009999999999987</v>
          </cell>
          <cell r="P31">
            <v>15.747652162533734</v>
          </cell>
          <cell r="Q31">
            <v>30.548499999999997</v>
          </cell>
          <cell r="S31">
            <v>41667</v>
          </cell>
          <cell r="T31">
            <v>69.637</v>
          </cell>
          <cell r="U31">
            <v>17.425999999999998</v>
          </cell>
          <cell r="V31">
            <v>13.192888238261739</v>
          </cell>
          <cell r="W31">
            <v>29.771899999999999</v>
          </cell>
          <cell r="Y31">
            <v>41667</v>
          </cell>
          <cell r="Z31">
            <v>66.014736842105279</v>
          </cell>
          <cell r="AA31">
            <v>16.741578947368421</v>
          </cell>
          <cell r="AB31">
            <v>13.034682602601515</v>
          </cell>
          <cell r="AC31">
            <v>33.007052631578944</v>
          </cell>
          <cell r="AE31">
            <v>41667</v>
          </cell>
          <cell r="AF31">
            <v>86.975306122448984</v>
          </cell>
          <cell r="AG31">
            <v>7.1161224489795902</v>
          </cell>
          <cell r="AH31">
            <v>45.348241860670782</v>
          </cell>
          <cell r="AI31">
            <v>35.417346938775509</v>
          </cell>
          <cell r="AK31">
            <v>41667</v>
          </cell>
          <cell r="AL31">
            <v>81.94</v>
          </cell>
          <cell r="AM31">
            <v>7.76</v>
          </cell>
          <cell r="AN31">
            <v>23.571341666666669</v>
          </cell>
          <cell r="AO31">
            <v>11.626999999999999</v>
          </cell>
          <cell r="AQ31">
            <v>41667</v>
          </cell>
          <cell r="AR31">
            <v>79.36</v>
          </cell>
          <cell r="AS31">
            <v>4.21</v>
          </cell>
          <cell r="AT31">
            <v>9.8565312499999997</v>
          </cell>
          <cell r="AU31">
            <v>8.1059999999999999</v>
          </cell>
        </row>
        <row r="32">
          <cell r="A32">
            <v>41668</v>
          </cell>
          <cell r="B32">
            <v>73.092500000000001</v>
          </cell>
          <cell r="C32">
            <v>22.752500000000001</v>
          </cell>
          <cell r="D32">
            <v>10.477877480158728</v>
          </cell>
          <cell r="E32">
            <v>4.8377499999999998</v>
          </cell>
          <cell r="M32">
            <v>41668</v>
          </cell>
          <cell r="N32">
            <v>76.171000000000006</v>
          </cell>
          <cell r="O32">
            <v>6.6270000000000007</v>
          </cell>
          <cell r="P32">
            <v>15.351594242831538</v>
          </cell>
          <cell r="Q32">
            <v>29.240100000000002</v>
          </cell>
          <cell r="S32">
            <v>41668</v>
          </cell>
          <cell r="T32">
            <v>68.468000000000004</v>
          </cell>
          <cell r="U32">
            <v>18.391000000000002</v>
          </cell>
          <cell r="V32">
            <v>12.947967131313131</v>
          </cell>
          <cell r="W32">
            <v>30.335000000000001</v>
          </cell>
          <cell r="Y32">
            <v>41668</v>
          </cell>
          <cell r="Z32">
            <v>65.797368421052639</v>
          </cell>
          <cell r="AA32">
            <v>15.442105263157899</v>
          </cell>
          <cell r="AB32">
            <v>12.758076350871194</v>
          </cell>
          <cell r="AC32">
            <v>33.46031578947369</v>
          </cell>
          <cell r="AE32">
            <v>41668</v>
          </cell>
          <cell r="AF32">
            <v>86.799387755102046</v>
          </cell>
          <cell r="AG32">
            <v>7.2044897959183674</v>
          </cell>
          <cell r="AH32">
            <v>41.881846975130813</v>
          </cell>
          <cell r="AI32">
            <v>34.073081632653057</v>
          </cell>
          <cell r="AK32">
            <v>41668</v>
          </cell>
          <cell r="AL32">
            <v>82.564999999999998</v>
          </cell>
          <cell r="AM32">
            <v>7.76</v>
          </cell>
          <cell r="AN32">
            <v>24.869466666666668</v>
          </cell>
          <cell r="AO32">
            <v>11.626999999999999</v>
          </cell>
          <cell r="AQ32">
            <v>41668</v>
          </cell>
          <cell r="AR32">
            <v>76.81</v>
          </cell>
          <cell r="AS32">
            <v>4.7699999999999996</v>
          </cell>
          <cell r="AT32">
            <v>9.5578484848484848</v>
          </cell>
          <cell r="AU32">
            <v>6.9359999999999999</v>
          </cell>
        </row>
        <row r="33">
          <cell r="A33">
            <v>41669</v>
          </cell>
          <cell r="B33">
            <v>73.155000000000001</v>
          </cell>
          <cell r="C33">
            <v>23.61</v>
          </cell>
          <cell r="D33">
            <v>10.477877480158728</v>
          </cell>
          <cell r="E33">
            <v>4.8377499999999998</v>
          </cell>
          <cell r="M33">
            <v>41669</v>
          </cell>
          <cell r="N33">
            <v>75.806999999999988</v>
          </cell>
          <cell r="O33">
            <v>7.0950000000000015</v>
          </cell>
          <cell r="P33">
            <v>16.027605607798854</v>
          </cell>
          <cell r="Q33">
            <v>29.496199999999998</v>
          </cell>
          <cell r="S33">
            <v>41669</v>
          </cell>
          <cell r="T33">
            <v>67.004999999999995</v>
          </cell>
          <cell r="U33">
            <v>19.637999999999998</v>
          </cell>
          <cell r="V33">
            <v>12.543585275835277</v>
          </cell>
          <cell r="W33">
            <v>34.966100000000004</v>
          </cell>
          <cell r="Y33">
            <v>41669</v>
          </cell>
          <cell r="Z33">
            <v>65.846315789473692</v>
          </cell>
          <cell r="AA33">
            <v>14.481052631578947</v>
          </cell>
          <cell r="AB33">
            <v>12.641414961838018</v>
          </cell>
          <cell r="AC33">
            <v>32.930578947368431</v>
          </cell>
          <cell r="AE33">
            <v>41669</v>
          </cell>
          <cell r="AF33">
            <v>86.486938775510211</v>
          </cell>
          <cell r="AG33">
            <v>7.3997959183673476</v>
          </cell>
          <cell r="AH33">
            <v>40.408315065635243</v>
          </cell>
          <cell r="AI33">
            <v>33.440489795918367</v>
          </cell>
          <cell r="AK33">
            <v>41669</v>
          </cell>
          <cell r="AL33">
            <v>83.09</v>
          </cell>
          <cell r="AM33">
            <v>7.5250000000000004</v>
          </cell>
          <cell r="AN33">
            <v>25.288249999999998</v>
          </cell>
          <cell r="AO33">
            <v>11.589</v>
          </cell>
          <cell r="AQ33">
            <v>41669</v>
          </cell>
          <cell r="AR33">
            <v>76.400000000000006</v>
          </cell>
          <cell r="AS33">
            <v>5.03</v>
          </cell>
          <cell r="AT33">
            <v>9.8931818181818194</v>
          </cell>
          <cell r="AU33">
            <v>6.5810000000000004</v>
          </cell>
        </row>
        <row r="34">
          <cell r="A34">
            <v>41670</v>
          </cell>
          <cell r="B34">
            <v>73.215000000000003</v>
          </cell>
          <cell r="C34">
            <v>24.467500000000001</v>
          </cell>
          <cell r="D34">
            <v>10.477877480158728</v>
          </cell>
          <cell r="E34">
            <v>4.8377499999999998</v>
          </cell>
          <cell r="M34">
            <v>41670</v>
          </cell>
          <cell r="N34">
            <v>75.164999999999992</v>
          </cell>
          <cell r="O34">
            <v>7.5750000000000002</v>
          </cell>
          <cell r="P34">
            <v>16.086297832798845</v>
          </cell>
          <cell r="Q34">
            <v>29.452199999999998</v>
          </cell>
          <cell r="S34">
            <v>41670</v>
          </cell>
          <cell r="T34">
            <v>65.725999999999999</v>
          </cell>
          <cell r="U34">
            <v>20.012000000000004</v>
          </cell>
          <cell r="V34">
            <v>11.979464535223231</v>
          </cell>
          <cell r="W34">
            <v>37.999300000000005</v>
          </cell>
          <cell r="Y34">
            <v>41670</v>
          </cell>
          <cell r="Z34">
            <v>65.761052631578949</v>
          </cell>
          <cell r="AA34">
            <v>14.24</v>
          </cell>
          <cell r="AB34">
            <v>12.694724286686656</v>
          </cell>
          <cell r="AC34">
            <v>32.159315789473695</v>
          </cell>
          <cell r="AE34">
            <v>41670</v>
          </cell>
          <cell r="AF34">
            <v>86.539795918367361</v>
          </cell>
          <cell r="AG34">
            <v>7.5012244897959173</v>
          </cell>
          <cell r="AH34">
            <v>40.437395202792104</v>
          </cell>
          <cell r="AI34">
            <v>33.323530612244902</v>
          </cell>
          <cell r="AK34">
            <v>41670</v>
          </cell>
          <cell r="AL34">
            <v>83.634999999999991</v>
          </cell>
          <cell r="AM34">
            <v>7.5250000000000004</v>
          </cell>
          <cell r="AN34">
            <v>27.09403125</v>
          </cell>
          <cell r="AO34">
            <v>11.589</v>
          </cell>
          <cell r="AQ34">
            <v>41670</v>
          </cell>
          <cell r="AR34">
            <v>77</v>
          </cell>
          <cell r="AS34">
            <v>4.91</v>
          </cell>
          <cell r="AT34">
            <v>10.114411764705881</v>
          </cell>
          <cell r="AU34">
            <v>6.5330000000000004</v>
          </cell>
        </row>
      </sheetData>
      <sheetData sheetId="9">
        <row r="1">
          <cell r="A1" t="str">
            <v>DT COAL</v>
          </cell>
          <cell r="B1" t="str">
            <v>ACTROS4143</v>
          </cell>
          <cell r="G1" t="str">
            <v>DT COAL</v>
          </cell>
          <cell r="H1" t="str">
            <v>FM12</v>
          </cell>
          <cell r="M1" t="str">
            <v>DT COAL</v>
          </cell>
          <cell r="N1" t="str">
            <v>FM440</v>
          </cell>
          <cell r="S1" t="str">
            <v>DT COAL</v>
          </cell>
          <cell r="T1" t="str">
            <v>ACTROS3354</v>
          </cell>
          <cell r="AK1" t="str">
            <v>DT COAL</v>
          </cell>
          <cell r="AL1" t="str">
            <v>R164CA</v>
          </cell>
        </row>
        <row r="2">
          <cell r="A2" t="str">
            <v>Populasi</v>
          </cell>
          <cell r="B2">
            <v>0</v>
          </cell>
          <cell r="G2" t="str">
            <v>Populasi</v>
          </cell>
          <cell r="H2">
            <v>11</v>
          </cell>
          <cell r="M2" t="str">
            <v>Populasi</v>
          </cell>
          <cell r="N2">
            <v>30</v>
          </cell>
          <cell r="S2" t="str">
            <v>Populasi</v>
          </cell>
          <cell r="T2">
            <v>8</v>
          </cell>
          <cell r="AK2" t="str">
            <v>Populasi</v>
          </cell>
          <cell r="AL2">
            <v>11</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AK3" t="str">
            <v>Date</v>
          </cell>
          <cell r="AL3" t="str">
            <v>PA (%)</v>
          </cell>
          <cell r="AM3" t="str">
            <v>MTTR (Hrs)</v>
          </cell>
          <cell r="AN3" t="str">
            <v>MTBS (Hrs)</v>
          </cell>
          <cell r="AO3" t="str">
            <v>SM (%)</v>
          </cell>
        </row>
        <row r="4">
          <cell r="A4">
            <v>41640</v>
          </cell>
          <cell r="B4" t="e">
            <v>#DIV/0!</v>
          </cell>
          <cell r="C4" t="e">
            <v>#DIV/0!</v>
          </cell>
          <cell r="D4" t="e">
            <v>#DIV/0!</v>
          </cell>
          <cell r="E4" t="e">
            <v>#DIV/0!</v>
          </cell>
          <cell r="G4">
            <v>41640</v>
          </cell>
          <cell r="H4">
            <v>90.909090909090907</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AK4">
            <v>41640</v>
          </cell>
          <cell r="AL4">
            <v>90.909090909090907</v>
          </cell>
          <cell r="AM4">
            <v>24</v>
          </cell>
          <cell r="AN4">
            <v>0</v>
          </cell>
          <cell r="AO4">
            <v>100</v>
          </cell>
        </row>
        <row r="5">
          <cell r="A5">
            <v>41641</v>
          </cell>
          <cell r="B5" t="e">
            <v>#DIV/0!</v>
          </cell>
          <cell r="C5" t="e">
            <v>#DIV/0!</v>
          </cell>
          <cell r="D5" t="e">
            <v>#DIV/0!</v>
          </cell>
          <cell r="E5" t="e">
            <v>#DIV/0!</v>
          </cell>
          <cell r="G5">
            <v>41641</v>
          </cell>
          <cell r="H5">
            <v>89.681818181818187</v>
          </cell>
          <cell r="I5">
            <v>10.895999999999999</v>
          </cell>
          <cell r="J5">
            <v>2.0848181818181817</v>
          </cell>
          <cell r="K5">
            <v>40</v>
          </cell>
          <cell r="M5">
            <v>41641</v>
          </cell>
          <cell r="N5">
            <v>97.494799999999998</v>
          </cell>
          <cell r="O5">
            <v>1.0813043478260871</v>
          </cell>
          <cell r="P5">
            <v>14.397779999999997</v>
          </cell>
          <cell r="Q5">
            <v>20</v>
          </cell>
          <cell r="S5">
            <v>41641</v>
          </cell>
          <cell r="T5">
            <v>84.622500000000002</v>
          </cell>
          <cell r="U5">
            <v>5.4887499999999996</v>
          </cell>
          <cell r="V5">
            <v>12.088687500000001</v>
          </cell>
          <cell r="W5">
            <v>26.759142857142855</v>
          </cell>
          <cell r="AK5">
            <v>41641</v>
          </cell>
          <cell r="AL5">
            <v>70.659999999999982</v>
          </cell>
          <cell r="AM5">
            <v>10.643636363636363</v>
          </cell>
          <cell r="AN5">
            <v>6.5423333333333327</v>
          </cell>
          <cell r="AO5">
            <v>36.6096</v>
          </cell>
        </row>
        <row r="6">
          <cell r="A6">
            <v>41642</v>
          </cell>
          <cell r="B6" t="e">
            <v>#DIV/0!</v>
          </cell>
          <cell r="C6" t="e">
            <v>#DIV/0!</v>
          </cell>
          <cell r="D6" t="e">
            <v>#DIV/0!</v>
          </cell>
          <cell r="E6" t="e">
            <v>#DIV/0!</v>
          </cell>
          <cell r="G6">
            <v>41642</v>
          </cell>
          <cell r="H6">
            <v>90.406363636363622</v>
          </cell>
          <cell r="I6">
            <v>8.5462500000000006</v>
          </cell>
          <cell r="J6">
            <v>7.0256969696969698</v>
          </cell>
          <cell r="K6">
            <v>28.571428571428573</v>
          </cell>
          <cell r="M6">
            <v>41642</v>
          </cell>
          <cell r="N6">
            <v>86.804285714285712</v>
          </cell>
          <cell r="O6">
            <v>1.6003999999999998</v>
          </cell>
          <cell r="P6">
            <v>23.555410714285706</v>
          </cell>
          <cell r="Q6">
            <v>25</v>
          </cell>
          <cell r="S6">
            <v>41642</v>
          </cell>
          <cell r="T6">
            <v>81.867500000000007</v>
          </cell>
          <cell r="U6">
            <v>8.53125</v>
          </cell>
          <cell r="V6">
            <v>14.791804166666667</v>
          </cell>
          <cell r="W6">
            <v>29.900624999999998</v>
          </cell>
          <cell r="AK6">
            <v>41642</v>
          </cell>
          <cell r="AL6">
            <v>66.230909090909094</v>
          </cell>
          <cell r="AM6">
            <v>13.907272727272728</v>
          </cell>
          <cell r="AN6">
            <v>8.8838424242424239</v>
          </cell>
          <cell r="AO6">
            <v>49.416181818181826</v>
          </cell>
        </row>
        <row r="7">
          <cell r="A7">
            <v>41643</v>
          </cell>
          <cell r="B7" t="e">
            <v>#DIV/0!</v>
          </cell>
          <cell r="C7" t="e">
            <v>#DIV/0!</v>
          </cell>
          <cell r="D7" t="e">
            <v>#DIV/0!</v>
          </cell>
          <cell r="E7" t="e">
            <v>#DIV/0!</v>
          </cell>
          <cell r="G7">
            <v>41643</v>
          </cell>
          <cell r="H7">
            <v>90.662727272727267</v>
          </cell>
          <cell r="I7">
            <v>6.036249999999999</v>
          </cell>
          <cell r="J7">
            <v>8.293772727272728</v>
          </cell>
          <cell r="K7">
            <v>23.61225</v>
          </cell>
          <cell r="M7">
            <v>41643</v>
          </cell>
          <cell r="N7">
            <v>86.925714285714292</v>
          </cell>
          <cell r="O7">
            <v>1.7871999999999999</v>
          </cell>
          <cell r="P7">
            <v>32.529660714285718</v>
          </cell>
          <cell r="Q7">
            <v>29.876714285714286</v>
          </cell>
          <cell r="S7">
            <v>41643</v>
          </cell>
          <cell r="T7">
            <v>81.022500000000008</v>
          </cell>
          <cell r="U7">
            <v>9.0862499999999997</v>
          </cell>
          <cell r="V7">
            <v>15.740236904761904</v>
          </cell>
          <cell r="W7">
            <v>27.462875000000004</v>
          </cell>
          <cell r="AK7">
            <v>41643</v>
          </cell>
          <cell r="AL7">
            <v>65.25545454545454</v>
          </cell>
          <cell r="AM7">
            <v>16.287272727272729</v>
          </cell>
          <cell r="AN7">
            <v>9.379008658008658</v>
          </cell>
          <cell r="AO7">
            <v>48.676545454545455</v>
          </cell>
        </row>
        <row r="8">
          <cell r="A8">
            <v>41644</v>
          </cell>
          <cell r="B8" t="e">
            <v>#DIV/0!</v>
          </cell>
          <cell r="C8" t="e">
            <v>#DIV/0!</v>
          </cell>
          <cell r="D8" t="e">
            <v>#DIV/0!</v>
          </cell>
          <cell r="E8" t="e">
            <v>#DIV/0!</v>
          </cell>
          <cell r="G8">
            <v>41644</v>
          </cell>
          <cell r="H8">
            <v>91.493636363636369</v>
          </cell>
          <cell r="I8">
            <v>6.0762499999999999</v>
          </cell>
          <cell r="J8">
            <v>13.666356060606061</v>
          </cell>
          <cell r="K8">
            <v>28.636250000000004</v>
          </cell>
          <cell r="M8">
            <v>41644</v>
          </cell>
          <cell r="N8">
            <v>85.349642857142854</v>
          </cell>
          <cell r="O8">
            <v>3.2872000000000003</v>
          </cell>
          <cell r="P8">
            <v>40.493410714285723</v>
          </cell>
          <cell r="Q8">
            <v>35.026049999999998</v>
          </cell>
          <cell r="S8">
            <v>41644</v>
          </cell>
          <cell r="T8">
            <v>77.976250000000007</v>
          </cell>
          <cell r="U8">
            <v>9.8850000000000016</v>
          </cell>
          <cell r="V8">
            <v>18.255708333333331</v>
          </cell>
          <cell r="W8">
            <v>28.776000000000003</v>
          </cell>
          <cell r="AK8">
            <v>41644</v>
          </cell>
          <cell r="AL8">
            <v>61.722727272727269</v>
          </cell>
          <cell r="AM8">
            <v>19.509090909090911</v>
          </cell>
          <cell r="AN8">
            <v>10.143208441558443</v>
          </cell>
          <cell r="AO8">
            <v>61.675454545454542</v>
          </cell>
        </row>
        <row r="9">
          <cell r="A9">
            <v>41645</v>
          </cell>
          <cell r="B9" t="e">
            <v>#DIV/0!</v>
          </cell>
          <cell r="C9" t="e">
            <v>#DIV/0!</v>
          </cell>
          <cell r="D9" t="e">
            <v>#DIV/0!</v>
          </cell>
          <cell r="E9" t="e">
            <v>#DIV/0!</v>
          </cell>
          <cell r="G9">
            <v>41645</v>
          </cell>
          <cell r="H9">
            <v>89.960909090909098</v>
          </cell>
          <cell r="I9">
            <v>6.0562500000000004</v>
          </cell>
          <cell r="J9">
            <v>13.715893939393938</v>
          </cell>
          <cell r="K9">
            <v>33.053625000000004</v>
          </cell>
          <cell r="M9">
            <v>41645</v>
          </cell>
          <cell r="N9">
            <v>79.781333333333336</v>
          </cell>
          <cell r="O9">
            <v>3.3680000000000003</v>
          </cell>
          <cell r="P9">
            <v>44.633986111111106</v>
          </cell>
          <cell r="Q9">
            <v>33.736545454545457</v>
          </cell>
          <cell r="S9">
            <v>41645</v>
          </cell>
          <cell r="T9">
            <v>77.376249999999985</v>
          </cell>
          <cell r="U9">
            <v>6.94</v>
          </cell>
          <cell r="V9">
            <v>18.858098958333329</v>
          </cell>
          <cell r="W9">
            <v>23.073125000000001</v>
          </cell>
          <cell r="AK9">
            <v>41645</v>
          </cell>
          <cell r="AL9">
            <v>59.732727272727281</v>
          </cell>
          <cell r="AM9">
            <v>22.532727272727275</v>
          </cell>
          <cell r="AN9">
            <v>9.5026729437229438</v>
          </cell>
          <cell r="AO9">
            <v>57.682181818181817</v>
          </cell>
        </row>
        <row r="10">
          <cell r="A10">
            <v>41646</v>
          </cell>
          <cell r="B10" t="e">
            <v>#DIV/0!</v>
          </cell>
          <cell r="C10" t="e">
            <v>#DIV/0!</v>
          </cell>
          <cell r="D10" t="e">
            <v>#DIV/0!</v>
          </cell>
          <cell r="E10" t="e">
            <v>#DIV/0!</v>
          </cell>
          <cell r="G10">
            <v>41646</v>
          </cell>
          <cell r="H10">
            <v>89.519090909090906</v>
          </cell>
          <cell r="I10">
            <v>6.4844444444444447</v>
          </cell>
          <cell r="J10">
            <v>13.740237878787879</v>
          </cell>
          <cell r="K10">
            <v>19.495111111111111</v>
          </cell>
          <cell r="M10">
            <v>41646</v>
          </cell>
          <cell r="N10">
            <v>79.986666666666665</v>
          </cell>
          <cell r="O10">
            <v>3.3056000000000001</v>
          </cell>
          <cell r="P10">
            <v>50.504125000000002</v>
          </cell>
          <cell r="Q10">
            <v>43.050090909090905</v>
          </cell>
          <cell r="S10">
            <v>41646</v>
          </cell>
          <cell r="T10">
            <v>76.894999999999996</v>
          </cell>
          <cell r="U10">
            <v>5.4612499999999997</v>
          </cell>
          <cell r="V10">
            <v>14.771948295454546</v>
          </cell>
          <cell r="W10">
            <v>26.754624999999997</v>
          </cell>
          <cell r="AK10">
            <v>41646</v>
          </cell>
          <cell r="AL10">
            <v>60.263636363636358</v>
          </cell>
          <cell r="AM10">
            <v>23.529090909090908</v>
          </cell>
          <cell r="AN10">
            <v>10.044385245310245</v>
          </cell>
          <cell r="AO10">
            <v>51.864181818181812</v>
          </cell>
        </row>
        <row r="11">
          <cell r="A11">
            <v>41647</v>
          </cell>
          <cell r="B11" t="e">
            <v>#DIV/0!</v>
          </cell>
          <cell r="C11" t="e">
            <v>#DIV/0!</v>
          </cell>
          <cell r="D11" t="e">
            <v>#DIV/0!</v>
          </cell>
          <cell r="E11" t="e">
            <v>#DIV/0!</v>
          </cell>
          <cell r="G11">
            <v>41647</v>
          </cell>
          <cell r="H11">
            <v>90.578181818181832</v>
          </cell>
          <cell r="I11">
            <v>5.234</v>
          </cell>
          <cell r="J11">
            <v>13.420112121212121</v>
          </cell>
          <cell r="K11">
            <v>27.944444444444443</v>
          </cell>
          <cell r="M11">
            <v>41647</v>
          </cell>
          <cell r="N11">
            <v>79.710666666666654</v>
          </cell>
          <cell r="O11">
            <v>3.1851999999999991</v>
          </cell>
          <cell r="P11">
            <v>49.665291111111124</v>
          </cell>
          <cell r="Q11">
            <v>39.655000000000008</v>
          </cell>
          <cell r="S11">
            <v>41647</v>
          </cell>
          <cell r="T11">
            <v>76.709999999999994</v>
          </cell>
          <cell r="U11">
            <v>5.8687500000000004</v>
          </cell>
          <cell r="V11">
            <v>14.45974994172494</v>
          </cell>
          <cell r="W11">
            <v>35.842375000000004</v>
          </cell>
          <cell r="AK11">
            <v>41647</v>
          </cell>
          <cell r="AL11">
            <v>60.677272727272729</v>
          </cell>
          <cell r="AM11">
            <v>25.038181818181819</v>
          </cell>
          <cell r="AN11">
            <v>9.6897418640183357</v>
          </cell>
          <cell r="AO11">
            <v>51.728909090909092</v>
          </cell>
        </row>
        <row r="12">
          <cell r="A12">
            <v>41648</v>
          </cell>
          <cell r="B12" t="e">
            <v>#DIV/0!</v>
          </cell>
          <cell r="C12" t="e">
            <v>#DIV/0!</v>
          </cell>
          <cell r="D12" t="e">
            <v>#DIV/0!</v>
          </cell>
          <cell r="E12" t="e">
            <v>#DIV/0!</v>
          </cell>
          <cell r="G12">
            <v>41648</v>
          </cell>
          <cell r="H12">
            <v>90.560909090909092</v>
          </cell>
          <cell r="I12">
            <v>4.9210000000000003</v>
          </cell>
          <cell r="J12">
            <v>14.615983766233768</v>
          </cell>
          <cell r="K12">
            <v>23.124555555555556</v>
          </cell>
          <cell r="M12">
            <v>41648</v>
          </cell>
          <cell r="N12">
            <v>79.144666666666652</v>
          </cell>
          <cell r="O12">
            <v>3.4027999999999987</v>
          </cell>
          <cell r="P12">
            <v>50.546697222222221</v>
          </cell>
          <cell r="Q12">
            <v>47.630500000000005</v>
          </cell>
          <cell r="S12">
            <v>41648</v>
          </cell>
          <cell r="T12">
            <v>74.96875</v>
          </cell>
          <cell r="U12">
            <v>6.1124999999999998</v>
          </cell>
          <cell r="V12">
            <v>13.672141964285714</v>
          </cell>
          <cell r="W12">
            <v>30.849249999999998</v>
          </cell>
          <cell r="AK12">
            <v>41648</v>
          </cell>
          <cell r="AL12">
            <v>60.501818181818173</v>
          </cell>
          <cell r="AM12">
            <v>26.490000000000006</v>
          </cell>
          <cell r="AN12">
            <v>9.176989079102718</v>
          </cell>
          <cell r="AO12">
            <v>54.231818181818177</v>
          </cell>
        </row>
        <row r="13">
          <cell r="A13">
            <v>41649</v>
          </cell>
          <cell r="B13" t="e">
            <v>#DIV/0!</v>
          </cell>
          <cell r="C13" t="e">
            <v>#DIV/0!</v>
          </cell>
          <cell r="D13" t="e">
            <v>#DIV/0!</v>
          </cell>
          <cell r="E13" t="e">
            <v>#DIV/0!</v>
          </cell>
          <cell r="G13">
            <v>41649</v>
          </cell>
          <cell r="H13">
            <v>90.631818181818161</v>
          </cell>
          <cell r="I13">
            <v>4.7919999999999998</v>
          </cell>
          <cell r="J13">
            <v>14.659157467532468</v>
          </cell>
          <cell r="K13">
            <v>21.014444444444443</v>
          </cell>
          <cell r="M13">
            <v>41649</v>
          </cell>
          <cell r="N13">
            <v>79.089000000000013</v>
          </cell>
          <cell r="O13">
            <v>3.5983999999999994</v>
          </cell>
          <cell r="P13">
            <v>49.270364444444454</v>
          </cell>
          <cell r="Q13">
            <v>50.98299999999999</v>
          </cell>
          <cell r="S13">
            <v>41649</v>
          </cell>
          <cell r="T13">
            <v>73.291250000000005</v>
          </cell>
          <cell r="U13">
            <v>6.1012500000000003</v>
          </cell>
          <cell r="V13">
            <v>12.810299057539682</v>
          </cell>
          <cell r="W13">
            <v>31.381</v>
          </cell>
          <cell r="AK13">
            <v>41649</v>
          </cell>
          <cell r="AL13">
            <v>59.526363636363634</v>
          </cell>
          <cell r="AM13">
            <v>28.762727272727275</v>
          </cell>
          <cell r="AN13">
            <v>8.7171326423576421</v>
          </cell>
          <cell r="AO13">
            <v>51.42881818181818</v>
          </cell>
        </row>
        <row r="14">
          <cell r="A14">
            <v>41650</v>
          </cell>
          <cell r="B14" t="e">
            <v>#DIV/0!</v>
          </cell>
          <cell r="C14" t="e">
            <v>#DIV/0!</v>
          </cell>
          <cell r="D14" t="e">
            <v>#DIV/0!</v>
          </cell>
          <cell r="E14" t="e">
            <v>#DIV/0!</v>
          </cell>
          <cell r="G14">
            <v>41650</v>
          </cell>
          <cell r="H14">
            <v>90.51545454545456</v>
          </cell>
          <cell r="I14">
            <v>4.9889999999999999</v>
          </cell>
          <cell r="J14">
            <v>17.938687229437232</v>
          </cell>
          <cell r="K14">
            <v>22.481555555555556</v>
          </cell>
          <cell r="M14">
            <v>41650</v>
          </cell>
          <cell r="N14">
            <v>95.778999999999996</v>
          </cell>
          <cell r="O14">
            <v>3.4919999999999991</v>
          </cell>
          <cell r="P14">
            <v>44.222178333333332</v>
          </cell>
          <cell r="Q14">
            <v>54.020639999999986</v>
          </cell>
          <cell r="S14">
            <v>41650</v>
          </cell>
          <cell r="T14">
            <v>72.960000000000008</v>
          </cell>
          <cell r="U14">
            <v>6.0037500000000001</v>
          </cell>
          <cell r="V14">
            <v>13.273413566468255</v>
          </cell>
          <cell r="W14">
            <v>31.693250000000003</v>
          </cell>
          <cell r="AK14">
            <v>41650</v>
          </cell>
          <cell r="AL14">
            <v>60.266363636363629</v>
          </cell>
          <cell r="AM14">
            <v>30.720909090909092</v>
          </cell>
          <cell r="AN14">
            <v>9.1735141185369642</v>
          </cell>
          <cell r="AO14">
            <v>51.291000000000004</v>
          </cell>
        </row>
        <row r="15">
          <cell r="A15">
            <v>41651</v>
          </cell>
          <cell r="B15" t="e">
            <v>#DIV/0!</v>
          </cell>
          <cell r="C15" t="e">
            <v>#DIV/0!</v>
          </cell>
          <cell r="D15" t="e">
            <v>#DIV/0!</v>
          </cell>
          <cell r="E15" t="e">
            <v>#DIV/0!</v>
          </cell>
          <cell r="G15">
            <v>41651</v>
          </cell>
          <cell r="H15">
            <v>90.354545454545459</v>
          </cell>
          <cell r="I15">
            <v>4.9930000000000003</v>
          </cell>
          <cell r="J15">
            <v>18.533471464646468</v>
          </cell>
          <cell r="K15">
            <v>21.936333333333337</v>
          </cell>
          <cell r="M15">
            <v>41651</v>
          </cell>
          <cell r="N15">
            <v>95.797000000000011</v>
          </cell>
          <cell r="O15">
            <v>3.3907999999999991</v>
          </cell>
          <cell r="P15">
            <v>44.139396666666677</v>
          </cell>
          <cell r="Q15">
            <v>52.328919999999989</v>
          </cell>
          <cell r="S15">
            <v>41651</v>
          </cell>
          <cell r="T15">
            <v>71.808750000000003</v>
          </cell>
          <cell r="U15">
            <v>6.07125</v>
          </cell>
          <cell r="V15">
            <v>13.302015158371043</v>
          </cell>
          <cell r="W15">
            <v>32.522875000000006</v>
          </cell>
          <cell r="AK15">
            <v>41651</v>
          </cell>
          <cell r="AL15">
            <v>60.811818181818175</v>
          </cell>
          <cell r="AM15">
            <v>32.742727272727272</v>
          </cell>
          <cell r="AN15">
            <v>9.308601193755738</v>
          </cell>
          <cell r="AO15">
            <v>52.63372727272727</v>
          </cell>
        </row>
        <row r="16">
          <cell r="A16">
            <v>41652</v>
          </cell>
          <cell r="B16" t="e">
            <v>#DIV/0!</v>
          </cell>
          <cell r="C16" t="e">
            <v>#DIV/0!</v>
          </cell>
          <cell r="D16" t="e">
            <v>#DIV/0!</v>
          </cell>
          <cell r="E16" t="e">
            <v>#DIV/0!</v>
          </cell>
          <cell r="G16">
            <v>41652</v>
          </cell>
          <cell r="H16">
            <v>89.418181818181822</v>
          </cell>
          <cell r="I16">
            <v>4.8810000000000002</v>
          </cell>
          <cell r="J16">
            <v>16.918307864357867</v>
          </cell>
          <cell r="K16">
            <v>18.868555555555556</v>
          </cell>
          <cell r="M16">
            <v>41652</v>
          </cell>
          <cell r="N16">
            <v>95.934333333333328</v>
          </cell>
          <cell r="O16">
            <v>3.2819999999999991</v>
          </cell>
          <cell r="P16">
            <v>45.233833888888896</v>
          </cell>
          <cell r="Q16">
            <v>54.478999999999999</v>
          </cell>
          <cell r="S16">
            <v>41652</v>
          </cell>
          <cell r="T16">
            <v>69.291250000000005</v>
          </cell>
          <cell r="U16">
            <v>6.8687500000000004</v>
          </cell>
          <cell r="V16">
            <v>13.210663555806939</v>
          </cell>
          <cell r="W16">
            <v>28.062625000000001</v>
          </cell>
          <cell r="AK16">
            <v>41652</v>
          </cell>
          <cell r="AL16">
            <v>61.620909090909095</v>
          </cell>
          <cell r="AM16">
            <v>34.85</v>
          </cell>
          <cell r="AN16">
            <v>9.5708321663970235</v>
          </cell>
          <cell r="AO16">
            <v>53.976181818181814</v>
          </cell>
        </row>
        <row r="17">
          <cell r="A17">
            <v>41653</v>
          </cell>
          <cell r="B17" t="e">
            <v>#DIV/0!</v>
          </cell>
          <cell r="C17" t="e">
            <v>#DIV/0!</v>
          </cell>
          <cell r="D17" t="e">
            <v>#DIV/0!</v>
          </cell>
          <cell r="E17" t="e">
            <v>#DIV/0!</v>
          </cell>
          <cell r="G17">
            <v>41653</v>
          </cell>
          <cell r="H17">
            <v>89.524545454545461</v>
          </cell>
          <cell r="I17">
            <v>4.8879999999999999</v>
          </cell>
          <cell r="J17">
            <v>17.544210461255915</v>
          </cell>
          <cell r="K17">
            <v>18.351444444444446</v>
          </cell>
          <cell r="M17">
            <v>41653</v>
          </cell>
          <cell r="N17">
            <v>96.045000000000016</v>
          </cell>
          <cell r="O17">
            <v>3.222799999999999</v>
          </cell>
          <cell r="P17">
            <v>46.355641428571424</v>
          </cell>
          <cell r="Q17">
            <v>52.892800000000008</v>
          </cell>
          <cell r="S17">
            <v>41653</v>
          </cell>
          <cell r="T17">
            <v>66.788749999999993</v>
          </cell>
          <cell r="U17">
            <v>7.3962500000000002</v>
          </cell>
          <cell r="V17">
            <v>12.3703461499183</v>
          </cell>
          <cell r="W17">
            <v>29.732875</v>
          </cell>
          <cell r="AK17">
            <v>41653</v>
          </cell>
          <cell r="AL17">
            <v>62.222727272727276</v>
          </cell>
          <cell r="AM17">
            <v>36.739090909090905</v>
          </cell>
          <cell r="AN17">
            <v>9.4855742078414842</v>
          </cell>
          <cell r="AO17">
            <v>51.408181818181816</v>
          </cell>
        </row>
        <row r="18">
          <cell r="A18">
            <v>41654</v>
          </cell>
          <cell r="B18" t="e">
            <v>#DIV/0!</v>
          </cell>
          <cell r="C18" t="e">
            <v>#DIV/0!</v>
          </cell>
          <cell r="D18" t="e">
            <v>#DIV/0!</v>
          </cell>
          <cell r="E18" t="e">
            <v>#DIV/0!</v>
          </cell>
          <cell r="G18">
            <v>41654</v>
          </cell>
          <cell r="H18">
            <v>89.812727272727273</v>
          </cell>
          <cell r="I18">
            <v>4.8330000000000002</v>
          </cell>
          <cell r="J18">
            <v>17.896215356865358</v>
          </cell>
          <cell r="K18">
            <v>18.23833333333333</v>
          </cell>
          <cell r="M18">
            <v>41654</v>
          </cell>
          <cell r="N18">
            <v>95.994333333333344</v>
          </cell>
          <cell r="O18">
            <v>3.3383999999999996</v>
          </cell>
          <cell r="P18">
            <v>46.457922857142862</v>
          </cell>
          <cell r="Q18">
            <v>55.326680000000003</v>
          </cell>
          <cell r="S18">
            <v>41654</v>
          </cell>
          <cell r="T18">
            <v>66.647499999999994</v>
          </cell>
          <cell r="U18">
            <v>7.3287500000000003</v>
          </cell>
          <cell r="V18">
            <v>11.868987659021942</v>
          </cell>
          <cell r="W18">
            <v>31.137124999999997</v>
          </cell>
          <cell r="AK18">
            <v>41654</v>
          </cell>
          <cell r="AL18">
            <v>61.880909090909086</v>
          </cell>
          <cell r="AM18">
            <v>38.986363636363635</v>
          </cell>
          <cell r="AN18">
            <v>9.6508956112906219</v>
          </cell>
          <cell r="AO18">
            <v>49.067727272727275</v>
          </cell>
        </row>
        <row r="19">
          <cell r="A19">
            <v>41655</v>
          </cell>
          <cell r="B19" t="e">
            <v>#DIV/0!</v>
          </cell>
          <cell r="C19" t="e">
            <v>#DIV/0!</v>
          </cell>
          <cell r="D19" t="e">
            <v>#DIV/0!</v>
          </cell>
          <cell r="E19" t="e">
            <v>#DIV/0!</v>
          </cell>
          <cell r="G19">
            <v>41655</v>
          </cell>
          <cell r="H19">
            <v>89.994545454545445</v>
          </cell>
          <cell r="I19">
            <v>4.806</v>
          </cell>
          <cell r="J19">
            <v>18.915905594405597</v>
          </cell>
          <cell r="K19">
            <v>19.001000000000001</v>
          </cell>
          <cell r="M19">
            <v>41655</v>
          </cell>
          <cell r="N19">
            <v>96.054333333333346</v>
          </cell>
          <cell r="O19">
            <v>3.3672000000000004</v>
          </cell>
          <cell r="P19">
            <v>48.031640621693121</v>
          </cell>
          <cell r="Q19">
            <v>54.386080000000014</v>
          </cell>
          <cell r="S19">
            <v>41655</v>
          </cell>
          <cell r="T19">
            <v>66.613749999999996</v>
          </cell>
          <cell r="U19">
            <v>7.5337499999999995</v>
          </cell>
          <cell r="V19">
            <v>12.466519504830918</v>
          </cell>
          <cell r="W19">
            <v>30.332999999999998</v>
          </cell>
          <cell r="AK19">
            <v>41655</v>
          </cell>
          <cell r="AL19">
            <v>62.370000000000005</v>
          </cell>
          <cell r="AM19">
            <v>23.453636363636363</v>
          </cell>
          <cell r="AN19">
            <v>10.174690077901897</v>
          </cell>
          <cell r="AO19">
            <v>47.893000000000008</v>
          </cell>
        </row>
        <row r="20">
          <cell r="A20">
            <v>41656</v>
          </cell>
          <cell r="B20" t="e">
            <v>#DIV/0!</v>
          </cell>
          <cell r="C20" t="e">
            <v>#DIV/0!</v>
          </cell>
          <cell r="D20" t="e">
            <v>#DIV/0!</v>
          </cell>
          <cell r="E20" t="e">
            <v>#DIV/0!</v>
          </cell>
          <cell r="G20">
            <v>41656</v>
          </cell>
          <cell r="H20">
            <v>89.916363636363641</v>
          </cell>
          <cell r="I20">
            <v>4.47</v>
          </cell>
          <cell r="J20">
            <v>20.292613161838162</v>
          </cell>
          <cell r="K20">
            <v>20.41322222222222</v>
          </cell>
          <cell r="M20">
            <v>41656</v>
          </cell>
          <cell r="N20">
            <v>95.900999999999996</v>
          </cell>
          <cell r="O20">
            <v>3.3684000000000003</v>
          </cell>
          <cell r="P20">
            <v>44.461163611111125</v>
          </cell>
          <cell r="Q20">
            <v>49.593720000000005</v>
          </cell>
          <cell r="S20">
            <v>41656</v>
          </cell>
          <cell r="T20">
            <v>66.528750000000002</v>
          </cell>
          <cell r="U20">
            <v>7.7649999999999988</v>
          </cell>
          <cell r="V20">
            <v>12.767573791248957</v>
          </cell>
          <cell r="W20">
            <v>29.408875000000002</v>
          </cell>
          <cell r="AK20">
            <v>41656</v>
          </cell>
          <cell r="AL20">
            <v>62.06363636363637</v>
          </cell>
          <cell r="AM20">
            <v>13.427272727272726</v>
          </cell>
          <cell r="AN20">
            <v>9.9617080066218602</v>
          </cell>
          <cell r="AO20">
            <v>48.205363636363636</v>
          </cell>
        </row>
        <row r="21">
          <cell r="A21">
            <v>41657</v>
          </cell>
          <cell r="B21" t="e">
            <v>#DIV/0!</v>
          </cell>
          <cell r="C21" t="e">
            <v>#DIV/0!</v>
          </cell>
          <cell r="D21" t="e">
            <v>#DIV/0!</v>
          </cell>
          <cell r="E21" t="e">
            <v>#DIV/0!</v>
          </cell>
          <cell r="G21">
            <v>41657</v>
          </cell>
          <cell r="H21">
            <v>89.484545454545469</v>
          </cell>
          <cell r="I21">
            <v>4.3070000000000004</v>
          </cell>
          <cell r="J21">
            <v>20.340410369352011</v>
          </cell>
          <cell r="K21">
            <v>21.784666666666666</v>
          </cell>
          <cell r="M21">
            <v>41657</v>
          </cell>
          <cell r="N21">
            <v>95.711333333333343</v>
          </cell>
          <cell r="O21">
            <v>3.3491999999999997</v>
          </cell>
          <cell r="P21">
            <v>42.70824662938913</v>
          </cell>
          <cell r="Q21">
            <v>47.311120000000003</v>
          </cell>
          <cell r="S21">
            <v>41657</v>
          </cell>
          <cell r="T21">
            <v>67.325000000000003</v>
          </cell>
          <cell r="U21">
            <v>7.6937499999999988</v>
          </cell>
          <cell r="V21">
            <v>12.896866018377048</v>
          </cell>
          <cell r="W21">
            <v>29.7605</v>
          </cell>
          <cell r="AK21">
            <v>41657</v>
          </cell>
          <cell r="AL21">
            <v>61.030909090909084</v>
          </cell>
          <cell r="AM21">
            <v>12.631818181818181</v>
          </cell>
          <cell r="AN21">
            <v>9.6483180720794373</v>
          </cell>
          <cell r="AO21">
            <v>45.827909090909088</v>
          </cell>
        </row>
        <row r="22">
          <cell r="A22">
            <v>41658</v>
          </cell>
          <cell r="B22" t="e">
            <v>#DIV/0!</v>
          </cell>
          <cell r="C22" t="e">
            <v>#DIV/0!</v>
          </cell>
          <cell r="D22" t="e">
            <v>#DIV/0!</v>
          </cell>
          <cell r="E22" t="e">
            <v>#DIV/0!</v>
          </cell>
          <cell r="G22">
            <v>41658</v>
          </cell>
          <cell r="H22">
            <v>89.394545454545451</v>
          </cell>
          <cell r="I22">
            <v>4.3179999999999996</v>
          </cell>
          <cell r="J22">
            <v>22.302205277192233</v>
          </cell>
          <cell r="K22">
            <v>21.446444444444449</v>
          </cell>
          <cell r="M22">
            <v>41658</v>
          </cell>
          <cell r="N22">
            <v>95.416333333333327</v>
          </cell>
          <cell r="O22">
            <v>3.4207407407407411</v>
          </cell>
          <cell r="P22">
            <v>43.233059502164494</v>
          </cell>
          <cell r="Q22">
            <v>45.669851851851853</v>
          </cell>
          <cell r="S22">
            <v>41658</v>
          </cell>
          <cell r="T22">
            <v>67.733750000000001</v>
          </cell>
          <cell r="U22">
            <v>7.6887499999999998</v>
          </cell>
          <cell r="V22">
            <v>13.025974192583732</v>
          </cell>
          <cell r="W22">
            <v>30.625</v>
          </cell>
          <cell r="AK22">
            <v>41658</v>
          </cell>
          <cell r="AL22">
            <v>59.309090909090919</v>
          </cell>
          <cell r="AM22">
            <v>13.454545454545457</v>
          </cell>
          <cell r="AN22">
            <v>9.4666265363404154</v>
          </cell>
          <cell r="AO22">
            <v>43.923545454545462</v>
          </cell>
        </row>
        <row r="23">
          <cell r="A23">
            <v>41659</v>
          </cell>
          <cell r="B23" t="e">
            <v>#DIV/0!</v>
          </cell>
          <cell r="C23" t="e">
            <v>#DIV/0!</v>
          </cell>
          <cell r="D23" t="e">
            <v>#DIV/0!</v>
          </cell>
          <cell r="E23" t="e">
            <v>#DIV/0!</v>
          </cell>
          <cell r="G23">
            <v>41659</v>
          </cell>
          <cell r="H23">
            <v>86.400909090909082</v>
          </cell>
          <cell r="I23">
            <v>6.7910000000000013</v>
          </cell>
          <cell r="J23">
            <v>22.557837617459629</v>
          </cell>
          <cell r="K23">
            <v>30.954444444444448</v>
          </cell>
          <cell r="M23">
            <v>41659</v>
          </cell>
          <cell r="N23">
            <v>94.888999999999996</v>
          </cell>
          <cell r="O23">
            <v>3.8427586206896556</v>
          </cell>
          <cell r="P23">
            <v>47.02523539802791</v>
          </cell>
          <cell r="Q23">
            <v>43.977620689655168</v>
          </cell>
          <cell r="S23">
            <v>41659</v>
          </cell>
          <cell r="T23">
            <v>68.083749999999995</v>
          </cell>
          <cell r="U23">
            <v>7.7525000000000004</v>
          </cell>
          <cell r="V23">
            <v>13.430250157983778</v>
          </cell>
          <cell r="W23">
            <v>31.902999999999999</v>
          </cell>
          <cell r="AK23">
            <v>41659</v>
          </cell>
          <cell r="AL23">
            <v>58.490909090909092</v>
          </cell>
          <cell r="AM23">
            <v>13.864545454545453</v>
          </cell>
          <cell r="AN23">
            <v>9.3463219076883988</v>
          </cell>
          <cell r="AO23">
            <v>43.569454545454541</v>
          </cell>
        </row>
        <row r="24">
          <cell r="A24">
            <v>41660</v>
          </cell>
          <cell r="B24" t="e">
            <v>#DIV/0!</v>
          </cell>
          <cell r="C24" t="e">
            <v>#DIV/0!</v>
          </cell>
          <cell r="D24" t="e">
            <v>#DIV/0!</v>
          </cell>
          <cell r="E24" t="e">
            <v>#DIV/0!</v>
          </cell>
          <cell r="G24">
            <v>41660</v>
          </cell>
          <cell r="H24">
            <v>85.618181818181824</v>
          </cell>
          <cell r="I24">
            <v>8.17090909090909</v>
          </cell>
          <cell r="J24">
            <v>22.349434162196122</v>
          </cell>
          <cell r="K24">
            <v>25.019818181818184</v>
          </cell>
          <cell r="M24">
            <v>41660</v>
          </cell>
          <cell r="N24">
            <v>94.626999999999995</v>
          </cell>
          <cell r="O24">
            <v>3.9844827586206901</v>
          </cell>
          <cell r="P24">
            <v>49.257059006734011</v>
          </cell>
          <cell r="Q24">
            <v>44.887620689655172</v>
          </cell>
          <cell r="S24">
            <v>41660</v>
          </cell>
          <cell r="T24">
            <v>68.085000000000008</v>
          </cell>
          <cell r="U24">
            <v>7.8237500000000004</v>
          </cell>
          <cell r="V24">
            <v>13.282959794341336</v>
          </cell>
          <cell r="W24">
            <v>34.471750000000007</v>
          </cell>
          <cell r="AK24">
            <v>41660</v>
          </cell>
          <cell r="AL24">
            <v>58.31181818181819</v>
          </cell>
          <cell r="AM24">
            <v>13.075454545454544</v>
          </cell>
          <cell r="AN24">
            <v>9.3685720163437285</v>
          </cell>
          <cell r="AO24">
            <v>43.594636363636369</v>
          </cell>
        </row>
        <row r="25">
          <cell r="A25">
            <v>41661</v>
          </cell>
          <cell r="B25" t="e">
            <v>#DIV/0!</v>
          </cell>
          <cell r="C25" t="e">
            <v>#DIV/0!</v>
          </cell>
          <cell r="D25" t="e">
            <v>#DIV/0!</v>
          </cell>
          <cell r="E25" t="e">
            <v>#DIV/0!</v>
          </cell>
          <cell r="G25">
            <v>41661</v>
          </cell>
          <cell r="H25">
            <v>84.895454545454555</v>
          </cell>
          <cell r="I25">
            <v>8.3836363636363629</v>
          </cell>
          <cell r="J25">
            <v>20.10196946489847</v>
          </cell>
          <cell r="K25">
            <v>24.881090909090911</v>
          </cell>
          <cell r="M25">
            <v>41661</v>
          </cell>
          <cell r="N25">
            <v>94.373333333333363</v>
          </cell>
          <cell r="O25">
            <v>4.1324137931034484</v>
          </cell>
          <cell r="P25">
            <v>47.79486293650794</v>
          </cell>
          <cell r="Q25">
            <v>45.869034482758615</v>
          </cell>
          <cell r="S25">
            <v>41661</v>
          </cell>
          <cell r="T25">
            <v>68.28</v>
          </cell>
          <cell r="U25">
            <v>7.8975</v>
          </cell>
          <cell r="V25">
            <v>13.538872831875288</v>
          </cell>
          <cell r="W25">
            <v>34.859375</v>
          </cell>
          <cell r="AK25">
            <v>41661</v>
          </cell>
          <cell r="AL25">
            <v>57.866363636363644</v>
          </cell>
          <cell r="AM25">
            <v>13.551818181818181</v>
          </cell>
          <cell r="AN25">
            <v>9.3962808981250756</v>
          </cell>
          <cell r="AO25">
            <v>43.411272727272724</v>
          </cell>
        </row>
        <row r="26">
          <cell r="A26">
            <v>41662</v>
          </cell>
          <cell r="B26" t="e">
            <v>#DIV/0!</v>
          </cell>
          <cell r="C26" t="e">
            <v>#DIV/0!</v>
          </cell>
          <cell r="D26" t="e">
            <v>#DIV/0!</v>
          </cell>
          <cell r="E26" t="e">
            <v>#DIV/0!</v>
          </cell>
          <cell r="G26">
            <v>41662</v>
          </cell>
          <cell r="H26">
            <v>84.408181818181816</v>
          </cell>
          <cell r="I26">
            <v>9.0736363636363642</v>
          </cell>
          <cell r="J26">
            <v>20.257697378638685</v>
          </cell>
          <cell r="K26">
            <v>24.930909090909093</v>
          </cell>
          <cell r="M26">
            <v>41662</v>
          </cell>
          <cell r="N26">
            <v>93.989000000000004</v>
          </cell>
          <cell r="O26">
            <v>4.6643333333333343</v>
          </cell>
          <cell r="P26">
            <v>46.664865820105824</v>
          </cell>
          <cell r="Q26">
            <v>42.9664</v>
          </cell>
          <cell r="S26">
            <v>41662</v>
          </cell>
          <cell r="T26">
            <v>67.946249999999992</v>
          </cell>
          <cell r="U26">
            <v>8.0912500000000005</v>
          </cell>
          <cell r="V26">
            <v>13.710199479467901</v>
          </cell>
          <cell r="W26">
            <v>33.850499999999997</v>
          </cell>
          <cell r="AK26">
            <v>41662</v>
          </cell>
          <cell r="AL26">
            <v>57.364545454545464</v>
          </cell>
          <cell r="AM26">
            <v>12.991818181818182</v>
          </cell>
          <cell r="AN26">
            <v>9.3152401328232077</v>
          </cell>
          <cell r="AO26">
            <v>42.804363636363632</v>
          </cell>
        </row>
        <row r="27">
          <cell r="A27">
            <v>41663</v>
          </cell>
          <cell r="B27" t="e">
            <v>#DIV/0!</v>
          </cell>
          <cell r="C27" t="e">
            <v>#DIV/0!</v>
          </cell>
          <cell r="D27" t="e">
            <v>#DIV/0!</v>
          </cell>
          <cell r="E27" t="e">
            <v>#DIV/0!</v>
          </cell>
          <cell r="G27">
            <v>41663</v>
          </cell>
          <cell r="H27">
            <v>83.804545454545462</v>
          </cell>
          <cell r="I27">
            <v>9.43272727272727</v>
          </cell>
          <cell r="J27">
            <v>20.070306875708965</v>
          </cell>
          <cell r="K27">
            <v>24.713727272727272</v>
          </cell>
          <cell r="M27">
            <v>41663</v>
          </cell>
          <cell r="N27">
            <v>93.837333333333305</v>
          </cell>
          <cell r="O27">
            <v>4.8860000000000001</v>
          </cell>
          <cell r="P27">
            <v>49.018518083213095</v>
          </cell>
          <cell r="Q27">
            <v>43.514600000000002</v>
          </cell>
          <cell r="S27">
            <v>41663</v>
          </cell>
          <cell r="T27">
            <v>67.867500000000007</v>
          </cell>
          <cell r="U27">
            <v>8.2524999999999995</v>
          </cell>
          <cell r="V27">
            <v>13.434101275152488</v>
          </cell>
          <cell r="W27">
            <v>36.379374999999996</v>
          </cell>
          <cell r="AK27">
            <v>41663</v>
          </cell>
          <cell r="AL27">
            <v>57.42909090909091</v>
          </cell>
          <cell r="AM27">
            <v>12.57090909090909</v>
          </cell>
          <cell r="AN27">
            <v>9.3772839821777847</v>
          </cell>
          <cell r="AO27">
            <v>43.630636363636363</v>
          </cell>
        </row>
        <row r="28">
          <cell r="A28">
            <v>41664</v>
          </cell>
          <cell r="B28" t="e">
            <v>#DIV/0!</v>
          </cell>
          <cell r="C28" t="e">
            <v>#DIV/0!</v>
          </cell>
          <cell r="D28" t="e">
            <v>#DIV/0!</v>
          </cell>
          <cell r="E28" t="e">
            <v>#DIV/0!</v>
          </cell>
          <cell r="G28">
            <v>41664</v>
          </cell>
          <cell r="H28">
            <v>83.158181818181816</v>
          </cell>
          <cell r="I28">
            <v>9.7345454545454544</v>
          </cell>
          <cell r="J28">
            <v>20.038630016204831</v>
          </cell>
          <cell r="K28">
            <v>24.063909090909089</v>
          </cell>
          <cell r="M28">
            <v>41664</v>
          </cell>
          <cell r="N28">
            <v>93.65000000000002</v>
          </cell>
          <cell r="O28">
            <v>4.8416666666666668</v>
          </cell>
          <cell r="P28">
            <v>50.034184217264212</v>
          </cell>
          <cell r="Q28">
            <v>42.5886</v>
          </cell>
          <cell r="S28">
            <v>41664</v>
          </cell>
          <cell r="T28">
            <v>68.438749999999999</v>
          </cell>
          <cell r="U28">
            <v>8.2950000000000017</v>
          </cell>
          <cell r="V28">
            <v>13.583251087454212</v>
          </cell>
          <cell r="W28">
            <v>36.376875000000005</v>
          </cell>
          <cell r="AK28">
            <v>41664</v>
          </cell>
          <cell r="AL28">
            <v>57.989090909090912</v>
          </cell>
          <cell r="AM28">
            <v>11.531818181818181</v>
          </cell>
          <cell r="AN28">
            <v>9.4940799730902263</v>
          </cell>
          <cell r="AO28">
            <v>43.768090909090915</v>
          </cell>
        </row>
        <row r="29">
          <cell r="A29">
            <v>41665</v>
          </cell>
          <cell r="B29" t="e">
            <v>#DIV/0!</v>
          </cell>
          <cell r="C29" t="e">
            <v>#DIV/0!</v>
          </cell>
          <cell r="D29" t="e">
            <v>#DIV/0!</v>
          </cell>
          <cell r="E29" t="e">
            <v>#DIV/0!</v>
          </cell>
          <cell r="G29">
            <v>41665</v>
          </cell>
          <cell r="H29">
            <v>82.904545454545442</v>
          </cell>
          <cell r="I29">
            <v>9.7845454545454533</v>
          </cell>
          <cell r="J29">
            <v>21.029071377873464</v>
          </cell>
          <cell r="K29">
            <v>23.683454545454548</v>
          </cell>
          <cell r="M29">
            <v>41665</v>
          </cell>
          <cell r="N29">
            <v>93.580000000000013</v>
          </cell>
          <cell r="O29">
            <v>4.9403333333333332</v>
          </cell>
          <cell r="P29">
            <v>49.207458196525678</v>
          </cell>
          <cell r="Q29">
            <v>42.690433333333331</v>
          </cell>
          <cell r="S29">
            <v>41665</v>
          </cell>
          <cell r="T29">
            <v>67.965000000000003</v>
          </cell>
          <cell r="U29">
            <v>8.5225000000000009</v>
          </cell>
          <cell r="V29">
            <v>13.705960346135347</v>
          </cell>
          <cell r="W29">
            <v>36.333000000000006</v>
          </cell>
          <cell r="AK29">
            <v>41665</v>
          </cell>
          <cell r="AL29">
            <v>58.383636363636356</v>
          </cell>
          <cell r="AM29">
            <v>11.219090909090911</v>
          </cell>
          <cell r="AN29">
            <v>9.7777560099381571</v>
          </cell>
          <cell r="AO29">
            <v>43.74972727272727</v>
          </cell>
        </row>
        <row r="30">
          <cell r="A30">
            <v>41666</v>
          </cell>
          <cell r="B30" t="e">
            <v>#DIV/0!</v>
          </cell>
          <cell r="C30" t="e">
            <v>#DIV/0!</v>
          </cell>
          <cell r="D30" t="e">
            <v>#DIV/0!</v>
          </cell>
          <cell r="E30" t="e">
            <v>#DIV/0!</v>
          </cell>
          <cell r="G30">
            <v>41666</v>
          </cell>
          <cell r="H30">
            <v>82.491818181818175</v>
          </cell>
          <cell r="I30">
            <v>9.4709090909090889</v>
          </cell>
          <cell r="J30">
            <v>21.125371161423249</v>
          </cell>
          <cell r="K30">
            <v>24.13072727272727</v>
          </cell>
          <cell r="M30">
            <v>41666</v>
          </cell>
          <cell r="N30">
            <v>93.671000000000006</v>
          </cell>
          <cell r="O30">
            <v>4.9803333333333333</v>
          </cell>
          <cell r="P30">
            <v>50.888264417989411</v>
          </cell>
          <cell r="Q30">
            <v>43.402133333333332</v>
          </cell>
          <cell r="S30">
            <v>41666</v>
          </cell>
          <cell r="T30">
            <v>67.636250000000004</v>
          </cell>
          <cell r="U30">
            <v>8.6612500000000008</v>
          </cell>
          <cell r="V30">
            <v>13.701910818821139</v>
          </cell>
          <cell r="W30">
            <v>36.054625000000001</v>
          </cell>
          <cell r="AK30">
            <v>41666</v>
          </cell>
          <cell r="AL30">
            <v>58.886363636363633</v>
          </cell>
          <cell r="AM30">
            <v>10.857272727272727</v>
          </cell>
          <cell r="AN30">
            <v>9.9555724561179897</v>
          </cell>
          <cell r="AO30">
            <v>43.893727272727276</v>
          </cell>
        </row>
        <row r="31">
          <cell r="A31">
            <v>41667</v>
          </cell>
          <cell r="B31" t="e">
            <v>#DIV/0!</v>
          </cell>
          <cell r="C31" t="e">
            <v>#DIV/0!</v>
          </cell>
          <cell r="D31" t="e">
            <v>#DIV/0!</v>
          </cell>
          <cell r="E31" t="e">
            <v>#DIV/0!</v>
          </cell>
          <cell r="G31">
            <v>41667</v>
          </cell>
          <cell r="H31">
            <v>81.422727272727286</v>
          </cell>
          <cell r="I31">
            <v>9.8463636363636358</v>
          </cell>
          <cell r="J31">
            <v>20.515140288508285</v>
          </cell>
          <cell r="K31">
            <v>25.688545454545455</v>
          </cell>
          <cell r="M31">
            <v>41667</v>
          </cell>
          <cell r="N31">
            <v>93.440333333333356</v>
          </cell>
          <cell r="O31">
            <v>4.902000000000001</v>
          </cell>
          <cell r="P31">
            <v>49.718384994403749</v>
          </cell>
          <cell r="Q31">
            <v>45.15809999999999</v>
          </cell>
          <cell r="S31">
            <v>41667</v>
          </cell>
          <cell r="T31">
            <v>67.29249999999999</v>
          </cell>
          <cell r="U31">
            <v>8.7525000000000013</v>
          </cell>
          <cell r="V31">
            <v>13.15070172425153</v>
          </cell>
          <cell r="W31">
            <v>35.783875000000002</v>
          </cell>
          <cell r="AK31">
            <v>41667</v>
          </cell>
          <cell r="AL31">
            <v>59.530909090909084</v>
          </cell>
          <cell r="AM31">
            <v>10.49</v>
          </cell>
          <cell r="AN31">
            <v>10.095214289445885</v>
          </cell>
          <cell r="AO31">
            <v>44.56281818181818</v>
          </cell>
        </row>
        <row r="32">
          <cell r="A32">
            <v>41668</v>
          </cell>
          <cell r="B32" t="e">
            <v>#DIV/0!</v>
          </cell>
          <cell r="C32" t="e">
            <v>#DIV/0!</v>
          </cell>
          <cell r="D32" t="e">
            <v>#DIV/0!</v>
          </cell>
          <cell r="E32" t="e">
            <v>#DIV/0!</v>
          </cell>
          <cell r="G32">
            <v>41668</v>
          </cell>
          <cell r="H32">
            <v>80.858181818181805</v>
          </cell>
          <cell r="I32">
            <v>10.020909090909091</v>
          </cell>
          <cell r="J32">
            <v>20.688800038343427</v>
          </cell>
          <cell r="K32">
            <v>25.143727272727276</v>
          </cell>
          <cell r="M32">
            <v>41668</v>
          </cell>
          <cell r="N32">
            <v>93.328000000000017</v>
          </cell>
          <cell r="O32">
            <v>4.9116666666666662</v>
          </cell>
          <cell r="P32">
            <v>50.830772424196162</v>
          </cell>
          <cell r="Q32">
            <v>46.867799999999995</v>
          </cell>
          <cell r="S32">
            <v>41668</v>
          </cell>
          <cell r="T32">
            <v>67.043749999999989</v>
          </cell>
          <cell r="U32">
            <v>9.0024999999999995</v>
          </cell>
          <cell r="V32">
            <v>13.363412071031116</v>
          </cell>
          <cell r="W32">
            <v>35.607250000000001</v>
          </cell>
          <cell r="AK32">
            <v>41668</v>
          </cell>
          <cell r="AL32">
            <v>60</v>
          </cell>
          <cell r="AM32">
            <v>10.537272727272727</v>
          </cell>
          <cell r="AN32">
            <v>10.241621974775638</v>
          </cell>
          <cell r="AO32">
            <v>44.824090909090906</v>
          </cell>
        </row>
        <row r="33">
          <cell r="A33">
            <v>41669</v>
          </cell>
          <cell r="B33" t="e">
            <v>#DIV/0!</v>
          </cell>
          <cell r="C33" t="e">
            <v>#DIV/0!</v>
          </cell>
          <cell r="D33" t="e">
            <v>#DIV/0!</v>
          </cell>
          <cell r="E33" t="e">
            <v>#DIV/0!</v>
          </cell>
          <cell r="G33">
            <v>41669</v>
          </cell>
          <cell r="H33">
            <v>81.11</v>
          </cell>
          <cell r="I33">
            <v>9.9718181818181808</v>
          </cell>
          <cell r="J33">
            <v>21.817901451881454</v>
          </cell>
          <cell r="K33">
            <v>25.188181818181818</v>
          </cell>
          <cell r="M33">
            <v>41669</v>
          </cell>
          <cell r="N33">
            <v>93.286000000000001</v>
          </cell>
          <cell r="O33">
            <v>4.9943333333333344</v>
          </cell>
          <cell r="P33">
            <v>50.786779785723532</v>
          </cell>
          <cell r="Q33">
            <v>47.602599999999988</v>
          </cell>
          <cell r="S33">
            <v>41669</v>
          </cell>
          <cell r="T33">
            <v>67.445000000000007</v>
          </cell>
          <cell r="U33">
            <v>9.1862500000000011</v>
          </cell>
          <cell r="V33">
            <v>13.579426092342342</v>
          </cell>
          <cell r="W33">
            <v>35.633125</v>
          </cell>
          <cell r="AK33">
            <v>41669</v>
          </cell>
          <cell r="AL33">
            <v>60.803636363636357</v>
          </cell>
          <cell r="AM33">
            <v>10.29</v>
          </cell>
          <cell r="AN33">
            <v>10.393197665675894</v>
          </cell>
          <cell r="AO33">
            <v>45.007636363636358</v>
          </cell>
        </row>
        <row r="34">
          <cell r="A34">
            <v>41670</v>
          </cell>
          <cell r="B34" t="e">
            <v>#DIV/0!</v>
          </cell>
          <cell r="C34" t="e">
            <v>#DIV/0!</v>
          </cell>
          <cell r="D34" t="e">
            <v>#DIV/0!</v>
          </cell>
          <cell r="E34" t="e">
            <v>#DIV/0!</v>
          </cell>
          <cell r="G34">
            <v>41670</v>
          </cell>
          <cell r="H34">
            <v>81.167272727272731</v>
          </cell>
          <cell r="I34">
            <v>9.7381818181818183</v>
          </cell>
          <cell r="J34">
            <v>21.89607762376512</v>
          </cell>
          <cell r="K34">
            <v>24.517454545454545</v>
          </cell>
          <cell r="M34">
            <v>41670</v>
          </cell>
          <cell r="N34">
            <v>92.976666666666688</v>
          </cell>
          <cell r="O34">
            <v>5.1330000000000018</v>
          </cell>
          <cell r="P34">
            <v>51.320221292688778</v>
          </cell>
          <cell r="Q34">
            <v>46.76583333333334</v>
          </cell>
          <cell r="S34">
            <v>41670</v>
          </cell>
          <cell r="T34">
            <v>67.222499999999997</v>
          </cell>
          <cell r="U34">
            <v>9.3974999999999991</v>
          </cell>
          <cell r="V34">
            <v>13.726972527867655</v>
          </cell>
          <cell r="W34">
            <v>36.690624999999997</v>
          </cell>
          <cell r="AK34">
            <v>41670</v>
          </cell>
          <cell r="AL34">
            <v>61.800909090909073</v>
          </cell>
          <cell r="AM34">
            <v>10.29</v>
          </cell>
          <cell r="AN34">
            <v>10.830627442183802</v>
          </cell>
          <cell r="AO34">
            <v>45.17463636363636</v>
          </cell>
        </row>
      </sheetData>
      <sheetData sheetId="10">
        <row r="1">
          <cell r="A1" t="str">
            <v>Support</v>
          </cell>
          <cell r="B1" t="str">
            <v>FM260JD</v>
          </cell>
          <cell r="G1" t="str">
            <v>Support</v>
          </cell>
          <cell r="H1" t="str">
            <v>WT HD465-7</v>
          </cell>
          <cell r="M1" t="str">
            <v>Support</v>
          </cell>
          <cell r="N1" t="str">
            <v>WT HD785-7</v>
          </cell>
          <cell r="S1" t="str">
            <v>Support</v>
          </cell>
          <cell r="T1" t="str">
            <v>FH16</v>
          </cell>
          <cell r="Y1" t="str">
            <v>Support</v>
          </cell>
          <cell r="Z1" t="str">
            <v>2420D</v>
          </cell>
          <cell r="AE1" t="str">
            <v>Support</v>
          </cell>
          <cell r="AF1" t="str">
            <v>P124CB</v>
          </cell>
        </row>
        <row r="2">
          <cell r="A2" t="str">
            <v>Populasi</v>
          </cell>
          <cell r="B2">
            <v>7</v>
          </cell>
          <cell r="G2" t="str">
            <v>Populasi</v>
          </cell>
          <cell r="H2">
            <v>4</v>
          </cell>
          <cell r="M2" t="str">
            <v>Populasi</v>
          </cell>
          <cell r="N2">
            <v>1</v>
          </cell>
          <cell r="S2" t="str">
            <v>Populasi</v>
          </cell>
          <cell r="T2">
            <v>4</v>
          </cell>
          <cell r="Y2" t="str">
            <v>Populasi</v>
          </cell>
          <cell r="Z2">
            <v>1</v>
          </cell>
          <cell r="AE2" t="str">
            <v>Populasi</v>
          </cell>
          <cell r="AF2">
            <v>0</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row>
        <row r="4">
          <cell r="A4">
            <v>41640</v>
          </cell>
          <cell r="B4">
            <v>100</v>
          </cell>
          <cell r="C4" t="e">
            <v>#DIV/0!</v>
          </cell>
          <cell r="D4">
            <v>0</v>
          </cell>
          <cell r="E4" t="e">
            <v>#DIV/0!</v>
          </cell>
          <cell r="G4">
            <v>41640</v>
          </cell>
          <cell r="H4">
            <v>75</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t="e">
            <v>#DIV/0!</v>
          </cell>
          <cell r="AG4" t="e">
            <v>#DIV/0!</v>
          </cell>
          <cell r="AH4" t="e">
            <v>#DIV/0!</v>
          </cell>
          <cell r="AI4" t="e">
            <v>#DIV/0!</v>
          </cell>
        </row>
        <row r="5">
          <cell r="A5">
            <v>41641</v>
          </cell>
          <cell r="B5">
            <v>100</v>
          </cell>
          <cell r="C5" t="e">
            <v>#DIV/0!</v>
          </cell>
          <cell r="D5">
            <v>0</v>
          </cell>
          <cell r="E5" t="e">
            <v>#DIV/0!</v>
          </cell>
          <cell r="G5">
            <v>41641</v>
          </cell>
          <cell r="H5">
            <v>75</v>
          </cell>
          <cell r="I5">
            <v>16</v>
          </cell>
          <cell r="J5">
            <v>5.15</v>
          </cell>
          <cell r="K5">
            <v>100</v>
          </cell>
          <cell r="M5">
            <v>41641</v>
          </cell>
          <cell r="N5">
            <v>98.99</v>
          </cell>
          <cell r="O5">
            <v>0.48</v>
          </cell>
          <cell r="P5">
            <v>9.75</v>
          </cell>
          <cell r="Q5">
            <v>0</v>
          </cell>
          <cell r="S5">
            <v>41641</v>
          </cell>
          <cell r="T5">
            <v>88.02</v>
          </cell>
          <cell r="U5">
            <v>5.75</v>
          </cell>
          <cell r="V5">
            <v>14.700000000000001</v>
          </cell>
          <cell r="W5">
            <v>0</v>
          </cell>
          <cell r="Y5">
            <v>41641</v>
          </cell>
          <cell r="Z5">
            <v>100</v>
          </cell>
          <cell r="AA5" t="e">
            <v>#DIV/0!</v>
          </cell>
          <cell r="AB5">
            <v>0</v>
          </cell>
          <cell r="AC5" t="e">
            <v>#DIV/0!</v>
          </cell>
          <cell r="AE5">
            <v>41641</v>
          </cell>
          <cell r="AF5" t="e">
            <v>#DIV/0!</v>
          </cell>
          <cell r="AG5" t="e">
            <v>#DIV/0!</v>
          </cell>
          <cell r="AH5" t="e">
            <v>#DIV/0!</v>
          </cell>
          <cell r="AI5" t="e">
            <v>#DIV/0!</v>
          </cell>
        </row>
        <row r="6">
          <cell r="A6">
            <v>41642</v>
          </cell>
          <cell r="B6">
            <v>100</v>
          </cell>
          <cell r="C6" t="e">
            <v>#DIV/0!</v>
          </cell>
          <cell r="D6">
            <v>0</v>
          </cell>
          <cell r="E6" t="e">
            <v>#DIV/0!</v>
          </cell>
          <cell r="G6">
            <v>41642</v>
          </cell>
          <cell r="H6">
            <v>75</v>
          </cell>
          <cell r="I6">
            <v>24</v>
          </cell>
          <cell r="J6">
            <v>12.9495</v>
          </cell>
          <cell r="K6">
            <v>100</v>
          </cell>
          <cell r="M6">
            <v>41642</v>
          </cell>
          <cell r="N6">
            <v>98.98</v>
          </cell>
          <cell r="O6">
            <v>0.37</v>
          </cell>
          <cell r="P6">
            <v>12.465999999999999</v>
          </cell>
          <cell r="Q6">
            <v>0</v>
          </cell>
          <cell r="S6">
            <v>41642</v>
          </cell>
          <cell r="T6">
            <v>82.152500000000003</v>
          </cell>
          <cell r="U6">
            <v>12.705</v>
          </cell>
          <cell r="V6">
            <v>25.741750000000003</v>
          </cell>
          <cell r="W6">
            <v>0</v>
          </cell>
          <cell r="Y6">
            <v>41642</v>
          </cell>
          <cell r="Z6">
            <v>73.540000000000006</v>
          </cell>
          <cell r="AA6">
            <v>9.5299999999999994</v>
          </cell>
          <cell r="AB6">
            <v>0</v>
          </cell>
          <cell r="AC6">
            <v>99.738</v>
          </cell>
          <cell r="AE6">
            <v>41642</v>
          </cell>
          <cell r="AF6" t="e">
            <v>#DIV/0!</v>
          </cell>
          <cell r="AG6" t="e">
            <v>#DIV/0!</v>
          </cell>
          <cell r="AH6" t="e">
            <v>#DIV/0!</v>
          </cell>
          <cell r="AI6" t="e">
            <v>#DIV/0!</v>
          </cell>
        </row>
        <row r="7">
          <cell r="A7">
            <v>41643</v>
          </cell>
          <cell r="B7">
            <v>100</v>
          </cell>
          <cell r="C7" t="e">
            <v>#DIV/0!</v>
          </cell>
          <cell r="D7">
            <v>0</v>
          </cell>
          <cell r="E7" t="e">
            <v>#DIV/0!</v>
          </cell>
          <cell r="G7">
            <v>41643</v>
          </cell>
          <cell r="H7">
            <v>75</v>
          </cell>
          <cell r="I7">
            <v>32</v>
          </cell>
          <cell r="J7">
            <v>17.791</v>
          </cell>
          <cell r="K7">
            <v>100</v>
          </cell>
          <cell r="M7">
            <v>41643</v>
          </cell>
          <cell r="N7">
            <v>99.24</v>
          </cell>
          <cell r="O7">
            <v>0.37</v>
          </cell>
          <cell r="P7">
            <v>17.307500000000001</v>
          </cell>
          <cell r="Q7">
            <v>0</v>
          </cell>
          <cell r="S7">
            <v>41643</v>
          </cell>
          <cell r="T7">
            <v>78.13</v>
          </cell>
          <cell r="U7">
            <v>18.782499999999999</v>
          </cell>
          <cell r="V7">
            <v>30.619583333333331</v>
          </cell>
          <cell r="W7">
            <v>29.905000000000001</v>
          </cell>
          <cell r="Y7">
            <v>41643</v>
          </cell>
          <cell r="Z7">
            <v>55.16</v>
          </cell>
          <cell r="AA7">
            <v>21.53</v>
          </cell>
          <cell r="AB7">
            <v>0</v>
          </cell>
          <cell r="AC7">
            <v>99.884</v>
          </cell>
          <cell r="AE7">
            <v>41643</v>
          </cell>
          <cell r="AF7" t="e">
            <v>#DIV/0!</v>
          </cell>
          <cell r="AG7" t="e">
            <v>#DIV/0!</v>
          </cell>
          <cell r="AH7" t="e">
            <v>#DIV/0!</v>
          </cell>
          <cell r="AI7" t="e">
            <v>#DIV/0!</v>
          </cell>
        </row>
        <row r="8">
          <cell r="A8">
            <v>41644</v>
          </cell>
          <cell r="B8">
            <v>100</v>
          </cell>
          <cell r="C8" t="e">
            <v>#DIV/0!</v>
          </cell>
          <cell r="D8">
            <v>0</v>
          </cell>
          <cell r="E8" t="e">
            <v>#DIV/0!</v>
          </cell>
          <cell r="G8">
            <v>41644</v>
          </cell>
          <cell r="H8">
            <v>75</v>
          </cell>
          <cell r="I8">
            <v>40</v>
          </cell>
          <cell r="J8">
            <v>27.774000000000001</v>
          </cell>
          <cell r="K8">
            <v>100</v>
          </cell>
          <cell r="M8">
            <v>41644</v>
          </cell>
          <cell r="N8">
            <v>99.39</v>
          </cell>
          <cell r="O8">
            <v>0.37</v>
          </cell>
          <cell r="P8">
            <v>27.290500000000002</v>
          </cell>
          <cell r="Q8">
            <v>0</v>
          </cell>
          <cell r="S8">
            <v>41644</v>
          </cell>
          <cell r="T8">
            <v>74.489999999999995</v>
          </cell>
          <cell r="U8">
            <v>25.172499999999999</v>
          </cell>
          <cell r="V8">
            <v>34.030949999999997</v>
          </cell>
          <cell r="W8">
            <v>9.3353333333333328</v>
          </cell>
          <cell r="Y8">
            <v>41644</v>
          </cell>
          <cell r="Z8">
            <v>51.31</v>
          </cell>
          <cell r="AA8">
            <v>29.22</v>
          </cell>
          <cell r="AB8">
            <v>0</v>
          </cell>
          <cell r="AC8">
            <v>99.914000000000001</v>
          </cell>
          <cell r="AE8">
            <v>41644</v>
          </cell>
          <cell r="AF8" t="e">
            <v>#DIV/0!</v>
          </cell>
          <cell r="AG8" t="e">
            <v>#DIV/0!</v>
          </cell>
          <cell r="AH8" t="e">
            <v>#DIV/0!</v>
          </cell>
          <cell r="AI8" t="e">
            <v>#DIV/0!</v>
          </cell>
        </row>
        <row r="9">
          <cell r="A9">
            <v>41645</v>
          </cell>
          <cell r="B9">
            <v>100</v>
          </cell>
          <cell r="C9" t="e">
            <v>#DIV/0!</v>
          </cell>
          <cell r="D9">
            <v>0</v>
          </cell>
          <cell r="E9" t="e">
            <v>#DIV/0!</v>
          </cell>
          <cell r="G9">
            <v>41645</v>
          </cell>
          <cell r="H9">
            <v>75</v>
          </cell>
          <cell r="I9">
            <v>48</v>
          </cell>
          <cell r="J9">
            <v>32.856999999999999</v>
          </cell>
          <cell r="K9">
            <v>100</v>
          </cell>
          <cell r="M9">
            <v>41645</v>
          </cell>
          <cell r="N9">
            <v>99.49</v>
          </cell>
          <cell r="O9">
            <v>0.37</v>
          </cell>
          <cell r="P9">
            <v>32.3735</v>
          </cell>
          <cell r="Q9">
            <v>0</v>
          </cell>
          <cell r="S9">
            <v>41645</v>
          </cell>
          <cell r="T9">
            <v>77.915000000000006</v>
          </cell>
          <cell r="U9">
            <v>25.087499999999999</v>
          </cell>
          <cell r="V9">
            <v>40.177624999999999</v>
          </cell>
          <cell r="W9">
            <v>8.3010000000000002</v>
          </cell>
          <cell r="Y9">
            <v>41645</v>
          </cell>
          <cell r="Z9">
            <v>59.42</v>
          </cell>
          <cell r="AA9">
            <v>29.22</v>
          </cell>
          <cell r="AB9">
            <v>0</v>
          </cell>
          <cell r="AC9">
            <v>99.914000000000001</v>
          </cell>
          <cell r="AE9">
            <v>41645</v>
          </cell>
          <cell r="AF9" t="e">
            <v>#DIV/0!</v>
          </cell>
          <cell r="AG9" t="e">
            <v>#DIV/0!</v>
          </cell>
          <cell r="AH9" t="e">
            <v>#DIV/0!</v>
          </cell>
          <cell r="AI9" t="e">
            <v>#DIV/0!</v>
          </cell>
        </row>
        <row r="10">
          <cell r="A10">
            <v>41646</v>
          </cell>
          <cell r="B10">
            <v>100</v>
          </cell>
          <cell r="C10" t="e">
            <v>#DIV/0!</v>
          </cell>
          <cell r="D10">
            <v>0</v>
          </cell>
          <cell r="E10" t="e">
            <v>#DIV/0!</v>
          </cell>
          <cell r="G10">
            <v>41646</v>
          </cell>
          <cell r="H10">
            <v>74.862499999999997</v>
          </cell>
          <cell r="I10">
            <v>56.306666666666665</v>
          </cell>
          <cell r="J10">
            <v>38.606499999999997</v>
          </cell>
          <cell r="K10">
            <v>50</v>
          </cell>
          <cell r="M10">
            <v>41646</v>
          </cell>
          <cell r="N10">
            <v>96.42</v>
          </cell>
          <cell r="O10">
            <v>1.5</v>
          </cell>
          <cell r="P10">
            <v>18.907250000000001</v>
          </cell>
          <cell r="Q10">
            <v>0</v>
          </cell>
          <cell r="S10">
            <v>41646</v>
          </cell>
          <cell r="T10">
            <v>76.70750000000001</v>
          </cell>
          <cell r="U10">
            <v>16.5275</v>
          </cell>
          <cell r="V10">
            <v>30.263874999999999</v>
          </cell>
          <cell r="W10">
            <v>7.9283333333333337</v>
          </cell>
          <cell r="Y10">
            <v>41646</v>
          </cell>
          <cell r="Z10">
            <v>65.22</v>
          </cell>
          <cell r="AA10">
            <v>29.22</v>
          </cell>
          <cell r="AB10">
            <v>0</v>
          </cell>
          <cell r="AC10">
            <v>99.914000000000001</v>
          </cell>
          <cell r="AE10">
            <v>41646</v>
          </cell>
          <cell r="AF10" t="e">
            <v>#DIV/0!</v>
          </cell>
          <cell r="AG10" t="e">
            <v>#DIV/0!</v>
          </cell>
          <cell r="AH10" t="e">
            <v>#DIV/0!</v>
          </cell>
          <cell r="AI10" t="e">
            <v>#DIV/0!</v>
          </cell>
        </row>
        <row r="11">
          <cell r="A11">
            <v>41647</v>
          </cell>
          <cell r="B11">
            <v>100</v>
          </cell>
          <cell r="C11" t="e">
            <v>#DIV/0!</v>
          </cell>
          <cell r="D11">
            <v>0</v>
          </cell>
          <cell r="E11" t="e">
            <v>#DIV/0!</v>
          </cell>
          <cell r="G11">
            <v>41647</v>
          </cell>
          <cell r="H11">
            <v>74.88</v>
          </cell>
          <cell r="I11">
            <v>64.306666666666658</v>
          </cell>
          <cell r="J11">
            <v>47.173249999999996</v>
          </cell>
          <cell r="K11">
            <v>50</v>
          </cell>
          <cell r="M11">
            <v>41647</v>
          </cell>
          <cell r="N11">
            <v>96.87</v>
          </cell>
          <cell r="O11">
            <v>1.5</v>
          </cell>
          <cell r="P11">
            <v>23.18225</v>
          </cell>
          <cell r="Q11">
            <v>0</v>
          </cell>
          <cell r="S11">
            <v>41647</v>
          </cell>
          <cell r="T11">
            <v>76.17</v>
          </cell>
          <cell r="U11">
            <v>19.467500000000001</v>
          </cell>
          <cell r="V11">
            <v>33.402124999999998</v>
          </cell>
          <cell r="W11">
            <v>9.8019999999999996</v>
          </cell>
          <cell r="Y11">
            <v>41647</v>
          </cell>
          <cell r="Z11">
            <v>69.569999999999993</v>
          </cell>
          <cell r="AA11">
            <v>29.22</v>
          </cell>
          <cell r="AB11">
            <v>0</v>
          </cell>
          <cell r="AC11">
            <v>99.914000000000001</v>
          </cell>
          <cell r="AE11">
            <v>41647</v>
          </cell>
          <cell r="AF11" t="e">
            <v>#DIV/0!</v>
          </cell>
          <cell r="AG11" t="e">
            <v>#DIV/0!</v>
          </cell>
          <cell r="AH11" t="e">
            <v>#DIV/0!</v>
          </cell>
          <cell r="AI11" t="e">
            <v>#DIV/0!</v>
          </cell>
        </row>
        <row r="12">
          <cell r="A12">
            <v>41648</v>
          </cell>
          <cell r="B12">
            <v>100</v>
          </cell>
          <cell r="C12" t="e">
            <v>#DIV/0!</v>
          </cell>
          <cell r="D12">
            <v>0</v>
          </cell>
          <cell r="E12" t="e">
            <v>#DIV/0!</v>
          </cell>
          <cell r="G12">
            <v>41648</v>
          </cell>
          <cell r="H12">
            <v>74.894999999999996</v>
          </cell>
          <cell r="I12">
            <v>72.306666666666658</v>
          </cell>
          <cell r="J12">
            <v>52.881249999999994</v>
          </cell>
          <cell r="K12">
            <v>50</v>
          </cell>
          <cell r="M12">
            <v>41648</v>
          </cell>
          <cell r="N12">
            <v>97.21</v>
          </cell>
          <cell r="O12">
            <v>1.5</v>
          </cell>
          <cell r="P12">
            <v>26.036249999999999</v>
          </cell>
          <cell r="Q12">
            <v>0</v>
          </cell>
          <cell r="S12">
            <v>41648</v>
          </cell>
          <cell r="T12">
            <v>75.63</v>
          </cell>
          <cell r="U12">
            <v>22.344999999999999</v>
          </cell>
          <cell r="V12">
            <v>35.476299999999995</v>
          </cell>
          <cell r="W12">
            <v>8.8669999999999991</v>
          </cell>
          <cell r="Y12">
            <v>41648</v>
          </cell>
          <cell r="Z12">
            <v>72.95</v>
          </cell>
          <cell r="AA12">
            <v>29.22</v>
          </cell>
          <cell r="AB12">
            <v>0</v>
          </cell>
          <cell r="AC12">
            <v>99.914000000000001</v>
          </cell>
          <cell r="AE12">
            <v>41648</v>
          </cell>
          <cell r="AF12" t="e">
            <v>#DIV/0!</v>
          </cell>
          <cell r="AG12" t="e">
            <v>#DIV/0!</v>
          </cell>
          <cell r="AH12" t="e">
            <v>#DIV/0!</v>
          </cell>
          <cell r="AI12" t="e">
            <v>#DIV/0!</v>
          </cell>
        </row>
        <row r="13">
          <cell r="A13">
            <v>41649</v>
          </cell>
          <cell r="B13">
            <v>100</v>
          </cell>
          <cell r="C13" t="e">
            <v>#DIV/0!</v>
          </cell>
          <cell r="D13">
            <v>0</v>
          </cell>
          <cell r="E13" t="e">
            <v>#DIV/0!</v>
          </cell>
          <cell r="G13">
            <v>41649</v>
          </cell>
          <cell r="H13">
            <v>74.905000000000001</v>
          </cell>
          <cell r="I13">
            <v>80.306666666666658</v>
          </cell>
          <cell r="J13">
            <v>58.472750000000005</v>
          </cell>
          <cell r="K13">
            <v>50</v>
          </cell>
          <cell r="M13">
            <v>41649</v>
          </cell>
          <cell r="N13">
            <v>97.49</v>
          </cell>
          <cell r="O13">
            <v>1.5</v>
          </cell>
          <cell r="P13">
            <v>28.832000000000001</v>
          </cell>
          <cell r="Q13">
            <v>0</v>
          </cell>
          <cell r="S13">
            <v>41649</v>
          </cell>
          <cell r="T13">
            <v>72.454999999999998</v>
          </cell>
          <cell r="U13">
            <v>25.265000000000001</v>
          </cell>
          <cell r="V13">
            <v>31.037984848484847</v>
          </cell>
          <cell r="W13">
            <v>5.4803333333333333</v>
          </cell>
          <cell r="Y13">
            <v>41649</v>
          </cell>
          <cell r="Z13">
            <v>75.650000000000006</v>
          </cell>
          <cell r="AA13">
            <v>29.22</v>
          </cell>
          <cell r="AB13">
            <v>0</v>
          </cell>
          <cell r="AC13">
            <v>99.914000000000001</v>
          </cell>
          <cell r="AE13">
            <v>41649</v>
          </cell>
          <cell r="AF13" t="e">
            <v>#DIV/0!</v>
          </cell>
          <cell r="AG13" t="e">
            <v>#DIV/0!</v>
          </cell>
          <cell r="AH13" t="e">
            <v>#DIV/0!</v>
          </cell>
          <cell r="AI13" t="e">
            <v>#DIV/0!</v>
          </cell>
        </row>
        <row r="14">
          <cell r="A14">
            <v>41650</v>
          </cell>
          <cell r="B14">
            <v>100</v>
          </cell>
          <cell r="C14" t="e">
            <v>#DIV/0!</v>
          </cell>
          <cell r="D14">
            <v>0</v>
          </cell>
          <cell r="E14" t="e">
            <v>#DIV/0!</v>
          </cell>
          <cell r="G14">
            <v>41650</v>
          </cell>
          <cell r="H14">
            <v>74.152500000000003</v>
          </cell>
          <cell r="I14">
            <v>89.493333333333339</v>
          </cell>
          <cell r="J14">
            <v>47.904375000000002</v>
          </cell>
          <cell r="K14">
            <v>94.87700000000001</v>
          </cell>
          <cell r="M14">
            <v>41650</v>
          </cell>
          <cell r="N14">
            <v>97.72</v>
          </cell>
          <cell r="O14">
            <v>1.5</v>
          </cell>
          <cell r="P14">
            <v>32.406750000000002</v>
          </cell>
          <cell r="Q14">
            <v>0</v>
          </cell>
          <cell r="S14">
            <v>41650</v>
          </cell>
          <cell r="T14">
            <v>71.627499999999998</v>
          </cell>
          <cell r="U14">
            <v>13.470000000000002</v>
          </cell>
          <cell r="V14">
            <v>32.231512500000001</v>
          </cell>
          <cell r="W14">
            <v>13.022</v>
          </cell>
          <cell r="Y14">
            <v>41650</v>
          </cell>
          <cell r="Z14">
            <v>77.87</v>
          </cell>
          <cell r="AA14">
            <v>29.22</v>
          </cell>
          <cell r="AB14">
            <v>0</v>
          </cell>
          <cell r="AC14">
            <v>99.914000000000001</v>
          </cell>
          <cell r="AE14">
            <v>41650</v>
          </cell>
          <cell r="AF14" t="e">
            <v>#DIV/0!</v>
          </cell>
          <cell r="AG14" t="e">
            <v>#DIV/0!</v>
          </cell>
          <cell r="AH14" t="e">
            <v>#DIV/0!</v>
          </cell>
          <cell r="AI14" t="e">
            <v>#DIV/0!</v>
          </cell>
        </row>
        <row r="15">
          <cell r="A15">
            <v>41651</v>
          </cell>
          <cell r="B15">
            <v>100</v>
          </cell>
          <cell r="C15" t="e">
            <v>#DIV/0!</v>
          </cell>
          <cell r="D15">
            <v>0</v>
          </cell>
          <cell r="E15" t="e">
            <v>#DIV/0!</v>
          </cell>
          <cell r="G15">
            <v>41651</v>
          </cell>
          <cell r="H15">
            <v>74.222499999999997</v>
          </cell>
          <cell r="I15">
            <v>97.493333333333339</v>
          </cell>
          <cell r="J15">
            <v>55.423124999999999</v>
          </cell>
          <cell r="K15">
            <v>94.87700000000001</v>
          </cell>
          <cell r="M15">
            <v>41651</v>
          </cell>
          <cell r="N15">
            <v>97</v>
          </cell>
          <cell r="O15">
            <v>1.73</v>
          </cell>
          <cell r="P15">
            <v>29.332000000000001</v>
          </cell>
          <cell r="Q15">
            <v>0</v>
          </cell>
          <cell r="S15">
            <v>41651</v>
          </cell>
          <cell r="T15">
            <v>70.037499999999994</v>
          </cell>
          <cell r="U15">
            <v>12.684999999999999</v>
          </cell>
          <cell r="V15">
            <v>29.821416666666668</v>
          </cell>
          <cell r="W15">
            <v>17.526666666666667</v>
          </cell>
          <cell r="Y15">
            <v>41651</v>
          </cell>
          <cell r="Z15">
            <v>79.709999999999994</v>
          </cell>
          <cell r="AA15">
            <v>29.22</v>
          </cell>
          <cell r="AB15">
            <v>0</v>
          </cell>
          <cell r="AC15">
            <v>99.914000000000001</v>
          </cell>
          <cell r="AE15">
            <v>41651</v>
          </cell>
          <cell r="AF15" t="e">
            <v>#DIV/0!</v>
          </cell>
          <cell r="AG15" t="e">
            <v>#DIV/0!</v>
          </cell>
          <cell r="AH15" t="e">
            <v>#DIV/0!</v>
          </cell>
          <cell r="AI15" t="e">
            <v>#DIV/0!</v>
          </cell>
        </row>
        <row r="16">
          <cell r="A16">
            <v>41652</v>
          </cell>
          <cell r="B16">
            <v>100</v>
          </cell>
          <cell r="C16" t="e">
            <v>#DIV/0!</v>
          </cell>
          <cell r="D16">
            <v>0</v>
          </cell>
          <cell r="E16" t="e">
            <v>#DIV/0!</v>
          </cell>
          <cell r="G16">
            <v>41652</v>
          </cell>
          <cell r="H16">
            <v>74.282499999999999</v>
          </cell>
          <cell r="I16">
            <v>105.49333333333334</v>
          </cell>
          <cell r="J16">
            <v>61.391999999999996</v>
          </cell>
          <cell r="K16">
            <v>94.87700000000001</v>
          </cell>
          <cell r="M16">
            <v>41652</v>
          </cell>
          <cell r="N16">
            <v>97.23</v>
          </cell>
          <cell r="O16">
            <v>1.73</v>
          </cell>
          <cell r="P16">
            <v>32.5154</v>
          </cell>
          <cell r="Q16">
            <v>0</v>
          </cell>
          <cell r="S16">
            <v>41652</v>
          </cell>
          <cell r="T16">
            <v>69.492499999999993</v>
          </cell>
          <cell r="U16">
            <v>12.329999999999998</v>
          </cell>
          <cell r="V16">
            <v>31.179547619047618</v>
          </cell>
          <cell r="W16">
            <v>21.706666666666667</v>
          </cell>
          <cell r="Y16">
            <v>41652</v>
          </cell>
          <cell r="Z16">
            <v>81.27</v>
          </cell>
          <cell r="AA16">
            <v>29.22</v>
          </cell>
          <cell r="AB16">
            <v>0</v>
          </cell>
          <cell r="AC16">
            <v>99.914000000000001</v>
          </cell>
          <cell r="AE16">
            <v>41652</v>
          </cell>
          <cell r="AF16" t="e">
            <v>#DIV/0!</v>
          </cell>
          <cell r="AG16" t="e">
            <v>#DIV/0!</v>
          </cell>
          <cell r="AH16" t="e">
            <v>#DIV/0!</v>
          </cell>
          <cell r="AI16" t="e">
            <v>#DIV/0!</v>
          </cell>
        </row>
        <row r="17">
          <cell r="A17">
            <v>41653</v>
          </cell>
          <cell r="B17">
            <v>100</v>
          </cell>
          <cell r="C17" t="e">
            <v>#DIV/0!</v>
          </cell>
          <cell r="D17">
            <v>1.3451428571428572</v>
          </cell>
          <cell r="E17" t="e">
            <v>#DIV/0!</v>
          </cell>
          <cell r="G17">
            <v>41653</v>
          </cell>
          <cell r="H17">
            <v>73.2</v>
          </cell>
          <cell r="I17">
            <v>118.57666666666667</v>
          </cell>
          <cell r="J17">
            <v>65.721249999999998</v>
          </cell>
          <cell r="K17">
            <v>63.251333333333342</v>
          </cell>
          <cell r="M17">
            <v>41653</v>
          </cell>
          <cell r="N17">
            <v>97.43</v>
          </cell>
          <cell r="O17">
            <v>1.73</v>
          </cell>
          <cell r="P17">
            <v>36.642200000000003</v>
          </cell>
          <cell r="Q17">
            <v>0</v>
          </cell>
          <cell r="S17">
            <v>41653</v>
          </cell>
          <cell r="T17">
            <v>69.885000000000005</v>
          </cell>
          <cell r="U17">
            <v>12.829999999999998</v>
          </cell>
          <cell r="V17">
            <v>33.081217261904762</v>
          </cell>
          <cell r="W17">
            <v>23.694333333333333</v>
          </cell>
          <cell r="Y17">
            <v>41653</v>
          </cell>
          <cell r="Z17">
            <v>79.34</v>
          </cell>
          <cell r="AA17">
            <v>23.14</v>
          </cell>
          <cell r="AB17">
            <v>0</v>
          </cell>
          <cell r="AC17">
            <v>84.105999999999995</v>
          </cell>
          <cell r="AE17">
            <v>41653</v>
          </cell>
          <cell r="AF17" t="e">
            <v>#DIV/0!</v>
          </cell>
          <cell r="AG17" t="e">
            <v>#DIV/0!</v>
          </cell>
          <cell r="AH17" t="e">
            <v>#DIV/0!</v>
          </cell>
          <cell r="AI17" t="e">
            <v>#DIV/0!</v>
          </cell>
        </row>
        <row r="18">
          <cell r="A18">
            <v>41654</v>
          </cell>
          <cell r="B18">
            <v>100</v>
          </cell>
          <cell r="C18" t="e">
            <v>#DIV/0!</v>
          </cell>
          <cell r="D18">
            <v>1.3451428571428572</v>
          </cell>
          <cell r="E18" t="e">
            <v>#DIV/0!</v>
          </cell>
          <cell r="G18">
            <v>41654</v>
          </cell>
          <cell r="H18">
            <v>71.492500000000007</v>
          </cell>
          <cell r="I18">
            <v>134.33666666666667</v>
          </cell>
          <cell r="J18">
            <v>58.552666666666667</v>
          </cell>
          <cell r="K18">
            <v>57.065333333333335</v>
          </cell>
          <cell r="M18">
            <v>41654</v>
          </cell>
          <cell r="N18">
            <v>96.58</v>
          </cell>
          <cell r="O18">
            <v>2.0499999999999998</v>
          </cell>
          <cell r="P18">
            <v>31.151833333333332</v>
          </cell>
          <cell r="Q18">
            <v>0</v>
          </cell>
          <cell r="S18">
            <v>41654</v>
          </cell>
          <cell r="T18">
            <v>70.489999999999995</v>
          </cell>
          <cell r="U18">
            <v>13.25</v>
          </cell>
          <cell r="V18">
            <v>35.108178571428574</v>
          </cell>
          <cell r="W18">
            <v>24.949000000000002</v>
          </cell>
          <cell r="Y18">
            <v>41654</v>
          </cell>
          <cell r="Z18">
            <v>80.72</v>
          </cell>
          <cell r="AA18">
            <v>23.14</v>
          </cell>
          <cell r="AB18">
            <v>0</v>
          </cell>
          <cell r="AC18">
            <v>84.105999999999995</v>
          </cell>
          <cell r="AE18">
            <v>41654</v>
          </cell>
          <cell r="AF18" t="e">
            <v>#DIV/0!</v>
          </cell>
          <cell r="AG18" t="e">
            <v>#DIV/0!</v>
          </cell>
          <cell r="AH18" t="e">
            <v>#DIV/0!</v>
          </cell>
          <cell r="AI18" t="e">
            <v>#DIV/0!</v>
          </cell>
        </row>
        <row r="19">
          <cell r="A19">
            <v>41655</v>
          </cell>
          <cell r="B19">
            <v>100</v>
          </cell>
          <cell r="C19" t="e">
            <v>#DIV/0!</v>
          </cell>
          <cell r="D19">
            <v>1.3451428571428572</v>
          </cell>
          <cell r="E19" t="e">
            <v>#DIV/0!</v>
          </cell>
          <cell r="G19">
            <v>41655</v>
          </cell>
          <cell r="H19">
            <v>72.685000000000002</v>
          </cell>
          <cell r="I19">
            <v>137.33666666666667</v>
          </cell>
          <cell r="J19">
            <v>59.298416666666668</v>
          </cell>
          <cell r="K19">
            <v>57.065333333333335</v>
          </cell>
          <cell r="M19">
            <v>41655</v>
          </cell>
          <cell r="N19">
            <v>96.79</v>
          </cell>
          <cell r="O19">
            <v>2.0499999999999998</v>
          </cell>
          <cell r="P19">
            <v>31.151833333333332</v>
          </cell>
          <cell r="Q19">
            <v>0</v>
          </cell>
          <cell r="S19">
            <v>41655</v>
          </cell>
          <cell r="T19">
            <v>72.180000000000007</v>
          </cell>
          <cell r="U19">
            <v>12.09</v>
          </cell>
          <cell r="V19">
            <v>36.752951923076921</v>
          </cell>
          <cell r="W19">
            <v>24.686000000000003</v>
          </cell>
          <cell r="Y19">
            <v>41655</v>
          </cell>
          <cell r="Z19">
            <v>81.92</v>
          </cell>
          <cell r="AA19">
            <v>23.14</v>
          </cell>
          <cell r="AB19">
            <v>0</v>
          </cell>
          <cell r="AC19">
            <v>84.105999999999995</v>
          </cell>
          <cell r="AE19">
            <v>41655</v>
          </cell>
          <cell r="AF19" t="e">
            <v>#DIV/0!</v>
          </cell>
          <cell r="AG19" t="e">
            <v>#DIV/0!</v>
          </cell>
          <cell r="AH19" t="e">
            <v>#DIV/0!</v>
          </cell>
          <cell r="AI19" t="e">
            <v>#DIV/0!</v>
          </cell>
        </row>
        <row r="20">
          <cell r="A20">
            <v>41656</v>
          </cell>
          <cell r="B20">
            <v>100</v>
          </cell>
          <cell r="C20" t="e">
            <v>#DIV/0!</v>
          </cell>
          <cell r="D20">
            <v>1.3451428571428572</v>
          </cell>
          <cell r="E20" t="e">
            <v>#DIV/0!</v>
          </cell>
          <cell r="G20">
            <v>41656</v>
          </cell>
          <cell r="H20">
            <v>72.822500000000005</v>
          </cell>
          <cell r="I20">
            <v>145.33666666666667</v>
          </cell>
          <cell r="J20">
            <v>65.981416666666661</v>
          </cell>
          <cell r="K20">
            <v>57.065333333333335</v>
          </cell>
          <cell r="M20">
            <v>41656</v>
          </cell>
          <cell r="N20">
            <v>95.02</v>
          </cell>
          <cell r="O20">
            <v>2.9</v>
          </cell>
          <cell r="P20">
            <v>28.601571428571429</v>
          </cell>
          <cell r="Q20">
            <v>0</v>
          </cell>
          <cell r="S20">
            <v>41656</v>
          </cell>
          <cell r="T20">
            <v>72.567499999999995</v>
          </cell>
          <cell r="U20">
            <v>10.095000000000001</v>
          </cell>
          <cell r="V20">
            <v>33.568433333333331</v>
          </cell>
          <cell r="W20">
            <v>23.661666666666665</v>
          </cell>
          <cell r="Y20">
            <v>41656</v>
          </cell>
          <cell r="Z20">
            <v>78.209999999999994</v>
          </cell>
          <cell r="AA20">
            <v>22.23</v>
          </cell>
          <cell r="AB20">
            <v>0.875</v>
          </cell>
          <cell r="AC20">
            <v>65.661000000000001</v>
          </cell>
          <cell r="AE20">
            <v>41656</v>
          </cell>
          <cell r="AF20" t="e">
            <v>#DIV/0!</v>
          </cell>
          <cell r="AG20" t="e">
            <v>#DIV/0!</v>
          </cell>
          <cell r="AH20" t="e">
            <v>#DIV/0!</v>
          </cell>
          <cell r="AI20" t="e">
            <v>#DIV/0!</v>
          </cell>
        </row>
        <row r="21">
          <cell r="A21">
            <v>41657</v>
          </cell>
          <cell r="B21">
            <v>100</v>
          </cell>
          <cell r="C21" t="e">
            <v>#DIV/0!</v>
          </cell>
          <cell r="D21">
            <v>1.3451428571428572</v>
          </cell>
          <cell r="E21" t="e">
            <v>#DIV/0!</v>
          </cell>
          <cell r="G21">
            <v>41657</v>
          </cell>
          <cell r="H21">
            <v>72.027500000000003</v>
          </cell>
          <cell r="I21">
            <v>151.93333333333334</v>
          </cell>
          <cell r="J21">
            <v>43.977958333333333</v>
          </cell>
          <cell r="K21">
            <v>57.065333333333335</v>
          </cell>
          <cell r="M21">
            <v>41657</v>
          </cell>
          <cell r="N21">
            <v>93.71</v>
          </cell>
          <cell r="O21">
            <v>3.4</v>
          </cell>
          <cell r="P21">
            <v>26.7805</v>
          </cell>
          <cell r="Q21">
            <v>25.213999999999999</v>
          </cell>
          <cell r="S21">
            <v>41657</v>
          </cell>
          <cell r="T21">
            <v>72.512500000000003</v>
          </cell>
          <cell r="U21">
            <v>10.3725</v>
          </cell>
          <cell r="V21">
            <v>34.867689285714285</v>
          </cell>
          <cell r="W21">
            <v>23.629666666666669</v>
          </cell>
          <cell r="Y21">
            <v>41657</v>
          </cell>
          <cell r="Z21">
            <v>73.86</v>
          </cell>
          <cell r="AA21">
            <v>28.23</v>
          </cell>
          <cell r="AB21">
            <v>0.875</v>
          </cell>
          <cell r="AC21">
            <v>51.704999999999998</v>
          </cell>
          <cell r="AE21">
            <v>41657</v>
          </cell>
          <cell r="AF21" t="e">
            <v>#DIV/0!</v>
          </cell>
          <cell r="AG21" t="e">
            <v>#DIV/0!</v>
          </cell>
          <cell r="AH21" t="e">
            <v>#DIV/0!</v>
          </cell>
          <cell r="AI21" t="e">
            <v>#DIV/0!</v>
          </cell>
        </row>
        <row r="22">
          <cell r="A22">
            <v>41658</v>
          </cell>
          <cell r="B22">
            <v>100</v>
          </cell>
          <cell r="C22" t="e">
            <v>#DIV/0!</v>
          </cell>
          <cell r="D22">
            <v>1.3451428571428572</v>
          </cell>
          <cell r="E22" t="e">
            <v>#DIV/0!</v>
          </cell>
          <cell r="G22">
            <v>41658</v>
          </cell>
          <cell r="H22">
            <v>71.585000000000008</v>
          </cell>
          <cell r="I22">
            <v>84.86333333333333</v>
          </cell>
          <cell r="J22">
            <v>42.3</v>
          </cell>
          <cell r="K22">
            <v>47.838000000000001</v>
          </cell>
          <cell r="M22">
            <v>41658</v>
          </cell>
          <cell r="N22">
            <v>94.04</v>
          </cell>
          <cell r="O22">
            <v>3.4</v>
          </cell>
          <cell r="P22">
            <v>29.24925</v>
          </cell>
          <cell r="Q22">
            <v>25.213999999999999</v>
          </cell>
          <cell r="S22">
            <v>41658</v>
          </cell>
          <cell r="T22">
            <v>72.585000000000008</v>
          </cell>
          <cell r="U22">
            <v>9.9499999999999993</v>
          </cell>
          <cell r="V22">
            <v>33.828720328282827</v>
          </cell>
          <cell r="W22">
            <v>23.100666666666665</v>
          </cell>
          <cell r="Y22">
            <v>41658</v>
          </cell>
          <cell r="Z22">
            <v>69.97</v>
          </cell>
          <cell r="AA22">
            <v>34.229999999999997</v>
          </cell>
          <cell r="AB22">
            <v>0.875</v>
          </cell>
          <cell r="AC22">
            <v>42.640999999999998</v>
          </cell>
          <cell r="AE22">
            <v>41658</v>
          </cell>
          <cell r="AF22" t="e">
            <v>#DIV/0!</v>
          </cell>
          <cell r="AG22" t="e">
            <v>#DIV/0!</v>
          </cell>
          <cell r="AH22" t="e">
            <v>#DIV/0!</v>
          </cell>
          <cell r="AI22" t="e">
            <v>#DIV/0!</v>
          </cell>
        </row>
        <row r="23">
          <cell r="A23">
            <v>41659</v>
          </cell>
          <cell r="B23">
            <v>100</v>
          </cell>
          <cell r="C23" t="e">
            <v>#DIV/0!</v>
          </cell>
          <cell r="D23">
            <v>1.3451428571428572</v>
          </cell>
          <cell r="E23" t="e">
            <v>#DIV/0!</v>
          </cell>
          <cell r="G23">
            <v>41659</v>
          </cell>
          <cell r="H23">
            <v>71.52</v>
          </cell>
          <cell r="I23">
            <v>59.226666666666667</v>
          </cell>
          <cell r="J23">
            <v>32.777050000000003</v>
          </cell>
          <cell r="K23">
            <v>45.348666666666666</v>
          </cell>
          <cell r="M23">
            <v>41659</v>
          </cell>
          <cell r="N23">
            <v>94.34</v>
          </cell>
          <cell r="O23">
            <v>3.4</v>
          </cell>
          <cell r="P23">
            <v>31.557625000000002</v>
          </cell>
          <cell r="Q23">
            <v>25.213999999999999</v>
          </cell>
          <cell r="S23">
            <v>41659</v>
          </cell>
          <cell r="T23">
            <v>72.03</v>
          </cell>
          <cell r="U23">
            <v>10.587499999999999</v>
          </cell>
          <cell r="V23">
            <v>36.38508977272727</v>
          </cell>
          <cell r="W23">
            <v>21.763666666666666</v>
          </cell>
          <cell r="Y23">
            <v>41659</v>
          </cell>
          <cell r="Z23">
            <v>66.48</v>
          </cell>
          <cell r="AA23">
            <v>40.229999999999997</v>
          </cell>
          <cell r="AB23">
            <v>0.875</v>
          </cell>
          <cell r="AC23">
            <v>36.281999999999996</v>
          </cell>
          <cell r="AE23">
            <v>41659</v>
          </cell>
          <cell r="AF23" t="e">
            <v>#DIV/0!</v>
          </cell>
          <cell r="AG23" t="e">
            <v>#DIV/0!</v>
          </cell>
          <cell r="AH23" t="e">
            <v>#DIV/0!</v>
          </cell>
          <cell r="AI23" t="e">
            <v>#DIV/0!</v>
          </cell>
        </row>
        <row r="24">
          <cell r="A24">
            <v>41660</v>
          </cell>
          <cell r="B24">
            <v>100</v>
          </cell>
          <cell r="C24" t="e">
            <v>#DIV/0!</v>
          </cell>
          <cell r="D24">
            <v>1.3451428571428572</v>
          </cell>
          <cell r="E24" t="e">
            <v>#DIV/0!</v>
          </cell>
          <cell r="G24">
            <v>41660</v>
          </cell>
          <cell r="H24">
            <v>70.737499999999997</v>
          </cell>
          <cell r="I24">
            <v>40.65</v>
          </cell>
          <cell r="J24">
            <v>28.201225000000001</v>
          </cell>
          <cell r="K24">
            <v>40.811666666666667</v>
          </cell>
          <cell r="M24">
            <v>41660</v>
          </cell>
          <cell r="N24">
            <v>94.61</v>
          </cell>
          <cell r="O24">
            <v>3.4</v>
          </cell>
          <cell r="P24">
            <v>34.063749999999999</v>
          </cell>
          <cell r="Q24">
            <v>25.213999999999999</v>
          </cell>
          <cell r="S24">
            <v>41660</v>
          </cell>
          <cell r="T24">
            <v>72.705000000000013</v>
          </cell>
          <cell r="U24">
            <v>10.845000000000001</v>
          </cell>
          <cell r="V24">
            <v>42.295215097402597</v>
          </cell>
          <cell r="W24">
            <v>21.596333333333334</v>
          </cell>
          <cell r="Y24">
            <v>41660</v>
          </cell>
          <cell r="Z24">
            <v>66.55</v>
          </cell>
          <cell r="AA24">
            <v>42.15</v>
          </cell>
          <cell r="AB24">
            <v>0.875</v>
          </cell>
          <cell r="AC24">
            <v>34.631999999999998</v>
          </cell>
          <cell r="AE24">
            <v>41660</v>
          </cell>
          <cell r="AF24" t="e">
            <v>#DIV/0!</v>
          </cell>
          <cell r="AG24" t="e">
            <v>#DIV/0!</v>
          </cell>
          <cell r="AH24" t="e">
            <v>#DIV/0!</v>
          </cell>
          <cell r="AI24" t="e">
            <v>#DIV/0!</v>
          </cell>
        </row>
        <row r="25">
          <cell r="A25">
            <v>41661</v>
          </cell>
          <cell r="B25">
            <v>100</v>
          </cell>
          <cell r="C25" t="e">
            <v>#DIV/0!</v>
          </cell>
          <cell r="D25">
            <v>1.3451428571428572</v>
          </cell>
          <cell r="E25" t="e">
            <v>#DIV/0!</v>
          </cell>
          <cell r="G25">
            <v>41661</v>
          </cell>
          <cell r="H25">
            <v>71.085000000000008</v>
          </cell>
          <cell r="I25">
            <v>42.03</v>
          </cell>
          <cell r="J25">
            <v>28.5986875</v>
          </cell>
          <cell r="K25">
            <v>39.473666666666666</v>
          </cell>
          <cell r="M25">
            <v>41661</v>
          </cell>
          <cell r="N25">
            <v>94.85</v>
          </cell>
          <cell r="O25">
            <v>3.4</v>
          </cell>
          <cell r="P25">
            <v>34.480375000000002</v>
          </cell>
          <cell r="Q25">
            <v>25.213999999999999</v>
          </cell>
          <cell r="S25">
            <v>41661</v>
          </cell>
          <cell r="T25">
            <v>72.317499999999995</v>
          </cell>
          <cell r="U25">
            <v>14.215</v>
          </cell>
          <cell r="V25">
            <v>44.138482954545452</v>
          </cell>
          <cell r="W25">
            <v>39.92</v>
          </cell>
          <cell r="Y25">
            <v>41661</v>
          </cell>
          <cell r="Z25">
            <v>68.069999999999993</v>
          </cell>
          <cell r="AA25">
            <v>42.15</v>
          </cell>
          <cell r="AB25">
            <v>0.875</v>
          </cell>
          <cell r="AC25">
            <v>34.631999999999998</v>
          </cell>
          <cell r="AE25">
            <v>41661</v>
          </cell>
          <cell r="AF25" t="e">
            <v>#DIV/0!</v>
          </cell>
          <cell r="AG25" t="e">
            <v>#DIV/0!</v>
          </cell>
          <cell r="AH25" t="e">
            <v>#DIV/0!</v>
          </cell>
          <cell r="AI25" t="e">
            <v>#DIV/0!</v>
          </cell>
        </row>
        <row r="26">
          <cell r="A26">
            <v>41662</v>
          </cell>
          <cell r="B26">
            <v>100</v>
          </cell>
          <cell r="C26" t="e">
            <v>#DIV/0!</v>
          </cell>
          <cell r="D26">
            <v>1.3451428571428572</v>
          </cell>
          <cell r="E26" t="e">
            <v>#DIV/0!</v>
          </cell>
          <cell r="G26">
            <v>41662</v>
          </cell>
          <cell r="H26">
            <v>72.34</v>
          </cell>
          <cell r="I26">
            <v>42.03</v>
          </cell>
          <cell r="J26">
            <v>28.5986875</v>
          </cell>
          <cell r="K26">
            <v>39.473666666666666</v>
          </cell>
          <cell r="M26">
            <v>41662</v>
          </cell>
          <cell r="N26">
            <v>95.08</v>
          </cell>
          <cell r="O26">
            <v>3.4</v>
          </cell>
          <cell r="P26">
            <v>34.480375000000002</v>
          </cell>
          <cell r="Q26">
            <v>25.213999999999999</v>
          </cell>
          <cell r="S26">
            <v>41662</v>
          </cell>
          <cell r="T26">
            <v>71.39</v>
          </cell>
          <cell r="U26">
            <v>19.7</v>
          </cell>
          <cell r="V26">
            <v>44.018635732323233</v>
          </cell>
          <cell r="W26">
            <v>38.869749999999996</v>
          </cell>
          <cell r="Y26">
            <v>41662</v>
          </cell>
          <cell r="Z26">
            <v>69.459999999999994</v>
          </cell>
          <cell r="AA26">
            <v>42.15</v>
          </cell>
          <cell r="AB26">
            <v>0.875</v>
          </cell>
          <cell r="AC26">
            <v>34.631999999999998</v>
          </cell>
          <cell r="AE26">
            <v>41662</v>
          </cell>
          <cell r="AF26" t="e">
            <v>#DIV/0!</v>
          </cell>
          <cell r="AG26" t="e">
            <v>#DIV/0!</v>
          </cell>
          <cell r="AH26" t="e">
            <v>#DIV/0!</v>
          </cell>
          <cell r="AI26" t="e">
            <v>#DIV/0!</v>
          </cell>
        </row>
        <row r="27">
          <cell r="A27">
            <v>41663</v>
          </cell>
          <cell r="B27">
            <v>100</v>
          </cell>
          <cell r="C27" t="e">
            <v>#DIV/0!</v>
          </cell>
          <cell r="D27">
            <v>1.3451428571428572</v>
          </cell>
          <cell r="E27" t="e">
            <v>#DIV/0!</v>
          </cell>
          <cell r="G27">
            <v>41663</v>
          </cell>
          <cell r="H27">
            <v>72.924999999999997</v>
          </cell>
          <cell r="I27">
            <v>37.670000000000009</v>
          </cell>
          <cell r="J27">
            <v>29.645895833333334</v>
          </cell>
          <cell r="K27">
            <v>38.593666666666671</v>
          </cell>
          <cell r="M27">
            <v>41663</v>
          </cell>
          <cell r="N27">
            <v>94.12</v>
          </cell>
          <cell r="O27">
            <v>3.76</v>
          </cell>
          <cell r="P27">
            <v>31.784444444444446</v>
          </cell>
          <cell r="Q27">
            <v>20.225999999999999</v>
          </cell>
          <cell r="S27">
            <v>41663</v>
          </cell>
          <cell r="T27">
            <v>71.367500000000007</v>
          </cell>
          <cell r="U27">
            <v>19.647500000000001</v>
          </cell>
          <cell r="V27">
            <v>44.481040112665113</v>
          </cell>
          <cell r="W27">
            <v>38.124749999999999</v>
          </cell>
          <cell r="Y27">
            <v>41663</v>
          </cell>
          <cell r="Z27">
            <v>70.73</v>
          </cell>
          <cell r="AA27">
            <v>42.15</v>
          </cell>
          <cell r="AB27">
            <v>0.875</v>
          </cell>
          <cell r="AC27">
            <v>34.631999999999998</v>
          </cell>
          <cell r="AE27">
            <v>41663</v>
          </cell>
          <cell r="AF27" t="e">
            <v>#DIV/0!</v>
          </cell>
          <cell r="AG27" t="e">
            <v>#DIV/0!</v>
          </cell>
          <cell r="AH27" t="e">
            <v>#DIV/0!</v>
          </cell>
          <cell r="AI27" t="e">
            <v>#DIV/0!</v>
          </cell>
        </row>
        <row r="28">
          <cell r="A28">
            <v>41664</v>
          </cell>
          <cell r="B28">
            <v>100</v>
          </cell>
          <cell r="C28" t="e">
            <v>#DIV/0!</v>
          </cell>
          <cell r="D28">
            <v>1.3451428571428572</v>
          </cell>
          <cell r="E28" t="e">
            <v>#DIV/0!</v>
          </cell>
          <cell r="G28">
            <v>41664</v>
          </cell>
          <cell r="H28">
            <v>73.827500000000001</v>
          </cell>
          <cell r="I28">
            <v>37.913333333333334</v>
          </cell>
          <cell r="J28">
            <v>37.5626125</v>
          </cell>
          <cell r="K28">
            <v>38.312333333333335</v>
          </cell>
          <cell r="M28">
            <v>41664</v>
          </cell>
          <cell r="N28">
            <v>94.36</v>
          </cell>
          <cell r="O28">
            <v>3.76</v>
          </cell>
          <cell r="P28">
            <v>33.99733333333333</v>
          </cell>
          <cell r="Q28">
            <v>20.225999999999999</v>
          </cell>
          <cell r="S28">
            <v>41664</v>
          </cell>
          <cell r="T28">
            <v>71.122500000000002</v>
          </cell>
          <cell r="U28">
            <v>19.86</v>
          </cell>
          <cell r="V28">
            <v>44.228443531468528</v>
          </cell>
          <cell r="W28">
            <v>37.984000000000002</v>
          </cell>
          <cell r="Y28">
            <v>41664</v>
          </cell>
          <cell r="Z28">
            <v>71.900000000000006</v>
          </cell>
          <cell r="AA28">
            <v>42.15</v>
          </cell>
          <cell r="AB28">
            <v>0.875</v>
          </cell>
          <cell r="AC28">
            <v>34.631999999999998</v>
          </cell>
          <cell r="AE28">
            <v>41664</v>
          </cell>
          <cell r="AF28" t="e">
            <v>#DIV/0!</v>
          </cell>
          <cell r="AG28" t="e">
            <v>#DIV/0!</v>
          </cell>
          <cell r="AH28" t="e">
            <v>#DIV/0!</v>
          </cell>
          <cell r="AI28" t="e">
            <v>#DIV/0!</v>
          </cell>
        </row>
        <row r="29">
          <cell r="A29">
            <v>41665</v>
          </cell>
          <cell r="B29">
            <v>100</v>
          </cell>
          <cell r="C29" t="e">
            <v>#DIV/0!</v>
          </cell>
          <cell r="D29">
            <v>1.3451428571428572</v>
          </cell>
          <cell r="E29" t="e">
            <v>#DIV/0!</v>
          </cell>
          <cell r="G29">
            <v>41665</v>
          </cell>
          <cell r="H29">
            <v>74.522500000000008</v>
          </cell>
          <cell r="I29">
            <v>36.226666666666667</v>
          </cell>
          <cell r="J29">
            <v>39.450416666666669</v>
          </cell>
          <cell r="K29">
            <v>37.948333333333331</v>
          </cell>
          <cell r="M29">
            <v>41665</v>
          </cell>
          <cell r="N29">
            <v>94.32</v>
          </cell>
          <cell r="O29">
            <v>3.55</v>
          </cell>
          <cell r="P29">
            <v>32.447600000000001</v>
          </cell>
          <cell r="Q29">
            <v>19.323</v>
          </cell>
          <cell r="S29">
            <v>41665</v>
          </cell>
          <cell r="T29">
            <v>71.31</v>
          </cell>
          <cell r="U29">
            <v>19.947499999999998</v>
          </cell>
          <cell r="V29">
            <v>44.62317744755245</v>
          </cell>
          <cell r="W29">
            <v>37.264250000000004</v>
          </cell>
          <cell r="Y29">
            <v>41665</v>
          </cell>
          <cell r="Z29">
            <v>72.8</v>
          </cell>
          <cell r="AA29">
            <v>33.94</v>
          </cell>
          <cell r="AB29">
            <v>1.6033999999999999</v>
          </cell>
          <cell r="AC29">
            <v>34.404000000000003</v>
          </cell>
          <cell r="AE29">
            <v>41665</v>
          </cell>
          <cell r="AF29" t="e">
            <v>#DIV/0!</v>
          </cell>
          <cell r="AG29" t="e">
            <v>#DIV/0!</v>
          </cell>
          <cell r="AH29" t="e">
            <v>#DIV/0!</v>
          </cell>
          <cell r="AI29" t="e">
            <v>#DIV/0!</v>
          </cell>
        </row>
        <row r="30">
          <cell r="A30">
            <v>41666</v>
          </cell>
          <cell r="B30">
            <v>100</v>
          </cell>
          <cell r="C30" t="e">
            <v>#DIV/0!</v>
          </cell>
          <cell r="D30">
            <v>1.3451428571428572</v>
          </cell>
          <cell r="E30" t="e">
            <v>#DIV/0!</v>
          </cell>
          <cell r="G30">
            <v>41666</v>
          </cell>
          <cell r="H30">
            <v>75.037499999999994</v>
          </cell>
          <cell r="I30">
            <v>32.15</v>
          </cell>
          <cell r="J30">
            <v>43.44132738095238</v>
          </cell>
          <cell r="K30">
            <v>37.386333333333333</v>
          </cell>
          <cell r="M30">
            <v>41666</v>
          </cell>
          <cell r="N30">
            <v>94.53</v>
          </cell>
          <cell r="O30">
            <v>3.55</v>
          </cell>
          <cell r="P30">
            <v>34.4026</v>
          </cell>
          <cell r="Q30">
            <v>19.323</v>
          </cell>
          <cell r="S30">
            <v>41666</v>
          </cell>
          <cell r="T30">
            <v>72.047499999999999</v>
          </cell>
          <cell r="U30">
            <v>19.305</v>
          </cell>
          <cell r="V30">
            <v>43.450451538461536</v>
          </cell>
          <cell r="W30">
            <v>37.088750000000005</v>
          </cell>
          <cell r="Y30">
            <v>41666</v>
          </cell>
          <cell r="Z30">
            <v>73.81</v>
          </cell>
          <cell r="AA30">
            <v>33.94</v>
          </cell>
          <cell r="AB30">
            <v>3.5701999999999998</v>
          </cell>
          <cell r="AC30">
            <v>34.404000000000003</v>
          </cell>
          <cell r="AE30">
            <v>41666</v>
          </cell>
          <cell r="AF30" t="e">
            <v>#DIV/0!</v>
          </cell>
          <cell r="AG30" t="e">
            <v>#DIV/0!</v>
          </cell>
          <cell r="AH30" t="e">
            <v>#DIV/0!</v>
          </cell>
          <cell r="AI30" t="e">
            <v>#DIV/0!</v>
          </cell>
        </row>
        <row r="31">
          <cell r="A31">
            <v>41667</v>
          </cell>
          <cell r="B31">
            <v>100</v>
          </cell>
          <cell r="C31" t="e">
            <v>#DIV/0!</v>
          </cell>
          <cell r="D31">
            <v>1.3451428571428572</v>
          </cell>
          <cell r="E31" t="e">
            <v>#DIV/0!</v>
          </cell>
          <cell r="G31">
            <v>41667</v>
          </cell>
          <cell r="H31">
            <v>75.642499999999998</v>
          </cell>
          <cell r="I31">
            <v>24.024999999999999</v>
          </cell>
          <cell r="J31">
            <v>48.526535714285714</v>
          </cell>
          <cell r="K31">
            <v>27.835000000000001</v>
          </cell>
          <cell r="M31">
            <v>41667</v>
          </cell>
          <cell r="N31">
            <v>93.98</v>
          </cell>
          <cell r="O31">
            <v>3.37</v>
          </cell>
          <cell r="P31">
            <v>29.909083333333331</v>
          </cell>
          <cell r="Q31">
            <v>19.062000000000001</v>
          </cell>
          <cell r="S31">
            <v>41667</v>
          </cell>
          <cell r="T31">
            <v>73.032499999999999</v>
          </cell>
          <cell r="U31">
            <v>19.184999999999999</v>
          </cell>
          <cell r="V31">
            <v>44.327663461538464</v>
          </cell>
          <cell r="W31">
            <v>37.076999999999998</v>
          </cell>
          <cell r="Y31">
            <v>41667</v>
          </cell>
          <cell r="Z31">
            <v>71.36</v>
          </cell>
          <cell r="AA31">
            <v>32.08</v>
          </cell>
          <cell r="AB31">
            <v>2.9751666666666665</v>
          </cell>
          <cell r="AC31">
            <v>30.337</v>
          </cell>
          <cell r="AE31">
            <v>41667</v>
          </cell>
          <cell r="AF31" t="e">
            <v>#DIV/0!</v>
          </cell>
          <cell r="AG31" t="e">
            <v>#DIV/0!</v>
          </cell>
          <cell r="AH31" t="e">
            <v>#DIV/0!</v>
          </cell>
          <cell r="AI31" t="e">
            <v>#DIV/0!</v>
          </cell>
        </row>
        <row r="32">
          <cell r="A32">
            <v>41668</v>
          </cell>
          <cell r="B32">
            <v>91.262857142857143</v>
          </cell>
          <cell r="C32">
            <v>106.39500000000001</v>
          </cell>
          <cell r="D32">
            <v>1.3451428571428572</v>
          </cell>
          <cell r="E32">
            <v>0</v>
          </cell>
          <cell r="G32">
            <v>41668</v>
          </cell>
          <cell r="H32">
            <v>76.482500000000002</v>
          </cell>
          <cell r="I32">
            <v>24.024999999999999</v>
          </cell>
          <cell r="J32">
            <v>55.824749999999995</v>
          </cell>
          <cell r="K32">
            <v>27.835000000000001</v>
          </cell>
          <cell r="M32">
            <v>41668</v>
          </cell>
          <cell r="N32">
            <v>94.18</v>
          </cell>
          <cell r="O32">
            <v>3.37</v>
          </cell>
          <cell r="P32">
            <v>31.584083333333336</v>
          </cell>
          <cell r="Q32">
            <v>19.062000000000001</v>
          </cell>
          <cell r="S32">
            <v>41668</v>
          </cell>
          <cell r="T32">
            <v>73.557500000000005</v>
          </cell>
          <cell r="U32">
            <v>18.619999999999997</v>
          </cell>
          <cell r="V32">
            <v>43.931607142857146</v>
          </cell>
          <cell r="W32">
            <v>37.53875</v>
          </cell>
          <cell r="Y32">
            <v>41668</v>
          </cell>
          <cell r="Z32">
            <v>70.73</v>
          </cell>
          <cell r="AA32">
            <v>33.96</v>
          </cell>
          <cell r="AB32">
            <v>2.9751666666666665</v>
          </cell>
          <cell r="AC32">
            <v>28.654</v>
          </cell>
          <cell r="AE32">
            <v>41668</v>
          </cell>
          <cell r="AF32" t="e">
            <v>#DIV/0!</v>
          </cell>
          <cell r="AG32" t="e">
            <v>#DIV/0!</v>
          </cell>
          <cell r="AH32" t="e">
            <v>#DIV/0!</v>
          </cell>
          <cell r="AI32" t="e">
            <v>#DIV/0!</v>
          </cell>
        </row>
        <row r="33">
          <cell r="A33">
            <v>41669</v>
          </cell>
          <cell r="B33">
            <v>99.90285714285713</v>
          </cell>
          <cell r="C33">
            <v>4.92</v>
          </cell>
          <cell r="D33">
            <v>7.8451428571428563</v>
          </cell>
          <cell r="E33">
            <v>0</v>
          </cell>
          <cell r="G33">
            <v>41669</v>
          </cell>
          <cell r="H33">
            <v>77.05</v>
          </cell>
          <cell r="I33">
            <v>21.86</v>
          </cell>
          <cell r="J33">
            <v>45.599187499999999</v>
          </cell>
          <cell r="K33">
            <v>28.078000000000003</v>
          </cell>
          <cell r="M33">
            <v>41669</v>
          </cell>
          <cell r="N33">
            <v>94.09</v>
          </cell>
          <cell r="O33">
            <v>3.27</v>
          </cell>
          <cell r="P33">
            <v>30.553230769230769</v>
          </cell>
          <cell r="Q33">
            <v>18.149999999999999</v>
          </cell>
          <cell r="S33">
            <v>41669</v>
          </cell>
          <cell r="T33">
            <v>73.86</v>
          </cell>
          <cell r="U33">
            <v>14.342500000000001</v>
          </cell>
          <cell r="V33">
            <v>33.832696428571424</v>
          </cell>
          <cell r="W33">
            <v>38.648000000000003</v>
          </cell>
          <cell r="Y33">
            <v>41669</v>
          </cell>
          <cell r="Z33">
            <v>68.91</v>
          </cell>
          <cell r="AA33">
            <v>31.98</v>
          </cell>
          <cell r="AB33">
            <v>2.5501428571428568</v>
          </cell>
          <cell r="AC33">
            <v>26.082999999999998</v>
          </cell>
          <cell r="AE33">
            <v>41669</v>
          </cell>
          <cell r="AF33" t="e">
            <v>#DIV/0!</v>
          </cell>
          <cell r="AG33" t="e">
            <v>#DIV/0!</v>
          </cell>
          <cell r="AH33" t="e">
            <v>#DIV/0!</v>
          </cell>
          <cell r="AI33" t="e">
            <v>#DIV/0!</v>
          </cell>
        </row>
        <row r="34">
          <cell r="A34">
            <v>41670</v>
          </cell>
          <cell r="B34">
            <v>99.905714285714296</v>
          </cell>
          <cell r="C34">
            <v>4.92</v>
          </cell>
          <cell r="D34">
            <v>4.5951428571428563</v>
          </cell>
          <cell r="E34">
            <v>0</v>
          </cell>
          <cell r="G34">
            <v>41670</v>
          </cell>
          <cell r="H34">
            <v>77.432500000000005</v>
          </cell>
          <cell r="I34">
            <v>20.487500000000001</v>
          </cell>
          <cell r="J34">
            <v>53.595982638888891</v>
          </cell>
          <cell r="K34">
            <v>27.670250000000003</v>
          </cell>
          <cell r="M34">
            <v>41670</v>
          </cell>
          <cell r="N34">
            <v>94.29</v>
          </cell>
          <cell r="O34">
            <v>3.27</v>
          </cell>
          <cell r="P34">
            <v>36.613538461538461</v>
          </cell>
          <cell r="Q34">
            <v>18.149999999999999</v>
          </cell>
          <cell r="S34">
            <v>41670</v>
          </cell>
          <cell r="T34">
            <v>73.349999999999994</v>
          </cell>
          <cell r="U34">
            <v>14.132499999999999</v>
          </cell>
          <cell r="V34">
            <v>35.407943067528734</v>
          </cell>
          <cell r="W34">
            <v>45.324749999999995</v>
          </cell>
          <cell r="Y34">
            <v>41670</v>
          </cell>
          <cell r="Z34">
            <v>66.69</v>
          </cell>
          <cell r="AA34">
            <v>35.4</v>
          </cell>
          <cell r="AB34">
            <v>2.5501428571428568</v>
          </cell>
          <cell r="AC34">
            <v>23.556999999999999</v>
          </cell>
          <cell r="AE34">
            <v>41670</v>
          </cell>
          <cell r="AF34" t="e">
            <v>#DIV/0!</v>
          </cell>
          <cell r="AG34" t="e">
            <v>#DIV/0!</v>
          </cell>
          <cell r="AH34" t="e">
            <v>#DIV/0!</v>
          </cell>
          <cell r="AI34" t="e">
            <v>#DIV/0!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ICA"/>
      <sheetName val="pareto Week 8"/>
      <sheetName val="graph"/>
      <sheetName val="MTD"/>
      <sheetName val="-"/>
      <sheetName val="summary group"/>
      <sheetName val="table weekly"/>
      <sheetName val="graph new"/>
      <sheetName val="Sheet1"/>
      <sheetName val="Sheet2"/>
      <sheetName val="Sheet3"/>
    </sheetNames>
    <sheetDataSet>
      <sheetData sheetId="0" refreshError="1"/>
      <sheetData sheetId="1" refreshError="1"/>
      <sheetData sheetId="2">
        <row r="3">
          <cell r="A3" t="str">
            <v>Equipment</v>
          </cell>
          <cell r="B3" t="str">
            <v>PA</v>
          </cell>
          <cell r="C3" t="str">
            <v>MTTR</v>
          </cell>
          <cell r="D3" t="str">
            <v>MTBS</v>
          </cell>
          <cell r="E3" t="str">
            <v>SM</v>
          </cell>
          <cell r="F3" t="str">
            <v>Tot Rec HM</v>
          </cell>
          <cell r="G3" t="str">
            <v>FBD</v>
          </cell>
          <cell r="I3" t="str">
            <v>Equipment</v>
          </cell>
          <cell r="J3" t="str">
            <v>PA</v>
          </cell>
          <cell r="K3" t="str">
            <v>MTTR</v>
          </cell>
          <cell r="L3" t="str">
            <v>MTBS</v>
          </cell>
          <cell r="M3" t="str">
            <v>SM</v>
          </cell>
          <cell r="N3" t="str">
            <v>Tot Rec HM</v>
          </cell>
          <cell r="O3" t="str">
            <v>FBD</v>
          </cell>
          <cell r="Q3" t="str">
            <v>Equipment</v>
          </cell>
          <cell r="R3" t="str">
            <v>PA</v>
          </cell>
          <cell r="S3" t="str">
            <v>MTTR</v>
          </cell>
          <cell r="T3" t="str">
            <v>MTBS</v>
          </cell>
          <cell r="U3" t="str">
            <v>SM</v>
          </cell>
          <cell r="V3" t="str">
            <v>Tot Rec HM</v>
          </cell>
          <cell r="W3" t="str">
            <v>FBD</v>
          </cell>
          <cell r="Y3" t="str">
            <v>Equipment</v>
          </cell>
          <cell r="Z3" t="str">
            <v>PA</v>
          </cell>
          <cell r="AA3" t="str">
            <v>MTTR</v>
          </cell>
          <cell r="AB3" t="str">
            <v>MTBS</v>
          </cell>
          <cell r="AC3" t="str">
            <v>SM</v>
          </cell>
          <cell r="AD3" t="str">
            <v>Tot Rec HM</v>
          </cell>
          <cell r="AE3" t="str">
            <v>FBD</v>
          </cell>
        </row>
        <row r="4">
          <cell r="A4" t="str">
            <v>BDCT60001</v>
          </cell>
          <cell r="B4">
            <v>30.8</v>
          </cell>
          <cell r="C4">
            <v>116.25</v>
          </cell>
          <cell r="D4">
            <v>22</v>
          </cell>
          <cell r="E4">
            <v>100</v>
          </cell>
          <cell r="F4">
            <v>22</v>
          </cell>
          <cell r="G4">
            <v>1</v>
          </cell>
          <cell r="I4" t="str">
            <v>BDCT60001</v>
          </cell>
          <cell r="J4">
            <v>74.400000000000006</v>
          </cell>
          <cell r="K4">
            <v>10.75</v>
          </cell>
          <cell r="L4">
            <v>20.75</v>
          </cell>
          <cell r="M4">
            <v>90.619</v>
          </cell>
          <cell r="N4">
            <v>83</v>
          </cell>
          <cell r="O4">
            <v>4</v>
          </cell>
          <cell r="Q4" t="str">
            <v>BDCT60001</v>
          </cell>
          <cell r="R4">
            <v>100</v>
          </cell>
          <cell r="S4">
            <v>0</v>
          </cell>
          <cell r="T4">
            <v>84</v>
          </cell>
          <cell r="V4">
            <v>84</v>
          </cell>
          <cell r="W4">
            <v>0</v>
          </cell>
          <cell r="Y4" t="str">
            <v>BDCT60001</v>
          </cell>
          <cell r="Z4">
            <v>96.23</v>
          </cell>
          <cell r="AA4">
            <v>6.33</v>
          </cell>
          <cell r="AB4">
            <v>84</v>
          </cell>
          <cell r="AC4">
            <v>0</v>
          </cell>
          <cell r="AD4">
            <v>84</v>
          </cell>
          <cell r="AE4">
            <v>1</v>
          </cell>
        </row>
        <row r="5">
          <cell r="A5" t="str">
            <v>BDCT60002</v>
          </cell>
          <cell r="B5">
            <v>96.2</v>
          </cell>
          <cell r="C5">
            <v>1.6</v>
          </cell>
          <cell r="D5">
            <v>20.75</v>
          </cell>
          <cell r="E5">
            <v>0</v>
          </cell>
          <cell r="F5">
            <v>83</v>
          </cell>
          <cell r="G5">
            <v>4</v>
          </cell>
          <cell r="I5" t="str">
            <v>BDCT60002</v>
          </cell>
          <cell r="J5">
            <v>55.37</v>
          </cell>
          <cell r="K5">
            <v>15</v>
          </cell>
          <cell r="L5">
            <v>9</v>
          </cell>
          <cell r="M5">
            <v>14.714</v>
          </cell>
          <cell r="N5">
            <v>45</v>
          </cell>
          <cell r="O5">
            <v>5</v>
          </cell>
          <cell r="Q5" t="str">
            <v>BDCT60002</v>
          </cell>
          <cell r="R5">
            <v>44.29</v>
          </cell>
          <cell r="S5">
            <v>46.8</v>
          </cell>
          <cell r="T5">
            <v>21.5</v>
          </cell>
          <cell r="U5">
            <v>88.781999999999996</v>
          </cell>
          <cell r="V5">
            <v>43</v>
          </cell>
          <cell r="W5">
            <v>2</v>
          </cell>
          <cell r="Y5" t="str">
            <v>BDCT60002</v>
          </cell>
          <cell r="Z5">
            <v>77.55</v>
          </cell>
          <cell r="AA5">
            <v>18.86</v>
          </cell>
          <cell r="AB5">
            <v>18.5</v>
          </cell>
          <cell r="AC5">
            <v>95.712999999999994</v>
          </cell>
          <cell r="AD5">
            <v>37</v>
          </cell>
          <cell r="AE5">
            <v>2</v>
          </cell>
        </row>
        <row r="6">
          <cell r="A6" t="str">
            <v>BDCT60003</v>
          </cell>
          <cell r="B6">
            <v>100</v>
          </cell>
          <cell r="C6">
            <v>0</v>
          </cell>
          <cell r="D6">
            <v>12</v>
          </cell>
          <cell r="F6">
            <v>12</v>
          </cell>
          <cell r="G6">
            <v>0</v>
          </cell>
          <cell r="I6" t="str">
            <v>BDCT60003</v>
          </cell>
          <cell r="J6">
            <v>100</v>
          </cell>
          <cell r="K6">
            <v>0</v>
          </cell>
          <cell r="L6">
            <v>25</v>
          </cell>
          <cell r="N6">
            <v>25</v>
          </cell>
          <cell r="O6">
            <v>0</v>
          </cell>
          <cell r="Q6" t="str">
            <v>BDCT60003</v>
          </cell>
          <cell r="R6">
            <v>100</v>
          </cell>
          <cell r="S6">
            <v>0</v>
          </cell>
          <cell r="T6">
            <v>2</v>
          </cell>
          <cell r="V6">
            <v>2</v>
          </cell>
          <cell r="W6">
            <v>0</v>
          </cell>
          <cell r="Y6" t="str">
            <v>BDCT60003</v>
          </cell>
          <cell r="Z6">
            <v>100</v>
          </cell>
          <cell r="AD6">
            <v>0</v>
          </cell>
          <cell r="AE6">
            <v>0</v>
          </cell>
        </row>
        <row r="7">
          <cell r="A7" t="str">
            <v>BDCT60004</v>
          </cell>
          <cell r="B7">
            <v>98.83</v>
          </cell>
          <cell r="C7">
            <v>1.97</v>
          </cell>
          <cell r="D7">
            <v>89</v>
          </cell>
          <cell r="E7">
            <v>0</v>
          </cell>
          <cell r="F7">
            <v>89</v>
          </cell>
          <cell r="G7">
            <v>1</v>
          </cell>
          <cell r="I7" t="str">
            <v>BDCT60004</v>
          </cell>
          <cell r="J7">
            <v>100</v>
          </cell>
          <cell r="K7">
            <v>0</v>
          </cell>
          <cell r="L7">
            <v>72</v>
          </cell>
          <cell r="N7">
            <v>72</v>
          </cell>
          <cell r="O7">
            <v>0</v>
          </cell>
          <cell r="Q7" t="str">
            <v>BDCT60004</v>
          </cell>
          <cell r="R7">
            <v>98.04</v>
          </cell>
          <cell r="S7">
            <v>3.3</v>
          </cell>
          <cell r="T7">
            <v>51</v>
          </cell>
          <cell r="U7">
            <v>0</v>
          </cell>
          <cell r="V7">
            <v>51</v>
          </cell>
          <cell r="W7">
            <v>1</v>
          </cell>
          <cell r="Y7" t="str">
            <v>BDCT60004</v>
          </cell>
          <cell r="Z7">
            <v>96.1</v>
          </cell>
          <cell r="AA7">
            <v>6.55</v>
          </cell>
          <cell r="AB7">
            <v>59</v>
          </cell>
          <cell r="AC7">
            <v>100</v>
          </cell>
          <cell r="AD7">
            <v>59</v>
          </cell>
          <cell r="AE7">
            <v>1</v>
          </cell>
        </row>
        <row r="8">
          <cell r="A8" t="str">
            <v>BDCT60005</v>
          </cell>
          <cell r="B8">
            <v>89.44</v>
          </cell>
          <cell r="C8">
            <v>5.91</v>
          </cell>
          <cell r="D8">
            <v>17.333333333333002</v>
          </cell>
          <cell r="E8">
            <v>85.242999999999995</v>
          </cell>
          <cell r="F8">
            <v>52</v>
          </cell>
          <cell r="G8">
            <v>3</v>
          </cell>
          <cell r="I8" t="str">
            <v>BDCT60005</v>
          </cell>
          <cell r="J8">
            <v>100</v>
          </cell>
          <cell r="K8">
            <v>0</v>
          </cell>
          <cell r="L8">
            <v>78</v>
          </cell>
          <cell r="N8">
            <v>78</v>
          </cell>
          <cell r="O8">
            <v>0</v>
          </cell>
          <cell r="Q8" t="str">
            <v>BDCT60005</v>
          </cell>
          <cell r="R8">
            <v>60.53</v>
          </cell>
          <cell r="S8">
            <v>16.579999999999998</v>
          </cell>
          <cell r="T8">
            <v>13.75</v>
          </cell>
          <cell r="U8">
            <v>0</v>
          </cell>
          <cell r="V8">
            <v>55</v>
          </cell>
          <cell r="W8">
            <v>4</v>
          </cell>
          <cell r="Y8" t="str">
            <v>BDCT60005</v>
          </cell>
          <cell r="Z8">
            <v>95.03</v>
          </cell>
          <cell r="AA8">
            <v>4.18</v>
          </cell>
          <cell r="AB8">
            <v>38</v>
          </cell>
          <cell r="AC8">
            <v>65.269000000000005</v>
          </cell>
          <cell r="AD8">
            <v>76</v>
          </cell>
          <cell r="AE8">
            <v>2</v>
          </cell>
        </row>
        <row r="9">
          <cell r="A9" t="str">
            <v>BDKM15004</v>
          </cell>
          <cell r="B9">
            <v>0</v>
          </cell>
          <cell r="F9">
            <v>0</v>
          </cell>
          <cell r="G9">
            <v>0</v>
          </cell>
          <cell r="I9" t="str">
            <v>BDKM15004</v>
          </cell>
          <cell r="J9">
            <v>0</v>
          </cell>
          <cell r="N9">
            <v>0</v>
          </cell>
          <cell r="O9">
            <v>0</v>
          </cell>
          <cell r="Q9" t="str">
            <v>BDKM15004</v>
          </cell>
          <cell r="R9">
            <v>0</v>
          </cell>
          <cell r="V9">
            <v>0</v>
          </cell>
          <cell r="W9">
            <v>0</v>
          </cell>
          <cell r="Y9" t="str">
            <v>BDKM15004</v>
          </cell>
          <cell r="Z9">
            <v>0</v>
          </cell>
          <cell r="AD9">
            <v>0</v>
          </cell>
          <cell r="AE9">
            <v>0</v>
          </cell>
        </row>
        <row r="10">
          <cell r="A10" t="str">
            <v>BDKM15021</v>
          </cell>
          <cell r="B10">
            <v>0</v>
          </cell>
          <cell r="F10">
            <v>0</v>
          </cell>
          <cell r="G10">
            <v>0</v>
          </cell>
          <cell r="I10" t="str">
            <v>BDKM15021</v>
          </cell>
          <cell r="J10">
            <v>0</v>
          </cell>
          <cell r="N10">
            <v>0</v>
          </cell>
          <cell r="O10">
            <v>0</v>
          </cell>
          <cell r="Q10" t="str">
            <v>BDKM15021</v>
          </cell>
          <cell r="R10">
            <v>0</v>
          </cell>
          <cell r="V10">
            <v>0</v>
          </cell>
          <cell r="W10">
            <v>0</v>
          </cell>
          <cell r="Y10" t="str">
            <v>BDKM15021</v>
          </cell>
          <cell r="Z10">
            <v>0</v>
          </cell>
          <cell r="AD10">
            <v>0</v>
          </cell>
          <cell r="AE10">
            <v>0</v>
          </cell>
        </row>
        <row r="11">
          <cell r="A11" t="str">
            <v>BDKM15027</v>
          </cell>
          <cell r="B11">
            <v>0</v>
          </cell>
          <cell r="F11">
            <v>0</v>
          </cell>
          <cell r="G11">
            <v>0</v>
          </cell>
          <cell r="I11" t="str">
            <v>BDKM15027</v>
          </cell>
          <cell r="J11">
            <v>0</v>
          </cell>
          <cell r="N11">
            <v>0</v>
          </cell>
          <cell r="O11">
            <v>0</v>
          </cell>
          <cell r="Q11" t="str">
            <v>BDKM15027</v>
          </cell>
          <cell r="R11">
            <v>0</v>
          </cell>
          <cell r="V11">
            <v>0</v>
          </cell>
          <cell r="W11">
            <v>0</v>
          </cell>
          <cell r="Y11" t="str">
            <v>BDKM15027</v>
          </cell>
          <cell r="Z11">
            <v>0</v>
          </cell>
          <cell r="AD11">
            <v>0</v>
          </cell>
          <cell r="AE11">
            <v>0</v>
          </cell>
        </row>
        <row r="12">
          <cell r="A12" t="str">
            <v>BDKM15035</v>
          </cell>
          <cell r="B12">
            <v>0</v>
          </cell>
          <cell r="F12">
            <v>0</v>
          </cell>
          <cell r="G12">
            <v>0</v>
          </cell>
          <cell r="I12" t="str">
            <v>BDKM15035</v>
          </cell>
          <cell r="J12">
            <v>0</v>
          </cell>
          <cell r="N12">
            <v>0</v>
          </cell>
          <cell r="O12">
            <v>0</v>
          </cell>
          <cell r="Q12" t="str">
            <v>BDKM15035</v>
          </cell>
          <cell r="R12">
            <v>0</v>
          </cell>
          <cell r="V12">
            <v>0</v>
          </cell>
          <cell r="W12">
            <v>0</v>
          </cell>
          <cell r="Y12" t="str">
            <v>BDKM15035</v>
          </cell>
          <cell r="Z12">
            <v>0</v>
          </cell>
          <cell r="AD12">
            <v>0</v>
          </cell>
          <cell r="AE12">
            <v>0</v>
          </cell>
        </row>
        <row r="13">
          <cell r="A13" t="str">
            <v>BDKM15036</v>
          </cell>
          <cell r="B13">
            <v>0</v>
          </cell>
          <cell r="F13">
            <v>0</v>
          </cell>
          <cell r="G13">
            <v>0</v>
          </cell>
          <cell r="I13" t="str">
            <v>BDKM15036</v>
          </cell>
          <cell r="J13">
            <v>0</v>
          </cell>
          <cell r="N13">
            <v>0</v>
          </cell>
          <cell r="O13">
            <v>0</v>
          </cell>
          <cell r="Q13" t="str">
            <v>BDKM15036</v>
          </cell>
          <cell r="R13">
            <v>0</v>
          </cell>
          <cell r="V13">
            <v>0</v>
          </cell>
          <cell r="W13">
            <v>0</v>
          </cell>
          <cell r="Y13" t="str">
            <v>BDKM15036</v>
          </cell>
          <cell r="Z13">
            <v>0</v>
          </cell>
          <cell r="AD13">
            <v>0</v>
          </cell>
          <cell r="AE13">
            <v>0</v>
          </cell>
        </row>
        <row r="14">
          <cell r="A14" t="str">
            <v>BDKM15049</v>
          </cell>
          <cell r="B14">
            <v>0</v>
          </cell>
          <cell r="F14">
            <v>0</v>
          </cell>
          <cell r="G14">
            <v>0</v>
          </cell>
          <cell r="I14" t="str">
            <v>BDKM15049</v>
          </cell>
          <cell r="J14">
            <v>0</v>
          </cell>
          <cell r="N14">
            <v>0</v>
          </cell>
          <cell r="O14">
            <v>0</v>
          </cell>
          <cell r="Q14" t="str">
            <v>BDKM15049</v>
          </cell>
          <cell r="R14">
            <v>0</v>
          </cell>
          <cell r="V14">
            <v>0</v>
          </cell>
          <cell r="W14">
            <v>0</v>
          </cell>
          <cell r="Y14" t="str">
            <v>BDKM15049</v>
          </cell>
          <cell r="Z14">
            <v>0</v>
          </cell>
          <cell r="AD14">
            <v>0</v>
          </cell>
          <cell r="AE14">
            <v>0</v>
          </cell>
        </row>
        <row r="15">
          <cell r="A15" t="str">
            <v>BDKM15061</v>
          </cell>
          <cell r="B15">
            <v>100</v>
          </cell>
          <cell r="F15">
            <v>0</v>
          </cell>
          <cell r="G15">
            <v>0</v>
          </cell>
          <cell r="I15" t="str">
            <v>BDKM15061</v>
          </cell>
          <cell r="J15">
            <v>100</v>
          </cell>
          <cell r="K15">
            <v>0</v>
          </cell>
          <cell r="L15">
            <v>16</v>
          </cell>
          <cell r="N15">
            <v>16</v>
          </cell>
          <cell r="O15">
            <v>0</v>
          </cell>
          <cell r="Q15" t="str">
            <v>BDKM15061</v>
          </cell>
          <cell r="R15">
            <v>98.84</v>
          </cell>
          <cell r="S15">
            <v>0.65</v>
          </cell>
          <cell r="T15">
            <v>26.666666666666998</v>
          </cell>
          <cell r="U15">
            <v>0</v>
          </cell>
          <cell r="V15">
            <v>80</v>
          </cell>
          <cell r="W15">
            <v>3</v>
          </cell>
          <cell r="Y15" t="str">
            <v>BDKM15061</v>
          </cell>
          <cell r="Z15">
            <v>54</v>
          </cell>
          <cell r="AA15">
            <v>38.369999999999997</v>
          </cell>
          <cell r="AB15">
            <v>19.5</v>
          </cell>
          <cell r="AC15">
            <v>94.983000000000004</v>
          </cell>
          <cell r="AD15">
            <v>39</v>
          </cell>
          <cell r="AE15">
            <v>2</v>
          </cell>
        </row>
        <row r="16">
          <cell r="A16" t="str">
            <v>BDKM15066</v>
          </cell>
          <cell r="B16">
            <v>0</v>
          </cell>
          <cell r="F16">
            <v>0</v>
          </cell>
          <cell r="G16">
            <v>0</v>
          </cell>
          <cell r="I16" t="str">
            <v>BDKM15066</v>
          </cell>
          <cell r="J16">
            <v>0</v>
          </cell>
          <cell r="N16">
            <v>0</v>
          </cell>
          <cell r="O16">
            <v>0</v>
          </cell>
          <cell r="Q16" t="str">
            <v>BDKM15066</v>
          </cell>
          <cell r="R16">
            <v>0</v>
          </cell>
          <cell r="V16">
            <v>0</v>
          </cell>
          <cell r="W16">
            <v>0</v>
          </cell>
          <cell r="Y16" t="str">
            <v>BDKM15066</v>
          </cell>
          <cell r="Z16">
            <v>0</v>
          </cell>
          <cell r="AD16">
            <v>0</v>
          </cell>
          <cell r="AE16">
            <v>0</v>
          </cell>
        </row>
        <row r="17">
          <cell r="A17" t="str">
            <v>BDKM15076</v>
          </cell>
          <cell r="B17">
            <v>0</v>
          </cell>
          <cell r="C17">
            <v>168</v>
          </cell>
          <cell r="D17">
            <v>0</v>
          </cell>
          <cell r="E17">
            <v>100</v>
          </cell>
          <cell r="F17">
            <v>0</v>
          </cell>
          <cell r="G17">
            <v>1</v>
          </cell>
          <cell r="I17" t="str">
            <v>BDKM15076</v>
          </cell>
          <cell r="J17">
            <v>32.01</v>
          </cell>
          <cell r="K17">
            <v>38.07</v>
          </cell>
          <cell r="L17">
            <v>12</v>
          </cell>
          <cell r="M17">
            <v>92.367999999999995</v>
          </cell>
          <cell r="N17">
            <v>36</v>
          </cell>
          <cell r="O17">
            <v>3</v>
          </cell>
          <cell r="Q17" t="str">
            <v>BDKM15076</v>
          </cell>
          <cell r="R17">
            <v>98.72</v>
          </cell>
          <cell r="S17">
            <v>0.72</v>
          </cell>
          <cell r="T17">
            <v>36.333333333333002</v>
          </cell>
          <cell r="U17">
            <v>0</v>
          </cell>
          <cell r="V17">
            <v>109</v>
          </cell>
          <cell r="W17">
            <v>3</v>
          </cell>
          <cell r="Y17" t="str">
            <v>BDKM15076</v>
          </cell>
          <cell r="Z17">
            <v>97.5</v>
          </cell>
          <cell r="AA17">
            <v>1.5</v>
          </cell>
          <cell r="AB17">
            <v>57.5</v>
          </cell>
          <cell r="AC17">
            <v>0</v>
          </cell>
          <cell r="AD17">
            <v>115</v>
          </cell>
          <cell r="AE17">
            <v>2</v>
          </cell>
        </row>
        <row r="18">
          <cell r="A18" t="str">
            <v>BDKM15077</v>
          </cell>
          <cell r="B18">
            <v>99.48</v>
          </cell>
          <cell r="C18">
            <v>0.87</v>
          </cell>
          <cell r="D18">
            <v>49</v>
          </cell>
          <cell r="E18">
            <v>0</v>
          </cell>
          <cell r="F18">
            <v>49</v>
          </cell>
          <cell r="G18">
            <v>1</v>
          </cell>
          <cell r="I18" t="str">
            <v>BDKM15077</v>
          </cell>
          <cell r="J18">
            <v>100</v>
          </cell>
          <cell r="K18">
            <v>0</v>
          </cell>
          <cell r="L18">
            <v>78</v>
          </cell>
          <cell r="N18">
            <v>78</v>
          </cell>
          <cell r="O18">
            <v>0</v>
          </cell>
          <cell r="Q18" t="str">
            <v>BDKM15077</v>
          </cell>
          <cell r="R18">
            <v>99.54</v>
          </cell>
          <cell r="S18">
            <v>0.77</v>
          </cell>
          <cell r="T18">
            <v>50</v>
          </cell>
          <cell r="U18">
            <v>0</v>
          </cell>
          <cell r="V18">
            <v>50</v>
          </cell>
          <cell r="W18">
            <v>1</v>
          </cell>
          <cell r="Y18" t="str">
            <v>BDKM15077</v>
          </cell>
          <cell r="Z18">
            <v>96.7</v>
          </cell>
          <cell r="AA18">
            <v>5.55</v>
          </cell>
          <cell r="AB18">
            <v>69</v>
          </cell>
          <cell r="AC18">
            <v>100</v>
          </cell>
          <cell r="AD18">
            <v>69</v>
          </cell>
          <cell r="AE18">
            <v>1</v>
          </cell>
        </row>
        <row r="19">
          <cell r="A19" t="str">
            <v>BDKM15078</v>
          </cell>
          <cell r="B19">
            <v>0</v>
          </cell>
          <cell r="F19">
            <v>0</v>
          </cell>
          <cell r="G19">
            <v>0</v>
          </cell>
          <cell r="I19" t="str">
            <v>BDKM15078</v>
          </cell>
          <cell r="J19">
            <v>0</v>
          </cell>
          <cell r="K19">
            <v>168</v>
          </cell>
          <cell r="L19">
            <v>0</v>
          </cell>
          <cell r="M19">
            <v>100</v>
          </cell>
          <cell r="N19">
            <v>0</v>
          </cell>
          <cell r="O19">
            <v>1</v>
          </cell>
          <cell r="Q19" t="str">
            <v>BDKM15078</v>
          </cell>
          <cell r="R19">
            <v>0</v>
          </cell>
          <cell r="S19">
            <v>84</v>
          </cell>
          <cell r="T19">
            <v>0</v>
          </cell>
          <cell r="U19">
            <v>85.417000000000002</v>
          </cell>
          <cell r="V19">
            <v>0</v>
          </cell>
          <cell r="W19">
            <v>2</v>
          </cell>
          <cell r="Y19" t="str">
            <v>BDKM15078</v>
          </cell>
          <cell r="Z19">
            <v>30.16</v>
          </cell>
          <cell r="AA19">
            <v>57.95</v>
          </cell>
          <cell r="AB19">
            <v>3.5</v>
          </cell>
          <cell r="AC19">
            <v>87.489000000000004</v>
          </cell>
          <cell r="AD19">
            <v>7</v>
          </cell>
          <cell r="AE19">
            <v>2</v>
          </cell>
        </row>
        <row r="20">
          <cell r="A20" t="str">
            <v>BDKM15082</v>
          </cell>
          <cell r="B20">
            <v>94.79</v>
          </cell>
          <cell r="C20">
            <v>1.75</v>
          </cell>
          <cell r="D20">
            <v>12.6</v>
          </cell>
          <cell r="E20">
            <v>0</v>
          </cell>
          <cell r="F20">
            <v>63</v>
          </cell>
          <cell r="G20">
            <v>5</v>
          </cell>
          <cell r="I20" t="str">
            <v>BDKM15082</v>
          </cell>
          <cell r="J20">
            <v>93.58</v>
          </cell>
          <cell r="K20">
            <v>2.16</v>
          </cell>
          <cell r="L20">
            <v>14</v>
          </cell>
          <cell r="M20">
            <v>16.228000000000002</v>
          </cell>
          <cell r="N20">
            <v>70</v>
          </cell>
          <cell r="O20">
            <v>5</v>
          </cell>
          <cell r="Q20" t="str">
            <v>BDKM15082</v>
          </cell>
          <cell r="R20">
            <v>91.59</v>
          </cell>
          <cell r="S20">
            <v>14.13</v>
          </cell>
          <cell r="T20">
            <v>103</v>
          </cell>
          <cell r="U20">
            <v>0</v>
          </cell>
          <cell r="V20">
            <v>103</v>
          </cell>
          <cell r="W20">
            <v>1</v>
          </cell>
          <cell r="Y20" t="str">
            <v>BDKM15082</v>
          </cell>
          <cell r="Z20">
            <v>90.83</v>
          </cell>
          <cell r="AA20">
            <v>2.2000000000000002</v>
          </cell>
          <cell r="AB20">
            <v>11.571428571428999</v>
          </cell>
          <cell r="AC20">
            <v>0</v>
          </cell>
          <cell r="AD20">
            <v>81</v>
          </cell>
          <cell r="AE20">
            <v>7</v>
          </cell>
        </row>
        <row r="21">
          <cell r="A21" t="str">
            <v>BDKM15084</v>
          </cell>
          <cell r="B21">
            <v>98.93</v>
          </cell>
          <cell r="C21">
            <v>0.9</v>
          </cell>
          <cell r="D21">
            <v>54</v>
          </cell>
          <cell r="E21">
            <v>0</v>
          </cell>
          <cell r="F21">
            <v>108</v>
          </cell>
          <cell r="G21">
            <v>2</v>
          </cell>
          <cell r="I21" t="str">
            <v>BDKM15084</v>
          </cell>
          <cell r="J21">
            <v>99.33</v>
          </cell>
          <cell r="K21">
            <v>1.1299999999999999</v>
          </cell>
          <cell r="L21">
            <v>101</v>
          </cell>
          <cell r="M21">
            <v>0</v>
          </cell>
          <cell r="N21">
            <v>101</v>
          </cell>
          <cell r="O21">
            <v>1</v>
          </cell>
          <cell r="Q21" t="str">
            <v>BDKM15084</v>
          </cell>
          <cell r="R21">
            <v>100</v>
          </cell>
          <cell r="S21">
            <v>0</v>
          </cell>
          <cell r="T21">
            <v>115</v>
          </cell>
          <cell r="V21">
            <v>115</v>
          </cell>
          <cell r="W21">
            <v>0</v>
          </cell>
          <cell r="Y21" t="str">
            <v>BDKM15084</v>
          </cell>
          <cell r="Z21">
            <v>80.040000000000006</v>
          </cell>
          <cell r="AA21">
            <v>11.18</v>
          </cell>
          <cell r="AB21">
            <v>17</v>
          </cell>
          <cell r="AC21">
            <v>89.664000000000001</v>
          </cell>
          <cell r="AD21">
            <v>51</v>
          </cell>
          <cell r="AE21">
            <v>3</v>
          </cell>
        </row>
        <row r="22">
          <cell r="A22" t="str">
            <v>BDKM15086</v>
          </cell>
          <cell r="B22">
            <v>80.22</v>
          </cell>
          <cell r="C22">
            <v>8.31</v>
          </cell>
          <cell r="D22">
            <v>24.75</v>
          </cell>
          <cell r="E22">
            <v>25.026</v>
          </cell>
          <cell r="F22">
            <v>99</v>
          </cell>
          <cell r="G22">
            <v>4</v>
          </cell>
          <cell r="I22" t="str">
            <v>BDKM15086</v>
          </cell>
          <cell r="J22">
            <v>90.98</v>
          </cell>
          <cell r="K22">
            <v>5.05</v>
          </cell>
          <cell r="L22">
            <v>29.666666666666998</v>
          </cell>
          <cell r="M22">
            <v>0</v>
          </cell>
          <cell r="N22">
            <v>89</v>
          </cell>
          <cell r="O22">
            <v>3</v>
          </cell>
          <cell r="Q22" t="str">
            <v>BDKM15086</v>
          </cell>
          <cell r="R22">
            <v>91.75</v>
          </cell>
          <cell r="S22">
            <v>3.47</v>
          </cell>
          <cell r="T22">
            <v>23.4</v>
          </cell>
          <cell r="U22">
            <v>0</v>
          </cell>
          <cell r="V22">
            <v>93.6</v>
          </cell>
          <cell r="W22">
            <v>4</v>
          </cell>
          <cell r="Y22" t="str">
            <v>BDKM15086</v>
          </cell>
          <cell r="Z22">
            <v>98.72</v>
          </cell>
          <cell r="AA22">
            <v>1.08</v>
          </cell>
          <cell r="AB22">
            <v>31.5</v>
          </cell>
          <cell r="AC22">
            <v>0</v>
          </cell>
          <cell r="AD22">
            <v>63</v>
          </cell>
          <cell r="AE22">
            <v>2</v>
          </cell>
        </row>
        <row r="23">
          <cell r="A23" t="str">
            <v>BDKM15090</v>
          </cell>
          <cell r="B23">
            <v>82.26</v>
          </cell>
          <cell r="C23">
            <v>9.93</v>
          </cell>
          <cell r="D23">
            <v>26.666666666666998</v>
          </cell>
          <cell r="E23">
            <v>34.564</v>
          </cell>
          <cell r="F23">
            <v>80</v>
          </cell>
          <cell r="G23">
            <v>3</v>
          </cell>
          <cell r="I23" t="str">
            <v>BDKM15090</v>
          </cell>
          <cell r="J23">
            <v>52.49</v>
          </cell>
          <cell r="K23">
            <v>15.96</v>
          </cell>
          <cell r="L23">
            <v>6.2</v>
          </cell>
          <cell r="M23">
            <v>56.003</v>
          </cell>
          <cell r="N23">
            <v>31</v>
          </cell>
          <cell r="O23">
            <v>5</v>
          </cell>
          <cell r="Q23" t="str">
            <v>BDKM15090</v>
          </cell>
          <cell r="R23">
            <v>94.49</v>
          </cell>
          <cell r="S23">
            <v>9.25</v>
          </cell>
          <cell r="T23">
            <v>57</v>
          </cell>
          <cell r="U23">
            <v>100</v>
          </cell>
          <cell r="V23">
            <v>57</v>
          </cell>
          <cell r="W23">
            <v>1</v>
          </cell>
          <cell r="Y23" t="str">
            <v>BDKM15090</v>
          </cell>
          <cell r="Z23">
            <v>95.37</v>
          </cell>
          <cell r="AA23">
            <v>3.89</v>
          </cell>
          <cell r="AB23">
            <v>41</v>
          </cell>
          <cell r="AC23">
            <v>92.509</v>
          </cell>
          <cell r="AD23">
            <v>82</v>
          </cell>
          <cell r="AE23">
            <v>2</v>
          </cell>
        </row>
        <row r="24">
          <cell r="A24" t="str">
            <v>BDKM15092</v>
          </cell>
          <cell r="B24">
            <v>54.45</v>
          </cell>
          <cell r="C24">
            <v>25.51</v>
          </cell>
          <cell r="D24">
            <v>26.333333333333002</v>
          </cell>
          <cell r="E24">
            <v>15.398999999999999</v>
          </cell>
          <cell r="F24">
            <v>79</v>
          </cell>
          <cell r="G24">
            <v>3</v>
          </cell>
          <cell r="I24" t="str">
            <v>BDKM15092</v>
          </cell>
          <cell r="J24">
            <v>97</v>
          </cell>
          <cell r="K24">
            <v>1.68</v>
          </cell>
          <cell r="L24">
            <v>37</v>
          </cell>
          <cell r="M24">
            <v>0</v>
          </cell>
          <cell r="N24">
            <v>111</v>
          </cell>
          <cell r="O24">
            <v>3</v>
          </cell>
          <cell r="Q24" t="str">
            <v>BDKM15092</v>
          </cell>
          <cell r="R24">
            <v>66.239999999999995</v>
          </cell>
          <cell r="S24">
            <v>28.36</v>
          </cell>
          <cell r="T24">
            <v>27</v>
          </cell>
          <cell r="U24">
            <v>98.471000000000004</v>
          </cell>
          <cell r="V24">
            <v>54</v>
          </cell>
          <cell r="W24">
            <v>2</v>
          </cell>
          <cell r="Y24" t="str">
            <v>BDKM15092</v>
          </cell>
          <cell r="Z24">
            <v>6.1</v>
          </cell>
          <cell r="AA24">
            <v>157.75</v>
          </cell>
          <cell r="AB24">
            <v>5</v>
          </cell>
          <cell r="AC24">
            <v>100</v>
          </cell>
          <cell r="AD24">
            <v>5</v>
          </cell>
          <cell r="AE24">
            <v>1</v>
          </cell>
        </row>
        <row r="25">
          <cell r="A25" t="str">
            <v>BDKM15109</v>
          </cell>
          <cell r="B25">
            <v>52.44</v>
          </cell>
          <cell r="C25">
            <v>13.32</v>
          </cell>
          <cell r="D25">
            <v>5.5</v>
          </cell>
          <cell r="E25">
            <v>35.273000000000003</v>
          </cell>
          <cell r="F25">
            <v>33</v>
          </cell>
          <cell r="G25">
            <v>6</v>
          </cell>
          <cell r="I25" t="str">
            <v>BDKM15109</v>
          </cell>
          <cell r="J25">
            <v>15</v>
          </cell>
          <cell r="K25">
            <v>47.6</v>
          </cell>
          <cell r="L25">
            <v>3</v>
          </cell>
          <cell r="M25">
            <v>99.09</v>
          </cell>
          <cell r="N25">
            <v>9</v>
          </cell>
          <cell r="O25">
            <v>3</v>
          </cell>
          <cell r="Q25" t="str">
            <v>BDKM15109</v>
          </cell>
          <cell r="R25">
            <v>66.62</v>
          </cell>
          <cell r="S25">
            <v>6.23</v>
          </cell>
          <cell r="T25">
            <v>8.7777777777777999</v>
          </cell>
          <cell r="U25">
            <v>0</v>
          </cell>
          <cell r="V25">
            <v>79</v>
          </cell>
          <cell r="W25">
            <v>9</v>
          </cell>
          <cell r="Y25" t="str">
            <v>BDKM15109</v>
          </cell>
          <cell r="Z25">
            <v>94.2</v>
          </cell>
          <cell r="AA25">
            <v>1.39</v>
          </cell>
          <cell r="AB25">
            <v>12.571428571428999</v>
          </cell>
          <cell r="AC25">
            <v>0</v>
          </cell>
          <cell r="AD25">
            <v>88</v>
          </cell>
          <cell r="AE25">
            <v>7</v>
          </cell>
        </row>
        <row r="26">
          <cell r="A26" t="str">
            <v>BDKM15110</v>
          </cell>
          <cell r="B26">
            <v>63.84</v>
          </cell>
          <cell r="C26">
            <v>15.19</v>
          </cell>
          <cell r="D26">
            <v>19</v>
          </cell>
          <cell r="E26">
            <v>89.108999999999995</v>
          </cell>
          <cell r="F26">
            <v>76</v>
          </cell>
          <cell r="G26">
            <v>4</v>
          </cell>
          <cell r="I26" t="str">
            <v>BDKM15110</v>
          </cell>
          <cell r="J26">
            <v>72.569999999999993</v>
          </cell>
          <cell r="K26">
            <v>46.08</v>
          </cell>
          <cell r="L26">
            <v>59</v>
          </cell>
          <cell r="M26">
            <v>100</v>
          </cell>
          <cell r="N26">
            <v>59</v>
          </cell>
          <cell r="O26">
            <v>1</v>
          </cell>
          <cell r="Q26" t="str">
            <v>BDKM15110</v>
          </cell>
          <cell r="R26">
            <v>68.540000000000006</v>
          </cell>
          <cell r="S26">
            <v>13.21</v>
          </cell>
          <cell r="T26">
            <v>13.75</v>
          </cell>
          <cell r="U26">
            <v>2.8380000000000001</v>
          </cell>
          <cell r="V26">
            <v>55</v>
          </cell>
          <cell r="W26">
            <v>4</v>
          </cell>
          <cell r="Y26" t="str">
            <v>BDKM15110</v>
          </cell>
          <cell r="Z26">
            <v>84.85</v>
          </cell>
          <cell r="AA26">
            <v>7.53</v>
          </cell>
          <cell r="AB26">
            <v>23.666666666666998</v>
          </cell>
          <cell r="AC26">
            <v>0</v>
          </cell>
          <cell r="AD26">
            <v>71</v>
          </cell>
          <cell r="AE26">
            <v>3</v>
          </cell>
        </row>
        <row r="27">
          <cell r="A27" t="str">
            <v>BDKM15113</v>
          </cell>
          <cell r="B27">
            <v>93.94</v>
          </cell>
          <cell r="C27">
            <v>3.39</v>
          </cell>
          <cell r="D27">
            <v>33.666666666666998</v>
          </cell>
          <cell r="E27">
            <v>67.593000000000004</v>
          </cell>
          <cell r="F27">
            <v>101</v>
          </cell>
          <cell r="G27">
            <v>3</v>
          </cell>
          <cell r="I27" t="str">
            <v>BDKM15113</v>
          </cell>
          <cell r="J27">
            <v>99.53</v>
          </cell>
          <cell r="K27">
            <v>0.78</v>
          </cell>
          <cell r="L27">
            <v>86</v>
          </cell>
          <cell r="M27">
            <v>0</v>
          </cell>
          <cell r="N27">
            <v>86</v>
          </cell>
          <cell r="O27">
            <v>1</v>
          </cell>
          <cell r="Q27" t="str">
            <v>BDKM15113</v>
          </cell>
          <cell r="R27">
            <v>91.26</v>
          </cell>
          <cell r="S27">
            <v>4.8899999999999997</v>
          </cell>
          <cell r="T27">
            <v>31</v>
          </cell>
          <cell r="U27">
            <v>72.076999999999998</v>
          </cell>
          <cell r="V27">
            <v>93</v>
          </cell>
          <cell r="W27">
            <v>3</v>
          </cell>
          <cell r="Y27" t="str">
            <v>BDKM15113</v>
          </cell>
          <cell r="Z27">
            <v>98.65</v>
          </cell>
          <cell r="AA27">
            <v>1.1299999999999999</v>
          </cell>
          <cell r="AB27">
            <v>31.5</v>
          </cell>
          <cell r="AC27">
            <v>0</v>
          </cell>
          <cell r="AD27">
            <v>63</v>
          </cell>
          <cell r="AE27">
            <v>2</v>
          </cell>
        </row>
        <row r="28">
          <cell r="A28" t="str">
            <v>BDKM15117</v>
          </cell>
          <cell r="B28">
            <v>81.89</v>
          </cell>
          <cell r="C28">
            <v>14.42</v>
          </cell>
          <cell r="D28">
            <v>46.5</v>
          </cell>
          <cell r="E28">
            <v>84.278000000000006</v>
          </cell>
          <cell r="F28">
            <v>93</v>
          </cell>
          <cell r="G28">
            <v>2</v>
          </cell>
          <cell r="I28" t="str">
            <v>BDKM15117</v>
          </cell>
          <cell r="J28">
            <v>83.18</v>
          </cell>
          <cell r="K28">
            <v>14.13</v>
          </cell>
          <cell r="L28">
            <v>46.5</v>
          </cell>
          <cell r="M28">
            <v>97.816000000000003</v>
          </cell>
          <cell r="N28">
            <v>93</v>
          </cell>
          <cell r="O28">
            <v>2</v>
          </cell>
          <cell r="Q28" t="str">
            <v>BDKM15117</v>
          </cell>
          <cell r="R28">
            <v>100</v>
          </cell>
          <cell r="S28">
            <v>0</v>
          </cell>
          <cell r="T28">
            <v>107</v>
          </cell>
          <cell r="V28">
            <v>107</v>
          </cell>
          <cell r="W28">
            <v>0</v>
          </cell>
          <cell r="Y28" t="str">
            <v>BDKM15117</v>
          </cell>
          <cell r="Z28">
            <v>83.48</v>
          </cell>
          <cell r="AA28">
            <v>9.25</v>
          </cell>
          <cell r="AB28">
            <v>25.333333333333002</v>
          </cell>
          <cell r="AC28">
            <v>0</v>
          </cell>
          <cell r="AD28">
            <v>76</v>
          </cell>
          <cell r="AE28">
            <v>3</v>
          </cell>
        </row>
        <row r="29">
          <cell r="A29" t="str">
            <v>BDKM15126</v>
          </cell>
          <cell r="B29">
            <v>97.97</v>
          </cell>
          <cell r="C29">
            <v>1.71</v>
          </cell>
          <cell r="D29">
            <v>51.5</v>
          </cell>
          <cell r="E29">
            <v>0</v>
          </cell>
          <cell r="F29">
            <v>103</v>
          </cell>
          <cell r="G29">
            <v>2</v>
          </cell>
          <cell r="I29" t="str">
            <v>BDKM15126</v>
          </cell>
          <cell r="J29">
            <v>95.42</v>
          </cell>
          <cell r="K29">
            <v>3.85</v>
          </cell>
          <cell r="L29">
            <v>40.5</v>
          </cell>
          <cell r="M29">
            <v>0</v>
          </cell>
          <cell r="N29">
            <v>81</v>
          </cell>
          <cell r="O29">
            <v>2</v>
          </cell>
          <cell r="Q29" t="str">
            <v>BDKM15126</v>
          </cell>
          <cell r="R29">
            <v>99.49</v>
          </cell>
          <cell r="S29">
            <v>0.85</v>
          </cell>
          <cell r="T29">
            <v>108</v>
          </cell>
          <cell r="U29">
            <v>0</v>
          </cell>
          <cell r="V29">
            <v>108</v>
          </cell>
          <cell r="W29">
            <v>1</v>
          </cell>
          <cell r="Y29" t="str">
            <v>BDKM15126</v>
          </cell>
          <cell r="Z29">
            <v>98.13</v>
          </cell>
          <cell r="AA29">
            <v>3.15</v>
          </cell>
          <cell r="AB29">
            <v>119</v>
          </cell>
          <cell r="AC29">
            <v>0</v>
          </cell>
          <cell r="AD29">
            <v>119</v>
          </cell>
          <cell r="AE29">
            <v>1</v>
          </cell>
        </row>
        <row r="30">
          <cell r="A30" t="str">
            <v>BDKM15128</v>
          </cell>
          <cell r="B30">
            <v>88.06</v>
          </cell>
          <cell r="C30">
            <v>4.01</v>
          </cell>
          <cell r="D30">
            <v>20.399999999999999</v>
          </cell>
          <cell r="E30">
            <v>24.084</v>
          </cell>
          <cell r="F30">
            <v>102</v>
          </cell>
          <cell r="G30">
            <v>5</v>
          </cell>
          <cell r="I30" t="str">
            <v>BDKM15128</v>
          </cell>
          <cell r="J30">
            <v>99.89</v>
          </cell>
          <cell r="K30">
            <v>0.18</v>
          </cell>
          <cell r="L30">
            <v>114</v>
          </cell>
          <cell r="M30">
            <v>0</v>
          </cell>
          <cell r="N30">
            <v>114</v>
          </cell>
          <cell r="O30">
            <v>1</v>
          </cell>
          <cell r="Q30" t="str">
            <v>BDKM15128</v>
          </cell>
          <cell r="R30">
            <v>88.57</v>
          </cell>
          <cell r="S30">
            <v>6.4</v>
          </cell>
          <cell r="T30">
            <v>32.666666666666998</v>
          </cell>
          <cell r="U30">
            <v>90.192999999999998</v>
          </cell>
          <cell r="V30">
            <v>98</v>
          </cell>
          <cell r="W30">
            <v>3</v>
          </cell>
          <cell r="Y30" t="str">
            <v>BDKM15128</v>
          </cell>
          <cell r="Z30">
            <v>100</v>
          </cell>
          <cell r="AA30">
            <v>0</v>
          </cell>
          <cell r="AB30">
            <v>91</v>
          </cell>
          <cell r="AD30">
            <v>91</v>
          </cell>
          <cell r="AE30">
            <v>0</v>
          </cell>
        </row>
        <row r="31">
          <cell r="A31" t="str">
            <v>BDKM15129</v>
          </cell>
          <cell r="B31">
            <v>100</v>
          </cell>
          <cell r="C31">
            <v>0</v>
          </cell>
          <cell r="D31">
            <v>117</v>
          </cell>
          <cell r="F31">
            <v>117</v>
          </cell>
          <cell r="G31">
            <v>0</v>
          </cell>
          <cell r="I31" t="str">
            <v>BDKM15129</v>
          </cell>
          <cell r="J31">
            <v>86.74</v>
          </cell>
          <cell r="K31">
            <v>22.28</v>
          </cell>
          <cell r="L31">
            <v>74</v>
          </cell>
          <cell r="M31">
            <v>100</v>
          </cell>
          <cell r="N31">
            <v>74</v>
          </cell>
          <cell r="O31">
            <v>1</v>
          </cell>
          <cell r="Q31" t="str">
            <v>BDKM15129</v>
          </cell>
          <cell r="R31">
            <v>85.63</v>
          </cell>
          <cell r="S31">
            <v>8.0500000000000007</v>
          </cell>
          <cell r="T31">
            <v>37</v>
          </cell>
          <cell r="U31">
            <v>87.713999999999999</v>
          </cell>
          <cell r="V31">
            <v>111</v>
          </cell>
          <cell r="W31">
            <v>3</v>
          </cell>
          <cell r="Y31" t="str">
            <v>BDKM15129</v>
          </cell>
          <cell r="Z31">
            <v>100</v>
          </cell>
          <cell r="AA31">
            <v>0</v>
          </cell>
          <cell r="AB31">
            <v>125.4</v>
          </cell>
          <cell r="AD31">
            <v>125.4</v>
          </cell>
          <cell r="AE31">
            <v>0</v>
          </cell>
        </row>
        <row r="32">
          <cell r="A32" t="str">
            <v>BDKM15132</v>
          </cell>
          <cell r="B32">
            <v>95.2</v>
          </cell>
          <cell r="C32">
            <v>8.07</v>
          </cell>
          <cell r="D32">
            <v>110</v>
          </cell>
          <cell r="E32">
            <v>0</v>
          </cell>
          <cell r="F32">
            <v>110</v>
          </cell>
          <cell r="G32">
            <v>1</v>
          </cell>
          <cell r="I32" t="str">
            <v>BDKM15132</v>
          </cell>
          <cell r="J32">
            <v>88.68</v>
          </cell>
          <cell r="K32">
            <v>4.75</v>
          </cell>
          <cell r="L32">
            <v>26.25</v>
          </cell>
          <cell r="M32">
            <v>56.527999999999999</v>
          </cell>
          <cell r="N32">
            <v>105</v>
          </cell>
          <cell r="O32">
            <v>4</v>
          </cell>
          <cell r="Q32" t="str">
            <v>BDKM15132</v>
          </cell>
          <cell r="R32">
            <v>92.69</v>
          </cell>
          <cell r="S32">
            <v>5.37</v>
          </cell>
          <cell r="T32">
            <v>35.5</v>
          </cell>
          <cell r="U32">
            <v>0</v>
          </cell>
          <cell r="V32">
            <v>71</v>
          </cell>
          <cell r="W32">
            <v>2</v>
          </cell>
          <cell r="Y32" t="str">
            <v>BDKM15132</v>
          </cell>
          <cell r="Z32">
            <v>100</v>
          </cell>
          <cell r="AA32">
            <v>0</v>
          </cell>
          <cell r="AB32">
            <v>126.4</v>
          </cell>
          <cell r="AD32">
            <v>126.4</v>
          </cell>
          <cell r="AE32">
            <v>0</v>
          </cell>
        </row>
        <row r="33">
          <cell r="A33" t="str">
            <v>BDKM15133</v>
          </cell>
          <cell r="B33">
            <v>100</v>
          </cell>
          <cell r="C33">
            <v>0</v>
          </cell>
          <cell r="D33">
            <v>107</v>
          </cell>
          <cell r="F33">
            <v>107</v>
          </cell>
          <cell r="G33">
            <v>0</v>
          </cell>
          <cell r="I33" t="str">
            <v>BDKM15133</v>
          </cell>
          <cell r="J33">
            <v>83.79</v>
          </cell>
          <cell r="K33">
            <v>13.62</v>
          </cell>
          <cell r="L33">
            <v>49.5</v>
          </cell>
          <cell r="M33">
            <v>92.534999999999997</v>
          </cell>
          <cell r="N33">
            <v>99</v>
          </cell>
          <cell r="O33">
            <v>2</v>
          </cell>
          <cell r="Q33" t="str">
            <v>BDKM15133</v>
          </cell>
          <cell r="R33">
            <v>100</v>
          </cell>
          <cell r="S33">
            <v>0</v>
          </cell>
          <cell r="T33">
            <v>110</v>
          </cell>
          <cell r="V33">
            <v>110</v>
          </cell>
          <cell r="W33">
            <v>0</v>
          </cell>
          <cell r="Y33" t="str">
            <v>BDKM15133</v>
          </cell>
          <cell r="Z33">
            <v>84.97</v>
          </cell>
          <cell r="AA33">
            <v>8.0299999999999994</v>
          </cell>
          <cell r="AB33">
            <v>25.666666666666998</v>
          </cell>
          <cell r="AC33">
            <v>88.858999999999995</v>
          </cell>
          <cell r="AD33">
            <v>77</v>
          </cell>
          <cell r="AE33">
            <v>3</v>
          </cell>
        </row>
        <row r="34">
          <cell r="A34" t="str">
            <v>BDKM37010</v>
          </cell>
          <cell r="B34">
            <v>81.430000000000007</v>
          </cell>
          <cell r="C34">
            <v>6.24</v>
          </cell>
          <cell r="D34">
            <v>16.600000000000001</v>
          </cell>
          <cell r="E34">
            <v>0</v>
          </cell>
          <cell r="F34">
            <v>83</v>
          </cell>
          <cell r="G34">
            <v>5</v>
          </cell>
          <cell r="I34" t="str">
            <v>BDKM37010</v>
          </cell>
          <cell r="J34">
            <v>96.25</v>
          </cell>
          <cell r="K34">
            <v>1.26</v>
          </cell>
          <cell r="L34">
            <v>22.2</v>
          </cell>
          <cell r="M34">
            <v>0</v>
          </cell>
          <cell r="N34">
            <v>111</v>
          </cell>
          <cell r="O34">
            <v>5</v>
          </cell>
          <cell r="Q34" t="str">
            <v>BDKM37010</v>
          </cell>
          <cell r="R34">
            <v>96.98</v>
          </cell>
          <cell r="S34">
            <v>1.69</v>
          </cell>
          <cell r="T34">
            <v>36.666666666666998</v>
          </cell>
          <cell r="U34">
            <v>0</v>
          </cell>
          <cell r="V34">
            <v>110</v>
          </cell>
          <cell r="W34">
            <v>3</v>
          </cell>
          <cell r="Y34" t="str">
            <v>BDKM37010</v>
          </cell>
          <cell r="Z34">
            <v>71.14</v>
          </cell>
          <cell r="AA34">
            <v>16.16</v>
          </cell>
          <cell r="AB34">
            <v>29.666666666666998</v>
          </cell>
          <cell r="AC34">
            <v>95.05</v>
          </cell>
          <cell r="AD34">
            <v>89</v>
          </cell>
          <cell r="AE34">
            <v>3</v>
          </cell>
        </row>
        <row r="35">
          <cell r="A35" t="str">
            <v>BDKM37019</v>
          </cell>
          <cell r="B35">
            <v>100</v>
          </cell>
          <cell r="F35">
            <v>0</v>
          </cell>
          <cell r="G35">
            <v>0</v>
          </cell>
          <cell r="I35" t="str">
            <v>BDKM37019</v>
          </cell>
          <cell r="J35">
            <v>98.64</v>
          </cell>
          <cell r="K35">
            <v>1.1399999999999999</v>
          </cell>
          <cell r="L35">
            <v>7.5</v>
          </cell>
          <cell r="M35">
            <v>0</v>
          </cell>
          <cell r="N35">
            <v>15</v>
          </cell>
          <cell r="O35">
            <v>2</v>
          </cell>
          <cell r="Q35" t="str">
            <v>BDKM37019</v>
          </cell>
          <cell r="R35">
            <v>98.65</v>
          </cell>
          <cell r="S35">
            <v>0.76</v>
          </cell>
          <cell r="T35">
            <v>22.666666666666998</v>
          </cell>
          <cell r="U35">
            <v>0</v>
          </cell>
          <cell r="V35">
            <v>68</v>
          </cell>
          <cell r="W35">
            <v>3</v>
          </cell>
          <cell r="Y35" t="str">
            <v>BDKM37019</v>
          </cell>
          <cell r="Z35">
            <v>91.91</v>
          </cell>
          <cell r="AA35">
            <v>2.72</v>
          </cell>
          <cell r="AB35">
            <v>7</v>
          </cell>
          <cell r="AC35">
            <v>0</v>
          </cell>
          <cell r="AD35">
            <v>35</v>
          </cell>
          <cell r="AE35">
            <v>5</v>
          </cell>
        </row>
        <row r="36">
          <cell r="A36" t="str">
            <v>BDKM37022</v>
          </cell>
          <cell r="B36">
            <v>97.48</v>
          </cell>
          <cell r="C36">
            <v>2.12</v>
          </cell>
          <cell r="D36">
            <v>58.5</v>
          </cell>
          <cell r="E36">
            <v>37.01</v>
          </cell>
          <cell r="F36">
            <v>117</v>
          </cell>
          <cell r="G36">
            <v>2</v>
          </cell>
          <cell r="I36" t="str">
            <v>BDKM37022</v>
          </cell>
          <cell r="J36">
            <v>98.16</v>
          </cell>
          <cell r="K36">
            <v>1.54</v>
          </cell>
          <cell r="L36">
            <v>54.5</v>
          </cell>
          <cell r="M36">
            <v>0</v>
          </cell>
          <cell r="N36">
            <v>109</v>
          </cell>
          <cell r="O36">
            <v>2</v>
          </cell>
          <cell r="Q36" t="str">
            <v>BDKM37022</v>
          </cell>
          <cell r="R36">
            <v>91.64</v>
          </cell>
          <cell r="S36">
            <v>2.0099999999999998</v>
          </cell>
          <cell r="T36">
            <v>13.428571428571001</v>
          </cell>
          <cell r="U36">
            <v>0</v>
          </cell>
          <cell r="V36">
            <v>94</v>
          </cell>
          <cell r="W36">
            <v>7</v>
          </cell>
          <cell r="Y36" t="str">
            <v>BDKM37022</v>
          </cell>
          <cell r="Z36">
            <v>86.9</v>
          </cell>
          <cell r="AA36">
            <v>5.5</v>
          </cell>
          <cell r="AB36">
            <v>19.5</v>
          </cell>
          <cell r="AC36">
            <v>44.014000000000003</v>
          </cell>
          <cell r="AD36">
            <v>78</v>
          </cell>
          <cell r="AE36">
            <v>4</v>
          </cell>
        </row>
        <row r="37">
          <cell r="A37" t="str">
            <v>BDKM37026</v>
          </cell>
          <cell r="B37">
            <v>0</v>
          </cell>
          <cell r="C37">
            <v>168</v>
          </cell>
          <cell r="D37">
            <v>0</v>
          </cell>
          <cell r="E37">
            <v>100</v>
          </cell>
          <cell r="F37">
            <v>0</v>
          </cell>
          <cell r="G37">
            <v>1</v>
          </cell>
          <cell r="I37" t="str">
            <v>BDKM37026</v>
          </cell>
          <cell r="J37">
            <v>77.040000000000006</v>
          </cell>
          <cell r="K37">
            <v>5.51</v>
          </cell>
          <cell r="L37">
            <v>10.571428571428999</v>
          </cell>
          <cell r="M37">
            <v>60.201000000000001</v>
          </cell>
          <cell r="N37">
            <v>74</v>
          </cell>
          <cell r="O37">
            <v>7</v>
          </cell>
          <cell r="Q37" t="str">
            <v>BDKM37026</v>
          </cell>
          <cell r="R37">
            <v>90.24</v>
          </cell>
          <cell r="S37">
            <v>3.28</v>
          </cell>
          <cell r="T37">
            <v>18.8</v>
          </cell>
          <cell r="U37">
            <v>0</v>
          </cell>
          <cell r="V37">
            <v>94</v>
          </cell>
          <cell r="W37">
            <v>5</v>
          </cell>
          <cell r="Y37" t="str">
            <v>BDKM37026</v>
          </cell>
          <cell r="Z37">
            <v>95.33</v>
          </cell>
          <cell r="AA37">
            <v>1.96</v>
          </cell>
          <cell r="AB37">
            <v>16.5</v>
          </cell>
          <cell r="AC37">
            <v>0</v>
          </cell>
          <cell r="AD37">
            <v>66</v>
          </cell>
          <cell r="AE37">
            <v>4</v>
          </cell>
        </row>
        <row r="38">
          <cell r="A38" t="str">
            <v>BDKM37028</v>
          </cell>
          <cell r="B38">
            <v>99.79</v>
          </cell>
          <cell r="C38">
            <v>0.35</v>
          </cell>
          <cell r="D38">
            <v>100</v>
          </cell>
          <cell r="E38">
            <v>0</v>
          </cell>
          <cell r="F38">
            <v>100</v>
          </cell>
          <cell r="G38">
            <v>1</v>
          </cell>
          <cell r="I38" t="str">
            <v>BDKM37028</v>
          </cell>
          <cell r="J38">
            <v>95.18</v>
          </cell>
          <cell r="K38">
            <v>2.7</v>
          </cell>
          <cell r="L38">
            <v>28.333333333333002</v>
          </cell>
          <cell r="M38">
            <v>0</v>
          </cell>
          <cell r="N38">
            <v>85</v>
          </cell>
          <cell r="O38">
            <v>3</v>
          </cell>
          <cell r="Q38" t="str">
            <v>BDKM37028</v>
          </cell>
          <cell r="R38">
            <v>100</v>
          </cell>
          <cell r="S38">
            <v>0</v>
          </cell>
          <cell r="T38">
            <v>119</v>
          </cell>
          <cell r="V38">
            <v>119</v>
          </cell>
          <cell r="W38">
            <v>0</v>
          </cell>
          <cell r="Y38" t="str">
            <v>BDKM37028</v>
          </cell>
          <cell r="Z38">
            <v>100</v>
          </cell>
          <cell r="AA38">
            <v>0</v>
          </cell>
          <cell r="AB38">
            <v>91.4</v>
          </cell>
          <cell r="AD38">
            <v>91.4</v>
          </cell>
          <cell r="AE38">
            <v>0</v>
          </cell>
        </row>
        <row r="39">
          <cell r="A39" t="str">
            <v>BDKM37030</v>
          </cell>
          <cell r="B39">
            <v>0</v>
          </cell>
          <cell r="F39">
            <v>0</v>
          </cell>
          <cell r="G39">
            <v>0</v>
          </cell>
          <cell r="I39" t="str">
            <v>BDKM37030</v>
          </cell>
          <cell r="J39">
            <v>0</v>
          </cell>
          <cell r="N39">
            <v>0</v>
          </cell>
          <cell r="O39">
            <v>0</v>
          </cell>
          <cell r="Q39" t="str">
            <v>BDKM37030</v>
          </cell>
          <cell r="R39">
            <v>0</v>
          </cell>
          <cell r="V39">
            <v>0</v>
          </cell>
          <cell r="W39">
            <v>0</v>
          </cell>
          <cell r="Y39" t="str">
            <v>BDKM37030</v>
          </cell>
          <cell r="Z39">
            <v>0</v>
          </cell>
          <cell r="AD39">
            <v>0</v>
          </cell>
          <cell r="AE39">
            <v>0</v>
          </cell>
        </row>
        <row r="40">
          <cell r="A40" t="str">
            <v>BDKM37036</v>
          </cell>
          <cell r="B40">
            <v>97.6</v>
          </cell>
          <cell r="C40">
            <v>2.02</v>
          </cell>
          <cell r="D40">
            <v>58</v>
          </cell>
          <cell r="E40">
            <v>0</v>
          </cell>
          <cell r="F40">
            <v>116</v>
          </cell>
          <cell r="G40">
            <v>2</v>
          </cell>
          <cell r="I40" t="str">
            <v>BDKM37036</v>
          </cell>
          <cell r="J40">
            <v>96.86</v>
          </cell>
          <cell r="K40">
            <v>1.76</v>
          </cell>
          <cell r="L40">
            <v>33.666666666666998</v>
          </cell>
          <cell r="M40">
            <v>20.885000000000002</v>
          </cell>
          <cell r="N40">
            <v>101</v>
          </cell>
          <cell r="O40">
            <v>3</v>
          </cell>
          <cell r="Q40" t="str">
            <v>BDKM37036</v>
          </cell>
          <cell r="R40">
            <v>75.17</v>
          </cell>
          <cell r="S40">
            <v>20.86</v>
          </cell>
          <cell r="T40">
            <v>38.5</v>
          </cell>
          <cell r="U40">
            <v>0</v>
          </cell>
          <cell r="V40">
            <v>77</v>
          </cell>
          <cell r="W40">
            <v>2</v>
          </cell>
          <cell r="Y40" t="str">
            <v>BDKM37036</v>
          </cell>
          <cell r="Z40">
            <v>78.09</v>
          </cell>
          <cell r="AA40">
            <v>9.1999999999999993</v>
          </cell>
          <cell r="AB40">
            <v>20.25</v>
          </cell>
          <cell r="AC40">
            <v>65.912000000000006</v>
          </cell>
          <cell r="AD40">
            <v>81</v>
          </cell>
          <cell r="AE40">
            <v>4</v>
          </cell>
        </row>
        <row r="41">
          <cell r="A41" t="str">
            <v>BDKM37037</v>
          </cell>
          <cell r="B41">
            <v>8.0399999999999991</v>
          </cell>
          <cell r="C41">
            <v>154.5</v>
          </cell>
          <cell r="D41">
            <v>0</v>
          </cell>
          <cell r="E41">
            <v>100</v>
          </cell>
          <cell r="F41">
            <v>0</v>
          </cell>
          <cell r="G41">
            <v>1</v>
          </cell>
          <cell r="I41" t="str">
            <v>BDKM37037</v>
          </cell>
          <cell r="J41">
            <v>6.25</v>
          </cell>
          <cell r="K41">
            <v>157.5</v>
          </cell>
          <cell r="L41">
            <v>5</v>
          </cell>
          <cell r="M41">
            <v>100</v>
          </cell>
          <cell r="N41">
            <v>5</v>
          </cell>
          <cell r="O41">
            <v>1</v>
          </cell>
          <cell r="Q41" t="str">
            <v>BDKM37037</v>
          </cell>
          <cell r="R41">
            <v>95.9</v>
          </cell>
          <cell r="S41">
            <v>3.44</v>
          </cell>
          <cell r="T41">
            <v>44</v>
          </cell>
          <cell r="U41">
            <v>0</v>
          </cell>
          <cell r="V41">
            <v>88</v>
          </cell>
          <cell r="W41">
            <v>2</v>
          </cell>
          <cell r="Y41" t="str">
            <v>BDKM37037</v>
          </cell>
          <cell r="Z41">
            <v>94.54</v>
          </cell>
          <cell r="AA41">
            <v>4.58</v>
          </cell>
          <cell r="AB41">
            <v>49.2</v>
          </cell>
          <cell r="AC41">
            <v>0</v>
          </cell>
          <cell r="AD41">
            <v>98.4</v>
          </cell>
          <cell r="AE41">
            <v>2</v>
          </cell>
        </row>
        <row r="42">
          <cell r="A42" t="str">
            <v>BDKM37038</v>
          </cell>
          <cell r="B42">
            <v>89.5</v>
          </cell>
          <cell r="C42">
            <v>2.94</v>
          </cell>
          <cell r="D42">
            <v>12.666666666667</v>
          </cell>
          <cell r="E42">
            <v>17.2</v>
          </cell>
          <cell r="F42">
            <v>76</v>
          </cell>
          <cell r="G42">
            <v>6</v>
          </cell>
          <cell r="I42" t="str">
            <v>BDKM37038</v>
          </cell>
          <cell r="J42">
            <v>85.67</v>
          </cell>
          <cell r="K42">
            <v>3.44</v>
          </cell>
          <cell r="L42">
            <v>12.428571428571001</v>
          </cell>
          <cell r="M42">
            <v>0</v>
          </cell>
          <cell r="N42">
            <v>87</v>
          </cell>
          <cell r="O42">
            <v>7</v>
          </cell>
          <cell r="Q42" t="str">
            <v>BDKM37038</v>
          </cell>
          <cell r="R42">
            <v>48.33</v>
          </cell>
          <cell r="S42">
            <v>28.93</v>
          </cell>
          <cell r="T42">
            <v>8</v>
          </cell>
          <cell r="U42">
            <v>0</v>
          </cell>
          <cell r="V42">
            <v>24</v>
          </cell>
          <cell r="W42">
            <v>3</v>
          </cell>
          <cell r="Y42" t="str">
            <v>BDKM37038</v>
          </cell>
          <cell r="Z42">
            <v>81.2</v>
          </cell>
          <cell r="AA42">
            <v>5.26</v>
          </cell>
          <cell r="AB42">
            <v>10.666666666667</v>
          </cell>
          <cell r="AC42">
            <v>0</v>
          </cell>
          <cell r="AD42">
            <v>64</v>
          </cell>
          <cell r="AE42">
            <v>6</v>
          </cell>
        </row>
        <row r="43">
          <cell r="A43" t="str">
            <v>BDKM37039</v>
          </cell>
          <cell r="B43">
            <v>0</v>
          </cell>
          <cell r="F43">
            <v>0</v>
          </cell>
          <cell r="G43">
            <v>0</v>
          </cell>
          <cell r="I43" t="str">
            <v>BDKM37039</v>
          </cell>
          <cell r="J43">
            <v>0</v>
          </cell>
          <cell r="N43">
            <v>0</v>
          </cell>
          <cell r="O43">
            <v>0</v>
          </cell>
          <cell r="Q43" t="str">
            <v>BDKM37039</v>
          </cell>
          <cell r="R43">
            <v>100</v>
          </cell>
          <cell r="V43">
            <v>0</v>
          </cell>
          <cell r="W43">
            <v>0</v>
          </cell>
          <cell r="Y43" t="str">
            <v>BDKM37039</v>
          </cell>
          <cell r="Z43">
            <v>100</v>
          </cell>
          <cell r="AD43">
            <v>0</v>
          </cell>
          <cell r="AE43">
            <v>0</v>
          </cell>
        </row>
        <row r="44">
          <cell r="A44" t="str">
            <v>BDKM37044</v>
          </cell>
          <cell r="B44">
            <v>93.15</v>
          </cell>
          <cell r="C44">
            <v>1.92</v>
          </cell>
          <cell r="D44">
            <v>13.833333333333</v>
          </cell>
          <cell r="E44">
            <v>0</v>
          </cell>
          <cell r="F44">
            <v>83</v>
          </cell>
          <cell r="G44">
            <v>6</v>
          </cell>
          <cell r="I44" t="str">
            <v>BDKM37044</v>
          </cell>
          <cell r="J44">
            <v>98.9</v>
          </cell>
          <cell r="K44">
            <v>0.62</v>
          </cell>
          <cell r="L44">
            <v>18</v>
          </cell>
          <cell r="M44">
            <v>0</v>
          </cell>
          <cell r="N44">
            <v>54</v>
          </cell>
          <cell r="O44">
            <v>3</v>
          </cell>
          <cell r="Q44" t="str">
            <v>BDKM37044</v>
          </cell>
          <cell r="R44">
            <v>99.02</v>
          </cell>
          <cell r="S44">
            <v>1.65</v>
          </cell>
          <cell r="T44">
            <v>56</v>
          </cell>
          <cell r="U44">
            <v>0</v>
          </cell>
          <cell r="V44">
            <v>56</v>
          </cell>
          <cell r="W44">
            <v>1</v>
          </cell>
          <cell r="Y44" t="str">
            <v>BDKM37044</v>
          </cell>
          <cell r="Z44">
            <v>91.27</v>
          </cell>
          <cell r="AA44">
            <v>3.67</v>
          </cell>
          <cell r="AB44">
            <v>13.5</v>
          </cell>
          <cell r="AC44">
            <v>54.319000000000003</v>
          </cell>
          <cell r="AD44">
            <v>54</v>
          </cell>
          <cell r="AE44">
            <v>4</v>
          </cell>
        </row>
        <row r="45">
          <cell r="A45" t="str">
            <v>BDKM37047</v>
          </cell>
          <cell r="B45">
            <v>98.59</v>
          </cell>
          <cell r="C45">
            <v>2.37</v>
          </cell>
          <cell r="D45">
            <v>103</v>
          </cell>
          <cell r="E45">
            <v>0</v>
          </cell>
          <cell r="F45">
            <v>103</v>
          </cell>
          <cell r="G45">
            <v>1</v>
          </cell>
          <cell r="I45" t="str">
            <v>BDKM37047</v>
          </cell>
          <cell r="J45">
            <v>81.19</v>
          </cell>
          <cell r="K45">
            <v>9.09</v>
          </cell>
          <cell r="L45">
            <v>26.666666666666998</v>
          </cell>
          <cell r="M45">
            <v>78.667000000000002</v>
          </cell>
          <cell r="N45">
            <v>80</v>
          </cell>
          <cell r="O45">
            <v>3</v>
          </cell>
          <cell r="Q45" t="str">
            <v>BDKM37047</v>
          </cell>
          <cell r="R45">
            <v>9.99</v>
          </cell>
          <cell r="S45">
            <v>75.61</v>
          </cell>
          <cell r="T45">
            <v>0</v>
          </cell>
          <cell r="U45">
            <v>100</v>
          </cell>
          <cell r="V45">
            <v>0</v>
          </cell>
          <cell r="W45">
            <v>2</v>
          </cell>
          <cell r="Y45" t="str">
            <v>BDKM37047</v>
          </cell>
          <cell r="Z45">
            <v>2.91</v>
          </cell>
          <cell r="AA45">
            <v>163.12</v>
          </cell>
          <cell r="AB45">
            <v>0</v>
          </cell>
          <cell r="AC45">
            <v>100</v>
          </cell>
          <cell r="AD45">
            <v>0</v>
          </cell>
          <cell r="AE45">
            <v>1</v>
          </cell>
        </row>
        <row r="46">
          <cell r="A46" t="str">
            <v>BDKM37067</v>
          </cell>
          <cell r="B46">
            <v>95.39</v>
          </cell>
          <cell r="C46">
            <v>3.88</v>
          </cell>
          <cell r="D46">
            <v>55</v>
          </cell>
          <cell r="E46">
            <v>0</v>
          </cell>
          <cell r="F46">
            <v>110</v>
          </cell>
          <cell r="G46">
            <v>2</v>
          </cell>
          <cell r="I46" t="str">
            <v>BDKM37067</v>
          </cell>
          <cell r="J46">
            <v>97.45</v>
          </cell>
          <cell r="K46">
            <v>1.43</v>
          </cell>
          <cell r="L46">
            <v>33.333333333333002</v>
          </cell>
          <cell r="M46">
            <v>0</v>
          </cell>
          <cell r="N46">
            <v>100</v>
          </cell>
          <cell r="O46">
            <v>3</v>
          </cell>
          <cell r="Q46" t="str">
            <v>BDKM37067</v>
          </cell>
          <cell r="R46">
            <v>98.86</v>
          </cell>
          <cell r="S46">
            <v>0.96</v>
          </cell>
          <cell r="T46">
            <v>48</v>
          </cell>
          <cell r="U46">
            <v>0</v>
          </cell>
          <cell r="V46">
            <v>96</v>
          </cell>
          <cell r="W46">
            <v>2</v>
          </cell>
          <cell r="Y46" t="str">
            <v>BDKM37067</v>
          </cell>
          <cell r="Z46">
            <v>97.56</v>
          </cell>
          <cell r="AA46">
            <v>1.37</v>
          </cell>
          <cell r="AB46">
            <v>31.666666666666998</v>
          </cell>
          <cell r="AC46">
            <v>0</v>
          </cell>
          <cell r="AD46">
            <v>95</v>
          </cell>
          <cell r="AE46">
            <v>3</v>
          </cell>
        </row>
        <row r="47">
          <cell r="A47" t="str">
            <v>BDKM37068</v>
          </cell>
          <cell r="B47">
            <v>100</v>
          </cell>
          <cell r="C47">
            <v>0</v>
          </cell>
          <cell r="D47">
            <v>106</v>
          </cell>
          <cell r="F47">
            <v>106</v>
          </cell>
          <cell r="G47">
            <v>0</v>
          </cell>
          <cell r="I47" t="str">
            <v>BDKM37068</v>
          </cell>
          <cell r="J47">
            <v>99.65</v>
          </cell>
          <cell r="K47">
            <v>0.57999999999999996</v>
          </cell>
          <cell r="L47">
            <v>115</v>
          </cell>
          <cell r="M47">
            <v>0</v>
          </cell>
          <cell r="N47">
            <v>115</v>
          </cell>
          <cell r="O47">
            <v>1</v>
          </cell>
          <cell r="Q47" t="str">
            <v>BDKM37068</v>
          </cell>
          <cell r="R47">
            <v>99.49</v>
          </cell>
          <cell r="S47">
            <v>0.85</v>
          </cell>
          <cell r="T47">
            <v>103</v>
          </cell>
          <cell r="U47">
            <v>0</v>
          </cell>
          <cell r="V47">
            <v>103</v>
          </cell>
          <cell r="W47">
            <v>1</v>
          </cell>
          <cell r="Y47" t="str">
            <v>BDKM37068</v>
          </cell>
          <cell r="Z47">
            <v>99.15</v>
          </cell>
          <cell r="AA47">
            <v>1.43</v>
          </cell>
          <cell r="AB47">
            <v>76</v>
          </cell>
          <cell r="AC47">
            <v>0</v>
          </cell>
          <cell r="AD47">
            <v>76</v>
          </cell>
          <cell r="AE47">
            <v>1</v>
          </cell>
        </row>
        <row r="48">
          <cell r="A48" t="str">
            <v>BDKM37071</v>
          </cell>
          <cell r="B48">
            <v>92.94</v>
          </cell>
          <cell r="C48">
            <v>11.87</v>
          </cell>
          <cell r="D48">
            <v>94</v>
          </cell>
          <cell r="E48">
            <v>100</v>
          </cell>
          <cell r="F48">
            <v>94</v>
          </cell>
          <cell r="G48">
            <v>1</v>
          </cell>
          <cell r="I48" t="str">
            <v>BDKM37071</v>
          </cell>
          <cell r="J48">
            <v>100</v>
          </cell>
          <cell r="K48">
            <v>0</v>
          </cell>
          <cell r="L48">
            <v>97</v>
          </cell>
          <cell r="N48">
            <v>97</v>
          </cell>
          <cell r="O48">
            <v>0</v>
          </cell>
          <cell r="Q48" t="str">
            <v>BDKM37071</v>
          </cell>
          <cell r="R48">
            <v>84.56</v>
          </cell>
          <cell r="S48">
            <v>12.97</v>
          </cell>
          <cell r="T48">
            <v>46</v>
          </cell>
          <cell r="U48">
            <v>56.106000000000002</v>
          </cell>
          <cell r="V48">
            <v>92</v>
          </cell>
          <cell r="W48">
            <v>2</v>
          </cell>
          <cell r="Y48" t="str">
            <v>BDKM37071</v>
          </cell>
          <cell r="Z48">
            <v>92.47</v>
          </cell>
          <cell r="AA48">
            <v>3.16</v>
          </cell>
          <cell r="AB48">
            <v>21.25</v>
          </cell>
          <cell r="AC48">
            <v>60.079000000000001</v>
          </cell>
          <cell r="AD48">
            <v>85</v>
          </cell>
          <cell r="AE48">
            <v>4</v>
          </cell>
        </row>
        <row r="49">
          <cell r="A49" t="str">
            <v>BDKM37072</v>
          </cell>
          <cell r="B49">
            <v>95.47</v>
          </cell>
          <cell r="C49">
            <v>3.81</v>
          </cell>
          <cell r="D49">
            <v>55.5</v>
          </cell>
          <cell r="E49">
            <v>93.212999999999994</v>
          </cell>
          <cell r="F49">
            <v>111</v>
          </cell>
          <cell r="G49">
            <v>2</v>
          </cell>
          <cell r="I49" t="str">
            <v>BDKM37072</v>
          </cell>
          <cell r="J49">
            <v>93.19</v>
          </cell>
          <cell r="K49">
            <v>11.43</v>
          </cell>
          <cell r="L49">
            <v>94</v>
          </cell>
          <cell r="M49">
            <v>0</v>
          </cell>
          <cell r="N49">
            <v>94</v>
          </cell>
          <cell r="O49">
            <v>1</v>
          </cell>
          <cell r="Q49" t="str">
            <v>BDKM37072</v>
          </cell>
          <cell r="R49">
            <v>100</v>
          </cell>
          <cell r="S49">
            <v>0</v>
          </cell>
          <cell r="T49">
            <v>109</v>
          </cell>
          <cell r="V49">
            <v>109</v>
          </cell>
          <cell r="W49">
            <v>0</v>
          </cell>
          <cell r="Y49" t="str">
            <v>BDKM37072</v>
          </cell>
          <cell r="Z49">
            <v>95.45</v>
          </cell>
          <cell r="AA49">
            <v>2.5499999999999998</v>
          </cell>
          <cell r="AB49">
            <v>36.233333333333</v>
          </cell>
          <cell r="AC49">
            <v>78.863</v>
          </cell>
          <cell r="AD49">
            <v>108.7</v>
          </cell>
          <cell r="AE49">
            <v>3</v>
          </cell>
        </row>
        <row r="50">
          <cell r="A50" t="str">
            <v>BDKM37073</v>
          </cell>
          <cell r="B50">
            <v>99.28</v>
          </cell>
          <cell r="C50">
            <v>0.61</v>
          </cell>
          <cell r="D50">
            <v>60.5</v>
          </cell>
          <cell r="E50">
            <v>0</v>
          </cell>
          <cell r="F50">
            <v>121</v>
          </cell>
          <cell r="G50">
            <v>2</v>
          </cell>
          <cell r="I50" t="str">
            <v>BDKM37073</v>
          </cell>
          <cell r="J50">
            <v>100</v>
          </cell>
          <cell r="K50">
            <v>0</v>
          </cell>
          <cell r="L50">
            <v>92</v>
          </cell>
          <cell r="N50">
            <v>92</v>
          </cell>
          <cell r="O50">
            <v>0</v>
          </cell>
          <cell r="Q50" t="str">
            <v>BDKM37073</v>
          </cell>
          <cell r="R50">
            <v>100</v>
          </cell>
          <cell r="S50">
            <v>0</v>
          </cell>
          <cell r="T50">
            <v>104</v>
          </cell>
          <cell r="V50">
            <v>104</v>
          </cell>
          <cell r="W50">
            <v>0</v>
          </cell>
          <cell r="Y50" t="str">
            <v>BDKM37073</v>
          </cell>
          <cell r="Z50">
            <v>96.71</v>
          </cell>
          <cell r="AA50">
            <v>2.77</v>
          </cell>
          <cell r="AB50">
            <v>50.5</v>
          </cell>
          <cell r="AC50">
            <v>0</v>
          </cell>
          <cell r="AD50">
            <v>101</v>
          </cell>
          <cell r="AE50">
            <v>2</v>
          </cell>
        </row>
        <row r="51">
          <cell r="A51" t="str">
            <v>BDKM37074</v>
          </cell>
          <cell r="B51">
            <v>90.25</v>
          </cell>
          <cell r="C51">
            <v>2.73</v>
          </cell>
          <cell r="D51">
            <v>15</v>
          </cell>
          <cell r="E51">
            <v>44.661999999999999</v>
          </cell>
          <cell r="F51">
            <v>90</v>
          </cell>
          <cell r="G51">
            <v>6</v>
          </cell>
          <cell r="I51" t="str">
            <v>BDKM37074</v>
          </cell>
          <cell r="J51">
            <v>96.96</v>
          </cell>
          <cell r="K51">
            <v>5.0999999999999996</v>
          </cell>
          <cell r="L51">
            <v>109</v>
          </cell>
          <cell r="M51">
            <v>0</v>
          </cell>
          <cell r="N51">
            <v>109</v>
          </cell>
          <cell r="O51">
            <v>1</v>
          </cell>
          <cell r="Q51" t="str">
            <v>BDKM37074</v>
          </cell>
          <cell r="R51">
            <v>86.92</v>
          </cell>
          <cell r="S51">
            <v>10.98</v>
          </cell>
          <cell r="T51">
            <v>46</v>
          </cell>
          <cell r="U51">
            <v>0</v>
          </cell>
          <cell r="V51">
            <v>92</v>
          </cell>
          <cell r="W51">
            <v>2</v>
          </cell>
          <cell r="Y51" t="str">
            <v>BDKM37074</v>
          </cell>
          <cell r="Z51">
            <v>100</v>
          </cell>
          <cell r="AA51">
            <v>0</v>
          </cell>
          <cell r="AB51">
            <v>108</v>
          </cell>
          <cell r="AD51">
            <v>108</v>
          </cell>
          <cell r="AE51">
            <v>0</v>
          </cell>
        </row>
        <row r="52">
          <cell r="A52" t="str">
            <v>BDKM37075</v>
          </cell>
          <cell r="B52">
            <v>98.89</v>
          </cell>
          <cell r="C52">
            <v>0.93</v>
          </cell>
          <cell r="D52">
            <v>53.5</v>
          </cell>
          <cell r="E52">
            <v>42.848999999999997</v>
          </cell>
          <cell r="F52">
            <v>107</v>
          </cell>
          <cell r="G52">
            <v>2</v>
          </cell>
          <cell r="I52" t="str">
            <v>BDKM37075</v>
          </cell>
          <cell r="J52">
            <v>99.64</v>
          </cell>
          <cell r="K52">
            <v>0.6</v>
          </cell>
          <cell r="L52">
            <v>102</v>
          </cell>
          <cell r="M52">
            <v>0</v>
          </cell>
          <cell r="N52">
            <v>102</v>
          </cell>
          <cell r="O52">
            <v>1</v>
          </cell>
          <cell r="Q52" t="str">
            <v>BDKM37075</v>
          </cell>
          <cell r="R52">
            <v>74.17</v>
          </cell>
          <cell r="S52">
            <v>21.7</v>
          </cell>
          <cell r="T52">
            <v>33.5</v>
          </cell>
          <cell r="U52">
            <v>85.638000000000005</v>
          </cell>
          <cell r="V52">
            <v>67</v>
          </cell>
          <cell r="W52">
            <v>2</v>
          </cell>
          <cell r="Y52" t="str">
            <v>BDKM37075</v>
          </cell>
          <cell r="Z52">
            <v>72.010000000000005</v>
          </cell>
          <cell r="AA52">
            <v>23.51</v>
          </cell>
          <cell r="AB52">
            <v>37</v>
          </cell>
          <cell r="AC52">
            <v>21.233000000000001</v>
          </cell>
          <cell r="AD52">
            <v>74</v>
          </cell>
          <cell r="AE52">
            <v>2</v>
          </cell>
        </row>
        <row r="53">
          <cell r="A53" t="str">
            <v>BDKM37083</v>
          </cell>
          <cell r="B53">
            <v>95.07</v>
          </cell>
          <cell r="C53">
            <v>2.93</v>
          </cell>
          <cell r="D53">
            <v>54.5</v>
          </cell>
          <cell r="E53">
            <v>59.093000000000004</v>
          </cell>
          <cell r="F53">
            <v>109</v>
          </cell>
          <cell r="G53">
            <v>2</v>
          </cell>
          <cell r="I53" t="str">
            <v>BDKM37083</v>
          </cell>
          <cell r="J53">
            <v>99.65</v>
          </cell>
          <cell r="K53">
            <v>0.57999999999999996</v>
          </cell>
          <cell r="L53">
            <v>115</v>
          </cell>
          <cell r="M53">
            <v>0</v>
          </cell>
          <cell r="N53">
            <v>115</v>
          </cell>
          <cell r="O53">
            <v>1</v>
          </cell>
          <cell r="Q53" t="str">
            <v>BDKM37083</v>
          </cell>
          <cell r="R53">
            <v>98</v>
          </cell>
          <cell r="S53">
            <v>3.37</v>
          </cell>
          <cell r="T53">
            <v>104</v>
          </cell>
          <cell r="U53">
            <v>0</v>
          </cell>
          <cell r="V53">
            <v>104</v>
          </cell>
          <cell r="W53">
            <v>1</v>
          </cell>
          <cell r="Y53" t="str">
            <v>BDKM37083</v>
          </cell>
          <cell r="Z53">
            <v>93.63</v>
          </cell>
          <cell r="AA53">
            <v>5.35</v>
          </cell>
          <cell r="AB53">
            <v>47</v>
          </cell>
          <cell r="AC53">
            <v>90.186999999999998</v>
          </cell>
          <cell r="AD53">
            <v>94</v>
          </cell>
          <cell r="AE53">
            <v>2</v>
          </cell>
        </row>
        <row r="54">
          <cell r="A54" t="str">
            <v>BDKM37085</v>
          </cell>
          <cell r="B54">
            <v>98.95</v>
          </cell>
          <cell r="C54">
            <v>1.77</v>
          </cell>
          <cell r="D54">
            <v>124</v>
          </cell>
          <cell r="E54">
            <v>0</v>
          </cell>
          <cell r="F54">
            <v>124</v>
          </cell>
          <cell r="G54">
            <v>1</v>
          </cell>
          <cell r="I54" t="str">
            <v>BDKM37085</v>
          </cell>
          <cell r="J54">
            <v>100</v>
          </cell>
          <cell r="K54">
            <v>0</v>
          </cell>
          <cell r="L54">
            <v>102</v>
          </cell>
          <cell r="N54">
            <v>102</v>
          </cell>
          <cell r="O54">
            <v>0</v>
          </cell>
          <cell r="Q54" t="str">
            <v>BDKM37085</v>
          </cell>
          <cell r="R54">
            <v>91.13</v>
          </cell>
          <cell r="S54">
            <v>7.45</v>
          </cell>
          <cell r="T54">
            <v>52.5</v>
          </cell>
          <cell r="U54">
            <v>54.584000000000003</v>
          </cell>
          <cell r="V54">
            <v>105</v>
          </cell>
          <cell r="W54">
            <v>2</v>
          </cell>
          <cell r="Y54" t="str">
            <v>BDKM37085</v>
          </cell>
          <cell r="Z54">
            <v>100</v>
          </cell>
          <cell r="AA54">
            <v>0</v>
          </cell>
          <cell r="AB54">
            <v>117</v>
          </cell>
          <cell r="AD54">
            <v>117</v>
          </cell>
          <cell r="AE54">
            <v>0</v>
          </cell>
        </row>
        <row r="55">
          <cell r="A55" t="str">
            <v>BDKM37086</v>
          </cell>
          <cell r="B55">
            <v>78.33</v>
          </cell>
          <cell r="C55">
            <v>18.2</v>
          </cell>
          <cell r="D55">
            <v>44</v>
          </cell>
          <cell r="E55">
            <v>95.191999999999993</v>
          </cell>
          <cell r="F55">
            <v>88</v>
          </cell>
          <cell r="G55">
            <v>2</v>
          </cell>
          <cell r="I55" t="str">
            <v>BDKM37086</v>
          </cell>
          <cell r="J55">
            <v>97.57</v>
          </cell>
          <cell r="K55">
            <v>4.08</v>
          </cell>
          <cell r="L55">
            <v>117</v>
          </cell>
          <cell r="M55">
            <v>0</v>
          </cell>
          <cell r="N55">
            <v>117</v>
          </cell>
          <cell r="O55">
            <v>1</v>
          </cell>
          <cell r="Q55" t="str">
            <v>BDKM37086</v>
          </cell>
          <cell r="R55">
            <v>100</v>
          </cell>
          <cell r="S55">
            <v>0</v>
          </cell>
          <cell r="T55">
            <v>119</v>
          </cell>
          <cell r="V55">
            <v>119</v>
          </cell>
          <cell r="W55">
            <v>0</v>
          </cell>
          <cell r="Y55" t="str">
            <v>BDKM37086</v>
          </cell>
          <cell r="Z55">
            <v>98.96</v>
          </cell>
          <cell r="AA55">
            <v>0.57999999999999996</v>
          </cell>
          <cell r="AB55">
            <v>42.333333333333002</v>
          </cell>
          <cell r="AC55">
            <v>0</v>
          </cell>
          <cell r="AD55">
            <v>127</v>
          </cell>
          <cell r="AE55">
            <v>3</v>
          </cell>
        </row>
        <row r="56">
          <cell r="A56" t="str">
            <v>BDKM37087</v>
          </cell>
          <cell r="B56">
            <v>100</v>
          </cell>
          <cell r="C56">
            <v>0</v>
          </cell>
          <cell r="D56">
            <v>99</v>
          </cell>
          <cell r="F56">
            <v>99</v>
          </cell>
          <cell r="G56">
            <v>0</v>
          </cell>
          <cell r="I56" t="str">
            <v>BDKM37087</v>
          </cell>
          <cell r="J56">
            <v>100</v>
          </cell>
          <cell r="K56">
            <v>0</v>
          </cell>
          <cell r="L56">
            <v>108</v>
          </cell>
          <cell r="N56">
            <v>108</v>
          </cell>
          <cell r="O56">
            <v>0</v>
          </cell>
          <cell r="Q56" t="str">
            <v>BDKM37087</v>
          </cell>
          <cell r="R56">
            <v>93.23</v>
          </cell>
          <cell r="S56">
            <v>5.68</v>
          </cell>
          <cell r="T56">
            <v>42.5</v>
          </cell>
          <cell r="U56">
            <v>92.813000000000002</v>
          </cell>
          <cell r="V56">
            <v>85</v>
          </cell>
          <cell r="W56">
            <v>2</v>
          </cell>
          <cell r="Y56" t="str">
            <v>BDKM37087</v>
          </cell>
          <cell r="Z56">
            <v>99.15</v>
          </cell>
          <cell r="AA56">
            <v>0.48</v>
          </cell>
          <cell r="AB56">
            <v>32.666666666666998</v>
          </cell>
          <cell r="AC56">
            <v>0</v>
          </cell>
          <cell r="AD56">
            <v>98</v>
          </cell>
          <cell r="AE56">
            <v>3</v>
          </cell>
        </row>
        <row r="57">
          <cell r="A57" t="str">
            <v>BDKM37088</v>
          </cell>
          <cell r="B57">
            <v>99.27</v>
          </cell>
          <cell r="C57">
            <v>1.23</v>
          </cell>
          <cell r="D57">
            <v>113</v>
          </cell>
          <cell r="E57">
            <v>0</v>
          </cell>
          <cell r="F57">
            <v>113</v>
          </cell>
          <cell r="G57">
            <v>1</v>
          </cell>
          <cell r="I57" t="str">
            <v>BDKM37088</v>
          </cell>
          <cell r="J57">
            <v>99.48</v>
          </cell>
          <cell r="K57">
            <v>0.87</v>
          </cell>
          <cell r="L57">
            <v>94</v>
          </cell>
          <cell r="M57">
            <v>0</v>
          </cell>
          <cell r="N57">
            <v>94</v>
          </cell>
          <cell r="O57">
            <v>1</v>
          </cell>
          <cell r="Q57" t="str">
            <v>BDKM37088</v>
          </cell>
          <cell r="R57">
            <v>99.33</v>
          </cell>
          <cell r="S57">
            <v>1.1299999999999999</v>
          </cell>
          <cell r="T57">
            <v>95</v>
          </cell>
          <cell r="U57">
            <v>0</v>
          </cell>
          <cell r="V57">
            <v>95</v>
          </cell>
          <cell r="W57">
            <v>1</v>
          </cell>
          <cell r="Y57" t="str">
            <v>BDKM37088</v>
          </cell>
          <cell r="Z57">
            <v>96.18</v>
          </cell>
          <cell r="AA57">
            <v>3.21</v>
          </cell>
          <cell r="AB57">
            <v>38.5</v>
          </cell>
          <cell r="AC57">
            <v>91.942999999999998</v>
          </cell>
          <cell r="AD57">
            <v>77</v>
          </cell>
          <cell r="AE57">
            <v>2</v>
          </cell>
        </row>
        <row r="58">
          <cell r="A58" t="str">
            <v>BDKM37092</v>
          </cell>
          <cell r="B58">
            <v>78.83</v>
          </cell>
          <cell r="C58">
            <v>11.86</v>
          </cell>
          <cell r="D58">
            <v>34</v>
          </cell>
          <cell r="E58">
            <v>96.111000000000004</v>
          </cell>
          <cell r="F58">
            <v>102</v>
          </cell>
          <cell r="G58">
            <v>3</v>
          </cell>
          <cell r="I58" t="str">
            <v>BDKM37092</v>
          </cell>
          <cell r="J58">
            <v>100</v>
          </cell>
          <cell r="K58">
            <v>0</v>
          </cell>
          <cell r="L58">
            <v>123</v>
          </cell>
          <cell r="N58">
            <v>123</v>
          </cell>
          <cell r="O58">
            <v>0</v>
          </cell>
          <cell r="Q58" t="str">
            <v>BDKM37092</v>
          </cell>
          <cell r="R58">
            <v>100</v>
          </cell>
          <cell r="S58">
            <v>0</v>
          </cell>
          <cell r="T58">
            <v>122</v>
          </cell>
          <cell r="V58">
            <v>122</v>
          </cell>
          <cell r="W58">
            <v>0</v>
          </cell>
          <cell r="Y58" t="str">
            <v>BDKM37092</v>
          </cell>
          <cell r="Z58">
            <v>89.88</v>
          </cell>
          <cell r="AA58">
            <v>8.5</v>
          </cell>
          <cell r="AB58">
            <v>57.5</v>
          </cell>
          <cell r="AC58">
            <v>98.823999999999998</v>
          </cell>
          <cell r="AD58">
            <v>115</v>
          </cell>
          <cell r="AE58">
            <v>2</v>
          </cell>
        </row>
        <row r="59">
          <cell r="A59" t="str">
            <v>BDKM83042</v>
          </cell>
          <cell r="B59">
            <v>0</v>
          </cell>
          <cell r="F59">
            <v>0</v>
          </cell>
          <cell r="G59">
            <v>0</v>
          </cell>
          <cell r="I59" t="str">
            <v>BDKM83042</v>
          </cell>
          <cell r="J59">
            <v>0</v>
          </cell>
          <cell r="N59">
            <v>0</v>
          </cell>
          <cell r="O59">
            <v>0</v>
          </cell>
          <cell r="Q59" t="str">
            <v>BDKM83042</v>
          </cell>
          <cell r="R59">
            <v>0</v>
          </cell>
          <cell r="V59">
            <v>0</v>
          </cell>
          <cell r="W59">
            <v>0</v>
          </cell>
          <cell r="Y59" t="str">
            <v>BDKM83042</v>
          </cell>
          <cell r="Z59">
            <v>0</v>
          </cell>
          <cell r="AD59">
            <v>0</v>
          </cell>
          <cell r="AE59">
            <v>0</v>
          </cell>
        </row>
        <row r="60">
          <cell r="A60" t="str">
            <v>BDKM83046</v>
          </cell>
          <cell r="B60">
            <v>0</v>
          </cell>
          <cell r="F60">
            <v>0</v>
          </cell>
          <cell r="G60">
            <v>0</v>
          </cell>
          <cell r="I60" t="str">
            <v>BDKM83046</v>
          </cell>
          <cell r="J60">
            <v>0</v>
          </cell>
          <cell r="N60">
            <v>0</v>
          </cell>
          <cell r="O60">
            <v>0</v>
          </cell>
          <cell r="Q60" t="str">
            <v>BDKM83046</v>
          </cell>
          <cell r="R60">
            <v>0</v>
          </cell>
          <cell r="V60">
            <v>0</v>
          </cell>
          <cell r="W60">
            <v>0</v>
          </cell>
          <cell r="Y60" t="str">
            <v>BDKM83046</v>
          </cell>
          <cell r="Z60">
            <v>0</v>
          </cell>
          <cell r="AD60">
            <v>0</v>
          </cell>
          <cell r="AE60">
            <v>0</v>
          </cell>
        </row>
        <row r="61">
          <cell r="A61" t="str">
            <v>BDKM83112</v>
          </cell>
          <cell r="B61">
            <v>0</v>
          </cell>
          <cell r="F61">
            <v>0</v>
          </cell>
          <cell r="G61">
            <v>0</v>
          </cell>
          <cell r="I61" t="str">
            <v>BDKM83112</v>
          </cell>
          <cell r="J61">
            <v>0</v>
          </cell>
          <cell r="N61">
            <v>0</v>
          </cell>
          <cell r="O61">
            <v>0</v>
          </cell>
          <cell r="Q61" t="str">
            <v>BDKM83112</v>
          </cell>
          <cell r="R61">
            <v>0</v>
          </cell>
          <cell r="V61">
            <v>0</v>
          </cell>
          <cell r="W61">
            <v>0</v>
          </cell>
          <cell r="Y61" t="str">
            <v>BDKM83112</v>
          </cell>
          <cell r="Z61">
            <v>0</v>
          </cell>
          <cell r="AD61">
            <v>0</v>
          </cell>
          <cell r="AE61">
            <v>0</v>
          </cell>
        </row>
        <row r="62">
          <cell r="A62" t="str">
            <v>BDKM83118</v>
          </cell>
          <cell r="B62">
            <v>0</v>
          </cell>
          <cell r="F62">
            <v>0</v>
          </cell>
          <cell r="G62">
            <v>0</v>
          </cell>
          <cell r="I62" t="str">
            <v>BDKM83118</v>
          </cell>
          <cell r="J62">
            <v>0</v>
          </cell>
          <cell r="N62">
            <v>0</v>
          </cell>
          <cell r="O62">
            <v>0</v>
          </cell>
          <cell r="Q62" t="str">
            <v>BDKM83118</v>
          </cell>
          <cell r="R62">
            <v>0</v>
          </cell>
          <cell r="V62">
            <v>0</v>
          </cell>
          <cell r="W62">
            <v>0</v>
          </cell>
          <cell r="Y62" t="str">
            <v>BDKM83118</v>
          </cell>
          <cell r="Z62">
            <v>0</v>
          </cell>
          <cell r="AD62">
            <v>0</v>
          </cell>
          <cell r="AE62">
            <v>0</v>
          </cell>
        </row>
        <row r="63">
          <cell r="A63" t="str">
            <v>BDKM83119</v>
          </cell>
          <cell r="B63">
            <v>0</v>
          </cell>
          <cell r="F63">
            <v>0</v>
          </cell>
          <cell r="G63">
            <v>0</v>
          </cell>
          <cell r="I63" t="str">
            <v>BDKM83119</v>
          </cell>
          <cell r="J63">
            <v>0</v>
          </cell>
          <cell r="N63">
            <v>0</v>
          </cell>
          <cell r="O63">
            <v>0</v>
          </cell>
          <cell r="Q63" t="str">
            <v>BDKM83119</v>
          </cell>
          <cell r="R63">
            <v>0</v>
          </cell>
          <cell r="V63">
            <v>0</v>
          </cell>
          <cell r="W63">
            <v>0</v>
          </cell>
          <cell r="Y63" t="str">
            <v>BDKM83119</v>
          </cell>
          <cell r="Z63">
            <v>0</v>
          </cell>
          <cell r="AD63">
            <v>0</v>
          </cell>
          <cell r="AE63">
            <v>0</v>
          </cell>
        </row>
        <row r="64">
          <cell r="A64" t="str">
            <v>BDKM83130</v>
          </cell>
          <cell r="B64">
            <v>0</v>
          </cell>
          <cell r="F64">
            <v>0</v>
          </cell>
          <cell r="G64">
            <v>0</v>
          </cell>
          <cell r="I64" t="str">
            <v>BDKM83130</v>
          </cell>
          <cell r="J64">
            <v>0</v>
          </cell>
          <cell r="N64">
            <v>0</v>
          </cell>
          <cell r="O64">
            <v>0</v>
          </cell>
          <cell r="Q64" t="str">
            <v>BDKM83130</v>
          </cell>
          <cell r="R64">
            <v>0</v>
          </cell>
          <cell r="V64">
            <v>0</v>
          </cell>
          <cell r="W64">
            <v>0</v>
          </cell>
          <cell r="Y64" t="str">
            <v>BDKM83130</v>
          </cell>
          <cell r="Z64">
            <v>0</v>
          </cell>
          <cell r="AD64">
            <v>0</v>
          </cell>
          <cell r="AE64">
            <v>0</v>
          </cell>
        </row>
        <row r="65">
          <cell r="A65" t="str">
            <v>BDKM83142</v>
          </cell>
          <cell r="B65">
            <v>0</v>
          </cell>
          <cell r="F65">
            <v>0</v>
          </cell>
          <cell r="G65">
            <v>0</v>
          </cell>
          <cell r="I65" t="str">
            <v>BDKM83142</v>
          </cell>
          <cell r="J65">
            <v>0</v>
          </cell>
          <cell r="N65">
            <v>0</v>
          </cell>
          <cell r="O65">
            <v>0</v>
          </cell>
          <cell r="Q65" t="str">
            <v>BDKM83142</v>
          </cell>
          <cell r="R65">
            <v>0</v>
          </cell>
          <cell r="V65">
            <v>0</v>
          </cell>
          <cell r="W65">
            <v>0</v>
          </cell>
          <cell r="Y65" t="str">
            <v>BDKM83142</v>
          </cell>
          <cell r="Z65">
            <v>0</v>
          </cell>
          <cell r="AD65">
            <v>0</v>
          </cell>
          <cell r="AE65">
            <v>0</v>
          </cell>
        </row>
        <row r="66">
          <cell r="A66" t="str">
            <v>BDKM83148</v>
          </cell>
          <cell r="B66">
            <v>0</v>
          </cell>
          <cell r="F66">
            <v>0</v>
          </cell>
          <cell r="G66">
            <v>0</v>
          </cell>
          <cell r="I66" t="str">
            <v>BDKM83148</v>
          </cell>
          <cell r="J66">
            <v>0</v>
          </cell>
          <cell r="N66">
            <v>0</v>
          </cell>
          <cell r="O66">
            <v>0</v>
          </cell>
          <cell r="Q66" t="str">
            <v>BDKM83148</v>
          </cell>
          <cell r="R66">
            <v>0</v>
          </cell>
          <cell r="V66">
            <v>0</v>
          </cell>
          <cell r="W66">
            <v>0</v>
          </cell>
          <cell r="Y66" t="str">
            <v>BDKM83148</v>
          </cell>
          <cell r="Z66">
            <v>0</v>
          </cell>
          <cell r="AD66">
            <v>0</v>
          </cell>
          <cell r="AE66">
            <v>0</v>
          </cell>
        </row>
        <row r="67">
          <cell r="A67" t="str">
            <v>BDKM83165</v>
          </cell>
          <cell r="B67">
            <v>0</v>
          </cell>
          <cell r="F67">
            <v>0</v>
          </cell>
          <cell r="G67">
            <v>0</v>
          </cell>
          <cell r="I67" t="str">
            <v>BDKM83165</v>
          </cell>
          <cell r="J67">
            <v>0</v>
          </cell>
          <cell r="N67">
            <v>0</v>
          </cell>
          <cell r="O67">
            <v>0</v>
          </cell>
          <cell r="Q67" t="str">
            <v>BDKM83165</v>
          </cell>
          <cell r="R67">
            <v>0</v>
          </cell>
          <cell r="V67">
            <v>0</v>
          </cell>
          <cell r="W67">
            <v>0</v>
          </cell>
          <cell r="Y67" t="str">
            <v>BDKM83165</v>
          </cell>
          <cell r="Z67">
            <v>0</v>
          </cell>
          <cell r="AD67">
            <v>0</v>
          </cell>
          <cell r="AE67">
            <v>0</v>
          </cell>
        </row>
        <row r="68">
          <cell r="A68" t="str">
            <v>BDKM83166</v>
          </cell>
          <cell r="B68">
            <v>0</v>
          </cell>
          <cell r="F68">
            <v>0</v>
          </cell>
          <cell r="G68">
            <v>0</v>
          </cell>
          <cell r="I68" t="str">
            <v>BDKM83166</v>
          </cell>
          <cell r="J68">
            <v>0</v>
          </cell>
          <cell r="N68">
            <v>0</v>
          </cell>
          <cell r="O68">
            <v>0</v>
          </cell>
          <cell r="Q68" t="str">
            <v>BDKM83166</v>
          </cell>
          <cell r="R68">
            <v>0</v>
          </cell>
          <cell r="V68">
            <v>0</v>
          </cell>
          <cell r="W68">
            <v>0</v>
          </cell>
          <cell r="Y68" t="str">
            <v>BDKM83166</v>
          </cell>
          <cell r="Z68">
            <v>0</v>
          </cell>
          <cell r="AD68">
            <v>0</v>
          </cell>
          <cell r="AE68">
            <v>0</v>
          </cell>
        </row>
        <row r="69">
          <cell r="A69" t="str">
            <v>BDKM83169</v>
          </cell>
          <cell r="B69">
            <v>100</v>
          </cell>
          <cell r="F69">
            <v>0</v>
          </cell>
          <cell r="G69">
            <v>0</v>
          </cell>
          <cell r="I69" t="str">
            <v>BDKM83169</v>
          </cell>
          <cell r="J69">
            <v>95.14</v>
          </cell>
          <cell r="K69">
            <v>4.08</v>
          </cell>
          <cell r="L69">
            <v>8.5</v>
          </cell>
          <cell r="M69">
            <v>0</v>
          </cell>
          <cell r="N69">
            <v>17</v>
          </cell>
          <cell r="O69">
            <v>2</v>
          </cell>
          <cell r="Q69" t="str">
            <v>BDKM83169</v>
          </cell>
          <cell r="R69">
            <v>95.3</v>
          </cell>
          <cell r="S69">
            <v>2.63</v>
          </cell>
          <cell r="T69">
            <v>6.3333333333333002</v>
          </cell>
          <cell r="U69">
            <v>0</v>
          </cell>
          <cell r="V69">
            <v>19</v>
          </cell>
          <cell r="W69">
            <v>3</v>
          </cell>
          <cell r="Y69" t="str">
            <v>BDKM83169</v>
          </cell>
          <cell r="Z69">
            <v>97.45</v>
          </cell>
          <cell r="AA69">
            <v>2.14</v>
          </cell>
          <cell r="AB69">
            <v>17</v>
          </cell>
          <cell r="AC69">
            <v>0</v>
          </cell>
          <cell r="AD69">
            <v>34</v>
          </cell>
          <cell r="AE69">
            <v>2</v>
          </cell>
        </row>
        <row r="70">
          <cell r="A70" t="str">
            <v>BDKM83174</v>
          </cell>
          <cell r="B70">
            <v>100</v>
          </cell>
          <cell r="F70">
            <v>0</v>
          </cell>
          <cell r="G70">
            <v>0</v>
          </cell>
          <cell r="I70" t="str">
            <v>BDKM83174</v>
          </cell>
          <cell r="J70">
            <v>96.3</v>
          </cell>
          <cell r="K70">
            <v>3.11</v>
          </cell>
          <cell r="L70">
            <v>4.5</v>
          </cell>
          <cell r="M70">
            <v>0</v>
          </cell>
          <cell r="N70">
            <v>9</v>
          </cell>
          <cell r="O70">
            <v>2</v>
          </cell>
          <cell r="Q70" t="str">
            <v>BDKM83174</v>
          </cell>
          <cell r="R70">
            <v>100</v>
          </cell>
          <cell r="V70">
            <v>0</v>
          </cell>
          <cell r="W70">
            <v>0</v>
          </cell>
          <cell r="Y70" t="str">
            <v>BDKM83174</v>
          </cell>
          <cell r="Z70">
            <v>99.58</v>
          </cell>
          <cell r="AA70">
            <v>0.7</v>
          </cell>
          <cell r="AB70">
            <v>3</v>
          </cell>
          <cell r="AC70">
            <v>0</v>
          </cell>
          <cell r="AD70">
            <v>3</v>
          </cell>
          <cell r="AE70">
            <v>1</v>
          </cell>
        </row>
        <row r="71">
          <cell r="A71" t="str">
            <v>BDKM83182</v>
          </cell>
          <cell r="B71">
            <v>97.87</v>
          </cell>
          <cell r="C71">
            <v>1.53</v>
          </cell>
          <cell r="D71">
            <v>21</v>
          </cell>
          <cell r="E71">
            <v>0</v>
          </cell>
          <cell r="F71">
            <v>21</v>
          </cell>
          <cell r="G71">
            <v>1</v>
          </cell>
          <cell r="I71" t="str">
            <v>BDKM83182</v>
          </cell>
          <cell r="J71">
            <v>100</v>
          </cell>
          <cell r="K71">
            <v>0</v>
          </cell>
          <cell r="L71">
            <v>15</v>
          </cell>
          <cell r="N71">
            <v>15</v>
          </cell>
          <cell r="O71">
            <v>0</v>
          </cell>
          <cell r="Q71" t="str">
            <v>BDKM83182</v>
          </cell>
          <cell r="R71">
            <v>98.19</v>
          </cell>
          <cell r="S71">
            <v>1.52</v>
          </cell>
          <cell r="T71">
            <v>16.5</v>
          </cell>
          <cell r="U71">
            <v>0</v>
          </cell>
          <cell r="V71">
            <v>33</v>
          </cell>
          <cell r="W71">
            <v>2</v>
          </cell>
          <cell r="Y71" t="str">
            <v>BDKM83182</v>
          </cell>
          <cell r="Z71">
            <v>95.84</v>
          </cell>
          <cell r="AA71">
            <v>1.4</v>
          </cell>
          <cell r="AB71">
            <v>12.6</v>
          </cell>
          <cell r="AC71">
            <v>0</v>
          </cell>
          <cell r="AD71">
            <v>63</v>
          </cell>
          <cell r="AE71">
            <v>5</v>
          </cell>
        </row>
        <row r="72">
          <cell r="A72" t="str">
            <v>BDKM83183</v>
          </cell>
          <cell r="B72">
            <v>81.09</v>
          </cell>
          <cell r="C72">
            <v>7.66</v>
          </cell>
          <cell r="D72">
            <v>9</v>
          </cell>
          <cell r="E72">
            <v>0</v>
          </cell>
          <cell r="F72">
            <v>36</v>
          </cell>
          <cell r="G72">
            <v>4</v>
          </cell>
          <cell r="I72" t="str">
            <v>BDKM83183</v>
          </cell>
          <cell r="J72">
            <v>26.39</v>
          </cell>
          <cell r="K72">
            <v>123.67</v>
          </cell>
          <cell r="L72">
            <v>0</v>
          </cell>
          <cell r="M72">
            <v>100</v>
          </cell>
          <cell r="N72">
            <v>0</v>
          </cell>
          <cell r="O72">
            <v>1</v>
          </cell>
          <cell r="Q72" t="str">
            <v>BDKM83183</v>
          </cell>
          <cell r="R72">
            <v>57.48</v>
          </cell>
          <cell r="S72">
            <v>17.86</v>
          </cell>
          <cell r="T72">
            <v>4.75</v>
          </cell>
          <cell r="U72">
            <v>64.745000000000005</v>
          </cell>
          <cell r="V72">
            <v>19</v>
          </cell>
          <cell r="W72">
            <v>4</v>
          </cell>
          <cell r="Y72" t="str">
            <v>BDKM83183</v>
          </cell>
          <cell r="Z72">
            <v>100</v>
          </cell>
          <cell r="AA72">
            <v>0</v>
          </cell>
          <cell r="AB72">
            <v>5</v>
          </cell>
          <cell r="AD72">
            <v>5</v>
          </cell>
          <cell r="AE72">
            <v>0</v>
          </cell>
        </row>
        <row r="73">
          <cell r="A73" t="str">
            <v>BDKM83185</v>
          </cell>
          <cell r="B73">
            <v>0</v>
          </cell>
          <cell r="F73">
            <v>0</v>
          </cell>
          <cell r="G73">
            <v>0</v>
          </cell>
          <cell r="I73" t="str">
            <v>BDKM83185</v>
          </cell>
          <cell r="J73">
            <v>0</v>
          </cell>
          <cell r="N73">
            <v>0</v>
          </cell>
          <cell r="O73">
            <v>0</v>
          </cell>
          <cell r="Q73" t="str">
            <v>BDKM83185</v>
          </cell>
          <cell r="R73">
            <v>0</v>
          </cell>
          <cell r="V73">
            <v>0</v>
          </cell>
          <cell r="W73">
            <v>0</v>
          </cell>
          <cell r="Y73" t="str">
            <v>BDKM83185</v>
          </cell>
          <cell r="Z73">
            <v>0</v>
          </cell>
          <cell r="AD73">
            <v>0</v>
          </cell>
          <cell r="AE73">
            <v>0</v>
          </cell>
        </row>
        <row r="74">
          <cell r="A74" t="str">
            <v>BDKM83186</v>
          </cell>
          <cell r="B74">
            <v>99.33</v>
          </cell>
          <cell r="C74">
            <v>0.56999999999999995</v>
          </cell>
          <cell r="D74">
            <v>15.5</v>
          </cell>
          <cell r="E74">
            <v>0</v>
          </cell>
          <cell r="F74">
            <v>31</v>
          </cell>
          <cell r="G74">
            <v>2</v>
          </cell>
          <cell r="I74" t="str">
            <v>BDKM83186</v>
          </cell>
          <cell r="J74">
            <v>98.17</v>
          </cell>
          <cell r="K74">
            <v>3.07</v>
          </cell>
          <cell r="L74">
            <v>7</v>
          </cell>
          <cell r="M74">
            <v>0</v>
          </cell>
          <cell r="N74">
            <v>7</v>
          </cell>
          <cell r="O74">
            <v>1</v>
          </cell>
          <cell r="Q74" t="str">
            <v>BDKM83186</v>
          </cell>
          <cell r="R74">
            <v>87.05</v>
          </cell>
          <cell r="S74">
            <v>10.88</v>
          </cell>
          <cell r="T74">
            <v>24</v>
          </cell>
          <cell r="U74">
            <v>0</v>
          </cell>
          <cell r="V74">
            <v>48</v>
          </cell>
          <cell r="W74">
            <v>2</v>
          </cell>
          <cell r="Y74" t="str">
            <v>BDKM83186</v>
          </cell>
          <cell r="Z74">
            <v>89.03</v>
          </cell>
          <cell r="AA74">
            <v>12</v>
          </cell>
          <cell r="AB74">
            <v>28</v>
          </cell>
          <cell r="AC74">
            <v>0</v>
          </cell>
          <cell r="AD74">
            <v>28</v>
          </cell>
          <cell r="AE74">
            <v>1</v>
          </cell>
        </row>
        <row r="75">
          <cell r="A75" t="str">
            <v>BDKM83187</v>
          </cell>
          <cell r="B75">
            <v>100</v>
          </cell>
          <cell r="C75">
            <v>0</v>
          </cell>
          <cell r="D75">
            <v>6</v>
          </cell>
          <cell r="F75">
            <v>6</v>
          </cell>
          <cell r="G75">
            <v>0</v>
          </cell>
          <cell r="I75" t="str">
            <v>BDKM83187</v>
          </cell>
          <cell r="J75">
            <v>81.81</v>
          </cell>
          <cell r="K75">
            <v>10.19</v>
          </cell>
          <cell r="L75">
            <v>3.6666666666666998</v>
          </cell>
          <cell r="M75">
            <v>51.526000000000003</v>
          </cell>
          <cell r="N75">
            <v>11</v>
          </cell>
          <cell r="O75">
            <v>3</v>
          </cell>
          <cell r="Q75" t="str">
            <v>BDKM83187</v>
          </cell>
          <cell r="R75">
            <v>100</v>
          </cell>
          <cell r="S75">
            <v>0</v>
          </cell>
          <cell r="T75">
            <v>39</v>
          </cell>
          <cell r="V75">
            <v>39</v>
          </cell>
          <cell r="W75">
            <v>0</v>
          </cell>
          <cell r="Y75" t="str">
            <v>BDKM83187</v>
          </cell>
          <cell r="Z75">
            <v>95.92</v>
          </cell>
          <cell r="AA75">
            <v>3.42</v>
          </cell>
          <cell r="AB75">
            <v>16.5</v>
          </cell>
          <cell r="AC75">
            <v>0</v>
          </cell>
          <cell r="AD75">
            <v>33</v>
          </cell>
          <cell r="AE75">
            <v>2</v>
          </cell>
        </row>
        <row r="76">
          <cell r="A76" t="str">
            <v>BDKM83188</v>
          </cell>
          <cell r="B76">
            <v>0</v>
          </cell>
          <cell r="F76">
            <v>0</v>
          </cell>
          <cell r="G76">
            <v>0</v>
          </cell>
          <cell r="I76" t="str">
            <v>BDKM83188</v>
          </cell>
          <cell r="J76">
            <v>0</v>
          </cell>
          <cell r="N76">
            <v>0</v>
          </cell>
          <cell r="O76">
            <v>0</v>
          </cell>
          <cell r="Q76" t="str">
            <v>BDKM83188</v>
          </cell>
          <cell r="R76">
            <v>0</v>
          </cell>
          <cell r="V76">
            <v>0</v>
          </cell>
          <cell r="W76">
            <v>0</v>
          </cell>
          <cell r="Y76" t="str">
            <v>BDKM83188</v>
          </cell>
          <cell r="Z76">
            <v>0</v>
          </cell>
          <cell r="AD76">
            <v>0</v>
          </cell>
          <cell r="AE76">
            <v>0</v>
          </cell>
        </row>
        <row r="77">
          <cell r="A77" t="str">
            <v>BDKM83192</v>
          </cell>
          <cell r="B77">
            <v>0</v>
          </cell>
          <cell r="F77">
            <v>0</v>
          </cell>
          <cell r="G77">
            <v>0</v>
          </cell>
          <cell r="I77" t="str">
            <v>BDKM83192</v>
          </cell>
          <cell r="J77">
            <v>0</v>
          </cell>
          <cell r="N77">
            <v>0</v>
          </cell>
          <cell r="O77">
            <v>0</v>
          </cell>
          <cell r="Q77" t="str">
            <v>BDKM83192</v>
          </cell>
          <cell r="R77">
            <v>0</v>
          </cell>
          <cell r="V77">
            <v>0</v>
          </cell>
          <cell r="W77">
            <v>0</v>
          </cell>
          <cell r="Y77" t="str">
            <v>BDKM83192</v>
          </cell>
          <cell r="Z77">
            <v>0</v>
          </cell>
          <cell r="AD77">
            <v>0</v>
          </cell>
          <cell r="AE77">
            <v>0</v>
          </cell>
        </row>
        <row r="78">
          <cell r="A78" t="str">
            <v>BDKM83203</v>
          </cell>
          <cell r="B78">
            <v>87.86</v>
          </cell>
          <cell r="C78">
            <v>4.08</v>
          </cell>
          <cell r="D78">
            <v>10.8</v>
          </cell>
          <cell r="E78">
            <v>34.311999999999998</v>
          </cell>
          <cell r="F78">
            <v>54</v>
          </cell>
          <cell r="G78">
            <v>5</v>
          </cell>
          <cell r="I78" t="str">
            <v>BDKM83203</v>
          </cell>
          <cell r="J78">
            <v>100</v>
          </cell>
          <cell r="K78">
            <v>0</v>
          </cell>
          <cell r="L78">
            <v>72</v>
          </cell>
          <cell r="N78">
            <v>72</v>
          </cell>
          <cell r="O78">
            <v>0</v>
          </cell>
          <cell r="Q78" t="str">
            <v>BDKM83203</v>
          </cell>
          <cell r="R78">
            <v>99.63</v>
          </cell>
          <cell r="S78">
            <v>0.62</v>
          </cell>
          <cell r="T78">
            <v>40</v>
          </cell>
          <cell r="U78">
            <v>0</v>
          </cell>
          <cell r="V78">
            <v>40</v>
          </cell>
          <cell r="W78">
            <v>1</v>
          </cell>
          <cell r="Y78" t="str">
            <v>BDKM83203</v>
          </cell>
          <cell r="Z78">
            <v>97.38</v>
          </cell>
          <cell r="AA78">
            <v>2.2000000000000002</v>
          </cell>
          <cell r="AB78">
            <v>19.5</v>
          </cell>
          <cell r="AC78">
            <v>0</v>
          </cell>
          <cell r="AD78">
            <v>39</v>
          </cell>
          <cell r="AE78">
            <v>2</v>
          </cell>
        </row>
        <row r="79">
          <cell r="A79" t="str">
            <v>BDRT85008</v>
          </cell>
          <cell r="B79">
            <v>0</v>
          </cell>
          <cell r="F79">
            <v>0</v>
          </cell>
          <cell r="G79">
            <v>0</v>
          </cell>
          <cell r="I79" t="str">
            <v>BDRT85008</v>
          </cell>
          <cell r="J79">
            <v>0</v>
          </cell>
          <cell r="N79">
            <v>0</v>
          </cell>
          <cell r="O79">
            <v>0</v>
          </cell>
          <cell r="Q79" t="str">
            <v>BDRT85008</v>
          </cell>
          <cell r="R79">
            <v>0</v>
          </cell>
          <cell r="V79">
            <v>0</v>
          </cell>
          <cell r="W79">
            <v>0</v>
          </cell>
          <cell r="Y79" t="str">
            <v>BDRT85008</v>
          </cell>
          <cell r="Z79">
            <v>0</v>
          </cell>
          <cell r="AD79">
            <v>0</v>
          </cell>
          <cell r="AE79">
            <v>0</v>
          </cell>
        </row>
        <row r="80">
          <cell r="A80" t="str">
            <v>BDRT85009</v>
          </cell>
          <cell r="B80">
            <v>0</v>
          </cell>
          <cell r="F80">
            <v>0</v>
          </cell>
          <cell r="G80">
            <v>0</v>
          </cell>
          <cell r="I80" t="str">
            <v>BDRT85009</v>
          </cell>
          <cell r="J80">
            <v>0</v>
          </cell>
          <cell r="N80">
            <v>0</v>
          </cell>
          <cell r="O80">
            <v>0</v>
          </cell>
          <cell r="Q80" t="str">
            <v>BDRT85009</v>
          </cell>
          <cell r="R80">
            <v>0</v>
          </cell>
          <cell r="V80">
            <v>0</v>
          </cell>
          <cell r="W80">
            <v>0</v>
          </cell>
          <cell r="Y80" t="str">
            <v>BDRT85009</v>
          </cell>
          <cell r="Z80">
            <v>0</v>
          </cell>
          <cell r="AD80">
            <v>0</v>
          </cell>
          <cell r="AE80">
            <v>0</v>
          </cell>
        </row>
        <row r="81">
          <cell r="A81" t="str">
            <v>BDRT85039</v>
          </cell>
          <cell r="B81">
            <v>0</v>
          </cell>
          <cell r="F81">
            <v>0</v>
          </cell>
          <cell r="G81">
            <v>0</v>
          </cell>
          <cell r="I81" t="str">
            <v>BDRT85039</v>
          </cell>
          <cell r="J81">
            <v>0</v>
          </cell>
          <cell r="N81">
            <v>0</v>
          </cell>
          <cell r="O81">
            <v>0</v>
          </cell>
          <cell r="Q81" t="str">
            <v>BDRT85039</v>
          </cell>
          <cell r="R81">
            <v>0</v>
          </cell>
          <cell r="V81">
            <v>0</v>
          </cell>
          <cell r="W81">
            <v>0</v>
          </cell>
          <cell r="Y81" t="str">
            <v>BDRT85039</v>
          </cell>
          <cell r="Z81">
            <v>0</v>
          </cell>
          <cell r="AD81">
            <v>0</v>
          </cell>
          <cell r="AE81">
            <v>0</v>
          </cell>
        </row>
        <row r="82">
          <cell r="A82" t="str">
            <v>BDRT85040</v>
          </cell>
          <cell r="B82">
            <v>100</v>
          </cell>
          <cell r="F82">
            <v>0</v>
          </cell>
          <cell r="G82">
            <v>0</v>
          </cell>
          <cell r="I82" t="str">
            <v>BDRT85040</v>
          </cell>
          <cell r="J82">
            <v>100</v>
          </cell>
          <cell r="N82">
            <v>0</v>
          </cell>
          <cell r="O82">
            <v>0</v>
          </cell>
          <cell r="Q82" t="str">
            <v>BDRT85040</v>
          </cell>
          <cell r="R82">
            <v>100</v>
          </cell>
          <cell r="V82">
            <v>0</v>
          </cell>
          <cell r="W82">
            <v>0</v>
          </cell>
          <cell r="Y82" t="str">
            <v>BDRT85040</v>
          </cell>
          <cell r="Z82">
            <v>100</v>
          </cell>
          <cell r="AD82">
            <v>0</v>
          </cell>
          <cell r="AE82">
            <v>0</v>
          </cell>
        </row>
        <row r="83">
          <cell r="A83" t="str">
            <v>BDRT85041</v>
          </cell>
          <cell r="B83">
            <v>0</v>
          </cell>
          <cell r="F83">
            <v>0</v>
          </cell>
          <cell r="G83">
            <v>0</v>
          </cell>
          <cell r="I83" t="str">
            <v>BDRT85041</v>
          </cell>
          <cell r="J83">
            <v>0</v>
          </cell>
          <cell r="N83">
            <v>0</v>
          </cell>
          <cell r="O83">
            <v>0</v>
          </cell>
          <cell r="Q83" t="str">
            <v>BDRT85041</v>
          </cell>
          <cell r="R83">
            <v>0</v>
          </cell>
          <cell r="V83">
            <v>0</v>
          </cell>
          <cell r="W83">
            <v>0</v>
          </cell>
          <cell r="Y83" t="str">
            <v>BDRT85041</v>
          </cell>
          <cell r="Z83">
            <v>0</v>
          </cell>
          <cell r="AD83">
            <v>0</v>
          </cell>
          <cell r="AE83">
            <v>0</v>
          </cell>
        </row>
        <row r="84">
          <cell r="A84" t="str">
            <v>DACT74013</v>
          </cell>
          <cell r="B84">
            <v>100</v>
          </cell>
          <cell r="F84">
            <v>0</v>
          </cell>
          <cell r="G84">
            <v>0</v>
          </cell>
          <cell r="I84" t="str">
            <v>DACT74013</v>
          </cell>
          <cell r="J84">
            <v>99.4</v>
          </cell>
          <cell r="K84">
            <v>1</v>
          </cell>
          <cell r="L84">
            <v>0</v>
          </cell>
          <cell r="M84">
            <v>100</v>
          </cell>
          <cell r="N84">
            <v>0</v>
          </cell>
          <cell r="O84">
            <v>1</v>
          </cell>
          <cell r="Q84" t="str">
            <v>DACT74013</v>
          </cell>
          <cell r="R84">
            <v>100</v>
          </cell>
          <cell r="V84">
            <v>0</v>
          </cell>
          <cell r="W84">
            <v>0</v>
          </cell>
          <cell r="Y84" t="str">
            <v>DACT74013</v>
          </cell>
          <cell r="Z84">
            <v>100</v>
          </cell>
          <cell r="AD84">
            <v>0</v>
          </cell>
          <cell r="AE84">
            <v>0</v>
          </cell>
        </row>
        <row r="85">
          <cell r="A85" t="str">
            <v>DACT74024</v>
          </cell>
          <cell r="B85">
            <v>0</v>
          </cell>
          <cell r="F85">
            <v>0</v>
          </cell>
          <cell r="G85">
            <v>0</v>
          </cell>
          <cell r="I85" t="str">
            <v>DACT74024</v>
          </cell>
          <cell r="J85">
            <v>0</v>
          </cell>
          <cell r="N85">
            <v>0</v>
          </cell>
          <cell r="O85">
            <v>0</v>
          </cell>
          <cell r="Q85" t="str">
            <v>DACT74024</v>
          </cell>
          <cell r="R85">
            <v>0</v>
          </cell>
          <cell r="V85">
            <v>0</v>
          </cell>
          <cell r="W85">
            <v>0</v>
          </cell>
          <cell r="Y85" t="str">
            <v>DACT74024</v>
          </cell>
          <cell r="Z85">
            <v>0</v>
          </cell>
          <cell r="AD85">
            <v>0</v>
          </cell>
          <cell r="AE85">
            <v>0</v>
          </cell>
        </row>
        <row r="86">
          <cell r="A86" t="str">
            <v>DACT74025</v>
          </cell>
          <cell r="B86">
            <v>0</v>
          </cell>
          <cell r="F86">
            <v>0</v>
          </cell>
          <cell r="G86">
            <v>0</v>
          </cell>
          <cell r="I86" t="str">
            <v>DACT74025</v>
          </cell>
          <cell r="J86">
            <v>0</v>
          </cell>
          <cell r="N86">
            <v>0</v>
          </cell>
          <cell r="O86">
            <v>0</v>
          </cell>
          <cell r="Q86" t="str">
            <v>DACT74025</v>
          </cell>
          <cell r="R86">
            <v>0</v>
          </cell>
          <cell r="V86">
            <v>0</v>
          </cell>
          <cell r="W86">
            <v>0</v>
          </cell>
          <cell r="Y86" t="str">
            <v>DACT74025</v>
          </cell>
          <cell r="Z86">
            <v>0</v>
          </cell>
          <cell r="AD86">
            <v>0</v>
          </cell>
          <cell r="AE86">
            <v>0</v>
          </cell>
        </row>
        <row r="87">
          <cell r="A87" t="str">
            <v>DACT74026</v>
          </cell>
          <cell r="B87">
            <v>0</v>
          </cell>
          <cell r="F87">
            <v>0</v>
          </cell>
          <cell r="G87">
            <v>0</v>
          </cell>
          <cell r="I87" t="str">
            <v>DACT74026</v>
          </cell>
          <cell r="J87">
            <v>0</v>
          </cell>
          <cell r="N87">
            <v>0</v>
          </cell>
          <cell r="O87">
            <v>0</v>
          </cell>
          <cell r="Q87" t="str">
            <v>DACT74026</v>
          </cell>
          <cell r="R87">
            <v>0</v>
          </cell>
          <cell r="V87">
            <v>0</v>
          </cell>
          <cell r="W87">
            <v>0</v>
          </cell>
          <cell r="Y87" t="str">
            <v>DACT74026</v>
          </cell>
          <cell r="Z87">
            <v>0</v>
          </cell>
          <cell r="AD87">
            <v>0</v>
          </cell>
          <cell r="AE87">
            <v>0</v>
          </cell>
        </row>
        <row r="88">
          <cell r="A88" t="str">
            <v>DACT74027</v>
          </cell>
          <cell r="B88">
            <v>0</v>
          </cell>
          <cell r="F88">
            <v>0</v>
          </cell>
          <cell r="G88">
            <v>0</v>
          </cell>
          <cell r="I88" t="str">
            <v>DACT74027</v>
          </cell>
          <cell r="J88">
            <v>0</v>
          </cell>
          <cell r="N88">
            <v>0</v>
          </cell>
          <cell r="O88">
            <v>0</v>
          </cell>
          <cell r="Q88" t="str">
            <v>DACT74027</v>
          </cell>
          <cell r="R88">
            <v>0</v>
          </cell>
          <cell r="V88">
            <v>0</v>
          </cell>
          <cell r="W88">
            <v>0</v>
          </cell>
          <cell r="Y88" t="str">
            <v>DACT74027</v>
          </cell>
          <cell r="Z88">
            <v>0</v>
          </cell>
          <cell r="AD88">
            <v>0</v>
          </cell>
          <cell r="AE88">
            <v>0</v>
          </cell>
        </row>
        <row r="89">
          <cell r="A89" t="str">
            <v>DACT74028</v>
          </cell>
          <cell r="B89">
            <v>0</v>
          </cell>
          <cell r="F89">
            <v>0</v>
          </cell>
          <cell r="G89">
            <v>0</v>
          </cell>
          <cell r="I89" t="str">
            <v>DACT74028</v>
          </cell>
          <cell r="J89">
            <v>0</v>
          </cell>
          <cell r="N89">
            <v>0</v>
          </cell>
          <cell r="O89">
            <v>0</v>
          </cell>
          <cell r="Q89" t="str">
            <v>DACT74028</v>
          </cell>
          <cell r="R89">
            <v>0</v>
          </cell>
          <cell r="V89">
            <v>0</v>
          </cell>
          <cell r="W89">
            <v>0</v>
          </cell>
          <cell r="Y89" t="str">
            <v>DACT74028</v>
          </cell>
          <cell r="Z89">
            <v>0</v>
          </cell>
          <cell r="AD89">
            <v>0</v>
          </cell>
          <cell r="AE89">
            <v>0</v>
          </cell>
        </row>
        <row r="90">
          <cell r="A90" t="str">
            <v>DAVV40011</v>
          </cell>
          <cell r="B90">
            <v>99.21</v>
          </cell>
          <cell r="C90">
            <v>1.33</v>
          </cell>
          <cell r="D90">
            <v>26</v>
          </cell>
          <cell r="E90">
            <v>0</v>
          </cell>
          <cell r="F90">
            <v>26</v>
          </cell>
          <cell r="G90">
            <v>1</v>
          </cell>
          <cell r="I90" t="str">
            <v>DAVV40011</v>
          </cell>
          <cell r="J90">
            <v>95.43</v>
          </cell>
          <cell r="K90">
            <v>3.84</v>
          </cell>
          <cell r="L90">
            <v>14.5</v>
          </cell>
          <cell r="M90">
            <v>0</v>
          </cell>
          <cell r="N90">
            <v>29</v>
          </cell>
          <cell r="O90">
            <v>2</v>
          </cell>
          <cell r="Q90" t="str">
            <v>DAVV40011</v>
          </cell>
          <cell r="R90">
            <v>97.72</v>
          </cell>
          <cell r="S90">
            <v>1.92</v>
          </cell>
          <cell r="T90">
            <v>18</v>
          </cell>
          <cell r="U90">
            <v>0</v>
          </cell>
          <cell r="V90">
            <v>36</v>
          </cell>
          <cell r="W90">
            <v>2</v>
          </cell>
          <cell r="Y90" t="str">
            <v>DAVV40011</v>
          </cell>
          <cell r="Z90">
            <v>96.4</v>
          </cell>
          <cell r="AA90">
            <v>6.05</v>
          </cell>
          <cell r="AB90">
            <v>36</v>
          </cell>
          <cell r="AC90">
            <v>0</v>
          </cell>
          <cell r="AD90">
            <v>36</v>
          </cell>
          <cell r="AE90">
            <v>1</v>
          </cell>
        </row>
        <row r="91">
          <cell r="A91" t="str">
            <v>DAVV40012</v>
          </cell>
          <cell r="B91">
            <v>94.81</v>
          </cell>
          <cell r="C91">
            <v>2.1800000000000002</v>
          </cell>
          <cell r="D91">
            <v>7.75</v>
          </cell>
          <cell r="E91">
            <v>0</v>
          </cell>
          <cell r="F91">
            <v>31</v>
          </cell>
          <cell r="G91">
            <v>4</v>
          </cell>
          <cell r="I91" t="str">
            <v>DAVV40012</v>
          </cell>
          <cell r="J91">
            <v>99.43</v>
          </cell>
          <cell r="K91">
            <v>0.48</v>
          </cell>
          <cell r="L91">
            <v>23</v>
          </cell>
          <cell r="M91">
            <v>0</v>
          </cell>
          <cell r="N91">
            <v>46</v>
          </cell>
          <cell r="O91">
            <v>2</v>
          </cell>
          <cell r="Q91" t="str">
            <v>DAVV40012</v>
          </cell>
          <cell r="R91">
            <v>100</v>
          </cell>
          <cell r="S91">
            <v>0</v>
          </cell>
          <cell r="T91">
            <v>75</v>
          </cell>
          <cell r="V91">
            <v>75</v>
          </cell>
          <cell r="W91">
            <v>0</v>
          </cell>
          <cell r="Y91" t="str">
            <v>DAVV40012</v>
          </cell>
          <cell r="Z91">
            <v>94.98</v>
          </cell>
          <cell r="AA91">
            <v>4.22</v>
          </cell>
          <cell r="AB91">
            <v>37.5</v>
          </cell>
          <cell r="AC91">
            <v>37.353000000000002</v>
          </cell>
          <cell r="AD91">
            <v>75</v>
          </cell>
          <cell r="AE91">
            <v>2</v>
          </cell>
        </row>
        <row r="92">
          <cell r="A92" t="str">
            <v>DAVV40013</v>
          </cell>
          <cell r="B92">
            <v>100</v>
          </cell>
          <cell r="C92">
            <v>0</v>
          </cell>
          <cell r="D92">
            <v>64</v>
          </cell>
          <cell r="F92">
            <v>64</v>
          </cell>
          <cell r="G92">
            <v>0</v>
          </cell>
          <cell r="I92" t="str">
            <v>DAVV40013</v>
          </cell>
          <cell r="J92">
            <v>100</v>
          </cell>
          <cell r="K92">
            <v>0</v>
          </cell>
          <cell r="L92">
            <v>37</v>
          </cell>
          <cell r="N92">
            <v>37</v>
          </cell>
          <cell r="O92">
            <v>0</v>
          </cell>
          <cell r="Q92" t="str">
            <v>DAVV40013</v>
          </cell>
          <cell r="R92">
            <v>94.39</v>
          </cell>
          <cell r="S92">
            <v>9.43</v>
          </cell>
          <cell r="T92">
            <v>73</v>
          </cell>
          <cell r="U92">
            <v>100</v>
          </cell>
          <cell r="V92">
            <v>73</v>
          </cell>
          <cell r="W92">
            <v>1</v>
          </cell>
          <cell r="Y92" t="str">
            <v>DAVV40013</v>
          </cell>
          <cell r="Z92">
            <v>95.71</v>
          </cell>
          <cell r="AA92">
            <v>2.4</v>
          </cell>
          <cell r="AB92">
            <v>20</v>
          </cell>
          <cell r="AC92">
            <v>0</v>
          </cell>
          <cell r="AD92">
            <v>60</v>
          </cell>
          <cell r="AE92">
            <v>3</v>
          </cell>
        </row>
        <row r="93">
          <cell r="A93" t="str">
            <v>DAVV40014</v>
          </cell>
          <cell r="B93">
            <v>98.8</v>
          </cell>
          <cell r="C93">
            <v>2.02</v>
          </cell>
          <cell r="D93">
            <v>55</v>
          </cell>
          <cell r="E93">
            <v>0</v>
          </cell>
          <cell r="F93">
            <v>55</v>
          </cell>
          <cell r="G93">
            <v>1</v>
          </cell>
          <cell r="I93" t="str">
            <v>DAVV40014</v>
          </cell>
          <cell r="J93">
            <v>98.79</v>
          </cell>
          <cell r="K93">
            <v>1.02</v>
          </cell>
          <cell r="L93">
            <v>15</v>
          </cell>
          <cell r="M93">
            <v>69.665999999999997</v>
          </cell>
          <cell r="N93">
            <v>30</v>
          </cell>
          <cell r="O93">
            <v>2</v>
          </cell>
          <cell r="Q93" t="str">
            <v>DAVV40014</v>
          </cell>
          <cell r="R93">
            <v>50.36</v>
          </cell>
          <cell r="S93">
            <v>83.4</v>
          </cell>
          <cell r="T93">
            <v>16</v>
          </cell>
          <cell r="U93">
            <v>0</v>
          </cell>
          <cell r="V93">
            <v>16</v>
          </cell>
          <cell r="W93">
            <v>1</v>
          </cell>
          <cell r="Y93" t="str">
            <v>DAVV40014</v>
          </cell>
          <cell r="Z93">
            <v>50.37</v>
          </cell>
          <cell r="AA93">
            <v>41.69</v>
          </cell>
          <cell r="AB93">
            <v>8</v>
          </cell>
          <cell r="AC93">
            <v>0</v>
          </cell>
          <cell r="AD93">
            <v>16</v>
          </cell>
          <cell r="AE93">
            <v>2</v>
          </cell>
        </row>
        <row r="94">
          <cell r="A94" t="str">
            <v>DLPT30001</v>
          </cell>
          <cell r="B94">
            <v>0</v>
          </cell>
          <cell r="F94">
            <v>0</v>
          </cell>
          <cell r="G94">
            <v>0</v>
          </cell>
          <cell r="I94" t="str">
            <v>DLPT30001</v>
          </cell>
          <cell r="J94">
            <v>0</v>
          </cell>
          <cell r="N94">
            <v>0</v>
          </cell>
          <cell r="O94">
            <v>0</v>
          </cell>
          <cell r="Q94" t="str">
            <v>DLPT30001</v>
          </cell>
          <cell r="R94">
            <v>0</v>
          </cell>
          <cell r="V94">
            <v>0</v>
          </cell>
          <cell r="W94">
            <v>0</v>
          </cell>
          <cell r="Y94" t="str">
            <v>DLPT30001</v>
          </cell>
          <cell r="Z94">
            <v>0</v>
          </cell>
          <cell r="AD94">
            <v>0</v>
          </cell>
          <cell r="AE94">
            <v>0</v>
          </cell>
        </row>
        <row r="95">
          <cell r="A95" t="str">
            <v>DLPT30002</v>
          </cell>
          <cell r="B95">
            <v>0</v>
          </cell>
          <cell r="F95">
            <v>0</v>
          </cell>
          <cell r="G95">
            <v>0</v>
          </cell>
          <cell r="I95" t="str">
            <v>DLPT30002</v>
          </cell>
          <cell r="J95">
            <v>0</v>
          </cell>
          <cell r="N95">
            <v>0</v>
          </cell>
          <cell r="O95">
            <v>0</v>
          </cell>
          <cell r="Q95" t="str">
            <v>DLPT30002</v>
          </cell>
          <cell r="R95">
            <v>0</v>
          </cell>
          <cell r="V95">
            <v>0</v>
          </cell>
          <cell r="W95">
            <v>0</v>
          </cell>
          <cell r="Y95" t="str">
            <v>DLPT30002</v>
          </cell>
          <cell r="Z95">
            <v>0</v>
          </cell>
          <cell r="AD95">
            <v>0</v>
          </cell>
          <cell r="AE95">
            <v>0</v>
          </cell>
        </row>
        <row r="96">
          <cell r="A96" t="str">
            <v>DLPT30006</v>
          </cell>
          <cell r="B96">
            <v>0</v>
          </cell>
          <cell r="F96">
            <v>0</v>
          </cell>
          <cell r="G96">
            <v>0</v>
          </cell>
          <cell r="I96" t="str">
            <v>DLPT30006</v>
          </cell>
          <cell r="J96">
            <v>0</v>
          </cell>
          <cell r="N96">
            <v>0</v>
          </cell>
          <cell r="O96">
            <v>0</v>
          </cell>
          <cell r="Q96" t="str">
            <v>DLPT30006</v>
          </cell>
          <cell r="R96">
            <v>0</v>
          </cell>
          <cell r="V96">
            <v>0</v>
          </cell>
          <cell r="W96">
            <v>0</v>
          </cell>
          <cell r="Y96" t="str">
            <v>DLPT30006</v>
          </cell>
          <cell r="Z96">
            <v>0</v>
          </cell>
          <cell r="AD96">
            <v>0</v>
          </cell>
          <cell r="AE96">
            <v>0</v>
          </cell>
        </row>
        <row r="97">
          <cell r="A97" t="str">
            <v>DLPT30008</v>
          </cell>
          <cell r="B97">
            <v>0</v>
          </cell>
          <cell r="F97">
            <v>0</v>
          </cell>
          <cell r="G97">
            <v>0</v>
          </cell>
          <cell r="I97" t="str">
            <v>DLPT30008</v>
          </cell>
          <cell r="J97">
            <v>0</v>
          </cell>
          <cell r="N97">
            <v>0</v>
          </cell>
          <cell r="O97">
            <v>0</v>
          </cell>
          <cell r="Q97" t="str">
            <v>DLPT30008</v>
          </cell>
          <cell r="R97">
            <v>0</v>
          </cell>
          <cell r="V97">
            <v>0</v>
          </cell>
          <cell r="W97">
            <v>0</v>
          </cell>
          <cell r="Y97" t="str">
            <v>DLPT30008</v>
          </cell>
          <cell r="Z97">
            <v>0</v>
          </cell>
          <cell r="AD97">
            <v>0</v>
          </cell>
          <cell r="AE97">
            <v>0</v>
          </cell>
        </row>
        <row r="98">
          <cell r="A98" t="str">
            <v>DLPT30009</v>
          </cell>
          <cell r="B98">
            <v>0</v>
          </cell>
          <cell r="F98">
            <v>0</v>
          </cell>
          <cell r="G98">
            <v>0</v>
          </cell>
          <cell r="I98" t="str">
            <v>DLPT30009</v>
          </cell>
          <cell r="J98">
            <v>0</v>
          </cell>
          <cell r="N98">
            <v>0</v>
          </cell>
          <cell r="O98">
            <v>0</v>
          </cell>
          <cell r="Q98" t="str">
            <v>DLPT30009</v>
          </cell>
          <cell r="R98">
            <v>0</v>
          </cell>
          <cell r="V98">
            <v>0</v>
          </cell>
          <cell r="W98">
            <v>0</v>
          </cell>
          <cell r="Y98" t="str">
            <v>DLPT30009</v>
          </cell>
          <cell r="Z98">
            <v>0</v>
          </cell>
          <cell r="AD98">
            <v>0</v>
          </cell>
          <cell r="AE98">
            <v>0</v>
          </cell>
        </row>
        <row r="99">
          <cell r="A99" t="str">
            <v>DLPT30010</v>
          </cell>
          <cell r="B99">
            <v>0</v>
          </cell>
          <cell r="F99">
            <v>0</v>
          </cell>
          <cell r="G99">
            <v>0</v>
          </cell>
          <cell r="I99" t="str">
            <v>DLPT30010</v>
          </cell>
          <cell r="J99">
            <v>0</v>
          </cell>
          <cell r="N99">
            <v>0</v>
          </cell>
          <cell r="O99">
            <v>0</v>
          </cell>
          <cell r="Q99" t="str">
            <v>DLPT30010</v>
          </cell>
          <cell r="R99">
            <v>0</v>
          </cell>
          <cell r="V99">
            <v>0</v>
          </cell>
          <cell r="W99">
            <v>0</v>
          </cell>
          <cell r="Y99" t="str">
            <v>DLPT30010</v>
          </cell>
          <cell r="Z99">
            <v>0</v>
          </cell>
          <cell r="AD99">
            <v>0</v>
          </cell>
          <cell r="AE99">
            <v>0</v>
          </cell>
        </row>
        <row r="100">
          <cell r="A100" t="str">
            <v>DLPT30014</v>
          </cell>
          <cell r="B100">
            <v>0</v>
          </cell>
          <cell r="F100">
            <v>0</v>
          </cell>
          <cell r="G100">
            <v>0</v>
          </cell>
          <cell r="I100" t="str">
            <v>DLPT30014</v>
          </cell>
          <cell r="J100">
            <v>0</v>
          </cell>
          <cell r="N100">
            <v>0</v>
          </cell>
          <cell r="O100">
            <v>0</v>
          </cell>
          <cell r="Q100" t="str">
            <v>DLPT30014</v>
          </cell>
          <cell r="R100">
            <v>0</v>
          </cell>
          <cell r="V100">
            <v>0</v>
          </cell>
          <cell r="W100">
            <v>0</v>
          </cell>
          <cell r="Y100" t="str">
            <v>DLPT30014</v>
          </cell>
          <cell r="Z100">
            <v>0</v>
          </cell>
          <cell r="AD100">
            <v>0</v>
          </cell>
          <cell r="AE100">
            <v>0</v>
          </cell>
        </row>
        <row r="101">
          <cell r="A101" t="str">
            <v>DLPT30015</v>
          </cell>
          <cell r="B101">
            <v>0</v>
          </cell>
          <cell r="F101">
            <v>0</v>
          </cell>
          <cell r="G101">
            <v>0</v>
          </cell>
          <cell r="I101" t="str">
            <v>DLPT30015</v>
          </cell>
          <cell r="J101">
            <v>0</v>
          </cell>
          <cell r="N101">
            <v>0</v>
          </cell>
          <cell r="O101">
            <v>0</v>
          </cell>
          <cell r="Q101" t="str">
            <v>DLPT30015</v>
          </cell>
          <cell r="R101">
            <v>0</v>
          </cell>
          <cell r="V101">
            <v>0</v>
          </cell>
          <cell r="W101">
            <v>0</v>
          </cell>
          <cell r="Y101" t="str">
            <v>DLPT30015</v>
          </cell>
          <cell r="Z101">
            <v>0</v>
          </cell>
          <cell r="AD101">
            <v>0</v>
          </cell>
          <cell r="AE101">
            <v>0</v>
          </cell>
        </row>
        <row r="102">
          <cell r="A102" t="str">
            <v>DLPT30016</v>
          </cell>
          <cell r="B102">
            <v>0</v>
          </cell>
          <cell r="F102">
            <v>0</v>
          </cell>
          <cell r="G102">
            <v>0</v>
          </cell>
          <cell r="I102" t="str">
            <v>DLPT30016</v>
          </cell>
          <cell r="J102">
            <v>0</v>
          </cell>
          <cell r="N102">
            <v>0</v>
          </cell>
          <cell r="O102">
            <v>0</v>
          </cell>
          <cell r="Q102" t="str">
            <v>DLPT30016</v>
          </cell>
          <cell r="R102">
            <v>0</v>
          </cell>
          <cell r="V102">
            <v>0</v>
          </cell>
          <cell r="W102">
            <v>0</v>
          </cell>
          <cell r="Y102" t="str">
            <v>DLPT30016</v>
          </cell>
          <cell r="Z102">
            <v>0</v>
          </cell>
          <cell r="AD102">
            <v>0</v>
          </cell>
          <cell r="AE102">
            <v>0</v>
          </cell>
        </row>
        <row r="103">
          <cell r="A103" t="str">
            <v>DLPT30018</v>
          </cell>
          <cell r="B103">
            <v>0</v>
          </cell>
          <cell r="F103">
            <v>0</v>
          </cell>
          <cell r="G103">
            <v>0</v>
          </cell>
          <cell r="I103" t="str">
            <v>DLPT30018</v>
          </cell>
          <cell r="J103">
            <v>0</v>
          </cell>
          <cell r="N103">
            <v>0</v>
          </cell>
          <cell r="O103">
            <v>0</v>
          </cell>
          <cell r="Q103" t="str">
            <v>DLPT30018</v>
          </cell>
          <cell r="R103">
            <v>0</v>
          </cell>
          <cell r="V103">
            <v>0</v>
          </cell>
          <cell r="W103">
            <v>0</v>
          </cell>
          <cell r="Y103" t="str">
            <v>DLPT30018</v>
          </cell>
          <cell r="Z103">
            <v>0</v>
          </cell>
          <cell r="AD103">
            <v>0</v>
          </cell>
          <cell r="AE103">
            <v>0</v>
          </cell>
        </row>
        <row r="104">
          <cell r="A104" t="str">
            <v>DLPT30020</v>
          </cell>
          <cell r="B104">
            <v>0</v>
          </cell>
          <cell r="F104">
            <v>0</v>
          </cell>
          <cell r="G104">
            <v>0</v>
          </cell>
          <cell r="I104" t="str">
            <v>DLPT30020</v>
          </cell>
          <cell r="J104">
            <v>0</v>
          </cell>
          <cell r="N104">
            <v>0</v>
          </cell>
          <cell r="O104">
            <v>0</v>
          </cell>
          <cell r="Q104" t="str">
            <v>DLPT30020</v>
          </cell>
          <cell r="R104">
            <v>0</v>
          </cell>
          <cell r="V104">
            <v>0</v>
          </cell>
          <cell r="W104">
            <v>0</v>
          </cell>
          <cell r="Y104" t="str">
            <v>DLPT30020</v>
          </cell>
          <cell r="Z104">
            <v>0</v>
          </cell>
          <cell r="AD104">
            <v>0</v>
          </cell>
          <cell r="AE104">
            <v>0</v>
          </cell>
        </row>
        <row r="105">
          <cell r="A105" t="str">
            <v>DLPT30021</v>
          </cell>
          <cell r="B105">
            <v>0</v>
          </cell>
          <cell r="F105">
            <v>0</v>
          </cell>
          <cell r="G105">
            <v>0</v>
          </cell>
          <cell r="I105" t="str">
            <v>DLPT30021</v>
          </cell>
          <cell r="J105">
            <v>0</v>
          </cell>
          <cell r="N105">
            <v>0</v>
          </cell>
          <cell r="O105">
            <v>0</v>
          </cell>
          <cell r="Q105" t="str">
            <v>DLPT30021</v>
          </cell>
          <cell r="R105">
            <v>0</v>
          </cell>
          <cell r="V105">
            <v>0</v>
          </cell>
          <cell r="W105">
            <v>0</v>
          </cell>
          <cell r="Y105" t="str">
            <v>DLPT30021</v>
          </cell>
          <cell r="Z105">
            <v>0</v>
          </cell>
          <cell r="AD105">
            <v>0</v>
          </cell>
          <cell r="AE105">
            <v>0</v>
          </cell>
        </row>
        <row r="106">
          <cell r="A106" t="str">
            <v>DLPT30025</v>
          </cell>
          <cell r="B106">
            <v>0</v>
          </cell>
          <cell r="F106">
            <v>0</v>
          </cell>
          <cell r="G106">
            <v>0</v>
          </cell>
          <cell r="I106" t="str">
            <v>DLPT30025</v>
          </cell>
          <cell r="J106">
            <v>0</v>
          </cell>
          <cell r="N106">
            <v>0</v>
          </cell>
          <cell r="O106">
            <v>0</v>
          </cell>
          <cell r="Q106" t="str">
            <v>DLPT30025</v>
          </cell>
          <cell r="R106">
            <v>0</v>
          </cell>
          <cell r="V106">
            <v>0</v>
          </cell>
          <cell r="W106">
            <v>0</v>
          </cell>
          <cell r="Y106" t="str">
            <v>DLPT30025</v>
          </cell>
          <cell r="Z106">
            <v>0</v>
          </cell>
          <cell r="AD106">
            <v>0</v>
          </cell>
          <cell r="AE106">
            <v>0</v>
          </cell>
        </row>
        <row r="107">
          <cell r="A107" t="str">
            <v>DLPT30026</v>
          </cell>
          <cell r="B107">
            <v>0</v>
          </cell>
          <cell r="F107">
            <v>0</v>
          </cell>
          <cell r="G107">
            <v>0</v>
          </cell>
          <cell r="I107" t="str">
            <v>DLPT30026</v>
          </cell>
          <cell r="J107">
            <v>0</v>
          </cell>
          <cell r="N107">
            <v>0</v>
          </cell>
          <cell r="O107">
            <v>0</v>
          </cell>
          <cell r="Q107" t="str">
            <v>DLPT30026</v>
          </cell>
          <cell r="R107">
            <v>0</v>
          </cell>
          <cell r="V107">
            <v>0</v>
          </cell>
          <cell r="W107">
            <v>0</v>
          </cell>
          <cell r="Y107" t="str">
            <v>DLPT30026</v>
          </cell>
          <cell r="Z107">
            <v>0</v>
          </cell>
          <cell r="AD107">
            <v>0</v>
          </cell>
          <cell r="AE107">
            <v>0</v>
          </cell>
        </row>
        <row r="108">
          <cell r="A108" t="str">
            <v>DLPT30027</v>
          </cell>
          <cell r="B108">
            <v>0</v>
          </cell>
          <cell r="F108">
            <v>0</v>
          </cell>
          <cell r="G108">
            <v>0</v>
          </cell>
          <cell r="I108" t="str">
            <v>DLPT30027</v>
          </cell>
          <cell r="J108">
            <v>0</v>
          </cell>
          <cell r="N108">
            <v>0</v>
          </cell>
          <cell r="O108">
            <v>0</v>
          </cell>
          <cell r="Q108" t="str">
            <v>DLPT30027</v>
          </cell>
          <cell r="R108">
            <v>0</v>
          </cell>
          <cell r="V108">
            <v>0</v>
          </cell>
          <cell r="W108">
            <v>0</v>
          </cell>
          <cell r="Y108" t="str">
            <v>DLPT30027</v>
          </cell>
          <cell r="Z108">
            <v>0</v>
          </cell>
          <cell r="AD108">
            <v>0</v>
          </cell>
          <cell r="AE108">
            <v>0</v>
          </cell>
        </row>
        <row r="109">
          <cell r="A109" t="str">
            <v>DLPT30029</v>
          </cell>
          <cell r="B109">
            <v>0</v>
          </cell>
          <cell r="F109">
            <v>0</v>
          </cell>
          <cell r="G109">
            <v>0</v>
          </cell>
          <cell r="I109" t="str">
            <v>DLPT30029</v>
          </cell>
          <cell r="J109">
            <v>0</v>
          </cell>
          <cell r="N109">
            <v>0</v>
          </cell>
          <cell r="O109">
            <v>0</v>
          </cell>
          <cell r="Q109" t="str">
            <v>DLPT30029</v>
          </cell>
          <cell r="R109">
            <v>0</v>
          </cell>
          <cell r="V109">
            <v>0</v>
          </cell>
          <cell r="W109">
            <v>0</v>
          </cell>
          <cell r="Y109" t="str">
            <v>DLPT30029</v>
          </cell>
          <cell r="Z109">
            <v>0</v>
          </cell>
          <cell r="AD109">
            <v>0</v>
          </cell>
          <cell r="AE109">
            <v>0</v>
          </cell>
        </row>
        <row r="110">
          <cell r="A110" t="str">
            <v>DLPT30030</v>
          </cell>
          <cell r="B110">
            <v>0</v>
          </cell>
          <cell r="F110">
            <v>0</v>
          </cell>
          <cell r="G110">
            <v>0</v>
          </cell>
          <cell r="I110" t="str">
            <v>DLPT30030</v>
          </cell>
          <cell r="J110">
            <v>0</v>
          </cell>
          <cell r="N110">
            <v>0</v>
          </cell>
          <cell r="O110">
            <v>0</v>
          </cell>
          <cell r="Q110" t="str">
            <v>DLPT30030</v>
          </cell>
          <cell r="R110">
            <v>0</v>
          </cell>
          <cell r="V110">
            <v>0</v>
          </cell>
          <cell r="W110">
            <v>0</v>
          </cell>
          <cell r="Y110" t="str">
            <v>DLPT30030</v>
          </cell>
          <cell r="Z110">
            <v>0</v>
          </cell>
          <cell r="AD110">
            <v>0</v>
          </cell>
          <cell r="AE110">
            <v>0</v>
          </cell>
        </row>
        <row r="111">
          <cell r="A111" t="str">
            <v>DLPT30031</v>
          </cell>
          <cell r="B111">
            <v>0</v>
          </cell>
          <cell r="F111">
            <v>0</v>
          </cell>
          <cell r="G111">
            <v>0</v>
          </cell>
          <cell r="I111" t="str">
            <v>DLPT30031</v>
          </cell>
          <cell r="J111">
            <v>0</v>
          </cell>
          <cell r="N111">
            <v>0</v>
          </cell>
          <cell r="O111">
            <v>0</v>
          </cell>
          <cell r="Q111" t="str">
            <v>DLPT30031</v>
          </cell>
          <cell r="R111">
            <v>0</v>
          </cell>
          <cell r="V111">
            <v>0</v>
          </cell>
          <cell r="W111">
            <v>0</v>
          </cell>
          <cell r="Y111" t="str">
            <v>DLPT30031</v>
          </cell>
          <cell r="Z111">
            <v>0</v>
          </cell>
          <cell r="AD111">
            <v>0</v>
          </cell>
          <cell r="AE111">
            <v>0</v>
          </cell>
        </row>
        <row r="112">
          <cell r="A112" t="str">
            <v>DLPT30032</v>
          </cell>
          <cell r="B112">
            <v>0</v>
          </cell>
          <cell r="F112">
            <v>0</v>
          </cell>
          <cell r="G112">
            <v>0</v>
          </cell>
          <cell r="I112" t="str">
            <v>DLPT30032</v>
          </cell>
          <cell r="J112">
            <v>0</v>
          </cell>
          <cell r="N112">
            <v>0</v>
          </cell>
          <cell r="O112">
            <v>0</v>
          </cell>
          <cell r="Q112" t="str">
            <v>DLPT30032</v>
          </cell>
          <cell r="R112">
            <v>0</v>
          </cell>
          <cell r="V112">
            <v>0</v>
          </cell>
          <cell r="W112">
            <v>0</v>
          </cell>
          <cell r="Y112" t="str">
            <v>DLPT30032</v>
          </cell>
          <cell r="Z112">
            <v>0</v>
          </cell>
          <cell r="AD112">
            <v>0</v>
          </cell>
          <cell r="AE112">
            <v>0</v>
          </cell>
        </row>
        <row r="113">
          <cell r="A113" t="str">
            <v>DLPT30033</v>
          </cell>
          <cell r="B113">
            <v>0</v>
          </cell>
          <cell r="F113">
            <v>0</v>
          </cell>
          <cell r="G113">
            <v>0</v>
          </cell>
          <cell r="I113" t="str">
            <v>DLPT30033</v>
          </cell>
          <cell r="J113">
            <v>0</v>
          </cell>
          <cell r="N113">
            <v>0</v>
          </cell>
          <cell r="O113">
            <v>0</v>
          </cell>
          <cell r="Q113" t="str">
            <v>DLPT30033</v>
          </cell>
          <cell r="R113">
            <v>0</v>
          </cell>
          <cell r="V113">
            <v>0</v>
          </cell>
          <cell r="W113">
            <v>0</v>
          </cell>
          <cell r="Y113" t="str">
            <v>DLPT30033</v>
          </cell>
          <cell r="Z113">
            <v>0</v>
          </cell>
          <cell r="AD113">
            <v>0</v>
          </cell>
          <cell r="AE113">
            <v>0</v>
          </cell>
        </row>
        <row r="114">
          <cell r="A114" t="str">
            <v>DLPT30035</v>
          </cell>
          <cell r="B114">
            <v>0</v>
          </cell>
          <cell r="F114">
            <v>0</v>
          </cell>
          <cell r="G114">
            <v>0</v>
          </cell>
          <cell r="I114" t="str">
            <v>DLPT30035</v>
          </cell>
          <cell r="J114">
            <v>0</v>
          </cell>
          <cell r="N114">
            <v>0</v>
          </cell>
          <cell r="O114">
            <v>0</v>
          </cell>
          <cell r="Q114" t="str">
            <v>DLPT30035</v>
          </cell>
          <cell r="R114">
            <v>0</v>
          </cell>
          <cell r="V114">
            <v>0</v>
          </cell>
          <cell r="W114">
            <v>0</v>
          </cell>
          <cell r="Y114" t="str">
            <v>DLPT30035</v>
          </cell>
          <cell r="Z114">
            <v>0</v>
          </cell>
          <cell r="AD114">
            <v>0</v>
          </cell>
          <cell r="AE114">
            <v>0</v>
          </cell>
        </row>
        <row r="115">
          <cell r="A115" t="str">
            <v>DLPT30036</v>
          </cell>
          <cell r="B115">
            <v>0</v>
          </cell>
          <cell r="F115">
            <v>0</v>
          </cell>
          <cell r="G115">
            <v>0</v>
          </cell>
          <cell r="I115" t="str">
            <v>DLPT30036</v>
          </cell>
          <cell r="J115">
            <v>0</v>
          </cell>
          <cell r="N115">
            <v>0</v>
          </cell>
          <cell r="O115">
            <v>0</v>
          </cell>
          <cell r="Q115" t="str">
            <v>DLPT30036</v>
          </cell>
          <cell r="R115">
            <v>0</v>
          </cell>
          <cell r="V115">
            <v>0</v>
          </cell>
          <cell r="W115">
            <v>0</v>
          </cell>
          <cell r="Y115" t="str">
            <v>DLPT30036</v>
          </cell>
          <cell r="Z115">
            <v>0</v>
          </cell>
          <cell r="AD115">
            <v>0</v>
          </cell>
          <cell r="AE115">
            <v>0</v>
          </cell>
        </row>
        <row r="116">
          <cell r="A116" t="str">
            <v>DLPT30037</v>
          </cell>
          <cell r="B116">
            <v>0</v>
          </cell>
          <cell r="F116">
            <v>0</v>
          </cell>
          <cell r="G116">
            <v>0</v>
          </cell>
          <cell r="I116" t="str">
            <v>DLPT30037</v>
          </cell>
          <cell r="J116">
            <v>0</v>
          </cell>
          <cell r="N116">
            <v>0</v>
          </cell>
          <cell r="O116">
            <v>0</v>
          </cell>
          <cell r="Q116" t="str">
            <v>DLPT30037</v>
          </cell>
          <cell r="R116">
            <v>0</v>
          </cell>
          <cell r="V116">
            <v>0</v>
          </cell>
          <cell r="W116">
            <v>0</v>
          </cell>
          <cell r="Y116" t="str">
            <v>DLPT30037</v>
          </cell>
          <cell r="Z116">
            <v>0</v>
          </cell>
          <cell r="AD116">
            <v>0</v>
          </cell>
          <cell r="AE116">
            <v>0</v>
          </cell>
        </row>
        <row r="117">
          <cell r="A117" t="str">
            <v>DLPT30038</v>
          </cell>
          <cell r="B117">
            <v>0</v>
          </cell>
          <cell r="F117">
            <v>0</v>
          </cell>
          <cell r="G117">
            <v>0</v>
          </cell>
          <cell r="I117" t="str">
            <v>DLPT30038</v>
          </cell>
          <cell r="J117">
            <v>0</v>
          </cell>
          <cell r="N117">
            <v>0</v>
          </cell>
          <cell r="O117">
            <v>0</v>
          </cell>
          <cell r="Q117" t="str">
            <v>DLPT30038</v>
          </cell>
          <cell r="R117">
            <v>0</v>
          </cell>
          <cell r="V117">
            <v>0</v>
          </cell>
          <cell r="W117">
            <v>0</v>
          </cell>
          <cell r="Y117" t="str">
            <v>DLPT30038</v>
          </cell>
          <cell r="Z117">
            <v>0</v>
          </cell>
          <cell r="AD117">
            <v>0</v>
          </cell>
          <cell r="AE117">
            <v>0</v>
          </cell>
        </row>
        <row r="118">
          <cell r="A118" t="str">
            <v>DLPT30048</v>
          </cell>
          <cell r="B118">
            <v>0</v>
          </cell>
          <cell r="F118">
            <v>0</v>
          </cell>
          <cell r="G118">
            <v>0</v>
          </cell>
          <cell r="I118" t="str">
            <v>DLPT30048</v>
          </cell>
          <cell r="J118">
            <v>0</v>
          </cell>
          <cell r="N118">
            <v>0</v>
          </cell>
          <cell r="O118">
            <v>0</v>
          </cell>
          <cell r="Q118" t="str">
            <v>DLPT30048</v>
          </cell>
          <cell r="R118">
            <v>0</v>
          </cell>
          <cell r="V118">
            <v>0</v>
          </cell>
          <cell r="W118">
            <v>0</v>
          </cell>
          <cell r="Y118" t="str">
            <v>DLPT30048</v>
          </cell>
          <cell r="Z118">
            <v>0</v>
          </cell>
          <cell r="AD118">
            <v>0</v>
          </cell>
          <cell r="AE118">
            <v>0</v>
          </cell>
        </row>
        <row r="119">
          <cell r="A119" t="str">
            <v>DLPT30049</v>
          </cell>
          <cell r="B119">
            <v>0</v>
          </cell>
          <cell r="F119">
            <v>0</v>
          </cell>
          <cell r="G119">
            <v>0</v>
          </cell>
          <cell r="I119" t="str">
            <v>DLPT30049</v>
          </cell>
          <cell r="J119">
            <v>0</v>
          </cell>
          <cell r="N119">
            <v>0</v>
          </cell>
          <cell r="O119">
            <v>0</v>
          </cell>
          <cell r="Q119" t="str">
            <v>DLPT30049</v>
          </cell>
          <cell r="R119">
            <v>0</v>
          </cell>
          <cell r="V119">
            <v>0</v>
          </cell>
          <cell r="W119">
            <v>0</v>
          </cell>
          <cell r="Y119" t="str">
            <v>DLPT30049</v>
          </cell>
          <cell r="Z119">
            <v>0</v>
          </cell>
          <cell r="AD119">
            <v>0</v>
          </cell>
          <cell r="AE119">
            <v>0</v>
          </cell>
        </row>
        <row r="120">
          <cell r="A120" t="str">
            <v>DLPT30050</v>
          </cell>
          <cell r="B120">
            <v>0</v>
          </cell>
          <cell r="F120">
            <v>0</v>
          </cell>
          <cell r="G120">
            <v>0</v>
          </cell>
          <cell r="I120" t="str">
            <v>DLPT30050</v>
          </cell>
          <cell r="J120">
            <v>0</v>
          </cell>
          <cell r="N120">
            <v>0</v>
          </cell>
          <cell r="O120">
            <v>0</v>
          </cell>
          <cell r="Q120" t="str">
            <v>DLPT30050</v>
          </cell>
          <cell r="R120">
            <v>0</v>
          </cell>
          <cell r="V120">
            <v>0</v>
          </cell>
          <cell r="W120">
            <v>0</v>
          </cell>
          <cell r="Y120" t="str">
            <v>DLPT30050</v>
          </cell>
          <cell r="Z120">
            <v>0</v>
          </cell>
          <cell r="AD120">
            <v>0</v>
          </cell>
          <cell r="AE120">
            <v>0</v>
          </cell>
        </row>
        <row r="121">
          <cell r="A121" t="str">
            <v>DLPT30052</v>
          </cell>
          <cell r="B121">
            <v>0</v>
          </cell>
          <cell r="F121">
            <v>0</v>
          </cell>
          <cell r="G121">
            <v>0</v>
          </cell>
          <cell r="I121" t="str">
            <v>DLPT30052</v>
          </cell>
          <cell r="J121">
            <v>0</v>
          </cell>
          <cell r="N121">
            <v>0</v>
          </cell>
          <cell r="O121">
            <v>0</v>
          </cell>
          <cell r="Q121" t="str">
            <v>DLPT30052</v>
          </cell>
          <cell r="R121">
            <v>0</v>
          </cell>
          <cell r="V121">
            <v>0</v>
          </cell>
          <cell r="W121">
            <v>0</v>
          </cell>
          <cell r="Y121" t="str">
            <v>DLPT30052</v>
          </cell>
          <cell r="Z121">
            <v>0</v>
          </cell>
          <cell r="AD121">
            <v>0</v>
          </cell>
          <cell r="AE121">
            <v>0</v>
          </cell>
        </row>
        <row r="122">
          <cell r="A122" t="str">
            <v>DLPT30054</v>
          </cell>
          <cell r="B122">
            <v>0</v>
          </cell>
          <cell r="F122">
            <v>0</v>
          </cell>
          <cell r="G122">
            <v>0</v>
          </cell>
          <cell r="I122" t="str">
            <v>DLPT30054</v>
          </cell>
          <cell r="J122">
            <v>0</v>
          </cell>
          <cell r="N122">
            <v>0</v>
          </cell>
          <cell r="O122">
            <v>0</v>
          </cell>
          <cell r="Q122" t="str">
            <v>DLPT30054</v>
          </cell>
          <cell r="R122">
            <v>0</v>
          </cell>
          <cell r="V122">
            <v>0</v>
          </cell>
          <cell r="W122">
            <v>0</v>
          </cell>
          <cell r="Y122" t="str">
            <v>DLPT30054</v>
          </cell>
          <cell r="Z122">
            <v>0</v>
          </cell>
          <cell r="AD122">
            <v>0</v>
          </cell>
          <cell r="AE122">
            <v>0</v>
          </cell>
        </row>
        <row r="123">
          <cell r="A123" t="str">
            <v>DLPT30058</v>
          </cell>
          <cell r="B123">
            <v>0</v>
          </cell>
          <cell r="F123">
            <v>0</v>
          </cell>
          <cell r="G123">
            <v>0</v>
          </cell>
          <cell r="I123" t="str">
            <v>DLPT30058</v>
          </cell>
          <cell r="J123">
            <v>0</v>
          </cell>
          <cell r="N123">
            <v>0</v>
          </cell>
          <cell r="O123">
            <v>0</v>
          </cell>
          <cell r="Q123" t="str">
            <v>DLPT30058</v>
          </cell>
          <cell r="R123">
            <v>0</v>
          </cell>
          <cell r="V123">
            <v>0</v>
          </cell>
          <cell r="W123">
            <v>0</v>
          </cell>
          <cell r="Y123" t="str">
            <v>DLPT30058</v>
          </cell>
          <cell r="Z123">
            <v>0</v>
          </cell>
          <cell r="AD123">
            <v>0</v>
          </cell>
          <cell r="AE123">
            <v>0</v>
          </cell>
        </row>
        <row r="124">
          <cell r="A124" t="str">
            <v>DLPT30059</v>
          </cell>
          <cell r="B124">
            <v>0</v>
          </cell>
          <cell r="F124">
            <v>0</v>
          </cell>
          <cell r="G124">
            <v>0</v>
          </cell>
          <cell r="I124" t="str">
            <v>DLPT30059</v>
          </cell>
          <cell r="J124">
            <v>0</v>
          </cell>
          <cell r="N124">
            <v>0</v>
          </cell>
          <cell r="O124">
            <v>0</v>
          </cell>
          <cell r="Q124" t="str">
            <v>DLPT30059</v>
          </cell>
          <cell r="R124">
            <v>0</v>
          </cell>
          <cell r="V124">
            <v>0</v>
          </cell>
          <cell r="W124">
            <v>0</v>
          </cell>
          <cell r="Y124" t="str">
            <v>DLPT30059</v>
          </cell>
          <cell r="Z124">
            <v>0</v>
          </cell>
          <cell r="AD124">
            <v>0</v>
          </cell>
          <cell r="AE124">
            <v>0</v>
          </cell>
        </row>
        <row r="125">
          <cell r="A125" t="str">
            <v>DLPT30060</v>
          </cell>
          <cell r="B125">
            <v>0</v>
          </cell>
          <cell r="F125">
            <v>0</v>
          </cell>
          <cell r="G125">
            <v>0</v>
          </cell>
          <cell r="I125" t="str">
            <v>DLPT30060</v>
          </cell>
          <cell r="J125">
            <v>0</v>
          </cell>
          <cell r="N125">
            <v>0</v>
          </cell>
          <cell r="O125">
            <v>0</v>
          </cell>
          <cell r="Q125" t="str">
            <v>DLPT30060</v>
          </cell>
          <cell r="R125">
            <v>0</v>
          </cell>
          <cell r="V125">
            <v>0</v>
          </cell>
          <cell r="W125">
            <v>0</v>
          </cell>
          <cell r="Y125" t="str">
            <v>DLPT30060</v>
          </cell>
          <cell r="Z125">
            <v>0</v>
          </cell>
          <cell r="AD125">
            <v>0</v>
          </cell>
          <cell r="AE125">
            <v>0</v>
          </cell>
        </row>
        <row r="126">
          <cell r="A126" t="str">
            <v>DLPT30065</v>
          </cell>
          <cell r="B126">
            <v>0</v>
          </cell>
          <cell r="F126">
            <v>0</v>
          </cell>
          <cell r="G126">
            <v>0</v>
          </cell>
          <cell r="I126" t="str">
            <v>DLPT30065</v>
          </cell>
          <cell r="J126">
            <v>0</v>
          </cell>
          <cell r="N126">
            <v>0</v>
          </cell>
          <cell r="O126">
            <v>0</v>
          </cell>
          <cell r="Q126" t="str">
            <v>DLPT30065</v>
          </cell>
          <cell r="R126">
            <v>0</v>
          </cell>
          <cell r="V126">
            <v>0</v>
          </cell>
          <cell r="W126">
            <v>0</v>
          </cell>
          <cell r="Y126" t="str">
            <v>DLPT30065</v>
          </cell>
          <cell r="Z126">
            <v>0</v>
          </cell>
          <cell r="AD126">
            <v>0</v>
          </cell>
          <cell r="AE126">
            <v>0</v>
          </cell>
        </row>
        <row r="127">
          <cell r="A127" t="str">
            <v>DLPT30075</v>
          </cell>
          <cell r="B127">
            <v>0</v>
          </cell>
          <cell r="F127">
            <v>0</v>
          </cell>
          <cell r="G127">
            <v>0</v>
          </cell>
          <cell r="I127" t="str">
            <v>DLPT30075</v>
          </cell>
          <cell r="J127">
            <v>0</v>
          </cell>
          <cell r="N127">
            <v>0</v>
          </cell>
          <cell r="O127">
            <v>0</v>
          </cell>
          <cell r="Q127" t="str">
            <v>DLPT30075</v>
          </cell>
          <cell r="R127">
            <v>0</v>
          </cell>
          <cell r="V127">
            <v>0</v>
          </cell>
          <cell r="W127">
            <v>0</v>
          </cell>
          <cell r="Y127" t="str">
            <v>DLPT30075</v>
          </cell>
          <cell r="Z127">
            <v>0</v>
          </cell>
          <cell r="AD127">
            <v>0</v>
          </cell>
          <cell r="AE127">
            <v>0</v>
          </cell>
        </row>
        <row r="128">
          <cell r="A128" t="str">
            <v>DLPT30077</v>
          </cell>
          <cell r="B128">
            <v>0</v>
          </cell>
          <cell r="F128">
            <v>0</v>
          </cell>
          <cell r="G128">
            <v>0</v>
          </cell>
          <cell r="I128" t="str">
            <v>DLPT30077</v>
          </cell>
          <cell r="J128">
            <v>0</v>
          </cell>
          <cell r="N128">
            <v>0</v>
          </cell>
          <cell r="O128">
            <v>0</v>
          </cell>
          <cell r="Q128" t="str">
            <v>DLPT30077</v>
          </cell>
          <cell r="R128">
            <v>0</v>
          </cell>
          <cell r="V128">
            <v>0</v>
          </cell>
          <cell r="W128">
            <v>0</v>
          </cell>
          <cell r="Y128" t="str">
            <v>DLPT30077</v>
          </cell>
          <cell r="Z128">
            <v>0</v>
          </cell>
          <cell r="AD128">
            <v>0</v>
          </cell>
          <cell r="AE128">
            <v>0</v>
          </cell>
        </row>
        <row r="129">
          <cell r="A129" t="str">
            <v>DLPT30078</v>
          </cell>
          <cell r="B129">
            <v>0</v>
          </cell>
          <cell r="F129">
            <v>0</v>
          </cell>
          <cell r="G129">
            <v>0</v>
          </cell>
          <cell r="I129" t="str">
            <v>DLPT30078</v>
          </cell>
          <cell r="J129">
            <v>0</v>
          </cell>
          <cell r="N129">
            <v>0</v>
          </cell>
          <cell r="O129">
            <v>0</v>
          </cell>
          <cell r="Q129" t="str">
            <v>DLPT30078</v>
          </cell>
          <cell r="R129">
            <v>0</v>
          </cell>
          <cell r="V129">
            <v>0</v>
          </cell>
          <cell r="W129">
            <v>0</v>
          </cell>
          <cell r="Y129" t="str">
            <v>DLPT30078</v>
          </cell>
          <cell r="Z129">
            <v>0</v>
          </cell>
          <cell r="AD129">
            <v>0</v>
          </cell>
          <cell r="AE129">
            <v>0</v>
          </cell>
        </row>
        <row r="130">
          <cell r="A130" t="str">
            <v>DLPT30081</v>
          </cell>
          <cell r="B130">
            <v>0</v>
          </cell>
          <cell r="F130">
            <v>0</v>
          </cell>
          <cell r="G130">
            <v>0</v>
          </cell>
          <cell r="I130" t="str">
            <v>DLPT30081</v>
          </cell>
          <cell r="J130">
            <v>0</v>
          </cell>
          <cell r="N130">
            <v>0</v>
          </cell>
          <cell r="O130">
            <v>0</v>
          </cell>
          <cell r="Q130" t="str">
            <v>DLPT30081</v>
          </cell>
          <cell r="R130">
            <v>0</v>
          </cell>
          <cell r="V130">
            <v>0</v>
          </cell>
          <cell r="W130">
            <v>0</v>
          </cell>
          <cell r="Y130" t="str">
            <v>DLPT30081</v>
          </cell>
          <cell r="Z130">
            <v>0</v>
          </cell>
          <cell r="AD130">
            <v>0</v>
          </cell>
          <cell r="AE130">
            <v>0</v>
          </cell>
        </row>
        <row r="131">
          <cell r="A131" t="str">
            <v>DLPT30083</v>
          </cell>
          <cell r="B131">
            <v>0</v>
          </cell>
          <cell r="F131">
            <v>0</v>
          </cell>
          <cell r="G131">
            <v>0</v>
          </cell>
          <cell r="I131" t="str">
            <v>DLPT30083</v>
          </cell>
          <cell r="J131">
            <v>0</v>
          </cell>
          <cell r="N131">
            <v>0</v>
          </cell>
          <cell r="O131">
            <v>0</v>
          </cell>
          <cell r="Q131" t="str">
            <v>DLPT30083</v>
          </cell>
          <cell r="R131">
            <v>0</v>
          </cell>
          <cell r="V131">
            <v>0</v>
          </cell>
          <cell r="W131">
            <v>0</v>
          </cell>
          <cell r="Y131" t="str">
            <v>DLPT30083</v>
          </cell>
          <cell r="Z131">
            <v>0</v>
          </cell>
          <cell r="AD131">
            <v>0</v>
          </cell>
          <cell r="AE131">
            <v>0</v>
          </cell>
        </row>
        <row r="132">
          <cell r="A132" t="str">
            <v>DLPT30093</v>
          </cell>
          <cell r="B132">
            <v>0</v>
          </cell>
          <cell r="F132">
            <v>0</v>
          </cell>
          <cell r="G132">
            <v>0</v>
          </cell>
          <cell r="I132" t="str">
            <v>DLPT30093</v>
          </cell>
          <cell r="J132">
            <v>0</v>
          </cell>
          <cell r="N132">
            <v>0</v>
          </cell>
          <cell r="O132">
            <v>0</v>
          </cell>
          <cell r="Q132" t="str">
            <v>DLPT30093</v>
          </cell>
          <cell r="R132">
            <v>0</v>
          </cell>
          <cell r="V132">
            <v>0</v>
          </cell>
          <cell r="W132">
            <v>0</v>
          </cell>
          <cell r="Y132" t="str">
            <v>DLPT30093</v>
          </cell>
          <cell r="Z132">
            <v>0</v>
          </cell>
          <cell r="AD132">
            <v>0</v>
          </cell>
          <cell r="AE132">
            <v>0</v>
          </cell>
        </row>
        <row r="133">
          <cell r="A133" t="str">
            <v>DLPT50004</v>
          </cell>
          <cell r="B133">
            <v>0</v>
          </cell>
          <cell r="F133">
            <v>0</v>
          </cell>
          <cell r="G133">
            <v>0</v>
          </cell>
          <cell r="I133" t="str">
            <v>DLPT50004</v>
          </cell>
          <cell r="J133">
            <v>0</v>
          </cell>
          <cell r="N133">
            <v>0</v>
          </cell>
          <cell r="O133">
            <v>0</v>
          </cell>
          <cell r="Q133" t="str">
            <v>DLPT50004</v>
          </cell>
          <cell r="R133">
            <v>0</v>
          </cell>
          <cell r="V133">
            <v>0</v>
          </cell>
          <cell r="W133">
            <v>0</v>
          </cell>
          <cell r="Y133" t="str">
            <v>DLPT50004</v>
          </cell>
          <cell r="Z133">
            <v>0</v>
          </cell>
          <cell r="AD133">
            <v>0</v>
          </cell>
          <cell r="AE133">
            <v>0</v>
          </cell>
        </row>
        <row r="134">
          <cell r="A134" t="str">
            <v>DMAC08001</v>
          </cell>
          <cell r="B134">
            <v>0</v>
          </cell>
          <cell r="F134">
            <v>0</v>
          </cell>
          <cell r="G134">
            <v>0</v>
          </cell>
          <cell r="I134" t="str">
            <v>DMAC08001</v>
          </cell>
          <cell r="J134">
            <v>0</v>
          </cell>
          <cell r="N134">
            <v>0</v>
          </cell>
          <cell r="O134">
            <v>0</v>
          </cell>
          <cell r="Q134" t="str">
            <v>DMAC08001</v>
          </cell>
          <cell r="R134">
            <v>0</v>
          </cell>
          <cell r="V134">
            <v>0</v>
          </cell>
          <cell r="W134">
            <v>0</v>
          </cell>
          <cell r="Y134" t="str">
            <v>DMAC08001</v>
          </cell>
          <cell r="Z134">
            <v>0</v>
          </cell>
          <cell r="AD134">
            <v>0</v>
          </cell>
          <cell r="AE134">
            <v>0</v>
          </cell>
        </row>
        <row r="135">
          <cell r="A135" t="str">
            <v>DMAC08002</v>
          </cell>
          <cell r="B135">
            <v>0</v>
          </cell>
          <cell r="F135">
            <v>0</v>
          </cell>
          <cell r="G135">
            <v>0</v>
          </cell>
          <cell r="I135" t="str">
            <v>DMAC08002</v>
          </cell>
          <cell r="J135">
            <v>0</v>
          </cell>
          <cell r="N135">
            <v>0</v>
          </cell>
          <cell r="O135">
            <v>0</v>
          </cell>
          <cell r="Q135" t="str">
            <v>DMAC08002</v>
          </cell>
          <cell r="R135">
            <v>0</v>
          </cell>
          <cell r="V135">
            <v>0</v>
          </cell>
          <cell r="W135">
            <v>0</v>
          </cell>
          <cell r="Y135" t="str">
            <v>DMAC08002</v>
          </cell>
          <cell r="Z135">
            <v>0</v>
          </cell>
          <cell r="AD135">
            <v>0</v>
          </cell>
          <cell r="AE135">
            <v>0</v>
          </cell>
        </row>
        <row r="136">
          <cell r="A136" t="str">
            <v>DMAC08006</v>
          </cell>
          <cell r="B136">
            <v>0</v>
          </cell>
          <cell r="F136">
            <v>0</v>
          </cell>
          <cell r="G136">
            <v>0</v>
          </cell>
          <cell r="I136" t="str">
            <v>DMAC08006</v>
          </cell>
          <cell r="J136">
            <v>0</v>
          </cell>
          <cell r="N136">
            <v>0</v>
          </cell>
          <cell r="O136">
            <v>0</v>
          </cell>
          <cell r="Q136" t="str">
            <v>DMAC08006</v>
          </cell>
          <cell r="R136">
            <v>0</v>
          </cell>
          <cell r="V136">
            <v>0</v>
          </cell>
          <cell r="W136">
            <v>0</v>
          </cell>
          <cell r="Y136" t="str">
            <v>DMAC08006</v>
          </cell>
          <cell r="Z136">
            <v>0</v>
          </cell>
          <cell r="AD136">
            <v>0</v>
          </cell>
          <cell r="AE136">
            <v>0</v>
          </cell>
        </row>
        <row r="137">
          <cell r="A137" t="str">
            <v>DMAC08008</v>
          </cell>
          <cell r="B137">
            <v>0</v>
          </cell>
          <cell r="F137">
            <v>0</v>
          </cell>
          <cell r="G137">
            <v>0</v>
          </cell>
          <cell r="I137" t="str">
            <v>DMAC08008</v>
          </cell>
          <cell r="J137">
            <v>0</v>
          </cell>
          <cell r="N137">
            <v>0</v>
          </cell>
          <cell r="O137">
            <v>0</v>
          </cell>
          <cell r="Q137" t="str">
            <v>DMAC08008</v>
          </cell>
          <cell r="R137">
            <v>0</v>
          </cell>
          <cell r="V137">
            <v>0</v>
          </cell>
          <cell r="W137">
            <v>0</v>
          </cell>
          <cell r="Y137" t="str">
            <v>DMAC08008</v>
          </cell>
          <cell r="Z137">
            <v>0</v>
          </cell>
          <cell r="AD137">
            <v>0</v>
          </cell>
          <cell r="AE137">
            <v>0</v>
          </cell>
        </row>
        <row r="138">
          <cell r="A138" t="str">
            <v>DMAC45013</v>
          </cell>
          <cell r="B138">
            <v>19.98</v>
          </cell>
          <cell r="C138">
            <v>67.22</v>
          </cell>
          <cell r="D138">
            <v>13</v>
          </cell>
          <cell r="E138">
            <v>98.784999999999997</v>
          </cell>
          <cell r="F138">
            <v>26</v>
          </cell>
          <cell r="G138">
            <v>2</v>
          </cell>
          <cell r="I138" t="str">
            <v>DMAC45013</v>
          </cell>
          <cell r="J138">
            <v>22.13</v>
          </cell>
          <cell r="K138">
            <v>43.61</v>
          </cell>
          <cell r="L138">
            <v>4.3333333333333002</v>
          </cell>
          <cell r="M138">
            <v>83.322999999999993</v>
          </cell>
          <cell r="N138">
            <v>13</v>
          </cell>
          <cell r="O138">
            <v>3</v>
          </cell>
          <cell r="Q138" t="str">
            <v>DMAC45013</v>
          </cell>
          <cell r="R138">
            <v>84.83</v>
          </cell>
          <cell r="S138">
            <v>6.37</v>
          </cell>
          <cell r="T138">
            <v>22</v>
          </cell>
          <cell r="U138">
            <v>92.677000000000007</v>
          </cell>
          <cell r="V138">
            <v>88</v>
          </cell>
          <cell r="W138">
            <v>4</v>
          </cell>
          <cell r="Y138" t="str">
            <v>DMAC45013</v>
          </cell>
          <cell r="Z138">
            <v>96.43</v>
          </cell>
          <cell r="AA138">
            <v>1.2</v>
          </cell>
          <cell r="AB138">
            <v>15.6</v>
          </cell>
          <cell r="AC138">
            <v>59.46</v>
          </cell>
          <cell r="AD138">
            <v>78</v>
          </cell>
          <cell r="AE138">
            <v>5</v>
          </cell>
        </row>
        <row r="139">
          <cell r="A139" t="str">
            <v>DMAC45014</v>
          </cell>
          <cell r="B139">
            <v>91.34</v>
          </cell>
          <cell r="C139">
            <v>2.91</v>
          </cell>
          <cell r="D139">
            <v>13.8</v>
          </cell>
          <cell r="E139">
            <v>71.820999999999998</v>
          </cell>
          <cell r="F139">
            <v>69</v>
          </cell>
          <cell r="G139">
            <v>5</v>
          </cell>
          <cell r="I139" t="str">
            <v>DMAC45014</v>
          </cell>
          <cell r="J139">
            <v>94.57</v>
          </cell>
          <cell r="K139">
            <v>1.82</v>
          </cell>
          <cell r="L139">
            <v>13.2</v>
          </cell>
          <cell r="M139">
            <v>0</v>
          </cell>
          <cell r="N139">
            <v>66</v>
          </cell>
          <cell r="O139">
            <v>5</v>
          </cell>
          <cell r="Q139" t="str">
            <v>DMAC45014</v>
          </cell>
          <cell r="R139">
            <v>78.61</v>
          </cell>
          <cell r="S139">
            <v>11.98</v>
          </cell>
          <cell r="T139">
            <v>28.666666666666998</v>
          </cell>
          <cell r="U139">
            <v>6.7709999999999999</v>
          </cell>
          <cell r="V139">
            <v>86</v>
          </cell>
          <cell r="W139">
            <v>3</v>
          </cell>
          <cell r="Y139" t="str">
            <v>DMAC45014</v>
          </cell>
          <cell r="Z139">
            <v>82.24</v>
          </cell>
          <cell r="AA139">
            <v>7.46</v>
          </cell>
          <cell r="AB139">
            <v>17.75</v>
          </cell>
          <cell r="AC139">
            <v>70.948999999999998</v>
          </cell>
          <cell r="AD139">
            <v>71</v>
          </cell>
          <cell r="AE139">
            <v>4</v>
          </cell>
        </row>
        <row r="140">
          <cell r="A140" t="str">
            <v>DMAC45018</v>
          </cell>
          <cell r="B140">
            <v>96.21</v>
          </cell>
          <cell r="C140">
            <v>1.59</v>
          </cell>
          <cell r="D140">
            <v>18.75</v>
          </cell>
          <cell r="E140">
            <v>9.9429999999999996</v>
          </cell>
          <cell r="F140">
            <v>75</v>
          </cell>
          <cell r="G140">
            <v>4</v>
          </cell>
          <cell r="I140" t="str">
            <v>DMAC45018</v>
          </cell>
          <cell r="J140">
            <v>97.67</v>
          </cell>
          <cell r="K140">
            <v>1.31</v>
          </cell>
          <cell r="L140">
            <v>25.666666666666998</v>
          </cell>
          <cell r="M140">
            <v>9.3689999999999998</v>
          </cell>
          <cell r="N140">
            <v>77</v>
          </cell>
          <cell r="O140">
            <v>3</v>
          </cell>
          <cell r="Q140" t="str">
            <v>DMAC45018</v>
          </cell>
          <cell r="R140">
            <v>45.47</v>
          </cell>
          <cell r="S140">
            <v>30.54</v>
          </cell>
          <cell r="T140">
            <v>12.666666666667</v>
          </cell>
          <cell r="U140">
            <v>75.713999999999999</v>
          </cell>
          <cell r="V140">
            <v>38</v>
          </cell>
          <cell r="W140">
            <v>3</v>
          </cell>
          <cell r="Y140" t="str">
            <v>DMAC45018</v>
          </cell>
          <cell r="Z140">
            <v>8.15</v>
          </cell>
          <cell r="AA140">
            <v>51.43</v>
          </cell>
          <cell r="AB140">
            <v>0.33333333333330001</v>
          </cell>
          <cell r="AC140">
            <v>94.188999999999993</v>
          </cell>
          <cell r="AD140">
            <v>1</v>
          </cell>
          <cell r="AE140">
            <v>3</v>
          </cell>
        </row>
        <row r="141">
          <cell r="A141" t="str">
            <v>DMAC45021</v>
          </cell>
          <cell r="B141">
            <v>98.15</v>
          </cell>
          <cell r="C141">
            <v>1.55</v>
          </cell>
          <cell r="D141">
            <v>16</v>
          </cell>
          <cell r="E141">
            <v>100</v>
          </cell>
          <cell r="F141">
            <v>32</v>
          </cell>
          <cell r="G141">
            <v>2</v>
          </cell>
          <cell r="I141" t="str">
            <v>DMAC45021</v>
          </cell>
          <cell r="J141">
            <v>94.47</v>
          </cell>
          <cell r="K141">
            <v>3.09</v>
          </cell>
          <cell r="L141">
            <v>13.333333333333</v>
          </cell>
          <cell r="M141">
            <v>69.656999999999996</v>
          </cell>
          <cell r="N141">
            <v>40</v>
          </cell>
          <cell r="O141">
            <v>3</v>
          </cell>
          <cell r="Q141" t="str">
            <v>DMAC45021</v>
          </cell>
          <cell r="R141">
            <v>93.99</v>
          </cell>
          <cell r="S141">
            <v>5.05</v>
          </cell>
          <cell r="T141">
            <v>35</v>
          </cell>
          <cell r="U141">
            <v>96.207999999999998</v>
          </cell>
          <cell r="V141">
            <v>70</v>
          </cell>
          <cell r="W141">
            <v>2</v>
          </cell>
          <cell r="Y141" t="str">
            <v>DMAC45021</v>
          </cell>
          <cell r="Z141">
            <v>88.63</v>
          </cell>
          <cell r="AA141">
            <v>3.82</v>
          </cell>
          <cell r="AB141">
            <v>13.6</v>
          </cell>
          <cell r="AC141">
            <v>4.0990000000000002</v>
          </cell>
          <cell r="AD141">
            <v>68</v>
          </cell>
          <cell r="AE141">
            <v>5</v>
          </cell>
        </row>
        <row r="142">
          <cell r="A142" t="str">
            <v>DMAC45024</v>
          </cell>
          <cell r="B142">
            <v>91.73</v>
          </cell>
          <cell r="C142">
            <v>3.48</v>
          </cell>
          <cell r="D142">
            <v>16.25</v>
          </cell>
          <cell r="E142">
            <v>34.770000000000003</v>
          </cell>
          <cell r="F142">
            <v>65</v>
          </cell>
          <cell r="G142">
            <v>4</v>
          </cell>
          <cell r="I142" t="str">
            <v>DMAC45024</v>
          </cell>
          <cell r="J142">
            <v>76.63</v>
          </cell>
          <cell r="K142">
            <v>19.63</v>
          </cell>
          <cell r="L142">
            <v>26.5</v>
          </cell>
          <cell r="M142">
            <v>100</v>
          </cell>
          <cell r="N142">
            <v>53</v>
          </cell>
          <cell r="O142">
            <v>2</v>
          </cell>
          <cell r="Q142" t="str">
            <v>DMAC45024</v>
          </cell>
          <cell r="R142">
            <v>99.65</v>
          </cell>
          <cell r="S142">
            <v>0.57999999999999996</v>
          </cell>
          <cell r="T142">
            <v>111</v>
          </cell>
          <cell r="U142">
            <v>0</v>
          </cell>
          <cell r="V142">
            <v>111</v>
          </cell>
          <cell r="W142">
            <v>1</v>
          </cell>
          <cell r="Y142" t="str">
            <v>DMAC45024</v>
          </cell>
          <cell r="Z142">
            <v>95.72</v>
          </cell>
          <cell r="AA142">
            <v>1.8</v>
          </cell>
          <cell r="AB142">
            <v>23.25</v>
          </cell>
          <cell r="AC142">
            <v>47.792999999999999</v>
          </cell>
          <cell r="AD142">
            <v>93</v>
          </cell>
          <cell r="AE142">
            <v>4</v>
          </cell>
        </row>
        <row r="143">
          <cell r="A143" t="str">
            <v>DMAC45028</v>
          </cell>
          <cell r="B143">
            <v>90.47</v>
          </cell>
          <cell r="C143">
            <v>4</v>
          </cell>
          <cell r="D143">
            <v>19.25</v>
          </cell>
          <cell r="E143">
            <v>70.656000000000006</v>
          </cell>
          <cell r="F143">
            <v>77</v>
          </cell>
          <cell r="G143">
            <v>4</v>
          </cell>
          <cell r="I143" t="str">
            <v>DMAC45028</v>
          </cell>
          <cell r="J143">
            <v>92.45</v>
          </cell>
          <cell r="K143">
            <v>3.17</v>
          </cell>
          <cell r="L143">
            <v>18</v>
          </cell>
          <cell r="M143">
            <v>0</v>
          </cell>
          <cell r="N143">
            <v>72</v>
          </cell>
          <cell r="O143">
            <v>4</v>
          </cell>
          <cell r="Q143" t="str">
            <v>DMAC45028</v>
          </cell>
          <cell r="R143">
            <v>91.73</v>
          </cell>
          <cell r="S143">
            <v>3.48</v>
          </cell>
          <cell r="T143">
            <v>17.5</v>
          </cell>
          <cell r="U143">
            <v>0</v>
          </cell>
          <cell r="V143">
            <v>70</v>
          </cell>
          <cell r="W143">
            <v>4</v>
          </cell>
          <cell r="Y143" t="str">
            <v>DMAC45028</v>
          </cell>
          <cell r="Z143">
            <v>85.56</v>
          </cell>
          <cell r="AA143">
            <v>3.46</v>
          </cell>
          <cell r="AB143">
            <v>9.7142857142856993</v>
          </cell>
          <cell r="AC143">
            <v>47.078000000000003</v>
          </cell>
          <cell r="AD143">
            <v>68</v>
          </cell>
          <cell r="AE143">
            <v>7</v>
          </cell>
        </row>
        <row r="144">
          <cell r="A144" t="str">
            <v>DMIR45002</v>
          </cell>
          <cell r="B144">
            <v>0</v>
          </cell>
          <cell r="C144">
            <v>84</v>
          </cell>
          <cell r="D144">
            <v>0</v>
          </cell>
          <cell r="E144">
            <v>65.326999999999998</v>
          </cell>
          <cell r="F144">
            <v>0</v>
          </cell>
          <cell r="G144">
            <v>2</v>
          </cell>
          <cell r="I144" t="str">
            <v>DMIR45002</v>
          </cell>
          <cell r="J144">
            <v>29.19</v>
          </cell>
          <cell r="K144">
            <v>17</v>
          </cell>
          <cell r="L144">
            <v>3.4285714285714</v>
          </cell>
          <cell r="M144">
            <v>59.344000000000001</v>
          </cell>
          <cell r="N144">
            <v>24</v>
          </cell>
          <cell r="O144">
            <v>7</v>
          </cell>
          <cell r="Q144" t="str">
            <v>DMIR45002</v>
          </cell>
          <cell r="R144">
            <v>80.37</v>
          </cell>
          <cell r="S144">
            <v>3</v>
          </cell>
          <cell r="T144">
            <v>6.8181818181817997</v>
          </cell>
          <cell r="U144">
            <v>9.6020000000000003</v>
          </cell>
          <cell r="V144">
            <v>75</v>
          </cell>
          <cell r="W144">
            <v>11</v>
          </cell>
          <cell r="Y144" t="str">
            <v>DMIR45002</v>
          </cell>
          <cell r="Z144">
            <v>75.44</v>
          </cell>
          <cell r="AA144">
            <v>8.25</v>
          </cell>
          <cell r="AB144">
            <v>11.8</v>
          </cell>
          <cell r="AC144">
            <v>49.393999999999998</v>
          </cell>
          <cell r="AD144">
            <v>59</v>
          </cell>
          <cell r="AE144">
            <v>5</v>
          </cell>
        </row>
        <row r="145">
          <cell r="A145" t="str">
            <v>DMIR45010</v>
          </cell>
          <cell r="B145">
            <v>0</v>
          </cell>
          <cell r="F145">
            <v>0</v>
          </cell>
          <cell r="G145">
            <v>0</v>
          </cell>
          <cell r="I145" t="str">
            <v>DMIR45010</v>
          </cell>
          <cell r="J145">
            <v>0</v>
          </cell>
          <cell r="N145">
            <v>0</v>
          </cell>
          <cell r="O145">
            <v>0</v>
          </cell>
          <cell r="Q145" t="str">
            <v>DMIR45010</v>
          </cell>
          <cell r="R145">
            <v>0</v>
          </cell>
          <cell r="V145">
            <v>0</v>
          </cell>
          <cell r="W145">
            <v>0</v>
          </cell>
          <cell r="Y145" t="str">
            <v>DMIR45010</v>
          </cell>
          <cell r="Z145">
            <v>0</v>
          </cell>
          <cell r="AD145">
            <v>0</v>
          </cell>
          <cell r="AE145">
            <v>0</v>
          </cell>
        </row>
        <row r="146">
          <cell r="A146" t="str">
            <v>DMTR11003</v>
          </cell>
          <cell r="B146">
            <v>0</v>
          </cell>
          <cell r="F146">
            <v>0</v>
          </cell>
          <cell r="G146">
            <v>0</v>
          </cell>
          <cell r="I146" t="str">
            <v>DMTR11003</v>
          </cell>
          <cell r="J146">
            <v>0</v>
          </cell>
          <cell r="N146">
            <v>0</v>
          </cell>
          <cell r="O146">
            <v>0</v>
          </cell>
          <cell r="Q146" t="str">
            <v>DMTR11003</v>
          </cell>
          <cell r="R146">
            <v>0</v>
          </cell>
          <cell r="V146">
            <v>0</v>
          </cell>
          <cell r="W146">
            <v>0</v>
          </cell>
          <cell r="Y146" t="str">
            <v>DMTR11003</v>
          </cell>
          <cell r="Z146">
            <v>0</v>
          </cell>
          <cell r="AD146">
            <v>0</v>
          </cell>
          <cell r="AE146">
            <v>0</v>
          </cell>
        </row>
        <row r="147">
          <cell r="A147" t="str">
            <v>DMTR11006</v>
          </cell>
          <cell r="B147">
            <v>0</v>
          </cell>
          <cell r="F147">
            <v>0</v>
          </cell>
          <cell r="G147">
            <v>0</v>
          </cell>
          <cell r="I147" t="str">
            <v>DMTR11006</v>
          </cell>
          <cell r="J147">
            <v>0</v>
          </cell>
          <cell r="N147">
            <v>0</v>
          </cell>
          <cell r="O147">
            <v>0</v>
          </cell>
          <cell r="Q147" t="str">
            <v>DMTR11006</v>
          </cell>
          <cell r="R147">
            <v>0</v>
          </cell>
          <cell r="V147">
            <v>0</v>
          </cell>
          <cell r="W147">
            <v>0</v>
          </cell>
          <cell r="Y147" t="str">
            <v>DMTR11006</v>
          </cell>
          <cell r="Z147">
            <v>0</v>
          </cell>
          <cell r="AD147">
            <v>0</v>
          </cell>
          <cell r="AE147">
            <v>0</v>
          </cell>
        </row>
        <row r="148">
          <cell r="A148" t="str">
            <v>DMTR11008</v>
          </cell>
          <cell r="B148">
            <v>0</v>
          </cell>
          <cell r="F148">
            <v>0</v>
          </cell>
          <cell r="G148">
            <v>0</v>
          </cell>
          <cell r="I148" t="str">
            <v>DMTR11008</v>
          </cell>
          <cell r="J148">
            <v>0</v>
          </cell>
          <cell r="N148">
            <v>0</v>
          </cell>
          <cell r="O148">
            <v>0</v>
          </cell>
          <cell r="Q148" t="str">
            <v>DMTR11008</v>
          </cell>
          <cell r="R148">
            <v>0</v>
          </cell>
          <cell r="V148">
            <v>0</v>
          </cell>
          <cell r="W148">
            <v>0</v>
          </cell>
          <cell r="Y148" t="str">
            <v>DMTR11008</v>
          </cell>
          <cell r="Z148">
            <v>0</v>
          </cell>
          <cell r="AD148">
            <v>0</v>
          </cell>
          <cell r="AE148">
            <v>0</v>
          </cell>
        </row>
        <row r="149">
          <cell r="A149" t="str">
            <v>DTHN26021</v>
          </cell>
          <cell r="B149">
            <v>0</v>
          </cell>
          <cell r="F149">
            <v>0</v>
          </cell>
          <cell r="G149">
            <v>0</v>
          </cell>
          <cell r="I149" t="str">
            <v>DTHN26021</v>
          </cell>
          <cell r="J149">
            <v>0</v>
          </cell>
          <cell r="N149">
            <v>0</v>
          </cell>
          <cell r="O149">
            <v>0</v>
          </cell>
          <cell r="Q149" t="str">
            <v>DTHN26021</v>
          </cell>
          <cell r="R149">
            <v>0</v>
          </cell>
          <cell r="V149">
            <v>0</v>
          </cell>
          <cell r="W149">
            <v>0</v>
          </cell>
          <cell r="Y149" t="str">
            <v>DTHN26021</v>
          </cell>
          <cell r="Z149">
            <v>0</v>
          </cell>
          <cell r="AD149">
            <v>0</v>
          </cell>
          <cell r="AE149">
            <v>0</v>
          </cell>
        </row>
        <row r="150">
          <cell r="A150" t="str">
            <v>DTHN26026</v>
          </cell>
          <cell r="B150">
            <v>0</v>
          </cell>
          <cell r="F150">
            <v>0</v>
          </cell>
          <cell r="G150">
            <v>0</v>
          </cell>
          <cell r="I150" t="str">
            <v>DTHN26026</v>
          </cell>
          <cell r="J150">
            <v>0</v>
          </cell>
          <cell r="N150">
            <v>0</v>
          </cell>
          <cell r="O150">
            <v>0</v>
          </cell>
          <cell r="Q150" t="str">
            <v>DTHN26026</v>
          </cell>
          <cell r="R150">
            <v>0</v>
          </cell>
          <cell r="V150">
            <v>0</v>
          </cell>
          <cell r="W150">
            <v>0</v>
          </cell>
          <cell r="Y150" t="str">
            <v>DTHN26026</v>
          </cell>
          <cell r="Z150">
            <v>0</v>
          </cell>
          <cell r="AD150">
            <v>0</v>
          </cell>
          <cell r="AE150">
            <v>0</v>
          </cell>
        </row>
        <row r="151">
          <cell r="A151" t="str">
            <v>DTHN26032</v>
          </cell>
          <cell r="B151">
            <v>0</v>
          </cell>
          <cell r="F151">
            <v>0</v>
          </cell>
          <cell r="G151">
            <v>0</v>
          </cell>
          <cell r="I151" t="str">
            <v>DTHN26032</v>
          </cell>
          <cell r="J151">
            <v>0</v>
          </cell>
          <cell r="N151">
            <v>0</v>
          </cell>
          <cell r="O151">
            <v>0</v>
          </cell>
          <cell r="Q151" t="str">
            <v>DTHN26032</v>
          </cell>
          <cell r="R151">
            <v>0</v>
          </cell>
          <cell r="V151">
            <v>0</v>
          </cell>
          <cell r="W151">
            <v>0</v>
          </cell>
          <cell r="Y151" t="str">
            <v>DTHN26032</v>
          </cell>
          <cell r="Z151">
            <v>0</v>
          </cell>
          <cell r="AD151">
            <v>0</v>
          </cell>
          <cell r="AE151">
            <v>0</v>
          </cell>
        </row>
        <row r="152">
          <cell r="A152" t="str">
            <v>DTHN26035</v>
          </cell>
          <cell r="B152">
            <v>100</v>
          </cell>
          <cell r="F152">
            <v>0</v>
          </cell>
          <cell r="G152">
            <v>0</v>
          </cell>
          <cell r="I152" t="str">
            <v>DTHN26035</v>
          </cell>
          <cell r="J152">
            <v>100</v>
          </cell>
          <cell r="N152">
            <v>0</v>
          </cell>
          <cell r="O152">
            <v>0</v>
          </cell>
          <cell r="Q152" t="str">
            <v>DTHN26035</v>
          </cell>
          <cell r="R152">
            <v>100</v>
          </cell>
          <cell r="V152">
            <v>0</v>
          </cell>
          <cell r="W152">
            <v>0</v>
          </cell>
          <cell r="Y152" t="str">
            <v>DTHN26035</v>
          </cell>
          <cell r="Z152">
            <v>100</v>
          </cell>
          <cell r="AD152">
            <v>0</v>
          </cell>
          <cell r="AE152">
            <v>0</v>
          </cell>
        </row>
        <row r="153">
          <cell r="A153" t="str">
            <v>DTHN26044</v>
          </cell>
          <cell r="B153">
            <v>100</v>
          </cell>
          <cell r="F153">
            <v>0</v>
          </cell>
          <cell r="G153">
            <v>0</v>
          </cell>
          <cell r="I153" t="str">
            <v>DTHN26044</v>
          </cell>
          <cell r="J153">
            <v>100</v>
          </cell>
          <cell r="N153">
            <v>0</v>
          </cell>
          <cell r="O153">
            <v>0</v>
          </cell>
          <cell r="Q153" t="str">
            <v>DTHN26044</v>
          </cell>
          <cell r="R153">
            <v>100</v>
          </cell>
          <cell r="V153">
            <v>0</v>
          </cell>
          <cell r="W153">
            <v>0</v>
          </cell>
          <cell r="Y153" t="str">
            <v>DTHN26044</v>
          </cell>
          <cell r="Z153">
            <v>100</v>
          </cell>
          <cell r="AD153">
            <v>0</v>
          </cell>
          <cell r="AE153">
            <v>0</v>
          </cell>
        </row>
        <row r="154">
          <cell r="A154" t="str">
            <v>DTHN26070</v>
          </cell>
          <cell r="B154">
            <v>100</v>
          </cell>
          <cell r="F154">
            <v>0</v>
          </cell>
          <cell r="G154">
            <v>0</v>
          </cell>
          <cell r="I154" t="str">
            <v>DTHN26070</v>
          </cell>
          <cell r="J154">
            <v>100</v>
          </cell>
          <cell r="N154">
            <v>0</v>
          </cell>
          <cell r="O154">
            <v>0</v>
          </cell>
          <cell r="Q154" t="str">
            <v>DTHN26070</v>
          </cell>
          <cell r="R154">
            <v>100</v>
          </cell>
          <cell r="V154">
            <v>0</v>
          </cell>
          <cell r="W154">
            <v>0</v>
          </cell>
          <cell r="Y154" t="str">
            <v>DTHN26070</v>
          </cell>
          <cell r="Z154">
            <v>100</v>
          </cell>
          <cell r="AD154">
            <v>0</v>
          </cell>
          <cell r="AE154">
            <v>0</v>
          </cell>
        </row>
        <row r="155">
          <cell r="A155" t="str">
            <v>DTHN26072</v>
          </cell>
          <cell r="B155">
            <v>0</v>
          </cell>
          <cell r="F155">
            <v>0</v>
          </cell>
          <cell r="G155">
            <v>0</v>
          </cell>
          <cell r="I155" t="str">
            <v>DTHN26072</v>
          </cell>
          <cell r="J155">
            <v>0</v>
          </cell>
          <cell r="N155">
            <v>0</v>
          </cell>
          <cell r="O155">
            <v>0</v>
          </cell>
          <cell r="Q155" t="str">
            <v>DTHN26072</v>
          </cell>
          <cell r="R155">
            <v>0</v>
          </cell>
          <cell r="V155">
            <v>0</v>
          </cell>
          <cell r="W155">
            <v>0</v>
          </cell>
          <cell r="Y155" t="str">
            <v>DTHN26072</v>
          </cell>
          <cell r="Z155">
            <v>0</v>
          </cell>
          <cell r="AD155">
            <v>0</v>
          </cell>
          <cell r="AE155">
            <v>0</v>
          </cell>
        </row>
        <row r="156">
          <cell r="A156" t="str">
            <v>DTHN26073</v>
          </cell>
          <cell r="B156">
            <v>0</v>
          </cell>
          <cell r="F156">
            <v>0</v>
          </cell>
          <cell r="G156">
            <v>0</v>
          </cell>
          <cell r="I156" t="str">
            <v>DTHN26073</v>
          </cell>
          <cell r="J156">
            <v>0</v>
          </cell>
          <cell r="N156">
            <v>0</v>
          </cell>
          <cell r="O156">
            <v>0</v>
          </cell>
          <cell r="Q156" t="str">
            <v>DTHN26073</v>
          </cell>
          <cell r="R156">
            <v>0</v>
          </cell>
          <cell r="V156">
            <v>0</v>
          </cell>
          <cell r="W156">
            <v>0</v>
          </cell>
          <cell r="Y156" t="str">
            <v>DTHN26073</v>
          </cell>
          <cell r="Z156">
            <v>0</v>
          </cell>
          <cell r="AD156">
            <v>0</v>
          </cell>
          <cell r="AE156">
            <v>0</v>
          </cell>
        </row>
        <row r="157">
          <cell r="A157" t="str">
            <v>DTHN26102</v>
          </cell>
          <cell r="B157">
            <v>0</v>
          </cell>
          <cell r="F157">
            <v>0</v>
          </cell>
          <cell r="G157">
            <v>0</v>
          </cell>
          <cell r="I157" t="str">
            <v>DTHN26102</v>
          </cell>
          <cell r="J157">
            <v>0</v>
          </cell>
          <cell r="N157">
            <v>0</v>
          </cell>
          <cell r="O157">
            <v>0</v>
          </cell>
          <cell r="Q157" t="str">
            <v>DTHN26102</v>
          </cell>
          <cell r="R157">
            <v>0</v>
          </cell>
          <cell r="V157">
            <v>0</v>
          </cell>
          <cell r="W157">
            <v>0</v>
          </cell>
          <cell r="Y157" t="str">
            <v>DTHN26102</v>
          </cell>
          <cell r="Z157">
            <v>0</v>
          </cell>
          <cell r="AD157">
            <v>0</v>
          </cell>
          <cell r="AE157">
            <v>0</v>
          </cell>
        </row>
        <row r="158">
          <cell r="A158" t="str">
            <v>DTHN26103</v>
          </cell>
          <cell r="B158">
            <v>0</v>
          </cell>
          <cell r="F158">
            <v>0</v>
          </cell>
          <cell r="G158">
            <v>0</v>
          </cell>
          <cell r="I158" t="str">
            <v>DTHN26103</v>
          </cell>
          <cell r="J158">
            <v>0</v>
          </cell>
          <cell r="N158">
            <v>0</v>
          </cell>
          <cell r="O158">
            <v>0</v>
          </cell>
          <cell r="Q158" t="str">
            <v>DTHN26103</v>
          </cell>
          <cell r="R158">
            <v>0</v>
          </cell>
          <cell r="V158">
            <v>0</v>
          </cell>
          <cell r="W158">
            <v>0</v>
          </cell>
          <cell r="Y158" t="str">
            <v>DTHN26103</v>
          </cell>
          <cell r="Z158">
            <v>0</v>
          </cell>
          <cell r="AD158">
            <v>0</v>
          </cell>
          <cell r="AE158">
            <v>0</v>
          </cell>
        </row>
        <row r="159">
          <cell r="A159" t="str">
            <v>DTHN26104</v>
          </cell>
          <cell r="B159">
            <v>0</v>
          </cell>
          <cell r="F159">
            <v>0</v>
          </cell>
          <cell r="G159">
            <v>0</v>
          </cell>
          <cell r="I159" t="str">
            <v>DTHN26104</v>
          </cell>
          <cell r="J159">
            <v>0</v>
          </cell>
          <cell r="N159">
            <v>0</v>
          </cell>
          <cell r="O159">
            <v>0</v>
          </cell>
          <cell r="Q159" t="str">
            <v>DTHN26104</v>
          </cell>
          <cell r="R159">
            <v>0</v>
          </cell>
          <cell r="V159">
            <v>0</v>
          </cell>
          <cell r="W159">
            <v>0</v>
          </cell>
          <cell r="Y159" t="str">
            <v>DTHN26104</v>
          </cell>
          <cell r="Z159">
            <v>0</v>
          </cell>
          <cell r="AD159">
            <v>0</v>
          </cell>
          <cell r="AE159">
            <v>0</v>
          </cell>
        </row>
        <row r="160">
          <cell r="A160" t="str">
            <v>DTHN26124</v>
          </cell>
          <cell r="B160">
            <v>0</v>
          </cell>
          <cell r="F160">
            <v>0</v>
          </cell>
          <cell r="G160">
            <v>0</v>
          </cell>
          <cell r="I160" t="str">
            <v>DTHN26124</v>
          </cell>
          <cell r="J160">
            <v>0</v>
          </cell>
          <cell r="N160">
            <v>0</v>
          </cell>
          <cell r="O160">
            <v>0</v>
          </cell>
          <cell r="Q160" t="str">
            <v>DTHN26124</v>
          </cell>
          <cell r="R160">
            <v>0</v>
          </cell>
          <cell r="V160">
            <v>0</v>
          </cell>
          <cell r="W160">
            <v>0</v>
          </cell>
          <cell r="Y160" t="str">
            <v>DTHN26124</v>
          </cell>
          <cell r="Z160">
            <v>0</v>
          </cell>
          <cell r="AD160">
            <v>0</v>
          </cell>
          <cell r="AE160">
            <v>0</v>
          </cell>
        </row>
        <row r="161">
          <cell r="A161" t="str">
            <v>DTHN26125</v>
          </cell>
          <cell r="B161">
            <v>0</v>
          </cell>
          <cell r="F161">
            <v>0</v>
          </cell>
          <cell r="G161">
            <v>0</v>
          </cell>
          <cell r="I161" t="str">
            <v>DTHN26125</v>
          </cell>
          <cell r="J161">
            <v>0</v>
          </cell>
          <cell r="N161">
            <v>0</v>
          </cell>
          <cell r="O161">
            <v>0</v>
          </cell>
          <cell r="Q161" t="str">
            <v>DTHN26125</v>
          </cell>
          <cell r="R161">
            <v>0</v>
          </cell>
          <cell r="V161">
            <v>0</v>
          </cell>
          <cell r="W161">
            <v>0</v>
          </cell>
          <cell r="Y161" t="str">
            <v>DTHN26125</v>
          </cell>
          <cell r="Z161">
            <v>0</v>
          </cell>
          <cell r="AD161">
            <v>0</v>
          </cell>
          <cell r="AE161">
            <v>0</v>
          </cell>
        </row>
        <row r="162">
          <cell r="A162" t="str">
            <v>DTHN26127</v>
          </cell>
          <cell r="B162">
            <v>100</v>
          </cell>
          <cell r="F162">
            <v>0</v>
          </cell>
          <cell r="G162">
            <v>0</v>
          </cell>
          <cell r="I162" t="str">
            <v>DTHN26127</v>
          </cell>
          <cell r="J162">
            <v>100</v>
          </cell>
          <cell r="N162">
            <v>0</v>
          </cell>
          <cell r="O162">
            <v>0</v>
          </cell>
          <cell r="Q162" t="str">
            <v>DTHN26127</v>
          </cell>
          <cell r="R162">
            <v>100</v>
          </cell>
          <cell r="V162">
            <v>0</v>
          </cell>
          <cell r="W162">
            <v>0</v>
          </cell>
          <cell r="Y162" t="str">
            <v>DTHN26127</v>
          </cell>
          <cell r="Z162">
            <v>100</v>
          </cell>
          <cell r="AD162">
            <v>0</v>
          </cell>
          <cell r="AE162">
            <v>0</v>
          </cell>
        </row>
        <row r="163">
          <cell r="A163" t="str">
            <v>DTHN26128</v>
          </cell>
          <cell r="B163">
            <v>100</v>
          </cell>
          <cell r="F163">
            <v>0</v>
          </cell>
          <cell r="G163">
            <v>0</v>
          </cell>
          <cell r="I163" t="str">
            <v>DTHN26128</v>
          </cell>
          <cell r="J163">
            <v>100</v>
          </cell>
          <cell r="N163">
            <v>0</v>
          </cell>
          <cell r="O163">
            <v>0</v>
          </cell>
          <cell r="Q163" t="str">
            <v>DTHN26128</v>
          </cell>
          <cell r="R163">
            <v>100</v>
          </cell>
          <cell r="V163">
            <v>0</v>
          </cell>
          <cell r="W163">
            <v>0</v>
          </cell>
          <cell r="Y163" t="str">
            <v>DTHN26128</v>
          </cell>
          <cell r="Z163">
            <v>100</v>
          </cell>
          <cell r="AD163">
            <v>0</v>
          </cell>
          <cell r="AE163">
            <v>0</v>
          </cell>
        </row>
        <row r="164">
          <cell r="A164" t="str">
            <v>DTMB41060</v>
          </cell>
          <cell r="B164">
            <v>0</v>
          </cell>
          <cell r="F164">
            <v>0</v>
          </cell>
          <cell r="G164">
            <v>0</v>
          </cell>
          <cell r="I164" t="str">
            <v>DTMB41060</v>
          </cell>
          <cell r="J164">
            <v>0</v>
          </cell>
          <cell r="N164">
            <v>0</v>
          </cell>
          <cell r="O164">
            <v>0</v>
          </cell>
          <cell r="Q164" t="str">
            <v>DTMB41060</v>
          </cell>
          <cell r="R164">
            <v>0</v>
          </cell>
          <cell r="V164">
            <v>0</v>
          </cell>
          <cell r="W164">
            <v>0</v>
          </cell>
          <cell r="Y164" t="str">
            <v>DTMB41060</v>
          </cell>
          <cell r="Z164">
            <v>0</v>
          </cell>
          <cell r="AD164">
            <v>0</v>
          </cell>
          <cell r="AE164">
            <v>0</v>
          </cell>
        </row>
        <row r="165">
          <cell r="A165" t="str">
            <v>DTMB41061</v>
          </cell>
          <cell r="B165">
            <v>0</v>
          </cell>
          <cell r="F165">
            <v>0</v>
          </cell>
          <cell r="G165">
            <v>0</v>
          </cell>
          <cell r="I165" t="str">
            <v>DTMB41061</v>
          </cell>
          <cell r="J165">
            <v>0</v>
          </cell>
          <cell r="N165">
            <v>0</v>
          </cell>
          <cell r="O165">
            <v>0</v>
          </cell>
          <cell r="Q165" t="str">
            <v>DTMB41061</v>
          </cell>
          <cell r="R165">
            <v>0</v>
          </cell>
          <cell r="V165">
            <v>0</v>
          </cell>
          <cell r="W165">
            <v>0</v>
          </cell>
          <cell r="Y165" t="str">
            <v>DTMB41061</v>
          </cell>
          <cell r="Z165">
            <v>0</v>
          </cell>
          <cell r="AD165">
            <v>0</v>
          </cell>
          <cell r="AE165">
            <v>0</v>
          </cell>
        </row>
        <row r="166">
          <cell r="A166" t="str">
            <v>DTMB41066</v>
          </cell>
          <cell r="B166">
            <v>0</v>
          </cell>
          <cell r="F166">
            <v>0</v>
          </cell>
          <cell r="G166">
            <v>0</v>
          </cell>
          <cell r="I166" t="str">
            <v>DTMB41066</v>
          </cell>
          <cell r="J166">
            <v>0</v>
          </cell>
          <cell r="N166">
            <v>0</v>
          </cell>
          <cell r="O166">
            <v>0</v>
          </cell>
          <cell r="Q166" t="str">
            <v>DTMB41066</v>
          </cell>
          <cell r="R166">
            <v>0</v>
          </cell>
          <cell r="V166">
            <v>0</v>
          </cell>
          <cell r="W166">
            <v>0</v>
          </cell>
          <cell r="Y166" t="str">
            <v>DTMB41066</v>
          </cell>
          <cell r="Z166">
            <v>0</v>
          </cell>
          <cell r="AD166">
            <v>0</v>
          </cell>
          <cell r="AE166">
            <v>0</v>
          </cell>
        </row>
        <row r="167">
          <cell r="A167" t="str">
            <v>DTMB41067</v>
          </cell>
          <cell r="B167">
            <v>0</v>
          </cell>
          <cell r="F167">
            <v>0</v>
          </cell>
          <cell r="G167">
            <v>0</v>
          </cell>
          <cell r="I167" t="str">
            <v>DTMB41067</v>
          </cell>
          <cell r="J167">
            <v>0</v>
          </cell>
          <cell r="N167">
            <v>0</v>
          </cell>
          <cell r="O167">
            <v>0</v>
          </cell>
          <cell r="Q167" t="str">
            <v>DTMB41067</v>
          </cell>
          <cell r="R167">
            <v>0</v>
          </cell>
          <cell r="V167">
            <v>0</v>
          </cell>
          <cell r="W167">
            <v>0</v>
          </cell>
          <cell r="Y167" t="str">
            <v>DTMB41067</v>
          </cell>
          <cell r="Z167">
            <v>0</v>
          </cell>
          <cell r="AD167">
            <v>0</v>
          </cell>
          <cell r="AE167">
            <v>0</v>
          </cell>
        </row>
        <row r="168">
          <cell r="A168" t="str">
            <v>DTMB41070</v>
          </cell>
          <cell r="B168">
            <v>0</v>
          </cell>
          <cell r="F168">
            <v>0</v>
          </cell>
          <cell r="G168">
            <v>0</v>
          </cell>
          <cell r="I168" t="str">
            <v>DTMB41070</v>
          </cell>
          <cell r="J168">
            <v>0</v>
          </cell>
          <cell r="N168">
            <v>0</v>
          </cell>
          <cell r="O168">
            <v>0</v>
          </cell>
          <cell r="Q168" t="str">
            <v>DTMB41070</v>
          </cell>
          <cell r="R168">
            <v>0</v>
          </cell>
          <cell r="V168">
            <v>0</v>
          </cell>
          <cell r="W168">
            <v>0</v>
          </cell>
          <cell r="Y168" t="str">
            <v>DTMB41070</v>
          </cell>
          <cell r="Z168">
            <v>0</v>
          </cell>
          <cell r="AD168">
            <v>0</v>
          </cell>
          <cell r="AE168">
            <v>0</v>
          </cell>
        </row>
        <row r="169">
          <cell r="A169" t="str">
            <v>DTMB41073</v>
          </cell>
          <cell r="B169">
            <v>0</v>
          </cell>
          <cell r="F169">
            <v>0</v>
          </cell>
          <cell r="G169">
            <v>0</v>
          </cell>
          <cell r="I169" t="str">
            <v>DTMB41073</v>
          </cell>
          <cell r="J169">
            <v>0</v>
          </cell>
          <cell r="N169">
            <v>0</v>
          </cell>
          <cell r="O169">
            <v>0</v>
          </cell>
          <cell r="Q169" t="str">
            <v>DTMB41073</v>
          </cell>
          <cell r="R169">
            <v>0</v>
          </cell>
          <cell r="V169">
            <v>0</v>
          </cell>
          <cell r="W169">
            <v>0</v>
          </cell>
          <cell r="Y169" t="str">
            <v>DTMB41073</v>
          </cell>
          <cell r="Z169">
            <v>0</v>
          </cell>
          <cell r="AD169">
            <v>0</v>
          </cell>
          <cell r="AE169">
            <v>0</v>
          </cell>
        </row>
        <row r="170">
          <cell r="A170" t="str">
            <v>DTMB41074</v>
          </cell>
          <cell r="B170">
            <v>0</v>
          </cell>
          <cell r="F170">
            <v>0</v>
          </cell>
          <cell r="G170">
            <v>0</v>
          </cell>
          <cell r="I170" t="str">
            <v>DTMB41074</v>
          </cell>
          <cell r="J170">
            <v>0</v>
          </cell>
          <cell r="N170">
            <v>0</v>
          </cell>
          <cell r="O170">
            <v>0</v>
          </cell>
          <cell r="Q170" t="str">
            <v>DTMB41074</v>
          </cell>
          <cell r="R170">
            <v>0</v>
          </cell>
          <cell r="V170">
            <v>0</v>
          </cell>
          <cell r="W170">
            <v>0</v>
          </cell>
          <cell r="Y170" t="str">
            <v>DTMB41074</v>
          </cell>
          <cell r="Z170">
            <v>0</v>
          </cell>
          <cell r="AD170">
            <v>0</v>
          </cell>
          <cell r="AE170">
            <v>0</v>
          </cell>
        </row>
        <row r="171">
          <cell r="A171" t="str">
            <v>DTMB41075</v>
          </cell>
          <cell r="B171">
            <v>0</v>
          </cell>
          <cell r="F171">
            <v>0</v>
          </cell>
          <cell r="G171">
            <v>0</v>
          </cell>
          <cell r="I171" t="str">
            <v>DTMB41075</v>
          </cell>
          <cell r="J171">
            <v>0</v>
          </cell>
          <cell r="N171">
            <v>0</v>
          </cell>
          <cell r="O171">
            <v>0</v>
          </cell>
          <cell r="Q171" t="str">
            <v>DTMB41075</v>
          </cell>
          <cell r="R171">
            <v>0</v>
          </cell>
          <cell r="V171">
            <v>0</v>
          </cell>
          <cell r="W171">
            <v>0</v>
          </cell>
          <cell r="Y171" t="str">
            <v>DTMB41075</v>
          </cell>
          <cell r="Z171">
            <v>0</v>
          </cell>
          <cell r="AD171">
            <v>0</v>
          </cell>
          <cell r="AE171">
            <v>0</v>
          </cell>
        </row>
        <row r="172">
          <cell r="A172" t="str">
            <v>DTMB41076</v>
          </cell>
          <cell r="B172">
            <v>0</v>
          </cell>
          <cell r="F172">
            <v>0</v>
          </cell>
          <cell r="G172">
            <v>0</v>
          </cell>
          <cell r="I172" t="str">
            <v>DTMB41076</v>
          </cell>
          <cell r="J172">
            <v>0</v>
          </cell>
          <cell r="N172">
            <v>0</v>
          </cell>
          <cell r="O172">
            <v>0</v>
          </cell>
          <cell r="Q172" t="str">
            <v>DTMB41076</v>
          </cell>
          <cell r="R172">
            <v>0</v>
          </cell>
          <cell r="V172">
            <v>0</v>
          </cell>
          <cell r="W172">
            <v>0</v>
          </cell>
          <cell r="Y172" t="str">
            <v>DTMB41076</v>
          </cell>
          <cell r="Z172">
            <v>0</v>
          </cell>
          <cell r="AD172">
            <v>0</v>
          </cell>
          <cell r="AE172">
            <v>0</v>
          </cell>
        </row>
        <row r="173">
          <cell r="A173" t="str">
            <v>DTMB41081</v>
          </cell>
          <cell r="B173">
            <v>0</v>
          </cell>
          <cell r="F173">
            <v>0</v>
          </cell>
          <cell r="G173">
            <v>0</v>
          </cell>
          <cell r="I173" t="str">
            <v>DTMB41081</v>
          </cell>
          <cell r="J173">
            <v>0</v>
          </cell>
          <cell r="N173">
            <v>0</v>
          </cell>
          <cell r="O173">
            <v>0</v>
          </cell>
          <cell r="Q173" t="str">
            <v>DTMB41081</v>
          </cell>
          <cell r="R173">
            <v>0</v>
          </cell>
          <cell r="V173">
            <v>0</v>
          </cell>
          <cell r="W173">
            <v>0</v>
          </cell>
          <cell r="Y173" t="str">
            <v>DTMB41081</v>
          </cell>
          <cell r="Z173">
            <v>0</v>
          </cell>
          <cell r="AD173">
            <v>0</v>
          </cell>
          <cell r="AE173">
            <v>0</v>
          </cell>
        </row>
        <row r="174">
          <cell r="A174" t="str">
            <v>DTVV12026</v>
          </cell>
          <cell r="B174">
            <v>0</v>
          </cell>
          <cell r="F174">
            <v>0</v>
          </cell>
          <cell r="G174">
            <v>0</v>
          </cell>
          <cell r="I174" t="str">
            <v>DTVV12026</v>
          </cell>
          <cell r="J174">
            <v>0</v>
          </cell>
          <cell r="N174">
            <v>0</v>
          </cell>
          <cell r="O174">
            <v>0</v>
          </cell>
          <cell r="Q174" t="str">
            <v>DTVV12026</v>
          </cell>
          <cell r="R174">
            <v>0</v>
          </cell>
          <cell r="V174">
            <v>0</v>
          </cell>
          <cell r="W174">
            <v>0</v>
          </cell>
          <cell r="Y174" t="str">
            <v>DTVV12026</v>
          </cell>
          <cell r="Z174">
            <v>0</v>
          </cell>
          <cell r="AD174">
            <v>0</v>
          </cell>
          <cell r="AE174">
            <v>0</v>
          </cell>
        </row>
        <row r="175">
          <cell r="A175" t="str">
            <v>DTVV12027</v>
          </cell>
          <cell r="B175">
            <v>0</v>
          </cell>
          <cell r="F175">
            <v>0</v>
          </cell>
          <cell r="G175">
            <v>0</v>
          </cell>
          <cell r="I175" t="str">
            <v>DTVV12027</v>
          </cell>
          <cell r="J175">
            <v>0</v>
          </cell>
          <cell r="N175">
            <v>0</v>
          </cell>
          <cell r="O175">
            <v>0</v>
          </cell>
          <cell r="Q175" t="str">
            <v>DTVV12027</v>
          </cell>
          <cell r="R175">
            <v>0</v>
          </cell>
          <cell r="V175">
            <v>0</v>
          </cell>
          <cell r="W175">
            <v>0</v>
          </cell>
          <cell r="Y175" t="str">
            <v>DTVV12027</v>
          </cell>
          <cell r="Z175">
            <v>0</v>
          </cell>
          <cell r="AD175">
            <v>0</v>
          </cell>
          <cell r="AE175">
            <v>0</v>
          </cell>
        </row>
        <row r="176">
          <cell r="A176" t="str">
            <v>DTVV12037</v>
          </cell>
          <cell r="B176">
            <v>0</v>
          </cell>
          <cell r="F176">
            <v>0</v>
          </cell>
          <cell r="G176">
            <v>0</v>
          </cell>
          <cell r="I176" t="str">
            <v>DTVV12037</v>
          </cell>
          <cell r="J176">
            <v>0</v>
          </cell>
          <cell r="N176">
            <v>0</v>
          </cell>
          <cell r="O176">
            <v>0</v>
          </cell>
          <cell r="Q176" t="str">
            <v>DTVV12037</v>
          </cell>
          <cell r="R176">
            <v>0</v>
          </cell>
          <cell r="V176">
            <v>0</v>
          </cell>
          <cell r="W176">
            <v>0</v>
          </cell>
          <cell r="Y176" t="str">
            <v>DTVV12037</v>
          </cell>
          <cell r="Z176">
            <v>0</v>
          </cell>
          <cell r="AD176">
            <v>0</v>
          </cell>
          <cell r="AE176">
            <v>0</v>
          </cell>
        </row>
        <row r="177">
          <cell r="A177" t="str">
            <v>DTVV12038</v>
          </cell>
          <cell r="B177">
            <v>0</v>
          </cell>
          <cell r="F177">
            <v>0</v>
          </cell>
          <cell r="G177">
            <v>0</v>
          </cell>
          <cell r="I177" t="str">
            <v>DTVV12038</v>
          </cell>
          <cell r="J177">
            <v>0</v>
          </cell>
          <cell r="N177">
            <v>0</v>
          </cell>
          <cell r="O177">
            <v>0</v>
          </cell>
          <cell r="Q177" t="str">
            <v>DTVV12038</v>
          </cell>
          <cell r="R177">
            <v>87.87</v>
          </cell>
          <cell r="S177">
            <v>4.37</v>
          </cell>
          <cell r="T177">
            <v>18</v>
          </cell>
          <cell r="U177">
            <v>0</v>
          </cell>
          <cell r="V177">
            <v>36</v>
          </cell>
          <cell r="W177">
            <v>2</v>
          </cell>
          <cell r="Y177" t="str">
            <v>DTVV12038</v>
          </cell>
          <cell r="Z177">
            <v>98.09</v>
          </cell>
          <cell r="AA177">
            <v>1.61</v>
          </cell>
          <cell r="AB177">
            <v>13.5</v>
          </cell>
          <cell r="AC177">
            <v>0</v>
          </cell>
          <cell r="AD177">
            <v>27</v>
          </cell>
          <cell r="AE177">
            <v>2</v>
          </cell>
        </row>
        <row r="178">
          <cell r="A178" t="str">
            <v>DTVV12057</v>
          </cell>
          <cell r="B178">
            <v>0</v>
          </cell>
          <cell r="F178">
            <v>0</v>
          </cell>
          <cell r="G178">
            <v>0</v>
          </cell>
          <cell r="I178" t="str">
            <v>DTVV12057</v>
          </cell>
          <cell r="J178">
            <v>0</v>
          </cell>
          <cell r="N178">
            <v>0</v>
          </cell>
          <cell r="O178">
            <v>0</v>
          </cell>
          <cell r="Q178" t="str">
            <v>DTVV12057</v>
          </cell>
          <cell r="R178">
            <v>0</v>
          </cell>
          <cell r="V178">
            <v>0</v>
          </cell>
          <cell r="W178">
            <v>0</v>
          </cell>
          <cell r="Y178" t="str">
            <v>DTVV12057</v>
          </cell>
          <cell r="Z178">
            <v>0</v>
          </cell>
          <cell r="AD178">
            <v>0</v>
          </cell>
          <cell r="AE178">
            <v>0</v>
          </cell>
        </row>
        <row r="179">
          <cell r="A179" t="str">
            <v>DTVV12059</v>
          </cell>
          <cell r="B179">
            <v>0</v>
          </cell>
          <cell r="F179">
            <v>0</v>
          </cell>
          <cell r="G179">
            <v>0</v>
          </cell>
          <cell r="I179" t="str">
            <v>DTVV12059</v>
          </cell>
          <cell r="J179">
            <v>0</v>
          </cell>
          <cell r="N179">
            <v>0</v>
          </cell>
          <cell r="O179">
            <v>0</v>
          </cell>
          <cell r="Q179" t="str">
            <v>DTVV12059</v>
          </cell>
          <cell r="R179">
            <v>0</v>
          </cell>
          <cell r="V179">
            <v>0</v>
          </cell>
          <cell r="W179">
            <v>0</v>
          </cell>
          <cell r="Y179" t="str">
            <v>DTVV12059</v>
          </cell>
          <cell r="Z179">
            <v>0</v>
          </cell>
          <cell r="AD179">
            <v>0</v>
          </cell>
          <cell r="AE179">
            <v>0</v>
          </cell>
        </row>
        <row r="180">
          <cell r="A180" t="str">
            <v>DTVV12080</v>
          </cell>
          <cell r="B180">
            <v>0</v>
          </cell>
          <cell r="F180">
            <v>0</v>
          </cell>
          <cell r="G180">
            <v>0</v>
          </cell>
          <cell r="I180" t="str">
            <v>DTVV12080</v>
          </cell>
          <cell r="J180">
            <v>0</v>
          </cell>
          <cell r="N180">
            <v>0</v>
          </cell>
          <cell r="O180">
            <v>0</v>
          </cell>
          <cell r="Q180" t="str">
            <v>DTVV12080</v>
          </cell>
          <cell r="R180">
            <v>0</v>
          </cell>
          <cell r="V180">
            <v>0</v>
          </cell>
          <cell r="W180">
            <v>0</v>
          </cell>
          <cell r="Y180" t="str">
            <v>DTVV12080</v>
          </cell>
          <cell r="Z180">
            <v>0</v>
          </cell>
          <cell r="AD180">
            <v>0</v>
          </cell>
          <cell r="AE180">
            <v>0</v>
          </cell>
        </row>
        <row r="181">
          <cell r="A181" t="str">
            <v>DTVV12082</v>
          </cell>
          <cell r="B181">
            <v>0</v>
          </cell>
          <cell r="F181">
            <v>0</v>
          </cell>
          <cell r="G181">
            <v>0</v>
          </cell>
          <cell r="I181" t="str">
            <v>DTVV12082</v>
          </cell>
          <cell r="J181">
            <v>0</v>
          </cell>
          <cell r="N181">
            <v>0</v>
          </cell>
          <cell r="O181">
            <v>0</v>
          </cell>
          <cell r="Q181" t="str">
            <v>DTVV12082</v>
          </cell>
          <cell r="R181">
            <v>0</v>
          </cell>
          <cell r="V181">
            <v>0</v>
          </cell>
          <cell r="W181">
            <v>0</v>
          </cell>
          <cell r="Y181" t="str">
            <v>DTVV12082</v>
          </cell>
          <cell r="Z181">
            <v>0</v>
          </cell>
          <cell r="AD181">
            <v>0</v>
          </cell>
          <cell r="AE181">
            <v>0</v>
          </cell>
        </row>
        <row r="182">
          <cell r="A182" t="str">
            <v>DTVV12083</v>
          </cell>
          <cell r="B182">
            <v>0</v>
          </cell>
          <cell r="F182">
            <v>0</v>
          </cell>
          <cell r="G182">
            <v>0</v>
          </cell>
          <cell r="I182" t="str">
            <v>DTVV12083</v>
          </cell>
          <cell r="J182">
            <v>0</v>
          </cell>
          <cell r="N182">
            <v>0</v>
          </cell>
          <cell r="O182">
            <v>0</v>
          </cell>
          <cell r="Q182" t="str">
            <v>DTVV12083</v>
          </cell>
          <cell r="R182">
            <v>0</v>
          </cell>
          <cell r="V182">
            <v>0</v>
          </cell>
          <cell r="W182">
            <v>0</v>
          </cell>
          <cell r="Y182" t="str">
            <v>DTVV12083</v>
          </cell>
          <cell r="Z182">
            <v>0</v>
          </cell>
          <cell r="AD182">
            <v>0</v>
          </cell>
          <cell r="AE182">
            <v>0</v>
          </cell>
        </row>
        <row r="183">
          <cell r="A183" t="str">
            <v>DTVV12091</v>
          </cell>
          <cell r="B183">
            <v>0</v>
          </cell>
          <cell r="F183">
            <v>0</v>
          </cell>
          <cell r="G183">
            <v>0</v>
          </cell>
          <cell r="I183" t="str">
            <v>DTVV12091</v>
          </cell>
          <cell r="J183">
            <v>0</v>
          </cell>
          <cell r="N183">
            <v>0</v>
          </cell>
          <cell r="O183">
            <v>0</v>
          </cell>
          <cell r="Q183" t="str">
            <v>DTVV12091</v>
          </cell>
          <cell r="R183">
            <v>72.209999999999994</v>
          </cell>
          <cell r="S183">
            <v>26.68</v>
          </cell>
          <cell r="T183">
            <v>57</v>
          </cell>
          <cell r="U183">
            <v>100</v>
          </cell>
          <cell r="V183">
            <v>57</v>
          </cell>
          <cell r="W183">
            <v>1</v>
          </cell>
          <cell r="Y183" t="str">
            <v>DTVV12091</v>
          </cell>
          <cell r="Z183">
            <v>100</v>
          </cell>
          <cell r="AA183">
            <v>0</v>
          </cell>
          <cell r="AB183">
            <v>100</v>
          </cell>
          <cell r="AD183">
            <v>100</v>
          </cell>
          <cell r="AE183">
            <v>0</v>
          </cell>
        </row>
        <row r="184">
          <cell r="A184" t="str">
            <v>DTVV12110</v>
          </cell>
          <cell r="B184">
            <v>0</v>
          </cell>
          <cell r="F184">
            <v>0</v>
          </cell>
          <cell r="G184">
            <v>0</v>
          </cell>
          <cell r="I184" t="str">
            <v>DTVV12110</v>
          </cell>
          <cell r="J184">
            <v>0</v>
          </cell>
          <cell r="N184">
            <v>0</v>
          </cell>
          <cell r="O184">
            <v>0</v>
          </cell>
          <cell r="Q184" t="str">
            <v>DTVV12110</v>
          </cell>
          <cell r="R184">
            <v>0</v>
          </cell>
          <cell r="V184">
            <v>0</v>
          </cell>
          <cell r="W184">
            <v>0</v>
          </cell>
          <cell r="Y184" t="str">
            <v>DTVV12110</v>
          </cell>
          <cell r="Z184">
            <v>0</v>
          </cell>
          <cell r="AD184">
            <v>0</v>
          </cell>
          <cell r="AE184">
            <v>0</v>
          </cell>
        </row>
        <row r="185">
          <cell r="A185" t="str">
            <v>DTVV12116</v>
          </cell>
          <cell r="B185">
            <v>0</v>
          </cell>
          <cell r="F185">
            <v>0</v>
          </cell>
          <cell r="G185">
            <v>0</v>
          </cell>
          <cell r="I185" t="str">
            <v>DTVV12116</v>
          </cell>
          <cell r="J185">
            <v>0</v>
          </cell>
          <cell r="N185">
            <v>0</v>
          </cell>
          <cell r="O185">
            <v>0</v>
          </cell>
          <cell r="Q185" t="str">
            <v>DTVV12116</v>
          </cell>
          <cell r="R185">
            <v>100</v>
          </cell>
          <cell r="S185">
            <v>0</v>
          </cell>
          <cell r="T185">
            <v>55</v>
          </cell>
          <cell r="V185">
            <v>55</v>
          </cell>
          <cell r="W185">
            <v>0</v>
          </cell>
          <cell r="Y185" t="str">
            <v>DTVV12116</v>
          </cell>
          <cell r="Z185">
            <v>90.79</v>
          </cell>
          <cell r="AA185">
            <v>3.87</v>
          </cell>
          <cell r="AB185">
            <v>4.25</v>
          </cell>
          <cell r="AC185">
            <v>0</v>
          </cell>
          <cell r="AD185">
            <v>17</v>
          </cell>
          <cell r="AE185">
            <v>4</v>
          </cell>
        </row>
        <row r="186">
          <cell r="A186" t="str">
            <v>DTVV12133</v>
          </cell>
          <cell r="B186">
            <v>0</v>
          </cell>
          <cell r="F186">
            <v>0</v>
          </cell>
          <cell r="G186">
            <v>0</v>
          </cell>
          <cell r="I186" t="str">
            <v>DTVV12133</v>
          </cell>
          <cell r="J186">
            <v>0</v>
          </cell>
          <cell r="N186">
            <v>0</v>
          </cell>
          <cell r="O186">
            <v>0</v>
          </cell>
          <cell r="Q186" t="str">
            <v>DTVV12133</v>
          </cell>
          <cell r="R186">
            <v>0</v>
          </cell>
          <cell r="V186">
            <v>0</v>
          </cell>
          <cell r="W186">
            <v>0</v>
          </cell>
          <cell r="Y186" t="str">
            <v>DTVV12133</v>
          </cell>
          <cell r="Z186">
            <v>0</v>
          </cell>
          <cell r="AD186">
            <v>0</v>
          </cell>
          <cell r="AE186">
            <v>0</v>
          </cell>
        </row>
        <row r="187">
          <cell r="A187" t="str">
            <v>DTVV12134</v>
          </cell>
          <cell r="B187">
            <v>0</v>
          </cell>
          <cell r="F187">
            <v>0</v>
          </cell>
          <cell r="G187">
            <v>0</v>
          </cell>
          <cell r="I187" t="str">
            <v>DTVV12134</v>
          </cell>
          <cell r="J187">
            <v>0</v>
          </cell>
          <cell r="N187">
            <v>0</v>
          </cell>
          <cell r="O187">
            <v>0</v>
          </cell>
          <cell r="Q187" t="str">
            <v>DTVV12134</v>
          </cell>
          <cell r="R187">
            <v>0</v>
          </cell>
          <cell r="V187">
            <v>0</v>
          </cell>
          <cell r="W187">
            <v>0</v>
          </cell>
          <cell r="Y187" t="str">
            <v>DTVV12134</v>
          </cell>
          <cell r="Z187">
            <v>0</v>
          </cell>
          <cell r="AD187">
            <v>0</v>
          </cell>
          <cell r="AE187">
            <v>0</v>
          </cell>
        </row>
        <row r="188">
          <cell r="A188" t="str">
            <v>DTVV12135</v>
          </cell>
          <cell r="B188">
            <v>0</v>
          </cell>
          <cell r="F188">
            <v>0</v>
          </cell>
          <cell r="G188">
            <v>0</v>
          </cell>
          <cell r="I188" t="str">
            <v>DTVV12135</v>
          </cell>
          <cell r="J188">
            <v>0</v>
          </cell>
          <cell r="N188">
            <v>0</v>
          </cell>
          <cell r="O188">
            <v>0</v>
          </cell>
          <cell r="Q188" t="str">
            <v>DTVV12135</v>
          </cell>
          <cell r="R188">
            <v>0</v>
          </cell>
          <cell r="V188">
            <v>0</v>
          </cell>
          <cell r="W188">
            <v>0</v>
          </cell>
          <cell r="Y188" t="str">
            <v>DTVV12135</v>
          </cell>
          <cell r="Z188">
            <v>0</v>
          </cell>
          <cell r="AD188">
            <v>0</v>
          </cell>
          <cell r="AE188">
            <v>0</v>
          </cell>
        </row>
        <row r="189">
          <cell r="A189" t="str">
            <v>DTVV12136</v>
          </cell>
          <cell r="B189">
            <v>0</v>
          </cell>
          <cell r="F189">
            <v>0</v>
          </cell>
          <cell r="G189">
            <v>0</v>
          </cell>
          <cell r="I189" t="str">
            <v>DTVV12136</v>
          </cell>
          <cell r="J189">
            <v>0</v>
          </cell>
          <cell r="N189">
            <v>0</v>
          </cell>
          <cell r="O189">
            <v>0</v>
          </cell>
          <cell r="Q189" t="str">
            <v>DTVV12136</v>
          </cell>
          <cell r="R189">
            <v>0</v>
          </cell>
          <cell r="V189">
            <v>0</v>
          </cell>
          <cell r="W189">
            <v>0</v>
          </cell>
          <cell r="Y189" t="str">
            <v>DTVV12136</v>
          </cell>
          <cell r="Z189">
            <v>0</v>
          </cell>
          <cell r="AD189">
            <v>0</v>
          </cell>
          <cell r="AE189">
            <v>0</v>
          </cell>
        </row>
        <row r="190">
          <cell r="A190" t="str">
            <v>DTVV12137</v>
          </cell>
          <cell r="B190">
            <v>0</v>
          </cell>
          <cell r="F190">
            <v>0</v>
          </cell>
          <cell r="G190">
            <v>0</v>
          </cell>
          <cell r="I190" t="str">
            <v>DTVV12137</v>
          </cell>
          <cell r="J190">
            <v>0</v>
          </cell>
          <cell r="N190">
            <v>0</v>
          </cell>
          <cell r="O190">
            <v>0</v>
          </cell>
          <cell r="Q190" t="str">
            <v>DTVV12137</v>
          </cell>
          <cell r="R190">
            <v>0</v>
          </cell>
          <cell r="V190">
            <v>0</v>
          </cell>
          <cell r="W190">
            <v>0</v>
          </cell>
          <cell r="Y190" t="str">
            <v>DTVV12137</v>
          </cell>
          <cell r="Z190">
            <v>0</v>
          </cell>
          <cell r="AD190">
            <v>0</v>
          </cell>
          <cell r="AE190">
            <v>0</v>
          </cell>
        </row>
        <row r="191">
          <cell r="A191" t="str">
            <v>DTVV12138</v>
          </cell>
          <cell r="B191">
            <v>0</v>
          </cell>
          <cell r="F191">
            <v>0</v>
          </cell>
          <cell r="G191">
            <v>0</v>
          </cell>
          <cell r="I191" t="str">
            <v>DTVV12138</v>
          </cell>
          <cell r="J191">
            <v>0</v>
          </cell>
          <cell r="N191">
            <v>0</v>
          </cell>
          <cell r="O191">
            <v>0</v>
          </cell>
          <cell r="Q191" t="str">
            <v>DTVV12138</v>
          </cell>
          <cell r="R191">
            <v>100</v>
          </cell>
          <cell r="S191">
            <v>0</v>
          </cell>
          <cell r="T191">
            <v>28</v>
          </cell>
          <cell r="V191">
            <v>28</v>
          </cell>
          <cell r="W191">
            <v>0</v>
          </cell>
          <cell r="Y191" t="str">
            <v>DTVV12138</v>
          </cell>
          <cell r="Z191">
            <v>74.12</v>
          </cell>
          <cell r="AA191">
            <v>10.87</v>
          </cell>
          <cell r="AB191">
            <v>6.25</v>
          </cell>
          <cell r="AC191">
            <v>0</v>
          </cell>
          <cell r="AD191">
            <v>25</v>
          </cell>
          <cell r="AE191">
            <v>4</v>
          </cell>
        </row>
        <row r="192">
          <cell r="A192" t="str">
            <v>DTVV12144</v>
          </cell>
          <cell r="B192">
            <v>0</v>
          </cell>
          <cell r="F192">
            <v>0</v>
          </cell>
          <cell r="G192">
            <v>0</v>
          </cell>
          <cell r="I192" t="str">
            <v>DTVV12144</v>
          </cell>
          <cell r="J192">
            <v>0</v>
          </cell>
          <cell r="N192">
            <v>0</v>
          </cell>
          <cell r="O192">
            <v>0</v>
          </cell>
          <cell r="Q192" t="str">
            <v>DTVV12144</v>
          </cell>
          <cell r="R192">
            <v>82.41</v>
          </cell>
          <cell r="S192">
            <v>4.22</v>
          </cell>
          <cell r="T192">
            <v>6.8</v>
          </cell>
          <cell r="U192">
            <v>0</v>
          </cell>
          <cell r="V192">
            <v>20.399999999999999</v>
          </cell>
          <cell r="W192">
            <v>3</v>
          </cell>
          <cell r="Y192" t="str">
            <v>DTVV12144</v>
          </cell>
          <cell r="Z192">
            <v>98.68</v>
          </cell>
          <cell r="AA192">
            <v>1.1100000000000001</v>
          </cell>
          <cell r="AB192">
            <v>0</v>
          </cell>
          <cell r="AC192">
            <v>0</v>
          </cell>
          <cell r="AD192">
            <v>0</v>
          </cell>
          <cell r="AE192">
            <v>2</v>
          </cell>
        </row>
        <row r="193">
          <cell r="A193" t="str">
            <v>DTVV12147</v>
          </cell>
          <cell r="B193">
            <v>0</v>
          </cell>
          <cell r="F193">
            <v>0</v>
          </cell>
          <cell r="G193">
            <v>0</v>
          </cell>
          <cell r="I193" t="str">
            <v>DTVV12147</v>
          </cell>
          <cell r="J193">
            <v>0</v>
          </cell>
          <cell r="N193">
            <v>0</v>
          </cell>
          <cell r="O193">
            <v>0</v>
          </cell>
          <cell r="Q193" t="str">
            <v>DTVV12147</v>
          </cell>
          <cell r="R193">
            <v>0</v>
          </cell>
          <cell r="V193">
            <v>0</v>
          </cell>
          <cell r="W193">
            <v>0</v>
          </cell>
          <cell r="Y193" t="str">
            <v>DTVV12147</v>
          </cell>
          <cell r="Z193">
            <v>0</v>
          </cell>
          <cell r="AD193">
            <v>0</v>
          </cell>
          <cell r="AE193">
            <v>0</v>
          </cell>
        </row>
        <row r="194">
          <cell r="A194" t="str">
            <v>DTVV12148</v>
          </cell>
          <cell r="B194">
            <v>0</v>
          </cell>
          <cell r="F194">
            <v>0</v>
          </cell>
          <cell r="G194">
            <v>0</v>
          </cell>
          <cell r="I194" t="str">
            <v>DTVV12148</v>
          </cell>
          <cell r="J194">
            <v>0</v>
          </cell>
          <cell r="N194">
            <v>0</v>
          </cell>
          <cell r="O194">
            <v>0</v>
          </cell>
          <cell r="Q194" t="str">
            <v>DTVV12148</v>
          </cell>
          <cell r="R194">
            <v>92.48</v>
          </cell>
          <cell r="S194">
            <v>2.41</v>
          </cell>
          <cell r="T194">
            <v>13.666666666667</v>
          </cell>
          <cell r="U194">
            <v>0</v>
          </cell>
          <cell r="V194">
            <v>41</v>
          </cell>
          <cell r="W194">
            <v>3</v>
          </cell>
          <cell r="Y194" t="str">
            <v>DTVV12148</v>
          </cell>
          <cell r="Z194">
            <v>93.46</v>
          </cell>
          <cell r="AA194">
            <v>2.75</v>
          </cell>
          <cell r="AB194">
            <v>28</v>
          </cell>
          <cell r="AC194">
            <v>70.108000000000004</v>
          </cell>
          <cell r="AD194">
            <v>112</v>
          </cell>
          <cell r="AE194">
            <v>4</v>
          </cell>
        </row>
        <row r="195">
          <cell r="A195" t="str">
            <v>DTVV12149</v>
          </cell>
          <cell r="B195">
            <v>0</v>
          </cell>
          <cell r="F195">
            <v>0</v>
          </cell>
          <cell r="G195">
            <v>0</v>
          </cell>
          <cell r="I195" t="str">
            <v>DTVV12149</v>
          </cell>
          <cell r="J195">
            <v>0</v>
          </cell>
          <cell r="N195">
            <v>0</v>
          </cell>
          <cell r="O195">
            <v>0</v>
          </cell>
          <cell r="Q195" t="str">
            <v>DTVV12149</v>
          </cell>
          <cell r="R195">
            <v>0</v>
          </cell>
          <cell r="V195">
            <v>0</v>
          </cell>
          <cell r="W195">
            <v>0</v>
          </cell>
          <cell r="Y195" t="str">
            <v>DTVV12149</v>
          </cell>
          <cell r="Z195">
            <v>0</v>
          </cell>
          <cell r="AD195">
            <v>0</v>
          </cell>
          <cell r="AE195">
            <v>0</v>
          </cell>
        </row>
        <row r="196">
          <cell r="A196" t="str">
            <v>DTVV12150</v>
          </cell>
          <cell r="B196">
            <v>0</v>
          </cell>
          <cell r="F196">
            <v>0</v>
          </cell>
          <cell r="G196">
            <v>0</v>
          </cell>
          <cell r="I196" t="str">
            <v>DTVV12150</v>
          </cell>
          <cell r="J196">
            <v>0</v>
          </cell>
          <cell r="N196">
            <v>0</v>
          </cell>
          <cell r="O196">
            <v>0</v>
          </cell>
          <cell r="Q196" t="str">
            <v>DTVV12150</v>
          </cell>
          <cell r="R196">
            <v>89.88</v>
          </cell>
          <cell r="S196">
            <v>3.64</v>
          </cell>
          <cell r="T196">
            <v>6</v>
          </cell>
          <cell r="U196">
            <v>65.906999999999996</v>
          </cell>
          <cell r="V196">
            <v>12</v>
          </cell>
          <cell r="W196">
            <v>2</v>
          </cell>
          <cell r="Y196" t="str">
            <v>DTVV12150</v>
          </cell>
          <cell r="Z196">
            <v>83.91</v>
          </cell>
          <cell r="AA196">
            <v>13.52</v>
          </cell>
          <cell r="AB196">
            <v>0</v>
          </cell>
          <cell r="AC196">
            <v>60.418999999999997</v>
          </cell>
          <cell r="AD196">
            <v>0</v>
          </cell>
          <cell r="AE196">
            <v>2</v>
          </cell>
        </row>
        <row r="197">
          <cell r="A197" t="str">
            <v>DTVV12155</v>
          </cell>
          <cell r="B197">
            <v>0</v>
          </cell>
          <cell r="F197">
            <v>0</v>
          </cell>
          <cell r="G197">
            <v>0</v>
          </cell>
          <cell r="I197" t="str">
            <v>DTVV12155</v>
          </cell>
          <cell r="J197">
            <v>0</v>
          </cell>
          <cell r="N197">
            <v>0</v>
          </cell>
          <cell r="O197">
            <v>0</v>
          </cell>
          <cell r="Q197" t="str">
            <v>DTVV12155</v>
          </cell>
          <cell r="R197">
            <v>0</v>
          </cell>
          <cell r="V197">
            <v>0</v>
          </cell>
          <cell r="W197">
            <v>0</v>
          </cell>
          <cell r="Y197" t="str">
            <v>DTVV12155</v>
          </cell>
          <cell r="Z197">
            <v>0</v>
          </cell>
          <cell r="AD197">
            <v>0</v>
          </cell>
          <cell r="AE197">
            <v>0</v>
          </cell>
        </row>
        <row r="198">
          <cell r="A198" t="str">
            <v>DTVV12156</v>
          </cell>
          <cell r="B198">
            <v>0</v>
          </cell>
          <cell r="F198">
            <v>0</v>
          </cell>
          <cell r="G198">
            <v>0</v>
          </cell>
          <cell r="I198" t="str">
            <v>DTVV12156</v>
          </cell>
          <cell r="J198">
            <v>0</v>
          </cell>
          <cell r="N198">
            <v>0</v>
          </cell>
          <cell r="O198">
            <v>0</v>
          </cell>
          <cell r="Q198" t="str">
            <v>DTVV12156</v>
          </cell>
          <cell r="R198">
            <v>97.76</v>
          </cell>
          <cell r="S198">
            <v>0.81</v>
          </cell>
          <cell r="T198">
            <v>7</v>
          </cell>
          <cell r="U198">
            <v>0</v>
          </cell>
          <cell r="V198">
            <v>14</v>
          </cell>
          <cell r="W198">
            <v>2</v>
          </cell>
          <cell r="Y198" t="str">
            <v>DTVV12156</v>
          </cell>
          <cell r="Z198">
            <v>98.14</v>
          </cell>
          <cell r="AA198">
            <v>1.57</v>
          </cell>
          <cell r="AB198">
            <v>10.5</v>
          </cell>
          <cell r="AC198">
            <v>0</v>
          </cell>
          <cell r="AD198">
            <v>21</v>
          </cell>
          <cell r="AE198">
            <v>2</v>
          </cell>
        </row>
        <row r="199">
          <cell r="A199" t="str">
            <v>DTVV44001</v>
          </cell>
          <cell r="B199">
            <v>79.290000000000006</v>
          </cell>
          <cell r="C199">
            <v>5.8</v>
          </cell>
          <cell r="D199">
            <v>10.666666666667</v>
          </cell>
          <cell r="E199">
            <v>0</v>
          </cell>
          <cell r="F199">
            <v>64</v>
          </cell>
          <cell r="G199">
            <v>6</v>
          </cell>
          <cell r="I199" t="str">
            <v>DTVV44001</v>
          </cell>
          <cell r="J199">
            <v>89.94</v>
          </cell>
          <cell r="K199">
            <v>8.31</v>
          </cell>
          <cell r="L199">
            <v>26.5</v>
          </cell>
          <cell r="M199">
            <v>84.052000000000007</v>
          </cell>
          <cell r="N199">
            <v>53</v>
          </cell>
          <cell r="O199">
            <v>2</v>
          </cell>
          <cell r="Q199" t="str">
            <v>DTVV44001</v>
          </cell>
          <cell r="R199">
            <v>90.01</v>
          </cell>
          <cell r="S199">
            <v>5.59</v>
          </cell>
          <cell r="T199">
            <v>24.333333333333002</v>
          </cell>
          <cell r="U199">
            <v>86.296000000000006</v>
          </cell>
          <cell r="V199">
            <v>73</v>
          </cell>
          <cell r="W199">
            <v>3</v>
          </cell>
          <cell r="Y199" t="str">
            <v>DTVV44001</v>
          </cell>
          <cell r="Z199">
            <v>95.95</v>
          </cell>
          <cell r="AA199">
            <v>6.8</v>
          </cell>
          <cell r="AB199">
            <v>85</v>
          </cell>
          <cell r="AC199">
            <v>0</v>
          </cell>
          <cell r="AD199">
            <v>85</v>
          </cell>
          <cell r="AE199">
            <v>1</v>
          </cell>
        </row>
        <row r="200">
          <cell r="A200" t="str">
            <v>DTVV44002</v>
          </cell>
          <cell r="B200">
            <v>90.25</v>
          </cell>
          <cell r="C200">
            <v>4.01</v>
          </cell>
          <cell r="D200">
            <v>19.5</v>
          </cell>
          <cell r="E200">
            <v>42.204000000000001</v>
          </cell>
          <cell r="F200">
            <v>78</v>
          </cell>
          <cell r="G200">
            <v>4</v>
          </cell>
          <cell r="I200" t="str">
            <v>DTVV44002</v>
          </cell>
          <cell r="J200">
            <v>92.2</v>
          </cell>
          <cell r="K200">
            <v>6.55</v>
          </cell>
          <cell r="L200">
            <v>34</v>
          </cell>
          <cell r="M200">
            <v>89.183000000000007</v>
          </cell>
          <cell r="N200">
            <v>68</v>
          </cell>
          <cell r="O200">
            <v>2</v>
          </cell>
          <cell r="Q200" t="str">
            <v>DTVV44002</v>
          </cell>
          <cell r="R200">
            <v>95.68</v>
          </cell>
          <cell r="S200">
            <v>5.22</v>
          </cell>
          <cell r="T200">
            <v>85</v>
          </cell>
          <cell r="U200">
            <v>0</v>
          </cell>
          <cell r="V200">
            <v>85</v>
          </cell>
          <cell r="W200">
            <v>1</v>
          </cell>
          <cell r="Y200" t="str">
            <v>DTVV44002</v>
          </cell>
          <cell r="Z200">
            <v>79.849999999999994</v>
          </cell>
          <cell r="AA200">
            <v>6.63</v>
          </cell>
          <cell r="AB200">
            <v>16.600000000000001</v>
          </cell>
          <cell r="AC200">
            <v>41.176000000000002</v>
          </cell>
          <cell r="AD200">
            <v>83</v>
          </cell>
          <cell r="AE200">
            <v>5</v>
          </cell>
        </row>
        <row r="201">
          <cell r="A201" t="str">
            <v>DTVV44003</v>
          </cell>
          <cell r="B201">
            <v>77.790000000000006</v>
          </cell>
          <cell r="C201">
            <v>17.399999999999999</v>
          </cell>
          <cell r="D201">
            <v>62.5</v>
          </cell>
          <cell r="E201">
            <v>100</v>
          </cell>
          <cell r="F201">
            <v>62.5</v>
          </cell>
          <cell r="G201">
            <v>1</v>
          </cell>
          <cell r="I201" t="str">
            <v>DTVV44003</v>
          </cell>
          <cell r="J201">
            <v>99</v>
          </cell>
          <cell r="K201">
            <v>0.84</v>
          </cell>
          <cell r="L201">
            <v>34.5</v>
          </cell>
          <cell r="M201">
            <v>0</v>
          </cell>
          <cell r="N201">
            <v>69</v>
          </cell>
          <cell r="O201">
            <v>2</v>
          </cell>
          <cell r="Q201" t="str">
            <v>DTVV44003</v>
          </cell>
          <cell r="R201">
            <v>82.99</v>
          </cell>
          <cell r="S201">
            <v>9.5299999999999994</v>
          </cell>
          <cell r="T201">
            <v>26.333333333333002</v>
          </cell>
          <cell r="U201">
            <v>28.222000000000001</v>
          </cell>
          <cell r="V201">
            <v>79</v>
          </cell>
          <cell r="W201">
            <v>3</v>
          </cell>
          <cell r="Y201" t="str">
            <v>DTVV44003</v>
          </cell>
          <cell r="Z201">
            <v>76.14</v>
          </cell>
          <cell r="AA201">
            <v>13.36</v>
          </cell>
          <cell r="AB201">
            <v>16</v>
          </cell>
          <cell r="AC201">
            <v>88.356999999999999</v>
          </cell>
          <cell r="AD201">
            <v>48</v>
          </cell>
          <cell r="AE201">
            <v>3</v>
          </cell>
        </row>
        <row r="202">
          <cell r="A202" t="str">
            <v>DTVV44004</v>
          </cell>
          <cell r="B202">
            <v>99.58</v>
          </cell>
          <cell r="C202">
            <v>0.7</v>
          </cell>
          <cell r="D202">
            <v>100</v>
          </cell>
          <cell r="E202">
            <v>0</v>
          </cell>
          <cell r="F202">
            <v>100</v>
          </cell>
          <cell r="G202">
            <v>1</v>
          </cell>
          <cell r="I202" t="str">
            <v>DTVV44004</v>
          </cell>
          <cell r="J202">
            <v>93.71</v>
          </cell>
          <cell r="K202">
            <v>2.64</v>
          </cell>
          <cell r="L202">
            <v>19</v>
          </cell>
          <cell r="M202">
            <v>47.795000000000002</v>
          </cell>
          <cell r="N202">
            <v>76</v>
          </cell>
          <cell r="O202">
            <v>4</v>
          </cell>
          <cell r="Q202" t="str">
            <v>DTVV44004</v>
          </cell>
          <cell r="R202">
            <v>84.26</v>
          </cell>
          <cell r="S202">
            <v>6.61</v>
          </cell>
          <cell r="T202">
            <v>19.25</v>
          </cell>
          <cell r="U202">
            <v>67.486000000000004</v>
          </cell>
          <cell r="V202">
            <v>77</v>
          </cell>
          <cell r="W202">
            <v>4</v>
          </cell>
          <cell r="Y202" t="str">
            <v>DTVV44004</v>
          </cell>
          <cell r="Z202">
            <v>96.82</v>
          </cell>
          <cell r="AA202">
            <v>1.78</v>
          </cell>
          <cell r="AB202">
            <v>24.666666666666998</v>
          </cell>
          <cell r="AC202">
            <v>79.438999999999993</v>
          </cell>
          <cell r="AD202">
            <v>74</v>
          </cell>
          <cell r="AE202">
            <v>3</v>
          </cell>
        </row>
        <row r="203">
          <cell r="A203" t="str">
            <v>DTVV44005</v>
          </cell>
          <cell r="B203">
            <v>97.85</v>
          </cell>
          <cell r="C203">
            <v>1.68</v>
          </cell>
          <cell r="D203">
            <v>39.950000000000003</v>
          </cell>
          <cell r="E203">
            <v>0</v>
          </cell>
          <cell r="F203">
            <v>79.900000000000006</v>
          </cell>
          <cell r="G203">
            <v>2</v>
          </cell>
          <cell r="I203" t="str">
            <v>DTVV44005</v>
          </cell>
          <cell r="J203">
            <v>90.68</v>
          </cell>
          <cell r="K203">
            <v>3.92</v>
          </cell>
          <cell r="L203">
            <v>7.5</v>
          </cell>
          <cell r="M203">
            <v>63.723999999999997</v>
          </cell>
          <cell r="N203">
            <v>30</v>
          </cell>
          <cell r="O203">
            <v>4</v>
          </cell>
          <cell r="Q203" t="str">
            <v>DTVV44005</v>
          </cell>
          <cell r="R203">
            <v>92.93</v>
          </cell>
          <cell r="S203">
            <v>5.94</v>
          </cell>
          <cell r="T203">
            <v>43.5</v>
          </cell>
          <cell r="U203">
            <v>33.381</v>
          </cell>
          <cell r="V203">
            <v>87</v>
          </cell>
          <cell r="W203">
            <v>2</v>
          </cell>
          <cell r="Y203" t="str">
            <v>DTVV44005</v>
          </cell>
          <cell r="Z203">
            <v>85.49</v>
          </cell>
          <cell r="AA203">
            <v>8.1300000000000008</v>
          </cell>
          <cell r="AB203">
            <v>24.666666666666998</v>
          </cell>
          <cell r="AC203">
            <v>87.150999999999996</v>
          </cell>
          <cell r="AD203">
            <v>74</v>
          </cell>
          <cell r="AE203">
            <v>3</v>
          </cell>
        </row>
        <row r="204">
          <cell r="A204" t="str">
            <v>DTVV44013</v>
          </cell>
          <cell r="B204">
            <v>0</v>
          </cell>
          <cell r="F204">
            <v>0</v>
          </cell>
          <cell r="G204">
            <v>0</v>
          </cell>
          <cell r="I204" t="str">
            <v>DTVV44013</v>
          </cell>
          <cell r="J204">
            <v>0</v>
          </cell>
          <cell r="N204">
            <v>0</v>
          </cell>
          <cell r="O204">
            <v>0</v>
          </cell>
          <cell r="Q204" t="str">
            <v>DTVV44013</v>
          </cell>
          <cell r="R204">
            <v>0</v>
          </cell>
          <cell r="V204">
            <v>0</v>
          </cell>
          <cell r="W204">
            <v>0</v>
          </cell>
          <cell r="Y204" t="str">
            <v>DTVV44013</v>
          </cell>
          <cell r="Z204">
            <v>0</v>
          </cell>
          <cell r="AD204">
            <v>0</v>
          </cell>
          <cell r="AE204">
            <v>0</v>
          </cell>
        </row>
        <row r="205">
          <cell r="A205" t="str">
            <v>DTVV44015</v>
          </cell>
          <cell r="B205">
            <v>85.56</v>
          </cell>
          <cell r="C205">
            <v>6.06</v>
          </cell>
          <cell r="D205">
            <v>2.25</v>
          </cell>
          <cell r="E205">
            <v>37.317999999999998</v>
          </cell>
          <cell r="F205">
            <v>9</v>
          </cell>
          <cell r="G205">
            <v>4</v>
          </cell>
          <cell r="I205" t="str">
            <v>DTVV44015</v>
          </cell>
          <cell r="J205">
            <v>99.76</v>
          </cell>
          <cell r="K205">
            <v>0.4</v>
          </cell>
          <cell r="L205">
            <v>59</v>
          </cell>
          <cell r="M205">
            <v>0</v>
          </cell>
          <cell r="N205">
            <v>59</v>
          </cell>
          <cell r="O205">
            <v>1</v>
          </cell>
          <cell r="Q205" t="str">
            <v>DTVV44015</v>
          </cell>
          <cell r="R205">
            <v>94.5</v>
          </cell>
          <cell r="S205">
            <v>3.08</v>
          </cell>
          <cell r="T205">
            <v>32</v>
          </cell>
          <cell r="U205">
            <v>65.161000000000001</v>
          </cell>
          <cell r="V205">
            <v>96</v>
          </cell>
          <cell r="W205">
            <v>3</v>
          </cell>
          <cell r="Y205" t="str">
            <v>DTVV44015</v>
          </cell>
          <cell r="Z205">
            <v>90.79</v>
          </cell>
          <cell r="AA205">
            <v>5.16</v>
          </cell>
          <cell r="AB205">
            <v>26.333333333333002</v>
          </cell>
          <cell r="AC205">
            <v>61.744</v>
          </cell>
          <cell r="AD205">
            <v>79</v>
          </cell>
          <cell r="AE205">
            <v>3</v>
          </cell>
        </row>
        <row r="206">
          <cell r="A206" t="str">
            <v>DTVV44017</v>
          </cell>
          <cell r="B206">
            <v>96.4</v>
          </cell>
          <cell r="C206">
            <v>2.02</v>
          </cell>
          <cell r="D206">
            <v>20.966666666666999</v>
          </cell>
          <cell r="E206">
            <v>0</v>
          </cell>
          <cell r="F206">
            <v>62.9</v>
          </cell>
          <cell r="G206">
            <v>3</v>
          </cell>
          <cell r="I206" t="str">
            <v>DTVV44017</v>
          </cell>
          <cell r="J206">
            <v>99.08</v>
          </cell>
          <cell r="K206">
            <v>0.78</v>
          </cell>
          <cell r="L206">
            <v>17.5</v>
          </cell>
          <cell r="M206">
            <v>0</v>
          </cell>
          <cell r="N206">
            <v>35</v>
          </cell>
          <cell r="O206">
            <v>2</v>
          </cell>
          <cell r="Q206" t="str">
            <v>DTVV44017</v>
          </cell>
          <cell r="R206">
            <v>88.37</v>
          </cell>
          <cell r="S206">
            <v>9.77</v>
          </cell>
          <cell r="T206">
            <v>35.5</v>
          </cell>
          <cell r="U206">
            <v>0</v>
          </cell>
          <cell r="V206">
            <v>71</v>
          </cell>
          <cell r="W206">
            <v>2</v>
          </cell>
          <cell r="Y206" t="str">
            <v>DTVV44017</v>
          </cell>
          <cell r="Z206">
            <v>83.85</v>
          </cell>
          <cell r="AA206">
            <v>7.71</v>
          </cell>
          <cell r="AB206">
            <v>6</v>
          </cell>
          <cell r="AC206">
            <v>0</v>
          </cell>
          <cell r="AD206">
            <v>18</v>
          </cell>
          <cell r="AE206">
            <v>3</v>
          </cell>
        </row>
        <row r="207">
          <cell r="A207" t="str">
            <v>DTVV44018</v>
          </cell>
          <cell r="B207">
            <v>0</v>
          </cell>
          <cell r="F207">
            <v>0</v>
          </cell>
          <cell r="G207">
            <v>0</v>
          </cell>
          <cell r="I207" t="str">
            <v>DTVV44018</v>
          </cell>
          <cell r="J207">
            <v>0</v>
          </cell>
          <cell r="N207">
            <v>0</v>
          </cell>
          <cell r="O207">
            <v>0</v>
          </cell>
          <cell r="Q207" t="str">
            <v>DTVV44018</v>
          </cell>
          <cell r="R207">
            <v>0</v>
          </cell>
          <cell r="V207">
            <v>0</v>
          </cell>
          <cell r="W207">
            <v>0</v>
          </cell>
          <cell r="Y207" t="str">
            <v>DTVV44018</v>
          </cell>
          <cell r="Z207">
            <v>0</v>
          </cell>
          <cell r="AD207">
            <v>0</v>
          </cell>
          <cell r="AE207">
            <v>0</v>
          </cell>
        </row>
        <row r="208">
          <cell r="A208" t="str">
            <v>DTVV44019</v>
          </cell>
          <cell r="B208">
            <v>77.650000000000006</v>
          </cell>
          <cell r="C208">
            <v>12.52</v>
          </cell>
          <cell r="D208">
            <v>18</v>
          </cell>
          <cell r="E208">
            <v>30.98</v>
          </cell>
          <cell r="F208">
            <v>54</v>
          </cell>
          <cell r="G208">
            <v>3</v>
          </cell>
          <cell r="I208" t="str">
            <v>DTVV44019</v>
          </cell>
          <cell r="J208">
            <v>11.1</v>
          </cell>
          <cell r="K208">
            <v>37.340000000000003</v>
          </cell>
          <cell r="L208">
            <v>0.75</v>
          </cell>
          <cell r="M208">
            <v>59.926000000000002</v>
          </cell>
          <cell r="N208">
            <v>3</v>
          </cell>
          <cell r="O208">
            <v>4</v>
          </cell>
          <cell r="Q208" t="str">
            <v>DTVV44019</v>
          </cell>
          <cell r="R208">
            <v>42.67</v>
          </cell>
          <cell r="S208">
            <v>16.05</v>
          </cell>
          <cell r="T208">
            <v>5.1666666666666998</v>
          </cell>
          <cell r="U208">
            <v>0</v>
          </cell>
          <cell r="V208">
            <v>31</v>
          </cell>
          <cell r="W208">
            <v>6</v>
          </cell>
          <cell r="Y208" t="str">
            <v>DTVV44019</v>
          </cell>
          <cell r="Z208">
            <v>57.58</v>
          </cell>
          <cell r="AA208">
            <v>17.82</v>
          </cell>
          <cell r="AB208">
            <v>12.25</v>
          </cell>
          <cell r="AC208">
            <v>0</v>
          </cell>
          <cell r="AD208">
            <v>49</v>
          </cell>
          <cell r="AE208">
            <v>4</v>
          </cell>
        </row>
        <row r="209">
          <cell r="A209" t="str">
            <v>DTVV44020</v>
          </cell>
          <cell r="B209">
            <v>93.11</v>
          </cell>
          <cell r="C209">
            <v>2.31</v>
          </cell>
          <cell r="D209">
            <v>18.600000000000001</v>
          </cell>
          <cell r="E209">
            <v>49.71</v>
          </cell>
          <cell r="F209">
            <v>93</v>
          </cell>
          <cell r="G209">
            <v>5</v>
          </cell>
          <cell r="I209" t="str">
            <v>DTVV44020</v>
          </cell>
          <cell r="J209">
            <v>93.79</v>
          </cell>
          <cell r="K209">
            <v>1.91</v>
          </cell>
          <cell r="L209">
            <v>19</v>
          </cell>
          <cell r="M209">
            <v>2.9129999999999998</v>
          </cell>
          <cell r="N209">
            <v>57</v>
          </cell>
          <cell r="O209">
            <v>3</v>
          </cell>
          <cell r="Q209" t="str">
            <v>DTVV44020</v>
          </cell>
          <cell r="R209">
            <v>87.26</v>
          </cell>
          <cell r="S209">
            <v>4.28</v>
          </cell>
          <cell r="T209">
            <v>8.1999999999999993</v>
          </cell>
          <cell r="U209">
            <v>93.382999999999996</v>
          </cell>
          <cell r="V209">
            <v>41</v>
          </cell>
          <cell r="W209">
            <v>5</v>
          </cell>
          <cell r="Y209" t="str">
            <v>DTVV44020</v>
          </cell>
          <cell r="Z209">
            <v>92.7</v>
          </cell>
          <cell r="AA209">
            <v>3.07</v>
          </cell>
          <cell r="AB209">
            <v>11.75</v>
          </cell>
          <cell r="AC209">
            <v>0</v>
          </cell>
          <cell r="AD209">
            <v>47</v>
          </cell>
          <cell r="AE209">
            <v>4</v>
          </cell>
        </row>
        <row r="210">
          <cell r="A210" t="str">
            <v>DTVV44021</v>
          </cell>
          <cell r="B210">
            <v>93.89</v>
          </cell>
          <cell r="C210">
            <v>3.83</v>
          </cell>
          <cell r="D210">
            <v>46.6</v>
          </cell>
          <cell r="E210">
            <v>90.85</v>
          </cell>
          <cell r="F210">
            <v>93.2</v>
          </cell>
          <cell r="G210">
            <v>2</v>
          </cell>
          <cell r="I210" t="str">
            <v>DTVV44021</v>
          </cell>
          <cell r="J210">
            <v>95.42</v>
          </cell>
          <cell r="K210">
            <v>7.7</v>
          </cell>
          <cell r="L210">
            <v>53</v>
          </cell>
          <cell r="M210">
            <v>0</v>
          </cell>
          <cell r="N210">
            <v>53</v>
          </cell>
          <cell r="O210">
            <v>1</v>
          </cell>
          <cell r="Q210" t="str">
            <v>DTVV44021</v>
          </cell>
          <cell r="R210">
            <v>92.24</v>
          </cell>
          <cell r="S210">
            <v>6.52</v>
          </cell>
          <cell r="T210">
            <v>44.5</v>
          </cell>
          <cell r="U210">
            <v>91.944000000000003</v>
          </cell>
          <cell r="V210">
            <v>89</v>
          </cell>
          <cell r="W210">
            <v>2</v>
          </cell>
          <cell r="Y210" t="str">
            <v>DTVV44021</v>
          </cell>
          <cell r="Z210">
            <v>100</v>
          </cell>
          <cell r="AA210">
            <v>0</v>
          </cell>
          <cell r="AB210">
            <v>22</v>
          </cell>
          <cell r="AD210">
            <v>22</v>
          </cell>
          <cell r="AE210">
            <v>0</v>
          </cell>
        </row>
        <row r="211">
          <cell r="A211" t="str">
            <v>DTVV44022</v>
          </cell>
          <cell r="B211">
            <v>94.88</v>
          </cell>
          <cell r="C211">
            <v>2.15</v>
          </cell>
          <cell r="D211">
            <v>18.25</v>
          </cell>
          <cell r="E211">
            <v>24.613</v>
          </cell>
          <cell r="F211">
            <v>73</v>
          </cell>
          <cell r="G211">
            <v>4</v>
          </cell>
          <cell r="I211" t="str">
            <v>DTVV44022</v>
          </cell>
          <cell r="J211">
            <v>96.5</v>
          </cell>
          <cell r="K211">
            <v>2.94</v>
          </cell>
          <cell r="L211">
            <v>26.5</v>
          </cell>
          <cell r="M211">
            <v>0</v>
          </cell>
          <cell r="N211">
            <v>53</v>
          </cell>
          <cell r="O211">
            <v>2</v>
          </cell>
          <cell r="Q211" t="str">
            <v>DTVV44022</v>
          </cell>
          <cell r="R211">
            <v>96.17</v>
          </cell>
          <cell r="S211">
            <v>1.61</v>
          </cell>
          <cell r="T211">
            <v>22</v>
          </cell>
          <cell r="U211">
            <v>0</v>
          </cell>
          <cell r="V211">
            <v>88</v>
          </cell>
          <cell r="W211">
            <v>4</v>
          </cell>
          <cell r="Y211" t="str">
            <v>DTVV44022</v>
          </cell>
          <cell r="Z211">
            <v>87.86</v>
          </cell>
          <cell r="AA211">
            <v>6.8</v>
          </cell>
          <cell r="AB211">
            <v>32</v>
          </cell>
          <cell r="AC211">
            <v>0</v>
          </cell>
          <cell r="AD211">
            <v>96</v>
          </cell>
          <cell r="AE211">
            <v>3</v>
          </cell>
        </row>
        <row r="212">
          <cell r="A212" t="str">
            <v>DTVV44032</v>
          </cell>
          <cell r="B212">
            <v>99.73</v>
          </cell>
          <cell r="C212">
            <v>0.45</v>
          </cell>
          <cell r="D212">
            <v>81.5</v>
          </cell>
          <cell r="E212">
            <v>0</v>
          </cell>
          <cell r="F212">
            <v>81.5</v>
          </cell>
          <cell r="G212">
            <v>1</v>
          </cell>
          <cell r="I212" t="str">
            <v>DTVV44032</v>
          </cell>
          <cell r="J212">
            <v>82.02</v>
          </cell>
          <cell r="K212">
            <v>7.55</v>
          </cell>
          <cell r="L212">
            <v>10.5</v>
          </cell>
          <cell r="M212">
            <v>87.141999999999996</v>
          </cell>
          <cell r="N212">
            <v>42</v>
          </cell>
          <cell r="O212">
            <v>4</v>
          </cell>
          <cell r="Q212" t="str">
            <v>DTVV44032</v>
          </cell>
          <cell r="R212">
            <v>72.97</v>
          </cell>
          <cell r="S212">
            <v>22.71</v>
          </cell>
          <cell r="T212">
            <v>33.5</v>
          </cell>
          <cell r="U212">
            <v>100</v>
          </cell>
          <cell r="V212">
            <v>67</v>
          </cell>
          <cell r="W212">
            <v>2</v>
          </cell>
          <cell r="Y212" t="str">
            <v>DTVV44032</v>
          </cell>
          <cell r="Z212">
            <v>96.23</v>
          </cell>
          <cell r="AA212">
            <v>3.17</v>
          </cell>
          <cell r="AB212">
            <v>50</v>
          </cell>
          <cell r="AC212">
            <v>72.102999999999994</v>
          </cell>
          <cell r="AD212">
            <v>100</v>
          </cell>
          <cell r="AE212">
            <v>2</v>
          </cell>
        </row>
        <row r="213">
          <cell r="A213" t="str">
            <v>DTVV44033</v>
          </cell>
          <cell r="B213">
            <v>96.05</v>
          </cell>
          <cell r="C213">
            <v>3.32</v>
          </cell>
          <cell r="D213">
            <v>43</v>
          </cell>
          <cell r="E213">
            <v>95.221999999999994</v>
          </cell>
          <cell r="F213">
            <v>86</v>
          </cell>
          <cell r="G213">
            <v>2</v>
          </cell>
          <cell r="I213" t="str">
            <v>DTVV44033</v>
          </cell>
          <cell r="J213">
            <v>93.8</v>
          </cell>
          <cell r="K213">
            <v>3.47</v>
          </cell>
          <cell r="L213">
            <v>19.666666666666998</v>
          </cell>
          <cell r="M213">
            <v>0</v>
          </cell>
          <cell r="N213">
            <v>59</v>
          </cell>
          <cell r="O213">
            <v>3</v>
          </cell>
          <cell r="Q213" t="str">
            <v>DTVV44033</v>
          </cell>
          <cell r="R213">
            <v>86.96</v>
          </cell>
          <cell r="S213">
            <v>7.3</v>
          </cell>
          <cell r="T213">
            <v>28.333333333333002</v>
          </cell>
          <cell r="U213">
            <v>68.114000000000004</v>
          </cell>
          <cell r="V213">
            <v>85</v>
          </cell>
          <cell r="W213">
            <v>3</v>
          </cell>
          <cell r="Y213" t="str">
            <v>DTVV44033</v>
          </cell>
          <cell r="Z213">
            <v>99.54</v>
          </cell>
          <cell r="AA213">
            <v>0.77</v>
          </cell>
          <cell r="AB213">
            <v>101</v>
          </cell>
          <cell r="AC213">
            <v>0</v>
          </cell>
          <cell r="AD213">
            <v>101</v>
          </cell>
          <cell r="AE213">
            <v>1</v>
          </cell>
        </row>
        <row r="214">
          <cell r="A214" t="str">
            <v>DTVV44034</v>
          </cell>
          <cell r="B214">
            <v>90.61</v>
          </cell>
          <cell r="C214">
            <v>3.94</v>
          </cell>
          <cell r="D214">
            <v>23.5</v>
          </cell>
          <cell r="E214">
            <v>91.754999999999995</v>
          </cell>
          <cell r="F214">
            <v>94</v>
          </cell>
          <cell r="G214">
            <v>4</v>
          </cell>
          <cell r="I214" t="str">
            <v>DTVV44034</v>
          </cell>
          <cell r="J214">
            <v>90.22</v>
          </cell>
          <cell r="K214">
            <v>8.2200000000000006</v>
          </cell>
          <cell r="L214">
            <v>27.5</v>
          </cell>
          <cell r="M214">
            <v>90.463999999999999</v>
          </cell>
          <cell r="N214">
            <v>55</v>
          </cell>
          <cell r="O214">
            <v>2</v>
          </cell>
          <cell r="Q214" t="str">
            <v>DTVV44034</v>
          </cell>
          <cell r="R214">
            <v>99.37</v>
          </cell>
          <cell r="S214">
            <v>0.53</v>
          </cell>
          <cell r="T214">
            <v>39.5</v>
          </cell>
          <cell r="U214">
            <v>0</v>
          </cell>
          <cell r="V214">
            <v>79</v>
          </cell>
          <cell r="W214">
            <v>2</v>
          </cell>
          <cell r="Y214" t="str">
            <v>DTVV44034</v>
          </cell>
          <cell r="Z214">
            <v>88.38</v>
          </cell>
          <cell r="AA214">
            <v>6.51</v>
          </cell>
          <cell r="AB214">
            <v>22.333333333333002</v>
          </cell>
          <cell r="AC214">
            <v>0</v>
          </cell>
          <cell r="AD214">
            <v>67</v>
          </cell>
          <cell r="AE214">
            <v>3</v>
          </cell>
        </row>
        <row r="215">
          <cell r="A215" t="str">
            <v>DTVV44035</v>
          </cell>
          <cell r="B215">
            <v>97.13</v>
          </cell>
          <cell r="C215">
            <v>1.61</v>
          </cell>
          <cell r="D215">
            <v>21.333333333333002</v>
          </cell>
          <cell r="E215">
            <v>66.430999999999997</v>
          </cell>
          <cell r="F215">
            <v>64</v>
          </cell>
          <cell r="G215">
            <v>3</v>
          </cell>
          <cell r="I215" t="str">
            <v>DTVV44035</v>
          </cell>
          <cell r="J215">
            <v>95.3</v>
          </cell>
          <cell r="K215">
            <v>2.5099999999999998</v>
          </cell>
          <cell r="L215">
            <v>20</v>
          </cell>
          <cell r="M215">
            <v>73.665999999999997</v>
          </cell>
          <cell r="N215">
            <v>60</v>
          </cell>
          <cell r="O215">
            <v>3</v>
          </cell>
          <cell r="Q215" t="str">
            <v>DTVV44035</v>
          </cell>
          <cell r="R215">
            <v>86.16</v>
          </cell>
          <cell r="S215">
            <v>4.3</v>
          </cell>
          <cell r="T215">
            <v>13.2</v>
          </cell>
          <cell r="U215">
            <v>66.484999999999999</v>
          </cell>
          <cell r="V215">
            <v>66</v>
          </cell>
          <cell r="W215">
            <v>5</v>
          </cell>
          <cell r="Y215" t="str">
            <v>DTVV44035</v>
          </cell>
          <cell r="Z215">
            <v>95.41</v>
          </cell>
          <cell r="AA215">
            <v>2.57</v>
          </cell>
          <cell r="AB215">
            <v>31.733333333333</v>
          </cell>
          <cell r="AC215">
            <v>0</v>
          </cell>
          <cell r="AD215">
            <v>95.2</v>
          </cell>
          <cell r="AE215">
            <v>3</v>
          </cell>
        </row>
        <row r="216">
          <cell r="A216" t="str">
            <v>DTVV44036</v>
          </cell>
          <cell r="B216">
            <v>89.83</v>
          </cell>
          <cell r="C216">
            <v>2.54</v>
          </cell>
          <cell r="D216">
            <v>17.116666666667001</v>
          </cell>
          <cell r="E216">
            <v>53.822000000000003</v>
          </cell>
          <cell r="F216">
            <v>102.7</v>
          </cell>
          <cell r="G216">
            <v>6</v>
          </cell>
          <cell r="I216" t="str">
            <v>DTVV44036</v>
          </cell>
          <cell r="J216">
            <v>97.94</v>
          </cell>
          <cell r="K216">
            <v>3.47</v>
          </cell>
          <cell r="L216">
            <v>76</v>
          </cell>
          <cell r="M216">
            <v>100</v>
          </cell>
          <cell r="N216">
            <v>76</v>
          </cell>
          <cell r="O216">
            <v>1</v>
          </cell>
          <cell r="Q216" t="str">
            <v>DTVV44036</v>
          </cell>
          <cell r="R216">
            <v>93.78</v>
          </cell>
          <cell r="S216">
            <v>3.13</v>
          </cell>
          <cell r="T216">
            <v>34</v>
          </cell>
          <cell r="U216">
            <v>0</v>
          </cell>
          <cell r="V216">
            <v>102</v>
          </cell>
          <cell r="W216">
            <v>3</v>
          </cell>
          <cell r="Y216" t="str">
            <v>DTVV44036</v>
          </cell>
          <cell r="Z216">
            <v>76.38</v>
          </cell>
          <cell r="AA216">
            <v>5.97</v>
          </cell>
          <cell r="AB216">
            <v>19.666666666666998</v>
          </cell>
          <cell r="AC216">
            <v>0</v>
          </cell>
          <cell r="AD216">
            <v>59</v>
          </cell>
          <cell r="AE216">
            <v>3</v>
          </cell>
        </row>
        <row r="217">
          <cell r="A217" t="str">
            <v>DTVV44038</v>
          </cell>
          <cell r="B217">
            <v>75.62</v>
          </cell>
          <cell r="C217">
            <v>10.24</v>
          </cell>
          <cell r="D217">
            <v>16.2</v>
          </cell>
          <cell r="E217">
            <v>0</v>
          </cell>
          <cell r="F217">
            <v>64.8</v>
          </cell>
          <cell r="G217">
            <v>4</v>
          </cell>
          <cell r="I217" t="str">
            <v>DTVV44038</v>
          </cell>
          <cell r="J217">
            <v>88.71</v>
          </cell>
          <cell r="K217">
            <v>3.79</v>
          </cell>
          <cell r="L217">
            <v>15.75</v>
          </cell>
          <cell r="M217">
            <v>37.142000000000003</v>
          </cell>
          <cell r="N217">
            <v>63</v>
          </cell>
          <cell r="O217">
            <v>4</v>
          </cell>
          <cell r="Q217" t="str">
            <v>DTVV44038</v>
          </cell>
          <cell r="R217">
            <v>91</v>
          </cell>
          <cell r="S217">
            <v>5.04</v>
          </cell>
          <cell r="T217">
            <v>27</v>
          </cell>
          <cell r="U217">
            <v>84.897000000000006</v>
          </cell>
          <cell r="V217">
            <v>81</v>
          </cell>
          <cell r="W217">
            <v>3</v>
          </cell>
          <cell r="Y217" t="str">
            <v>DTVV44038</v>
          </cell>
          <cell r="Z217">
            <v>97.79</v>
          </cell>
          <cell r="AA217">
            <v>0.62</v>
          </cell>
          <cell r="AB217">
            <v>17</v>
          </cell>
          <cell r="AC217">
            <v>0</v>
          </cell>
          <cell r="AD217">
            <v>102</v>
          </cell>
          <cell r="AE217">
            <v>6</v>
          </cell>
        </row>
        <row r="218">
          <cell r="A218" t="str">
            <v>DTVV44039</v>
          </cell>
          <cell r="B218">
            <v>87.78</v>
          </cell>
          <cell r="C218">
            <v>10.27</v>
          </cell>
          <cell r="D218">
            <v>34.1</v>
          </cell>
          <cell r="E218">
            <v>97.239000000000004</v>
          </cell>
          <cell r="F218">
            <v>68.2</v>
          </cell>
          <cell r="G218">
            <v>2</v>
          </cell>
          <cell r="I218" t="str">
            <v>DTVV44039</v>
          </cell>
          <cell r="J218">
            <v>99.17</v>
          </cell>
          <cell r="K218">
            <v>1.4</v>
          </cell>
          <cell r="L218">
            <v>73</v>
          </cell>
          <cell r="M218">
            <v>0</v>
          </cell>
          <cell r="N218">
            <v>73</v>
          </cell>
          <cell r="O218">
            <v>1</v>
          </cell>
          <cell r="Q218" t="str">
            <v>DTVV44039</v>
          </cell>
          <cell r="R218">
            <v>90.58</v>
          </cell>
          <cell r="S218">
            <v>3.84</v>
          </cell>
          <cell r="T218">
            <v>22.75</v>
          </cell>
          <cell r="U218">
            <v>0</v>
          </cell>
          <cell r="V218">
            <v>91</v>
          </cell>
          <cell r="W218">
            <v>4</v>
          </cell>
          <cell r="Y218" t="str">
            <v>DTVV44039</v>
          </cell>
          <cell r="Z218">
            <v>73.14</v>
          </cell>
          <cell r="AA218">
            <v>7.44</v>
          </cell>
          <cell r="AB218">
            <v>6.1666666666666998</v>
          </cell>
          <cell r="AC218">
            <v>30.023</v>
          </cell>
          <cell r="AD218">
            <v>37</v>
          </cell>
          <cell r="AE218">
            <v>6</v>
          </cell>
        </row>
        <row r="219">
          <cell r="A219" t="str">
            <v>DTVV44040</v>
          </cell>
          <cell r="B219">
            <v>90.65</v>
          </cell>
          <cell r="C219">
            <v>5.68</v>
          </cell>
          <cell r="D219">
            <v>42.65</v>
          </cell>
          <cell r="E219">
            <v>0</v>
          </cell>
          <cell r="F219">
            <v>85.3</v>
          </cell>
          <cell r="G219">
            <v>2</v>
          </cell>
          <cell r="I219" t="str">
            <v>DTVV44040</v>
          </cell>
          <cell r="J219">
            <v>97.23</v>
          </cell>
          <cell r="K219">
            <v>1.1599999999999999</v>
          </cell>
          <cell r="L219">
            <v>16.5</v>
          </cell>
          <cell r="M219">
            <v>68.816999999999993</v>
          </cell>
          <cell r="N219">
            <v>66</v>
          </cell>
          <cell r="O219">
            <v>4</v>
          </cell>
          <cell r="Q219" t="str">
            <v>DTVV44040</v>
          </cell>
          <cell r="R219">
            <v>84.95</v>
          </cell>
          <cell r="S219">
            <v>12.64</v>
          </cell>
          <cell r="T219">
            <v>42</v>
          </cell>
          <cell r="U219">
            <v>71.72</v>
          </cell>
          <cell r="V219">
            <v>84</v>
          </cell>
          <cell r="W219">
            <v>2</v>
          </cell>
          <cell r="Y219" t="str">
            <v>DTVV44040</v>
          </cell>
          <cell r="Z219">
            <v>100</v>
          </cell>
          <cell r="AA219">
            <v>0</v>
          </cell>
          <cell r="AB219">
            <v>86</v>
          </cell>
          <cell r="AD219">
            <v>86</v>
          </cell>
          <cell r="AE219">
            <v>0</v>
          </cell>
        </row>
        <row r="220">
          <cell r="A220" t="str">
            <v>DTVV44041</v>
          </cell>
          <cell r="B220">
            <v>95.1</v>
          </cell>
          <cell r="C220">
            <v>2.74</v>
          </cell>
          <cell r="D220">
            <v>30.333333333333002</v>
          </cell>
          <cell r="E220">
            <v>72.876999999999995</v>
          </cell>
          <cell r="F220">
            <v>91</v>
          </cell>
          <cell r="G220">
            <v>3</v>
          </cell>
          <cell r="I220" t="str">
            <v>DTVV44041</v>
          </cell>
          <cell r="J220">
            <v>95.98</v>
          </cell>
          <cell r="K220">
            <v>6.75</v>
          </cell>
          <cell r="L220">
            <v>73</v>
          </cell>
          <cell r="M220">
            <v>100</v>
          </cell>
          <cell r="N220">
            <v>73</v>
          </cell>
          <cell r="O220">
            <v>1</v>
          </cell>
          <cell r="Q220" t="str">
            <v>DTVV44041</v>
          </cell>
          <cell r="R220">
            <v>99.36</v>
          </cell>
          <cell r="S220">
            <v>1.07</v>
          </cell>
          <cell r="T220">
            <v>93</v>
          </cell>
          <cell r="U220">
            <v>0</v>
          </cell>
          <cell r="V220">
            <v>93</v>
          </cell>
          <cell r="W220">
            <v>1</v>
          </cell>
          <cell r="Y220" t="str">
            <v>DTVV44041</v>
          </cell>
          <cell r="Z220">
            <v>99.1</v>
          </cell>
          <cell r="AA220">
            <v>1.52</v>
          </cell>
          <cell r="AB220">
            <v>64</v>
          </cell>
          <cell r="AC220">
            <v>0</v>
          </cell>
          <cell r="AD220">
            <v>64</v>
          </cell>
          <cell r="AE220">
            <v>1</v>
          </cell>
        </row>
        <row r="221">
          <cell r="A221" t="str">
            <v>DTVV44042</v>
          </cell>
          <cell r="B221">
            <v>0</v>
          </cell>
          <cell r="F221">
            <v>0</v>
          </cell>
          <cell r="G221">
            <v>0</v>
          </cell>
          <cell r="I221" t="str">
            <v>DTVV44042</v>
          </cell>
          <cell r="J221">
            <v>0</v>
          </cell>
          <cell r="N221">
            <v>0</v>
          </cell>
          <cell r="O221">
            <v>0</v>
          </cell>
          <cell r="Q221" t="str">
            <v>DTVV44042</v>
          </cell>
          <cell r="R221">
            <v>0</v>
          </cell>
          <cell r="V221">
            <v>0</v>
          </cell>
          <cell r="W221">
            <v>0</v>
          </cell>
          <cell r="Y221" t="str">
            <v>DTVV44042</v>
          </cell>
          <cell r="Z221">
            <v>0</v>
          </cell>
          <cell r="AD221">
            <v>0</v>
          </cell>
          <cell r="AE221">
            <v>0</v>
          </cell>
        </row>
        <row r="222">
          <cell r="A222" t="str">
            <v>DTVV44044</v>
          </cell>
          <cell r="B222">
            <v>92.02</v>
          </cell>
          <cell r="C222">
            <v>4.47</v>
          </cell>
          <cell r="D222">
            <v>33.9</v>
          </cell>
          <cell r="E222">
            <v>27.111999999999998</v>
          </cell>
          <cell r="F222">
            <v>101.7</v>
          </cell>
          <cell r="G222">
            <v>3</v>
          </cell>
          <cell r="I222" t="str">
            <v>DTVV44044</v>
          </cell>
          <cell r="J222">
            <v>97.37</v>
          </cell>
          <cell r="K222">
            <v>1.1000000000000001</v>
          </cell>
          <cell r="L222">
            <v>15.75</v>
          </cell>
          <cell r="M222">
            <v>0</v>
          </cell>
          <cell r="N222">
            <v>63</v>
          </cell>
          <cell r="O222">
            <v>4</v>
          </cell>
          <cell r="Q222" t="str">
            <v>DTVV44044</v>
          </cell>
          <cell r="R222">
            <v>94.72</v>
          </cell>
          <cell r="S222">
            <v>8.8699999999999992</v>
          </cell>
          <cell r="T222">
            <v>102</v>
          </cell>
          <cell r="U222">
            <v>100</v>
          </cell>
          <cell r="V222">
            <v>102</v>
          </cell>
          <cell r="W222">
            <v>1</v>
          </cell>
          <cell r="Y222" t="str">
            <v>DTVV44044</v>
          </cell>
          <cell r="Z222">
            <v>96.73</v>
          </cell>
          <cell r="AA222">
            <v>2.75</v>
          </cell>
          <cell r="AB222">
            <v>40.5</v>
          </cell>
          <cell r="AC222">
            <v>0</v>
          </cell>
          <cell r="AD222">
            <v>81</v>
          </cell>
          <cell r="AE222">
            <v>2</v>
          </cell>
        </row>
        <row r="223">
          <cell r="A223" t="str">
            <v>DTVV44046</v>
          </cell>
          <cell r="B223">
            <v>59.48</v>
          </cell>
          <cell r="C223">
            <v>11.39</v>
          </cell>
          <cell r="D223">
            <v>15.5</v>
          </cell>
          <cell r="E223">
            <v>0</v>
          </cell>
          <cell r="F223">
            <v>62</v>
          </cell>
          <cell r="G223">
            <v>4</v>
          </cell>
          <cell r="I223" t="str">
            <v>DTVV44046</v>
          </cell>
          <cell r="J223">
            <v>90.72</v>
          </cell>
          <cell r="K223">
            <v>5.19</v>
          </cell>
          <cell r="L223">
            <v>23.666666666666998</v>
          </cell>
          <cell r="M223">
            <v>59.36</v>
          </cell>
          <cell r="N223">
            <v>71</v>
          </cell>
          <cell r="O223">
            <v>3</v>
          </cell>
          <cell r="Q223" t="str">
            <v>DTVV44046</v>
          </cell>
          <cell r="R223">
            <v>94.25</v>
          </cell>
          <cell r="S223">
            <v>1.84</v>
          </cell>
          <cell r="T223">
            <v>40.333333333333002</v>
          </cell>
          <cell r="U223">
            <v>0</v>
          </cell>
          <cell r="V223">
            <v>121</v>
          </cell>
          <cell r="W223">
            <v>3</v>
          </cell>
          <cell r="Y223" t="str">
            <v>DTVV44046</v>
          </cell>
          <cell r="Z223">
            <v>91.02</v>
          </cell>
          <cell r="AA223">
            <v>3.77</v>
          </cell>
          <cell r="AB223">
            <v>27.25</v>
          </cell>
          <cell r="AC223">
            <v>61.436</v>
          </cell>
          <cell r="AD223">
            <v>109</v>
          </cell>
          <cell r="AE223">
            <v>4</v>
          </cell>
        </row>
        <row r="224">
          <cell r="A224" t="str">
            <v>DTVV44047</v>
          </cell>
          <cell r="B224">
            <v>85.39</v>
          </cell>
          <cell r="C224">
            <v>4.91</v>
          </cell>
          <cell r="D224">
            <v>18.86</v>
          </cell>
          <cell r="E224">
            <v>49.831000000000003</v>
          </cell>
          <cell r="F224">
            <v>94.3</v>
          </cell>
          <cell r="G224">
            <v>5</v>
          </cell>
          <cell r="I224" t="str">
            <v>DTVV44047</v>
          </cell>
          <cell r="J224">
            <v>95.09</v>
          </cell>
          <cell r="K224">
            <v>2.06</v>
          </cell>
          <cell r="L224">
            <v>20</v>
          </cell>
          <cell r="M224">
            <v>56.363999999999997</v>
          </cell>
          <cell r="N224">
            <v>80</v>
          </cell>
          <cell r="O224">
            <v>4</v>
          </cell>
          <cell r="Q224" t="str">
            <v>DTVV44047</v>
          </cell>
          <cell r="R224">
            <v>88.09</v>
          </cell>
          <cell r="S224">
            <v>6.67</v>
          </cell>
          <cell r="T224">
            <v>36</v>
          </cell>
          <cell r="U224">
            <v>67.695999999999998</v>
          </cell>
          <cell r="V224">
            <v>108</v>
          </cell>
          <cell r="W224">
            <v>3</v>
          </cell>
          <cell r="Y224" t="str">
            <v>DTVV44047</v>
          </cell>
          <cell r="Z224">
            <v>99.68</v>
          </cell>
          <cell r="AA224">
            <v>0</v>
          </cell>
          <cell r="AB224">
            <v>50</v>
          </cell>
          <cell r="AD224">
            <v>50</v>
          </cell>
          <cell r="AE224">
            <v>0</v>
          </cell>
        </row>
        <row r="225">
          <cell r="A225" t="str">
            <v>DTVV44049</v>
          </cell>
          <cell r="B225">
            <v>79.540000000000006</v>
          </cell>
          <cell r="C225">
            <v>11.46</v>
          </cell>
          <cell r="D225">
            <v>11.333333333333</v>
          </cell>
          <cell r="E225">
            <v>76.188999999999993</v>
          </cell>
          <cell r="F225">
            <v>34</v>
          </cell>
          <cell r="G225">
            <v>3</v>
          </cell>
          <cell r="I225" t="str">
            <v>DTVV44049</v>
          </cell>
          <cell r="J225">
            <v>96.28</v>
          </cell>
          <cell r="K225">
            <v>3.13</v>
          </cell>
          <cell r="L225">
            <v>40</v>
          </cell>
          <cell r="M225">
            <v>67.727999999999994</v>
          </cell>
          <cell r="N225">
            <v>80</v>
          </cell>
          <cell r="O225">
            <v>2</v>
          </cell>
          <cell r="Q225" t="str">
            <v>DTVV44049</v>
          </cell>
          <cell r="R225">
            <v>96.82</v>
          </cell>
          <cell r="S225">
            <v>2.68</v>
          </cell>
          <cell r="T225">
            <v>42.5</v>
          </cell>
          <cell r="U225">
            <v>0</v>
          </cell>
          <cell r="V225">
            <v>85</v>
          </cell>
          <cell r="W225">
            <v>2</v>
          </cell>
          <cell r="Y225" t="str">
            <v>DTVV44049</v>
          </cell>
          <cell r="Z225">
            <v>84.91</v>
          </cell>
          <cell r="AA225">
            <v>25.35</v>
          </cell>
          <cell r="AB225">
            <v>92</v>
          </cell>
          <cell r="AC225">
            <v>100</v>
          </cell>
          <cell r="AD225">
            <v>92</v>
          </cell>
          <cell r="AE225">
            <v>1</v>
          </cell>
        </row>
        <row r="226">
          <cell r="A226" t="str">
            <v>DTVV44050</v>
          </cell>
          <cell r="B226">
            <v>84.84</v>
          </cell>
          <cell r="C226">
            <v>12.73</v>
          </cell>
          <cell r="D226">
            <v>45.5</v>
          </cell>
          <cell r="E226">
            <v>80.17</v>
          </cell>
          <cell r="F226">
            <v>91</v>
          </cell>
          <cell r="G226">
            <v>2</v>
          </cell>
          <cell r="I226" t="str">
            <v>DTVV44050</v>
          </cell>
          <cell r="J226">
            <v>97.03</v>
          </cell>
          <cell r="K226">
            <v>2.4900000000000002</v>
          </cell>
          <cell r="L226">
            <v>35.5</v>
          </cell>
          <cell r="M226">
            <v>100</v>
          </cell>
          <cell r="N226">
            <v>71</v>
          </cell>
          <cell r="O226">
            <v>2</v>
          </cell>
          <cell r="Q226" t="str">
            <v>DTVV44050</v>
          </cell>
          <cell r="R226">
            <v>89.39</v>
          </cell>
          <cell r="S226">
            <v>15.6</v>
          </cell>
          <cell r="T226">
            <v>85</v>
          </cell>
          <cell r="U226">
            <v>100</v>
          </cell>
          <cell r="V226">
            <v>85</v>
          </cell>
          <cell r="W226">
            <v>1</v>
          </cell>
          <cell r="Y226" t="str">
            <v>DTVV44050</v>
          </cell>
          <cell r="Z226">
            <v>83.85</v>
          </cell>
          <cell r="AA226">
            <v>9.0399999999999991</v>
          </cell>
          <cell r="AB226">
            <v>22.333333333333002</v>
          </cell>
          <cell r="AC226">
            <v>0</v>
          </cell>
          <cell r="AD226">
            <v>67</v>
          </cell>
          <cell r="AE226">
            <v>3</v>
          </cell>
        </row>
        <row r="227">
          <cell r="A227" t="str">
            <v>DTVV44051</v>
          </cell>
          <cell r="B227">
            <v>87.69</v>
          </cell>
          <cell r="C227">
            <v>4.1399999999999997</v>
          </cell>
          <cell r="D227">
            <v>13</v>
          </cell>
          <cell r="E227">
            <v>9.2680000000000007</v>
          </cell>
          <cell r="F227">
            <v>65</v>
          </cell>
          <cell r="G227">
            <v>5</v>
          </cell>
          <cell r="I227" t="str">
            <v>DTVV44051</v>
          </cell>
          <cell r="J227">
            <v>89.28</v>
          </cell>
          <cell r="K227">
            <v>3.6</v>
          </cell>
          <cell r="L227">
            <v>11.6</v>
          </cell>
          <cell r="M227">
            <v>31.082000000000001</v>
          </cell>
          <cell r="N227">
            <v>58</v>
          </cell>
          <cell r="O227">
            <v>5</v>
          </cell>
          <cell r="Q227" t="str">
            <v>DTVV44051</v>
          </cell>
          <cell r="R227">
            <v>94.05</v>
          </cell>
          <cell r="S227">
            <v>3.33</v>
          </cell>
          <cell r="T227">
            <v>28.666666666666998</v>
          </cell>
          <cell r="U227">
            <v>79.5</v>
          </cell>
          <cell r="V227">
            <v>86</v>
          </cell>
          <cell r="W227">
            <v>3</v>
          </cell>
          <cell r="Y227" t="str">
            <v>DTVV44051</v>
          </cell>
          <cell r="Z227">
            <v>84.43</v>
          </cell>
          <cell r="AA227">
            <v>6.39</v>
          </cell>
          <cell r="AB227">
            <v>21.25</v>
          </cell>
          <cell r="AC227">
            <v>14.22</v>
          </cell>
          <cell r="AD227">
            <v>85</v>
          </cell>
          <cell r="AE227">
            <v>4</v>
          </cell>
        </row>
        <row r="228">
          <cell r="A228" t="str">
            <v>DTVV44052</v>
          </cell>
          <cell r="B228">
            <v>93.11</v>
          </cell>
          <cell r="C228">
            <v>3.47</v>
          </cell>
          <cell r="D228">
            <v>19.333333333333002</v>
          </cell>
          <cell r="E228">
            <v>55.287999999999997</v>
          </cell>
          <cell r="F228">
            <v>58</v>
          </cell>
          <cell r="G228">
            <v>3</v>
          </cell>
          <cell r="I228" t="str">
            <v>DTVV44052</v>
          </cell>
          <cell r="J228">
            <v>97.82</v>
          </cell>
          <cell r="K228">
            <v>3.67</v>
          </cell>
          <cell r="L228">
            <v>57</v>
          </cell>
          <cell r="M228">
            <v>0</v>
          </cell>
          <cell r="N228">
            <v>57</v>
          </cell>
          <cell r="O228">
            <v>1</v>
          </cell>
          <cell r="Q228" t="str">
            <v>DTVV44052</v>
          </cell>
          <cell r="R228">
            <v>95.37</v>
          </cell>
          <cell r="S228">
            <v>3.42</v>
          </cell>
          <cell r="T228">
            <v>41</v>
          </cell>
          <cell r="U228">
            <v>96.340999999999994</v>
          </cell>
          <cell r="V228">
            <v>82</v>
          </cell>
          <cell r="W228">
            <v>2</v>
          </cell>
          <cell r="Y228" t="str">
            <v>DTVV44052</v>
          </cell>
          <cell r="Z228">
            <v>96.86</v>
          </cell>
          <cell r="AA228">
            <v>0</v>
          </cell>
          <cell r="AB228">
            <v>89</v>
          </cell>
          <cell r="AD228">
            <v>89</v>
          </cell>
          <cell r="AE228">
            <v>0</v>
          </cell>
        </row>
        <row r="229">
          <cell r="A229" t="str">
            <v>DTVV44053</v>
          </cell>
          <cell r="B229">
            <v>96.6</v>
          </cell>
          <cell r="C229">
            <v>2.86</v>
          </cell>
          <cell r="D229">
            <v>38.5</v>
          </cell>
          <cell r="E229">
            <v>0</v>
          </cell>
          <cell r="F229">
            <v>77</v>
          </cell>
          <cell r="G229">
            <v>2</v>
          </cell>
          <cell r="I229" t="str">
            <v>DTVV44053</v>
          </cell>
          <cell r="J229">
            <v>96.05</v>
          </cell>
          <cell r="K229">
            <v>3.32</v>
          </cell>
          <cell r="L229">
            <v>30</v>
          </cell>
          <cell r="M229">
            <v>80.899000000000001</v>
          </cell>
          <cell r="N229">
            <v>60</v>
          </cell>
          <cell r="O229">
            <v>2</v>
          </cell>
          <cell r="Q229" t="str">
            <v>DTVV44053</v>
          </cell>
          <cell r="R229">
            <v>93.68</v>
          </cell>
          <cell r="S229">
            <v>3.54</v>
          </cell>
          <cell r="T229">
            <v>31</v>
          </cell>
          <cell r="U229">
            <v>86.343000000000004</v>
          </cell>
          <cell r="V229">
            <v>93</v>
          </cell>
          <cell r="W229">
            <v>3</v>
          </cell>
          <cell r="Y229" t="str">
            <v>DTVV44053</v>
          </cell>
          <cell r="Z229">
            <v>99.65</v>
          </cell>
          <cell r="AA229">
            <v>0</v>
          </cell>
          <cell r="AB229">
            <v>97</v>
          </cell>
          <cell r="AD229">
            <v>97</v>
          </cell>
          <cell r="AE229">
            <v>0</v>
          </cell>
        </row>
        <row r="230">
          <cell r="A230" t="str">
            <v>DTVV44054</v>
          </cell>
          <cell r="B230">
            <v>34.11</v>
          </cell>
          <cell r="C230">
            <v>55.35</v>
          </cell>
          <cell r="D230">
            <v>17.5</v>
          </cell>
          <cell r="E230">
            <v>0</v>
          </cell>
          <cell r="F230">
            <v>35</v>
          </cell>
          <cell r="G230">
            <v>2</v>
          </cell>
          <cell r="I230" t="str">
            <v>DTVV44054</v>
          </cell>
          <cell r="J230">
            <v>98.8</v>
          </cell>
          <cell r="K230">
            <v>2.02</v>
          </cell>
          <cell r="L230">
            <v>56</v>
          </cell>
          <cell r="M230">
            <v>100</v>
          </cell>
          <cell r="N230">
            <v>56</v>
          </cell>
          <cell r="O230">
            <v>1</v>
          </cell>
          <cell r="Q230" t="str">
            <v>DTVV44054</v>
          </cell>
          <cell r="R230">
            <v>97.55</v>
          </cell>
          <cell r="S230">
            <v>0.4</v>
          </cell>
          <cell r="T230">
            <v>99</v>
          </cell>
          <cell r="U230">
            <v>0</v>
          </cell>
          <cell r="V230">
            <v>99</v>
          </cell>
          <cell r="W230">
            <v>1</v>
          </cell>
          <cell r="Y230" t="str">
            <v>DTVV44054</v>
          </cell>
          <cell r="Z230">
            <v>99.74</v>
          </cell>
          <cell r="AA230">
            <v>0.43</v>
          </cell>
          <cell r="AB230">
            <v>87</v>
          </cell>
          <cell r="AC230">
            <v>0</v>
          </cell>
          <cell r="AD230">
            <v>87</v>
          </cell>
          <cell r="AE230">
            <v>1</v>
          </cell>
        </row>
        <row r="231">
          <cell r="A231" t="str">
            <v>DTVV44055</v>
          </cell>
          <cell r="B231">
            <v>91.12</v>
          </cell>
          <cell r="C231">
            <v>2.4300000000000002</v>
          </cell>
          <cell r="D231">
            <v>16.666666666666998</v>
          </cell>
          <cell r="E231">
            <v>17.507000000000001</v>
          </cell>
          <cell r="F231">
            <v>100</v>
          </cell>
          <cell r="G231">
            <v>6</v>
          </cell>
          <cell r="I231" t="str">
            <v>DTVV44055</v>
          </cell>
          <cell r="J231">
            <v>97.14</v>
          </cell>
          <cell r="K231">
            <v>2.4</v>
          </cell>
          <cell r="L231">
            <v>39.5</v>
          </cell>
          <cell r="M231">
            <v>0</v>
          </cell>
          <cell r="N231">
            <v>79</v>
          </cell>
          <cell r="O231">
            <v>2</v>
          </cell>
          <cell r="Q231" t="str">
            <v>DTVV44055</v>
          </cell>
          <cell r="R231">
            <v>88.36</v>
          </cell>
          <cell r="S231">
            <v>6.49</v>
          </cell>
          <cell r="T231">
            <v>29.666666666666998</v>
          </cell>
          <cell r="U231">
            <v>56.372</v>
          </cell>
          <cell r="V231">
            <v>89</v>
          </cell>
          <cell r="W231">
            <v>3</v>
          </cell>
          <cell r="Y231" t="str">
            <v>DTVV44055</v>
          </cell>
          <cell r="Z231">
            <v>96.96</v>
          </cell>
          <cell r="AA231">
            <v>2.0699999999999998</v>
          </cell>
          <cell r="AB231">
            <v>53.5</v>
          </cell>
          <cell r="AC231">
            <v>53.23</v>
          </cell>
          <cell r="AD231">
            <v>107</v>
          </cell>
          <cell r="AE231">
            <v>2</v>
          </cell>
        </row>
        <row r="232">
          <cell r="A232" t="str">
            <v>DTVV44056</v>
          </cell>
          <cell r="B232">
            <v>90.46</v>
          </cell>
          <cell r="C232">
            <v>16.03</v>
          </cell>
          <cell r="D232">
            <v>84</v>
          </cell>
          <cell r="E232">
            <v>100</v>
          </cell>
          <cell r="F232">
            <v>84</v>
          </cell>
          <cell r="G232">
            <v>1</v>
          </cell>
          <cell r="I232" t="str">
            <v>DTVV44056</v>
          </cell>
          <cell r="J232">
            <v>95.57</v>
          </cell>
          <cell r="K232">
            <v>3.73</v>
          </cell>
          <cell r="L232">
            <v>31</v>
          </cell>
          <cell r="M232">
            <v>0</v>
          </cell>
          <cell r="N232">
            <v>62</v>
          </cell>
          <cell r="O232">
            <v>2</v>
          </cell>
          <cell r="Q232" t="str">
            <v>DTVV44056</v>
          </cell>
          <cell r="R232">
            <v>92.18</v>
          </cell>
          <cell r="S232">
            <v>4.38</v>
          </cell>
          <cell r="T232">
            <v>32</v>
          </cell>
          <cell r="U232">
            <v>25.638000000000002</v>
          </cell>
          <cell r="V232">
            <v>96</v>
          </cell>
          <cell r="W232">
            <v>3</v>
          </cell>
          <cell r="Y232" t="str">
            <v>DTVV44056</v>
          </cell>
          <cell r="Z232">
            <v>81.45</v>
          </cell>
          <cell r="AA232">
            <v>7.79</v>
          </cell>
          <cell r="AB232">
            <v>22.5</v>
          </cell>
          <cell r="AC232">
            <v>24.812000000000001</v>
          </cell>
          <cell r="AD232">
            <v>90</v>
          </cell>
          <cell r="AE232">
            <v>4</v>
          </cell>
        </row>
        <row r="233">
          <cell r="A233" t="str">
            <v>DTVV44057</v>
          </cell>
          <cell r="B233">
            <v>98.58</v>
          </cell>
          <cell r="C233">
            <v>0</v>
          </cell>
          <cell r="D233">
            <v>102.9</v>
          </cell>
          <cell r="F233">
            <v>102.9</v>
          </cell>
          <cell r="G233">
            <v>0</v>
          </cell>
          <cell r="I233" t="str">
            <v>DTVV44057</v>
          </cell>
          <cell r="J233">
            <v>90.36</v>
          </cell>
          <cell r="K233">
            <v>5.53</v>
          </cell>
          <cell r="L233">
            <v>34.5</v>
          </cell>
          <cell r="M233">
            <v>100</v>
          </cell>
          <cell r="N233">
            <v>69</v>
          </cell>
          <cell r="O233">
            <v>2</v>
          </cell>
          <cell r="Q233" t="str">
            <v>DTVV44057</v>
          </cell>
          <cell r="R233">
            <v>96.04</v>
          </cell>
          <cell r="S233">
            <v>4.38</v>
          </cell>
          <cell r="T233">
            <v>115</v>
          </cell>
          <cell r="U233">
            <v>100</v>
          </cell>
          <cell r="V233">
            <v>115</v>
          </cell>
          <cell r="W233">
            <v>1</v>
          </cell>
          <cell r="Y233" t="str">
            <v>DTVV44057</v>
          </cell>
          <cell r="Z233">
            <v>87.13</v>
          </cell>
          <cell r="AA233">
            <v>10.81</v>
          </cell>
          <cell r="AB233">
            <v>43.5</v>
          </cell>
          <cell r="AC233">
            <v>100</v>
          </cell>
          <cell r="AD233">
            <v>87</v>
          </cell>
          <cell r="AE233">
            <v>2</v>
          </cell>
        </row>
        <row r="234">
          <cell r="A234" t="str">
            <v>DTVV44081</v>
          </cell>
          <cell r="B234">
            <v>67.650000000000006</v>
          </cell>
          <cell r="C234">
            <v>17.97</v>
          </cell>
          <cell r="D234">
            <v>23.333333333333002</v>
          </cell>
          <cell r="E234">
            <v>0</v>
          </cell>
          <cell r="F234">
            <v>70</v>
          </cell>
          <cell r="G234">
            <v>3</v>
          </cell>
          <cell r="I234" t="str">
            <v>DTVV44081</v>
          </cell>
          <cell r="J234">
            <v>92.69</v>
          </cell>
          <cell r="K234">
            <v>3.07</v>
          </cell>
          <cell r="L234">
            <v>16.25</v>
          </cell>
          <cell r="M234">
            <v>13.163</v>
          </cell>
          <cell r="N234">
            <v>65</v>
          </cell>
          <cell r="O234">
            <v>4</v>
          </cell>
          <cell r="Q234" t="str">
            <v>DTVV44081</v>
          </cell>
          <cell r="R234">
            <v>95.47</v>
          </cell>
          <cell r="S234">
            <v>3.81</v>
          </cell>
          <cell r="T234">
            <v>47.5</v>
          </cell>
          <cell r="U234">
            <v>88.183999999999997</v>
          </cell>
          <cell r="V234">
            <v>95</v>
          </cell>
          <cell r="W234">
            <v>2</v>
          </cell>
          <cell r="Y234" t="str">
            <v>DTVV44081</v>
          </cell>
          <cell r="Z234">
            <v>71.73</v>
          </cell>
          <cell r="AA234">
            <v>11.88</v>
          </cell>
          <cell r="AB234">
            <v>14.25</v>
          </cell>
          <cell r="AC234">
            <v>0</v>
          </cell>
          <cell r="AD234">
            <v>57</v>
          </cell>
          <cell r="AE234">
            <v>4</v>
          </cell>
        </row>
        <row r="235">
          <cell r="A235" t="str">
            <v>DTVV44088</v>
          </cell>
          <cell r="B235">
            <v>95.93</v>
          </cell>
          <cell r="C235">
            <v>3.42</v>
          </cell>
          <cell r="D235">
            <v>48.7</v>
          </cell>
          <cell r="E235">
            <v>42.192</v>
          </cell>
          <cell r="F235">
            <v>97.4</v>
          </cell>
          <cell r="G235">
            <v>2</v>
          </cell>
          <cell r="I235" t="str">
            <v>DTVV44088</v>
          </cell>
          <cell r="J235">
            <v>93.9</v>
          </cell>
          <cell r="K235">
            <v>3.14</v>
          </cell>
          <cell r="L235">
            <v>16.333333333333002</v>
          </cell>
          <cell r="M235">
            <v>34.866</v>
          </cell>
          <cell r="N235">
            <v>49</v>
          </cell>
          <cell r="O235">
            <v>3</v>
          </cell>
          <cell r="Q235" t="str">
            <v>DTVV44088</v>
          </cell>
          <cell r="R235">
            <v>88.25</v>
          </cell>
          <cell r="S235">
            <v>9.8699999999999992</v>
          </cell>
          <cell r="T235">
            <v>44.5</v>
          </cell>
          <cell r="U235">
            <v>0</v>
          </cell>
          <cell r="V235">
            <v>89</v>
          </cell>
          <cell r="W235">
            <v>2</v>
          </cell>
          <cell r="Y235" t="str">
            <v>DTVV44088</v>
          </cell>
          <cell r="Z235">
            <v>91.74</v>
          </cell>
          <cell r="AA235">
            <v>6.94</v>
          </cell>
          <cell r="AB235">
            <v>31</v>
          </cell>
          <cell r="AC235">
            <v>0</v>
          </cell>
          <cell r="AD235">
            <v>62</v>
          </cell>
          <cell r="AE235">
            <v>2</v>
          </cell>
        </row>
        <row r="236">
          <cell r="A236" t="str">
            <v>DTVV44089</v>
          </cell>
          <cell r="B236">
            <v>84.6</v>
          </cell>
          <cell r="C236">
            <v>11.77</v>
          </cell>
          <cell r="D236">
            <v>41</v>
          </cell>
          <cell r="E236">
            <v>0</v>
          </cell>
          <cell r="F236">
            <v>82</v>
          </cell>
          <cell r="G236">
            <v>2</v>
          </cell>
          <cell r="I236" t="str">
            <v>DTVV44089</v>
          </cell>
          <cell r="J236">
            <v>93.76</v>
          </cell>
          <cell r="K236">
            <v>3.49</v>
          </cell>
          <cell r="L236">
            <v>21</v>
          </cell>
          <cell r="M236">
            <v>0</v>
          </cell>
          <cell r="N236">
            <v>63</v>
          </cell>
          <cell r="O236">
            <v>3</v>
          </cell>
          <cell r="Q236" t="str">
            <v>DTVV44089</v>
          </cell>
          <cell r="R236">
            <v>89.46</v>
          </cell>
          <cell r="S236">
            <v>4.26</v>
          </cell>
          <cell r="T236">
            <v>24.25</v>
          </cell>
          <cell r="U236">
            <v>83.367999999999995</v>
          </cell>
          <cell r="V236">
            <v>97</v>
          </cell>
          <cell r="W236">
            <v>4</v>
          </cell>
          <cell r="Y236" t="str">
            <v>DTVV44089</v>
          </cell>
          <cell r="Z236">
            <v>97.56</v>
          </cell>
          <cell r="AA236">
            <v>1.76</v>
          </cell>
          <cell r="AB236">
            <v>56.5</v>
          </cell>
          <cell r="AC236">
            <v>0</v>
          </cell>
          <cell r="AD236">
            <v>113</v>
          </cell>
          <cell r="AE236">
            <v>2</v>
          </cell>
        </row>
        <row r="237">
          <cell r="A237" t="str">
            <v>DTVV44090</v>
          </cell>
          <cell r="B237">
            <v>93.11</v>
          </cell>
          <cell r="C237">
            <v>11.57</v>
          </cell>
          <cell r="D237">
            <v>101</v>
          </cell>
          <cell r="E237">
            <v>100</v>
          </cell>
          <cell r="F237">
            <v>101</v>
          </cell>
          <cell r="G237">
            <v>1</v>
          </cell>
          <cell r="I237" t="str">
            <v>DTVV44090</v>
          </cell>
          <cell r="J237">
            <v>98.26</v>
          </cell>
          <cell r="K237">
            <v>1.46</v>
          </cell>
          <cell r="L237">
            <v>26.5</v>
          </cell>
          <cell r="M237">
            <v>82.275999999999996</v>
          </cell>
          <cell r="N237">
            <v>53</v>
          </cell>
          <cell r="O237">
            <v>2</v>
          </cell>
          <cell r="Q237" t="str">
            <v>DTVV44090</v>
          </cell>
          <cell r="R237">
            <v>63.57</v>
          </cell>
          <cell r="S237">
            <v>20.399999999999999</v>
          </cell>
          <cell r="T237">
            <v>14.666666666667</v>
          </cell>
          <cell r="U237">
            <v>39.296999999999997</v>
          </cell>
          <cell r="V237">
            <v>44</v>
          </cell>
          <cell r="W237">
            <v>3</v>
          </cell>
          <cell r="Y237" t="str">
            <v>DTVV44090</v>
          </cell>
          <cell r="Z237">
            <v>85.4</v>
          </cell>
          <cell r="AA237">
            <v>23.55</v>
          </cell>
          <cell r="AB237">
            <v>63</v>
          </cell>
          <cell r="AC237">
            <v>0</v>
          </cell>
          <cell r="AD237">
            <v>63</v>
          </cell>
          <cell r="AE237">
            <v>1</v>
          </cell>
        </row>
        <row r="238">
          <cell r="A238" t="str">
            <v>DTVV44091</v>
          </cell>
          <cell r="B238">
            <v>98.57</v>
          </cell>
          <cell r="C238">
            <v>1.42</v>
          </cell>
          <cell r="D238">
            <v>102.1</v>
          </cell>
          <cell r="E238">
            <v>0</v>
          </cell>
          <cell r="F238">
            <v>102.1</v>
          </cell>
          <cell r="G238">
            <v>1</v>
          </cell>
          <cell r="I238" t="str">
            <v>DTVV44091</v>
          </cell>
          <cell r="J238">
            <v>96.12</v>
          </cell>
          <cell r="K238">
            <v>2.92</v>
          </cell>
          <cell r="L238">
            <v>29.5</v>
          </cell>
          <cell r="M238">
            <v>92.284999999999997</v>
          </cell>
          <cell r="N238">
            <v>59</v>
          </cell>
          <cell r="O238">
            <v>2</v>
          </cell>
          <cell r="Q238" t="str">
            <v>DTVV44091</v>
          </cell>
          <cell r="R238">
            <v>87.4</v>
          </cell>
          <cell r="S238">
            <v>6.05</v>
          </cell>
          <cell r="T238">
            <v>23</v>
          </cell>
          <cell r="U238">
            <v>0</v>
          </cell>
          <cell r="V238">
            <v>23</v>
          </cell>
          <cell r="W238">
            <v>1</v>
          </cell>
          <cell r="Y238" t="str">
            <v>DTVV44091</v>
          </cell>
          <cell r="Z238">
            <v>0</v>
          </cell>
          <cell r="AD238">
            <v>0</v>
          </cell>
          <cell r="AE238">
            <v>0</v>
          </cell>
        </row>
        <row r="239">
          <cell r="A239" t="str">
            <v>DTVV44100</v>
          </cell>
          <cell r="B239">
            <v>91.77</v>
          </cell>
          <cell r="C239">
            <v>4.6100000000000003</v>
          </cell>
          <cell r="D239">
            <v>31</v>
          </cell>
          <cell r="E239">
            <v>10.721</v>
          </cell>
          <cell r="F239">
            <v>93</v>
          </cell>
          <cell r="G239">
            <v>3</v>
          </cell>
          <cell r="I239" t="str">
            <v>DTVV44100</v>
          </cell>
          <cell r="J239">
            <v>94.95</v>
          </cell>
          <cell r="K239">
            <v>8.48</v>
          </cell>
          <cell r="L239">
            <v>84</v>
          </cell>
          <cell r="M239">
            <v>100</v>
          </cell>
          <cell r="N239">
            <v>84</v>
          </cell>
          <cell r="O239">
            <v>1</v>
          </cell>
          <cell r="Q239" t="str">
            <v>DTVV44100</v>
          </cell>
          <cell r="R239">
            <v>97.72</v>
          </cell>
          <cell r="S239">
            <v>3.83</v>
          </cell>
          <cell r="T239">
            <v>102</v>
          </cell>
          <cell r="U239">
            <v>0</v>
          </cell>
          <cell r="V239">
            <v>102</v>
          </cell>
          <cell r="W239">
            <v>1</v>
          </cell>
          <cell r="Y239" t="str">
            <v>DTVV44100</v>
          </cell>
          <cell r="Z239">
            <v>98.02</v>
          </cell>
          <cell r="AA239">
            <v>3.33</v>
          </cell>
          <cell r="AB239">
            <v>108</v>
          </cell>
          <cell r="AC239">
            <v>100</v>
          </cell>
          <cell r="AD239">
            <v>108</v>
          </cell>
          <cell r="AE239">
            <v>1</v>
          </cell>
        </row>
        <row r="240">
          <cell r="A240" t="str">
            <v>DTVV44101</v>
          </cell>
          <cell r="B240">
            <v>91.33</v>
          </cell>
          <cell r="C240">
            <v>7.28</v>
          </cell>
          <cell r="D240">
            <v>45.5</v>
          </cell>
          <cell r="E240">
            <v>90.388999999999996</v>
          </cell>
          <cell r="F240">
            <v>91</v>
          </cell>
          <cell r="G240">
            <v>2</v>
          </cell>
          <cell r="I240" t="str">
            <v>DTVV44101</v>
          </cell>
          <cell r="J240">
            <v>95.26</v>
          </cell>
          <cell r="K240">
            <v>3.79</v>
          </cell>
          <cell r="L240">
            <v>14</v>
          </cell>
          <cell r="M240">
            <v>78.465000000000003</v>
          </cell>
          <cell r="N240">
            <v>28</v>
          </cell>
          <cell r="O240">
            <v>2</v>
          </cell>
          <cell r="Q240" t="str">
            <v>DTVV44101</v>
          </cell>
          <cell r="R240">
            <v>95.84</v>
          </cell>
          <cell r="S240">
            <v>6.98</v>
          </cell>
          <cell r="T240">
            <v>101</v>
          </cell>
          <cell r="U240">
            <v>0</v>
          </cell>
          <cell r="V240">
            <v>101</v>
          </cell>
          <cell r="W240">
            <v>1</v>
          </cell>
          <cell r="Y240" t="str">
            <v>DTVV44101</v>
          </cell>
          <cell r="Z240">
            <v>84.56</v>
          </cell>
          <cell r="AA240">
            <v>8.64</v>
          </cell>
          <cell r="AB240">
            <v>23.333333333333002</v>
          </cell>
          <cell r="AC240">
            <v>73.781000000000006</v>
          </cell>
          <cell r="AD240">
            <v>70</v>
          </cell>
          <cell r="AE240">
            <v>3</v>
          </cell>
        </row>
        <row r="241">
          <cell r="A241" t="str">
            <v>DTVV44102</v>
          </cell>
          <cell r="B241">
            <v>91.5</v>
          </cell>
          <cell r="C241">
            <v>2.86</v>
          </cell>
          <cell r="D241">
            <v>17</v>
          </cell>
          <cell r="E241">
            <v>19.952000000000002</v>
          </cell>
          <cell r="F241">
            <v>85</v>
          </cell>
          <cell r="G241">
            <v>5</v>
          </cell>
          <cell r="I241" t="str">
            <v>DTVV44102</v>
          </cell>
          <cell r="J241">
            <v>98.38</v>
          </cell>
          <cell r="K241">
            <v>1.02</v>
          </cell>
          <cell r="L241">
            <v>41</v>
          </cell>
          <cell r="M241">
            <v>0</v>
          </cell>
          <cell r="N241">
            <v>82</v>
          </cell>
          <cell r="O241">
            <v>2</v>
          </cell>
          <cell r="Q241" t="str">
            <v>DTVV44102</v>
          </cell>
          <cell r="R241">
            <v>89.88</v>
          </cell>
          <cell r="S241">
            <v>8.24</v>
          </cell>
          <cell r="T241">
            <v>48</v>
          </cell>
          <cell r="U241">
            <v>0</v>
          </cell>
          <cell r="V241">
            <v>96</v>
          </cell>
          <cell r="W241">
            <v>2</v>
          </cell>
          <cell r="Y241" t="str">
            <v>DTVV44102</v>
          </cell>
          <cell r="Z241">
            <v>87.32</v>
          </cell>
          <cell r="AA241">
            <v>7.1</v>
          </cell>
          <cell r="AB241">
            <v>26.666666666666998</v>
          </cell>
          <cell r="AC241">
            <v>92.957999999999998</v>
          </cell>
          <cell r="AD241">
            <v>80</v>
          </cell>
          <cell r="AE241">
            <v>3</v>
          </cell>
        </row>
        <row r="242">
          <cell r="A242" t="str">
            <v>DTVV44103</v>
          </cell>
          <cell r="B242">
            <v>89.92</v>
          </cell>
          <cell r="C242">
            <v>4.3899999999999997</v>
          </cell>
          <cell r="D242">
            <v>32.166666666666998</v>
          </cell>
          <cell r="E242">
            <v>95.442999999999998</v>
          </cell>
          <cell r="F242">
            <v>96.5</v>
          </cell>
          <cell r="G242">
            <v>3</v>
          </cell>
          <cell r="I242" t="str">
            <v>DTVV44103</v>
          </cell>
          <cell r="J242">
            <v>95.07</v>
          </cell>
          <cell r="K242">
            <v>3.12</v>
          </cell>
          <cell r="L242">
            <v>75</v>
          </cell>
          <cell r="M242">
            <v>100</v>
          </cell>
          <cell r="N242">
            <v>75</v>
          </cell>
          <cell r="O242">
            <v>1</v>
          </cell>
          <cell r="Q242" t="str">
            <v>DTVV44103</v>
          </cell>
          <cell r="R242">
            <v>96.47</v>
          </cell>
          <cell r="S242">
            <v>2.97</v>
          </cell>
          <cell r="T242">
            <v>57</v>
          </cell>
          <cell r="U242">
            <v>92.13</v>
          </cell>
          <cell r="V242">
            <v>114</v>
          </cell>
          <cell r="W242">
            <v>2</v>
          </cell>
          <cell r="Y242" t="str">
            <v>DTVV44103</v>
          </cell>
          <cell r="Z242">
            <v>97.24</v>
          </cell>
          <cell r="AA242">
            <v>4.2</v>
          </cell>
          <cell r="AB242">
            <v>106</v>
          </cell>
          <cell r="AC242">
            <v>0</v>
          </cell>
          <cell r="AD242">
            <v>106</v>
          </cell>
          <cell r="AE242">
            <v>1</v>
          </cell>
        </row>
        <row r="243">
          <cell r="A243" t="str">
            <v>DTVV44104</v>
          </cell>
          <cell r="B243">
            <v>94.62</v>
          </cell>
          <cell r="C243">
            <v>3.01</v>
          </cell>
          <cell r="D243">
            <v>28.666666666666998</v>
          </cell>
          <cell r="E243">
            <v>75.090999999999994</v>
          </cell>
          <cell r="F243">
            <v>86</v>
          </cell>
          <cell r="G243">
            <v>3</v>
          </cell>
          <cell r="I243" t="str">
            <v>DTVV44104</v>
          </cell>
          <cell r="J243">
            <v>92.22</v>
          </cell>
          <cell r="K243">
            <v>6.53</v>
          </cell>
          <cell r="L243">
            <v>35.5</v>
          </cell>
          <cell r="M243">
            <v>0</v>
          </cell>
          <cell r="N243">
            <v>71</v>
          </cell>
          <cell r="O243">
            <v>2</v>
          </cell>
          <cell r="Q243" t="str">
            <v>DTVV44104</v>
          </cell>
          <cell r="R243">
            <v>96.86</v>
          </cell>
          <cell r="S243">
            <v>5.28</v>
          </cell>
          <cell r="T243">
            <v>94</v>
          </cell>
          <cell r="U243">
            <v>100</v>
          </cell>
          <cell r="V243">
            <v>94</v>
          </cell>
          <cell r="W243">
            <v>1</v>
          </cell>
          <cell r="Y243" t="str">
            <v>DTVV44104</v>
          </cell>
          <cell r="Z243">
            <v>100</v>
          </cell>
          <cell r="AA243">
            <v>0</v>
          </cell>
          <cell r="AB243">
            <v>89</v>
          </cell>
          <cell r="AD243">
            <v>89</v>
          </cell>
          <cell r="AE243">
            <v>0</v>
          </cell>
        </row>
        <row r="244">
          <cell r="A244" t="str">
            <v>DTVV44108</v>
          </cell>
          <cell r="B244">
            <v>97.7</v>
          </cell>
          <cell r="C244">
            <v>0</v>
          </cell>
          <cell r="D244">
            <v>77</v>
          </cell>
          <cell r="F244">
            <v>77</v>
          </cell>
          <cell r="G244">
            <v>0</v>
          </cell>
          <cell r="I244" t="str">
            <v>DTVV44108</v>
          </cell>
          <cell r="J244">
            <v>76.02</v>
          </cell>
          <cell r="K244">
            <v>8.06</v>
          </cell>
          <cell r="L244">
            <v>9.6</v>
          </cell>
          <cell r="M244">
            <v>26.852</v>
          </cell>
          <cell r="N244">
            <v>48</v>
          </cell>
          <cell r="O244">
            <v>5</v>
          </cell>
          <cell r="Q244" t="str">
            <v>DTVV44108</v>
          </cell>
          <cell r="R244">
            <v>92.96</v>
          </cell>
          <cell r="S244">
            <v>3.43</v>
          </cell>
          <cell r="T244">
            <v>48.5</v>
          </cell>
          <cell r="U244">
            <v>42.478999999999999</v>
          </cell>
          <cell r="V244">
            <v>97</v>
          </cell>
          <cell r="W244">
            <v>2</v>
          </cell>
          <cell r="Y244" t="str">
            <v>DTVV44108</v>
          </cell>
          <cell r="Z244">
            <v>85.92</v>
          </cell>
          <cell r="AA244">
            <v>6.52</v>
          </cell>
          <cell r="AB244">
            <v>20</v>
          </cell>
          <cell r="AC244">
            <v>0</v>
          </cell>
          <cell r="AD244">
            <v>60</v>
          </cell>
          <cell r="AE244">
            <v>3</v>
          </cell>
        </row>
        <row r="245">
          <cell r="A245" t="str">
            <v>DTVV44109</v>
          </cell>
          <cell r="B245">
            <v>74.88</v>
          </cell>
          <cell r="C245">
            <v>10.55</v>
          </cell>
          <cell r="D245">
            <v>10.199999999999999</v>
          </cell>
          <cell r="E245">
            <v>18.879000000000001</v>
          </cell>
          <cell r="F245">
            <v>40.799999999999997</v>
          </cell>
          <cell r="G245">
            <v>4</v>
          </cell>
          <cell r="I245" t="str">
            <v>DTVV44109</v>
          </cell>
          <cell r="J245">
            <v>89.15</v>
          </cell>
          <cell r="K245">
            <v>4.5599999999999996</v>
          </cell>
          <cell r="L245">
            <v>11.5</v>
          </cell>
          <cell r="M245">
            <v>46.526000000000003</v>
          </cell>
          <cell r="N245">
            <v>46</v>
          </cell>
          <cell r="O245">
            <v>4</v>
          </cell>
          <cell r="Q245" t="str">
            <v>DTVV44109</v>
          </cell>
          <cell r="R245">
            <v>88.68</v>
          </cell>
          <cell r="S245">
            <v>9.51</v>
          </cell>
          <cell r="T245">
            <v>43.5</v>
          </cell>
          <cell r="U245">
            <v>0</v>
          </cell>
          <cell r="V245">
            <v>87</v>
          </cell>
          <cell r="W245">
            <v>2</v>
          </cell>
          <cell r="Y245" t="str">
            <v>DTVV44109</v>
          </cell>
          <cell r="Z245">
            <v>94.79</v>
          </cell>
          <cell r="AA245">
            <v>2.19</v>
          </cell>
          <cell r="AB245">
            <v>21.824999999999999</v>
          </cell>
          <cell r="AC245">
            <v>36.19</v>
          </cell>
          <cell r="AD245">
            <v>87.3</v>
          </cell>
          <cell r="AE245">
            <v>4</v>
          </cell>
        </row>
        <row r="246">
          <cell r="A246" t="str">
            <v>DTVV44110</v>
          </cell>
          <cell r="B246">
            <v>88.43</v>
          </cell>
          <cell r="C246">
            <v>19.43</v>
          </cell>
          <cell r="D246">
            <v>83.8</v>
          </cell>
          <cell r="E246">
            <v>100</v>
          </cell>
          <cell r="F246">
            <v>83.8</v>
          </cell>
          <cell r="G246">
            <v>1</v>
          </cell>
          <cell r="I246" t="str">
            <v>DTVV44110</v>
          </cell>
          <cell r="J246">
            <v>98.68</v>
          </cell>
          <cell r="K246">
            <v>1.1100000000000001</v>
          </cell>
          <cell r="L246">
            <v>35.5</v>
          </cell>
          <cell r="M246">
            <v>86.468000000000004</v>
          </cell>
          <cell r="N246">
            <v>71</v>
          </cell>
          <cell r="O246">
            <v>2</v>
          </cell>
          <cell r="Q246" t="str">
            <v>DTVV44110</v>
          </cell>
          <cell r="R246">
            <v>94.06</v>
          </cell>
          <cell r="S246">
            <v>3.33</v>
          </cell>
          <cell r="T246">
            <v>31</v>
          </cell>
          <cell r="U246">
            <v>0</v>
          </cell>
          <cell r="V246">
            <v>93</v>
          </cell>
          <cell r="W246">
            <v>3</v>
          </cell>
          <cell r="Y246" t="str">
            <v>DTVV44110</v>
          </cell>
          <cell r="Z246">
            <v>91.26</v>
          </cell>
          <cell r="AA246">
            <v>4.41</v>
          </cell>
          <cell r="AB246">
            <v>28.666666666666998</v>
          </cell>
          <cell r="AC246">
            <v>66.75</v>
          </cell>
          <cell r="AD246">
            <v>86</v>
          </cell>
          <cell r="AE246">
            <v>3</v>
          </cell>
        </row>
        <row r="247">
          <cell r="A247" t="str">
            <v>DTVV44111</v>
          </cell>
          <cell r="B247">
            <v>92.9</v>
          </cell>
          <cell r="C247">
            <v>5.97</v>
          </cell>
          <cell r="D247">
            <v>22.9</v>
          </cell>
          <cell r="E247">
            <v>91.62</v>
          </cell>
          <cell r="F247">
            <v>45.8</v>
          </cell>
          <cell r="G247">
            <v>2</v>
          </cell>
          <cell r="I247" t="str">
            <v>DTVV44111</v>
          </cell>
          <cell r="J247">
            <v>97.49</v>
          </cell>
          <cell r="K247">
            <v>2.11</v>
          </cell>
          <cell r="L247">
            <v>40</v>
          </cell>
          <cell r="M247">
            <v>80.242000000000004</v>
          </cell>
          <cell r="N247">
            <v>80</v>
          </cell>
          <cell r="O247">
            <v>2</v>
          </cell>
          <cell r="Q247" t="str">
            <v>DTVV44111</v>
          </cell>
          <cell r="R247">
            <v>98.76</v>
          </cell>
          <cell r="S247">
            <v>0.69</v>
          </cell>
          <cell r="T247">
            <v>37</v>
          </cell>
          <cell r="U247">
            <v>0</v>
          </cell>
          <cell r="V247">
            <v>111</v>
          </cell>
          <cell r="W247">
            <v>3</v>
          </cell>
          <cell r="Y247" t="str">
            <v>DTVV44111</v>
          </cell>
          <cell r="Z247">
            <v>89.31</v>
          </cell>
          <cell r="AA247">
            <v>8.98</v>
          </cell>
          <cell r="AB247">
            <v>44.5</v>
          </cell>
          <cell r="AC247">
            <v>97.956999999999994</v>
          </cell>
          <cell r="AD247">
            <v>89</v>
          </cell>
          <cell r="AE247">
            <v>2</v>
          </cell>
        </row>
        <row r="248">
          <cell r="A248" t="str">
            <v>DTVV44112</v>
          </cell>
          <cell r="B248">
            <v>93.3</v>
          </cell>
          <cell r="C248">
            <v>2.81</v>
          </cell>
          <cell r="D248">
            <v>19.5</v>
          </cell>
          <cell r="E248">
            <v>0</v>
          </cell>
          <cell r="F248">
            <v>78</v>
          </cell>
          <cell r="G248">
            <v>4</v>
          </cell>
          <cell r="I248" t="str">
            <v>DTVV44112</v>
          </cell>
          <cell r="J248">
            <v>97.26</v>
          </cell>
          <cell r="K248">
            <v>2.2999999999999998</v>
          </cell>
          <cell r="L248">
            <v>33.5</v>
          </cell>
          <cell r="M248">
            <v>22.826000000000001</v>
          </cell>
          <cell r="N248">
            <v>67</v>
          </cell>
          <cell r="O248">
            <v>2</v>
          </cell>
          <cell r="Q248" t="str">
            <v>DTVV44112</v>
          </cell>
          <cell r="R248">
            <v>94.96</v>
          </cell>
          <cell r="S248">
            <v>4.2300000000000004</v>
          </cell>
          <cell r="T248">
            <v>39</v>
          </cell>
          <cell r="U248">
            <v>66.930000000000007</v>
          </cell>
          <cell r="V248">
            <v>78</v>
          </cell>
          <cell r="W248">
            <v>2</v>
          </cell>
          <cell r="Y248" t="str">
            <v>DTVV44112</v>
          </cell>
          <cell r="Z248">
            <v>93.56</v>
          </cell>
          <cell r="AA248">
            <v>3.61</v>
          </cell>
          <cell r="AB248">
            <v>23.666666666666998</v>
          </cell>
          <cell r="AC248">
            <v>0</v>
          </cell>
          <cell r="AD248">
            <v>71</v>
          </cell>
          <cell r="AE248">
            <v>3</v>
          </cell>
        </row>
        <row r="249">
          <cell r="A249" t="str">
            <v>DTVV44113</v>
          </cell>
          <cell r="B249">
            <v>100</v>
          </cell>
          <cell r="C249">
            <v>0</v>
          </cell>
          <cell r="D249">
            <v>102</v>
          </cell>
          <cell r="F249">
            <v>102</v>
          </cell>
          <cell r="G249">
            <v>0</v>
          </cell>
          <cell r="I249" t="str">
            <v>DTVV44113</v>
          </cell>
          <cell r="J249">
            <v>95.35</v>
          </cell>
          <cell r="K249">
            <v>1.95</v>
          </cell>
          <cell r="L249">
            <v>13</v>
          </cell>
          <cell r="M249">
            <v>10.452</v>
          </cell>
          <cell r="N249">
            <v>52</v>
          </cell>
          <cell r="O249">
            <v>4</v>
          </cell>
          <cell r="Q249" t="str">
            <v>DTVV44113</v>
          </cell>
          <cell r="R249">
            <v>83.94</v>
          </cell>
          <cell r="S249">
            <v>8.1300000000000008</v>
          </cell>
          <cell r="T249">
            <v>26.666666666666998</v>
          </cell>
          <cell r="U249">
            <v>10.253</v>
          </cell>
          <cell r="V249">
            <v>80</v>
          </cell>
          <cell r="W249">
            <v>3</v>
          </cell>
          <cell r="Y249" t="str">
            <v>DTVV44113</v>
          </cell>
          <cell r="Z249">
            <v>93.19</v>
          </cell>
          <cell r="AA249">
            <v>3.81</v>
          </cell>
          <cell r="AB249">
            <v>14</v>
          </cell>
          <cell r="AC249">
            <v>0</v>
          </cell>
          <cell r="AD249">
            <v>42</v>
          </cell>
          <cell r="AE249">
            <v>3</v>
          </cell>
        </row>
        <row r="250">
          <cell r="A250" t="str">
            <v>DTVV44114</v>
          </cell>
          <cell r="B250">
            <v>88.06</v>
          </cell>
          <cell r="C250">
            <v>3.94</v>
          </cell>
          <cell r="D250">
            <v>16</v>
          </cell>
          <cell r="E250">
            <v>18.678999999999998</v>
          </cell>
          <cell r="F250">
            <v>80</v>
          </cell>
          <cell r="G250">
            <v>5</v>
          </cell>
          <cell r="I250" t="str">
            <v>DTVV44114</v>
          </cell>
          <cell r="J250">
            <v>95.61</v>
          </cell>
          <cell r="K250">
            <v>7.37</v>
          </cell>
          <cell r="L250">
            <v>76</v>
          </cell>
          <cell r="M250">
            <v>0</v>
          </cell>
          <cell r="N250">
            <v>76</v>
          </cell>
          <cell r="O250">
            <v>1</v>
          </cell>
          <cell r="Q250" t="str">
            <v>DTVV44114</v>
          </cell>
          <cell r="R250">
            <v>94.13</v>
          </cell>
          <cell r="S250">
            <v>4.93</v>
          </cell>
          <cell r="T250">
            <v>47.5</v>
          </cell>
          <cell r="U250">
            <v>74.662999999999997</v>
          </cell>
          <cell r="V250">
            <v>95</v>
          </cell>
          <cell r="W250">
            <v>2</v>
          </cell>
          <cell r="Y250" t="str">
            <v>DTVV44114</v>
          </cell>
          <cell r="Z250">
            <v>91.38</v>
          </cell>
          <cell r="AA250">
            <v>1.81</v>
          </cell>
          <cell r="AB250">
            <v>11.375</v>
          </cell>
          <cell r="AC250">
            <v>0</v>
          </cell>
          <cell r="AD250">
            <v>91</v>
          </cell>
          <cell r="AE250">
            <v>8</v>
          </cell>
        </row>
        <row r="251">
          <cell r="A251" t="str">
            <v>DTVV44115</v>
          </cell>
          <cell r="B251">
            <v>98.13</v>
          </cell>
          <cell r="C251">
            <v>3.15</v>
          </cell>
          <cell r="D251">
            <v>82.7</v>
          </cell>
          <cell r="E251">
            <v>100</v>
          </cell>
          <cell r="F251">
            <v>82.7</v>
          </cell>
          <cell r="G251">
            <v>1</v>
          </cell>
          <cell r="I251" t="str">
            <v>DTVV44115</v>
          </cell>
          <cell r="J251">
            <v>96.95</v>
          </cell>
          <cell r="K251">
            <v>2.56</v>
          </cell>
          <cell r="L251">
            <v>36.5</v>
          </cell>
          <cell r="M251">
            <v>49.189</v>
          </cell>
          <cell r="N251">
            <v>73</v>
          </cell>
          <cell r="O251">
            <v>2</v>
          </cell>
          <cell r="Q251" t="str">
            <v>DTVV44115</v>
          </cell>
          <cell r="R251">
            <v>94.77</v>
          </cell>
          <cell r="S251">
            <v>4.3899999999999997</v>
          </cell>
          <cell r="T251">
            <v>44</v>
          </cell>
          <cell r="U251">
            <v>0</v>
          </cell>
          <cell r="V251">
            <v>88</v>
          </cell>
          <cell r="W251">
            <v>2</v>
          </cell>
          <cell r="Y251" t="str">
            <v>DTVV44115</v>
          </cell>
          <cell r="Z251">
            <v>87.8</v>
          </cell>
          <cell r="AA251">
            <v>5.13</v>
          </cell>
          <cell r="AB251">
            <v>7</v>
          </cell>
          <cell r="AC251">
            <v>20.326000000000001</v>
          </cell>
          <cell r="AD251">
            <v>28</v>
          </cell>
          <cell r="AE251">
            <v>4</v>
          </cell>
        </row>
        <row r="252">
          <cell r="A252" t="str">
            <v>DTVV44116</v>
          </cell>
          <cell r="B252">
            <v>99.07</v>
          </cell>
          <cell r="C252">
            <v>0.78</v>
          </cell>
          <cell r="D252">
            <v>45.7</v>
          </cell>
          <cell r="E252">
            <v>0</v>
          </cell>
          <cell r="F252">
            <v>91.4</v>
          </cell>
          <cell r="G252">
            <v>2</v>
          </cell>
          <cell r="I252" t="str">
            <v>DTVV44116</v>
          </cell>
          <cell r="J252">
            <v>95.48</v>
          </cell>
          <cell r="K252">
            <v>1.86</v>
          </cell>
          <cell r="L252">
            <v>20.5</v>
          </cell>
          <cell r="M252">
            <v>82.284000000000006</v>
          </cell>
          <cell r="N252">
            <v>82</v>
          </cell>
          <cell r="O252">
            <v>4</v>
          </cell>
          <cell r="Q252" t="str">
            <v>DTVV44116</v>
          </cell>
          <cell r="R252">
            <v>84.01</v>
          </cell>
          <cell r="S252">
            <v>8.9600000000000009</v>
          </cell>
          <cell r="T252">
            <v>28</v>
          </cell>
          <cell r="U252">
            <v>54.652999999999999</v>
          </cell>
          <cell r="V252">
            <v>84</v>
          </cell>
          <cell r="W252">
            <v>3</v>
          </cell>
          <cell r="Y252" t="str">
            <v>DTVV44116</v>
          </cell>
          <cell r="Z252">
            <v>88.2</v>
          </cell>
          <cell r="AA252">
            <v>3.3</v>
          </cell>
          <cell r="AB252">
            <v>15.833333333333</v>
          </cell>
          <cell r="AC252">
            <v>13.459</v>
          </cell>
          <cell r="AD252">
            <v>95</v>
          </cell>
          <cell r="AE252">
            <v>6</v>
          </cell>
        </row>
        <row r="253">
          <cell r="A253" t="str">
            <v>DTVV44117</v>
          </cell>
          <cell r="B253">
            <v>83.3</v>
          </cell>
          <cell r="C253">
            <v>6.68</v>
          </cell>
          <cell r="D253">
            <v>17.5</v>
          </cell>
          <cell r="E253">
            <v>87.397999999999996</v>
          </cell>
          <cell r="F253">
            <v>70</v>
          </cell>
          <cell r="G253">
            <v>4</v>
          </cell>
          <cell r="I253" t="str">
            <v>DTVV44117</v>
          </cell>
          <cell r="J253">
            <v>100</v>
          </cell>
          <cell r="K253">
            <v>0</v>
          </cell>
          <cell r="L253">
            <v>67</v>
          </cell>
          <cell r="N253">
            <v>67</v>
          </cell>
          <cell r="O253">
            <v>0</v>
          </cell>
          <cell r="Q253" t="str">
            <v>DTVV44117</v>
          </cell>
          <cell r="R253">
            <v>95.44</v>
          </cell>
          <cell r="S253">
            <v>2.56</v>
          </cell>
          <cell r="T253">
            <v>23.666666666666998</v>
          </cell>
          <cell r="U253">
            <v>80.866</v>
          </cell>
          <cell r="V253">
            <v>71</v>
          </cell>
          <cell r="W253">
            <v>3</v>
          </cell>
          <cell r="Y253" t="str">
            <v>DTVV44117</v>
          </cell>
          <cell r="Z253">
            <v>97.52</v>
          </cell>
          <cell r="AA253">
            <v>3.68</v>
          </cell>
          <cell r="AB253">
            <v>88</v>
          </cell>
          <cell r="AC253">
            <v>0</v>
          </cell>
          <cell r="AD253">
            <v>88</v>
          </cell>
          <cell r="AE253">
            <v>1</v>
          </cell>
        </row>
        <row r="254">
          <cell r="A254" t="str">
            <v>DTVV44118</v>
          </cell>
          <cell r="B254">
            <v>0</v>
          </cell>
          <cell r="F254">
            <v>0</v>
          </cell>
          <cell r="G254">
            <v>0</v>
          </cell>
          <cell r="I254" t="str">
            <v>DTVV44118</v>
          </cell>
          <cell r="J254">
            <v>0</v>
          </cell>
          <cell r="N254">
            <v>0</v>
          </cell>
          <cell r="O254">
            <v>0</v>
          </cell>
          <cell r="Q254" t="str">
            <v>DTVV44118</v>
          </cell>
          <cell r="R254">
            <v>0</v>
          </cell>
          <cell r="V254">
            <v>0</v>
          </cell>
          <cell r="W254">
            <v>0</v>
          </cell>
          <cell r="Y254" t="str">
            <v>DTVV44118</v>
          </cell>
          <cell r="Z254">
            <v>0</v>
          </cell>
          <cell r="AD254">
            <v>0</v>
          </cell>
          <cell r="AE254">
            <v>0</v>
          </cell>
        </row>
        <row r="255">
          <cell r="A255" t="str">
            <v>DTVV44119</v>
          </cell>
          <cell r="B255">
            <v>93.37</v>
          </cell>
          <cell r="C255">
            <v>11.13</v>
          </cell>
          <cell r="D255">
            <v>92</v>
          </cell>
          <cell r="E255">
            <v>100</v>
          </cell>
          <cell r="F255">
            <v>92</v>
          </cell>
          <cell r="G255">
            <v>1</v>
          </cell>
          <cell r="I255" t="str">
            <v>DTVV44119</v>
          </cell>
          <cell r="J255">
            <v>95.15</v>
          </cell>
          <cell r="K255">
            <v>3.93</v>
          </cell>
          <cell r="L255">
            <v>39.5</v>
          </cell>
          <cell r="M255">
            <v>88.114999999999995</v>
          </cell>
          <cell r="N255">
            <v>79</v>
          </cell>
          <cell r="O255">
            <v>2</v>
          </cell>
          <cell r="Q255" t="str">
            <v>DTVV44119</v>
          </cell>
          <cell r="R255">
            <v>94.93</v>
          </cell>
          <cell r="S255">
            <v>8.52</v>
          </cell>
          <cell r="T255">
            <v>81</v>
          </cell>
          <cell r="U255">
            <v>100</v>
          </cell>
          <cell r="V255">
            <v>81</v>
          </cell>
          <cell r="W255">
            <v>1</v>
          </cell>
          <cell r="Y255" t="str">
            <v>DTVV44119</v>
          </cell>
          <cell r="Z255">
            <v>100</v>
          </cell>
          <cell r="AA255">
            <v>0</v>
          </cell>
          <cell r="AB255">
            <v>115</v>
          </cell>
          <cell r="AD255">
            <v>115</v>
          </cell>
          <cell r="AE255">
            <v>0</v>
          </cell>
        </row>
        <row r="256">
          <cell r="A256" t="str">
            <v>DTVV44120</v>
          </cell>
          <cell r="B256">
            <v>95.75</v>
          </cell>
          <cell r="C256">
            <v>0.25</v>
          </cell>
          <cell r="D256">
            <v>62</v>
          </cell>
          <cell r="E256">
            <v>0</v>
          </cell>
          <cell r="F256">
            <v>62</v>
          </cell>
          <cell r="G256">
            <v>1</v>
          </cell>
          <cell r="I256" t="str">
            <v>DTVV44120</v>
          </cell>
          <cell r="J256">
            <v>99.97</v>
          </cell>
          <cell r="K256">
            <v>0.05</v>
          </cell>
          <cell r="L256">
            <v>74</v>
          </cell>
          <cell r="M256">
            <v>100</v>
          </cell>
          <cell r="N256">
            <v>74</v>
          </cell>
          <cell r="O256">
            <v>1</v>
          </cell>
          <cell r="Q256" t="str">
            <v>DTVV44120</v>
          </cell>
          <cell r="R256">
            <v>94.48</v>
          </cell>
          <cell r="S256">
            <v>9.27</v>
          </cell>
          <cell r="T256">
            <v>92</v>
          </cell>
          <cell r="U256">
            <v>100</v>
          </cell>
          <cell r="V256">
            <v>92</v>
          </cell>
          <cell r="W256">
            <v>1</v>
          </cell>
          <cell r="Y256" t="str">
            <v>DTVV44120</v>
          </cell>
          <cell r="Z256">
            <v>93.57</v>
          </cell>
          <cell r="AA256">
            <v>5.4</v>
          </cell>
          <cell r="AB256">
            <v>41.5</v>
          </cell>
          <cell r="AC256">
            <v>54.63</v>
          </cell>
          <cell r="AD256">
            <v>83</v>
          </cell>
          <cell r="AE256">
            <v>2</v>
          </cell>
        </row>
        <row r="257">
          <cell r="A257" t="str">
            <v>DTVV44121</v>
          </cell>
          <cell r="B257">
            <v>0</v>
          </cell>
          <cell r="F257">
            <v>0</v>
          </cell>
          <cell r="G257">
            <v>0</v>
          </cell>
          <cell r="I257" t="str">
            <v>DTVV44121</v>
          </cell>
          <cell r="J257">
            <v>0</v>
          </cell>
          <cell r="N257">
            <v>0</v>
          </cell>
          <cell r="O257">
            <v>0</v>
          </cell>
          <cell r="Q257" t="str">
            <v>DTVV44121</v>
          </cell>
          <cell r="R257">
            <v>0</v>
          </cell>
          <cell r="V257">
            <v>0</v>
          </cell>
          <cell r="W257">
            <v>0</v>
          </cell>
          <cell r="Y257" t="str">
            <v>DTVV44121</v>
          </cell>
          <cell r="Z257">
            <v>0</v>
          </cell>
          <cell r="AD257">
            <v>0</v>
          </cell>
          <cell r="AE257">
            <v>0</v>
          </cell>
        </row>
        <row r="258">
          <cell r="A258" t="str">
            <v>DTVV44143</v>
          </cell>
          <cell r="B258">
            <v>97.83</v>
          </cell>
          <cell r="C258">
            <v>0.96</v>
          </cell>
          <cell r="D258">
            <v>34.333333333333002</v>
          </cell>
          <cell r="E258">
            <v>0</v>
          </cell>
          <cell r="F258">
            <v>103</v>
          </cell>
          <cell r="G258">
            <v>3</v>
          </cell>
          <cell r="I258" t="str">
            <v>DTVV44143</v>
          </cell>
          <cell r="J258">
            <v>93.14</v>
          </cell>
          <cell r="K258">
            <v>11.52</v>
          </cell>
          <cell r="L258">
            <v>60</v>
          </cell>
          <cell r="M258">
            <v>100</v>
          </cell>
          <cell r="N258">
            <v>60</v>
          </cell>
          <cell r="O258">
            <v>1</v>
          </cell>
          <cell r="Q258" t="str">
            <v>DTVV44143</v>
          </cell>
          <cell r="R258">
            <v>98.68</v>
          </cell>
          <cell r="S258">
            <v>0.99</v>
          </cell>
          <cell r="T258">
            <v>45.5</v>
          </cell>
          <cell r="U258">
            <v>0</v>
          </cell>
          <cell r="V258">
            <v>91</v>
          </cell>
          <cell r="W258">
            <v>2</v>
          </cell>
          <cell r="Y258" t="str">
            <v>DTVV44143</v>
          </cell>
          <cell r="Z258">
            <v>96.44</v>
          </cell>
          <cell r="AA258">
            <v>5.98</v>
          </cell>
          <cell r="AB258">
            <v>96</v>
          </cell>
          <cell r="AC258">
            <v>100</v>
          </cell>
          <cell r="AD258">
            <v>96</v>
          </cell>
          <cell r="AE258">
            <v>1</v>
          </cell>
        </row>
        <row r="259">
          <cell r="A259" t="str">
            <v>DTVV44144</v>
          </cell>
          <cell r="B259">
            <v>99.59</v>
          </cell>
          <cell r="C259">
            <v>0.68</v>
          </cell>
          <cell r="D259">
            <v>104</v>
          </cell>
          <cell r="E259">
            <v>0</v>
          </cell>
          <cell r="F259">
            <v>104</v>
          </cell>
          <cell r="G259">
            <v>1</v>
          </cell>
          <cell r="I259" t="str">
            <v>DTVV44144</v>
          </cell>
          <cell r="J259">
            <v>95.3</v>
          </cell>
          <cell r="K259">
            <v>3.48</v>
          </cell>
          <cell r="L259">
            <v>28</v>
          </cell>
          <cell r="M259">
            <v>97.841999999999999</v>
          </cell>
          <cell r="N259">
            <v>56</v>
          </cell>
          <cell r="O259">
            <v>2</v>
          </cell>
          <cell r="Q259" t="str">
            <v>DTVV44144</v>
          </cell>
          <cell r="R259">
            <v>97.78</v>
          </cell>
          <cell r="S259">
            <v>3.73</v>
          </cell>
          <cell r="T259">
            <v>92</v>
          </cell>
          <cell r="U259">
            <v>100</v>
          </cell>
          <cell r="V259">
            <v>92</v>
          </cell>
          <cell r="W259">
            <v>1</v>
          </cell>
          <cell r="Y259" t="str">
            <v>DTVV44144</v>
          </cell>
          <cell r="Z259">
            <v>98.71</v>
          </cell>
          <cell r="AA259">
            <v>1.97</v>
          </cell>
          <cell r="AB259">
            <v>73</v>
          </cell>
          <cell r="AC259">
            <v>0</v>
          </cell>
          <cell r="AD259">
            <v>73</v>
          </cell>
          <cell r="AE259">
            <v>1</v>
          </cell>
        </row>
        <row r="260">
          <cell r="A260" t="str">
            <v>DTVV44145</v>
          </cell>
          <cell r="B260">
            <v>96.99</v>
          </cell>
          <cell r="C260">
            <v>5.05</v>
          </cell>
          <cell r="D260">
            <v>103.6</v>
          </cell>
          <cell r="E260">
            <v>100</v>
          </cell>
          <cell r="F260">
            <v>103.6</v>
          </cell>
          <cell r="G260">
            <v>1</v>
          </cell>
          <cell r="I260" t="str">
            <v>DTVV44145</v>
          </cell>
          <cell r="J260">
            <v>100</v>
          </cell>
          <cell r="K260">
            <v>0</v>
          </cell>
          <cell r="L260">
            <v>75</v>
          </cell>
          <cell r="N260">
            <v>75</v>
          </cell>
          <cell r="O260">
            <v>0</v>
          </cell>
          <cell r="Q260" t="str">
            <v>DTVV44145</v>
          </cell>
          <cell r="R260">
            <v>95.78</v>
          </cell>
          <cell r="S260">
            <v>7.08</v>
          </cell>
          <cell r="T260">
            <v>92</v>
          </cell>
          <cell r="U260">
            <v>100</v>
          </cell>
          <cell r="V260">
            <v>92</v>
          </cell>
          <cell r="W260">
            <v>1</v>
          </cell>
          <cell r="Y260" t="str">
            <v>DTVV44145</v>
          </cell>
          <cell r="Z260">
            <v>97.46</v>
          </cell>
          <cell r="AA260">
            <v>1.42</v>
          </cell>
          <cell r="AB260">
            <v>32.666666666666998</v>
          </cell>
          <cell r="AC260">
            <v>50.387</v>
          </cell>
          <cell r="AD260">
            <v>98</v>
          </cell>
          <cell r="AE260">
            <v>3</v>
          </cell>
        </row>
        <row r="261">
          <cell r="A261" t="str">
            <v>DTVV44146</v>
          </cell>
          <cell r="B261">
            <v>97.15</v>
          </cell>
          <cell r="C261">
            <v>2.39</v>
          </cell>
          <cell r="D261">
            <v>37.5</v>
          </cell>
          <cell r="E261">
            <v>93.373999999999995</v>
          </cell>
          <cell r="F261">
            <v>75</v>
          </cell>
          <cell r="G261">
            <v>2</v>
          </cell>
          <cell r="I261" t="str">
            <v>DTVV44146</v>
          </cell>
          <cell r="J261">
            <v>96.07</v>
          </cell>
          <cell r="K261">
            <v>6.6</v>
          </cell>
          <cell r="L261">
            <v>57</v>
          </cell>
          <cell r="M261">
            <v>100</v>
          </cell>
          <cell r="N261">
            <v>57</v>
          </cell>
          <cell r="O261">
            <v>1</v>
          </cell>
          <cell r="Q261" t="str">
            <v>DTVV44146</v>
          </cell>
          <cell r="R261">
            <v>96.22</v>
          </cell>
          <cell r="S261">
            <v>5.67</v>
          </cell>
          <cell r="T261">
            <v>96</v>
          </cell>
          <cell r="U261">
            <v>100</v>
          </cell>
          <cell r="V261">
            <v>96</v>
          </cell>
          <cell r="W261">
            <v>1</v>
          </cell>
          <cell r="Y261" t="str">
            <v>DTVV44146</v>
          </cell>
          <cell r="Z261">
            <v>92.99</v>
          </cell>
          <cell r="AA261">
            <v>5.89</v>
          </cell>
          <cell r="AB261">
            <v>53.5</v>
          </cell>
          <cell r="AC261">
            <v>85.429000000000002</v>
          </cell>
          <cell r="AD261">
            <v>107</v>
          </cell>
          <cell r="AE261">
            <v>2</v>
          </cell>
        </row>
        <row r="262">
          <cell r="A262" t="str">
            <v>DTVV44147</v>
          </cell>
          <cell r="B262">
            <v>98.18</v>
          </cell>
          <cell r="C262">
            <v>1.53</v>
          </cell>
          <cell r="D262">
            <v>46.65</v>
          </cell>
          <cell r="E262">
            <v>82.525000000000006</v>
          </cell>
          <cell r="F262">
            <v>93.3</v>
          </cell>
          <cell r="G262">
            <v>2</v>
          </cell>
          <cell r="I262" t="str">
            <v>DTVV44147</v>
          </cell>
          <cell r="J262">
            <v>95.25</v>
          </cell>
          <cell r="K262">
            <v>7.98</v>
          </cell>
          <cell r="L262">
            <v>69</v>
          </cell>
          <cell r="M262">
            <v>100</v>
          </cell>
          <cell r="N262">
            <v>69</v>
          </cell>
          <cell r="O262">
            <v>1</v>
          </cell>
          <cell r="Q262" t="str">
            <v>DTVV44147</v>
          </cell>
          <cell r="R262">
            <v>91.56</v>
          </cell>
          <cell r="S262">
            <v>14.18</v>
          </cell>
          <cell r="T262">
            <v>91</v>
          </cell>
          <cell r="U262">
            <v>100</v>
          </cell>
          <cell r="V262">
            <v>91</v>
          </cell>
          <cell r="W262">
            <v>1</v>
          </cell>
          <cell r="Y262" t="str">
            <v>DTVV44147</v>
          </cell>
          <cell r="Z262">
            <v>96.26</v>
          </cell>
          <cell r="AA262">
            <v>1.43</v>
          </cell>
          <cell r="AB262">
            <v>49.5</v>
          </cell>
          <cell r="AC262">
            <v>100</v>
          </cell>
          <cell r="AD262">
            <v>99</v>
          </cell>
          <cell r="AE262">
            <v>2</v>
          </cell>
        </row>
        <row r="263">
          <cell r="A263" t="str">
            <v>DTVV44148</v>
          </cell>
          <cell r="B263">
            <v>100</v>
          </cell>
          <cell r="C263">
            <v>0</v>
          </cell>
          <cell r="D263">
            <v>112</v>
          </cell>
          <cell r="F263">
            <v>112</v>
          </cell>
          <cell r="G263">
            <v>0</v>
          </cell>
          <cell r="I263" t="str">
            <v>DTVV44148</v>
          </cell>
          <cell r="J263">
            <v>98.74</v>
          </cell>
          <cell r="K263">
            <v>2.12</v>
          </cell>
          <cell r="L263">
            <v>64</v>
          </cell>
          <cell r="M263">
            <v>100</v>
          </cell>
          <cell r="N263">
            <v>64</v>
          </cell>
          <cell r="O263">
            <v>1</v>
          </cell>
          <cell r="Q263" t="str">
            <v>DTVV44148</v>
          </cell>
          <cell r="R263">
            <v>98.84</v>
          </cell>
          <cell r="S263">
            <v>1.95</v>
          </cell>
          <cell r="T263">
            <v>104</v>
          </cell>
          <cell r="U263">
            <v>100</v>
          </cell>
          <cell r="V263">
            <v>104</v>
          </cell>
          <cell r="W263">
            <v>1</v>
          </cell>
          <cell r="Y263" t="str">
            <v>DTVV44148</v>
          </cell>
          <cell r="Z263">
            <v>98.52</v>
          </cell>
          <cell r="AA263">
            <v>2.48</v>
          </cell>
          <cell r="AB263">
            <v>105</v>
          </cell>
          <cell r="AC263">
            <v>100</v>
          </cell>
          <cell r="AD263">
            <v>105</v>
          </cell>
          <cell r="AE263">
            <v>1</v>
          </cell>
        </row>
        <row r="264">
          <cell r="A264" t="str">
            <v>DTVV44149</v>
          </cell>
          <cell r="B264">
            <v>91.9</v>
          </cell>
          <cell r="C264">
            <v>1.95</v>
          </cell>
          <cell r="D264">
            <v>110</v>
          </cell>
          <cell r="E264">
            <v>0</v>
          </cell>
          <cell r="F264">
            <v>110</v>
          </cell>
          <cell r="G264">
            <v>1</v>
          </cell>
          <cell r="I264" t="str">
            <v>DTVV44149</v>
          </cell>
          <cell r="J264">
            <v>98.95</v>
          </cell>
          <cell r="K264">
            <v>0.88</v>
          </cell>
          <cell r="L264">
            <v>31.5</v>
          </cell>
          <cell r="M264">
            <v>14.148</v>
          </cell>
          <cell r="N264">
            <v>63</v>
          </cell>
          <cell r="O264">
            <v>2</v>
          </cell>
          <cell r="Q264" t="str">
            <v>DTVV44149</v>
          </cell>
          <cell r="R264">
            <v>87.87</v>
          </cell>
          <cell r="S264">
            <v>9.8800000000000008</v>
          </cell>
          <cell r="T264">
            <v>41.5</v>
          </cell>
          <cell r="U264">
            <v>75.275999999999996</v>
          </cell>
          <cell r="V264">
            <v>83</v>
          </cell>
          <cell r="W264">
            <v>2</v>
          </cell>
          <cell r="Y264" t="str">
            <v>DTVV44149</v>
          </cell>
          <cell r="Z264">
            <v>99.72</v>
          </cell>
          <cell r="AA264">
            <v>0</v>
          </cell>
          <cell r="AB264">
            <v>104</v>
          </cell>
          <cell r="AD264">
            <v>104</v>
          </cell>
          <cell r="AE264">
            <v>0</v>
          </cell>
        </row>
        <row r="265">
          <cell r="A265" t="str">
            <v>DTVV44150</v>
          </cell>
          <cell r="B265">
            <v>94.53</v>
          </cell>
          <cell r="C265">
            <v>4.1900000000000004</v>
          </cell>
          <cell r="D265">
            <v>39.75</v>
          </cell>
          <cell r="E265">
            <v>76.739000000000004</v>
          </cell>
          <cell r="F265">
            <v>79.5</v>
          </cell>
          <cell r="G265">
            <v>2</v>
          </cell>
          <cell r="I265" t="str">
            <v>DTVV44150</v>
          </cell>
          <cell r="J265">
            <v>95.77</v>
          </cell>
          <cell r="K265">
            <v>3.29</v>
          </cell>
          <cell r="L265">
            <v>35.5</v>
          </cell>
          <cell r="M265">
            <v>88.105999999999995</v>
          </cell>
          <cell r="N265">
            <v>71</v>
          </cell>
          <cell r="O265">
            <v>2</v>
          </cell>
          <cell r="Q265" t="str">
            <v>DTVV44150</v>
          </cell>
          <cell r="R265">
            <v>99.97</v>
          </cell>
          <cell r="S265">
            <v>0.05</v>
          </cell>
          <cell r="T265">
            <v>106</v>
          </cell>
          <cell r="U265">
            <v>0</v>
          </cell>
          <cell r="V265">
            <v>106</v>
          </cell>
          <cell r="W265">
            <v>1</v>
          </cell>
          <cell r="Y265" t="str">
            <v>DTVV44150</v>
          </cell>
          <cell r="Z265">
            <v>99.82</v>
          </cell>
          <cell r="AA265">
            <v>0</v>
          </cell>
          <cell r="AB265">
            <v>100</v>
          </cell>
          <cell r="AD265">
            <v>100</v>
          </cell>
          <cell r="AE265">
            <v>0</v>
          </cell>
        </row>
        <row r="266">
          <cell r="A266" t="str">
            <v>DTVV44151</v>
          </cell>
          <cell r="B266">
            <v>94.48</v>
          </cell>
          <cell r="C266">
            <v>9.27</v>
          </cell>
          <cell r="D266">
            <v>96</v>
          </cell>
          <cell r="E266">
            <v>100</v>
          </cell>
          <cell r="F266">
            <v>96</v>
          </cell>
          <cell r="G266">
            <v>1</v>
          </cell>
          <cell r="I266" t="str">
            <v>DTVV44151</v>
          </cell>
          <cell r="J266">
            <v>97.51</v>
          </cell>
          <cell r="K266">
            <v>4.18</v>
          </cell>
          <cell r="L266">
            <v>83</v>
          </cell>
          <cell r="M266">
            <v>100</v>
          </cell>
          <cell r="N266">
            <v>83</v>
          </cell>
          <cell r="O266">
            <v>1</v>
          </cell>
          <cell r="Q266" t="str">
            <v>DTVV44151</v>
          </cell>
          <cell r="R266">
            <v>95.04</v>
          </cell>
          <cell r="S266">
            <v>0</v>
          </cell>
          <cell r="T266">
            <v>105</v>
          </cell>
          <cell r="V266">
            <v>105</v>
          </cell>
          <cell r="W266">
            <v>0</v>
          </cell>
          <cell r="Y266" t="str">
            <v>DTVV44151</v>
          </cell>
          <cell r="Z266">
            <v>89.49</v>
          </cell>
          <cell r="AA266">
            <v>17.649999999999999</v>
          </cell>
          <cell r="AB266">
            <v>87</v>
          </cell>
          <cell r="AC266">
            <v>100</v>
          </cell>
          <cell r="AD266">
            <v>87</v>
          </cell>
          <cell r="AE266">
            <v>1</v>
          </cell>
        </row>
        <row r="267">
          <cell r="A267" t="str">
            <v>DTVV44152</v>
          </cell>
          <cell r="B267">
            <v>98.03</v>
          </cell>
          <cell r="C267">
            <v>3.32</v>
          </cell>
          <cell r="D267">
            <v>106.3</v>
          </cell>
          <cell r="E267">
            <v>100</v>
          </cell>
          <cell r="F267">
            <v>106.3</v>
          </cell>
          <cell r="G267">
            <v>1</v>
          </cell>
          <cell r="I267" t="str">
            <v>DTVV44152</v>
          </cell>
          <cell r="J267">
            <v>96.84</v>
          </cell>
          <cell r="K267">
            <v>5.32</v>
          </cell>
          <cell r="L267">
            <v>74</v>
          </cell>
          <cell r="M267">
            <v>100</v>
          </cell>
          <cell r="N267">
            <v>74</v>
          </cell>
          <cell r="O267">
            <v>1</v>
          </cell>
          <cell r="Q267" t="str">
            <v>DTVV44152</v>
          </cell>
          <cell r="R267">
            <v>98.75</v>
          </cell>
          <cell r="S267">
            <v>0</v>
          </cell>
          <cell r="T267">
            <v>109</v>
          </cell>
          <cell r="V267">
            <v>109</v>
          </cell>
          <cell r="W267">
            <v>0</v>
          </cell>
          <cell r="Y267" t="str">
            <v>DTVV44152</v>
          </cell>
          <cell r="Z267">
            <v>90.71</v>
          </cell>
          <cell r="AA267">
            <v>15.6</v>
          </cell>
          <cell r="AB267">
            <v>95</v>
          </cell>
          <cell r="AC267">
            <v>0</v>
          </cell>
          <cell r="AD267">
            <v>95</v>
          </cell>
          <cell r="AE267">
            <v>1</v>
          </cell>
        </row>
        <row r="268">
          <cell r="A268" t="str">
            <v>EWHY20001</v>
          </cell>
          <cell r="B268">
            <v>0</v>
          </cell>
          <cell r="F268">
            <v>0</v>
          </cell>
          <cell r="G268">
            <v>0</v>
          </cell>
          <cell r="I268" t="str">
            <v>EWHY20001</v>
          </cell>
          <cell r="J268">
            <v>0</v>
          </cell>
          <cell r="N268">
            <v>0</v>
          </cell>
          <cell r="O268">
            <v>0</v>
          </cell>
          <cell r="Q268" t="str">
            <v>EWHY20001</v>
          </cell>
          <cell r="R268">
            <v>0</v>
          </cell>
          <cell r="V268">
            <v>0</v>
          </cell>
          <cell r="W268">
            <v>0</v>
          </cell>
          <cell r="Y268" t="str">
            <v>EWHY20001</v>
          </cell>
          <cell r="Z268">
            <v>0</v>
          </cell>
          <cell r="AD268">
            <v>0</v>
          </cell>
          <cell r="AE268">
            <v>0</v>
          </cell>
        </row>
        <row r="269">
          <cell r="A269" t="str">
            <v>EXDS22006</v>
          </cell>
          <cell r="B269">
            <v>100</v>
          </cell>
          <cell r="C269">
            <v>0</v>
          </cell>
          <cell r="D269">
            <v>91</v>
          </cell>
          <cell r="F269">
            <v>91</v>
          </cell>
          <cell r="G269">
            <v>0</v>
          </cell>
          <cell r="I269" t="str">
            <v>EXDS22006</v>
          </cell>
          <cell r="J269">
            <v>97.44</v>
          </cell>
          <cell r="K269">
            <v>4.3</v>
          </cell>
          <cell r="L269">
            <v>103</v>
          </cell>
          <cell r="M269">
            <v>100</v>
          </cell>
          <cell r="N269">
            <v>103</v>
          </cell>
          <cell r="O269">
            <v>1</v>
          </cell>
          <cell r="Q269" t="str">
            <v>EXDS22006</v>
          </cell>
          <cell r="R269">
            <v>99.75</v>
          </cell>
          <cell r="S269">
            <v>0.42</v>
          </cell>
          <cell r="T269">
            <v>91</v>
          </cell>
          <cell r="U269">
            <v>0</v>
          </cell>
          <cell r="V269">
            <v>91</v>
          </cell>
          <cell r="W269">
            <v>1</v>
          </cell>
          <cell r="Y269" t="str">
            <v>EXDS22006</v>
          </cell>
          <cell r="Z269">
            <v>96.68</v>
          </cell>
          <cell r="AA269">
            <v>5.58</v>
          </cell>
          <cell r="AB269">
            <v>63</v>
          </cell>
          <cell r="AC269">
            <v>100</v>
          </cell>
          <cell r="AD269">
            <v>63</v>
          </cell>
          <cell r="AE269">
            <v>1</v>
          </cell>
        </row>
        <row r="270">
          <cell r="A270" t="str">
            <v>EXDS22007</v>
          </cell>
          <cell r="B270">
            <v>99.15</v>
          </cell>
          <cell r="C270">
            <v>1.43</v>
          </cell>
          <cell r="D270">
            <v>18</v>
          </cell>
          <cell r="E270">
            <v>100</v>
          </cell>
          <cell r="F270">
            <v>18</v>
          </cell>
          <cell r="G270">
            <v>1</v>
          </cell>
          <cell r="I270" t="str">
            <v>EXDS22007</v>
          </cell>
          <cell r="J270">
            <v>100</v>
          </cell>
          <cell r="K270">
            <v>0</v>
          </cell>
          <cell r="L270">
            <v>39</v>
          </cell>
          <cell r="N270">
            <v>39</v>
          </cell>
          <cell r="O270">
            <v>0</v>
          </cell>
          <cell r="Q270" t="str">
            <v>EXDS22007</v>
          </cell>
          <cell r="R270">
            <v>100</v>
          </cell>
          <cell r="S270">
            <v>0</v>
          </cell>
          <cell r="T270">
            <v>41</v>
          </cell>
          <cell r="V270">
            <v>41</v>
          </cell>
          <cell r="W270">
            <v>0</v>
          </cell>
          <cell r="Y270" t="str">
            <v>EXDS22007</v>
          </cell>
          <cell r="Z270">
            <v>97.62</v>
          </cell>
          <cell r="AA270">
            <v>2</v>
          </cell>
          <cell r="AB270">
            <v>38</v>
          </cell>
          <cell r="AC270">
            <v>0</v>
          </cell>
          <cell r="AD270">
            <v>76</v>
          </cell>
          <cell r="AE270">
            <v>2</v>
          </cell>
        </row>
        <row r="271">
          <cell r="A271" t="str">
            <v>EXDS22009</v>
          </cell>
          <cell r="B271">
            <v>100</v>
          </cell>
          <cell r="C271">
            <v>0</v>
          </cell>
          <cell r="D271">
            <v>21</v>
          </cell>
          <cell r="F271">
            <v>21</v>
          </cell>
          <cell r="G271">
            <v>0</v>
          </cell>
          <cell r="I271" t="str">
            <v>EXDS22009</v>
          </cell>
          <cell r="J271">
            <v>100</v>
          </cell>
          <cell r="K271">
            <v>0</v>
          </cell>
          <cell r="L271">
            <v>37</v>
          </cell>
          <cell r="N271">
            <v>37</v>
          </cell>
          <cell r="O271">
            <v>0</v>
          </cell>
          <cell r="Q271" t="str">
            <v>EXDS22009</v>
          </cell>
          <cell r="R271">
            <v>100</v>
          </cell>
          <cell r="S271">
            <v>0</v>
          </cell>
          <cell r="T271">
            <v>51</v>
          </cell>
          <cell r="V271">
            <v>51</v>
          </cell>
          <cell r="W271">
            <v>0</v>
          </cell>
          <cell r="Y271" t="str">
            <v>EXDS22009</v>
          </cell>
          <cell r="Z271">
            <v>100</v>
          </cell>
          <cell r="AA271">
            <v>0</v>
          </cell>
          <cell r="AB271">
            <v>32</v>
          </cell>
          <cell r="AD271">
            <v>32</v>
          </cell>
          <cell r="AE271">
            <v>0</v>
          </cell>
        </row>
        <row r="272">
          <cell r="A272" t="str">
            <v>EXDS22010</v>
          </cell>
          <cell r="B272">
            <v>99.06</v>
          </cell>
          <cell r="C272">
            <v>1.58</v>
          </cell>
          <cell r="D272">
            <v>0</v>
          </cell>
          <cell r="E272">
            <v>100</v>
          </cell>
          <cell r="F272">
            <v>0</v>
          </cell>
          <cell r="G272">
            <v>1</v>
          </cell>
          <cell r="I272" t="str">
            <v>EXDS22010</v>
          </cell>
          <cell r="J272">
            <v>99.4</v>
          </cell>
          <cell r="K272">
            <v>1</v>
          </cell>
          <cell r="L272">
            <v>0</v>
          </cell>
          <cell r="M272">
            <v>100</v>
          </cell>
          <cell r="N272">
            <v>0</v>
          </cell>
          <cell r="O272">
            <v>1</v>
          </cell>
          <cell r="Q272" t="str">
            <v>EXDS22010</v>
          </cell>
          <cell r="R272">
            <v>100</v>
          </cell>
          <cell r="S272">
            <v>0</v>
          </cell>
          <cell r="T272">
            <v>21</v>
          </cell>
          <cell r="V272">
            <v>21</v>
          </cell>
          <cell r="W272">
            <v>0</v>
          </cell>
          <cell r="Y272" t="str">
            <v>EXDS22010</v>
          </cell>
          <cell r="Z272">
            <v>100</v>
          </cell>
          <cell r="AA272">
            <v>0</v>
          </cell>
          <cell r="AB272">
            <v>53</v>
          </cell>
          <cell r="AD272">
            <v>53</v>
          </cell>
          <cell r="AE272">
            <v>0</v>
          </cell>
        </row>
        <row r="273">
          <cell r="A273" t="str">
            <v>EXDS50026</v>
          </cell>
          <cell r="B273">
            <v>0</v>
          </cell>
          <cell r="F273">
            <v>0</v>
          </cell>
          <cell r="G273">
            <v>0</v>
          </cell>
          <cell r="I273" t="str">
            <v>EXDS50026</v>
          </cell>
          <cell r="J273">
            <v>0</v>
          </cell>
          <cell r="N273">
            <v>0</v>
          </cell>
          <cell r="O273">
            <v>0</v>
          </cell>
          <cell r="Q273" t="str">
            <v>EXDS50026</v>
          </cell>
          <cell r="R273">
            <v>0</v>
          </cell>
          <cell r="V273">
            <v>0</v>
          </cell>
          <cell r="W273">
            <v>0</v>
          </cell>
          <cell r="Y273" t="str">
            <v>EXDS50026</v>
          </cell>
          <cell r="Z273">
            <v>0</v>
          </cell>
          <cell r="AD273">
            <v>0</v>
          </cell>
          <cell r="AE273">
            <v>0</v>
          </cell>
        </row>
        <row r="274">
          <cell r="A274" t="str">
            <v>EXDS50028</v>
          </cell>
          <cell r="B274">
            <v>0</v>
          </cell>
          <cell r="F274">
            <v>0</v>
          </cell>
          <cell r="G274">
            <v>0</v>
          </cell>
          <cell r="I274" t="str">
            <v>EXDS50028</v>
          </cell>
          <cell r="J274">
            <v>0</v>
          </cell>
          <cell r="N274">
            <v>0</v>
          </cell>
          <cell r="O274">
            <v>0</v>
          </cell>
          <cell r="Q274" t="str">
            <v>EXDS50028</v>
          </cell>
          <cell r="R274">
            <v>0</v>
          </cell>
          <cell r="V274">
            <v>0</v>
          </cell>
          <cell r="W274">
            <v>0</v>
          </cell>
          <cell r="Y274" t="str">
            <v>EXDS50028</v>
          </cell>
          <cell r="Z274">
            <v>0</v>
          </cell>
          <cell r="AD274">
            <v>0</v>
          </cell>
          <cell r="AE274">
            <v>0</v>
          </cell>
        </row>
        <row r="275">
          <cell r="A275" t="str">
            <v>EXDS50039</v>
          </cell>
          <cell r="B275">
            <v>0</v>
          </cell>
          <cell r="F275">
            <v>0</v>
          </cell>
          <cell r="G275">
            <v>0</v>
          </cell>
          <cell r="I275" t="str">
            <v>EXDS50039</v>
          </cell>
          <cell r="J275">
            <v>0</v>
          </cell>
          <cell r="N275">
            <v>0</v>
          </cell>
          <cell r="O275">
            <v>0</v>
          </cell>
          <cell r="Q275" t="str">
            <v>EXDS50039</v>
          </cell>
          <cell r="R275">
            <v>100</v>
          </cell>
          <cell r="V275">
            <v>0</v>
          </cell>
          <cell r="W275">
            <v>0</v>
          </cell>
          <cell r="Y275" t="str">
            <v>EXDS50039</v>
          </cell>
          <cell r="Z275">
            <v>98.59</v>
          </cell>
          <cell r="AA275">
            <v>2.37</v>
          </cell>
          <cell r="AB275">
            <v>2</v>
          </cell>
          <cell r="AC275">
            <v>0</v>
          </cell>
          <cell r="AD275">
            <v>2</v>
          </cell>
          <cell r="AE275">
            <v>1</v>
          </cell>
        </row>
        <row r="276">
          <cell r="A276" t="str">
            <v>EXDS50040</v>
          </cell>
          <cell r="B276">
            <v>0</v>
          </cell>
          <cell r="F276">
            <v>0</v>
          </cell>
          <cell r="G276">
            <v>0</v>
          </cell>
          <cell r="I276" t="str">
            <v>EXDS50040</v>
          </cell>
          <cell r="J276">
            <v>0</v>
          </cell>
          <cell r="N276">
            <v>0</v>
          </cell>
          <cell r="O276">
            <v>0</v>
          </cell>
          <cell r="Q276" t="str">
            <v>EXDS50040</v>
          </cell>
          <cell r="R276">
            <v>0</v>
          </cell>
          <cell r="V276">
            <v>0</v>
          </cell>
          <cell r="W276">
            <v>0</v>
          </cell>
          <cell r="Y276" t="str">
            <v>EXDS50040</v>
          </cell>
          <cell r="Z276">
            <v>0</v>
          </cell>
          <cell r="AD276">
            <v>0</v>
          </cell>
          <cell r="AE276">
            <v>0</v>
          </cell>
        </row>
        <row r="277">
          <cell r="A277" t="str">
            <v>EXDS50048</v>
          </cell>
          <cell r="B277">
            <v>0</v>
          </cell>
          <cell r="F277">
            <v>0</v>
          </cell>
          <cell r="G277">
            <v>0</v>
          </cell>
          <cell r="I277" t="str">
            <v>EXDS50048</v>
          </cell>
          <cell r="J277">
            <v>0</v>
          </cell>
          <cell r="N277">
            <v>0</v>
          </cell>
          <cell r="O277">
            <v>0</v>
          </cell>
          <cell r="Q277" t="str">
            <v>EXDS50048</v>
          </cell>
          <cell r="R277">
            <v>100</v>
          </cell>
          <cell r="V277">
            <v>0</v>
          </cell>
          <cell r="W277">
            <v>0</v>
          </cell>
          <cell r="Y277" t="str">
            <v>EXDS50048</v>
          </cell>
          <cell r="Z277">
            <v>100</v>
          </cell>
          <cell r="AD277">
            <v>0</v>
          </cell>
          <cell r="AE277">
            <v>0</v>
          </cell>
        </row>
        <row r="278">
          <cell r="A278" t="str">
            <v>EXDS50049</v>
          </cell>
          <cell r="B278">
            <v>0</v>
          </cell>
          <cell r="F278">
            <v>0</v>
          </cell>
          <cell r="G278">
            <v>0</v>
          </cell>
          <cell r="I278" t="str">
            <v>EXDS50049</v>
          </cell>
          <cell r="J278">
            <v>0</v>
          </cell>
          <cell r="N278">
            <v>0</v>
          </cell>
          <cell r="O278">
            <v>0</v>
          </cell>
          <cell r="Q278" t="str">
            <v>EXDS50049</v>
          </cell>
          <cell r="R278">
            <v>100</v>
          </cell>
          <cell r="V278">
            <v>0</v>
          </cell>
          <cell r="W278">
            <v>0</v>
          </cell>
          <cell r="Y278" t="str">
            <v>EXDS50049</v>
          </cell>
          <cell r="Z278">
            <v>99.53</v>
          </cell>
          <cell r="AA278">
            <v>0.78</v>
          </cell>
          <cell r="AB278">
            <v>0</v>
          </cell>
          <cell r="AC278">
            <v>0</v>
          </cell>
          <cell r="AD278">
            <v>0</v>
          </cell>
          <cell r="AE278">
            <v>1</v>
          </cell>
        </row>
        <row r="279">
          <cell r="A279" t="str">
            <v>EXHC12002</v>
          </cell>
          <cell r="B279">
            <v>98.35</v>
          </cell>
          <cell r="C279">
            <v>2.77</v>
          </cell>
          <cell r="D279">
            <v>107</v>
          </cell>
          <cell r="E279">
            <v>100</v>
          </cell>
          <cell r="F279">
            <v>107</v>
          </cell>
          <cell r="G279">
            <v>1</v>
          </cell>
          <cell r="I279" t="str">
            <v>EXHC12002</v>
          </cell>
          <cell r="J279">
            <v>96.47</v>
          </cell>
          <cell r="K279">
            <v>5.08</v>
          </cell>
          <cell r="L279">
            <v>39</v>
          </cell>
          <cell r="M279">
            <v>0</v>
          </cell>
          <cell r="N279">
            <v>39</v>
          </cell>
          <cell r="O279">
            <v>1</v>
          </cell>
          <cell r="Q279" t="str">
            <v>EXHC25012</v>
          </cell>
          <cell r="R279">
            <v>94.79</v>
          </cell>
          <cell r="S279">
            <v>4.38</v>
          </cell>
          <cell r="T279">
            <v>59</v>
          </cell>
          <cell r="U279">
            <v>100</v>
          </cell>
          <cell r="V279">
            <v>118</v>
          </cell>
          <cell r="W279">
            <v>2</v>
          </cell>
          <cell r="Y279" t="str">
            <v>EXHC25012</v>
          </cell>
          <cell r="Z279">
            <v>95.98</v>
          </cell>
          <cell r="AA279">
            <v>3.38</v>
          </cell>
          <cell r="AB279">
            <v>54.05</v>
          </cell>
          <cell r="AC279">
            <v>100</v>
          </cell>
          <cell r="AD279">
            <v>108.1</v>
          </cell>
          <cell r="AE279">
            <v>2</v>
          </cell>
        </row>
        <row r="280">
          <cell r="A280" t="str">
            <v>EXHC25012</v>
          </cell>
          <cell r="B280">
            <v>100</v>
          </cell>
          <cell r="C280">
            <v>0</v>
          </cell>
          <cell r="D280">
            <v>109</v>
          </cell>
          <cell r="F280">
            <v>109</v>
          </cell>
          <cell r="G280">
            <v>0</v>
          </cell>
          <cell r="I280" t="str">
            <v>EXHC25012</v>
          </cell>
          <cell r="J280">
            <v>86.32</v>
          </cell>
          <cell r="K280">
            <v>5.75</v>
          </cell>
          <cell r="L280">
            <v>19</v>
          </cell>
          <cell r="M280">
            <v>94.561000000000007</v>
          </cell>
          <cell r="N280">
            <v>76</v>
          </cell>
          <cell r="O280">
            <v>4</v>
          </cell>
          <cell r="Q280" t="str">
            <v>EXHC25019</v>
          </cell>
          <cell r="R280">
            <v>42.97</v>
          </cell>
          <cell r="S280">
            <v>95.82</v>
          </cell>
          <cell r="T280">
            <v>60.2</v>
          </cell>
          <cell r="U280">
            <v>100</v>
          </cell>
          <cell r="V280">
            <v>60.2</v>
          </cell>
          <cell r="W280">
            <v>1</v>
          </cell>
          <cell r="Y280" t="str">
            <v>EXHC25019</v>
          </cell>
          <cell r="Z280">
            <v>99.35</v>
          </cell>
          <cell r="AA280">
            <v>1.1000000000000001</v>
          </cell>
          <cell r="AB280">
            <v>119.5</v>
          </cell>
          <cell r="AC280">
            <v>100</v>
          </cell>
          <cell r="AD280">
            <v>119.5</v>
          </cell>
          <cell r="AE280">
            <v>1</v>
          </cell>
        </row>
        <row r="281">
          <cell r="A281" t="str">
            <v>EXHC25019</v>
          </cell>
          <cell r="B281">
            <v>97.71</v>
          </cell>
          <cell r="C281">
            <v>1.93</v>
          </cell>
          <cell r="D281">
            <v>45</v>
          </cell>
          <cell r="E281">
            <v>100</v>
          </cell>
          <cell r="F281">
            <v>90</v>
          </cell>
          <cell r="G281">
            <v>2</v>
          </cell>
          <cell r="I281" t="str">
            <v>EXHC25019</v>
          </cell>
          <cell r="J281">
            <v>94.36</v>
          </cell>
          <cell r="K281">
            <v>3.16</v>
          </cell>
          <cell r="L281">
            <v>29.333333333333002</v>
          </cell>
          <cell r="M281">
            <v>100</v>
          </cell>
          <cell r="N281">
            <v>88</v>
          </cell>
          <cell r="O281">
            <v>3</v>
          </cell>
          <cell r="Q281" t="str">
            <v>EXHC36005</v>
          </cell>
          <cell r="R281">
            <v>0</v>
          </cell>
          <cell r="V281">
            <v>0</v>
          </cell>
          <cell r="W281">
            <v>0</v>
          </cell>
          <cell r="Y281" t="str">
            <v>EXHC36005</v>
          </cell>
          <cell r="Z281">
            <v>0</v>
          </cell>
          <cell r="AD281">
            <v>0</v>
          </cell>
          <cell r="AE281">
            <v>0</v>
          </cell>
        </row>
        <row r="282">
          <cell r="A282" t="str">
            <v>EXHC36005</v>
          </cell>
          <cell r="B282">
            <v>96.78</v>
          </cell>
          <cell r="C282">
            <v>2.71</v>
          </cell>
          <cell r="D282">
            <v>53.5</v>
          </cell>
          <cell r="E282">
            <v>100</v>
          </cell>
          <cell r="F282">
            <v>107</v>
          </cell>
          <cell r="G282">
            <v>2</v>
          </cell>
          <cell r="I282" t="str">
            <v>EXHC36005</v>
          </cell>
          <cell r="J282">
            <v>94.46</v>
          </cell>
          <cell r="K282">
            <v>1.6</v>
          </cell>
          <cell r="L282">
            <v>12.2</v>
          </cell>
          <cell r="M282">
            <v>17.536999999999999</v>
          </cell>
          <cell r="N282">
            <v>61</v>
          </cell>
          <cell r="O282">
            <v>5</v>
          </cell>
          <cell r="Q282" t="str">
            <v>EXHY21006</v>
          </cell>
          <cell r="R282">
            <v>0</v>
          </cell>
          <cell r="V282">
            <v>0</v>
          </cell>
          <cell r="W282">
            <v>0</v>
          </cell>
          <cell r="Y282" t="str">
            <v>EXHY21006</v>
          </cell>
          <cell r="Z282">
            <v>0</v>
          </cell>
          <cell r="AD282">
            <v>0</v>
          </cell>
          <cell r="AE282">
            <v>0</v>
          </cell>
        </row>
        <row r="283">
          <cell r="A283" t="str">
            <v>EXHY21006</v>
          </cell>
          <cell r="B283">
            <v>0</v>
          </cell>
          <cell r="F283">
            <v>0</v>
          </cell>
          <cell r="G283">
            <v>0</v>
          </cell>
          <cell r="I283" t="str">
            <v>EXHY21006</v>
          </cell>
          <cell r="J283">
            <v>0</v>
          </cell>
          <cell r="N283">
            <v>0</v>
          </cell>
          <cell r="O283">
            <v>0</v>
          </cell>
          <cell r="Q283" t="str">
            <v>EXHY21007</v>
          </cell>
          <cell r="R283">
            <v>0</v>
          </cell>
          <cell r="V283">
            <v>0</v>
          </cell>
          <cell r="W283">
            <v>0</v>
          </cell>
          <cell r="Y283" t="str">
            <v>EXHY21007</v>
          </cell>
          <cell r="Z283">
            <v>0</v>
          </cell>
          <cell r="AD283">
            <v>0</v>
          </cell>
          <cell r="AE283">
            <v>0</v>
          </cell>
        </row>
        <row r="284">
          <cell r="A284" t="str">
            <v>EXHY21007</v>
          </cell>
          <cell r="B284">
            <v>0</v>
          </cell>
          <cell r="F284">
            <v>0</v>
          </cell>
          <cell r="G284">
            <v>0</v>
          </cell>
          <cell r="I284" t="str">
            <v>EXHY21007</v>
          </cell>
          <cell r="J284">
            <v>0</v>
          </cell>
          <cell r="N284">
            <v>0</v>
          </cell>
          <cell r="O284">
            <v>0</v>
          </cell>
          <cell r="Q284" t="str">
            <v>EXHY21015</v>
          </cell>
          <cell r="R284">
            <v>0</v>
          </cell>
          <cell r="V284">
            <v>0</v>
          </cell>
          <cell r="W284">
            <v>0</v>
          </cell>
          <cell r="Y284" t="str">
            <v>EXHY21015</v>
          </cell>
          <cell r="Z284">
            <v>0</v>
          </cell>
          <cell r="AD284">
            <v>0</v>
          </cell>
          <cell r="AE284">
            <v>0</v>
          </cell>
        </row>
        <row r="285">
          <cell r="A285" t="str">
            <v>EXHY21015</v>
          </cell>
          <cell r="B285">
            <v>0</v>
          </cell>
          <cell r="F285">
            <v>0</v>
          </cell>
          <cell r="G285">
            <v>0</v>
          </cell>
          <cell r="I285" t="str">
            <v>EXHY21015</v>
          </cell>
          <cell r="J285">
            <v>0</v>
          </cell>
          <cell r="N285">
            <v>0</v>
          </cell>
          <cell r="O285">
            <v>0</v>
          </cell>
          <cell r="Q285" t="str">
            <v>EXKM12004</v>
          </cell>
          <cell r="R285">
            <v>0</v>
          </cell>
          <cell r="V285">
            <v>0</v>
          </cell>
          <cell r="W285">
            <v>0</v>
          </cell>
          <cell r="Y285" t="str">
            <v>EXKM12004</v>
          </cell>
          <cell r="Z285">
            <v>0</v>
          </cell>
          <cell r="AD285">
            <v>0</v>
          </cell>
          <cell r="AE285">
            <v>0</v>
          </cell>
        </row>
        <row r="286">
          <cell r="A286" t="str">
            <v>EXKM12004</v>
          </cell>
          <cell r="B286">
            <v>0</v>
          </cell>
          <cell r="F286">
            <v>0</v>
          </cell>
          <cell r="G286">
            <v>0</v>
          </cell>
          <cell r="I286" t="str">
            <v>EXKM12004</v>
          </cell>
          <cell r="J286">
            <v>0</v>
          </cell>
          <cell r="N286">
            <v>0</v>
          </cell>
          <cell r="O286">
            <v>0</v>
          </cell>
          <cell r="Q286" t="str">
            <v>EXKM12011</v>
          </cell>
          <cell r="R286">
            <v>0</v>
          </cell>
          <cell r="V286">
            <v>0</v>
          </cell>
          <cell r="W286">
            <v>0</v>
          </cell>
          <cell r="Y286" t="str">
            <v>EXKM12011</v>
          </cell>
          <cell r="Z286">
            <v>0</v>
          </cell>
          <cell r="AD286">
            <v>0</v>
          </cell>
          <cell r="AE286">
            <v>0</v>
          </cell>
        </row>
        <row r="287">
          <cell r="A287" t="str">
            <v>EXKM12011</v>
          </cell>
          <cell r="B287">
            <v>0</v>
          </cell>
          <cell r="F287">
            <v>0</v>
          </cell>
          <cell r="G287">
            <v>0</v>
          </cell>
          <cell r="I287" t="str">
            <v>EXKM12011</v>
          </cell>
          <cell r="J287">
            <v>0</v>
          </cell>
          <cell r="N287">
            <v>0</v>
          </cell>
          <cell r="O287">
            <v>0</v>
          </cell>
          <cell r="Q287" t="str">
            <v>EXKM12015</v>
          </cell>
          <cell r="R287">
            <v>0</v>
          </cell>
          <cell r="V287">
            <v>0</v>
          </cell>
          <cell r="W287">
            <v>0</v>
          </cell>
          <cell r="Y287" t="str">
            <v>EXKM12015</v>
          </cell>
          <cell r="Z287">
            <v>0</v>
          </cell>
          <cell r="AD287">
            <v>0</v>
          </cell>
          <cell r="AE287">
            <v>0</v>
          </cell>
        </row>
        <row r="288">
          <cell r="A288" t="str">
            <v>EXKM12015</v>
          </cell>
          <cell r="B288">
            <v>0</v>
          </cell>
          <cell r="F288">
            <v>0</v>
          </cell>
          <cell r="G288">
            <v>0</v>
          </cell>
          <cell r="I288" t="str">
            <v>EXKM12015</v>
          </cell>
          <cell r="J288">
            <v>0</v>
          </cell>
          <cell r="N288">
            <v>0</v>
          </cell>
          <cell r="O288">
            <v>0</v>
          </cell>
          <cell r="Q288" t="str">
            <v>EXKM12018</v>
          </cell>
          <cell r="R288">
            <v>0</v>
          </cell>
          <cell r="V288">
            <v>0</v>
          </cell>
          <cell r="W288">
            <v>0</v>
          </cell>
          <cell r="Y288" t="str">
            <v>EXKM12018</v>
          </cell>
          <cell r="Z288">
            <v>0</v>
          </cell>
          <cell r="AD288">
            <v>0</v>
          </cell>
          <cell r="AE288">
            <v>0</v>
          </cell>
        </row>
        <row r="289">
          <cell r="A289" t="str">
            <v>EXKM12018</v>
          </cell>
          <cell r="B289">
            <v>0</v>
          </cell>
          <cell r="F289">
            <v>0</v>
          </cell>
          <cell r="G289">
            <v>0</v>
          </cell>
          <cell r="I289" t="str">
            <v>EXKM12018</v>
          </cell>
          <cell r="J289">
            <v>0</v>
          </cell>
          <cell r="N289">
            <v>0</v>
          </cell>
          <cell r="O289">
            <v>0</v>
          </cell>
          <cell r="Q289" t="str">
            <v>EXKM12023</v>
          </cell>
          <cell r="R289">
            <v>0</v>
          </cell>
          <cell r="V289">
            <v>0</v>
          </cell>
          <cell r="W289">
            <v>0</v>
          </cell>
          <cell r="Y289" t="str">
            <v>EXKM12023</v>
          </cell>
          <cell r="Z289">
            <v>0</v>
          </cell>
          <cell r="AD289">
            <v>0</v>
          </cell>
          <cell r="AE289">
            <v>0</v>
          </cell>
        </row>
        <row r="290">
          <cell r="A290" t="str">
            <v>EXKM12023</v>
          </cell>
          <cell r="B290">
            <v>0</v>
          </cell>
          <cell r="F290">
            <v>0</v>
          </cell>
          <cell r="G290">
            <v>0</v>
          </cell>
          <cell r="I290" t="str">
            <v>EXKM12023</v>
          </cell>
          <cell r="J290">
            <v>0</v>
          </cell>
          <cell r="N290">
            <v>0</v>
          </cell>
          <cell r="O290">
            <v>0</v>
          </cell>
          <cell r="Q290" t="str">
            <v>EXKM12028</v>
          </cell>
          <cell r="R290">
            <v>0</v>
          </cell>
          <cell r="V290">
            <v>0</v>
          </cell>
          <cell r="W290">
            <v>0</v>
          </cell>
          <cell r="Y290" t="str">
            <v>EXKM12028</v>
          </cell>
          <cell r="Z290">
            <v>0</v>
          </cell>
          <cell r="AD290">
            <v>0</v>
          </cell>
          <cell r="AE290">
            <v>0</v>
          </cell>
        </row>
        <row r="291">
          <cell r="A291" t="str">
            <v>EXKM12028</v>
          </cell>
          <cell r="B291">
            <v>0</v>
          </cell>
          <cell r="F291">
            <v>0</v>
          </cell>
          <cell r="G291">
            <v>0</v>
          </cell>
          <cell r="I291" t="str">
            <v>EXKM12028</v>
          </cell>
          <cell r="J291">
            <v>0</v>
          </cell>
          <cell r="N291">
            <v>0</v>
          </cell>
          <cell r="O291">
            <v>0</v>
          </cell>
          <cell r="Q291" t="str">
            <v>EXKM12032</v>
          </cell>
          <cell r="R291">
            <v>0</v>
          </cell>
          <cell r="V291">
            <v>0</v>
          </cell>
          <cell r="W291">
            <v>0</v>
          </cell>
          <cell r="Y291" t="str">
            <v>EXKM12032</v>
          </cell>
          <cell r="Z291">
            <v>0</v>
          </cell>
          <cell r="AD291">
            <v>0</v>
          </cell>
          <cell r="AE291">
            <v>0</v>
          </cell>
        </row>
        <row r="292">
          <cell r="A292" t="str">
            <v>EXKM12032</v>
          </cell>
          <cell r="B292">
            <v>0</v>
          </cell>
          <cell r="F292">
            <v>0</v>
          </cell>
          <cell r="G292">
            <v>0</v>
          </cell>
          <cell r="I292" t="str">
            <v>EXKM12032</v>
          </cell>
          <cell r="J292">
            <v>0</v>
          </cell>
          <cell r="N292">
            <v>0</v>
          </cell>
          <cell r="O292">
            <v>0</v>
          </cell>
          <cell r="Q292" t="str">
            <v>EXKM12035</v>
          </cell>
          <cell r="R292">
            <v>98.32</v>
          </cell>
          <cell r="S292">
            <v>1.41</v>
          </cell>
          <cell r="T292">
            <v>59.5</v>
          </cell>
          <cell r="U292">
            <v>37.274000000000001</v>
          </cell>
          <cell r="V292">
            <v>119</v>
          </cell>
          <cell r="W292">
            <v>2</v>
          </cell>
          <cell r="Y292" t="str">
            <v>EXKM12035</v>
          </cell>
          <cell r="Z292">
            <v>95.68</v>
          </cell>
          <cell r="AA292">
            <v>2.42</v>
          </cell>
          <cell r="AB292">
            <v>32.333333333333002</v>
          </cell>
          <cell r="AC292">
            <v>83.683000000000007</v>
          </cell>
          <cell r="AD292">
            <v>97</v>
          </cell>
          <cell r="AE292">
            <v>3</v>
          </cell>
        </row>
        <row r="293">
          <cell r="A293" t="str">
            <v>EXKM12035</v>
          </cell>
          <cell r="B293">
            <v>99.28</v>
          </cell>
          <cell r="C293">
            <v>1.22</v>
          </cell>
          <cell r="D293">
            <v>108</v>
          </cell>
          <cell r="E293">
            <v>100</v>
          </cell>
          <cell r="F293">
            <v>108</v>
          </cell>
          <cell r="G293">
            <v>1</v>
          </cell>
          <cell r="I293" t="str">
            <v>EXKM12035</v>
          </cell>
          <cell r="J293">
            <v>100</v>
          </cell>
          <cell r="K293">
            <v>0</v>
          </cell>
          <cell r="L293">
            <v>92.5</v>
          </cell>
          <cell r="N293">
            <v>92.5</v>
          </cell>
          <cell r="O293">
            <v>0</v>
          </cell>
          <cell r="Q293" t="str">
            <v>EXKM12055</v>
          </cell>
          <cell r="R293">
            <v>0</v>
          </cell>
          <cell r="V293">
            <v>0</v>
          </cell>
          <cell r="W293">
            <v>0</v>
          </cell>
          <cell r="Y293" t="str">
            <v>EXKM12055</v>
          </cell>
          <cell r="Z293">
            <v>0.66</v>
          </cell>
          <cell r="AA293">
            <v>166.88</v>
          </cell>
          <cell r="AB293">
            <v>0</v>
          </cell>
          <cell r="AC293">
            <v>100</v>
          </cell>
          <cell r="AD293">
            <v>0</v>
          </cell>
          <cell r="AE293">
            <v>1</v>
          </cell>
        </row>
        <row r="294">
          <cell r="A294" t="str">
            <v>EXKM12055</v>
          </cell>
          <cell r="B294">
            <v>0</v>
          </cell>
          <cell r="F294">
            <v>0</v>
          </cell>
          <cell r="G294">
            <v>0</v>
          </cell>
          <cell r="I294" t="str">
            <v>EXKM12055</v>
          </cell>
          <cell r="J294">
            <v>0</v>
          </cell>
          <cell r="N294">
            <v>0</v>
          </cell>
          <cell r="O294">
            <v>0</v>
          </cell>
          <cell r="Q294" t="str">
            <v>EXKM12057</v>
          </cell>
          <cell r="R294">
            <v>0</v>
          </cell>
          <cell r="V294">
            <v>0</v>
          </cell>
          <cell r="W294">
            <v>0</v>
          </cell>
          <cell r="Y294" t="str">
            <v>EXKM12057</v>
          </cell>
          <cell r="Z294">
            <v>0</v>
          </cell>
          <cell r="AD294">
            <v>0</v>
          </cell>
          <cell r="AE294">
            <v>0</v>
          </cell>
        </row>
        <row r="295">
          <cell r="A295" t="str">
            <v>EXKM12057</v>
          </cell>
          <cell r="B295">
            <v>0</v>
          </cell>
          <cell r="F295">
            <v>0</v>
          </cell>
          <cell r="G295">
            <v>0</v>
          </cell>
          <cell r="I295" t="str">
            <v>EXKM12057</v>
          </cell>
          <cell r="J295">
            <v>0</v>
          </cell>
          <cell r="N295">
            <v>0</v>
          </cell>
          <cell r="O295">
            <v>0</v>
          </cell>
          <cell r="Q295" t="str">
            <v>EXKM12062</v>
          </cell>
          <cell r="R295">
            <v>97.22</v>
          </cell>
          <cell r="S295">
            <v>2.33</v>
          </cell>
          <cell r="T295">
            <v>51.1</v>
          </cell>
          <cell r="U295">
            <v>4.9939999999999998</v>
          </cell>
          <cell r="V295">
            <v>102.2</v>
          </cell>
          <cell r="W295">
            <v>2</v>
          </cell>
          <cell r="Y295" t="str">
            <v>EXKM12062</v>
          </cell>
          <cell r="Z295">
            <v>100</v>
          </cell>
          <cell r="AA295">
            <v>0</v>
          </cell>
          <cell r="AB295">
            <v>85.5</v>
          </cell>
          <cell r="AD295">
            <v>85.5</v>
          </cell>
          <cell r="AE295">
            <v>0</v>
          </cell>
        </row>
        <row r="296">
          <cell r="A296" t="str">
            <v>EXKM12062</v>
          </cell>
          <cell r="B296">
            <v>100</v>
          </cell>
          <cell r="C296">
            <v>0</v>
          </cell>
          <cell r="D296">
            <v>93.5</v>
          </cell>
          <cell r="F296">
            <v>93.5</v>
          </cell>
          <cell r="G296">
            <v>0</v>
          </cell>
          <cell r="I296" t="str">
            <v>EXKM12062</v>
          </cell>
          <cell r="J296">
            <v>92.48</v>
          </cell>
          <cell r="K296">
            <v>6.32</v>
          </cell>
          <cell r="L296">
            <v>32.5</v>
          </cell>
          <cell r="M296">
            <v>100</v>
          </cell>
          <cell r="N296">
            <v>65</v>
          </cell>
          <cell r="O296">
            <v>2</v>
          </cell>
          <cell r="Q296" t="str">
            <v>EXKM12064</v>
          </cell>
          <cell r="R296">
            <v>0</v>
          </cell>
          <cell r="V296">
            <v>0</v>
          </cell>
          <cell r="W296">
            <v>0</v>
          </cell>
          <cell r="Y296" t="str">
            <v>EXKM12064</v>
          </cell>
          <cell r="Z296">
            <v>0</v>
          </cell>
          <cell r="AD296">
            <v>0</v>
          </cell>
          <cell r="AE296">
            <v>0</v>
          </cell>
        </row>
        <row r="297">
          <cell r="A297" t="str">
            <v>EXKM12064</v>
          </cell>
          <cell r="B297">
            <v>0</v>
          </cell>
          <cell r="F297">
            <v>0</v>
          </cell>
          <cell r="G297">
            <v>0</v>
          </cell>
          <cell r="I297" t="str">
            <v>EXKM12064</v>
          </cell>
          <cell r="J297">
            <v>0</v>
          </cell>
          <cell r="N297">
            <v>0</v>
          </cell>
          <cell r="O297">
            <v>0</v>
          </cell>
          <cell r="Q297" t="str">
            <v>EXKM12065</v>
          </cell>
          <cell r="R297">
            <v>99.26</v>
          </cell>
          <cell r="S297">
            <v>1.25</v>
          </cell>
          <cell r="T297">
            <v>113</v>
          </cell>
          <cell r="U297">
            <v>100</v>
          </cell>
          <cell r="V297">
            <v>113</v>
          </cell>
          <cell r="W297">
            <v>1</v>
          </cell>
          <cell r="Y297" t="str">
            <v>EXKM12065</v>
          </cell>
          <cell r="Z297">
            <v>91.45</v>
          </cell>
          <cell r="AA297">
            <v>7.18</v>
          </cell>
          <cell r="AB297">
            <v>55</v>
          </cell>
          <cell r="AC297">
            <v>100</v>
          </cell>
          <cell r="AD297">
            <v>110</v>
          </cell>
          <cell r="AE297">
            <v>2</v>
          </cell>
        </row>
        <row r="298">
          <cell r="A298" t="str">
            <v>EXKM12065</v>
          </cell>
          <cell r="B298">
            <v>91.7</v>
          </cell>
          <cell r="C298">
            <v>6.98</v>
          </cell>
          <cell r="D298">
            <v>50</v>
          </cell>
          <cell r="E298">
            <v>100</v>
          </cell>
          <cell r="F298">
            <v>100</v>
          </cell>
          <cell r="G298">
            <v>2</v>
          </cell>
          <cell r="I298" t="str">
            <v>EXKM12065</v>
          </cell>
          <cell r="J298">
            <v>99.44</v>
          </cell>
          <cell r="K298">
            <v>0.93</v>
          </cell>
          <cell r="L298">
            <v>78</v>
          </cell>
          <cell r="M298">
            <v>100</v>
          </cell>
          <cell r="N298">
            <v>78</v>
          </cell>
          <cell r="O298">
            <v>1</v>
          </cell>
          <cell r="Q298" t="str">
            <v>EXKM12066</v>
          </cell>
          <cell r="R298">
            <v>93.32</v>
          </cell>
          <cell r="S298">
            <v>5.61</v>
          </cell>
          <cell r="T298">
            <v>52</v>
          </cell>
          <cell r="U298">
            <v>15.753</v>
          </cell>
          <cell r="V298">
            <v>104</v>
          </cell>
          <cell r="W298">
            <v>2</v>
          </cell>
          <cell r="Y298" t="str">
            <v>EXKM12066</v>
          </cell>
          <cell r="Z298">
            <v>85.25</v>
          </cell>
          <cell r="AA298">
            <v>4.96</v>
          </cell>
          <cell r="AB298">
            <v>14.08</v>
          </cell>
          <cell r="AC298">
            <v>84.331999999999994</v>
          </cell>
          <cell r="AD298">
            <v>70.400000000000006</v>
          </cell>
          <cell r="AE298">
            <v>5</v>
          </cell>
        </row>
        <row r="299">
          <cell r="A299" t="str">
            <v>EXKM12066</v>
          </cell>
          <cell r="B299">
            <v>0</v>
          </cell>
          <cell r="F299">
            <v>0</v>
          </cell>
          <cell r="G299">
            <v>0</v>
          </cell>
          <cell r="I299" t="str">
            <v>EXKM12066</v>
          </cell>
          <cell r="J299">
            <v>100</v>
          </cell>
          <cell r="N299">
            <v>0</v>
          </cell>
          <cell r="O299">
            <v>0</v>
          </cell>
          <cell r="Q299" t="str">
            <v>EXKM12068</v>
          </cell>
          <cell r="R299">
            <v>98.46</v>
          </cell>
          <cell r="S299">
            <v>2.58</v>
          </cell>
          <cell r="T299">
            <v>115</v>
          </cell>
          <cell r="U299">
            <v>100</v>
          </cell>
          <cell r="V299">
            <v>115</v>
          </cell>
          <cell r="W299">
            <v>1</v>
          </cell>
          <cell r="Y299" t="str">
            <v>EXKM12068</v>
          </cell>
          <cell r="Z299">
            <v>90.25</v>
          </cell>
          <cell r="AA299">
            <v>16.38</v>
          </cell>
          <cell r="AB299">
            <v>90</v>
          </cell>
          <cell r="AC299">
            <v>100</v>
          </cell>
          <cell r="AD299">
            <v>90</v>
          </cell>
          <cell r="AE299">
            <v>1</v>
          </cell>
        </row>
        <row r="300">
          <cell r="A300" t="str">
            <v>EXKM12068</v>
          </cell>
          <cell r="B300">
            <v>100</v>
          </cell>
          <cell r="C300">
            <v>0</v>
          </cell>
          <cell r="D300">
            <v>97</v>
          </cell>
          <cell r="F300">
            <v>97</v>
          </cell>
          <cell r="G300">
            <v>0</v>
          </cell>
          <cell r="I300" t="str">
            <v>EXKM12068</v>
          </cell>
          <cell r="J300">
            <v>87.3</v>
          </cell>
          <cell r="K300">
            <v>10.67</v>
          </cell>
          <cell r="L300">
            <v>40</v>
          </cell>
          <cell r="M300">
            <v>100</v>
          </cell>
          <cell r="N300">
            <v>80</v>
          </cell>
          <cell r="O300">
            <v>2</v>
          </cell>
          <cell r="Q300" t="str">
            <v>EXKM12069</v>
          </cell>
          <cell r="R300">
            <v>100</v>
          </cell>
          <cell r="S300">
            <v>0</v>
          </cell>
          <cell r="T300">
            <v>83</v>
          </cell>
          <cell r="V300">
            <v>83</v>
          </cell>
          <cell r="W300">
            <v>0</v>
          </cell>
          <cell r="Y300" t="str">
            <v>EXKM12069</v>
          </cell>
          <cell r="Z300">
            <v>100</v>
          </cell>
          <cell r="AA300">
            <v>0</v>
          </cell>
          <cell r="AB300">
            <v>72</v>
          </cell>
          <cell r="AD300">
            <v>72</v>
          </cell>
          <cell r="AE300">
            <v>0</v>
          </cell>
        </row>
        <row r="301">
          <cell r="A301" t="str">
            <v>EXKM12069</v>
          </cell>
          <cell r="B301">
            <v>0</v>
          </cell>
          <cell r="F301">
            <v>0</v>
          </cell>
          <cell r="G301">
            <v>0</v>
          </cell>
          <cell r="I301" t="str">
            <v>EXKM12069</v>
          </cell>
          <cell r="J301">
            <v>0</v>
          </cell>
          <cell r="N301">
            <v>0</v>
          </cell>
          <cell r="O301">
            <v>0</v>
          </cell>
          <cell r="Q301" t="str">
            <v>EXKM20029</v>
          </cell>
          <cell r="R301">
            <v>0</v>
          </cell>
          <cell r="V301">
            <v>0</v>
          </cell>
          <cell r="W301">
            <v>0</v>
          </cell>
          <cell r="Y301" t="str">
            <v>EXKM20029</v>
          </cell>
          <cell r="Z301">
            <v>0</v>
          </cell>
          <cell r="AD301">
            <v>0</v>
          </cell>
          <cell r="AE301">
            <v>0</v>
          </cell>
        </row>
        <row r="302">
          <cell r="A302" t="str">
            <v>EXKM20029</v>
          </cell>
          <cell r="B302">
            <v>0</v>
          </cell>
          <cell r="F302">
            <v>0</v>
          </cell>
          <cell r="G302">
            <v>0</v>
          </cell>
          <cell r="I302" t="str">
            <v>EXKM20029</v>
          </cell>
          <cell r="J302">
            <v>0</v>
          </cell>
          <cell r="N302">
            <v>0</v>
          </cell>
          <cell r="O302">
            <v>0</v>
          </cell>
          <cell r="Q302" t="str">
            <v>EXKM20058</v>
          </cell>
          <cell r="R302">
            <v>0</v>
          </cell>
          <cell r="V302">
            <v>0</v>
          </cell>
          <cell r="W302">
            <v>0</v>
          </cell>
          <cell r="Y302" t="str">
            <v>EXKM20058</v>
          </cell>
          <cell r="Z302">
            <v>0</v>
          </cell>
          <cell r="AD302">
            <v>0</v>
          </cell>
          <cell r="AE302">
            <v>0</v>
          </cell>
        </row>
        <row r="303">
          <cell r="A303" t="str">
            <v>EXKM20058</v>
          </cell>
          <cell r="B303">
            <v>0</v>
          </cell>
          <cell r="F303">
            <v>0</v>
          </cell>
          <cell r="G303">
            <v>0</v>
          </cell>
          <cell r="I303" t="str">
            <v>EXKM20058</v>
          </cell>
          <cell r="J303">
            <v>0</v>
          </cell>
          <cell r="N303">
            <v>0</v>
          </cell>
          <cell r="O303">
            <v>0</v>
          </cell>
          <cell r="Q303" t="str">
            <v>EXKM20067</v>
          </cell>
          <cell r="R303">
            <v>0</v>
          </cell>
          <cell r="V303">
            <v>0</v>
          </cell>
          <cell r="W303">
            <v>0</v>
          </cell>
          <cell r="Y303" t="str">
            <v>EXKM20067</v>
          </cell>
          <cell r="Z303">
            <v>0</v>
          </cell>
          <cell r="AD303">
            <v>0</v>
          </cell>
          <cell r="AE303">
            <v>0</v>
          </cell>
        </row>
        <row r="304">
          <cell r="A304" t="str">
            <v>EXKM20067</v>
          </cell>
          <cell r="B304">
            <v>0</v>
          </cell>
          <cell r="F304">
            <v>0</v>
          </cell>
          <cell r="G304">
            <v>0</v>
          </cell>
          <cell r="I304" t="str">
            <v>EXKM20067</v>
          </cell>
          <cell r="J304">
            <v>0</v>
          </cell>
          <cell r="N304">
            <v>0</v>
          </cell>
          <cell r="O304">
            <v>0</v>
          </cell>
          <cell r="Q304" t="str">
            <v>EXKM20080</v>
          </cell>
          <cell r="R304">
            <v>0</v>
          </cell>
          <cell r="V304">
            <v>0</v>
          </cell>
          <cell r="W304">
            <v>0</v>
          </cell>
          <cell r="Y304" t="str">
            <v>EXKM20080</v>
          </cell>
          <cell r="Z304">
            <v>0</v>
          </cell>
          <cell r="AD304">
            <v>0</v>
          </cell>
          <cell r="AE304">
            <v>0</v>
          </cell>
        </row>
        <row r="305">
          <cell r="A305" t="str">
            <v>EXKM20080</v>
          </cell>
          <cell r="B305">
            <v>0</v>
          </cell>
          <cell r="F305">
            <v>0</v>
          </cell>
          <cell r="G305">
            <v>0</v>
          </cell>
          <cell r="I305" t="str">
            <v>EXKM20080</v>
          </cell>
          <cell r="J305">
            <v>0</v>
          </cell>
          <cell r="N305">
            <v>0</v>
          </cell>
          <cell r="O305">
            <v>0</v>
          </cell>
          <cell r="Q305" t="str">
            <v>EXKM20081</v>
          </cell>
          <cell r="R305">
            <v>0</v>
          </cell>
          <cell r="V305">
            <v>0</v>
          </cell>
          <cell r="W305">
            <v>0</v>
          </cell>
          <cell r="Y305" t="str">
            <v>EXKM20081</v>
          </cell>
          <cell r="Z305">
            <v>0</v>
          </cell>
          <cell r="AD305">
            <v>0</v>
          </cell>
          <cell r="AE305">
            <v>0</v>
          </cell>
        </row>
        <row r="306">
          <cell r="A306" t="str">
            <v>EXKM20081</v>
          </cell>
          <cell r="B306">
            <v>0</v>
          </cell>
          <cell r="F306">
            <v>0</v>
          </cell>
          <cell r="G306">
            <v>0</v>
          </cell>
          <cell r="I306" t="str">
            <v>EXKM20081</v>
          </cell>
          <cell r="J306">
            <v>0</v>
          </cell>
          <cell r="N306">
            <v>0</v>
          </cell>
          <cell r="O306">
            <v>0</v>
          </cell>
          <cell r="Q306" t="str">
            <v>EXKM20092</v>
          </cell>
          <cell r="R306">
            <v>0</v>
          </cell>
          <cell r="V306">
            <v>0</v>
          </cell>
          <cell r="W306">
            <v>0</v>
          </cell>
          <cell r="Y306" t="str">
            <v>EXKM20092</v>
          </cell>
          <cell r="Z306">
            <v>0</v>
          </cell>
          <cell r="AD306">
            <v>0</v>
          </cell>
          <cell r="AE306">
            <v>0</v>
          </cell>
        </row>
        <row r="307">
          <cell r="A307" t="str">
            <v>EXKM20092</v>
          </cell>
          <cell r="B307">
            <v>0</v>
          </cell>
          <cell r="F307">
            <v>0</v>
          </cell>
          <cell r="G307">
            <v>0</v>
          </cell>
          <cell r="I307" t="str">
            <v>EXKM20092</v>
          </cell>
          <cell r="J307">
            <v>0</v>
          </cell>
          <cell r="N307">
            <v>0</v>
          </cell>
          <cell r="O307">
            <v>0</v>
          </cell>
          <cell r="Q307" t="str">
            <v>EXKM20096</v>
          </cell>
          <cell r="R307">
            <v>0</v>
          </cell>
          <cell r="V307">
            <v>0</v>
          </cell>
          <cell r="W307">
            <v>0</v>
          </cell>
          <cell r="Y307" t="str">
            <v>EXKM20096</v>
          </cell>
          <cell r="Z307">
            <v>0</v>
          </cell>
          <cell r="AD307">
            <v>0</v>
          </cell>
          <cell r="AE307">
            <v>0</v>
          </cell>
        </row>
        <row r="308">
          <cell r="A308" t="str">
            <v>EXKM20096</v>
          </cell>
          <cell r="B308">
            <v>0</v>
          </cell>
          <cell r="F308">
            <v>0</v>
          </cell>
          <cell r="G308">
            <v>0</v>
          </cell>
          <cell r="I308" t="str">
            <v>EXKM20096</v>
          </cell>
          <cell r="J308">
            <v>0</v>
          </cell>
          <cell r="N308">
            <v>0</v>
          </cell>
          <cell r="O308">
            <v>0</v>
          </cell>
          <cell r="Q308" t="str">
            <v>EXKM20097</v>
          </cell>
          <cell r="R308">
            <v>100</v>
          </cell>
          <cell r="V308">
            <v>0</v>
          </cell>
          <cell r="W308">
            <v>0</v>
          </cell>
          <cell r="Y308" t="str">
            <v>EXKM20097</v>
          </cell>
          <cell r="Z308">
            <v>100</v>
          </cell>
          <cell r="AA308">
            <v>0</v>
          </cell>
          <cell r="AB308">
            <v>8</v>
          </cell>
          <cell r="AD308">
            <v>8</v>
          </cell>
          <cell r="AE308">
            <v>0</v>
          </cell>
        </row>
        <row r="309">
          <cell r="A309" t="str">
            <v>EXKM20097</v>
          </cell>
          <cell r="B309">
            <v>100</v>
          </cell>
          <cell r="F309">
            <v>0</v>
          </cell>
          <cell r="G309">
            <v>0</v>
          </cell>
          <cell r="I309" t="str">
            <v>EXKM20097</v>
          </cell>
          <cell r="J309">
            <v>100</v>
          </cell>
          <cell r="N309">
            <v>0</v>
          </cell>
          <cell r="O309">
            <v>0</v>
          </cell>
          <cell r="Q309" t="str">
            <v>EXKM20105</v>
          </cell>
          <cell r="R309">
            <v>84.43</v>
          </cell>
          <cell r="S309">
            <v>5.23</v>
          </cell>
          <cell r="T309">
            <v>10.4</v>
          </cell>
          <cell r="U309">
            <v>0</v>
          </cell>
          <cell r="V309">
            <v>52</v>
          </cell>
          <cell r="W309">
            <v>5</v>
          </cell>
          <cell r="Y309" t="str">
            <v>EXKM20105</v>
          </cell>
          <cell r="Z309">
            <v>100</v>
          </cell>
          <cell r="AA309">
            <v>0</v>
          </cell>
          <cell r="AB309">
            <v>39</v>
          </cell>
          <cell r="AD309">
            <v>39</v>
          </cell>
          <cell r="AE309">
            <v>0</v>
          </cell>
        </row>
        <row r="310">
          <cell r="A310" t="str">
            <v>EXKM20105</v>
          </cell>
          <cell r="B310">
            <v>95.32</v>
          </cell>
          <cell r="C310">
            <v>2.62</v>
          </cell>
          <cell r="D310">
            <v>14.666666666667</v>
          </cell>
          <cell r="E310">
            <v>16.524999999999999</v>
          </cell>
          <cell r="F310">
            <v>44</v>
          </cell>
          <cell r="G310">
            <v>3</v>
          </cell>
          <cell r="I310" t="str">
            <v>EXKM20105</v>
          </cell>
          <cell r="J310">
            <v>79.59</v>
          </cell>
          <cell r="K310">
            <v>17.14</v>
          </cell>
          <cell r="L310">
            <v>28</v>
          </cell>
          <cell r="M310">
            <v>80.361000000000004</v>
          </cell>
          <cell r="N310">
            <v>56</v>
          </cell>
          <cell r="O310">
            <v>2</v>
          </cell>
          <cell r="Q310" t="str">
            <v>EXKM20120</v>
          </cell>
          <cell r="R310">
            <v>0</v>
          </cell>
          <cell r="V310">
            <v>0</v>
          </cell>
          <cell r="W310">
            <v>0</v>
          </cell>
          <cell r="Y310" t="str">
            <v>EXKM20120</v>
          </cell>
          <cell r="Z310">
            <v>0</v>
          </cell>
          <cell r="AD310">
            <v>0</v>
          </cell>
          <cell r="AE310">
            <v>0</v>
          </cell>
        </row>
        <row r="311">
          <cell r="A311" t="str">
            <v>EXKM20120</v>
          </cell>
          <cell r="B311">
            <v>0</v>
          </cell>
          <cell r="F311">
            <v>0</v>
          </cell>
          <cell r="G311">
            <v>0</v>
          </cell>
          <cell r="I311" t="str">
            <v>EXKM20120</v>
          </cell>
          <cell r="J311">
            <v>0</v>
          </cell>
          <cell r="N311">
            <v>0</v>
          </cell>
          <cell r="O311">
            <v>0</v>
          </cell>
          <cell r="Q311" t="str">
            <v>EXKM20127</v>
          </cell>
          <cell r="R311">
            <v>83.41</v>
          </cell>
          <cell r="S311">
            <v>4.6399999999999997</v>
          </cell>
          <cell r="T311">
            <v>11.5</v>
          </cell>
          <cell r="U311">
            <v>79.007000000000005</v>
          </cell>
          <cell r="V311">
            <v>69</v>
          </cell>
          <cell r="W311">
            <v>6</v>
          </cell>
          <cell r="Y311" t="str">
            <v>EXKM20127</v>
          </cell>
          <cell r="Z311">
            <v>95.69</v>
          </cell>
          <cell r="AA311">
            <v>2.41</v>
          </cell>
          <cell r="AB311">
            <v>8</v>
          </cell>
          <cell r="AC311">
            <v>0</v>
          </cell>
          <cell r="AD311">
            <v>24</v>
          </cell>
          <cell r="AE311">
            <v>3</v>
          </cell>
        </row>
        <row r="312">
          <cell r="A312" t="str">
            <v>EXKM20127</v>
          </cell>
          <cell r="B312">
            <v>99.65</v>
          </cell>
          <cell r="C312">
            <v>0.57999999999999996</v>
          </cell>
          <cell r="D312">
            <v>53</v>
          </cell>
          <cell r="E312">
            <v>100</v>
          </cell>
          <cell r="F312">
            <v>53</v>
          </cell>
          <cell r="G312">
            <v>1</v>
          </cell>
          <cell r="I312" t="str">
            <v>EXKM20127</v>
          </cell>
          <cell r="J312">
            <v>95.78</v>
          </cell>
          <cell r="K312">
            <v>7.08</v>
          </cell>
          <cell r="L312">
            <v>19</v>
          </cell>
          <cell r="M312">
            <v>100</v>
          </cell>
          <cell r="N312">
            <v>19</v>
          </cell>
          <cell r="O312">
            <v>1</v>
          </cell>
          <cell r="Q312" t="str">
            <v>EXKM20128</v>
          </cell>
          <cell r="R312">
            <v>93.94</v>
          </cell>
          <cell r="S312">
            <v>3.39</v>
          </cell>
          <cell r="T312">
            <v>10.666666666667</v>
          </cell>
          <cell r="U312">
            <v>0</v>
          </cell>
          <cell r="V312">
            <v>32</v>
          </cell>
          <cell r="W312">
            <v>3</v>
          </cell>
          <cell r="Y312" t="str">
            <v>EXKM20128</v>
          </cell>
          <cell r="Z312">
            <v>90.55</v>
          </cell>
          <cell r="AA312">
            <v>15.88</v>
          </cell>
          <cell r="AB312">
            <v>30</v>
          </cell>
          <cell r="AC312">
            <v>0</v>
          </cell>
          <cell r="AD312">
            <v>30</v>
          </cell>
          <cell r="AE312">
            <v>1</v>
          </cell>
        </row>
        <row r="313">
          <cell r="A313" t="str">
            <v>EXKM20128</v>
          </cell>
          <cell r="B313">
            <v>100</v>
          </cell>
          <cell r="C313">
            <v>0</v>
          </cell>
          <cell r="D313">
            <v>15</v>
          </cell>
          <cell r="F313">
            <v>15</v>
          </cell>
          <cell r="G313">
            <v>0</v>
          </cell>
          <cell r="I313" t="str">
            <v>EXKM20128</v>
          </cell>
          <cell r="J313">
            <v>100</v>
          </cell>
          <cell r="K313">
            <v>0</v>
          </cell>
          <cell r="L313">
            <v>37</v>
          </cell>
          <cell r="N313">
            <v>37</v>
          </cell>
          <cell r="O313">
            <v>0</v>
          </cell>
          <cell r="Q313" t="str">
            <v>EXKM20135</v>
          </cell>
          <cell r="R313">
            <v>93.2</v>
          </cell>
          <cell r="S313">
            <v>2.85</v>
          </cell>
          <cell r="T313">
            <v>24.5</v>
          </cell>
          <cell r="U313">
            <v>51.826000000000001</v>
          </cell>
          <cell r="V313">
            <v>98</v>
          </cell>
          <cell r="W313">
            <v>4</v>
          </cell>
          <cell r="Y313" t="str">
            <v>EXKM20135</v>
          </cell>
          <cell r="Z313">
            <v>96.01</v>
          </cell>
          <cell r="AA313">
            <v>6.7</v>
          </cell>
          <cell r="AB313">
            <v>84</v>
          </cell>
          <cell r="AC313">
            <v>100</v>
          </cell>
          <cell r="AD313">
            <v>84</v>
          </cell>
          <cell r="AE313">
            <v>1</v>
          </cell>
        </row>
        <row r="314">
          <cell r="A314" t="str">
            <v>EXKM20135</v>
          </cell>
          <cell r="B314">
            <v>82</v>
          </cell>
          <cell r="C314">
            <v>15.12</v>
          </cell>
          <cell r="D314">
            <v>45.5</v>
          </cell>
          <cell r="E314">
            <v>10.032</v>
          </cell>
          <cell r="F314">
            <v>91</v>
          </cell>
          <cell r="G314">
            <v>2</v>
          </cell>
          <cell r="I314" t="str">
            <v>EXKM20135</v>
          </cell>
          <cell r="J314">
            <v>95.21</v>
          </cell>
          <cell r="K314">
            <v>4.03</v>
          </cell>
          <cell r="L314">
            <v>45.5</v>
          </cell>
          <cell r="M314">
            <v>8.907</v>
          </cell>
          <cell r="N314">
            <v>91</v>
          </cell>
          <cell r="O314">
            <v>2</v>
          </cell>
          <cell r="Q314" t="str">
            <v>EXKM20137</v>
          </cell>
          <cell r="R314">
            <v>100</v>
          </cell>
          <cell r="S314">
            <v>0</v>
          </cell>
          <cell r="T314">
            <v>80</v>
          </cell>
          <cell r="V314">
            <v>80</v>
          </cell>
          <cell r="W314">
            <v>0</v>
          </cell>
          <cell r="Y314" t="str">
            <v>EXKM20137</v>
          </cell>
          <cell r="Z314">
            <v>97.89</v>
          </cell>
          <cell r="AA314">
            <v>3.55</v>
          </cell>
          <cell r="AB314">
            <v>80</v>
          </cell>
          <cell r="AC314">
            <v>100</v>
          </cell>
          <cell r="AD314">
            <v>80</v>
          </cell>
          <cell r="AE314">
            <v>1</v>
          </cell>
        </row>
        <row r="315">
          <cell r="A315" t="str">
            <v>EXKM20137</v>
          </cell>
          <cell r="B315">
            <v>94.22</v>
          </cell>
          <cell r="C315">
            <v>4.8600000000000003</v>
          </cell>
          <cell r="D315">
            <v>47</v>
          </cell>
          <cell r="E315">
            <v>8.2330000000000005</v>
          </cell>
          <cell r="F315">
            <v>94</v>
          </cell>
          <cell r="G315">
            <v>2</v>
          </cell>
          <cell r="I315" t="str">
            <v>EXKM20137</v>
          </cell>
          <cell r="J315">
            <v>99.23</v>
          </cell>
          <cell r="K315">
            <v>1.3</v>
          </cell>
          <cell r="L315">
            <v>85</v>
          </cell>
          <cell r="M315">
            <v>0</v>
          </cell>
          <cell r="N315">
            <v>85</v>
          </cell>
          <cell r="O315">
            <v>1</v>
          </cell>
          <cell r="Q315" t="str">
            <v>EXKM20138</v>
          </cell>
          <cell r="R315">
            <v>100</v>
          </cell>
          <cell r="S315">
            <v>0</v>
          </cell>
          <cell r="T315">
            <v>85</v>
          </cell>
          <cell r="V315">
            <v>85</v>
          </cell>
          <cell r="W315">
            <v>0</v>
          </cell>
          <cell r="Y315" t="str">
            <v>EXKM20138</v>
          </cell>
          <cell r="Z315">
            <v>100</v>
          </cell>
          <cell r="AA315">
            <v>0</v>
          </cell>
          <cell r="AB315">
            <v>38</v>
          </cell>
          <cell r="AD315">
            <v>38</v>
          </cell>
          <cell r="AE315">
            <v>0</v>
          </cell>
        </row>
        <row r="316">
          <cell r="A316" t="str">
            <v>EXKM20138</v>
          </cell>
          <cell r="B316">
            <v>99.66</v>
          </cell>
          <cell r="C316">
            <v>0.56999999999999995</v>
          </cell>
          <cell r="D316">
            <v>85</v>
          </cell>
          <cell r="E316">
            <v>100</v>
          </cell>
          <cell r="F316">
            <v>85</v>
          </cell>
          <cell r="G316">
            <v>1</v>
          </cell>
          <cell r="I316" t="str">
            <v>EXKM20138</v>
          </cell>
          <cell r="J316">
            <v>100</v>
          </cell>
          <cell r="K316">
            <v>0</v>
          </cell>
          <cell r="L316">
            <v>82</v>
          </cell>
          <cell r="N316">
            <v>82</v>
          </cell>
          <cell r="O316">
            <v>0</v>
          </cell>
          <cell r="Q316" t="str">
            <v>EXKM20139</v>
          </cell>
          <cell r="R316">
            <v>98.69</v>
          </cell>
          <cell r="S316">
            <v>1.1000000000000001</v>
          </cell>
          <cell r="T316">
            <v>53</v>
          </cell>
          <cell r="U316">
            <v>89.409000000000006</v>
          </cell>
          <cell r="V316">
            <v>106</v>
          </cell>
          <cell r="W316">
            <v>2</v>
          </cell>
          <cell r="Y316" t="str">
            <v>EXKM20139</v>
          </cell>
          <cell r="Z316">
            <v>100</v>
          </cell>
          <cell r="AA316">
            <v>0</v>
          </cell>
          <cell r="AB316">
            <v>68</v>
          </cell>
          <cell r="AD316">
            <v>68</v>
          </cell>
          <cell r="AE316">
            <v>0</v>
          </cell>
        </row>
        <row r="317">
          <cell r="A317" t="str">
            <v>EXKM20139</v>
          </cell>
          <cell r="B317">
            <v>95.32</v>
          </cell>
          <cell r="C317">
            <v>2.62</v>
          </cell>
          <cell r="D317">
            <v>34.666666666666998</v>
          </cell>
          <cell r="E317">
            <v>41.947000000000003</v>
          </cell>
          <cell r="F317">
            <v>104</v>
          </cell>
          <cell r="G317">
            <v>3</v>
          </cell>
          <cell r="I317" t="str">
            <v>EXKM20139</v>
          </cell>
          <cell r="J317">
            <v>100</v>
          </cell>
          <cell r="K317">
            <v>0</v>
          </cell>
          <cell r="L317">
            <v>89</v>
          </cell>
          <cell r="N317">
            <v>89</v>
          </cell>
          <cell r="O317">
            <v>0</v>
          </cell>
          <cell r="Q317" t="str">
            <v>EXKM20140</v>
          </cell>
          <cell r="R317">
            <v>99.3</v>
          </cell>
          <cell r="S317">
            <v>1.18</v>
          </cell>
          <cell r="T317">
            <v>44</v>
          </cell>
          <cell r="U317">
            <v>100</v>
          </cell>
          <cell r="V317">
            <v>44</v>
          </cell>
          <cell r="W317">
            <v>1</v>
          </cell>
          <cell r="Y317" t="str">
            <v>EXKM20140</v>
          </cell>
          <cell r="Z317">
            <v>100</v>
          </cell>
          <cell r="AA317">
            <v>0</v>
          </cell>
          <cell r="AB317">
            <v>11</v>
          </cell>
          <cell r="AD317">
            <v>11</v>
          </cell>
          <cell r="AE317">
            <v>0</v>
          </cell>
        </row>
        <row r="318">
          <cell r="A318" t="str">
            <v>EXKM20140</v>
          </cell>
          <cell r="B318">
            <v>99.51</v>
          </cell>
          <cell r="C318">
            <v>0.82</v>
          </cell>
          <cell r="D318">
            <v>30</v>
          </cell>
          <cell r="E318">
            <v>100</v>
          </cell>
          <cell r="F318">
            <v>30</v>
          </cell>
          <cell r="G318">
            <v>1</v>
          </cell>
          <cell r="I318" t="str">
            <v>EXKM20140</v>
          </cell>
          <cell r="J318">
            <v>100</v>
          </cell>
          <cell r="K318">
            <v>0</v>
          </cell>
          <cell r="L318">
            <v>14</v>
          </cell>
          <cell r="N318">
            <v>14</v>
          </cell>
          <cell r="O318">
            <v>0</v>
          </cell>
          <cell r="Q318" t="str">
            <v>EXKM20156</v>
          </cell>
          <cell r="R318">
            <v>98.02</v>
          </cell>
          <cell r="S318">
            <v>3.33</v>
          </cell>
          <cell r="T318">
            <v>102</v>
          </cell>
          <cell r="U318">
            <v>0</v>
          </cell>
          <cell r="V318">
            <v>102</v>
          </cell>
          <cell r="W318">
            <v>1</v>
          </cell>
          <cell r="Y318" t="str">
            <v>EXKM20156</v>
          </cell>
          <cell r="Z318">
            <v>99.24</v>
          </cell>
          <cell r="AA318">
            <v>1.28</v>
          </cell>
          <cell r="AB318">
            <v>74</v>
          </cell>
          <cell r="AC318">
            <v>100</v>
          </cell>
          <cell r="AD318">
            <v>74</v>
          </cell>
          <cell r="AE318">
            <v>1</v>
          </cell>
        </row>
        <row r="319">
          <cell r="A319" t="str">
            <v>EXKM20156</v>
          </cell>
          <cell r="B319">
            <v>100</v>
          </cell>
          <cell r="C319">
            <v>0</v>
          </cell>
          <cell r="D319">
            <v>108</v>
          </cell>
          <cell r="F319">
            <v>108</v>
          </cell>
          <cell r="G319">
            <v>0</v>
          </cell>
          <cell r="I319" t="str">
            <v>EXKM20156</v>
          </cell>
          <cell r="J319">
            <v>94.29</v>
          </cell>
          <cell r="K319">
            <v>4.8</v>
          </cell>
          <cell r="L319">
            <v>34</v>
          </cell>
          <cell r="M319">
            <v>100</v>
          </cell>
          <cell r="N319">
            <v>68</v>
          </cell>
          <cell r="O319">
            <v>2</v>
          </cell>
          <cell r="Q319" t="str">
            <v>EXKM21001</v>
          </cell>
          <cell r="R319">
            <v>0</v>
          </cell>
          <cell r="V319">
            <v>0</v>
          </cell>
          <cell r="W319">
            <v>0</v>
          </cell>
          <cell r="Y319" t="str">
            <v>EXKM21001</v>
          </cell>
          <cell r="Z319">
            <v>0</v>
          </cell>
          <cell r="AD319">
            <v>0</v>
          </cell>
          <cell r="AE319">
            <v>0</v>
          </cell>
        </row>
        <row r="320">
          <cell r="A320" t="str">
            <v>EXKM21001</v>
          </cell>
          <cell r="B320">
            <v>0</v>
          </cell>
          <cell r="F320">
            <v>0</v>
          </cell>
          <cell r="G320">
            <v>0</v>
          </cell>
          <cell r="I320" t="str">
            <v>EXKM21001</v>
          </cell>
          <cell r="J320">
            <v>0</v>
          </cell>
          <cell r="N320">
            <v>0</v>
          </cell>
          <cell r="O320">
            <v>0</v>
          </cell>
          <cell r="Q320" t="str">
            <v>EXKM21002</v>
          </cell>
          <cell r="R320">
            <v>0</v>
          </cell>
          <cell r="V320">
            <v>0</v>
          </cell>
          <cell r="W320">
            <v>0</v>
          </cell>
          <cell r="Y320" t="str">
            <v>EXKM21002</v>
          </cell>
          <cell r="Z320">
            <v>0</v>
          </cell>
          <cell r="AD320">
            <v>0</v>
          </cell>
          <cell r="AE320">
            <v>0</v>
          </cell>
        </row>
        <row r="321">
          <cell r="A321" t="str">
            <v>EXKM21002</v>
          </cell>
          <cell r="B321">
            <v>0</v>
          </cell>
          <cell r="F321">
            <v>0</v>
          </cell>
          <cell r="G321">
            <v>0</v>
          </cell>
          <cell r="I321" t="str">
            <v>EXKM21002</v>
          </cell>
          <cell r="J321">
            <v>0</v>
          </cell>
          <cell r="N321">
            <v>0</v>
          </cell>
          <cell r="O321">
            <v>0</v>
          </cell>
          <cell r="Q321" t="str">
            <v>EXKM21003</v>
          </cell>
          <cell r="R321">
            <v>0</v>
          </cell>
          <cell r="V321">
            <v>0</v>
          </cell>
          <cell r="W321">
            <v>0</v>
          </cell>
          <cell r="Y321" t="str">
            <v>EXKM21003</v>
          </cell>
          <cell r="Z321">
            <v>100</v>
          </cell>
          <cell r="AA321">
            <v>0</v>
          </cell>
          <cell r="AB321">
            <v>37</v>
          </cell>
          <cell r="AD321">
            <v>37</v>
          </cell>
          <cell r="AE321">
            <v>0</v>
          </cell>
        </row>
        <row r="322">
          <cell r="A322" t="str">
            <v>EXKM21003</v>
          </cell>
          <cell r="B322">
            <v>0</v>
          </cell>
          <cell r="F322">
            <v>0</v>
          </cell>
          <cell r="G322">
            <v>0</v>
          </cell>
          <cell r="I322" t="str">
            <v>EXKM21003</v>
          </cell>
          <cell r="J322">
            <v>0</v>
          </cell>
          <cell r="N322">
            <v>0</v>
          </cell>
          <cell r="O322">
            <v>0</v>
          </cell>
          <cell r="Q322" t="str">
            <v>EXKM21004</v>
          </cell>
          <cell r="R322">
            <v>0</v>
          </cell>
          <cell r="V322">
            <v>0</v>
          </cell>
          <cell r="W322">
            <v>0</v>
          </cell>
          <cell r="Y322" t="str">
            <v>EXKM21004</v>
          </cell>
          <cell r="Z322">
            <v>100</v>
          </cell>
          <cell r="AA322">
            <v>0</v>
          </cell>
          <cell r="AB322">
            <v>19</v>
          </cell>
          <cell r="AD322">
            <v>19</v>
          </cell>
          <cell r="AE322">
            <v>0</v>
          </cell>
        </row>
        <row r="323">
          <cell r="A323" t="str">
            <v>EXKM21004</v>
          </cell>
          <cell r="B323">
            <v>0</v>
          </cell>
          <cell r="F323">
            <v>0</v>
          </cell>
          <cell r="G323">
            <v>0</v>
          </cell>
          <cell r="I323" t="str">
            <v>EXKM21004</v>
          </cell>
          <cell r="J323">
            <v>0</v>
          </cell>
          <cell r="N323">
            <v>0</v>
          </cell>
          <cell r="O323">
            <v>0</v>
          </cell>
          <cell r="Q323" t="str">
            <v>EXKM21005</v>
          </cell>
          <cell r="R323">
            <v>0</v>
          </cell>
          <cell r="V323">
            <v>0</v>
          </cell>
          <cell r="W323">
            <v>0</v>
          </cell>
          <cell r="Y323" t="str">
            <v>EXKM21005</v>
          </cell>
          <cell r="Z323">
            <v>0</v>
          </cell>
          <cell r="AD323">
            <v>0</v>
          </cell>
          <cell r="AE323">
            <v>0</v>
          </cell>
        </row>
        <row r="324">
          <cell r="A324" t="str">
            <v>EXKM21005</v>
          </cell>
          <cell r="B324">
            <v>0</v>
          </cell>
          <cell r="F324">
            <v>0</v>
          </cell>
          <cell r="G324">
            <v>0</v>
          </cell>
          <cell r="I324" t="str">
            <v>EXKM21005</v>
          </cell>
          <cell r="J324">
            <v>0</v>
          </cell>
          <cell r="N324">
            <v>0</v>
          </cell>
          <cell r="O324">
            <v>0</v>
          </cell>
          <cell r="Q324" t="str">
            <v>EXKM21011</v>
          </cell>
          <cell r="R324">
            <v>87.91</v>
          </cell>
          <cell r="S324">
            <v>20.32</v>
          </cell>
          <cell r="T324">
            <v>120.6</v>
          </cell>
          <cell r="U324">
            <v>100</v>
          </cell>
          <cell r="V324">
            <v>120.6</v>
          </cell>
          <cell r="W324">
            <v>1</v>
          </cell>
          <cell r="Y324" t="str">
            <v>EXKM21011</v>
          </cell>
          <cell r="Z324">
            <v>93.64</v>
          </cell>
          <cell r="AA324">
            <v>10.68</v>
          </cell>
          <cell r="AB324">
            <v>117</v>
          </cell>
          <cell r="AC324">
            <v>100</v>
          </cell>
          <cell r="AD324">
            <v>117</v>
          </cell>
          <cell r="AE324">
            <v>1</v>
          </cell>
        </row>
        <row r="325">
          <cell r="A325" t="str">
            <v>EXKM21011</v>
          </cell>
          <cell r="B325">
            <v>100</v>
          </cell>
          <cell r="C325">
            <v>0</v>
          </cell>
          <cell r="D325">
            <v>106</v>
          </cell>
          <cell r="F325">
            <v>106</v>
          </cell>
          <cell r="G325">
            <v>0</v>
          </cell>
          <cell r="I325" t="str">
            <v>EXKM21011</v>
          </cell>
          <cell r="J325">
            <v>100</v>
          </cell>
          <cell r="K325">
            <v>0</v>
          </cell>
          <cell r="L325">
            <v>91.2</v>
          </cell>
          <cell r="N325">
            <v>91.2</v>
          </cell>
          <cell r="O325">
            <v>0</v>
          </cell>
          <cell r="Q325" t="str">
            <v>EXKM21015</v>
          </cell>
          <cell r="R325">
            <v>100</v>
          </cell>
          <cell r="S325">
            <v>0</v>
          </cell>
          <cell r="T325">
            <v>111</v>
          </cell>
          <cell r="V325">
            <v>111</v>
          </cell>
          <cell r="W325">
            <v>0</v>
          </cell>
          <cell r="Y325" t="str">
            <v>EXKM21015</v>
          </cell>
          <cell r="Z325">
            <v>92.29</v>
          </cell>
          <cell r="AA325">
            <v>6.48</v>
          </cell>
          <cell r="AB325">
            <v>49</v>
          </cell>
          <cell r="AC325">
            <v>96.138999999999996</v>
          </cell>
          <cell r="AD325">
            <v>98</v>
          </cell>
          <cell r="AE325">
            <v>2</v>
          </cell>
        </row>
        <row r="326">
          <cell r="A326" t="str">
            <v>EXKM21015</v>
          </cell>
          <cell r="B326">
            <v>100</v>
          </cell>
          <cell r="C326">
            <v>0</v>
          </cell>
          <cell r="D326">
            <v>124</v>
          </cell>
          <cell r="F326">
            <v>124</v>
          </cell>
          <cell r="G326">
            <v>0</v>
          </cell>
          <cell r="I326" t="str">
            <v>EXKM21015</v>
          </cell>
          <cell r="J326">
            <v>100</v>
          </cell>
          <cell r="K326">
            <v>0</v>
          </cell>
          <cell r="L326">
            <v>100</v>
          </cell>
          <cell r="N326">
            <v>100</v>
          </cell>
          <cell r="O326">
            <v>0</v>
          </cell>
          <cell r="Q326" t="str">
            <v>EXKM21017</v>
          </cell>
          <cell r="R326">
            <v>93.4</v>
          </cell>
          <cell r="S326">
            <v>5.54</v>
          </cell>
          <cell r="T326">
            <v>57.75</v>
          </cell>
          <cell r="U326">
            <v>100</v>
          </cell>
          <cell r="V326">
            <v>115.5</v>
          </cell>
          <cell r="W326">
            <v>2</v>
          </cell>
          <cell r="Y326" t="str">
            <v>EXKM21017</v>
          </cell>
          <cell r="Z326">
            <v>100</v>
          </cell>
          <cell r="AA326">
            <v>0</v>
          </cell>
          <cell r="AB326">
            <v>106.5</v>
          </cell>
          <cell r="AD326">
            <v>106.5</v>
          </cell>
          <cell r="AE326">
            <v>0</v>
          </cell>
        </row>
        <row r="327">
          <cell r="A327" t="str">
            <v>EXKM21017</v>
          </cell>
          <cell r="B327">
            <v>97.61</v>
          </cell>
          <cell r="C327">
            <v>4.0199999999999996</v>
          </cell>
          <cell r="D327">
            <v>118.5</v>
          </cell>
          <cell r="E327">
            <v>100</v>
          </cell>
          <cell r="F327">
            <v>118.5</v>
          </cell>
          <cell r="G327">
            <v>1</v>
          </cell>
          <cell r="I327" t="str">
            <v>EXKM21017</v>
          </cell>
          <cell r="J327">
            <v>84.17</v>
          </cell>
          <cell r="K327">
            <v>26.6</v>
          </cell>
          <cell r="L327">
            <v>86</v>
          </cell>
          <cell r="M327">
            <v>100</v>
          </cell>
          <cell r="N327">
            <v>86</v>
          </cell>
          <cell r="O327">
            <v>1</v>
          </cell>
          <cell r="Q327" t="str">
            <v>EXKM21019</v>
          </cell>
          <cell r="R327">
            <v>100</v>
          </cell>
          <cell r="S327">
            <v>0</v>
          </cell>
          <cell r="T327">
            <v>116</v>
          </cell>
          <cell r="V327">
            <v>116</v>
          </cell>
          <cell r="W327">
            <v>0</v>
          </cell>
          <cell r="Y327" t="str">
            <v>EXKM21019</v>
          </cell>
          <cell r="Z327">
            <v>76.290000000000006</v>
          </cell>
          <cell r="AA327">
            <v>13.28</v>
          </cell>
          <cell r="AB327">
            <v>26.666666666666998</v>
          </cell>
          <cell r="AC327">
            <v>75.774000000000001</v>
          </cell>
          <cell r="AD327">
            <v>80</v>
          </cell>
          <cell r="AE327">
            <v>3</v>
          </cell>
        </row>
        <row r="328">
          <cell r="A328" t="str">
            <v>EXKM21019</v>
          </cell>
          <cell r="B328">
            <v>0</v>
          </cell>
          <cell r="F328">
            <v>0</v>
          </cell>
          <cell r="G328">
            <v>0</v>
          </cell>
          <cell r="I328" t="str">
            <v>EXKM21019</v>
          </cell>
          <cell r="J328">
            <v>91.02</v>
          </cell>
          <cell r="K328">
            <v>15.08</v>
          </cell>
          <cell r="L328">
            <v>17</v>
          </cell>
          <cell r="M328">
            <v>100</v>
          </cell>
          <cell r="N328">
            <v>17</v>
          </cell>
          <cell r="O328">
            <v>1</v>
          </cell>
          <cell r="Q328" t="str">
            <v>EXKM21020</v>
          </cell>
          <cell r="R328">
            <v>83.88</v>
          </cell>
          <cell r="S328">
            <v>4.51</v>
          </cell>
          <cell r="T328">
            <v>18.083333333333002</v>
          </cell>
          <cell r="U328">
            <v>71.138000000000005</v>
          </cell>
          <cell r="V328">
            <v>108.5</v>
          </cell>
          <cell r="W328">
            <v>6</v>
          </cell>
          <cell r="Y328" t="str">
            <v>EXKM21020</v>
          </cell>
          <cell r="Z328">
            <v>97.77</v>
          </cell>
          <cell r="AA328">
            <v>3.75</v>
          </cell>
          <cell r="AB328">
            <v>100</v>
          </cell>
          <cell r="AC328">
            <v>100</v>
          </cell>
          <cell r="AD328">
            <v>100</v>
          </cell>
          <cell r="AE328">
            <v>1</v>
          </cell>
        </row>
        <row r="329">
          <cell r="A329" t="str">
            <v>EXKM21020</v>
          </cell>
          <cell r="B329">
            <v>91.71</v>
          </cell>
          <cell r="C329">
            <v>4.6399999999999997</v>
          </cell>
          <cell r="D329">
            <v>37.666666666666998</v>
          </cell>
          <cell r="E329">
            <v>91.623999999999995</v>
          </cell>
          <cell r="F329">
            <v>113</v>
          </cell>
          <cell r="G329">
            <v>3</v>
          </cell>
          <cell r="I329" t="str">
            <v>EXKM21020</v>
          </cell>
          <cell r="J329">
            <v>90.02</v>
          </cell>
          <cell r="K329">
            <v>8.3800000000000008</v>
          </cell>
          <cell r="L329">
            <v>40.5</v>
          </cell>
          <cell r="M329">
            <v>96.617999999999995</v>
          </cell>
          <cell r="N329">
            <v>81</v>
          </cell>
          <cell r="O329">
            <v>2</v>
          </cell>
          <cell r="Q329" t="str">
            <v>EXKM21022</v>
          </cell>
          <cell r="R329">
            <v>100</v>
          </cell>
          <cell r="S329">
            <v>0</v>
          </cell>
          <cell r="T329">
            <v>122</v>
          </cell>
          <cell r="V329">
            <v>122</v>
          </cell>
          <cell r="W329">
            <v>0</v>
          </cell>
          <cell r="Y329" t="str">
            <v>EXKM21022</v>
          </cell>
          <cell r="Z329">
            <v>100</v>
          </cell>
          <cell r="AA329">
            <v>0</v>
          </cell>
          <cell r="AB329">
            <v>105</v>
          </cell>
          <cell r="AD329">
            <v>105</v>
          </cell>
          <cell r="AE329">
            <v>0</v>
          </cell>
        </row>
        <row r="330">
          <cell r="A330" t="str">
            <v>EXKM21022</v>
          </cell>
          <cell r="B330">
            <v>99.03</v>
          </cell>
          <cell r="C330">
            <v>0.82</v>
          </cell>
          <cell r="D330">
            <v>57</v>
          </cell>
          <cell r="E330">
            <v>100</v>
          </cell>
          <cell r="F330">
            <v>114</v>
          </cell>
          <cell r="G330">
            <v>2</v>
          </cell>
          <cell r="I330" t="str">
            <v>EXKM21022</v>
          </cell>
          <cell r="J330">
            <v>93.62</v>
          </cell>
          <cell r="K330">
            <v>10.72</v>
          </cell>
          <cell r="L330">
            <v>61</v>
          </cell>
          <cell r="M330">
            <v>100</v>
          </cell>
          <cell r="N330">
            <v>61</v>
          </cell>
          <cell r="O330">
            <v>1</v>
          </cell>
          <cell r="Q330" t="str">
            <v>EXKM21023</v>
          </cell>
          <cell r="R330">
            <v>92.93</v>
          </cell>
          <cell r="S330">
            <v>11.88</v>
          </cell>
          <cell r="T330">
            <v>107.5</v>
          </cell>
          <cell r="U330">
            <v>100</v>
          </cell>
          <cell r="V330">
            <v>107.5</v>
          </cell>
          <cell r="W330">
            <v>1</v>
          </cell>
          <cell r="Y330" t="str">
            <v>EXKM21023</v>
          </cell>
          <cell r="Z330">
            <v>100</v>
          </cell>
          <cell r="AA330">
            <v>0</v>
          </cell>
          <cell r="AB330">
            <v>113</v>
          </cell>
          <cell r="AD330">
            <v>113</v>
          </cell>
          <cell r="AE330">
            <v>0</v>
          </cell>
        </row>
        <row r="331">
          <cell r="A331" t="str">
            <v>EXKM21023</v>
          </cell>
          <cell r="B331">
            <v>82.85</v>
          </cell>
          <cell r="C331">
            <v>14.41</v>
          </cell>
          <cell r="D331">
            <v>45.5</v>
          </cell>
          <cell r="E331">
            <v>100</v>
          </cell>
          <cell r="F331">
            <v>91</v>
          </cell>
          <cell r="G331">
            <v>2</v>
          </cell>
          <cell r="I331" t="str">
            <v>EXKM21023</v>
          </cell>
          <cell r="J331">
            <v>98.15</v>
          </cell>
          <cell r="K331">
            <v>3.1</v>
          </cell>
          <cell r="L331">
            <v>90</v>
          </cell>
          <cell r="M331">
            <v>100</v>
          </cell>
          <cell r="N331">
            <v>90</v>
          </cell>
          <cell r="O331">
            <v>1</v>
          </cell>
          <cell r="Q331" t="str">
            <v>EXKM21027</v>
          </cell>
          <cell r="R331">
            <v>87.4</v>
          </cell>
          <cell r="S331">
            <v>10.58</v>
          </cell>
          <cell r="T331">
            <v>53.25</v>
          </cell>
          <cell r="U331">
            <v>100</v>
          </cell>
          <cell r="V331">
            <v>106.5</v>
          </cell>
          <cell r="W331">
            <v>2</v>
          </cell>
          <cell r="Y331" t="str">
            <v>EXKM21027</v>
          </cell>
          <cell r="Z331">
            <v>99.85</v>
          </cell>
          <cell r="AA331">
            <v>0.25</v>
          </cell>
          <cell r="AB331">
            <v>106.5</v>
          </cell>
          <cell r="AC331">
            <v>0</v>
          </cell>
          <cell r="AD331">
            <v>106.5</v>
          </cell>
          <cell r="AE331">
            <v>1</v>
          </cell>
        </row>
        <row r="332">
          <cell r="A332" t="str">
            <v>EXKM21027</v>
          </cell>
          <cell r="B332">
            <v>93.34</v>
          </cell>
          <cell r="C332">
            <v>11.18</v>
          </cell>
          <cell r="D332">
            <v>112</v>
          </cell>
          <cell r="E332">
            <v>100</v>
          </cell>
          <cell r="F332">
            <v>112</v>
          </cell>
          <cell r="G332">
            <v>1</v>
          </cell>
          <cell r="I332" t="str">
            <v>EXKM21027</v>
          </cell>
          <cell r="J332">
            <v>100</v>
          </cell>
          <cell r="K332">
            <v>0</v>
          </cell>
          <cell r="L332">
            <v>102</v>
          </cell>
          <cell r="N332">
            <v>102</v>
          </cell>
          <cell r="O332">
            <v>0</v>
          </cell>
          <cell r="Q332" t="str">
            <v>EXKM21028</v>
          </cell>
          <cell r="R332">
            <v>99.06</v>
          </cell>
          <cell r="S332">
            <v>1.58</v>
          </cell>
          <cell r="T332">
            <v>117</v>
          </cell>
          <cell r="U332">
            <v>100</v>
          </cell>
          <cell r="V332">
            <v>117</v>
          </cell>
          <cell r="W332">
            <v>1</v>
          </cell>
          <cell r="Y332" t="str">
            <v>EXKM21028</v>
          </cell>
          <cell r="Z332">
            <v>92.11</v>
          </cell>
          <cell r="AA332">
            <v>6.63</v>
          </cell>
          <cell r="AB332">
            <v>55.2</v>
          </cell>
          <cell r="AC332">
            <v>92.453000000000003</v>
          </cell>
          <cell r="AD332">
            <v>110.4</v>
          </cell>
          <cell r="AE332">
            <v>2</v>
          </cell>
        </row>
        <row r="333">
          <cell r="A333" t="str">
            <v>EXKM21028</v>
          </cell>
          <cell r="B333">
            <v>89.36</v>
          </cell>
          <cell r="C333">
            <v>8.94</v>
          </cell>
          <cell r="D333">
            <v>49.5</v>
          </cell>
          <cell r="E333">
            <v>100</v>
          </cell>
          <cell r="F333">
            <v>99</v>
          </cell>
          <cell r="G333">
            <v>2</v>
          </cell>
          <cell r="I333" t="str">
            <v>EXKM21028</v>
          </cell>
          <cell r="J333">
            <v>100</v>
          </cell>
          <cell r="K333">
            <v>0</v>
          </cell>
          <cell r="L333">
            <v>88</v>
          </cell>
          <cell r="N333">
            <v>88</v>
          </cell>
          <cell r="O333">
            <v>0</v>
          </cell>
          <cell r="Q333" t="str">
            <v>EXKM21033</v>
          </cell>
          <cell r="R333">
            <v>98.62</v>
          </cell>
          <cell r="S333">
            <v>2.3199999999999998</v>
          </cell>
          <cell r="T333">
            <v>119</v>
          </cell>
          <cell r="U333">
            <v>0</v>
          </cell>
          <cell r="V333">
            <v>119</v>
          </cell>
          <cell r="W333">
            <v>1</v>
          </cell>
          <cell r="Y333" t="str">
            <v>EXKM21033</v>
          </cell>
          <cell r="Z333">
            <v>88.72</v>
          </cell>
          <cell r="AA333">
            <v>4.74</v>
          </cell>
          <cell r="AB333">
            <v>21</v>
          </cell>
          <cell r="AC333">
            <v>41.515000000000001</v>
          </cell>
          <cell r="AD333">
            <v>84</v>
          </cell>
          <cell r="AE333">
            <v>4</v>
          </cell>
        </row>
        <row r="334">
          <cell r="A334" t="str">
            <v>EXKM21033</v>
          </cell>
          <cell r="B334">
            <v>100</v>
          </cell>
          <cell r="C334">
            <v>0</v>
          </cell>
          <cell r="D334">
            <v>113</v>
          </cell>
          <cell r="F334">
            <v>113</v>
          </cell>
          <cell r="G334">
            <v>0</v>
          </cell>
          <cell r="I334" t="str">
            <v>EXKM21033</v>
          </cell>
          <cell r="J334">
            <v>100</v>
          </cell>
          <cell r="K334">
            <v>0</v>
          </cell>
          <cell r="L334">
            <v>82.5</v>
          </cell>
          <cell r="N334">
            <v>82.5</v>
          </cell>
          <cell r="O334">
            <v>0</v>
          </cell>
          <cell r="Q334" t="str">
            <v>EXKM21037</v>
          </cell>
          <cell r="R334">
            <v>99.31</v>
          </cell>
          <cell r="S334">
            <v>0</v>
          </cell>
          <cell r="T334">
            <v>123.5</v>
          </cell>
          <cell r="V334">
            <v>123.5</v>
          </cell>
          <cell r="W334">
            <v>0</v>
          </cell>
          <cell r="Y334" t="str">
            <v>EXKM21037</v>
          </cell>
          <cell r="Z334">
            <v>93.81</v>
          </cell>
          <cell r="AA334">
            <v>10.4</v>
          </cell>
          <cell r="AB334">
            <v>73.5</v>
          </cell>
          <cell r="AC334">
            <v>100</v>
          </cell>
          <cell r="AD334">
            <v>73.5</v>
          </cell>
          <cell r="AE334">
            <v>1</v>
          </cell>
        </row>
        <row r="335">
          <cell r="A335" t="str">
            <v>EXKM21037</v>
          </cell>
          <cell r="B335">
            <v>89.32</v>
          </cell>
          <cell r="C335">
            <v>17.95</v>
          </cell>
          <cell r="D335">
            <v>88</v>
          </cell>
          <cell r="E335">
            <v>100</v>
          </cell>
          <cell r="F335">
            <v>88</v>
          </cell>
          <cell r="G335">
            <v>1</v>
          </cell>
          <cell r="I335" t="str">
            <v>EXKM21037</v>
          </cell>
          <cell r="J335">
            <v>95.46</v>
          </cell>
          <cell r="K335">
            <v>2.46</v>
          </cell>
          <cell r="L335">
            <v>31</v>
          </cell>
          <cell r="M335">
            <v>87.58</v>
          </cell>
          <cell r="N335">
            <v>93</v>
          </cell>
          <cell r="O335">
            <v>3</v>
          </cell>
          <cell r="Q335" t="str">
            <v>EXKM21043</v>
          </cell>
          <cell r="R335">
            <v>98.9</v>
          </cell>
          <cell r="S335">
            <v>1.85</v>
          </cell>
          <cell r="T335">
            <v>111</v>
          </cell>
          <cell r="U335">
            <v>0</v>
          </cell>
          <cell r="V335">
            <v>111</v>
          </cell>
          <cell r="W335">
            <v>1</v>
          </cell>
          <cell r="Y335" t="str">
            <v>EXKM21043</v>
          </cell>
          <cell r="Z335">
            <v>87.77</v>
          </cell>
          <cell r="AA335">
            <v>6.85</v>
          </cell>
          <cell r="AB335">
            <v>29.866666666667001</v>
          </cell>
          <cell r="AC335">
            <v>100</v>
          </cell>
          <cell r="AD335">
            <v>89.6</v>
          </cell>
          <cell r="AE335">
            <v>3</v>
          </cell>
        </row>
        <row r="336">
          <cell r="A336" t="str">
            <v>EXKM21043</v>
          </cell>
          <cell r="B336">
            <v>78.81</v>
          </cell>
          <cell r="C336">
            <v>8.9</v>
          </cell>
          <cell r="D336">
            <v>24.25</v>
          </cell>
          <cell r="E336">
            <v>99.626000000000005</v>
          </cell>
          <cell r="F336">
            <v>97</v>
          </cell>
          <cell r="G336">
            <v>4</v>
          </cell>
          <cell r="I336" t="str">
            <v>EXKM21043</v>
          </cell>
          <cell r="J336">
            <v>92.4</v>
          </cell>
          <cell r="K336">
            <v>12.77</v>
          </cell>
          <cell r="L336">
            <v>77</v>
          </cell>
          <cell r="M336">
            <v>100</v>
          </cell>
          <cell r="N336">
            <v>77</v>
          </cell>
          <cell r="O336">
            <v>1</v>
          </cell>
          <cell r="Q336" t="str">
            <v>EXKM21044</v>
          </cell>
          <cell r="R336">
            <v>99.04</v>
          </cell>
          <cell r="S336">
            <v>1.62</v>
          </cell>
          <cell r="T336">
            <v>120</v>
          </cell>
          <cell r="U336">
            <v>100</v>
          </cell>
          <cell r="V336">
            <v>120</v>
          </cell>
          <cell r="W336">
            <v>1</v>
          </cell>
          <cell r="Y336" t="str">
            <v>EXKM21044</v>
          </cell>
          <cell r="Z336">
            <v>100</v>
          </cell>
          <cell r="AA336">
            <v>0</v>
          </cell>
          <cell r="AB336">
            <v>102.4</v>
          </cell>
          <cell r="AD336">
            <v>102.4</v>
          </cell>
          <cell r="AE336">
            <v>0</v>
          </cell>
        </row>
        <row r="337">
          <cell r="A337" t="str">
            <v>EXKM21044</v>
          </cell>
          <cell r="B337">
            <v>100</v>
          </cell>
          <cell r="C337">
            <v>0</v>
          </cell>
          <cell r="D337">
            <v>116.5</v>
          </cell>
          <cell r="F337">
            <v>116.5</v>
          </cell>
          <cell r="G337">
            <v>0</v>
          </cell>
          <cell r="I337" t="str">
            <v>EXKM21044</v>
          </cell>
          <cell r="J337">
            <v>92.58</v>
          </cell>
          <cell r="K337">
            <v>12.47</v>
          </cell>
          <cell r="L337">
            <v>84</v>
          </cell>
          <cell r="M337">
            <v>100</v>
          </cell>
          <cell r="N337">
            <v>84</v>
          </cell>
          <cell r="O337">
            <v>1</v>
          </cell>
          <cell r="Q337" t="str">
            <v>EXKM21045</v>
          </cell>
          <cell r="R337">
            <v>92.36</v>
          </cell>
          <cell r="S337">
            <v>6.42</v>
          </cell>
          <cell r="T337">
            <v>59.85</v>
          </cell>
          <cell r="U337">
            <v>100</v>
          </cell>
          <cell r="V337">
            <v>119.7</v>
          </cell>
          <cell r="W337">
            <v>2</v>
          </cell>
          <cell r="Y337" t="str">
            <v>EXKM21045</v>
          </cell>
          <cell r="Z337">
            <v>99.75</v>
          </cell>
          <cell r="AA337">
            <v>0.42</v>
          </cell>
          <cell r="AB337">
            <v>121.5</v>
          </cell>
          <cell r="AC337">
            <v>0</v>
          </cell>
          <cell r="AD337">
            <v>121.5</v>
          </cell>
          <cell r="AE337">
            <v>1</v>
          </cell>
        </row>
        <row r="338">
          <cell r="A338" t="str">
            <v>EXKM21045</v>
          </cell>
          <cell r="B338">
            <v>100</v>
          </cell>
          <cell r="C338">
            <v>0</v>
          </cell>
          <cell r="D338">
            <v>109</v>
          </cell>
          <cell r="F338">
            <v>109</v>
          </cell>
          <cell r="G338">
            <v>0</v>
          </cell>
          <cell r="I338" t="str">
            <v>EXKM21045</v>
          </cell>
          <cell r="J338">
            <v>100</v>
          </cell>
          <cell r="K338">
            <v>0</v>
          </cell>
          <cell r="L338">
            <v>97</v>
          </cell>
          <cell r="N338">
            <v>97</v>
          </cell>
          <cell r="O338">
            <v>0</v>
          </cell>
          <cell r="Q338" t="str">
            <v>EXKM21047</v>
          </cell>
          <cell r="R338">
            <v>98.88</v>
          </cell>
          <cell r="S338">
            <v>1.88</v>
          </cell>
          <cell r="T338">
            <v>125.5</v>
          </cell>
          <cell r="U338">
            <v>100</v>
          </cell>
          <cell r="V338">
            <v>125.5</v>
          </cell>
          <cell r="W338">
            <v>1</v>
          </cell>
          <cell r="Y338" t="str">
            <v>EXKM21047</v>
          </cell>
          <cell r="Z338">
            <v>83.62</v>
          </cell>
          <cell r="AA338">
            <v>9.17</v>
          </cell>
          <cell r="AB338">
            <v>27.666666666666998</v>
          </cell>
          <cell r="AC338">
            <v>79.891999999999996</v>
          </cell>
          <cell r="AD338">
            <v>83</v>
          </cell>
          <cell r="AE338">
            <v>3</v>
          </cell>
        </row>
        <row r="339">
          <cell r="A339" t="str">
            <v>EXKM21047</v>
          </cell>
          <cell r="B339">
            <v>100</v>
          </cell>
          <cell r="C339">
            <v>0</v>
          </cell>
          <cell r="D339">
            <v>101</v>
          </cell>
          <cell r="F339">
            <v>101</v>
          </cell>
          <cell r="G339">
            <v>0</v>
          </cell>
          <cell r="I339" t="str">
            <v>EXKM21047</v>
          </cell>
          <cell r="J339">
            <v>56.85</v>
          </cell>
          <cell r="K339">
            <v>72.5</v>
          </cell>
          <cell r="L339">
            <v>58</v>
          </cell>
          <cell r="M339">
            <v>100</v>
          </cell>
          <cell r="N339">
            <v>58</v>
          </cell>
          <cell r="O339">
            <v>1</v>
          </cell>
          <cell r="Q339" t="str">
            <v>EXKM40065</v>
          </cell>
          <cell r="R339">
            <v>0</v>
          </cell>
          <cell r="V339">
            <v>0</v>
          </cell>
          <cell r="W339">
            <v>0</v>
          </cell>
          <cell r="Y339" t="str">
            <v>EXKM40065</v>
          </cell>
          <cell r="Z339">
            <v>0</v>
          </cell>
          <cell r="AD339">
            <v>0</v>
          </cell>
          <cell r="AE339">
            <v>0</v>
          </cell>
        </row>
        <row r="340">
          <cell r="A340" t="str">
            <v>EXKM40065</v>
          </cell>
          <cell r="B340">
            <v>0</v>
          </cell>
          <cell r="F340">
            <v>0</v>
          </cell>
          <cell r="G340">
            <v>0</v>
          </cell>
          <cell r="I340" t="str">
            <v>EXKM40065</v>
          </cell>
          <cell r="J340">
            <v>0</v>
          </cell>
          <cell r="N340">
            <v>0</v>
          </cell>
          <cell r="O340">
            <v>0</v>
          </cell>
          <cell r="Q340" t="str">
            <v>EXKM40066</v>
          </cell>
          <cell r="R340">
            <v>0</v>
          </cell>
          <cell r="V340">
            <v>0</v>
          </cell>
          <cell r="W340">
            <v>0</v>
          </cell>
          <cell r="Y340" t="str">
            <v>EXKM40066</v>
          </cell>
          <cell r="Z340">
            <v>0</v>
          </cell>
          <cell r="AD340">
            <v>0</v>
          </cell>
          <cell r="AE340">
            <v>0</v>
          </cell>
        </row>
        <row r="341">
          <cell r="A341" t="str">
            <v>EXKM40066</v>
          </cell>
          <cell r="B341">
            <v>0</v>
          </cell>
          <cell r="F341">
            <v>0</v>
          </cell>
          <cell r="G341">
            <v>0</v>
          </cell>
          <cell r="I341" t="str">
            <v>EXKM40066</v>
          </cell>
          <cell r="J341">
            <v>0</v>
          </cell>
          <cell r="N341">
            <v>0</v>
          </cell>
          <cell r="O341">
            <v>0</v>
          </cell>
          <cell r="Q341" t="str">
            <v>EXKM40071</v>
          </cell>
          <cell r="R341">
            <v>0</v>
          </cell>
          <cell r="V341">
            <v>0</v>
          </cell>
          <cell r="W341">
            <v>0</v>
          </cell>
          <cell r="Y341" t="str">
            <v>EXKM40071</v>
          </cell>
          <cell r="Z341">
            <v>0</v>
          </cell>
          <cell r="AD341">
            <v>0</v>
          </cell>
          <cell r="AE341">
            <v>0</v>
          </cell>
        </row>
        <row r="342">
          <cell r="A342" t="str">
            <v>EXKM40071</v>
          </cell>
          <cell r="B342">
            <v>0</v>
          </cell>
          <cell r="F342">
            <v>0</v>
          </cell>
          <cell r="G342">
            <v>0</v>
          </cell>
          <cell r="I342" t="str">
            <v>EXKM40071</v>
          </cell>
          <cell r="J342">
            <v>0</v>
          </cell>
          <cell r="N342">
            <v>0</v>
          </cell>
          <cell r="O342">
            <v>0</v>
          </cell>
          <cell r="Q342" t="str">
            <v>EXKM40085</v>
          </cell>
          <cell r="R342">
            <v>0</v>
          </cell>
          <cell r="V342">
            <v>0</v>
          </cell>
          <cell r="W342">
            <v>0</v>
          </cell>
          <cell r="Y342" t="str">
            <v>EXKM40085</v>
          </cell>
          <cell r="Z342">
            <v>0</v>
          </cell>
          <cell r="AD342">
            <v>0</v>
          </cell>
          <cell r="AE342">
            <v>0</v>
          </cell>
        </row>
        <row r="343">
          <cell r="A343" t="str">
            <v>EXKM40085</v>
          </cell>
          <cell r="B343">
            <v>0</v>
          </cell>
          <cell r="F343">
            <v>0</v>
          </cell>
          <cell r="G343">
            <v>0</v>
          </cell>
          <cell r="I343" t="str">
            <v>EXKM40085</v>
          </cell>
          <cell r="J343">
            <v>0</v>
          </cell>
          <cell r="N343">
            <v>0</v>
          </cell>
          <cell r="O343">
            <v>0</v>
          </cell>
          <cell r="Q343" t="str">
            <v>EXKM40098</v>
          </cell>
          <cell r="R343">
            <v>37.9</v>
          </cell>
          <cell r="S343">
            <v>52.17</v>
          </cell>
          <cell r="T343">
            <v>19.5</v>
          </cell>
          <cell r="U343">
            <v>97.076999999999998</v>
          </cell>
          <cell r="V343">
            <v>39</v>
          </cell>
          <cell r="W343">
            <v>2</v>
          </cell>
          <cell r="Y343" t="str">
            <v>EXKM40098</v>
          </cell>
          <cell r="Z343">
            <v>87.92</v>
          </cell>
          <cell r="AA343">
            <v>20.3</v>
          </cell>
          <cell r="AB343">
            <v>40</v>
          </cell>
          <cell r="AC343">
            <v>100</v>
          </cell>
          <cell r="AD343">
            <v>40</v>
          </cell>
          <cell r="AE343">
            <v>1</v>
          </cell>
        </row>
        <row r="344">
          <cell r="A344" t="str">
            <v>EXKM40098</v>
          </cell>
          <cell r="B344">
            <v>99.36</v>
          </cell>
          <cell r="C344">
            <v>1.08</v>
          </cell>
          <cell r="D344">
            <v>92</v>
          </cell>
          <cell r="E344">
            <v>0</v>
          </cell>
          <cell r="F344">
            <v>92</v>
          </cell>
          <cell r="G344">
            <v>1</v>
          </cell>
          <cell r="I344" t="str">
            <v>EXKM40098</v>
          </cell>
          <cell r="J344">
            <v>98.07</v>
          </cell>
          <cell r="K344">
            <v>1.63</v>
          </cell>
          <cell r="L344">
            <v>45</v>
          </cell>
          <cell r="M344">
            <v>44.615000000000002</v>
          </cell>
          <cell r="N344">
            <v>90</v>
          </cell>
          <cell r="O344">
            <v>2</v>
          </cell>
          <cell r="Q344" t="str">
            <v>EXKM40099</v>
          </cell>
          <cell r="R344">
            <v>99.13</v>
          </cell>
          <cell r="S344">
            <v>0.73</v>
          </cell>
          <cell r="T344">
            <v>27.5</v>
          </cell>
          <cell r="U344">
            <v>0</v>
          </cell>
          <cell r="V344">
            <v>55</v>
          </cell>
          <cell r="W344">
            <v>2</v>
          </cell>
          <cell r="Y344" t="str">
            <v>EXKM40099</v>
          </cell>
          <cell r="Z344">
            <v>96.19</v>
          </cell>
          <cell r="AA344">
            <v>3.2</v>
          </cell>
          <cell r="AB344">
            <v>34</v>
          </cell>
          <cell r="AC344">
            <v>0</v>
          </cell>
          <cell r="AD344">
            <v>68</v>
          </cell>
          <cell r="AE344">
            <v>2</v>
          </cell>
        </row>
        <row r="345">
          <cell r="A345" t="str">
            <v>EXKM40099</v>
          </cell>
          <cell r="B345">
            <v>87.38</v>
          </cell>
          <cell r="C345">
            <v>5.3</v>
          </cell>
          <cell r="D345">
            <v>16</v>
          </cell>
          <cell r="E345">
            <v>60.377000000000002</v>
          </cell>
          <cell r="F345">
            <v>64</v>
          </cell>
          <cell r="G345">
            <v>4</v>
          </cell>
          <cell r="I345" t="str">
            <v>EXKM40099</v>
          </cell>
          <cell r="J345">
            <v>79.14</v>
          </cell>
          <cell r="K345">
            <v>11.68</v>
          </cell>
          <cell r="L345">
            <v>7</v>
          </cell>
          <cell r="M345">
            <v>0</v>
          </cell>
          <cell r="N345">
            <v>21</v>
          </cell>
          <cell r="O345">
            <v>3</v>
          </cell>
          <cell r="Q345" t="str">
            <v>EXKM40106</v>
          </cell>
          <cell r="R345">
            <v>100</v>
          </cell>
          <cell r="S345">
            <v>0</v>
          </cell>
          <cell r="T345">
            <v>105</v>
          </cell>
          <cell r="V345">
            <v>105</v>
          </cell>
          <cell r="W345">
            <v>0</v>
          </cell>
          <cell r="Y345" t="str">
            <v>EXKM40106</v>
          </cell>
          <cell r="Z345">
            <v>97.08</v>
          </cell>
          <cell r="AA345">
            <v>4.9000000000000004</v>
          </cell>
          <cell r="AB345">
            <v>56</v>
          </cell>
          <cell r="AC345">
            <v>100</v>
          </cell>
          <cell r="AD345">
            <v>56</v>
          </cell>
          <cell r="AE345">
            <v>1</v>
          </cell>
        </row>
        <row r="346">
          <cell r="A346" t="str">
            <v>EXKM40106</v>
          </cell>
          <cell r="B346">
            <v>100</v>
          </cell>
          <cell r="C346">
            <v>0</v>
          </cell>
          <cell r="D346">
            <v>86</v>
          </cell>
          <cell r="F346">
            <v>86</v>
          </cell>
          <cell r="G346">
            <v>0</v>
          </cell>
          <cell r="I346" t="str">
            <v>EXKM40106</v>
          </cell>
          <cell r="J346">
            <v>99.43</v>
          </cell>
          <cell r="K346">
            <v>0.95</v>
          </cell>
          <cell r="L346">
            <v>66</v>
          </cell>
          <cell r="M346">
            <v>100</v>
          </cell>
          <cell r="N346">
            <v>66</v>
          </cell>
          <cell r="O346">
            <v>1</v>
          </cell>
          <cell r="Q346" t="str">
            <v>EXKM40107</v>
          </cell>
          <cell r="R346">
            <v>98.06</v>
          </cell>
          <cell r="S346">
            <v>1.63</v>
          </cell>
          <cell r="T346">
            <v>54.5</v>
          </cell>
          <cell r="U346">
            <v>50.505000000000003</v>
          </cell>
          <cell r="V346">
            <v>109</v>
          </cell>
          <cell r="W346">
            <v>2</v>
          </cell>
          <cell r="Y346" t="str">
            <v>EXKM40107</v>
          </cell>
          <cell r="Z346">
            <v>100</v>
          </cell>
          <cell r="AA346">
            <v>0</v>
          </cell>
          <cell r="AB346">
            <v>84</v>
          </cell>
          <cell r="AD346">
            <v>84</v>
          </cell>
          <cell r="AE346">
            <v>0</v>
          </cell>
        </row>
        <row r="347">
          <cell r="A347" t="str">
            <v>EXKM40107</v>
          </cell>
          <cell r="B347">
            <v>99.23</v>
          </cell>
          <cell r="C347">
            <v>0.83</v>
          </cell>
          <cell r="D347">
            <v>111</v>
          </cell>
          <cell r="E347">
            <v>100</v>
          </cell>
          <cell r="F347">
            <v>111</v>
          </cell>
          <cell r="G347">
            <v>1</v>
          </cell>
          <cell r="I347" t="str">
            <v>EXKM40107</v>
          </cell>
          <cell r="J347">
            <v>98.95</v>
          </cell>
          <cell r="K347">
            <v>0.88</v>
          </cell>
          <cell r="L347">
            <v>54.5</v>
          </cell>
          <cell r="M347">
            <v>100</v>
          </cell>
          <cell r="N347">
            <v>109</v>
          </cell>
          <cell r="O347">
            <v>2</v>
          </cell>
          <cell r="Q347" t="str">
            <v>EXKM40108</v>
          </cell>
          <cell r="R347">
            <v>96.41</v>
          </cell>
          <cell r="S347">
            <v>6.03</v>
          </cell>
          <cell r="T347">
            <v>114</v>
          </cell>
          <cell r="U347">
            <v>100</v>
          </cell>
          <cell r="V347">
            <v>114</v>
          </cell>
          <cell r="W347">
            <v>1</v>
          </cell>
          <cell r="Y347" t="str">
            <v>EXKM40108</v>
          </cell>
          <cell r="Z347">
            <v>98.72</v>
          </cell>
          <cell r="AA347">
            <v>2.15</v>
          </cell>
          <cell r="AB347">
            <v>117</v>
          </cell>
          <cell r="AC347">
            <v>100</v>
          </cell>
          <cell r="AD347">
            <v>117</v>
          </cell>
          <cell r="AE347">
            <v>1</v>
          </cell>
        </row>
        <row r="348">
          <cell r="A348" t="str">
            <v>EXKM40108</v>
          </cell>
          <cell r="B348">
            <v>86.37</v>
          </cell>
          <cell r="C348">
            <v>7.63</v>
          </cell>
          <cell r="D348">
            <v>37.666666666666998</v>
          </cell>
          <cell r="E348">
            <v>85.951999999999998</v>
          </cell>
          <cell r="F348">
            <v>113</v>
          </cell>
          <cell r="G348">
            <v>3</v>
          </cell>
          <cell r="I348" t="str">
            <v>EXKM40108</v>
          </cell>
          <cell r="J348">
            <v>99.22</v>
          </cell>
          <cell r="K348">
            <v>0.66</v>
          </cell>
          <cell r="L348">
            <v>58</v>
          </cell>
          <cell r="M348">
            <v>100</v>
          </cell>
          <cell r="N348">
            <v>116</v>
          </cell>
          <cell r="O348">
            <v>2</v>
          </cell>
          <cell r="Q348" t="str">
            <v>EXKM40109</v>
          </cell>
          <cell r="R348">
            <v>99.37</v>
          </cell>
          <cell r="S348">
            <v>0.53</v>
          </cell>
          <cell r="T348">
            <v>51.5</v>
          </cell>
          <cell r="U348">
            <v>54.69</v>
          </cell>
          <cell r="V348">
            <v>103</v>
          </cell>
          <cell r="W348">
            <v>2</v>
          </cell>
          <cell r="Y348" t="str">
            <v>EXKM40109</v>
          </cell>
          <cell r="Z348">
            <v>99.36</v>
          </cell>
          <cell r="AA348">
            <v>1.07</v>
          </cell>
          <cell r="AB348">
            <v>118</v>
          </cell>
          <cell r="AC348">
            <v>0</v>
          </cell>
          <cell r="AD348">
            <v>118</v>
          </cell>
          <cell r="AE348">
            <v>1</v>
          </cell>
        </row>
        <row r="349">
          <cell r="A349" t="str">
            <v>EXKM40109</v>
          </cell>
          <cell r="B349">
            <v>100</v>
          </cell>
          <cell r="C349">
            <v>0</v>
          </cell>
          <cell r="D349">
            <v>105</v>
          </cell>
          <cell r="F349">
            <v>105</v>
          </cell>
          <cell r="G349">
            <v>0</v>
          </cell>
          <cell r="I349" t="str">
            <v>EXKM40109</v>
          </cell>
          <cell r="J349">
            <v>99.63</v>
          </cell>
          <cell r="K349">
            <v>0.31</v>
          </cell>
          <cell r="L349">
            <v>52</v>
          </cell>
          <cell r="M349">
            <v>100</v>
          </cell>
          <cell r="N349">
            <v>104</v>
          </cell>
          <cell r="O349">
            <v>2</v>
          </cell>
          <cell r="Q349" t="str">
            <v>EXKM40110</v>
          </cell>
          <cell r="R349">
            <v>99.68</v>
          </cell>
          <cell r="S349">
            <v>0.53</v>
          </cell>
          <cell r="T349">
            <v>114</v>
          </cell>
          <cell r="U349">
            <v>100</v>
          </cell>
          <cell r="V349">
            <v>114</v>
          </cell>
          <cell r="W349">
            <v>1</v>
          </cell>
          <cell r="Y349" t="str">
            <v>EXKM40110</v>
          </cell>
          <cell r="Z349">
            <v>99.36</v>
          </cell>
          <cell r="AA349">
            <v>1.07</v>
          </cell>
          <cell r="AB349">
            <v>99</v>
          </cell>
          <cell r="AC349">
            <v>100</v>
          </cell>
          <cell r="AD349">
            <v>99</v>
          </cell>
          <cell r="AE349">
            <v>1</v>
          </cell>
        </row>
        <row r="350">
          <cell r="A350" t="str">
            <v>EXKM40110</v>
          </cell>
          <cell r="B350">
            <v>100</v>
          </cell>
          <cell r="C350">
            <v>0</v>
          </cell>
          <cell r="D350">
            <v>126</v>
          </cell>
          <cell r="F350">
            <v>126</v>
          </cell>
          <cell r="G350">
            <v>0</v>
          </cell>
          <cell r="I350" t="str">
            <v>EXKM40110</v>
          </cell>
          <cell r="J350">
            <v>99.17</v>
          </cell>
          <cell r="K350">
            <v>1.4</v>
          </cell>
          <cell r="L350">
            <v>98</v>
          </cell>
          <cell r="M350">
            <v>100</v>
          </cell>
          <cell r="N350">
            <v>98</v>
          </cell>
          <cell r="O350">
            <v>1</v>
          </cell>
          <cell r="Q350" t="str">
            <v>EXKM40111</v>
          </cell>
          <cell r="R350">
            <v>95.05</v>
          </cell>
          <cell r="S350">
            <v>8.32</v>
          </cell>
          <cell r="T350">
            <v>113</v>
          </cell>
          <cell r="U350">
            <v>100</v>
          </cell>
          <cell r="V350">
            <v>113</v>
          </cell>
          <cell r="W350">
            <v>1</v>
          </cell>
          <cell r="Y350" t="str">
            <v>EXKM40111</v>
          </cell>
          <cell r="Z350">
            <v>100</v>
          </cell>
          <cell r="AA350">
            <v>0</v>
          </cell>
          <cell r="AB350">
            <v>76</v>
          </cell>
          <cell r="AD350">
            <v>76</v>
          </cell>
          <cell r="AE350">
            <v>0</v>
          </cell>
        </row>
        <row r="351">
          <cell r="A351" t="str">
            <v>EXKM40111</v>
          </cell>
          <cell r="B351">
            <v>95.9</v>
          </cell>
          <cell r="C351">
            <v>6.88</v>
          </cell>
          <cell r="D351">
            <v>121</v>
          </cell>
          <cell r="E351">
            <v>100</v>
          </cell>
          <cell r="F351">
            <v>121</v>
          </cell>
          <cell r="G351">
            <v>1</v>
          </cell>
          <cell r="I351" t="str">
            <v>EXKM40111</v>
          </cell>
          <cell r="J351">
            <v>99.8</v>
          </cell>
          <cell r="K351">
            <v>0.33</v>
          </cell>
          <cell r="L351">
            <v>104</v>
          </cell>
          <cell r="M351">
            <v>100</v>
          </cell>
          <cell r="N351">
            <v>104</v>
          </cell>
          <cell r="O351">
            <v>1</v>
          </cell>
          <cell r="Q351" t="str">
            <v>EXKM40112</v>
          </cell>
          <cell r="R351">
            <v>95.77</v>
          </cell>
          <cell r="S351">
            <v>2.37</v>
          </cell>
          <cell r="T351">
            <v>39.666666666666998</v>
          </cell>
          <cell r="U351">
            <v>19.481999999999999</v>
          </cell>
          <cell r="V351">
            <v>119</v>
          </cell>
          <cell r="W351">
            <v>3</v>
          </cell>
          <cell r="Y351" t="str">
            <v>EXKM40112</v>
          </cell>
          <cell r="Z351">
            <v>97.73</v>
          </cell>
          <cell r="AA351">
            <v>3.82</v>
          </cell>
          <cell r="AB351">
            <v>85</v>
          </cell>
          <cell r="AC351">
            <v>100</v>
          </cell>
          <cell r="AD351">
            <v>85</v>
          </cell>
          <cell r="AE351">
            <v>1</v>
          </cell>
        </row>
        <row r="352">
          <cell r="A352" t="str">
            <v>EXKM40112</v>
          </cell>
          <cell r="B352">
            <v>100</v>
          </cell>
          <cell r="C352">
            <v>0</v>
          </cell>
          <cell r="D352">
            <v>107</v>
          </cell>
          <cell r="F352">
            <v>107</v>
          </cell>
          <cell r="G352">
            <v>0</v>
          </cell>
          <cell r="I352" t="str">
            <v>EXKM40112</v>
          </cell>
          <cell r="J352">
            <v>97.91</v>
          </cell>
          <cell r="K352">
            <v>1.76</v>
          </cell>
          <cell r="L352">
            <v>50.5</v>
          </cell>
          <cell r="M352">
            <v>61.615000000000002</v>
          </cell>
          <cell r="N352">
            <v>101</v>
          </cell>
          <cell r="O352">
            <v>2</v>
          </cell>
          <cell r="Q352" t="str">
            <v>EXKM40120</v>
          </cell>
          <cell r="R352">
            <v>99.71</v>
          </cell>
          <cell r="S352">
            <v>0.48</v>
          </cell>
          <cell r="T352">
            <v>124</v>
          </cell>
          <cell r="U352">
            <v>100</v>
          </cell>
          <cell r="V352">
            <v>124</v>
          </cell>
          <cell r="W352">
            <v>1</v>
          </cell>
          <cell r="Y352" t="str">
            <v>EXKM40120</v>
          </cell>
          <cell r="Z352">
            <v>96.79</v>
          </cell>
          <cell r="AA352">
            <v>5.4</v>
          </cell>
          <cell r="AB352">
            <v>83</v>
          </cell>
          <cell r="AC352">
            <v>100</v>
          </cell>
          <cell r="AD352">
            <v>83</v>
          </cell>
          <cell r="AE352">
            <v>1</v>
          </cell>
        </row>
        <row r="353">
          <cell r="A353" t="str">
            <v>EXKM40120</v>
          </cell>
          <cell r="B353">
            <v>98.64</v>
          </cell>
          <cell r="C353">
            <v>2.2799999999999998</v>
          </cell>
          <cell r="D353">
            <v>117</v>
          </cell>
          <cell r="E353">
            <v>0</v>
          </cell>
          <cell r="F353">
            <v>117</v>
          </cell>
          <cell r="G353">
            <v>1</v>
          </cell>
          <cell r="I353" t="str">
            <v>EXKM40120</v>
          </cell>
          <cell r="J353">
            <v>99.55</v>
          </cell>
          <cell r="K353">
            <v>0.75</v>
          </cell>
          <cell r="L353">
            <v>101</v>
          </cell>
          <cell r="M353">
            <v>100</v>
          </cell>
          <cell r="N353">
            <v>101</v>
          </cell>
          <cell r="O353">
            <v>1</v>
          </cell>
          <cell r="Q353" t="str">
            <v>EXRT20012</v>
          </cell>
          <cell r="R353">
            <v>0</v>
          </cell>
          <cell r="V353">
            <v>0</v>
          </cell>
          <cell r="W353">
            <v>0</v>
          </cell>
          <cell r="Y353" t="str">
            <v>EXRT20012</v>
          </cell>
          <cell r="Z353">
            <v>0</v>
          </cell>
          <cell r="AD353">
            <v>0</v>
          </cell>
          <cell r="AE353">
            <v>0</v>
          </cell>
        </row>
        <row r="354">
          <cell r="A354" t="str">
            <v>EXRT20012</v>
          </cell>
          <cell r="B354">
            <v>0</v>
          </cell>
          <cell r="F354">
            <v>0</v>
          </cell>
          <cell r="G354">
            <v>0</v>
          </cell>
          <cell r="I354" t="str">
            <v>EXRT20012</v>
          </cell>
          <cell r="J354">
            <v>0</v>
          </cell>
          <cell r="N354">
            <v>0</v>
          </cell>
          <cell r="O354">
            <v>0</v>
          </cell>
          <cell r="Q354" t="str">
            <v>EXRT20013</v>
          </cell>
          <cell r="R354">
            <v>0</v>
          </cell>
          <cell r="V354">
            <v>0</v>
          </cell>
          <cell r="W354">
            <v>0</v>
          </cell>
          <cell r="Y354" t="str">
            <v>EXRT20013</v>
          </cell>
          <cell r="Z354">
            <v>0</v>
          </cell>
          <cell r="AD354">
            <v>0</v>
          </cell>
          <cell r="AE354">
            <v>0</v>
          </cell>
        </row>
        <row r="355">
          <cell r="A355" t="str">
            <v>EXRT20013</v>
          </cell>
          <cell r="B355">
            <v>0</v>
          </cell>
          <cell r="F355">
            <v>0</v>
          </cell>
          <cell r="G355">
            <v>0</v>
          </cell>
          <cell r="I355" t="str">
            <v>EXRT20013</v>
          </cell>
          <cell r="J355">
            <v>0</v>
          </cell>
          <cell r="N355">
            <v>0</v>
          </cell>
          <cell r="O355">
            <v>0</v>
          </cell>
          <cell r="Q355" t="str">
            <v>EXRT20014</v>
          </cell>
          <cell r="R355">
            <v>0</v>
          </cell>
          <cell r="V355">
            <v>0</v>
          </cell>
          <cell r="W355">
            <v>0</v>
          </cell>
          <cell r="Y355" t="str">
            <v>EXRT20014</v>
          </cell>
          <cell r="Z355">
            <v>0</v>
          </cell>
          <cell r="AD355">
            <v>0</v>
          </cell>
          <cell r="AE355">
            <v>0</v>
          </cell>
        </row>
        <row r="356">
          <cell r="A356" t="str">
            <v>EXRT20014</v>
          </cell>
          <cell r="B356">
            <v>0</v>
          </cell>
          <cell r="F356">
            <v>0</v>
          </cell>
          <cell r="G356">
            <v>0</v>
          </cell>
          <cell r="I356" t="str">
            <v>EXRT20014</v>
          </cell>
          <cell r="J356">
            <v>0</v>
          </cell>
          <cell r="N356">
            <v>0</v>
          </cell>
          <cell r="O356">
            <v>0</v>
          </cell>
          <cell r="Q356" t="str">
            <v>EXRT20036</v>
          </cell>
          <cell r="R356">
            <v>0</v>
          </cell>
          <cell r="V356">
            <v>0</v>
          </cell>
          <cell r="W356">
            <v>0</v>
          </cell>
          <cell r="Y356" t="str">
            <v>EXRT20036</v>
          </cell>
          <cell r="Z356">
            <v>0</v>
          </cell>
          <cell r="AD356">
            <v>0</v>
          </cell>
          <cell r="AE356">
            <v>0</v>
          </cell>
        </row>
        <row r="357">
          <cell r="A357" t="str">
            <v>EXRT20036</v>
          </cell>
          <cell r="B357">
            <v>0</v>
          </cell>
          <cell r="F357">
            <v>0</v>
          </cell>
          <cell r="G357">
            <v>0</v>
          </cell>
          <cell r="I357" t="str">
            <v>EXRT20036</v>
          </cell>
          <cell r="J357">
            <v>0</v>
          </cell>
          <cell r="N357">
            <v>0</v>
          </cell>
          <cell r="O357">
            <v>0</v>
          </cell>
          <cell r="Q357" t="str">
            <v>EXRT20037</v>
          </cell>
          <cell r="R357">
            <v>0</v>
          </cell>
          <cell r="V357">
            <v>0</v>
          </cell>
          <cell r="W357">
            <v>0</v>
          </cell>
          <cell r="Y357" t="str">
            <v>EXRT20037</v>
          </cell>
          <cell r="Z357">
            <v>0</v>
          </cell>
          <cell r="AD357">
            <v>0</v>
          </cell>
          <cell r="AE357">
            <v>0</v>
          </cell>
        </row>
        <row r="358">
          <cell r="A358" t="str">
            <v>EXRT20037</v>
          </cell>
          <cell r="B358">
            <v>0</v>
          </cell>
          <cell r="F358">
            <v>0</v>
          </cell>
          <cell r="G358">
            <v>0</v>
          </cell>
          <cell r="I358" t="str">
            <v>EXRT20037</v>
          </cell>
          <cell r="J358">
            <v>0</v>
          </cell>
          <cell r="N358">
            <v>0</v>
          </cell>
          <cell r="O358">
            <v>0</v>
          </cell>
          <cell r="Q358" t="str">
            <v>EXRT20057</v>
          </cell>
          <cell r="R358">
            <v>0</v>
          </cell>
          <cell r="V358">
            <v>0</v>
          </cell>
          <cell r="W358">
            <v>0</v>
          </cell>
          <cell r="Y358" t="str">
            <v>EXRT20057</v>
          </cell>
          <cell r="Z358">
            <v>0</v>
          </cell>
          <cell r="AD358">
            <v>0</v>
          </cell>
          <cell r="AE358">
            <v>0</v>
          </cell>
        </row>
        <row r="359">
          <cell r="A359" t="str">
            <v>EXRT20057</v>
          </cell>
          <cell r="B359">
            <v>0</v>
          </cell>
          <cell r="F359">
            <v>0</v>
          </cell>
          <cell r="G359">
            <v>0</v>
          </cell>
          <cell r="I359" t="str">
            <v>EXRT20057</v>
          </cell>
          <cell r="J359">
            <v>0</v>
          </cell>
          <cell r="N359">
            <v>0</v>
          </cell>
          <cell r="O359">
            <v>0</v>
          </cell>
          <cell r="Q359" t="str">
            <v>EXRT20058</v>
          </cell>
          <cell r="R359">
            <v>100</v>
          </cell>
          <cell r="V359">
            <v>0</v>
          </cell>
          <cell r="W359">
            <v>0</v>
          </cell>
          <cell r="Y359" t="str">
            <v>EXRT20058</v>
          </cell>
          <cell r="Z359">
            <v>100</v>
          </cell>
          <cell r="AD359">
            <v>0</v>
          </cell>
          <cell r="AE359">
            <v>0</v>
          </cell>
        </row>
        <row r="360">
          <cell r="A360" t="str">
            <v>EXRT20058</v>
          </cell>
          <cell r="B360">
            <v>100</v>
          </cell>
          <cell r="F360">
            <v>0</v>
          </cell>
          <cell r="G360">
            <v>0</v>
          </cell>
          <cell r="I360" t="str">
            <v>EXRT20058</v>
          </cell>
          <cell r="J360">
            <v>100</v>
          </cell>
          <cell r="N360">
            <v>0</v>
          </cell>
          <cell r="O360">
            <v>0</v>
          </cell>
          <cell r="Q360" t="str">
            <v>EXRT20059</v>
          </cell>
          <cell r="R360">
            <v>100</v>
          </cell>
          <cell r="V360">
            <v>0</v>
          </cell>
          <cell r="W360">
            <v>0</v>
          </cell>
          <cell r="Y360" t="str">
            <v>EXRT20059</v>
          </cell>
          <cell r="Z360">
            <v>100</v>
          </cell>
          <cell r="AA360">
            <v>0</v>
          </cell>
          <cell r="AB360">
            <v>7</v>
          </cell>
          <cell r="AD360">
            <v>7</v>
          </cell>
          <cell r="AE360">
            <v>0</v>
          </cell>
        </row>
        <row r="361">
          <cell r="A361" t="str">
            <v>EXRT20059</v>
          </cell>
          <cell r="B361">
            <v>100</v>
          </cell>
          <cell r="F361">
            <v>0</v>
          </cell>
          <cell r="G361">
            <v>0</v>
          </cell>
          <cell r="I361" t="str">
            <v>EXRT20059</v>
          </cell>
          <cell r="J361">
            <v>100</v>
          </cell>
          <cell r="N361">
            <v>0</v>
          </cell>
          <cell r="O361">
            <v>0</v>
          </cell>
          <cell r="Q361" t="str">
            <v>EXRT20060</v>
          </cell>
          <cell r="R361">
            <v>100</v>
          </cell>
          <cell r="V361">
            <v>0</v>
          </cell>
          <cell r="W361">
            <v>0</v>
          </cell>
          <cell r="Y361" t="str">
            <v>EXRT20060</v>
          </cell>
          <cell r="Z361">
            <v>100</v>
          </cell>
          <cell r="AD361">
            <v>0</v>
          </cell>
          <cell r="AE361">
            <v>0</v>
          </cell>
        </row>
        <row r="362">
          <cell r="A362" t="str">
            <v>EXRT20060</v>
          </cell>
          <cell r="B362">
            <v>100</v>
          </cell>
          <cell r="F362">
            <v>0</v>
          </cell>
          <cell r="G362">
            <v>0</v>
          </cell>
          <cell r="I362" t="str">
            <v>EXRT20060</v>
          </cell>
          <cell r="J362">
            <v>100</v>
          </cell>
          <cell r="N362">
            <v>0</v>
          </cell>
          <cell r="O362">
            <v>0</v>
          </cell>
          <cell r="Q362" t="str">
            <v>EXRT20061</v>
          </cell>
          <cell r="R362">
            <v>100</v>
          </cell>
          <cell r="V362">
            <v>0</v>
          </cell>
          <cell r="W362">
            <v>0</v>
          </cell>
          <cell r="Y362" t="str">
            <v>EXRT20061</v>
          </cell>
          <cell r="Z362">
            <v>100</v>
          </cell>
          <cell r="AD362">
            <v>0</v>
          </cell>
          <cell r="AE362">
            <v>0</v>
          </cell>
        </row>
        <row r="363">
          <cell r="A363" t="str">
            <v>EXRT20061</v>
          </cell>
          <cell r="B363">
            <v>100</v>
          </cell>
          <cell r="F363">
            <v>0</v>
          </cell>
          <cell r="G363">
            <v>0</v>
          </cell>
          <cell r="I363" t="str">
            <v>EXRT20061</v>
          </cell>
          <cell r="J363">
            <v>100</v>
          </cell>
          <cell r="N363">
            <v>0</v>
          </cell>
          <cell r="O363">
            <v>0</v>
          </cell>
          <cell r="Q363" t="str">
            <v>EXRT20062</v>
          </cell>
          <cell r="R363">
            <v>100</v>
          </cell>
          <cell r="V363">
            <v>0</v>
          </cell>
          <cell r="W363">
            <v>0</v>
          </cell>
          <cell r="Y363" t="str">
            <v>EXRT20062</v>
          </cell>
          <cell r="Z363">
            <v>100</v>
          </cell>
          <cell r="AD363">
            <v>0</v>
          </cell>
          <cell r="AE363">
            <v>0</v>
          </cell>
        </row>
        <row r="364">
          <cell r="A364" t="str">
            <v>EXRT20062</v>
          </cell>
          <cell r="B364">
            <v>100</v>
          </cell>
          <cell r="F364">
            <v>0</v>
          </cell>
          <cell r="G364">
            <v>0</v>
          </cell>
          <cell r="I364" t="str">
            <v>EXRT20062</v>
          </cell>
          <cell r="J364">
            <v>100</v>
          </cell>
          <cell r="N364">
            <v>0</v>
          </cell>
          <cell r="O364">
            <v>0</v>
          </cell>
          <cell r="Q364" t="str">
            <v>EXRT20063</v>
          </cell>
          <cell r="R364">
            <v>0</v>
          </cell>
          <cell r="V364">
            <v>0</v>
          </cell>
          <cell r="W364">
            <v>0</v>
          </cell>
          <cell r="Y364" t="str">
            <v>EXRT20063</v>
          </cell>
          <cell r="Z364">
            <v>0</v>
          </cell>
          <cell r="AD364">
            <v>0</v>
          </cell>
          <cell r="AE364">
            <v>0</v>
          </cell>
        </row>
        <row r="365">
          <cell r="A365" t="str">
            <v>EXRT20063</v>
          </cell>
          <cell r="B365">
            <v>0</v>
          </cell>
          <cell r="F365">
            <v>0</v>
          </cell>
          <cell r="G365">
            <v>0</v>
          </cell>
          <cell r="I365" t="str">
            <v>EXRT20063</v>
          </cell>
          <cell r="J365">
            <v>0</v>
          </cell>
          <cell r="N365">
            <v>0</v>
          </cell>
          <cell r="O365">
            <v>0</v>
          </cell>
          <cell r="Q365" t="str">
            <v>EXRT20064</v>
          </cell>
          <cell r="R365">
            <v>0</v>
          </cell>
          <cell r="V365">
            <v>0</v>
          </cell>
          <cell r="W365">
            <v>0</v>
          </cell>
          <cell r="Y365" t="str">
            <v>EXRT20064</v>
          </cell>
          <cell r="Z365">
            <v>0</v>
          </cell>
          <cell r="AD365">
            <v>0</v>
          </cell>
          <cell r="AE365">
            <v>0</v>
          </cell>
        </row>
        <row r="366">
          <cell r="A366" t="str">
            <v>EXRT20064</v>
          </cell>
          <cell r="B366">
            <v>0</v>
          </cell>
          <cell r="F366">
            <v>0</v>
          </cell>
          <cell r="G366">
            <v>0</v>
          </cell>
          <cell r="I366" t="str">
            <v>EXRT20064</v>
          </cell>
          <cell r="J366">
            <v>0</v>
          </cell>
          <cell r="N366">
            <v>0</v>
          </cell>
          <cell r="O366">
            <v>0</v>
          </cell>
          <cell r="Q366" t="str">
            <v>EXRT20065</v>
          </cell>
          <cell r="R366">
            <v>0</v>
          </cell>
          <cell r="V366">
            <v>0</v>
          </cell>
          <cell r="W366">
            <v>0</v>
          </cell>
          <cell r="Y366" t="str">
            <v>EXRT20065</v>
          </cell>
          <cell r="Z366">
            <v>0</v>
          </cell>
          <cell r="AD366">
            <v>0</v>
          </cell>
          <cell r="AE366">
            <v>0</v>
          </cell>
        </row>
        <row r="367">
          <cell r="A367" t="str">
            <v>EXRT20065</v>
          </cell>
          <cell r="B367">
            <v>0</v>
          </cell>
          <cell r="F367">
            <v>0</v>
          </cell>
          <cell r="G367">
            <v>0</v>
          </cell>
          <cell r="I367" t="str">
            <v>EXRT20065</v>
          </cell>
          <cell r="J367">
            <v>0</v>
          </cell>
          <cell r="N367">
            <v>0</v>
          </cell>
          <cell r="O367">
            <v>0</v>
          </cell>
          <cell r="Q367" t="str">
            <v>EXRT20066</v>
          </cell>
          <cell r="R367">
            <v>0</v>
          </cell>
          <cell r="V367">
            <v>0</v>
          </cell>
          <cell r="W367">
            <v>0</v>
          </cell>
          <cell r="Y367" t="str">
            <v>EXRT20066</v>
          </cell>
          <cell r="Z367">
            <v>0</v>
          </cell>
          <cell r="AD367">
            <v>0</v>
          </cell>
          <cell r="AE367">
            <v>0</v>
          </cell>
        </row>
        <row r="368">
          <cell r="A368" t="str">
            <v>EXRT20066</v>
          </cell>
          <cell r="B368">
            <v>0</v>
          </cell>
          <cell r="F368">
            <v>0</v>
          </cell>
          <cell r="G368">
            <v>0</v>
          </cell>
          <cell r="I368" t="str">
            <v>EXRT20066</v>
          </cell>
          <cell r="J368">
            <v>0</v>
          </cell>
          <cell r="N368">
            <v>0</v>
          </cell>
          <cell r="O368">
            <v>0</v>
          </cell>
          <cell r="Q368" t="str">
            <v>EXRT50038</v>
          </cell>
          <cell r="R368">
            <v>0</v>
          </cell>
          <cell r="V368">
            <v>0</v>
          </cell>
          <cell r="W368">
            <v>0</v>
          </cell>
          <cell r="Y368" t="str">
            <v>EXRT50038</v>
          </cell>
          <cell r="Z368">
            <v>0</v>
          </cell>
          <cell r="AD368">
            <v>0</v>
          </cell>
          <cell r="AE368">
            <v>0</v>
          </cell>
        </row>
        <row r="369">
          <cell r="A369" t="str">
            <v>EXRT50038</v>
          </cell>
          <cell r="B369">
            <v>0</v>
          </cell>
          <cell r="F369">
            <v>0</v>
          </cell>
          <cell r="G369">
            <v>0</v>
          </cell>
          <cell r="I369" t="str">
            <v>EXRT50038</v>
          </cell>
          <cell r="J369">
            <v>0</v>
          </cell>
          <cell r="N369">
            <v>0</v>
          </cell>
          <cell r="O369">
            <v>0</v>
          </cell>
          <cell r="Q369" t="str">
            <v>GDCT14002</v>
          </cell>
          <cell r="R369">
            <v>0</v>
          </cell>
          <cell r="V369">
            <v>0</v>
          </cell>
          <cell r="W369">
            <v>0</v>
          </cell>
          <cell r="Y369" t="str">
            <v>GDCT14002</v>
          </cell>
          <cell r="Z369">
            <v>0</v>
          </cell>
          <cell r="AD369">
            <v>0</v>
          </cell>
          <cell r="AE369">
            <v>0</v>
          </cell>
        </row>
        <row r="370">
          <cell r="A370" t="str">
            <v>GDCT14002</v>
          </cell>
          <cell r="B370">
            <v>0</v>
          </cell>
          <cell r="F370">
            <v>0</v>
          </cell>
          <cell r="G370">
            <v>0</v>
          </cell>
          <cell r="I370" t="str">
            <v>GDCT14002</v>
          </cell>
          <cell r="J370">
            <v>0</v>
          </cell>
          <cell r="N370">
            <v>0</v>
          </cell>
          <cell r="O370">
            <v>0</v>
          </cell>
          <cell r="Q370" t="str">
            <v>GDCT14003</v>
          </cell>
          <cell r="R370">
            <v>0</v>
          </cell>
          <cell r="V370">
            <v>0</v>
          </cell>
          <cell r="W370">
            <v>0</v>
          </cell>
          <cell r="Y370" t="str">
            <v>GDCT14003</v>
          </cell>
          <cell r="Z370">
            <v>0</v>
          </cell>
          <cell r="AD370">
            <v>0</v>
          </cell>
          <cell r="AE370">
            <v>0</v>
          </cell>
        </row>
        <row r="371">
          <cell r="A371" t="str">
            <v>GDCT14003</v>
          </cell>
          <cell r="B371">
            <v>0</v>
          </cell>
          <cell r="F371">
            <v>0</v>
          </cell>
          <cell r="G371">
            <v>0</v>
          </cell>
          <cell r="I371" t="str">
            <v>GDCT14003</v>
          </cell>
          <cell r="J371">
            <v>0</v>
          </cell>
          <cell r="N371">
            <v>0</v>
          </cell>
          <cell r="O371">
            <v>0</v>
          </cell>
          <cell r="Q371" t="str">
            <v>GDCT14006</v>
          </cell>
          <cell r="R371">
            <v>0</v>
          </cell>
          <cell r="V371">
            <v>0</v>
          </cell>
          <cell r="W371">
            <v>0</v>
          </cell>
          <cell r="Y371" t="str">
            <v>GDCT14006</v>
          </cell>
          <cell r="Z371">
            <v>0</v>
          </cell>
          <cell r="AD371">
            <v>0</v>
          </cell>
          <cell r="AE371">
            <v>0</v>
          </cell>
        </row>
        <row r="372">
          <cell r="A372" t="str">
            <v>GDCT14006</v>
          </cell>
          <cell r="B372">
            <v>0</v>
          </cell>
          <cell r="F372">
            <v>0</v>
          </cell>
          <cell r="G372">
            <v>0</v>
          </cell>
          <cell r="I372" t="str">
            <v>GDCT14006</v>
          </cell>
          <cell r="J372">
            <v>0</v>
          </cell>
          <cell r="N372">
            <v>0</v>
          </cell>
          <cell r="O372">
            <v>0</v>
          </cell>
          <cell r="Q372" t="str">
            <v>GDCT14013</v>
          </cell>
          <cell r="R372">
            <v>100</v>
          </cell>
          <cell r="S372">
            <v>0</v>
          </cell>
          <cell r="T372">
            <v>6</v>
          </cell>
          <cell r="V372">
            <v>6</v>
          </cell>
          <cell r="W372">
            <v>0</v>
          </cell>
          <cell r="Y372" t="str">
            <v>GDCT14013</v>
          </cell>
          <cell r="Z372">
            <v>100</v>
          </cell>
          <cell r="AD372">
            <v>0</v>
          </cell>
          <cell r="AE372">
            <v>0</v>
          </cell>
        </row>
        <row r="373">
          <cell r="A373" t="str">
            <v>GDCT14013</v>
          </cell>
          <cell r="B373">
            <v>0</v>
          </cell>
          <cell r="F373">
            <v>0</v>
          </cell>
          <cell r="G373">
            <v>0</v>
          </cell>
          <cell r="I373" t="str">
            <v>GDCT14013</v>
          </cell>
          <cell r="J373">
            <v>0</v>
          </cell>
          <cell r="N373">
            <v>0</v>
          </cell>
          <cell r="O373">
            <v>0</v>
          </cell>
          <cell r="Q373" t="str">
            <v>GDCT16003</v>
          </cell>
          <cell r="R373">
            <v>0</v>
          </cell>
          <cell r="V373">
            <v>0</v>
          </cell>
          <cell r="W373">
            <v>0</v>
          </cell>
          <cell r="Y373" t="str">
            <v>GDCT16003</v>
          </cell>
          <cell r="Z373">
            <v>0</v>
          </cell>
          <cell r="AD373">
            <v>0</v>
          </cell>
          <cell r="AE373">
            <v>0</v>
          </cell>
        </row>
        <row r="374">
          <cell r="A374" t="str">
            <v>GDCT16003</v>
          </cell>
          <cell r="B374">
            <v>0</v>
          </cell>
          <cell r="F374">
            <v>0</v>
          </cell>
          <cell r="G374">
            <v>0</v>
          </cell>
          <cell r="I374" t="str">
            <v>GDCT16003</v>
          </cell>
          <cell r="J374">
            <v>0</v>
          </cell>
          <cell r="N374">
            <v>0</v>
          </cell>
          <cell r="O374">
            <v>0</v>
          </cell>
          <cell r="Q374" t="str">
            <v>GDCT24007</v>
          </cell>
          <cell r="R374">
            <v>81.69</v>
          </cell>
          <cell r="S374">
            <v>10.26</v>
          </cell>
          <cell r="T374">
            <v>32</v>
          </cell>
          <cell r="U374">
            <v>0</v>
          </cell>
          <cell r="V374">
            <v>96</v>
          </cell>
          <cell r="W374">
            <v>3</v>
          </cell>
          <cell r="Y374" t="str">
            <v>GDCT24007</v>
          </cell>
          <cell r="Z374">
            <v>66.61</v>
          </cell>
          <cell r="AA374">
            <v>8.01</v>
          </cell>
          <cell r="AB374">
            <v>7.4285714285714004</v>
          </cell>
          <cell r="AC374">
            <v>0</v>
          </cell>
          <cell r="AD374">
            <v>52</v>
          </cell>
          <cell r="AE374">
            <v>7</v>
          </cell>
        </row>
        <row r="375">
          <cell r="A375" t="str">
            <v>GDCT24007</v>
          </cell>
          <cell r="B375">
            <v>99.15</v>
          </cell>
          <cell r="C375">
            <v>1.43</v>
          </cell>
          <cell r="D375">
            <v>95</v>
          </cell>
          <cell r="E375">
            <v>0</v>
          </cell>
          <cell r="F375">
            <v>95</v>
          </cell>
          <cell r="G375">
            <v>1</v>
          </cell>
          <cell r="I375" t="str">
            <v>GDCT24007</v>
          </cell>
          <cell r="J375">
            <v>98.42</v>
          </cell>
          <cell r="K375">
            <v>2.65</v>
          </cell>
          <cell r="L375">
            <v>98</v>
          </cell>
          <cell r="M375">
            <v>0</v>
          </cell>
          <cell r="N375">
            <v>98</v>
          </cell>
          <cell r="O375">
            <v>1</v>
          </cell>
          <cell r="Q375" t="str">
            <v>GDCT24009</v>
          </cell>
          <cell r="R375">
            <v>88.19</v>
          </cell>
          <cell r="S375">
            <v>9.92</v>
          </cell>
          <cell r="T375">
            <v>50.5</v>
          </cell>
          <cell r="U375">
            <v>77.225999999999999</v>
          </cell>
          <cell r="V375">
            <v>101</v>
          </cell>
          <cell r="W375">
            <v>2</v>
          </cell>
          <cell r="Y375" t="str">
            <v>GDCT24009</v>
          </cell>
          <cell r="Z375">
            <v>98.68</v>
          </cell>
          <cell r="AA375">
            <v>2.2200000000000002</v>
          </cell>
          <cell r="AB375">
            <v>107</v>
          </cell>
          <cell r="AC375">
            <v>0</v>
          </cell>
          <cell r="AD375">
            <v>107</v>
          </cell>
          <cell r="AE375">
            <v>1</v>
          </cell>
        </row>
        <row r="376">
          <cell r="A376" t="str">
            <v>GDCT24009</v>
          </cell>
          <cell r="B376">
            <v>77.11</v>
          </cell>
          <cell r="C376">
            <v>7.09</v>
          </cell>
          <cell r="D376">
            <v>21.5</v>
          </cell>
          <cell r="E376">
            <v>23.34</v>
          </cell>
          <cell r="F376">
            <v>86</v>
          </cell>
          <cell r="G376">
            <v>4</v>
          </cell>
          <cell r="I376" t="str">
            <v>GDCT24009</v>
          </cell>
          <cell r="J376">
            <v>98.74</v>
          </cell>
          <cell r="K376">
            <v>2.12</v>
          </cell>
          <cell r="L376">
            <v>99</v>
          </cell>
          <cell r="M376">
            <v>0</v>
          </cell>
          <cell r="N376">
            <v>99</v>
          </cell>
          <cell r="O376">
            <v>1</v>
          </cell>
          <cell r="Q376" t="str">
            <v>GDKM70004</v>
          </cell>
          <cell r="R376">
            <v>0</v>
          </cell>
          <cell r="V376">
            <v>0</v>
          </cell>
          <cell r="W376">
            <v>0</v>
          </cell>
          <cell r="Y376" t="str">
            <v>GDKM70004</v>
          </cell>
          <cell r="Z376">
            <v>0</v>
          </cell>
          <cell r="AD376">
            <v>0</v>
          </cell>
          <cell r="AE376">
            <v>0</v>
          </cell>
        </row>
        <row r="377">
          <cell r="A377" t="str">
            <v>GDKM70004</v>
          </cell>
          <cell r="B377">
            <v>0</v>
          </cell>
          <cell r="F377">
            <v>0</v>
          </cell>
          <cell r="G377">
            <v>0</v>
          </cell>
          <cell r="I377" t="str">
            <v>GDKM70004</v>
          </cell>
          <cell r="J377">
            <v>0</v>
          </cell>
          <cell r="N377">
            <v>0</v>
          </cell>
          <cell r="O377">
            <v>0</v>
          </cell>
          <cell r="Q377" t="str">
            <v>GDKM82007</v>
          </cell>
          <cell r="R377">
            <v>41.64</v>
          </cell>
          <cell r="S377">
            <v>24.51</v>
          </cell>
          <cell r="T377">
            <v>6.4749999999999996</v>
          </cell>
          <cell r="U377">
            <v>0</v>
          </cell>
          <cell r="V377">
            <v>25.9</v>
          </cell>
          <cell r="W377">
            <v>4</v>
          </cell>
          <cell r="Y377" t="str">
            <v>GDKM82007</v>
          </cell>
          <cell r="Z377">
            <v>86.27</v>
          </cell>
          <cell r="AA377">
            <v>3.3</v>
          </cell>
          <cell r="AB377">
            <v>6.8571428571429003</v>
          </cell>
          <cell r="AC377">
            <v>40.244999999999997</v>
          </cell>
          <cell r="AD377">
            <v>48</v>
          </cell>
          <cell r="AE377">
            <v>7</v>
          </cell>
        </row>
        <row r="378">
          <cell r="A378" t="str">
            <v>GDKM82007</v>
          </cell>
          <cell r="B378">
            <v>75.040000000000006</v>
          </cell>
          <cell r="C378">
            <v>6.99</v>
          </cell>
          <cell r="D378">
            <v>11.666666666667</v>
          </cell>
          <cell r="E378">
            <v>82.671999999999997</v>
          </cell>
          <cell r="F378">
            <v>70</v>
          </cell>
          <cell r="G378">
            <v>6</v>
          </cell>
          <cell r="I378" t="str">
            <v>GDKM82007</v>
          </cell>
          <cell r="J378">
            <v>91.88</v>
          </cell>
          <cell r="K378">
            <v>1.36</v>
          </cell>
          <cell r="L378">
            <v>7.8</v>
          </cell>
          <cell r="M378">
            <v>12.227</v>
          </cell>
          <cell r="N378">
            <v>78</v>
          </cell>
          <cell r="O378">
            <v>10</v>
          </cell>
          <cell r="Q378" t="str">
            <v>GDKM82009</v>
          </cell>
          <cell r="R378">
            <v>0</v>
          </cell>
          <cell r="V378">
            <v>0</v>
          </cell>
          <cell r="W378">
            <v>0</v>
          </cell>
          <cell r="Y378" t="str">
            <v>GDKM82009</v>
          </cell>
          <cell r="Z378">
            <v>0</v>
          </cell>
          <cell r="AD378">
            <v>0</v>
          </cell>
          <cell r="AE378">
            <v>0</v>
          </cell>
        </row>
        <row r="379">
          <cell r="A379" t="str">
            <v>GDKM82009</v>
          </cell>
          <cell r="B379">
            <v>0</v>
          </cell>
          <cell r="F379">
            <v>0</v>
          </cell>
          <cell r="G379">
            <v>0</v>
          </cell>
          <cell r="I379" t="str">
            <v>GDKM82009</v>
          </cell>
          <cell r="J379">
            <v>0</v>
          </cell>
          <cell r="N379">
            <v>0</v>
          </cell>
          <cell r="O379">
            <v>0</v>
          </cell>
          <cell r="Q379" t="str">
            <v>GDKM82021</v>
          </cell>
          <cell r="R379">
            <v>93.77</v>
          </cell>
          <cell r="S379">
            <v>2.62</v>
          </cell>
          <cell r="T379">
            <v>21</v>
          </cell>
          <cell r="U379">
            <v>74.358000000000004</v>
          </cell>
          <cell r="V379">
            <v>84</v>
          </cell>
          <cell r="W379">
            <v>4</v>
          </cell>
          <cell r="Y379" t="str">
            <v>GDKM82021</v>
          </cell>
          <cell r="Z379">
            <v>74.94</v>
          </cell>
          <cell r="AA379">
            <v>21.05</v>
          </cell>
          <cell r="AB379">
            <v>32</v>
          </cell>
          <cell r="AC379">
            <v>0</v>
          </cell>
          <cell r="AD379">
            <v>64</v>
          </cell>
          <cell r="AE379">
            <v>2</v>
          </cell>
        </row>
        <row r="380">
          <cell r="A380" t="str">
            <v>GDKM82021</v>
          </cell>
          <cell r="B380">
            <v>80.489999999999995</v>
          </cell>
          <cell r="C380">
            <v>5.46</v>
          </cell>
          <cell r="D380">
            <v>11.833333333333</v>
          </cell>
          <cell r="E380">
            <v>46.872999999999998</v>
          </cell>
          <cell r="F380">
            <v>71</v>
          </cell>
          <cell r="G380">
            <v>6</v>
          </cell>
          <cell r="I380" t="str">
            <v>GDKM82021</v>
          </cell>
          <cell r="J380">
            <v>89.7</v>
          </cell>
          <cell r="K380">
            <v>4.33</v>
          </cell>
          <cell r="L380">
            <v>19.75</v>
          </cell>
          <cell r="M380">
            <v>0</v>
          </cell>
          <cell r="N380">
            <v>79</v>
          </cell>
          <cell r="O380">
            <v>4</v>
          </cell>
          <cell r="Q380" t="str">
            <v>GDKM82033</v>
          </cell>
          <cell r="R380">
            <v>87.85</v>
          </cell>
          <cell r="S380">
            <v>2.92</v>
          </cell>
          <cell r="T380">
            <v>10.428571428571001</v>
          </cell>
          <cell r="U380">
            <v>67.432000000000002</v>
          </cell>
          <cell r="V380">
            <v>73</v>
          </cell>
          <cell r="W380">
            <v>7</v>
          </cell>
          <cell r="Y380" t="str">
            <v>GDKM82033</v>
          </cell>
          <cell r="Z380">
            <v>88.58</v>
          </cell>
          <cell r="AA380">
            <v>1.6</v>
          </cell>
          <cell r="AB380">
            <v>14.8</v>
          </cell>
          <cell r="AC380">
            <v>35.762</v>
          </cell>
          <cell r="AD380">
            <v>74</v>
          </cell>
          <cell r="AE380">
            <v>5</v>
          </cell>
        </row>
        <row r="381">
          <cell r="A381" t="str">
            <v>GDKM82033</v>
          </cell>
          <cell r="B381">
            <v>88.28</v>
          </cell>
          <cell r="C381">
            <v>9.84</v>
          </cell>
          <cell r="D381">
            <v>46</v>
          </cell>
          <cell r="E381">
            <v>100</v>
          </cell>
          <cell r="F381">
            <v>92</v>
          </cell>
          <cell r="G381">
            <v>2</v>
          </cell>
          <cell r="I381" t="str">
            <v>GDKM82033</v>
          </cell>
          <cell r="J381">
            <v>69.67</v>
          </cell>
          <cell r="K381">
            <v>12.74</v>
          </cell>
          <cell r="L381">
            <v>16.25</v>
          </cell>
          <cell r="M381">
            <v>50.572000000000003</v>
          </cell>
          <cell r="N381">
            <v>65</v>
          </cell>
          <cell r="O381">
            <v>4</v>
          </cell>
          <cell r="Q381" t="str">
            <v>GDKM82034</v>
          </cell>
          <cell r="R381">
            <v>86.26</v>
          </cell>
          <cell r="S381">
            <v>11.54</v>
          </cell>
          <cell r="T381">
            <v>37</v>
          </cell>
          <cell r="U381">
            <v>50.396000000000001</v>
          </cell>
          <cell r="V381">
            <v>74</v>
          </cell>
          <cell r="W381">
            <v>2</v>
          </cell>
          <cell r="Y381" t="str">
            <v>GDKM82034</v>
          </cell>
          <cell r="Z381">
            <v>86.83</v>
          </cell>
          <cell r="AA381">
            <v>5.53</v>
          </cell>
          <cell r="AB381">
            <v>13.75</v>
          </cell>
          <cell r="AC381">
            <v>0</v>
          </cell>
          <cell r="AD381">
            <v>55</v>
          </cell>
          <cell r="AE381">
            <v>4</v>
          </cell>
        </row>
        <row r="382">
          <cell r="A382" t="str">
            <v>GDKM82034</v>
          </cell>
          <cell r="B382">
            <v>81.31</v>
          </cell>
          <cell r="C382">
            <v>3.26</v>
          </cell>
          <cell r="D382">
            <v>6.1111111111111001</v>
          </cell>
          <cell r="E382">
            <v>0</v>
          </cell>
          <cell r="F382">
            <v>55</v>
          </cell>
          <cell r="G382">
            <v>9</v>
          </cell>
          <cell r="I382" t="str">
            <v>GDKM82034</v>
          </cell>
          <cell r="J382">
            <v>21.19</v>
          </cell>
          <cell r="K382">
            <v>62.95</v>
          </cell>
          <cell r="L382">
            <v>7.5</v>
          </cell>
          <cell r="M382">
            <v>68.956999999999994</v>
          </cell>
          <cell r="N382">
            <v>15</v>
          </cell>
          <cell r="O382">
            <v>2</v>
          </cell>
          <cell r="Q382" t="str">
            <v>GDKM82040</v>
          </cell>
          <cell r="R382">
            <v>48.83</v>
          </cell>
          <cell r="S382">
            <v>17.190000000000001</v>
          </cell>
          <cell r="T382">
            <v>8</v>
          </cell>
          <cell r="U382">
            <v>0</v>
          </cell>
          <cell r="V382">
            <v>40</v>
          </cell>
          <cell r="W382">
            <v>5</v>
          </cell>
          <cell r="Y382" t="str">
            <v>GDKM82040</v>
          </cell>
          <cell r="Z382">
            <v>98.54</v>
          </cell>
          <cell r="AA382">
            <v>0.61</v>
          </cell>
          <cell r="AB382">
            <v>17.75</v>
          </cell>
          <cell r="AC382">
            <v>0</v>
          </cell>
          <cell r="AD382">
            <v>71</v>
          </cell>
          <cell r="AE382">
            <v>4</v>
          </cell>
        </row>
        <row r="383">
          <cell r="A383" t="str">
            <v>GDKM82040</v>
          </cell>
          <cell r="B383">
            <v>87.85</v>
          </cell>
          <cell r="C383">
            <v>20.420000000000002</v>
          </cell>
          <cell r="D383">
            <v>66</v>
          </cell>
          <cell r="E383">
            <v>100</v>
          </cell>
          <cell r="F383">
            <v>66</v>
          </cell>
          <cell r="G383">
            <v>1</v>
          </cell>
          <cell r="I383" t="str">
            <v>GDKM82040</v>
          </cell>
          <cell r="J383">
            <v>88.11</v>
          </cell>
          <cell r="K383">
            <v>3.99</v>
          </cell>
          <cell r="L383">
            <v>16.399999999999999</v>
          </cell>
          <cell r="M383">
            <v>0</v>
          </cell>
          <cell r="N383">
            <v>82</v>
          </cell>
          <cell r="O383">
            <v>5</v>
          </cell>
          <cell r="Q383" t="str">
            <v>GDKM82041</v>
          </cell>
          <cell r="R383">
            <v>0</v>
          </cell>
          <cell r="V383">
            <v>0</v>
          </cell>
          <cell r="W383">
            <v>0</v>
          </cell>
          <cell r="Y383" t="str">
            <v>GDKM82041</v>
          </cell>
          <cell r="Z383">
            <v>0</v>
          </cell>
          <cell r="AD383">
            <v>0</v>
          </cell>
          <cell r="AE383">
            <v>0</v>
          </cell>
        </row>
        <row r="384">
          <cell r="A384" t="str">
            <v>GDKM82041</v>
          </cell>
          <cell r="B384">
            <v>0</v>
          </cell>
          <cell r="F384">
            <v>0</v>
          </cell>
          <cell r="G384">
            <v>0</v>
          </cell>
          <cell r="I384" t="str">
            <v>GDKM82041</v>
          </cell>
          <cell r="J384">
            <v>0</v>
          </cell>
          <cell r="N384">
            <v>0</v>
          </cell>
          <cell r="O384">
            <v>0</v>
          </cell>
          <cell r="Q384" t="str">
            <v>GDKM82042</v>
          </cell>
          <cell r="R384">
            <v>92.31</v>
          </cell>
          <cell r="S384">
            <v>3.23</v>
          </cell>
          <cell r="T384">
            <v>22</v>
          </cell>
          <cell r="U384">
            <v>83.998000000000005</v>
          </cell>
          <cell r="V384">
            <v>88</v>
          </cell>
          <cell r="W384">
            <v>4</v>
          </cell>
          <cell r="Y384" t="str">
            <v>GDKM82042</v>
          </cell>
          <cell r="Z384">
            <v>96.18</v>
          </cell>
          <cell r="AA384">
            <v>1.28</v>
          </cell>
          <cell r="AB384">
            <v>16.8</v>
          </cell>
          <cell r="AC384">
            <v>0</v>
          </cell>
          <cell r="AD384">
            <v>84</v>
          </cell>
          <cell r="AE384">
            <v>5</v>
          </cell>
        </row>
        <row r="385">
          <cell r="A385" t="str">
            <v>GDKM82042</v>
          </cell>
          <cell r="B385">
            <v>93.35</v>
          </cell>
          <cell r="C385">
            <v>2.79</v>
          </cell>
          <cell r="D385">
            <v>22</v>
          </cell>
          <cell r="E385">
            <v>52.386000000000003</v>
          </cell>
          <cell r="F385">
            <v>88</v>
          </cell>
          <cell r="G385">
            <v>4</v>
          </cell>
          <cell r="I385" t="str">
            <v>GDKM82042</v>
          </cell>
          <cell r="J385">
            <v>96.09</v>
          </cell>
          <cell r="K385">
            <v>0</v>
          </cell>
          <cell r="L385">
            <v>96</v>
          </cell>
          <cell r="N385">
            <v>96</v>
          </cell>
          <cell r="O385">
            <v>0</v>
          </cell>
          <cell r="Q385" t="str">
            <v>GDKM82043</v>
          </cell>
          <cell r="R385">
            <v>93.73</v>
          </cell>
          <cell r="S385">
            <v>2.63</v>
          </cell>
          <cell r="T385">
            <v>22</v>
          </cell>
          <cell r="U385">
            <v>84.335999999999999</v>
          </cell>
          <cell r="V385">
            <v>88</v>
          </cell>
          <cell r="W385">
            <v>4</v>
          </cell>
          <cell r="Y385" t="str">
            <v>GDKM82043</v>
          </cell>
          <cell r="Z385">
            <v>99.66</v>
          </cell>
          <cell r="AA385">
            <v>0.56999999999999995</v>
          </cell>
          <cell r="AB385">
            <v>87</v>
          </cell>
          <cell r="AC385">
            <v>0</v>
          </cell>
          <cell r="AD385">
            <v>87</v>
          </cell>
          <cell r="AE385">
            <v>1</v>
          </cell>
        </row>
        <row r="386">
          <cell r="A386" t="str">
            <v>GDKM82043</v>
          </cell>
          <cell r="B386">
            <v>98.01</v>
          </cell>
          <cell r="C386">
            <v>3.35</v>
          </cell>
          <cell r="D386">
            <v>97</v>
          </cell>
          <cell r="E386">
            <v>100</v>
          </cell>
          <cell r="F386">
            <v>97</v>
          </cell>
          <cell r="G386">
            <v>1</v>
          </cell>
          <cell r="I386" t="str">
            <v>GDKM82043</v>
          </cell>
          <cell r="J386">
            <v>97.69</v>
          </cell>
          <cell r="K386">
            <v>3.88</v>
          </cell>
          <cell r="L386">
            <v>91</v>
          </cell>
          <cell r="M386">
            <v>0</v>
          </cell>
          <cell r="N386">
            <v>91</v>
          </cell>
          <cell r="O386">
            <v>1</v>
          </cell>
          <cell r="Q386" t="str">
            <v>GDKM82048</v>
          </cell>
          <cell r="R386">
            <v>94.95</v>
          </cell>
          <cell r="S386">
            <v>4.03</v>
          </cell>
          <cell r="T386">
            <v>47.5</v>
          </cell>
          <cell r="U386">
            <v>0</v>
          </cell>
          <cell r="V386">
            <v>95</v>
          </cell>
          <cell r="W386">
            <v>2</v>
          </cell>
          <cell r="Y386" t="str">
            <v>GDKM82048</v>
          </cell>
          <cell r="Z386">
            <v>78.569999999999993</v>
          </cell>
          <cell r="AA386">
            <v>4.1399999999999997</v>
          </cell>
          <cell r="AB386">
            <v>18</v>
          </cell>
          <cell r="AC386">
            <v>36.960999999999999</v>
          </cell>
          <cell r="AD386">
            <v>72</v>
          </cell>
          <cell r="AE386">
            <v>4</v>
          </cell>
        </row>
        <row r="387">
          <cell r="A387" t="str">
            <v>GDKM82048</v>
          </cell>
          <cell r="B387">
            <v>99.84</v>
          </cell>
          <cell r="C387">
            <v>0.27</v>
          </cell>
          <cell r="D387">
            <v>95</v>
          </cell>
          <cell r="E387">
            <v>0</v>
          </cell>
          <cell r="F387">
            <v>95</v>
          </cell>
          <cell r="G387">
            <v>1</v>
          </cell>
          <cell r="I387" t="str">
            <v>GDKM82048</v>
          </cell>
          <cell r="J387">
            <v>92.22</v>
          </cell>
          <cell r="K387">
            <v>6.53</v>
          </cell>
          <cell r="L387">
            <v>43.5</v>
          </cell>
          <cell r="M387">
            <v>100</v>
          </cell>
          <cell r="N387">
            <v>87</v>
          </cell>
          <cell r="O387">
            <v>2</v>
          </cell>
          <cell r="Q387" t="str">
            <v>GDKM82052</v>
          </cell>
          <cell r="R387">
            <v>95.97</v>
          </cell>
          <cell r="S387">
            <v>0.97</v>
          </cell>
          <cell r="T387">
            <v>11.714285714286</v>
          </cell>
          <cell r="U387">
            <v>3.9460000000000002</v>
          </cell>
          <cell r="V387">
            <v>82</v>
          </cell>
          <cell r="W387">
            <v>7</v>
          </cell>
          <cell r="Y387" t="str">
            <v>GDKM82052</v>
          </cell>
          <cell r="Z387">
            <v>92.96</v>
          </cell>
          <cell r="AA387">
            <v>3.94</v>
          </cell>
          <cell r="AB387">
            <v>29.333333333333002</v>
          </cell>
          <cell r="AC387">
            <v>97.186000000000007</v>
          </cell>
          <cell r="AD387">
            <v>88</v>
          </cell>
          <cell r="AE387">
            <v>3</v>
          </cell>
        </row>
        <row r="388">
          <cell r="A388" t="str">
            <v>GDKM82052</v>
          </cell>
          <cell r="B388">
            <v>68.13</v>
          </cell>
          <cell r="C388">
            <v>13.39</v>
          </cell>
          <cell r="D388">
            <v>13.25</v>
          </cell>
          <cell r="E388">
            <v>35.481000000000002</v>
          </cell>
          <cell r="F388">
            <v>53</v>
          </cell>
          <cell r="G388">
            <v>4</v>
          </cell>
          <cell r="I388" t="str">
            <v>GDKM82052</v>
          </cell>
          <cell r="J388">
            <v>69.22</v>
          </cell>
          <cell r="K388">
            <v>17.239999999999998</v>
          </cell>
          <cell r="L388">
            <v>18.666666666666998</v>
          </cell>
          <cell r="M388">
            <v>89.816000000000003</v>
          </cell>
          <cell r="N388">
            <v>56</v>
          </cell>
          <cell r="O388">
            <v>3</v>
          </cell>
          <cell r="Q388" t="str">
            <v>GDKM82054</v>
          </cell>
          <cell r="R388">
            <v>19.38</v>
          </cell>
          <cell r="S388">
            <v>67.73</v>
          </cell>
          <cell r="T388">
            <v>0</v>
          </cell>
          <cell r="U388">
            <v>98.965999999999994</v>
          </cell>
          <cell r="V388">
            <v>0</v>
          </cell>
          <cell r="W388">
            <v>2</v>
          </cell>
          <cell r="Y388" t="str">
            <v>GDKM82054</v>
          </cell>
          <cell r="Z388">
            <v>0</v>
          </cell>
          <cell r="AA388">
            <v>168</v>
          </cell>
          <cell r="AB388">
            <v>0</v>
          </cell>
          <cell r="AC388">
            <v>100</v>
          </cell>
          <cell r="AD388">
            <v>0</v>
          </cell>
          <cell r="AE388">
            <v>1</v>
          </cell>
        </row>
        <row r="389">
          <cell r="A389" t="str">
            <v>GDKM82054</v>
          </cell>
          <cell r="B389">
            <v>94.64</v>
          </cell>
          <cell r="C389">
            <v>4.3099999999999996</v>
          </cell>
          <cell r="D389">
            <v>44.5</v>
          </cell>
          <cell r="E389">
            <v>96.715000000000003</v>
          </cell>
          <cell r="F389">
            <v>89</v>
          </cell>
          <cell r="G389">
            <v>2</v>
          </cell>
          <cell r="I389" t="str">
            <v>GDKM82054</v>
          </cell>
          <cell r="J389">
            <v>97.68</v>
          </cell>
          <cell r="K389">
            <v>0</v>
          </cell>
          <cell r="L389">
            <v>86</v>
          </cell>
          <cell r="N389">
            <v>86</v>
          </cell>
          <cell r="O389">
            <v>0</v>
          </cell>
          <cell r="Q389" t="str">
            <v>GDKM82055</v>
          </cell>
          <cell r="R389">
            <v>96.53</v>
          </cell>
          <cell r="S389">
            <v>1.17</v>
          </cell>
          <cell r="T389">
            <v>17.600000000000001</v>
          </cell>
          <cell r="U389">
            <v>0</v>
          </cell>
          <cell r="V389">
            <v>88</v>
          </cell>
          <cell r="W389">
            <v>5</v>
          </cell>
          <cell r="Y389" t="str">
            <v>GDKM82055</v>
          </cell>
          <cell r="Z389">
            <v>89.67</v>
          </cell>
          <cell r="AA389">
            <v>5.78</v>
          </cell>
          <cell r="AB389">
            <v>28</v>
          </cell>
          <cell r="AC389">
            <v>99.037000000000006</v>
          </cell>
          <cell r="AD389">
            <v>84</v>
          </cell>
          <cell r="AE389">
            <v>3</v>
          </cell>
        </row>
        <row r="390">
          <cell r="A390" t="str">
            <v>GDKM82055</v>
          </cell>
          <cell r="B390">
            <v>96.3</v>
          </cell>
          <cell r="C390">
            <v>3.11</v>
          </cell>
          <cell r="D390">
            <v>42.5</v>
          </cell>
          <cell r="E390">
            <v>95.978999999999999</v>
          </cell>
          <cell r="F390">
            <v>85</v>
          </cell>
          <cell r="G390">
            <v>2</v>
          </cell>
          <cell r="I390" t="str">
            <v>GDKM82055</v>
          </cell>
          <cell r="J390">
            <v>95.09</v>
          </cell>
          <cell r="K390">
            <v>8.25</v>
          </cell>
          <cell r="L390">
            <v>89</v>
          </cell>
          <cell r="M390">
            <v>0</v>
          </cell>
          <cell r="N390">
            <v>89</v>
          </cell>
          <cell r="O390">
            <v>1</v>
          </cell>
          <cell r="Q390" t="str">
            <v>GDKM82056</v>
          </cell>
          <cell r="R390">
            <v>89.82</v>
          </cell>
          <cell r="S390">
            <v>4.28</v>
          </cell>
          <cell r="T390">
            <v>20</v>
          </cell>
          <cell r="U390">
            <v>8.0879999999999992</v>
          </cell>
          <cell r="V390">
            <v>80</v>
          </cell>
          <cell r="W390">
            <v>4</v>
          </cell>
          <cell r="Y390" t="str">
            <v>GDKM82056</v>
          </cell>
          <cell r="Z390">
            <v>74.650000000000006</v>
          </cell>
          <cell r="AA390">
            <v>14.19</v>
          </cell>
          <cell r="AB390">
            <v>20</v>
          </cell>
          <cell r="AC390">
            <v>0</v>
          </cell>
          <cell r="AD390">
            <v>60</v>
          </cell>
          <cell r="AE390">
            <v>3</v>
          </cell>
        </row>
        <row r="391">
          <cell r="A391" t="str">
            <v>GDKM82056</v>
          </cell>
          <cell r="B391">
            <v>93.44</v>
          </cell>
          <cell r="C391">
            <v>2.75</v>
          </cell>
          <cell r="D391">
            <v>23.75</v>
          </cell>
          <cell r="E391">
            <v>69.438000000000002</v>
          </cell>
          <cell r="F391">
            <v>95</v>
          </cell>
          <cell r="G391">
            <v>4</v>
          </cell>
          <cell r="I391" t="str">
            <v>GDKM82056</v>
          </cell>
          <cell r="J391">
            <v>100</v>
          </cell>
          <cell r="K391">
            <v>0</v>
          </cell>
          <cell r="L391">
            <v>99</v>
          </cell>
          <cell r="N391">
            <v>99</v>
          </cell>
          <cell r="O391">
            <v>0</v>
          </cell>
          <cell r="Q391" t="str">
            <v>GDKM82071</v>
          </cell>
          <cell r="R391">
            <v>93.91</v>
          </cell>
          <cell r="S391">
            <v>10.23</v>
          </cell>
          <cell r="T391">
            <v>0</v>
          </cell>
          <cell r="U391">
            <v>100</v>
          </cell>
          <cell r="V391">
            <v>0</v>
          </cell>
          <cell r="W391">
            <v>1</v>
          </cell>
          <cell r="Y391" t="str">
            <v>GDKM82071</v>
          </cell>
          <cell r="Z391">
            <v>97.34</v>
          </cell>
          <cell r="AA391">
            <v>0.89</v>
          </cell>
          <cell r="AB391">
            <v>15</v>
          </cell>
          <cell r="AC391">
            <v>0</v>
          </cell>
          <cell r="AD391">
            <v>75</v>
          </cell>
          <cell r="AE391">
            <v>5</v>
          </cell>
        </row>
        <row r="392">
          <cell r="A392" t="str">
            <v>GDKM82071</v>
          </cell>
          <cell r="B392">
            <v>61.51</v>
          </cell>
          <cell r="C392">
            <v>12.93</v>
          </cell>
          <cell r="D392">
            <v>11.8</v>
          </cell>
          <cell r="E392">
            <v>50.927</v>
          </cell>
          <cell r="F392">
            <v>59</v>
          </cell>
          <cell r="G392">
            <v>5</v>
          </cell>
          <cell r="I392" t="str">
            <v>GDKM82071</v>
          </cell>
          <cell r="J392">
            <v>35.020000000000003</v>
          </cell>
          <cell r="K392">
            <v>109.17</v>
          </cell>
          <cell r="L392">
            <v>0</v>
          </cell>
          <cell r="M392">
            <v>100</v>
          </cell>
          <cell r="N392">
            <v>0</v>
          </cell>
          <cell r="O392">
            <v>1</v>
          </cell>
          <cell r="Q392" t="str">
            <v>GDKM82074</v>
          </cell>
          <cell r="R392">
            <v>86.61</v>
          </cell>
          <cell r="S392">
            <v>4.97</v>
          </cell>
          <cell r="T392">
            <v>27.333333333333002</v>
          </cell>
          <cell r="U392">
            <v>46.594000000000001</v>
          </cell>
          <cell r="V392">
            <v>82</v>
          </cell>
          <cell r="W392">
            <v>3</v>
          </cell>
          <cell r="Y392" t="str">
            <v>GDKM82074</v>
          </cell>
          <cell r="Z392">
            <v>99.31</v>
          </cell>
          <cell r="AA392">
            <v>0.57999999999999996</v>
          </cell>
          <cell r="AB392">
            <v>49.5</v>
          </cell>
          <cell r="AC392">
            <v>0</v>
          </cell>
          <cell r="AD392">
            <v>99</v>
          </cell>
          <cell r="AE392">
            <v>2</v>
          </cell>
        </row>
        <row r="393">
          <cell r="A393" t="str">
            <v>GDKM82074</v>
          </cell>
          <cell r="B393">
            <v>91.74</v>
          </cell>
          <cell r="C393">
            <v>6.94</v>
          </cell>
          <cell r="D393">
            <v>46</v>
          </cell>
          <cell r="E393">
            <v>97.241</v>
          </cell>
          <cell r="F393">
            <v>92</v>
          </cell>
          <cell r="G393">
            <v>2</v>
          </cell>
          <cell r="I393" t="str">
            <v>GDKM82074</v>
          </cell>
          <cell r="J393">
            <v>83.13</v>
          </cell>
          <cell r="K393">
            <v>14.17</v>
          </cell>
          <cell r="L393">
            <v>34</v>
          </cell>
          <cell r="M393">
            <v>54.411999999999999</v>
          </cell>
          <cell r="N393">
            <v>68</v>
          </cell>
          <cell r="O393">
            <v>2</v>
          </cell>
          <cell r="Q393" t="str">
            <v>GDKM82077</v>
          </cell>
          <cell r="R393">
            <v>94.43</v>
          </cell>
          <cell r="S393">
            <v>4.68</v>
          </cell>
          <cell r="T393">
            <v>47.5</v>
          </cell>
          <cell r="U393">
            <v>9.9619999999999997</v>
          </cell>
          <cell r="V393">
            <v>95</v>
          </cell>
          <cell r="W393">
            <v>2</v>
          </cell>
          <cell r="Y393" t="str">
            <v>GDKM82077</v>
          </cell>
          <cell r="Z393">
            <v>97.62</v>
          </cell>
          <cell r="AA393">
            <v>1.33</v>
          </cell>
          <cell r="AB393">
            <v>25.666666666666998</v>
          </cell>
          <cell r="AC393">
            <v>0</v>
          </cell>
          <cell r="AD393">
            <v>77</v>
          </cell>
          <cell r="AE393">
            <v>3</v>
          </cell>
        </row>
        <row r="394">
          <cell r="A394" t="str">
            <v>GDKM82077</v>
          </cell>
          <cell r="B394">
            <v>94.94</v>
          </cell>
          <cell r="C394">
            <v>0.98</v>
          </cell>
          <cell r="D394">
            <v>48</v>
          </cell>
          <cell r="E394">
            <v>0</v>
          </cell>
          <cell r="F394">
            <v>96</v>
          </cell>
          <cell r="G394">
            <v>2</v>
          </cell>
          <cell r="I394" t="str">
            <v>GDKM82077</v>
          </cell>
          <cell r="J394">
            <v>80.5</v>
          </cell>
          <cell r="K394">
            <v>8.19</v>
          </cell>
          <cell r="L394">
            <v>21.25</v>
          </cell>
          <cell r="M394">
            <v>30.062000000000001</v>
          </cell>
          <cell r="N394">
            <v>85</v>
          </cell>
          <cell r="O394">
            <v>4</v>
          </cell>
          <cell r="Q394" t="str">
            <v>GDKM82078</v>
          </cell>
          <cell r="R394">
            <v>24.2</v>
          </cell>
          <cell r="S394">
            <v>15.92</v>
          </cell>
          <cell r="T394">
            <v>2.75</v>
          </cell>
          <cell r="U394">
            <v>38.476999999999997</v>
          </cell>
          <cell r="V394">
            <v>22</v>
          </cell>
          <cell r="W394">
            <v>8</v>
          </cell>
          <cell r="Y394" t="str">
            <v>GDKM82078</v>
          </cell>
          <cell r="Z394">
            <v>0</v>
          </cell>
          <cell r="AA394">
            <v>168</v>
          </cell>
          <cell r="AB394">
            <v>0</v>
          </cell>
          <cell r="AC394">
            <v>100</v>
          </cell>
          <cell r="AD394">
            <v>0</v>
          </cell>
          <cell r="AE394">
            <v>1</v>
          </cell>
        </row>
        <row r="395">
          <cell r="A395" t="str">
            <v>GDKM82078</v>
          </cell>
          <cell r="B395">
            <v>22.32</v>
          </cell>
          <cell r="C395">
            <v>65.25</v>
          </cell>
          <cell r="D395">
            <v>15.5</v>
          </cell>
          <cell r="E395">
            <v>14.598000000000001</v>
          </cell>
          <cell r="F395">
            <v>31</v>
          </cell>
          <cell r="G395">
            <v>2</v>
          </cell>
          <cell r="I395" t="str">
            <v>GDKM82078</v>
          </cell>
          <cell r="J395">
            <v>6.91</v>
          </cell>
          <cell r="K395">
            <v>52.13</v>
          </cell>
          <cell r="L395">
            <v>0.66666666666670005</v>
          </cell>
          <cell r="M395">
            <v>76.415000000000006</v>
          </cell>
          <cell r="N395">
            <v>2</v>
          </cell>
          <cell r="O395">
            <v>3</v>
          </cell>
          <cell r="Q395" t="str">
            <v>HDCT73002</v>
          </cell>
          <cell r="R395">
            <v>100</v>
          </cell>
          <cell r="S395">
            <v>0</v>
          </cell>
          <cell r="T395">
            <v>30</v>
          </cell>
          <cell r="V395">
            <v>30</v>
          </cell>
          <cell r="W395">
            <v>0</v>
          </cell>
          <cell r="Y395" t="str">
            <v>HDCT73002</v>
          </cell>
          <cell r="Z395">
            <v>98.91</v>
          </cell>
          <cell r="AA395">
            <v>1.83</v>
          </cell>
          <cell r="AB395">
            <v>4</v>
          </cell>
          <cell r="AC395">
            <v>0</v>
          </cell>
          <cell r="AD395">
            <v>4</v>
          </cell>
          <cell r="AE395">
            <v>1</v>
          </cell>
        </row>
        <row r="396">
          <cell r="A396" t="str">
            <v>HDCT73002</v>
          </cell>
          <cell r="B396">
            <v>94.53</v>
          </cell>
          <cell r="C396">
            <v>4.59</v>
          </cell>
          <cell r="D396">
            <v>9</v>
          </cell>
          <cell r="E396">
            <v>0</v>
          </cell>
          <cell r="F396">
            <v>18</v>
          </cell>
          <cell r="G396">
            <v>2</v>
          </cell>
          <cell r="I396" t="str">
            <v>HDCT73002</v>
          </cell>
          <cell r="J396">
            <v>97.31</v>
          </cell>
          <cell r="K396">
            <v>0</v>
          </cell>
          <cell r="L396">
            <v>38</v>
          </cell>
          <cell r="N396">
            <v>38</v>
          </cell>
          <cell r="O396">
            <v>0</v>
          </cell>
          <cell r="Q396" t="str">
            <v>HDCT73003</v>
          </cell>
          <cell r="R396">
            <v>0</v>
          </cell>
          <cell r="V396">
            <v>0</v>
          </cell>
          <cell r="W396">
            <v>0</v>
          </cell>
          <cell r="Y396" t="str">
            <v>HDCT73003</v>
          </cell>
          <cell r="Z396">
            <v>0</v>
          </cell>
          <cell r="AD396">
            <v>0</v>
          </cell>
          <cell r="AE396">
            <v>0</v>
          </cell>
        </row>
        <row r="397">
          <cell r="A397" t="str">
            <v>HDCT73003</v>
          </cell>
          <cell r="B397">
            <v>0</v>
          </cell>
          <cell r="F397">
            <v>0</v>
          </cell>
          <cell r="G397">
            <v>0</v>
          </cell>
          <cell r="I397" t="str">
            <v>HDCT73003</v>
          </cell>
          <cell r="J397">
            <v>0</v>
          </cell>
          <cell r="N397">
            <v>0</v>
          </cell>
          <cell r="O397">
            <v>0</v>
          </cell>
          <cell r="Q397" t="str">
            <v>HDCT73004</v>
          </cell>
          <cell r="R397">
            <v>92.88</v>
          </cell>
          <cell r="S397">
            <v>8.5500000000000007</v>
          </cell>
          <cell r="T397">
            <v>56</v>
          </cell>
          <cell r="U397">
            <v>100</v>
          </cell>
          <cell r="V397">
            <v>56</v>
          </cell>
          <cell r="W397">
            <v>1</v>
          </cell>
          <cell r="Y397" t="str">
            <v>HDCT73004</v>
          </cell>
          <cell r="Z397">
            <v>98.39</v>
          </cell>
          <cell r="AA397">
            <v>0.9</v>
          </cell>
          <cell r="AB397">
            <v>29.333333333333002</v>
          </cell>
          <cell r="AC397">
            <v>0</v>
          </cell>
          <cell r="AD397">
            <v>88</v>
          </cell>
          <cell r="AE397">
            <v>3</v>
          </cell>
        </row>
        <row r="398">
          <cell r="A398" t="str">
            <v>HDCT73004</v>
          </cell>
          <cell r="B398">
            <v>0</v>
          </cell>
          <cell r="F398">
            <v>0</v>
          </cell>
          <cell r="G398">
            <v>0</v>
          </cell>
          <cell r="I398" t="str">
            <v>HDCT73004</v>
          </cell>
          <cell r="J398">
            <v>0</v>
          </cell>
          <cell r="N398">
            <v>0</v>
          </cell>
          <cell r="O398">
            <v>0</v>
          </cell>
          <cell r="Q398" t="str">
            <v>HDCT73005</v>
          </cell>
          <cell r="R398">
            <v>91.42</v>
          </cell>
          <cell r="S398">
            <v>4.8099999999999996</v>
          </cell>
          <cell r="T398">
            <v>14.666666666667</v>
          </cell>
          <cell r="U398">
            <v>83.817999999999998</v>
          </cell>
          <cell r="V398">
            <v>44</v>
          </cell>
          <cell r="W398">
            <v>3</v>
          </cell>
          <cell r="Y398" t="str">
            <v>HDCT73005</v>
          </cell>
          <cell r="Z398">
            <v>99.09</v>
          </cell>
          <cell r="AA398">
            <v>0.77</v>
          </cell>
          <cell r="AB398">
            <v>32</v>
          </cell>
          <cell r="AC398">
            <v>0</v>
          </cell>
          <cell r="AD398">
            <v>64</v>
          </cell>
          <cell r="AE398">
            <v>2</v>
          </cell>
        </row>
        <row r="399">
          <cell r="A399" t="str">
            <v>HDCT73005</v>
          </cell>
          <cell r="B399">
            <v>99.36</v>
          </cell>
          <cell r="C399">
            <v>1.07</v>
          </cell>
          <cell r="D399">
            <v>46</v>
          </cell>
          <cell r="E399">
            <v>0</v>
          </cell>
          <cell r="F399">
            <v>46</v>
          </cell>
          <cell r="G399">
            <v>1</v>
          </cell>
          <cell r="I399" t="str">
            <v>HDCT73005</v>
          </cell>
          <cell r="J399">
            <v>100</v>
          </cell>
          <cell r="K399">
            <v>0</v>
          </cell>
          <cell r="L399">
            <v>34</v>
          </cell>
          <cell r="N399">
            <v>34</v>
          </cell>
          <cell r="O399">
            <v>0</v>
          </cell>
          <cell r="Q399" t="str">
            <v>HDCT73006</v>
          </cell>
          <cell r="R399">
            <v>0</v>
          </cell>
          <cell r="V399">
            <v>0</v>
          </cell>
          <cell r="W399">
            <v>0</v>
          </cell>
          <cell r="Y399" t="str">
            <v>HDCT73006</v>
          </cell>
          <cell r="Z399">
            <v>0</v>
          </cell>
          <cell r="AD399">
            <v>0</v>
          </cell>
          <cell r="AE399">
            <v>0</v>
          </cell>
        </row>
        <row r="400">
          <cell r="A400" t="str">
            <v>HDCT73006</v>
          </cell>
          <cell r="B400">
            <v>0</v>
          </cell>
          <cell r="F400">
            <v>0</v>
          </cell>
          <cell r="G400">
            <v>0</v>
          </cell>
          <cell r="I400" t="str">
            <v>HDCT73006</v>
          </cell>
          <cell r="J400">
            <v>0</v>
          </cell>
          <cell r="N400">
            <v>0</v>
          </cell>
          <cell r="O400">
            <v>0</v>
          </cell>
          <cell r="Q400" t="str">
            <v>HDCT73007</v>
          </cell>
          <cell r="R400">
            <v>100</v>
          </cell>
          <cell r="S400">
            <v>0</v>
          </cell>
          <cell r="T400">
            <v>31</v>
          </cell>
          <cell r="V400">
            <v>31</v>
          </cell>
          <cell r="W400">
            <v>0</v>
          </cell>
          <cell r="Y400" t="str">
            <v>HDCT73007</v>
          </cell>
          <cell r="Z400">
            <v>100</v>
          </cell>
          <cell r="AD400">
            <v>0</v>
          </cell>
          <cell r="AE400">
            <v>0</v>
          </cell>
        </row>
        <row r="401">
          <cell r="A401" t="str">
            <v>HDCT73007</v>
          </cell>
          <cell r="B401">
            <v>97.65</v>
          </cell>
          <cell r="C401">
            <v>1.98</v>
          </cell>
          <cell r="D401">
            <v>11</v>
          </cell>
          <cell r="E401">
            <v>0</v>
          </cell>
          <cell r="F401">
            <v>22</v>
          </cell>
          <cell r="G401">
            <v>2</v>
          </cell>
          <cell r="I401" t="str">
            <v>HDCT73007</v>
          </cell>
          <cell r="J401">
            <v>95.86</v>
          </cell>
          <cell r="K401">
            <v>6.95</v>
          </cell>
          <cell r="L401">
            <v>0</v>
          </cell>
          <cell r="M401">
            <v>100</v>
          </cell>
          <cell r="N401">
            <v>0</v>
          </cell>
          <cell r="O401">
            <v>1</v>
          </cell>
          <cell r="Q401" t="str">
            <v>HDCT73008</v>
          </cell>
          <cell r="R401">
            <v>0</v>
          </cell>
          <cell r="V401">
            <v>0</v>
          </cell>
          <cell r="W401">
            <v>0</v>
          </cell>
          <cell r="Y401" t="str">
            <v>HDCT73008</v>
          </cell>
          <cell r="Z401">
            <v>0</v>
          </cell>
          <cell r="AD401">
            <v>0</v>
          </cell>
          <cell r="AE401">
            <v>0</v>
          </cell>
        </row>
        <row r="402">
          <cell r="A402" t="str">
            <v>HDCT73008</v>
          </cell>
          <cell r="B402">
            <v>0</v>
          </cell>
          <cell r="F402">
            <v>0</v>
          </cell>
          <cell r="G402">
            <v>0</v>
          </cell>
          <cell r="I402" t="str">
            <v>HDCT73008</v>
          </cell>
          <cell r="J402">
            <v>0</v>
          </cell>
          <cell r="N402">
            <v>0</v>
          </cell>
          <cell r="O402">
            <v>0</v>
          </cell>
          <cell r="Q402" t="str">
            <v>HDCT73009</v>
          </cell>
          <cell r="R402">
            <v>84.51</v>
          </cell>
          <cell r="S402">
            <v>13.01</v>
          </cell>
          <cell r="T402">
            <v>29.5</v>
          </cell>
          <cell r="U402">
            <v>96.414000000000001</v>
          </cell>
          <cell r="V402">
            <v>59</v>
          </cell>
          <cell r="W402">
            <v>2</v>
          </cell>
          <cell r="Y402" t="str">
            <v>HDCT73009</v>
          </cell>
          <cell r="Z402">
            <v>95.01</v>
          </cell>
          <cell r="AA402">
            <v>8.3800000000000008</v>
          </cell>
          <cell r="AB402">
            <v>59</v>
          </cell>
          <cell r="AC402">
            <v>0</v>
          </cell>
          <cell r="AD402">
            <v>59</v>
          </cell>
          <cell r="AE402">
            <v>1</v>
          </cell>
        </row>
        <row r="403">
          <cell r="A403" t="str">
            <v>HDCT73009</v>
          </cell>
          <cell r="B403">
            <v>99.17</v>
          </cell>
          <cell r="C403">
            <v>0.7</v>
          </cell>
          <cell r="D403">
            <v>34.5</v>
          </cell>
          <cell r="E403">
            <v>0</v>
          </cell>
          <cell r="F403">
            <v>69</v>
          </cell>
          <cell r="G403">
            <v>2</v>
          </cell>
          <cell r="I403" t="str">
            <v>HDCT73009</v>
          </cell>
          <cell r="J403">
            <v>100</v>
          </cell>
          <cell r="K403">
            <v>0</v>
          </cell>
          <cell r="L403">
            <v>45</v>
          </cell>
          <cell r="N403">
            <v>45</v>
          </cell>
          <cell r="O403">
            <v>0</v>
          </cell>
          <cell r="Q403" t="str">
            <v>HDCT73010</v>
          </cell>
          <cell r="R403">
            <v>92.77</v>
          </cell>
          <cell r="S403">
            <v>3.04</v>
          </cell>
          <cell r="T403">
            <v>10.75</v>
          </cell>
          <cell r="U403">
            <v>0</v>
          </cell>
          <cell r="V403">
            <v>43</v>
          </cell>
          <cell r="W403">
            <v>4</v>
          </cell>
          <cell r="Y403" t="str">
            <v>HDCT73010</v>
          </cell>
          <cell r="Z403">
            <v>92.04</v>
          </cell>
          <cell r="AA403">
            <v>4.46</v>
          </cell>
          <cell r="AB403">
            <v>0</v>
          </cell>
          <cell r="AC403">
            <v>0</v>
          </cell>
          <cell r="AD403">
            <v>0</v>
          </cell>
          <cell r="AE403">
            <v>3</v>
          </cell>
        </row>
        <row r="404">
          <cell r="A404" t="str">
            <v>HDCT73010</v>
          </cell>
          <cell r="B404">
            <v>99.28</v>
          </cell>
          <cell r="C404">
            <v>1.22</v>
          </cell>
          <cell r="D404">
            <v>43</v>
          </cell>
          <cell r="E404">
            <v>0</v>
          </cell>
          <cell r="F404">
            <v>43</v>
          </cell>
          <cell r="G404">
            <v>1</v>
          </cell>
          <cell r="I404" t="str">
            <v>HDCT73010</v>
          </cell>
          <cell r="J404">
            <v>100</v>
          </cell>
          <cell r="K404">
            <v>0</v>
          </cell>
          <cell r="L404">
            <v>48</v>
          </cell>
          <cell r="N404">
            <v>48</v>
          </cell>
          <cell r="O404">
            <v>0</v>
          </cell>
          <cell r="Q404" t="str">
            <v>HDCT73011</v>
          </cell>
          <cell r="R404">
            <v>91.44</v>
          </cell>
          <cell r="S404">
            <v>7.19</v>
          </cell>
          <cell r="T404">
            <v>42.5</v>
          </cell>
          <cell r="U404">
            <v>0</v>
          </cell>
          <cell r="V404">
            <v>85</v>
          </cell>
          <cell r="W404">
            <v>2</v>
          </cell>
          <cell r="Y404" t="str">
            <v>HDCT73011</v>
          </cell>
          <cell r="Z404">
            <v>87.91</v>
          </cell>
          <cell r="AA404">
            <v>20.32</v>
          </cell>
          <cell r="AB404">
            <v>50</v>
          </cell>
          <cell r="AC404">
            <v>100</v>
          </cell>
          <cell r="AD404">
            <v>50</v>
          </cell>
          <cell r="AE404">
            <v>1</v>
          </cell>
        </row>
        <row r="405">
          <cell r="A405" t="str">
            <v>HDCT73011</v>
          </cell>
          <cell r="B405">
            <v>77</v>
          </cell>
          <cell r="C405">
            <v>38.630000000000003</v>
          </cell>
          <cell r="D405">
            <v>59</v>
          </cell>
          <cell r="E405">
            <v>0</v>
          </cell>
          <cell r="F405">
            <v>59</v>
          </cell>
          <cell r="G405">
            <v>1</v>
          </cell>
          <cell r="I405" t="str">
            <v>HDCT73011</v>
          </cell>
          <cell r="J405">
            <v>100</v>
          </cell>
          <cell r="K405">
            <v>0</v>
          </cell>
          <cell r="L405">
            <v>31</v>
          </cell>
          <cell r="N405">
            <v>31</v>
          </cell>
          <cell r="O405">
            <v>0</v>
          </cell>
          <cell r="Q405" t="str">
            <v>HDCT73012</v>
          </cell>
          <cell r="R405">
            <v>87.27</v>
          </cell>
          <cell r="S405">
            <v>21.38</v>
          </cell>
          <cell r="T405">
            <v>48</v>
          </cell>
          <cell r="U405">
            <v>0</v>
          </cell>
          <cell r="V405">
            <v>48</v>
          </cell>
          <cell r="W405">
            <v>1</v>
          </cell>
          <cell r="Y405" t="str">
            <v>HDCT73012</v>
          </cell>
          <cell r="Z405">
            <v>100</v>
          </cell>
          <cell r="AA405">
            <v>0</v>
          </cell>
          <cell r="AB405">
            <v>69</v>
          </cell>
          <cell r="AD405">
            <v>69</v>
          </cell>
          <cell r="AE405">
            <v>0</v>
          </cell>
        </row>
        <row r="406">
          <cell r="A406" t="str">
            <v>HDCT73012</v>
          </cell>
          <cell r="B406">
            <v>93.71</v>
          </cell>
          <cell r="C406">
            <v>5.28</v>
          </cell>
          <cell r="D406">
            <v>22</v>
          </cell>
          <cell r="E406">
            <v>84.072000000000003</v>
          </cell>
          <cell r="F406">
            <v>44</v>
          </cell>
          <cell r="G406">
            <v>2</v>
          </cell>
          <cell r="I406" t="str">
            <v>HDCT73012</v>
          </cell>
          <cell r="J406">
            <v>99.51</v>
          </cell>
          <cell r="K406">
            <v>0.82</v>
          </cell>
          <cell r="L406">
            <v>22</v>
          </cell>
          <cell r="M406">
            <v>0</v>
          </cell>
          <cell r="N406">
            <v>22</v>
          </cell>
          <cell r="O406">
            <v>1</v>
          </cell>
          <cell r="Q406" t="str">
            <v>HDCT73013</v>
          </cell>
          <cell r="R406">
            <v>100</v>
          </cell>
          <cell r="S406">
            <v>0</v>
          </cell>
          <cell r="T406">
            <v>92</v>
          </cell>
          <cell r="V406">
            <v>92</v>
          </cell>
          <cell r="W406">
            <v>0</v>
          </cell>
          <cell r="Y406" t="str">
            <v>HDCT73013</v>
          </cell>
          <cell r="Z406">
            <v>82.96</v>
          </cell>
          <cell r="AA406">
            <v>9.5399999999999991</v>
          </cell>
          <cell r="AB406">
            <v>14</v>
          </cell>
          <cell r="AC406">
            <v>90.688999999999993</v>
          </cell>
          <cell r="AD406">
            <v>42</v>
          </cell>
          <cell r="AE406">
            <v>3</v>
          </cell>
        </row>
        <row r="407">
          <cell r="A407" t="str">
            <v>HDCT73013</v>
          </cell>
          <cell r="B407">
            <v>100</v>
          </cell>
          <cell r="C407">
            <v>0</v>
          </cell>
          <cell r="D407">
            <v>78</v>
          </cell>
          <cell r="F407">
            <v>78</v>
          </cell>
          <cell r="G407">
            <v>0</v>
          </cell>
          <cell r="I407" t="str">
            <v>HDCT73013</v>
          </cell>
          <cell r="J407">
            <v>100</v>
          </cell>
          <cell r="K407">
            <v>0</v>
          </cell>
          <cell r="L407">
            <v>50</v>
          </cell>
          <cell r="N407">
            <v>50</v>
          </cell>
          <cell r="O407">
            <v>0</v>
          </cell>
          <cell r="Q407" t="str">
            <v>HDCT73017</v>
          </cell>
          <cell r="R407">
            <v>95.91</v>
          </cell>
          <cell r="S407">
            <v>1.72</v>
          </cell>
          <cell r="T407">
            <v>24.875</v>
          </cell>
          <cell r="U407">
            <v>71.602999999999994</v>
          </cell>
          <cell r="V407">
            <v>99.5</v>
          </cell>
          <cell r="W407">
            <v>4</v>
          </cell>
          <cell r="Y407" t="str">
            <v>HDCT73017</v>
          </cell>
          <cell r="Z407">
            <v>100</v>
          </cell>
          <cell r="AA407">
            <v>0</v>
          </cell>
          <cell r="AB407">
            <v>90</v>
          </cell>
          <cell r="AD407">
            <v>90</v>
          </cell>
          <cell r="AE407">
            <v>0</v>
          </cell>
        </row>
        <row r="408">
          <cell r="A408" t="str">
            <v>HDCT73017</v>
          </cell>
          <cell r="B408">
            <v>89.29</v>
          </cell>
          <cell r="C408">
            <v>4.5</v>
          </cell>
          <cell r="D408">
            <v>14.75</v>
          </cell>
          <cell r="E408">
            <v>10.278</v>
          </cell>
          <cell r="F408">
            <v>59</v>
          </cell>
          <cell r="G408">
            <v>4</v>
          </cell>
          <cell r="I408" t="str">
            <v>HDCT73017</v>
          </cell>
          <cell r="J408">
            <v>97.42</v>
          </cell>
          <cell r="K408">
            <v>1.44</v>
          </cell>
          <cell r="L408">
            <v>21</v>
          </cell>
          <cell r="M408">
            <v>0</v>
          </cell>
          <cell r="N408">
            <v>63</v>
          </cell>
          <cell r="O408">
            <v>3</v>
          </cell>
          <cell r="Q408" t="str">
            <v>HDCT73018</v>
          </cell>
          <cell r="R408">
            <v>97.15</v>
          </cell>
          <cell r="S408">
            <v>1.59</v>
          </cell>
          <cell r="T408">
            <v>28</v>
          </cell>
          <cell r="U408">
            <v>37.633000000000003</v>
          </cell>
          <cell r="V408">
            <v>84</v>
          </cell>
          <cell r="W408">
            <v>3</v>
          </cell>
          <cell r="Y408" t="str">
            <v>HDCT73018</v>
          </cell>
          <cell r="Z408">
            <v>96.89</v>
          </cell>
          <cell r="AA408">
            <v>2.62</v>
          </cell>
          <cell r="AB408">
            <v>37.5</v>
          </cell>
          <cell r="AC408">
            <v>0</v>
          </cell>
          <cell r="AD408">
            <v>75</v>
          </cell>
          <cell r="AE408">
            <v>2</v>
          </cell>
        </row>
        <row r="409">
          <cell r="A409" t="str">
            <v>HDCT73018</v>
          </cell>
          <cell r="B409">
            <v>85.99</v>
          </cell>
          <cell r="C409">
            <v>7.84</v>
          </cell>
          <cell r="D409">
            <v>18</v>
          </cell>
          <cell r="E409">
            <v>87.888999999999996</v>
          </cell>
          <cell r="F409">
            <v>54</v>
          </cell>
          <cell r="G409">
            <v>3</v>
          </cell>
          <cell r="I409" t="str">
            <v>HDCT73018</v>
          </cell>
          <cell r="J409">
            <v>97.99</v>
          </cell>
          <cell r="K409">
            <v>3.38</v>
          </cell>
          <cell r="L409">
            <v>55</v>
          </cell>
          <cell r="M409">
            <v>0</v>
          </cell>
          <cell r="N409">
            <v>55</v>
          </cell>
          <cell r="O409">
            <v>1</v>
          </cell>
          <cell r="Q409" t="str">
            <v>HDCT73019</v>
          </cell>
          <cell r="R409">
            <v>0</v>
          </cell>
          <cell r="V409">
            <v>0</v>
          </cell>
          <cell r="W409">
            <v>0</v>
          </cell>
          <cell r="Y409" t="str">
            <v>HDCT73019</v>
          </cell>
          <cell r="Z409">
            <v>0</v>
          </cell>
          <cell r="AD409">
            <v>0</v>
          </cell>
          <cell r="AE409">
            <v>0</v>
          </cell>
        </row>
        <row r="410">
          <cell r="A410" t="str">
            <v>HDCT73019</v>
          </cell>
          <cell r="B410">
            <v>0</v>
          </cell>
          <cell r="F410">
            <v>0</v>
          </cell>
          <cell r="G410">
            <v>0</v>
          </cell>
          <cell r="I410" t="str">
            <v>HDCT73019</v>
          </cell>
          <cell r="J410">
            <v>0</v>
          </cell>
          <cell r="N410">
            <v>0</v>
          </cell>
          <cell r="O410">
            <v>0</v>
          </cell>
          <cell r="Q410" t="str">
            <v>HDCT77080</v>
          </cell>
          <cell r="R410">
            <v>89.72</v>
          </cell>
          <cell r="S410">
            <v>4.32</v>
          </cell>
          <cell r="T410">
            <v>20.25</v>
          </cell>
          <cell r="U410">
            <v>0</v>
          </cell>
          <cell r="V410">
            <v>81</v>
          </cell>
          <cell r="W410">
            <v>4</v>
          </cell>
          <cell r="Y410" t="str">
            <v>HDCT77080</v>
          </cell>
          <cell r="Z410">
            <v>98.85</v>
          </cell>
          <cell r="AA410">
            <v>0.64</v>
          </cell>
          <cell r="AB410">
            <v>29.2</v>
          </cell>
          <cell r="AC410">
            <v>0</v>
          </cell>
          <cell r="AD410">
            <v>87.6</v>
          </cell>
          <cell r="AE410">
            <v>3</v>
          </cell>
        </row>
        <row r="411">
          <cell r="A411" t="str">
            <v>HDCT77080</v>
          </cell>
          <cell r="B411">
            <v>98.61</v>
          </cell>
          <cell r="C411">
            <v>1.17</v>
          </cell>
          <cell r="D411">
            <v>40</v>
          </cell>
          <cell r="E411">
            <v>0</v>
          </cell>
          <cell r="F411">
            <v>80</v>
          </cell>
          <cell r="G411">
            <v>2</v>
          </cell>
          <cell r="I411" t="str">
            <v>HDCT77080</v>
          </cell>
          <cell r="J411">
            <v>95.29</v>
          </cell>
          <cell r="K411">
            <v>3.96</v>
          </cell>
          <cell r="L411">
            <v>29</v>
          </cell>
          <cell r="M411">
            <v>46.317999999999998</v>
          </cell>
          <cell r="N411">
            <v>58</v>
          </cell>
          <cell r="O411">
            <v>2</v>
          </cell>
          <cell r="Q411" t="str">
            <v>HDCT77081</v>
          </cell>
          <cell r="R411">
            <v>86.57</v>
          </cell>
          <cell r="S411">
            <v>22.57</v>
          </cell>
          <cell r="T411">
            <v>80</v>
          </cell>
          <cell r="U411">
            <v>0</v>
          </cell>
          <cell r="V411">
            <v>80</v>
          </cell>
          <cell r="W411">
            <v>1</v>
          </cell>
          <cell r="Y411" t="str">
            <v>HDCT77081</v>
          </cell>
          <cell r="Z411">
            <v>97.87</v>
          </cell>
          <cell r="AA411">
            <v>3.58</v>
          </cell>
          <cell r="AB411">
            <v>30</v>
          </cell>
          <cell r="AC411">
            <v>0</v>
          </cell>
          <cell r="AD411">
            <v>30</v>
          </cell>
          <cell r="AE411">
            <v>1</v>
          </cell>
        </row>
        <row r="412">
          <cell r="A412" t="str">
            <v>HDCT77081</v>
          </cell>
          <cell r="B412">
            <v>88.42</v>
          </cell>
          <cell r="C412">
            <v>3.89</v>
          </cell>
          <cell r="D412">
            <v>16</v>
          </cell>
          <cell r="E412">
            <v>25.193000000000001</v>
          </cell>
          <cell r="F412">
            <v>80</v>
          </cell>
          <cell r="G412">
            <v>5</v>
          </cell>
          <cell r="I412" t="str">
            <v>HDCT77081</v>
          </cell>
          <cell r="J412">
            <v>79.989999999999995</v>
          </cell>
          <cell r="K412">
            <v>6.72</v>
          </cell>
          <cell r="L412">
            <v>11.8</v>
          </cell>
          <cell r="M412">
            <v>62.814999999999998</v>
          </cell>
          <cell r="N412">
            <v>59</v>
          </cell>
          <cell r="O412">
            <v>5</v>
          </cell>
          <cell r="Q412" t="str">
            <v>HDCT77082</v>
          </cell>
          <cell r="R412">
            <v>95.15</v>
          </cell>
          <cell r="S412">
            <v>4.08</v>
          </cell>
          <cell r="T412">
            <v>41</v>
          </cell>
          <cell r="U412">
            <v>16.969000000000001</v>
          </cell>
          <cell r="V412">
            <v>82</v>
          </cell>
          <cell r="W412">
            <v>2</v>
          </cell>
          <cell r="Y412" t="str">
            <v>HDCT77082</v>
          </cell>
          <cell r="Z412">
            <v>83.7</v>
          </cell>
          <cell r="AA412">
            <v>9.1300000000000008</v>
          </cell>
          <cell r="AB412">
            <v>10</v>
          </cell>
          <cell r="AC412">
            <v>0</v>
          </cell>
          <cell r="AD412">
            <v>30</v>
          </cell>
          <cell r="AE412">
            <v>3</v>
          </cell>
        </row>
        <row r="413">
          <cell r="A413" t="str">
            <v>HDCT77082</v>
          </cell>
          <cell r="B413">
            <v>81.58</v>
          </cell>
          <cell r="C413">
            <v>6.19</v>
          </cell>
          <cell r="D413">
            <v>10.8</v>
          </cell>
          <cell r="E413">
            <v>0</v>
          </cell>
          <cell r="F413">
            <v>54</v>
          </cell>
          <cell r="G413">
            <v>5</v>
          </cell>
          <cell r="I413" t="str">
            <v>HDCT77082</v>
          </cell>
          <cell r="J413">
            <v>93.78</v>
          </cell>
          <cell r="K413">
            <v>5.23</v>
          </cell>
          <cell r="L413">
            <v>39</v>
          </cell>
          <cell r="M413">
            <v>0</v>
          </cell>
          <cell r="N413">
            <v>78</v>
          </cell>
          <cell r="O413">
            <v>2</v>
          </cell>
          <cell r="Q413" t="str">
            <v>HDCT77083</v>
          </cell>
          <cell r="R413">
            <v>93.86</v>
          </cell>
          <cell r="S413">
            <v>0.78</v>
          </cell>
          <cell r="T413">
            <v>51.25</v>
          </cell>
          <cell r="U413">
            <v>0</v>
          </cell>
          <cell r="V413">
            <v>102.5</v>
          </cell>
          <cell r="W413">
            <v>2</v>
          </cell>
          <cell r="Y413" t="str">
            <v>HDCT77083</v>
          </cell>
          <cell r="Z413">
            <v>93.26</v>
          </cell>
          <cell r="AA413">
            <v>3.77</v>
          </cell>
          <cell r="AB413">
            <v>29.333333333333002</v>
          </cell>
          <cell r="AC413">
            <v>0</v>
          </cell>
          <cell r="AD413">
            <v>88</v>
          </cell>
          <cell r="AE413">
            <v>3</v>
          </cell>
        </row>
        <row r="414">
          <cell r="A414" t="str">
            <v>HDCT77083</v>
          </cell>
          <cell r="B414">
            <v>96.28</v>
          </cell>
          <cell r="C414">
            <v>6.25</v>
          </cell>
          <cell r="D414">
            <v>74</v>
          </cell>
          <cell r="E414">
            <v>0</v>
          </cell>
          <cell r="F414">
            <v>74</v>
          </cell>
          <cell r="G414">
            <v>1</v>
          </cell>
          <cell r="I414" t="str">
            <v>HDCT77083</v>
          </cell>
          <cell r="J414">
            <v>76.13</v>
          </cell>
          <cell r="K414">
            <v>20.05</v>
          </cell>
          <cell r="L414">
            <v>35</v>
          </cell>
          <cell r="M414">
            <v>95.468999999999994</v>
          </cell>
          <cell r="N414">
            <v>70</v>
          </cell>
          <cell r="O414">
            <v>2</v>
          </cell>
          <cell r="Q414" t="str">
            <v>HDCT77085</v>
          </cell>
          <cell r="R414">
            <v>46.07</v>
          </cell>
          <cell r="S414">
            <v>16.100000000000001</v>
          </cell>
          <cell r="T414">
            <v>23</v>
          </cell>
          <cell r="U414">
            <v>100</v>
          </cell>
          <cell r="V414">
            <v>23</v>
          </cell>
          <cell r="W414">
            <v>1</v>
          </cell>
          <cell r="Y414" t="str">
            <v>HDCT77085</v>
          </cell>
          <cell r="Z414">
            <v>82.32</v>
          </cell>
          <cell r="AA414">
            <v>2.2000000000000002</v>
          </cell>
          <cell r="AB414">
            <v>70.8</v>
          </cell>
          <cell r="AC414">
            <v>100</v>
          </cell>
          <cell r="AD414">
            <v>70.8</v>
          </cell>
          <cell r="AE414">
            <v>1</v>
          </cell>
        </row>
        <row r="415">
          <cell r="A415" t="str">
            <v>HDCT77085</v>
          </cell>
          <cell r="B415">
            <v>78.180000000000007</v>
          </cell>
          <cell r="C415">
            <v>5.24</v>
          </cell>
          <cell r="D415">
            <v>5.25</v>
          </cell>
          <cell r="E415">
            <v>0</v>
          </cell>
          <cell r="F415">
            <v>21</v>
          </cell>
          <cell r="G415">
            <v>4</v>
          </cell>
          <cell r="I415" t="str">
            <v>HDCT77085</v>
          </cell>
          <cell r="J415">
            <v>0</v>
          </cell>
          <cell r="N415">
            <v>0</v>
          </cell>
          <cell r="O415">
            <v>0</v>
          </cell>
          <cell r="Q415" t="str">
            <v>HDCT77087</v>
          </cell>
          <cell r="R415">
            <v>98.54</v>
          </cell>
          <cell r="S415">
            <v>1.23</v>
          </cell>
          <cell r="T415">
            <v>51.3</v>
          </cell>
          <cell r="U415">
            <v>0</v>
          </cell>
          <cell r="V415">
            <v>102.6</v>
          </cell>
          <cell r="W415">
            <v>2</v>
          </cell>
          <cell r="Y415" t="str">
            <v>HDCT77087</v>
          </cell>
          <cell r="Z415">
            <v>97.23</v>
          </cell>
          <cell r="AA415">
            <v>4.6500000000000004</v>
          </cell>
          <cell r="AB415">
            <v>79</v>
          </cell>
          <cell r="AC415">
            <v>100</v>
          </cell>
          <cell r="AD415">
            <v>79</v>
          </cell>
          <cell r="AE415">
            <v>1</v>
          </cell>
        </row>
        <row r="416">
          <cell r="A416" t="str">
            <v>HDCT77087</v>
          </cell>
          <cell r="B416">
            <v>90.63</v>
          </cell>
          <cell r="C416">
            <v>7.88</v>
          </cell>
          <cell r="D416">
            <v>33</v>
          </cell>
          <cell r="E416">
            <v>88.781000000000006</v>
          </cell>
          <cell r="F416">
            <v>66</v>
          </cell>
          <cell r="G416">
            <v>2</v>
          </cell>
          <cell r="I416" t="str">
            <v>HDCT77087</v>
          </cell>
          <cell r="J416">
            <v>100</v>
          </cell>
          <cell r="K416">
            <v>0</v>
          </cell>
          <cell r="L416">
            <v>86</v>
          </cell>
          <cell r="N416">
            <v>86</v>
          </cell>
          <cell r="O416">
            <v>0</v>
          </cell>
          <cell r="Q416" t="str">
            <v>HDCT77088</v>
          </cell>
          <cell r="R416">
            <v>98.65</v>
          </cell>
          <cell r="S416">
            <v>0.76</v>
          </cell>
          <cell r="T416">
            <v>35.866666666667001</v>
          </cell>
          <cell r="U416">
            <v>20.6</v>
          </cell>
          <cell r="V416">
            <v>107.6</v>
          </cell>
          <cell r="W416">
            <v>3</v>
          </cell>
          <cell r="Y416" t="str">
            <v>HDCT77088</v>
          </cell>
          <cell r="Z416">
            <v>73.47</v>
          </cell>
          <cell r="AA416">
            <v>14.86</v>
          </cell>
          <cell r="AB416">
            <v>24.333333333333002</v>
          </cell>
          <cell r="AC416">
            <v>58.564999999999998</v>
          </cell>
          <cell r="AD416">
            <v>73</v>
          </cell>
          <cell r="AE416">
            <v>3</v>
          </cell>
        </row>
        <row r="417">
          <cell r="A417" t="str">
            <v>HDCT77088</v>
          </cell>
          <cell r="B417">
            <v>97.76</v>
          </cell>
          <cell r="C417">
            <v>1.88</v>
          </cell>
          <cell r="D417">
            <v>44</v>
          </cell>
          <cell r="E417">
            <v>0</v>
          </cell>
          <cell r="F417">
            <v>88</v>
          </cell>
          <cell r="G417">
            <v>2</v>
          </cell>
          <cell r="I417" t="str">
            <v>HDCT77088</v>
          </cell>
          <cell r="J417">
            <v>98.18</v>
          </cell>
          <cell r="K417">
            <v>1.28</v>
          </cell>
          <cell r="L417">
            <v>36.5</v>
          </cell>
          <cell r="M417">
            <v>85.703000000000003</v>
          </cell>
          <cell r="N417">
            <v>73</v>
          </cell>
          <cell r="O417">
            <v>2</v>
          </cell>
          <cell r="Q417" t="str">
            <v>HDCT77089</v>
          </cell>
          <cell r="R417">
            <v>98.16</v>
          </cell>
          <cell r="S417">
            <v>1.54</v>
          </cell>
          <cell r="T417">
            <v>56.5</v>
          </cell>
          <cell r="U417">
            <v>83.236000000000004</v>
          </cell>
          <cell r="V417">
            <v>113</v>
          </cell>
          <cell r="W417">
            <v>2</v>
          </cell>
          <cell r="Y417" t="str">
            <v>HDCT77089</v>
          </cell>
          <cell r="Z417">
            <v>98.7</v>
          </cell>
          <cell r="AA417">
            <v>2.1800000000000002</v>
          </cell>
          <cell r="AB417">
            <v>76</v>
          </cell>
          <cell r="AC417">
            <v>0</v>
          </cell>
          <cell r="AD417">
            <v>76</v>
          </cell>
          <cell r="AE417">
            <v>1</v>
          </cell>
        </row>
        <row r="418">
          <cell r="A418" t="str">
            <v>HDCT77089</v>
          </cell>
          <cell r="B418">
            <v>100</v>
          </cell>
          <cell r="C418">
            <v>0</v>
          </cell>
          <cell r="D418">
            <v>52</v>
          </cell>
          <cell r="F418">
            <v>52</v>
          </cell>
          <cell r="G418">
            <v>0</v>
          </cell>
          <cell r="I418" t="str">
            <v>HDCT77089</v>
          </cell>
          <cell r="J418">
            <v>100</v>
          </cell>
          <cell r="K418">
            <v>0</v>
          </cell>
          <cell r="L418">
            <v>65</v>
          </cell>
          <cell r="N418">
            <v>65</v>
          </cell>
          <cell r="O418">
            <v>0</v>
          </cell>
          <cell r="Q418" t="str">
            <v>HDCT77091</v>
          </cell>
          <cell r="R418">
            <v>75.39</v>
          </cell>
          <cell r="S418">
            <v>5.2</v>
          </cell>
          <cell r="T418">
            <v>14.75</v>
          </cell>
          <cell r="U418">
            <v>0</v>
          </cell>
          <cell r="V418">
            <v>88.5</v>
          </cell>
          <cell r="W418">
            <v>6</v>
          </cell>
          <cell r="Y418" t="str">
            <v>HDCT77091</v>
          </cell>
          <cell r="Z418">
            <v>99.53</v>
          </cell>
          <cell r="AA418">
            <v>0.78</v>
          </cell>
          <cell r="AB418">
            <v>58</v>
          </cell>
          <cell r="AC418">
            <v>0</v>
          </cell>
          <cell r="AD418">
            <v>58</v>
          </cell>
          <cell r="AE418">
            <v>1</v>
          </cell>
        </row>
        <row r="419">
          <cell r="A419" t="str">
            <v>HDCT77091</v>
          </cell>
          <cell r="B419">
            <v>93.13</v>
          </cell>
          <cell r="C419">
            <v>3.85</v>
          </cell>
          <cell r="D419">
            <v>25</v>
          </cell>
          <cell r="E419">
            <v>0</v>
          </cell>
          <cell r="F419">
            <v>75</v>
          </cell>
          <cell r="G419">
            <v>3</v>
          </cell>
          <cell r="I419" t="str">
            <v>HDCT77091</v>
          </cell>
          <cell r="J419">
            <v>91.89</v>
          </cell>
          <cell r="K419">
            <v>2.56</v>
          </cell>
          <cell r="L419">
            <v>11.8</v>
          </cell>
          <cell r="M419">
            <v>0</v>
          </cell>
          <cell r="N419">
            <v>59</v>
          </cell>
          <cell r="O419">
            <v>5</v>
          </cell>
          <cell r="Q419" t="str">
            <v>HDCT77092</v>
          </cell>
          <cell r="R419">
            <v>100</v>
          </cell>
          <cell r="S419">
            <v>0</v>
          </cell>
          <cell r="T419">
            <v>114.2</v>
          </cell>
          <cell r="V419">
            <v>114.2</v>
          </cell>
          <cell r="W419">
            <v>0</v>
          </cell>
          <cell r="Y419" t="str">
            <v>HDCT77092</v>
          </cell>
          <cell r="Z419">
            <v>97.8</v>
          </cell>
          <cell r="AA419">
            <v>1.85</v>
          </cell>
          <cell r="AB419">
            <v>39.799999999999997</v>
          </cell>
          <cell r="AC419">
            <v>0</v>
          </cell>
          <cell r="AD419">
            <v>79.599999999999994</v>
          </cell>
          <cell r="AE419">
            <v>2</v>
          </cell>
        </row>
        <row r="420">
          <cell r="A420" t="str">
            <v>HDCT77092</v>
          </cell>
          <cell r="B420">
            <v>99.29</v>
          </cell>
          <cell r="C420">
            <v>1.2</v>
          </cell>
          <cell r="D420">
            <v>84</v>
          </cell>
          <cell r="E420">
            <v>0</v>
          </cell>
          <cell r="F420">
            <v>84</v>
          </cell>
          <cell r="G420">
            <v>1</v>
          </cell>
          <cell r="I420" t="str">
            <v>HDCT77092</v>
          </cell>
          <cell r="J420">
            <v>84.69</v>
          </cell>
          <cell r="K420">
            <v>8.57</v>
          </cell>
          <cell r="L420">
            <v>18</v>
          </cell>
          <cell r="M420">
            <v>89.694999999999993</v>
          </cell>
          <cell r="N420">
            <v>54</v>
          </cell>
          <cell r="O420">
            <v>3</v>
          </cell>
          <cell r="Q420" t="str">
            <v>HDCT77093</v>
          </cell>
          <cell r="R420">
            <v>86.68</v>
          </cell>
          <cell r="S420">
            <v>11.19</v>
          </cell>
          <cell r="T420">
            <v>56.5</v>
          </cell>
          <cell r="U420">
            <v>0</v>
          </cell>
          <cell r="V420">
            <v>113</v>
          </cell>
          <cell r="W420">
            <v>2</v>
          </cell>
          <cell r="Y420" t="str">
            <v>HDCT77093</v>
          </cell>
          <cell r="Z420">
            <v>0</v>
          </cell>
          <cell r="AA420">
            <v>168</v>
          </cell>
          <cell r="AB420">
            <v>0</v>
          </cell>
          <cell r="AC420">
            <v>0</v>
          </cell>
          <cell r="AD420">
            <v>0</v>
          </cell>
          <cell r="AE420">
            <v>1</v>
          </cell>
        </row>
        <row r="421">
          <cell r="A421" t="str">
            <v>HDCT77093</v>
          </cell>
          <cell r="B421">
            <v>100</v>
          </cell>
          <cell r="C421">
            <v>0</v>
          </cell>
          <cell r="D421">
            <v>71</v>
          </cell>
          <cell r="F421">
            <v>71</v>
          </cell>
          <cell r="G421">
            <v>0</v>
          </cell>
          <cell r="I421" t="str">
            <v>HDCT77093</v>
          </cell>
          <cell r="J421">
            <v>92.67</v>
          </cell>
          <cell r="K421">
            <v>12.32</v>
          </cell>
          <cell r="L421">
            <v>67</v>
          </cell>
          <cell r="M421">
            <v>100</v>
          </cell>
          <cell r="N421">
            <v>67</v>
          </cell>
          <cell r="O421">
            <v>1</v>
          </cell>
          <cell r="Q421" t="str">
            <v>HDCT77094</v>
          </cell>
          <cell r="R421">
            <v>99.18</v>
          </cell>
          <cell r="S421">
            <v>1.38</v>
          </cell>
          <cell r="T421">
            <v>115.1</v>
          </cell>
          <cell r="U421">
            <v>0</v>
          </cell>
          <cell r="V421">
            <v>115.1</v>
          </cell>
          <cell r="W421">
            <v>1</v>
          </cell>
          <cell r="Y421" t="str">
            <v>HDCT77094</v>
          </cell>
          <cell r="Z421">
            <v>99.12</v>
          </cell>
          <cell r="AA421">
            <v>1.48</v>
          </cell>
          <cell r="AB421">
            <v>76</v>
          </cell>
          <cell r="AC421">
            <v>0</v>
          </cell>
          <cell r="AD421">
            <v>76</v>
          </cell>
          <cell r="AE421">
            <v>1</v>
          </cell>
        </row>
        <row r="422">
          <cell r="A422" t="str">
            <v>HDCT77094</v>
          </cell>
          <cell r="B422">
            <v>99.43</v>
          </cell>
          <cell r="C422">
            <v>0.95</v>
          </cell>
          <cell r="D422">
            <v>91</v>
          </cell>
          <cell r="E422">
            <v>100</v>
          </cell>
          <cell r="F422">
            <v>91</v>
          </cell>
          <cell r="G422">
            <v>1</v>
          </cell>
          <cell r="I422" t="str">
            <v>HDCT77094</v>
          </cell>
          <cell r="J422">
            <v>92.71</v>
          </cell>
          <cell r="K422">
            <v>6.13</v>
          </cell>
          <cell r="L422">
            <v>35</v>
          </cell>
          <cell r="M422">
            <v>91.975999999999999</v>
          </cell>
          <cell r="N422">
            <v>70</v>
          </cell>
          <cell r="O422">
            <v>2</v>
          </cell>
          <cell r="Q422" t="str">
            <v>HDCT77095</v>
          </cell>
          <cell r="R422">
            <v>84.27</v>
          </cell>
          <cell r="S422">
            <v>8.0399999999999991</v>
          </cell>
          <cell r="T422">
            <v>40.25</v>
          </cell>
          <cell r="U422">
            <v>0</v>
          </cell>
          <cell r="V422">
            <v>80.5</v>
          </cell>
          <cell r="W422">
            <v>2</v>
          </cell>
          <cell r="Y422" t="str">
            <v>HDCT77095</v>
          </cell>
          <cell r="Z422">
            <v>98.55</v>
          </cell>
          <cell r="AA422">
            <v>2.4300000000000002</v>
          </cell>
          <cell r="AB422">
            <v>73</v>
          </cell>
          <cell r="AC422">
            <v>0</v>
          </cell>
          <cell r="AD422">
            <v>73</v>
          </cell>
          <cell r="AE422">
            <v>1</v>
          </cell>
        </row>
        <row r="423">
          <cell r="A423" t="str">
            <v>HDCT77095</v>
          </cell>
          <cell r="B423">
            <v>95.2</v>
          </cell>
          <cell r="C423">
            <v>2.69</v>
          </cell>
          <cell r="D423">
            <v>23.333333333333002</v>
          </cell>
          <cell r="E423">
            <v>0</v>
          </cell>
          <cell r="F423">
            <v>70</v>
          </cell>
          <cell r="G423">
            <v>3</v>
          </cell>
          <cell r="I423" t="str">
            <v>HDCT77095</v>
          </cell>
          <cell r="J423">
            <v>95.04</v>
          </cell>
          <cell r="K423">
            <v>2.08</v>
          </cell>
          <cell r="L423">
            <v>17.75</v>
          </cell>
          <cell r="M423">
            <v>30.997</v>
          </cell>
          <cell r="N423">
            <v>71</v>
          </cell>
          <cell r="O423">
            <v>4</v>
          </cell>
          <cell r="Q423" t="str">
            <v>HDCT77096</v>
          </cell>
          <cell r="R423">
            <v>0</v>
          </cell>
          <cell r="V423">
            <v>0</v>
          </cell>
          <cell r="W423">
            <v>0</v>
          </cell>
          <cell r="Y423" t="str">
            <v>HDCT77096</v>
          </cell>
          <cell r="Z423">
            <v>0</v>
          </cell>
          <cell r="AD423">
            <v>0</v>
          </cell>
          <cell r="AE423">
            <v>0</v>
          </cell>
        </row>
        <row r="424">
          <cell r="A424" t="str">
            <v>HDCT77096</v>
          </cell>
          <cell r="B424">
            <v>0</v>
          </cell>
          <cell r="F424">
            <v>0</v>
          </cell>
          <cell r="G424">
            <v>0</v>
          </cell>
          <cell r="I424" t="str">
            <v>HDCT77096</v>
          </cell>
          <cell r="J424">
            <v>0</v>
          </cell>
          <cell r="N424">
            <v>0</v>
          </cell>
          <cell r="O424">
            <v>0</v>
          </cell>
          <cell r="Q424" t="str">
            <v>HDCT77102</v>
          </cell>
          <cell r="R424">
            <v>95.08</v>
          </cell>
          <cell r="S424">
            <v>2.0699999999999998</v>
          </cell>
          <cell r="T424">
            <v>23.425000000000001</v>
          </cell>
          <cell r="U424">
            <v>0</v>
          </cell>
          <cell r="V424">
            <v>93.7</v>
          </cell>
          <cell r="W424">
            <v>4</v>
          </cell>
          <cell r="Y424" t="str">
            <v>HDCT77102</v>
          </cell>
          <cell r="Z424">
            <v>76.55</v>
          </cell>
          <cell r="AA424">
            <v>13.13</v>
          </cell>
          <cell r="AB424">
            <v>20.833333333333002</v>
          </cell>
          <cell r="AC424">
            <v>91.834999999999994</v>
          </cell>
          <cell r="AD424">
            <v>62.5</v>
          </cell>
          <cell r="AE424">
            <v>3</v>
          </cell>
        </row>
        <row r="425">
          <cell r="A425" t="str">
            <v>HDCT77102</v>
          </cell>
          <cell r="B425">
            <v>92.78</v>
          </cell>
          <cell r="C425">
            <v>12.13</v>
          </cell>
          <cell r="D425">
            <v>80</v>
          </cell>
          <cell r="E425">
            <v>100</v>
          </cell>
          <cell r="F425">
            <v>80</v>
          </cell>
          <cell r="G425">
            <v>1</v>
          </cell>
          <cell r="I425" t="str">
            <v>HDCT77102</v>
          </cell>
          <cell r="J425">
            <v>90.54</v>
          </cell>
          <cell r="K425">
            <v>3.98</v>
          </cell>
          <cell r="L425">
            <v>17</v>
          </cell>
          <cell r="M425">
            <v>0</v>
          </cell>
          <cell r="N425">
            <v>68</v>
          </cell>
          <cell r="O425">
            <v>4</v>
          </cell>
          <cell r="Q425" t="str">
            <v>HDCT77104</v>
          </cell>
          <cell r="R425">
            <v>18.77</v>
          </cell>
          <cell r="S425">
            <v>68.23</v>
          </cell>
          <cell r="T425">
            <v>5.25</v>
          </cell>
          <cell r="U425">
            <v>69.284000000000006</v>
          </cell>
          <cell r="V425">
            <v>10.5</v>
          </cell>
          <cell r="W425">
            <v>2</v>
          </cell>
          <cell r="Y425" t="str">
            <v>HDCT77104</v>
          </cell>
          <cell r="Z425">
            <v>88.86</v>
          </cell>
          <cell r="AA425">
            <v>6.24</v>
          </cell>
          <cell r="AB425">
            <v>22</v>
          </cell>
          <cell r="AC425">
            <v>80.856999999999999</v>
          </cell>
          <cell r="AD425">
            <v>66</v>
          </cell>
          <cell r="AE425">
            <v>3</v>
          </cell>
        </row>
        <row r="426">
          <cell r="A426" t="str">
            <v>HDCT77104</v>
          </cell>
          <cell r="B426">
            <v>99.41</v>
          </cell>
          <cell r="C426">
            <v>0.49</v>
          </cell>
          <cell r="D426">
            <v>48</v>
          </cell>
          <cell r="E426">
            <v>0</v>
          </cell>
          <cell r="F426">
            <v>96</v>
          </cell>
          <cell r="G426">
            <v>2</v>
          </cell>
          <cell r="I426" t="str">
            <v>HDCT77104</v>
          </cell>
          <cell r="J426">
            <v>4.04</v>
          </cell>
          <cell r="K426">
            <v>161.22</v>
          </cell>
          <cell r="L426">
            <v>0</v>
          </cell>
          <cell r="M426">
            <v>100</v>
          </cell>
          <cell r="N426">
            <v>0</v>
          </cell>
          <cell r="O426">
            <v>1</v>
          </cell>
          <cell r="Q426" t="str">
            <v>HDCT78001</v>
          </cell>
          <cell r="R426">
            <v>0</v>
          </cell>
          <cell r="V426">
            <v>0</v>
          </cell>
          <cell r="W426">
            <v>0</v>
          </cell>
          <cell r="Y426" t="str">
            <v>HDKM46011</v>
          </cell>
          <cell r="Z426">
            <v>0</v>
          </cell>
          <cell r="AD426">
            <v>0</v>
          </cell>
          <cell r="AE426">
            <v>0</v>
          </cell>
        </row>
        <row r="427">
          <cell r="A427" t="str">
            <v>HDCT78001</v>
          </cell>
          <cell r="B427">
            <v>96.81</v>
          </cell>
          <cell r="C427">
            <v>2.68</v>
          </cell>
          <cell r="D427">
            <v>50.5</v>
          </cell>
          <cell r="E427">
            <v>78.191000000000003</v>
          </cell>
          <cell r="F427">
            <v>101</v>
          </cell>
          <cell r="G427">
            <v>2</v>
          </cell>
          <cell r="I427" t="str">
            <v>HDCT78001</v>
          </cell>
          <cell r="J427">
            <v>97.85</v>
          </cell>
          <cell r="K427">
            <v>3.1</v>
          </cell>
          <cell r="L427">
            <v>39</v>
          </cell>
          <cell r="M427">
            <v>0</v>
          </cell>
          <cell r="N427">
            <v>39</v>
          </cell>
          <cell r="O427">
            <v>1</v>
          </cell>
          <cell r="Q427" t="str">
            <v>HDCT78003</v>
          </cell>
          <cell r="R427">
            <v>0</v>
          </cell>
          <cell r="V427">
            <v>0</v>
          </cell>
          <cell r="W427">
            <v>0</v>
          </cell>
          <cell r="Y427" t="str">
            <v>HDKM46013</v>
          </cell>
          <cell r="Z427">
            <v>0</v>
          </cell>
          <cell r="AD427">
            <v>0</v>
          </cell>
          <cell r="AE427">
            <v>0</v>
          </cell>
        </row>
        <row r="428">
          <cell r="A428" t="str">
            <v>HDCT78003</v>
          </cell>
          <cell r="B428">
            <v>92.53</v>
          </cell>
          <cell r="C428">
            <v>3.78</v>
          </cell>
          <cell r="D428">
            <v>40.5</v>
          </cell>
          <cell r="E428">
            <v>76.820999999999998</v>
          </cell>
          <cell r="F428">
            <v>81</v>
          </cell>
          <cell r="G428">
            <v>2</v>
          </cell>
          <cell r="I428" t="str">
            <v>HDCT78003</v>
          </cell>
          <cell r="J428">
            <v>97.67</v>
          </cell>
          <cell r="K428">
            <v>1.68</v>
          </cell>
          <cell r="L428">
            <v>26</v>
          </cell>
          <cell r="M428">
            <v>0</v>
          </cell>
          <cell r="N428">
            <v>52</v>
          </cell>
          <cell r="O428">
            <v>2</v>
          </cell>
          <cell r="Q428" t="str">
            <v>HDCT78006</v>
          </cell>
          <cell r="R428">
            <v>0</v>
          </cell>
          <cell r="V428">
            <v>0</v>
          </cell>
          <cell r="W428">
            <v>0</v>
          </cell>
          <cell r="Y428" t="str">
            <v>HDKM46016</v>
          </cell>
          <cell r="Z428">
            <v>89.61</v>
          </cell>
          <cell r="AA428">
            <v>17.45</v>
          </cell>
          <cell r="AB428">
            <v>56</v>
          </cell>
          <cell r="AC428">
            <v>100</v>
          </cell>
          <cell r="AD428">
            <v>56</v>
          </cell>
          <cell r="AE428">
            <v>1</v>
          </cell>
        </row>
        <row r="429">
          <cell r="A429" t="str">
            <v>HDCT78006</v>
          </cell>
          <cell r="B429">
            <v>90.97</v>
          </cell>
          <cell r="C429">
            <v>0</v>
          </cell>
          <cell r="D429">
            <v>86</v>
          </cell>
          <cell r="F429">
            <v>86</v>
          </cell>
          <cell r="G429">
            <v>0</v>
          </cell>
          <cell r="I429" t="str">
            <v>HDCT78006</v>
          </cell>
          <cell r="J429">
            <v>98.98</v>
          </cell>
          <cell r="K429">
            <v>1.47</v>
          </cell>
          <cell r="L429">
            <v>53</v>
          </cell>
          <cell r="M429">
            <v>0</v>
          </cell>
          <cell r="N429">
            <v>53</v>
          </cell>
          <cell r="O429">
            <v>1</v>
          </cell>
          <cell r="Q429" t="str">
            <v>HDCT78007</v>
          </cell>
          <cell r="R429">
            <v>0</v>
          </cell>
          <cell r="V429">
            <v>0</v>
          </cell>
          <cell r="W429">
            <v>0</v>
          </cell>
          <cell r="Y429" t="str">
            <v>HDKM46017</v>
          </cell>
          <cell r="Z429">
            <v>0</v>
          </cell>
          <cell r="AD429">
            <v>0</v>
          </cell>
          <cell r="AE429">
            <v>0</v>
          </cell>
        </row>
        <row r="430">
          <cell r="A430" t="str">
            <v>HDCT78007</v>
          </cell>
          <cell r="B430">
            <v>91.49</v>
          </cell>
          <cell r="C430">
            <v>3.58</v>
          </cell>
          <cell r="D430">
            <v>24.25</v>
          </cell>
          <cell r="E430">
            <v>0</v>
          </cell>
          <cell r="F430">
            <v>97</v>
          </cell>
          <cell r="G430">
            <v>4</v>
          </cell>
          <cell r="I430" t="str">
            <v>HDCT78007</v>
          </cell>
          <cell r="J430">
            <v>95.16</v>
          </cell>
          <cell r="K430">
            <v>3.48</v>
          </cell>
          <cell r="L430">
            <v>16</v>
          </cell>
          <cell r="M430">
            <v>0</v>
          </cell>
          <cell r="N430">
            <v>32</v>
          </cell>
          <cell r="O430">
            <v>2</v>
          </cell>
          <cell r="Q430" t="str">
            <v>HDCT78009</v>
          </cell>
          <cell r="R430">
            <v>0</v>
          </cell>
          <cell r="V430">
            <v>0</v>
          </cell>
          <cell r="W430">
            <v>0</v>
          </cell>
          <cell r="Y430" t="str">
            <v>HDKM46018</v>
          </cell>
          <cell r="Z430">
            <v>94.35</v>
          </cell>
          <cell r="AA430">
            <v>9.17</v>
          </cell>
          <cell r="AB430">
            <v>49</v>
          </cell>
          <cell r="AC430">
            <v>0</v>
          </cell>
          <cell r="AD430">
            <v>49</v>
          </cell>
          <cell r="AE430">
            <v>1</v>
          </cell>
        </row>
        <row r="431">
          <cell r="A431" t="str">
            <v>HDCT78009</v>
          </cell>
          <cell r="B431">
            <v>98.45</v>
          </cell>
          <cell r="C431">
            <v>2.6</v>
          </cell>
          <cell r="D431">
            <v>106</v>
          </cell>
          <cell r="E431">
            <v>0</v>
          </cell>
          <cell r="F431">
            <v>106</v>
          </cell>
          <cell r="G431">
            <v>1</v>
          </cell>
          <cell r="I431" t="str">
            <v>HDCT78009</v>
          </cell>
          <cell r="J431">
            <v>77.59</v>
          </cell>
          <cell r="K431">
            <v>32.270000000000003</v>
          </cell>
          <cell r="L431">
            <v>9</v>
          </cell>
          <cell r="M431">
            <v>0</v>
          </cell>
          <cell r="N431">
            <v>9</v>
          </cell>
          <cell r="O431">
            <v>1</v>
          </cell>
          <cell r="Q431" t="str">
            <v>HDCT78012</v>
          </cell>
          <cell r="R431">
            <v>0</v>
          </cell>
          <cell r="V431">
            <v>0</v>
          </cell>
          <cell r="W431">
            <v>0</v>
          </cell>
          <cell r="Y431" t="str">
            <v>HDKM46019</v>
          </cell>
          <cell r="Z431">
            <v>0</v>
          </cell>
          <cell r="AD431">
            <v>0</v>
          </cell>
          <cell r="AE431">
            <v>0</v>
          </cell>
        </row>
        <row r="432">
          <cell r="A432" t="str">
            <v>HDCT78012</v>
          </cell>
          <cell r="B432">
            <v>98.41</v>
          </cell>
          <cell r="C432">
            <v>1.33</v>
          </cell>
          <cell r="D432">
            <v>47.5</v>
          </cell>
          <cell r="E432">
            <v>0</v>
          </cell>
          <cell r="F432">
            <v>95</v>
          </cell>
          <cell r="G432">
            <v>2</v>
          </cell>
          <cell r="I432" t="str">
            <v>HDCT78012</v>
          </cell>
          <cell r="J432">
            <v>100</v>
          </cell>
          <cell r="K432">
            <v>0</v>
          </cell>
          <cell r="L432">
            <v>55</v>
          </cell>
          <cell r="N432">
            <v>55</v>
          </cell>
          <cell r="O432">
            <v>0</v>
          </cell>
          <cell r="Q432" t="str">
            <v>HDCT78015</v>
          </cell>
          <cell r="R432">
            <v>0</v>
          </cell>
          <cell r="V432">
            <v>0</v>
          </cell>
          <cell r="W432">
            <v>0</v>
          </cell>
          <cell r="Y432" t="str">
            <v>HDKM46025</v>
          </cell>
          <cell r="Z432">
            <v>0</v>
          </cell>
          <cell r="AD432">
            <v>0</v>
          </cell>
          <cell r="AE432">
            <v>0</v>
          </cell>
        </row>
        <row r="433">
          <cell r="A433" t="str">
            <v>HDCT78015</v>
          </cell>
          <cell r="B433">
            <v>81.12</v>
          </cell>
          <cell r="C433">
            <v>10.57</v>
          </cell>
          <cell r="D433">
            <v>25.333333333333002</v>
          </cell>
          <cell r="E433">
            <v>90.225999999999999</v>
          </cell>
          <cell r="F433">
            <v>76</v>
          </cell>
          <cell r="G433">
            <v>3</v>
          </cell>
          <cell r="I433" t="str">
            <v>HDCT78015</v>
          </cell>
          <cell r="J433">
            <v>99.54</v>
          </cell>
          <cell r="K433">
            <v>0.67</v>
          </cell>
          <cell r="L433">
            <v>60</v>
          </cell>
          <cell r="M433">
            <v>0</v>
          </cell>
          <cell r="N433">
            <v>60</v>
          </cell>
          <cell r="O433">
            <v>1</v>
          </cell>
          <cell r="Q433" t="str">
            <v>HDKM46011</v>
          </cell>
          <cell r="R433">
            <v>0</v>
          </cell>
          <cell r="V433">
            <v>0</v>
          </cell>
          <cell r="W433">
            <v>0</v>
          </cell>
          <cell r="Y433" t="str">
            <v>HDKM46058</v>
          </cell>
          <cell r="Z433">
            <v>98.06</v>
          </cell>
          <cell r="AA433">
            <v>1.63</v>
          </cell>
          <cell r="AB433">
            <v>14</v>
          </cell>
          <cell r="AC433">
            <v>0</v>
          </cell>
          <cell r="AD433">
            <v>28</v>
          </cell>
          <cell r="AE433">
            <v>2</v>
          </cell>
        </row>
        <row r="434">
          <cell r="A434" t="str">
            <v>HDKM46011</v>
          </cell>
          <cell r="B434">
            <v>0</v>
          </cell>
          <cell r="F434">
            <v>0</v>
          </cell>
          <cell r="G434">
            <v>0</v>
          </cell>
          <cell r="I434" t="str">
            <v>HDKM46011</v>
          </cell>
          <cell r="J434">
            <v>0</v>
          </cell>
          <cell r="N434">
            <v>0</v>
          </cell>
          <cell r="O434">
            <v>0</v>
          </cell>
          <cell r="Q434" t="str">
            <v>HDKM46013</v>
          </cell>
          <cell r="R434">
            <v>0</v>
          </cell>
          <cell r="V434">
            <v>0</v>
          </cell>
          <cell r="W434">
            <v>0</v>
          </cell>
          <cell r="Y434" t="str">
            <v>HDKM46060</v>
          </cell>
          <cell r="Z434">
            <v>99.16</v>
          </cell>
          <cell r="AA434">
            <v>1.42</v>
          </cell>
          <cell r="AB434">
            <v>67</v>
          </cell>
          <cell r="AC434">
            <v>0</v>
          </cell>
          <cell r="AD434">
            <v>67</v>
          </cell>
          <cell r="AE434">
            <v>1</v>
          </cell>
        </row>
        <row r="435">
          <cell r="A435" t="str">
            <v>HDKM46013</v>
          </cell>
          <cell r="B435">
            <v>0</v>
          </cell>
          <cell r="F435">
            <v>0</v>
          </cell>
          <cell r="G435">
            <v>0</v>
          </cell>
          <cell r="I435" t="str">
            <v>HDKM46013</v>
          </cell>
          <cell r="J435">
            <v>0</v>
          </cell>
          <cell r="N435">
            <v>0</v>
          </cell>
          <cell r="O435">
            <v>0</v>
          </cell>
          <cell r="Q435" t="str">
            <v>HDKM46016</v>
          </cell>
          <cell r="R435">
            <v>94.13</v>
          </cell>
          <cell r="S435">
            <v>4.93</v>
          </cell>
          <cell r="T435">
            <v>26</v>
          </cell>
          <cell r="U435">
            <v>0</v>
          </cell>
          <cell r="V435">
            <v>52</v>
          </cell>
          <cell r="W435">
            <v>2</v>
          </cell>
          <cell r="Y435" t="str">
            <v>HDKM46066</v>
          </cell>
          <cell r="Z435">
            <v>96.97</v>
          </cell>
          <cell r="AA435">
            <v>5.08</v>
          </cell>
          <cell r="AB435">
            <v>71</v>
          </cell>
          <cell r="AC435">
            <v>0</v>
          </cell>
          <cell r="AD435">
            <v>71</v>
          </cell>
          <cell r="AE435">
            <v>1</v>
          </cell>
        </row>
        <row r="436">
          <cell r="A436" t="str">
            <v>HDKM46016</v>
          </cell>
          <cell r="B436">
            <v>93.91</v>
          </cell>
          <cell r="C436">
            <v>10.23</v>
          </cell>
          <cell r="D436">
            <v>61</v>
          </cell>
          <cell r="E436">
            <v>100</v>
          </cell>
          <cell r="F436">
            <v>61</v>
          </cell>
          <cell r="G436">
            <v>1</v>
          </cell>
          <cell r="I436" t="str">
            <v>HDKM46016</v>
          </cell>
          <cell r="J436">
            <v>100</v>
          </cell>
          <cell r="K436">
            <v>0</v>
          </cell>
          <cell r="L436">
            <v>47</v>
          </cell>
          <cell r="N436">
            <v>47</v>
          </cell>
          <cell r="O436">
            <v>0</v>
          </cell>
          <cell r="Q436" t="str">
            <v>HDKM46017</v>
          </cell>
          <cell r="R436">
            <v>0</v>
          </cell>
          <cell r="V436">
            <v>0</v>
          </cell>
          <cell r="W436">
            <v>0</v>
          </cell>
          <cell r="Y436" t="str">
            <v>HDKM46067</v>
          </cell>
          <cell r="Z436">
            <v>20.75</v>
          </cell>
          <cell r="AA436">
            <v>133.13</v>
          </cell>
          <cell r="AB436">
            <v>0</v>
          </cell>
          <cell r="AC436">
            <v>100</v>
          </cell>
          <cell r="AD436">
            <v>0</v>
          </cell>
          <cell r="AE436">
            <v>1</v>
          </cell>
        </row>
        <row r="437">
          <cell r="A437" t="str">
            <v>HDKM46017</v>
          </cell>
          <cell r="B437">
            <v>0</v>
          </cell>
          <cell r="F437">
            <v>0</v>
          </cell>
          <cell r="G437">
            <v>0</v>
          </cell>
          <cell r="I437" t="str">
            <v>HDKM46017</v>
          </cell>
          <cell r="J437">
            <v>0</v>
          </cell>
          <cell r="N437">
            <v>0</v>
          </cell>
          <cell r="O437">
            <v>0</v>
          </cell>
          <cell r="Q437" t="str">
            <v>HDKM46018</v>
          </cell>
          <cell r="R437">
            <v>95.58</v>
          </cell>
          <cell r="S437">
            <v>3.72</v>
          </cell>
          <cell r="T437">
            <v>30.5</v>
          </cell>
          <cell r="U437">
            <v>0</v>
          </cell>
          <cell r="V437">
            <v>61</v>
          </cell>
          <cell r="W437">
            <v>2</v>
          </cell>
          <cell r="Y437" t="str">
            <v>HDKM46070</v>
          </cell>
          <cell r="Z437">
            <v>86.56</v>
          </cell>
          <cell r="AA437">
            <v>21.15</v>
          </cell>
          <cell r="AB437">
            <v>73</v>
          </cell>
          <cell r="AC437">
            <v>100</v>
          </cell>
          <cell r="AD437">
            <v>73</v>
          </cell>
          <cell r="AE437">
            <v>1</v>
          </cell>
        </row>
        <row r="438">
          <cell r="A438" t="str">
            <v>HDKM46018</v>
          </cell>
          <cell r="B438">
            <v>94.02</v>
          </cell>
          <cell r="C438">
            <v>3.35</v>
          </cell>
          <cell r="D438">
            <v>12.333333333333</v>
          </cell>
          <cell r="E438">
            <v>0</v>
          </cell>
          <cell r="F438">
            <v>37</v>
          </cell>
          <cell r="G438">
            <v>3</v>
          </cell>
          <cell r="I438" t="str">
            <v>HDKM46018</v>
          </cell>
          <cell r="J438">
            <v>99.53</v>
          </cell>
          <cell r="K438">
            <v>0.39</v>
          </cell>
          <cell r="L438">
            <v>20.5</v>
          </cell>
          <cell r="M438">
            <v>0</v>
          </cell>
          <cell r="N438">
            <v>41</v>
          </cell>
          <cell r="O438">
            <v>2</v>
          </cell>
          <cell r="Q438" t="str">
            <v>HDKM46019</v>
          </cell>
          <cell r="R438">
            <v>0</v>
          </cell>
          <cell r="V438">
            <v>0</v>
          </cell>
          <cell r="W438">
            <v>0</v>
          </cell>
          <cell r="Y438" t="str">
            <v>HDKM46073</v>
          </cell>
          <cell r="Z438">
            <v>95.04</v>
          </cell>
          <cell r="AA438">
            <v>4.17</v>
          </cell>
          <cell r="AB438">
            <v>27</v>
          </cell>
          <cell r="AC438">
            <v>0</v>
          </cell>
          <cell r="AD438">
            <v>54</v>
          </cell>
          <cell r="AE438">
            <v>2</v>
          </cell>
        </row>
        <row r="439">
          <cell r="A439" t="str">
            <v>HDKM46019</v>
          </cell>
          <cell r="B439">
            <v>0</v>
          </cell>
          <cell r="F439">
            <v>0</v>
          </cell>
          <cell r="G439">
            <v>0</v>
          </cell>
          <cell r="I439" t="str">
            <v>HDKM46019</v>
          </cell>
          <cell r="J439">
            <v>0</v>
          </cell>
          <cell r="N439">
            <v>0</v>
          </cell>
          <cell r="O439">
            <v>0</v>
          </cell>
          <cell r="Q439" t="str">
            <v>HDKM46025</v>
          </cell>
          <cell r="R439">
            <v>0</v>
          </cell>
          <cell r="V439">
            <v>0</v>
          </cell>
          <cell r="W439">
            <v>0</v>
          </cell>
          <cell r="Y439" t="str">
            <v>HDKM46074</v>
          </cell>
          <cell r="Z439">
            <v>0</v>
          </cell>
          <cell r="AD439">
            <v>0</v>
          </cell>
          <cell r="AE439">
            <v>0</v>
          </cell>
        </row>
        <row r="440">
          <cell r="A440" t="str">
            <v>HDKM46025</v>
          </cell>
          <cell r="B440">
            <v>0</v>
          </cell>
          <cell r="F440">
            <v>0</v>
          </cell>
          <cell r="G440">
            <v>0</v>
          </cell>
          <cell r="I440" t="str">
            <v>HDKM46025</v>
          </cell>
          <cell r="J440">
            <v>0</v>
          </cell>
          <cell r="N440">
            <v>0</v>
          </cell>
          <cell r="O440">
            <v>0</v>
          </cell>
          <cell r="Q440" t="str">
            <v>HDKM46058</v>
          </cell>
          <cell r="R440">
            <v>97.43</v>
          </cell>
          <cell r="S440">
            <v>2.16</v>
          </cell>
          <cell r="T440">
            <v>30.5</v>
          </cell>
          <cell r="U440">
            <v>0</v>
          </cell>
          <cell r="V440">
            <v>61</v>
          </cell>
          <cell r="W440">
            <v>2</v>
          </cell>
          <cell r="Y440" t="str">
            <v>HDKM46079</v>
          </cell>
          <cell r="Z440">
            <v>99.35</v>
          </cell>
          <cell r="AA440">
            <v>1.1000000000000001</v>
          </cell>
          <cell r="AB440">
            <v>81</v>
          </cell>
          <cell r="AC440">
            <v>0</v>
          </cell>
          <cell r="AD440">
            <v>81</v>
          </cell>
          <cell r="AE440">
            <v>1</v>
          </cell>
        </row>
        <row r="441">
          <cell r="A441" t="str">
            <v>HDKM46058</v>
          </cell>
          <cell r="B441">
            <v>56.77</v>
          </cell>
          <cell r="C441">
            <v>18.16</v>
          </cell>
          <cell r="D441">
            <v>4.25</v>
          </cell>
          <cell r="E441">
            <v>45.801000000000002</v>
          </cell>
          <cell r="F441">
            <v>17</v>
          </cell>
          <cell r="G441">
            <v>4</v>
          </cell>
          <cell r="I441" t="str">
            <v>HDKM46058</v>
          </cell>
          <cell r="J441">
            <v>94.63</v>
          </cell>
          <cell r="K441">
            <v>3.01</v>
          </cell>
          <cell r="L441">
            <v>17.666666666666998</v>
          </cell>
          <cell r="M441">
            <v>0</v>
          </cell>
          <cell r="N441">
            <v>53</v>
          </cell>
          <cell r="O441">
            <v>3</v>
          </cell>
          <cell r="Q441" t="str">
            <v>HDKM46060</v>
          </cell>
          <cell r="R441">
            <v>99.76</v>
          </cell>
          <cell r="S441">
            <v>0.4</v>
          </cell>
          <cell r="T441">
            <v>70</v>
          </cell>
          <cell r="U441">
            <v>0</v>
          </cell>
          <cell r="V441">
            <v>70</v>
          </cell>
          <cell r="W441">
            <v>1</v>
          </cell>
          <cell r="Y441" t="str">
            <v>HDKM46092</v>
          </cell>
          <cell r="Z441">
            <v>0</v>
          </cell>
          <cell r="AD441">
            <v>0</v>
          </cell>
          <cell r="AE441">
            <v>0</v>
          </cell>
        </row>
        <row r="442">
          <cell r="A442" t="str">
            <v>HDKM46060</v>
          </cell>
          <cell r="B442">
            <v>83.38</v>
          </cell>
          <cell r="C442">
            <v>27.92</v>
          </cell>
          <cell r="D442">
            <v>58</v>
          </cell>
          <cell r="E442">
            <v>100</v>
          </cell>
          <cell r="F442">
            <v>58</v>
          </cell>
          <cell r="G442">
            <v>1</v>
          </cell>
          <cell r="I442" t="str">
            <v>HDKM46060</v>
          </cell>
          <cell r="J442">
            <v>99.9</v>
          </cell>
          <cell r="K442">
            <v>0.17</v>
          </cell>
          <cell r="L442">
            <v>35</v>
          </cell>
          <cell r="M442">
            <v>0</v>
          </cell>
          <cell r="N442">
            <v>35</v>
          </cell>
          <cell r="O442">
            <v>1</v>
          </cell>
          <cell r="Q442" t="str">
            <v>HDKM46066</v>
          </cell>
          <cell r="R442">
            <v>94.33</v>
          </cell>
          <cell r="S442">
            <v>2.38</v>
          </cell>
          <cell r="T442">
            <v>23</v>
          </cell>
          <cell r="U442">
            <v>0</v>
          </cell>
          <cell r="V442">
            <v>92</v>
          </cell>
          <cell r="W442">
            <v>4</v>
          </cell>
          <cell r="Y442" t="str">
            <v>HDKM78016</v>
          </cell>
          <cell r="Z442">
            <v>0</v>
          </cell>
          <cell r="AD442">
            <v>0</v>
          </cell>
          <cell r="AE442">
            <v>0</v>
          </cell>
        </row>
        <row r="443">
          <cell r="A443" t="str">
            <v>HDKM46066</v>
          </cell>
          <cell r="B443">
            <v>93.18</v>
          </cell>
          <cell r="C443">
            <v>1.64</v>
          </cell>
          <cell r="D443">
            <v>9.7142857142856993</v>
          </cell>
          <cell r="E443">
            <v>0</v>
          </cell>
          <cell r="F443">
            <v>68</v>
          </cell>
          <cell r="G443">
            <v>7</v>
          </cell>
          <cell r="I443" t="str">
            <v>HDKM46066</v>
          </cell>
          <cell r="J443">
            <v>78.27</v>
          </cell>
          <cell r="K443">
            <v>12.17</v>
          </cell>
          <cell r="L443">
            <v>3.3333333333333002</v>
          </cell>
          <cell r="M443">
            <v>83.424999999999997</v>
          </cell>
          <cell r="N443">
            <v>10</v>
          </cell>
          <cell r="O443">
            <v>3</v>
          </cell>
          <cell r="Q443" t="str">
            <v>HDKM46067</v>
          </cell>
          <cell r="R443">
            <v>99.77</v>
          </cell>
          <cell r="S443">
            <v>0.38</v>
          </cell>
          <cell r="T443">
            <v>61</v>
          </cell>
          <cell r="U443">
            <v>0</v>
          </cell>
          <cell r="V443">
            <v>61</v>
          </cell>
          <cell r="W443">
            <v>1</v>
          </cell>
          <cell r="Y443" t="str">
            <v>HDKM78018</v>
          </cell>
          <cell r="Z443">
            <v>91.99</v>
          </cell>
          <cell r="AA443">
            <v>3.73</v>
          </cell>
          <cell r="AB443">
            <v>60</v>
          </cell>
          <cell r="AC443">
            <v>0</v>
          </cell>
          <cell r="AD443">
            <v>60</v>
          </cell>
          <cell r="AE443">
            <v>1</v>
          </cell>
        </row>
        <row r="444">
          <cell r="A444" t="str">
            <v>HDKM46067</v>
          </cell>
          <cell r="B444">
            <v>0</v>
          </cell>
          <cell r="C444">
            <v>168</v>
          </cell>
          <cell r="D444">
            <v>0</v>
          </cell>
          <cell r="E444">
            <v>100</v>
          </cell>
          <cell r="F444">
            <v>0</v>
          </cell>
          <cell r="G444">
            <v>1</v>
          </cell>
          <cell r="I444" t="str">
            <v>HDKM46067</v>
          </cell>
          <cell r="J444">
            <v>25.17</v>
          </cell>
          <cell r="K444">
            <v>40.94</v>
          </cell>
          <cell r="L444">
            <v>6</v>
          </cell>
          <cell r="M444">
            <v>97.287000000000006</v>
          </cell>
          <cell r="N444">
            <v>18</v>
          </cell>
          <cell r="O444">
            <v>3</v>
          </cell>
          <cell r="Q444" t="str">
            <v>HDKM46070</v>
          </cell>
          <cell r="R444">
            <v>68.11</v>
          </cell>
          <cell r="S444">
            <v>26.79</v>
          </cell>
          <cell r="T444">
            <v>25</v>
          </cell>
          <cell r="U444">
            <v>97.792000000000002</v>
          </cell>
          <cell r="V444">
            <v>50</v>
          </cell>
          <cell r="W444">
            <v>2</v>
          </cell>
          <cell r="Y444" t="str">
            <v>HDKM78019</v>
          </cell>
          <cell r="Z444">
            <v>0</v>
          </cell>
          <cell r="AD444">
            <v>0</v>
          </cell>
          <cell r="AE444">
            <v>0</v>
          </cell>
        </row>
        <row r="445">
          <cell r="A445" t="str">
            <v>HDKM46070</v>
          </cell>
          <cell r="B445">
            <v>93.93</v>
          </cell>
          <cell r="C445">
            <v>3.4</v>
          </cell>
          <cell r="D445">
            <v>19.833333333333002</v>
          </cell>
          <cell r="E445">
            <v>0</v>
          </cell>
          <cell r="F445">
            <v>59.5</v>
          </cell>
          <cell r="G445">
            <v>3</v>
          </cell>
          <cell r="I445" t="str">
            <v>HDKM46070</v>
          </cell>
          <cell r="J445">
            <v>98.19</v>
          </cell>
          <cell r="K445">
            <v>0.98</v>
          </cell>
          <cell r="L445">
            <v>27.5</v>
          </cell>
          <cell r="M445">
            <v>0</v>
          </cell>
          <cell r="N445">
            <v>55</v>
          </cell>
          <cell r="O445">
            <v>2</v>
          </cell>
          <cell r="Q445" t="str">
            <v>HDKM46073</v>
          </cell>
          <cell r="R445">
            <v>97.02</v>
          </cell>
          <cell r="S445">
            <v>1.67</v>
          </cell>
          <cell r="T445">
            <v>24.666666666666998</v>
          </cell>
          <cell r="U445">
            <v>0</v>
          </cell>
          <cell r="V445">
            <v>74</v>
          </cell>
          <cell r="W445">
            <v>3</v>
          </cell>
          <cell r="Y445" t="str">
            <v>HDKM78031</v>
          </cell>
          <cell r="Z445">
            <v>0</v>
          </cell>
          <cell r="AD445">
            <v>0</v>
          </cell>
          <cell r="AE445">
            <v>0</v>
          </cell>
        </row>
        <row r="446">
          <cell r="A446" t="str">
            <v>HDKM46073</v>
          </cell>
          <cell r="B446">
            <v>86.86</v>
          </cell>
          <cell r="C446">
            <v>7.15</v>
          </cell>
          <cell r="D446">
            <v>14</v>
          </cell>
          <cell r="E446">
            <v>90.442999999999998</v>
          </cell>
          <cell r="F446">
            <v>42</v>
          </cell>
          <cell r="G446">
            <v>3</v>
          </cell>
          <cell r="I446" t="str">
            <v>HDKM46073</v>
          </cell>
          <cell r="J446">
            <v>93.33</v>
          </cell>
          <cell r="K446">
            <v>2.0499999999999998</v>
          </cell>
          <cell r="L446">
            <v>16.5</v>
          </cell>
          <cell r="M446">
            <v>0</v>
          </cell>
          <cell r="N446">
            <v>33</v>
          </cell>
          <cell r="O446">
            <v>2</v>
          </cell>
          <cell r="Q446" t="str">
            <v>HDKM46074</v>
          </cell>
          <cell r="R446">
            <v>100</v>
          </cell>
          <cell r="V446">
            <v>0</v>
          </cell>
          <cell r="W446">
            <v>0</v>
          </cell>
          <cell r="Y446" t="str">
            <v>HDKM78032</v>
          </cell>
          <cell r="Z446">
            <v>98.22</v>
          </cell>
          <cell r="AA446">
            <v>0.99</v>
          </cell>
          <cell r="AB446">
            <v>17</v>
          </cell>
          <cell r="AC446">
            <v>32.953000000000003</v>
          </cell>
          <cell r="AD446">
            <v>51</v>
          </cell>
          <cell r="AE446">
            <v>3</v>
          </cell>
        </row>
        <row r="447">
          <cell r="A447" t="str">
            <v>HDKM46074</v>
          </cell>
          <cell r="B447">
            <v>85.6</v>
          </cell>
          <cell r="C447">
            <v>4.4400000000000004</v>
          </cell>
          <cell r="D447">
            <v>8</v>
          </cell>
          <cell r="E447">
            <v>84.224999999999994</v>
          </cell>
          <cell r="F447">
            <v>32</v>
          </cell>
          <cell r="G447">
            <v>4</v>
          </cell>
          <cell r="I447" t="str">
            <v>HDKM46074</v>
          </cell>
          <cell r="J447">
            <v>98.27</v>
          </cell>
          <cell r="K447">
            <v>0.97</v>
          </cell>
          <cell r="L447">
            <v>4.3333333333333002</v>
          </cell>
          <cell r="M447">
            <v>0</v>
          </cell>
          <cell r="N447">
            <v>13</v>
          </cell>
          <cell r="O447">
            <v>3</v>
          </cell>
          <cell r="Q447" t="str">
            <v>HDKM46079</v>
          </cell>
          <cell r="R447">
            <v>50.68</v>
          </cell>
          <cell r="S447">
            <v>82.85</v>
          </cell>
          <cell r="T447">
            <v>15</v>
          </cell>
          <cell r="U447">
            <v>100</v>
          </cell>
          <cell r="V447">
            <v>15</v>
          </cell>
          <cell r="W447">
            <v>1</v>
          </cell>
          <cell r="Y447" t="str">
            <v>HDKM78036</v>
          </cell>
          <cell r="Z447">
            <v>0</v>
          </cell>
          <cell r="AD447">
            <v>0</v>
          </cell>
          <cell r="AE447">
            <v>0</v>
          </cell>
        </row>
        <row r="448">
          <cell r="A448" t="str">
            <v>HDKM46079</v>
          </cell>
          <cell r="B448">
            <v>96.84</v>
          </cell>
          <cell r="C448">
            <v>1.17</v>
          </cell>
          <cell r="D448">
            <v>25</v>
          </cell>
          <cell r="E448">
            <v>0</v>
          </cell>
          <cell r="F448">
            <v>50</v>
          </cell>
          <cell r="G448">
            <v>2</v>
          </cell>
          <cell r="I448" t="str">
            <v>HDKM46079</v>
          </cell>
          <cell r="J448">
            <v>99.47</v>
          </cell>
          <cell r="K448">
            <v>0.88</v>
          </cell>
          <cell r="L448">
            <v>60</v>
          </cell>
          <cell r="M448">
            <v>0</v>
          </cell>
          <cell r="N448">
            <v>60</v>
          </cell>
          <cell r="O448">
            <v>1</v>
          </cell>
          <cell r="Q448" t="str">
            <v>HDKM46092</v>
          </cell>
          <cell r="R448">
            <v>0</v>
          </cell>
          <cell r="V448">
            <v>0</v>
          </cell>
          <cell r="W448">
            <v>0</v>
          </cell>
          <cell r="Y448" t="str">
            <v>HDKM78037</v>
          </cell>
          <cell r="Z448">
            <v>0</v>
          </cell>
          <cell r="AD448">
            <v>0</v>
          </cell>
          <cell r="AE448">
            <v>0</v>
          </cell>
        </row>
        <row r="449">
          <cell r="A449" t="str">
            <v>HDKM46092</v>
          </cell>
          <cell r="B449">
            <v>0</v>
          </cell>
          <cell r="F449">
            <v>0</v>
          </cell>
          <cell r="G449">
            <v>0</v>
          </cell>
          <cell r="I449" t="str">
            <v>HDKM46092</v>
          </cell>
          <cell r="J449">
            <v>0</v>
          </cell>
          <cell r="N449">
            <v>0</v>
          </cell>
          <cell r="O449">
            <v>0</v>
          </cell>
          <cell r="Q449" t="str">
            <v>HDKM78016</v>
          </cell>
          <cell r="R449">
            <v>0</v>
          </cell>
          <cell r="V449">
            <v>0</v>
          </cell>
          <cell r="W449">
            <v>0</v>
          </cell>
          <cell r="Y449" t="str">
            <v>HDKM78039</v>
          </cell>
          <cell r="Z449">
            <v>0</v>
          </cell>
          <cell r="AD449">
            <v>0</v>
          </cell>
          <cell r="AE449">
            <v>0</v>
          </cell>
        </row>
        <row r="450">
          <cell r="A450" t="str">
            <v>HDKM78016</v>
          </cell>
          <cell r="B450">
            <v>0</v>
          </cell>
          <cell r="F450">
            <v>0</v>
          </cell>
          <cell r="G450">
            <v>0</v>
          </cell>
          <cell r="I450" t="str">
            <v>HDKM78016</v>
          </cell>
          <cell r="J450">
            <v>0</v>
          </cell>
          <cell r="N450">
            <v>0</v>
          </cell>
          <cell r="O450">
            <v>0</v>
          </cell>
          <cell r="Q450" t="str">
            <v>HDKM78018</v>
          </cell>
          <cell r="R450">
            <v>99.81</v>
          </cell>
          <cell r="S450">
            <v>0.23</v>
          </cell>
          <cell r="T450">
            <v>65</v>
          </cell>
          <cell r="U450">
            <v>0</v>
          </cell>
          <cell r="V450">
            <v>65</v>
          </cell>
          <cell r="W450">
            <v>1</v>
          </cell>
          <cell r="Y450" t="str">
            <v>HDKM78040</v>
          </cell>
          <cell r="Z450">
            <v>90.47</v>
          </cell>
          <cell r="AA450">
            <v>4</v>
          </cell>
          <cell r="AB450">
            <v>16</v>
          </cell>
          <cell r="AC450">
            <v>49.22</v>
          </cell>
          <cell r="AD450">
            <v>64</v>
          </cell>
          <cell r="AE450">
            <v>4</v>
          </cell>
        </row>
        <row r="451">
          <cell r="A451" t="str">
            <v>HDKM78018</v>
          </cell>
          <cell r="B451">
            <v>0</v>
          </cell>
          <cell r="F451">
            <v>0</v>
          </cell>
          <cell r="G451">
            <v>0</v>
          </cell>
          <cell r="I451" t="str">
            <v>HDKM78018</v>
          </cell>
          <cell r="J451">
            <v>0</v>
          </cell>
          <cell r="N451">
            <v>0</v>
          </cell>
          <cell r="O451">
            <v>0</v>
          </cell>
          <cell r="Q451" t="str">
            <v>HDKM78019</v>
          </cell>
          <cell r="R451">
            <v>0</v>
          </cell>
          <cell r="V451">
            <v>0</v>
          </cell>
          <cell r="W451">
            <v>0</v>
          </cell>
          <cell r="Y451" t="str">
            <v>HDKM78041</v>
          </cell>
          <cell r="Z451">
            <v>0</v>
          </cell>
          <cell r="AD451">
            <v>0</v>
          </cell>
          <cell r="AE451">
            <v>0</v>
          </cell>
        </row>
        <row r="452">
          <cell r="A452" t="str">
            <v>HDKM78019</v>
          </cell>
          <cell r="B452">
            <v>0</v>
          </cell>
          <cell r="F452">
            <v>0</v>
          </cell>
          <cell r="G452">
            <v>0</v>
          </cell>
          <cell r="I452" t="str">
            <v>HDKM78019</v>
          </cell>
          <cell r="J452">
            <v>0</v>
          </cell>
          <cell r="N452">
            <v>0</v>
          </cell>
          <cell r="O452">
            <v>0</v>
          </cell>
          <cell r="Q452" t="str">
            <v>HDKM78031</v>
          </cell>
          <cell r="R452">
            <v>0</v>
          </cell>
          <cell r="V452">
            <v>0</v>
          </cell>
          <cell r="W452">
            <v>0</v>
          </cell>
          <cell r="Y452" t="str">
            <v>HDKM78045</v>
          </cell>
          <cell r="Z452">
            <v>0</v>
          </cell>
          <cell r="AD452">
            <v>0</v>
          </cell>
          <cell r="AE452">
            <v>0</v>
          </cell>
        </row>
        <row r="453">
          <cell r="A453" t="str">
            <v>HDKM78031</v>
          </cell>
          <cell r="B453">
            <v>0</v>
          </cell>
          <cell r="F453">
            <v>0</v>
          </cell>
          <cell r="G453">
            <v>0</v>
          </cell>
          <cell r="I453" t="str">
            <v>HDKM78031</v>
          </cell>
          <cell r="J453">
            <v>0</v>
          </cell>
          <cell r="N453">
            <v>0</v>
          </cell>
          <cell r="O453">
            <v>0</v>
          </cell>
          <cell r="Q453" t="str">
            <v>HDKM78032</v>
          </cell>
          <cell r="R453">
            <v>99.71</v>
          </cell>
          <cell r="S453">
            <v>0.24</v>
          </cell>
          <cell r="T453">
            <v>35</v>
          </cell>
          <cell r="U453">
            <v>0</v>
          </cell>
          <cell r="V453">
            <v>70</v>
          </cell>
          <cell r="W453">
            <v>2</v>
          </cell>
          <cell r="Y453" t="str">
            <v>HDKM78063</v>
          </cell>
          <cell r="Z453">
            <v>0</v>
          </cell>
          <cell r="AD453">
            <v>0</v>
          </cell>
          <cell r="AE453">
            <v>0</v>
          </cell>
        </row>
        <row r="454">
          <cell r="A454" t="str">
            <v>HDKM78032</v>
          </cell>
          <cell r="B454">
            <v>90.32</v>
          </cell>
          <cell r="C454">
            <v>5.16</v>
          </cell>
          <cell r="D454">
            <v>23.333333333333002</v>
          </cell>
          <cell r="E454">
            <v>75.671999999999997</v>
          </cell>
          <cell r="F454">
            <v>70</v>
          </cell>
          <cell r="G454">
            <v>3</v>
          </cell>
          <cell r="I454" t="str">
            <v>HDKM78032</v>
          </cell>
          <cell r="J454">
            <v>97.3</v>
          </cell>
          <cell r="K454">
            <v>4.53</v>
          </cell>
          <cell r="L454">
            <v>33</v>
          </cell>
          <cell r="M454">
            <v>0</v>
          </cell>
          <cell r="N454">
            <v>33</v>
          </cell>
          <cell r="O454">
            <v>1</v>
          </cell>
          <cell r="Q454" t="str">
            <v>HDKM78036</v>
          </cell>
          <cell r="R454">
            <v>0</v>
          </cell>
          <cell r="V454">
            <v>0</v>
          </cell>
          <cell r="W454">
            <v>0</v>
          </cell>
          <cell r="Y454" t="str">
            <v>HDKM78064</v>
          </cell>
          <cell r="Z454">
            <v>93.67</v>
          </cell>
          <cell r="AA454">
            <v>10.63</v>
          </cell>
          <cell r="AB454">
            <v>35</v>
          </cell>
          <cell r="AC454">
            <v>100</v>
          </cell>
          <cell r="AD454">
            <v>35</v>
          </cell>
          <cell r="AE454">
            <v>1</v>
          </cell>
        </row>
        <row r="455">
          <cell r="A455" t="str">
            <v>HDKM78036</v>
          </cell>
          <cell r="B455">
            <v>0</v>
          </cell>
          <cell r="F455">
            <v>0</v>
          </cell>
          <cell r="G455">
            <v>0</v>
          </cell>
          <cell r="I455" t="str">
            <v>HDKM78036</v>
          </cell>
          <cell r="J455">
            <v>0</v>
          </cell>
          <cell r="N455">
            <v>0</v>
          </cell>
          <cell r="O455">
            <v>0</v>
          </cell>
          <cell r="Q455" t="str">
            <v>HDKM78037</v>
          </cell>
          <cell r="R455">
            <v>0</v>
          </cell>
          <cell r="V455">
            <v>0</v>
          </cell>
          <cell r="W455">
            <v>0</v>
          </cell>
          <cell r="Y455" t="str">
            <v>HDKM78083</v>
          </cell>
          <cell r="Z455">
            <v>91.86</v>
          </cell>
          <cell r="AA455">
            <v>4.5599999999999996</v>
          </cell>
          <cell r="AB455">
            <v>21.333333333333002</v>
          </cell>
          <cell r="AC455">
            <v>66.218000000000004</v>
          </cell>
          <cell r="AD455">
            <v>64</v>
          </cell>
          <cell r="AE455">
            <v>3</v>
          </cell>
        </row>
        <row r="456">
          <cell r="A456" t="str">
            <v>HDKM78037</v>
          </cell>
          <cell r="B456">
            <v>0</v>
          </cell>
          <cell r="F456">
            <v>0</v>
          </cell>
          <cell r="G456">
            <v>0</v>
          </cell>
          <cell r="I456" t="str">
            <v>HDKM78037</v>
          </cell>
          <cell r="J456">
            <v>0</v>
          </cell>
          <cell r="N456">
            <v>0</v>
          </cell>
          <cell r="O456">
            <v>0</v>
          </cell>
          <cell r="Q456" t="str">
            <v>HDKM78039</v>
          </cell>
          <cell r="R456">
            <v>0</v>
          </cell>
          <cell r="V456">
            <v>0</v>
          </cell>
          <cell r="W456">
            <v>0</v>
          </cell>
          <cell r="Y456" t="str">
            <v>HDKM78097</v>
          </cell>
          <cell r="Z456">
            <v>98.84</v>
          </cell>
          <cell r="AA456">
            <v>0.98</v>
          </cell>
          <cell r="AB456">
            <v>26.5</v>
          </cell>
          <cell r="AC456">
            <v>0</v>
          </cell>
          <cell r="AD456">
            <v>53</v>
          </cell>
          <cell r="AE456">
            <v>2</v>
          </cell>
        </row>
        <row r="457">
          <cell r="A457" t="str">
            <v>HDKM78039</v>
          </cell>
          <cell r="B457">
            <v>0</v>
          </cell>
          <cell r="F457">
            <v>0</v>
          </cell>
          <cell r="G457">
            <v>0</v>
          </cell>
          <cell r="I457" t="str">
            <v>HDKM78039</v>
          </cell>
          <cell r="J457">
            <v>0</v>
          </cell>
          <cell r="N457">
            <v>0</v>
          </cell>
          <cell r="O457">
            <v>0</v>
          </cell>
          <cell r="Q457" t="str">
            <v>HDKM78040</v>
          </cell>
          <cell r="R457">
            <v>98.33</v>
          </cell>
          <cell r="S457">
            <v>2.8</v>
          </cell>
          <cell r="T457">
            <v>67</v>
          </cell>
          <cell r="U457">
            <v>0</v>
          </cell>
          <cell r="V457">
            <v>67</v>
          </cell>
          <cell r="W457">
            <v>1</v>
          </cell>
          <cell r="Y457" t="str">
            <v>HDKM78098</v>
          </cell>
          <cell r="Z457">
            <v>0</v>
          </cell>
          <cell r="AD457">
            <v>0</v>
          </cell>
          <cell r="AE457">
            <v>0</v>
          </cell>
        </row>
        <row r="458">
          <cell r="A458" t="str">
            <v>HDKM78040</v>
          </cell>
          <cell r="B458">
            <v>98.39</v>
          </cell>
          <cell r="C458">
            <v>1.35</v>
          </cell>
          <cell r="D458">
            <v>12.5</v>
          </cell>
          <cell r="E458">
            <v>0</v>
          </cell>
          <cell r="F458">
            <v>25</v>
          </cell>
          <cell r="G458">
            <v>2</v>
          </cell>
          <cell r="I458" t="str">
            <v>HDKM78040</v>
          </cell>
          <cell r="J458">
            <v>95.79</v>
          </cell>
          <cell r="K458">
            <v>7.07</v>
          </cell>
          <cell r="L458">
            <v>25</v>
          </cell>
          <cell r="M458">
            <v>0</v>
          </cell>
          <cell r="N458">
            <v>25</v>
          </cell>
          <cell r="O458">
            <v>1</v>
          </cell>
          <cell r="Q458" t="str">
            <v>HDKM78041</v>
          </cell>
          <cell r="R458">
            <v>0</v>
          </cell>
          <cell r="V458">
            <v>0</v>
          </cell>
          <cell r="W458">
            <v>0</v>
          </cell>
          <cell r="Y458" t="str">
            <v>HDKM78105</v>
          </cell>
          <cell r="Z458">
            <v>0</v>
          </cell>
          <cell r="AD458">
            <v>0</v>
          </cell>
          <cell r="AE458">
            <v>0</v>
          </cell>
        </row>
        <row r="459">
          <cell r="A459" t="str">
            <v>HDKM78041</v>
          </cell>
          <cell r="B459">
            <v>0</v>
          </cell>
          <cell r="F459">
            <v>0</v>
          </cell>
          <cell r="G459">
            <v>0</v>
          </cell>
          <cell r="I459" t="str">
            <v>HDKM78041</v>
          </cell>
          <cell r="J459">
            <v>0</v>
          </cell>
          <cell r="N459">
            <v>0</v>
          </cell>
          <cell r="O459">
            <v>0</v>
          </cell>
          <cell r="Q459" t="str">
            <v>HDKM78045</v>
          </cell>
          <cell r="R459">
            <v>0</v>
          </cell>
          <cell r="V459">
            <v>0</v>
          </cell>
          <cell r="W459">
            <v>0</v>
          </cell>
          <cell r="Y459" t="str">
            <v>HDKM78107</v>
          </cell>
          <cell r="Z459">
            <v>97.07</v>
          </cell>
          <cell r="AA459">
            <v>2.46</v>
          </cell>
          <cell r="AB459">
            <v>27.25</v>
          </cell>
          <cell r="AC459">
            <v>0</v>
          </cell>
          <cell r="AD459">
            <v>54.5</v>
          </cell>
          <cell r="AE459">
            <v>2</v>
          </cell>
        </row>
        <row r="460">
          <cell r="A460" t="str">
            <v>HDKM78045</v>
          </cell>
          <cell r="B460">
            <v>0</v>
          </cell>
          <cell r="F460">
            <v>0</v>
          </cell>
          <cell r="G460">
            <v>0</v>
          </cell>
          <cell r="I460" t="str">
            <v>HDKM78045</v>
          </cell>
          <cell r="J460">
            <v>0</v>
          </cell>
          <cell r="N460">
            <v>0</v>
          </cell>
          <cell r="O460">
            <v>0</v>
          </cell>
          <cell r="Q460" t="str">
            <v>HDKM78063</v>
          </cell>
          <cell r="R460">
            <v>0</v>
          </cell>
          <cell r="V460">
            <v>0</v>
          </cell>
          <cell r="W460">
            <v>0</v>
          </cell>
          <cell r="Y460" t="str">
            <v>HDKM78109</v>
          </cell>
          <cell r="Z460">
            <v>0</v>
          </cell>
          <cell r="AD460">
            <v>0</v>
          </cell>
          <cell r="AE460">
            <v>0</v>
          </cell>
        </row>
        <row r="461">
          <cell r="A461" t="str">
            <v>HDKM78063</v>
          </cell>
          <cell r="B461">
            <v>0</v>
          </cell>
          <cell r="F461">
            <v>0</v>
          </cell>
          <cell r="G461">
            <v>0</v>
          </cell>
          <cell r="I461" t="str">
            <v>HDKM78063</v>
          </cell>
          <cell r="J461">
            <v>0</v>
          </cell>
          <cell r="N461">
            <v>0</v>
          </cell>
          <cell r="O461">
            <v>0</v>
          </cell>
          <cell r="Q461" t="str">
            <v>HDKM78064</v>
          </cell>
          <cell r="R461">
            <v>99.96</v>
          </cell>
          <cell r="S461">
            <v>7.0000000000000007E-2</v>
          </cell>
          <cell r="T461">
            <v>36</v>
          </cell>
          <cell r="U461">
            <v>0</v>
          </cell>
          <cell r="V461">
            <v>36</v>
          </cell>
          <cell r="W461">
            <v>1</v>
          </cell>
          <cell r="Y461" t="str">
            <v>HDKM78110</v>
          </cell>
          <cell r="Z461">
            <v>99.34</v>
          </cell>
          <cell r="AA461">
            <v>0.56000000000000005</v>
          </cell>
          <cell r="AB461">
            <v>27</v>
          </cell>
          <cell r="AC461">
            <v>0</v>
          </cell>
          <cell r="AD461">
            <v>54</v>
          </cell>
          <cell r="AE461">
            <v>2</v>
          </cell>
        </row>
        <row r="462">
          <cell r="A462" t="str">
            <v>HDKM78064</v>
          </cell>
          <cell r="B462">
            <v>89.82</v>
          </cell>
          <cell r="C462">
            <v>0.77</v>
          </cell>
          <cell r="D462">
            <v>20</v>
          </cell>
          <cell r="E462">
            <v>0</v>
          </cell>
          <cell r="F462">
            <v>40</v>
          </cell>
          <cell r="G462">
            <v>2</v>
          </cell>
          <cell r="I462" t="str">
            <v>HDKM78064</v>
          </cell>
          <cell r="J462">
            <v>100</v>
          </cell>
          <cell r="N462">
            <v>0</v>
          </cell>
          <cell r="O462">
            <v>0</v>
          </cell>
          <cell r="Q462" t="str">
            <v>HDKM78083</v>
          </cell>
          <cell r="R462">
            <v>98.35</v>
          </cell>
          <cell r="S462">
            <v>0.66</v>
          </cell>
          <cell r="T462">
            <v>19.666666666666998</v>
          </cell>
          <cell r="U462">
            <v>0</v>
          </cell>
          <cell r="V462">
            <v>59</v>
          </cell>
          <cell r="W462">
            <v>3</v>
          </cell>
          <cell r="Y462" t="str">
            <v>HDKM78111</v>
          </cell>
          <cell r="Z462">
            <v>77.62</v>
          </cell>
          <cell r="AA462">
            <v>18.8</v>
          </cell>
          <cell r="AB462">
            <v>6.5</v>
          </cell>
          <cell r="AC462">
            <v>0</v>
          </cell>
          <cell r="AD462">
            <v>13</v>
          </cell>
          <cell r="AE462">
            <v>2</v>
          </cell>
        </row>
        <row r="463">
          <cell r="A463" t="str">
            <v>HDKM78083</v>
          </cell>
          <cell r="B463">
            <v>0</v>
          </cell>
          <cell r="F463">
            <v>0</v>
          </cell>
          <cell r="G463">
            <v>0</v>
          </cell>
          <cell r="I463" t="str">
            <v>HDKM78083</v>
          </cell>
          <cell r="J463">
            <v>0</v>
          </cell>
          <cell r="N463">
            <v>0</v>
          </cell>
          <cell r="O463">
            <v>0</v>
          </cell>
          <cell r="Q463" t="str">
            <v>HDKM78097</v>
          </cell>
          <cell r="R463">
            <v>52.14</v>
          </cell>
          <cell r="S463">
            <v>40.200000000000003</v>
          </cell>
          <cell r="T463">
            <v>14</v>
          </cell>
          <cell r="U463">
            <v>39.593000000000004</v>
          </cell>
          <cell r="V463">
            <v>28</v>
          </cell>
          <cell r="W463">
            <v>2</v>
          </cell>
          <cell r="Y463" t="str">
            <v>HDKM78112</v>
          </cell>
          <cell r="Z463">
            <v>97.8</v>
          </cell>
          <cell r="AA463">
            <v>1.85</v>
          </cell>
          <cell r="AB463">
            <v>24.7</v>
          </cell>
          <cell r="AC463">
            <v>0</v>
          </cell>
          <cell r="AD463">
            <v>49.4</v>
          </cell>
          <cell r="AE463">
            <v>2</v>
          </cell>
        </row>
        <row r="464">
          <cell r="A464" t="str">
            <v>HDKM78097</v>
          </cell>
          <cell r="B464">
            <v>99.35</v>
          </cell>
          <cell r="C464">
            <v>0.55000000000000004</v>
          </cell>
          <cell r="D464">
            <v>41.5</v>
          </cell>
          <cell r="E464">
            <v>0</v>
          </cell>
          <cell r="F464">
            <v>83</v>
          </cell>
          <cell r="G464">
            <v>2</v>
          </cell>
          <cell r="I464" t="str">
            <v>HDKM78097</v>
          </cell>
          <cell r="J464">
            <v>84.64</v>
          </cell>
          <cell r="K464">
            <v>4.99</v>
          </cell>
          <cell r="L464">
            <v>10.6</v>
          </cell>
          <cell r="M464">
            <v>67.111999999999995</v>
          </cell>
          <cell r="N464">
            <v>53</v>
          </cell>
          <cell r="O464">
            <v>5</v>
          </cell>
          <cell r="Q464" t="str">
            <v>HDKM78098</v>
          </cell>
          <cell r="R464">
            <v>0</v>
          </cell>
          <cell r="V464">
            <v>0</v>
          </cell>
          <cell r="W464">
            <v>0</v>
          </cell>
          <cell r="Y464" t="str">
            <v>HDKM78113</v>
          </cell>
          <cell r="Z464">
            <v>96.23</v>
          </cell>
          <cell r="AA464">
            <v>3.17</v>
          </cell>
          <cell r="AB464">
            <v>21.5</v>
          </cell>
          <cell r="AC464">
            <v>0</v>
          </cell>
          <cell r="AD464">
            <v>43</v>
          </cell>
          <cell r="AE464">
            <v>2</v>
          </cell>
        </row>
        <row r="465">
          <cell r="A465" t="str">
            <v>HDKM78098</v>
          </cell>
          <cell r="B465">
            <v>0</v>
          </cell>
          <cell r="F465">
            <v>0</v>
          </cell>
          <cell r="G465">
            <v>0</v>
          </cell>
          <cell r="I465" t="str">
            <v>HDKM78098</v>
          </cell>
          <cell r="J465">
            <v>0</v>
          </cell>
          <cell r="N465">
            <v>0</v>
          </cell>
          <cell r="O465">
            <v>0</v>
          </cell>
          <cell r="Q465" t="str">
            <v>HDKM78105</v>
          </cell>
          <cell r="R465">
            <v>0</v>
          </cell>
          <cell r="V465">
            <v>0</v>
          </cell>
          <cell r="W465">
            <v>0</v>
          </cell>
          <cell r="Y465" t="str">
            <v>HDKM78114</v>
          </cell>
          <cell r="Z465">
            <v>90.94</v>
          </cell>
          <cell r="AA465">
            <v>7.61</v>
          </cell>
          <cell r="AB465">
            <v>13</v>
          </cell>
          <cell r="AC465">
            <v>92.882000000000005</v>
          </cell>
          <cell r="AD465">
            <v>26</v>
          </cell>
          <cell r="AE465">
            <v>2</v>
          </cell>
        </row>
        <row r="466">
          <cell r="A466" t="str">
            <v>HDKM78105</v>
          </cell>
          <cell r="B466">
            <v>0</v>
          </cell>
          <cell r="F466">
            <v>0</v>
          </cell>
          <cell r="G466">
            <v>0</v>
          </cell>
          <cell r="I466" t="str">
            <v>HDKM78105</v>
          </cell>
          <cell r="J466">
            <v>0</v>
          </cell>
          <cell r="N466">
            <v>0</v>
          </cell>
          <cell r="O466">
            <v>0</v>
          </cell>
          <cell r="Q466" t="str">
            <v>HDKM78107</v>
          </cell>
          <cell r="R466">
            <v>87.7</v>
          </cell>
          <cell r="S466">
            <v>4.92</v>
          </cell>
          <cell r="T466">
            <v>20.666666666666998</v>
          </cell>
          <cell r="U466">
            <v>53.500999999999998</v>
          </cell>
          <cell r="V466">
            <v>62</v>
          </cell>
          <cell r="W466">
            <v>3</v>
          </cell>
          <cell r="Y466" t="str">
            <v>HDKM78118</v>
          </cell>
          <cell r="Z466">
            <v>0</v>
          </cell>
          <cell r="AD466">
            <v>0</v>
          </cell>
          <cell r="AE466">
            <v>0</v>
          </cell>
        </row>
        <row r="467">
          <cell r="A467" t="str">
            <v>HDKM78107</v>
          </cell>
          <cell r="B467">
            <v>0</v>
          </cell>
          <cell r="F467">
            <v>0</v>
          </cell>
          <cell r="G467">
            <v>0</v>
          </cell>
          <cell r="I467" t="str">
            <v>HDKM78107</v>
          </cell>
          <cell r="J467">
            <v>0</v>
          </cell>
          <cell r="N467">
            <v>0</v>
          </cell>
          <cell r="O467">
            <v>0</v>
          </cell>
          <cell r="Q467" t="str">
            <v>HDKM78109</v>
          </cell>
          <cell r="R467">
            <v>0</v>
          </cell>
          <cell r="V467">
            <v>0</v>
          </cell>
          <cell r="W467">
            <v>0</v>
          </cell>
          <cell r="Y467" t="str">
            <v>HDKM78119</v>
          </cell>
          <cell r="Z467">
            <v>0</v>
          </cell>
          <cell r="AD467">
            <v>0</v>
          </cell>
          <cell r="AE467">
            <v>0</v>
          </cell>
        </row>
        <row r="468">
          <cell r="A468" t="str">
            <v>HDKM78109</v>
          </cell>
          <cell r="B468">
            <v>0</v>
          </cell>
          <cell r="F468">
            <v>0</v>
          </cell>
          <cell r="G468">
            <v>0</v>
          </cell>
          <cell r="I468" t="str">
            <v>HDKM78109</v>
          </cell>
          <cell r="J468">
            <v>0</v>
          </cell>
          <cell r="N468">
            <v>0</v>
          </cell>
          <cell r="O468">
            <v>0</v>
          </cell>
          <cell r="Q468" t="str">
            <v>HDKM78110</v>
          </cell>
          <cell r="R468">
            <v>100</v>
          </cell>
          <cell r="V468">
            <v>0</v>
          </cell>
          <cell r="W468">
            <v>0</v>
          </cell>
          <cell r="Y468" t="str">
            <v>HDKM78120</v>
          </cell>
          <cell r="Z468">
            <v>77.180000000000007</v>
          </cell>
          <cell r="AA468">
            <v>9.58</v>
          </cell>
          <cell r="AB468">
            <v>7.75</v>
          </cell>
          <cell r="AC468">
            <v>0</v>
          </cell>
          <cell r="AD468">
            <v>31</v>
          </cell>
          <cell r="AE468">
            <v>4</v>
          </cell>
        </row>
        <row r="469">
          <cell r="A469" t="str">
            <v>HDKM78110</v>
          </cell>
          <cell r="B469">
            <v>28.56</v>
          </cell>
          <cell r="C469">
            <v>60.01</v>
          </cell>
          <cell r="D469">
            <v>10</v>
          </cell>
          <cell r="E469">
            <v>96.597999999999999</v>
          </cell>
          <cell r="F469">
            <v>20</v>
          </cell>
          <cell r="G469">
            <v>2</v>
          </cell>
          <cell r="I469" t="str">
            <v>HDKM78110</v>
          </cell>
          <cell r="J469">
            <v>81.260000000000005</v>
          </cell>
          <cell r="K469">
            <v>10.18</v>
          </cell>
          <cell r="L469">
            <v>8</v>
          </cell>
          <cell r="M469">
            <v>0</v>
          </cell>
          <cell r="N469">
            <v>24</v>
          </cell>
          <cell r="O469">
            <v>3</v>
          </cell>
          <cell r="Q469" t="str">
            <v>HDKM78111</v>
          </cell>
          <cell r="R469">
            <v>93.57</v>
          </cell>
          <cell r="S469">
            <v>2.68</v>
          </cell>
          <cell r="T469">
            <v>0</v>
          </cell>
          <cell r="U469">
            <v>0</v>
          </cell>
          <cell r="V469">
            <v>0</v>
          </cell>
          <cell r="W469">
            <v>2</v>
          </cell>
          <cell r="Y469" t="str">
            <v>HDKM78122</v>
          </cell>
          <cell r="Z469">
            <v>97.33</v>
          </cell>
          <cell r="AA469">
            <v>0.63</v>
          </cell>
          <cell r="AB469">
            <v>41.5</v>
          </cell>
          <cell r="AC469">
            <v>0</v>
          </cell>
          <cell r="AD469">
            <v>83</v>
          </cell>
          <cell r="AE469">
            <v>2</v>
          </cell>
        </row>
        <row r="470">
          <cell r="A470" t="str">
            <v>HDKM78111</v>
          </cell>
          <cell r="B470">
            <v>0</v>
          </cell>
          <cell r="F470">
            <v>0</v>
          </cell>
          <cell r="G470">
            <v>0</v>
          </cell>
          <cell r="I470" t="str">
            <v>HDKM78111</v>
          </cell>
          <cell r="J470">
            <v>0</v>
          </cell>
          <cell r="N470">
            <v>0</v>
          </cell>
          <cell r="O470">
            <v>0</v>
          </cell>
          <cell r="Q470" t="str">
            <v>HDKM78112</v>
          </cell>
          <cell r="R470">
            <v>69.09</v>
          </cell>
          <cell r="S470">
            <v>10.18</v>
          </cell>
          <cell r="T470">
            <v>7.4</v>
          </cell>
          <cell r="U470">
            <v>30.157</v>
          </cell>
          <cell r="V470">
            <v>37</v>
          </cell>
          <cell r="W470">
            <v>5</v>
          </cell>
          <cell r="Y470" t="str">
            <v>HDKM78128</v>
          </cell>
          <cell r="Z470">
            <v>92.18</v>
          </cell>
          <cell r="AA470">
            <v>1.64</v>
          </cell>
          <cell r="AB470">
            <v>10.333333333333</v>
          </cell>
          <cell r="AC470">
            <v>0</v>
          </cell>
          <cell r="AD470">
            <v>31</v>
          </cell>
          <cell r="AE470">
            <v>3</v>
          </cell>
        </row>
        <row r="471">
          <cell r="A471" t="str">
            <v>HDKM78112</v>
          </cell>
          <cell r="B471">
            <v>98.91</v>
          </cell>
          <cell r="C471">
            <v>0.78</v>
          </cell>
          <cell r="D471">
            <v>43</v>
          </cell>
          <cell r="E471">
            <v>0</v>
          </cell>
          <cell r="F471">
            <v>43</v>
          </cell>
          <cell r="G471">
            <v>1</v>
          </cell>
          <cell r="I471" t="str">
            <v>HDKM78112</v>
          </cell>
          <cell r="J471">
            <v>95.06</v>
          </cell>
          <cell r="K471">
            <v>1.66</v>
          </cell>
          <cell r="L471">
            <v>13.4</v>
          </cell>
          <cell r="M471">
            <v>0</v>
          </cell>
          <cell r="N471">
            <v>67</v>
          </cell>
          <cell r="O471">
            <v>5</v>
          </cell>
          <cell r="Q471" t="str">
            <v>HDKM78113</v>
          </cell>
          <cell r="R471">
            <v>98.89</v>
          </cell>
          <cell r="S471">
            <v>1.07</v>
          </cell>
          <cell r="T471">
            <v>21.9</v>
          </cell>
          <cell r="U471">
            <v>0</v>
          </cell>
          <cell r="V471">
            <v>21.9</v>
          </cell>
          <cell r="W471">
            <v>1</v>
          </cell>
          <cell r="Y471" t="str">
            <v>HDKM78132</v>
          </cell>
          <cell r="Z471">
            <v>0</v>
          </cell>
          <cell r="AD471">
            <v>0</v>
          </cell>
          <cell r="AE471">
            <v>0</v>
          </cell>
        </row>
        <row r="472">
          <cell r="A472" t="str">
            <v>HDKM78113</v>
          </cell>
          <cell r="B472">
            <v>0</v>
          </cell>
          <cell r="F472">
            <v>0</v>
          </cell>
          <cell r="G472">
            <v>0</v>
          </cell>
          <cell r="I472" t="str">
            <v>HDKM78113</v>
          </cell>
          <cell r="J472">
            <v>0</v>
          </cell>
          <cell r="N472">
            <v>0</v>
          </cell>
          <cell r="O472">
            <v>0</v>
          </cell>
          <cell r="Q472" t="str">
            <v>HDKM78114</v>
          </cell>
          <cell r="R472">
            <v>90.73</v>
          </cell>
          <cell r="S472">
            <v>2.59</v>
          </cell>
          <cell r="T472">
            <v>15.666666666667</v>
          </cell>
          <cell r="U472">
            <v>0</v>
          </cell>
          <cell r="V472">
            <v>94</v>
          </cell>
          <cell r="W472">
            <v>6</v>
          </cell>
          <cell r="Y472" t="str">
            <v>HDKM78136</v>
          </cell>
          <cell r="Z472">
            <v>0</v>
          </cell>
          <cell r="AD472">
            <v>0</v>
          </cell>
          <cell r="AE472">
            <v>0</v>
          </cell>
        </row>
        <row r="473">
          <cell r="A473" t="str">
            <v>HDKM78114</v>
          </cell>
          <cell r="B473">
            <v>74.73</v>
          </cell>
          <cell r="C473">
            <v>6.06</v>
          </cell>
          <cell r="D473">
            <v>8.8571428571429003</v>
          </cell>
          <cell r="E473">
            <v>59.088000000000001</v>
          </cell>
          <cell r="F473">
            <v>62</v>
          </cell>
          <cell r="G473">
            <v>7</v>
          </cell>
          <cell r="I473" t="str">
            <v>HDKM78114</v>
          </cell>
          <cell r="J473">
            <v>94.8</v>
          </cell>
          <cell r="K473">
            <v>1.46</v>
          </cell>
          <cell r="L473">
            <v>12.5</v>
          </cell>
          <cell r="M473">
            <v>0</v>
          </cell>
          <cell r="N473">
            <v>75</v>
          </cell>
          <cell r="O473">
            <v>6</v>
          </cell>
          <cell r="Q473" t="str">
            <v>HDKM78118</v>
          </cell>
          <cell r="R473">
            <v>0</v>
          </cell>
          <cell r="V473">
            <v>0</v>
          </cell>
          <cell r="W473">
            <v>0</v>
          </cell>
          <cell r="Y473" t="str">
            <v>HDKM78137</v>
          </cell>
          <cell r="Z473">
            <v>0</v>
          </cell>
          <cell r="AD473">
            <v>0</v>
          </cell>
          <cell r="AE473">
            <v>0</v>
          </cell>
        </row>
        <row r="474">
          <cell r="A474" t="str">
            <v>HDKM78118</v>
          </cell>
          <cell r="B474">
            <v>0</v>
          </cell>
          <cell r="F474">
            <v>0</v>
          </cell>
          <cell r="G474">
            <v>0</v>
          </cell>
          <cell r="I474" t="str">
            <v>HDKM78118</v>
          </cell>
          <cell r="J474">
            <v>0</v>
          </cell>
          <cell r="N474">
            <v>0</v>
          </cell>
          <cell r="O474">
            <v>0</v>
          </cell>
          <cell r="Q474" t="str">
            <v>HDKM78119</v>
          </cell>
          <cell r="R474">
            <v>0</v>
          </cell>
          <cell r="V474">
            <v>0</v>
          </cell>
          <cell r="W474">
            <v>0</v>
          </cell>
          <cell r="Y474" t="str">
            <v>HDKM78138</v>
          </cell>
          <cell r="Z474">
            <v>0</v>
          </cell>
          <cell r="AD474">
            <v>0</v>
          </cell>
          <cell r="AE474">
            <v>0</v>
          </cell>
        </row>
        <row r="475">
          <cell r="A475" t="str">
            <v>HDKM78119</v>
          </cell>
          <cell r="B475">
            <v>0</v>
          </cell>
          <cell r="F475">
            <v>0</v>
          </cell>
          <cell r="G475">
            <v>0</v>
          </cell>
          <cell r="I475" t="str">
            <v>HDKM78119</v>
          </cell>
          <cell r="J475">
            <v>0</v>
          </cell>
          <cell r="N475">
            <v>0</v>
          </cell>
          <cell r="O475">
            <v>0</v>
          </cell>
          <cell r="Q475" t="str">
            <v>HDKM78120</v>
          </cell>
          <cell r="R475">
            <v>69.11</v>
          </cell>
          <cell r="S475">
            <v>9.8800000000000008</v>
          </cell>
          <cell r="T475">
            <v>3.6666666666666998</v>
          </cell>
          <cell r="U475">
            <v>0</v>
          </cell>
          <cell r="V475">
            <v>11</v>
          </cell>
          <cell r="W475">
            <v>3</v>
          </cell>
          <cell r="Y475" t="str">
            <v>HDKM78139</v>
          </cell>
          <cell r="Z475">
            <v>86.02</v>
          </cell>
          <cell r="AA475">
            <v>0</v>
          </cell>
          <cell r="AB475">
            <v>51</v>
          </cell>
          <cell r="AD475">
            <v>51</v>
          </cell>
          <cell r="AE475">
            <v>0</v>
          </cell>
        </row>
        <row r="476">
          <cell r="A476" t="str">
            <v>HDKM78120</v>
          </cell>
          <cell r="B476">
            <v>0</v>
          </cell>
          <cell r="F476">
            <v>0</v>
          </cell>
          <cell r="G476">
            <v>0</v>
          </cell>
          <cell r="I476" t="str">
            <v>HDKM78120</v>
          </cell>
          <cell r="J476">
            <v>0</v>
          </cell>
          <cell r="N476">
            <v>0</v>
          </cell>
          <cell r="O476">
            <v>0</v>
          </cell>
          <cell r="Q476" t="str">
            <v>HDKM78122</v>
          </cell>
          <cell r="R476">
            <v>87.8</v>
          </cell>
          <cell r="S476">
            <v>20.5</v>
          </cell>
          <cell r="T476">
            <v>77</v>
          </cell>
          <cell r="U476">
            <v>100</v>
          </cell>
          <cell r="V476">
            <v>77</v>
          </cell>
          <cell r="W476">
            <v>1</v>
          </cell>
          <cell r="Y476" t="str">
            <v>HDKM78143</v>
          </cell>
          <cell r="Z476">
            <v>0</v>
          </cell>
          <cell r="AD476">
            <v>0</v>
          </cell>
          <cell r="AE476">
            <v>0</v>
          </cell>
        </row>
        <row r="477">
          <cell r="A477" t="str">
            <v>HDKM78122</v>
          </cell>
          <cell r="B477">
            <v>95.57</v>
          </cell>
          <cell r="C477">
            <v>2.48</v>
          </cell>
          <cell r="D477">
            <v>30.333333333333002</v>
          </cell>
          <cell r="E477">
            <v>0</v>
          </cell>
          <cell r="F477">
            <v>91</v>
          </cell>
          <cell r="G477">
            <v>3</v>
          </cell>
          <cell r="I477" t="str">
            <v>HDKM78122</v>
          </cell>
          <cell r="J477">
            <v>88.16</v>
          </cell>
          <cell r="K477">
            <v>2.4900000000000002</v>
          </cell>
          <cell r="L477">
            <v>16.5</v>
          </cell>
          <cell r="M477">
            <v>50.341000000000001</v>
          </cell>
          <cell r="N477">
            <v>66</v>
          </cell>
          <cell r="O477">
            <v>4</v>
          </cell>
          <cell r="Q477" t="str">
            <v>HDKM78128</v>
          </cell>
          <cell r="R477">
            <v>99.43</v>
          </cell>
          <cell r="S477">
            <v>0</v>
          </cell>
          <cell r="T477">
            <v>18</v>
          </cell>
          <cell r="V477">
            <v>18</v>
          </cell>
          <cell r="W477">
            <v>0</v>
          </cell>
          <cell r="Y477" t="str">
            <v>HDKM78149</v>
          </cell>
          <cell r="Z477">
            <v>30.6</v>
          </cell>
          <cell r="AA477">
            <v>116.6</v>
          </cell>
          <cell r="AB477">
            <v>23.5</v>
          </cell>
          <cell r="AC477">
            <v>0</v>
          </cell>
          <cell r="AD477">
            <v>23.5</v>
          </cell>
          <cell r="AE477">
            <v>1</v>
          </cell>
        </row>
        <row r="478">
          <cell r="A478" t="str">
            <v>HDKM78128</v>
          </cell>
          <cell r="B478">
            <v>64.489999999999995</v>
          </cell>
          <cell r="C478">
            <v>29.83</v>
          </cell>
          <cell r="D478">
            <v>0</v>
          </cell>
          <cell r="E478">
            <v>79.631</v>
          </cell>
          <cell r="F478">
            <v>0</v>
          </cell>
          <cell r="G478">
            <v>2</v>
          </cell>
          <cell r="I478" t="str">
            <v>HDKM78128</v>
          </cell>
          <cell r="J478">
            <v>100</v>
          </cell>
          <cell r="N478">
            <v>0</v>
          </cell>
          <cell r="O478">
            <v>0</v>
          </cell>
          <cell r="Q478" t="str">
            <v>HDKM78132</v>
          </cell>
          <cell r="R478">
            <v>0</v>
          </cell>
          <cell r="V478">
            <v>0</v>
          </cell>
          <cell r="W478">
            <v>0</v>
          </cell>
          <cell r="Y478" t="str">
            <v>HDKM78150</v>
          </cell>
          <cell r="Z478">
            <v>0</v>
          </cell>
          <cell r="AD478">
            <v>0</v>
          </cell>
          <cell r="AE478">
            <v>0</v>
          </cell>
        </row>
        <row r="479">
          <cell r="A479" t="str">
            <v>HDKM78132</v>
          </cell>
          <cell r="B479">
            <v>0</v>
          </cell>
          <cell r="F479">
            <v>0</v>
          </cell>
          <cell r="G479">
            <v>0</v>
          </cell>
          <cell r="I479" t="str">
            <v>HDKM78132</v>
          </cell>
          <cell r="J479">
            <v>0</v>
          </cell>
          <cell r="N479">
            <v>0</v>
          </cell>
          <cell r="O479">
            <v>0</v>
          </cell>
          <cell r="Q479" t="str">
            <v>HDKM78136</v>
          </cell>
          <cell r="R479">
            <v>0</v>
          </cell>
          <cell r="V479">
            <v>0</v>
          </cell>
          <cell r="W479">
            <v>0</v>
          </cell>
          <cell r="Y479" t="str">
            <v>HDKM78151</v>
          </cell>
          <cell r="Z479">
            <v>0</v>
          </cell>
          <cell r="AD479">
            <v>0</v>
          </cell>
          <cell r="AE479">
            <v>0</v>
          </cell>
        </row>
        <row r="480">
          <cell r="A480" t="str">
            <v>HDKM78136</v>
          </cell>
          <cell r="B480">
            <v>0</v>
          </cell>
          <cell r="F480">
            <v>0</v>
          </cell>
          <cell r="G480">
            <v>0</v>
          </cell>
          <cell r="I480" t="str">
            <v>HDKM78136</v>
          </cell>
          <cell r="J480">
            <v>0</v>
          </cell>
          <cell r="N480">
            <v>0</v>
          </cell>
          <cell r="O480">
            <v>0</v>
          </cell>
          <cell r="Q480" t="str">
            <v>HDKM78137</v>
          </cell>
          <cell r="R480">
            <v>0</v>
          </cell>
          <cell r="V480">
            <v>0</v>
          </cell>
          <cell r="W480">
            <v>0</v>
          </cell>
          <cell r="Y480" t="str">
            <v>HDKM78152</v>
          </cell>
          <cell r="Z480">
            <v>96.86</v>
          </cell>
          <cell r="AA480">
            <v>0.87</v>
          </cell>
          <cell r="AB480">
            <v>27</v>
          </cell>
          <cell r="AC480">
            <v>0</v>
          </cell>
          <cell r="AD480">
            <v>54</v>
          </cell>
          <cell r="AE480">
            <v>2</v>
          </cell>
        </row>
        <row r="481">
          <cell r="A481" t="str">
            <v>HDKM78137</v>
          </cell>
          <cell r="B481">
            <v>0</v>
          </cell>
          <cell r="F481">
            <v>0</v>
          </cell>
          <cell r="G481">
            <v>0</v>
          </cell>
          <cell r="I481" t="str">
            <v>HDKM78137</v>
          </cell>
          <cell r="J481">
            <v>0</v>
          </cell>
          <cell r="N481">
            <v>0</v>
          </cell>
          <cell r="O481">
            <v>0</v>
          </cell>
          <cell r="Q481" t="str">
            <v>HDKM78138</v>
          </cell>
          <cell r="R481">
            <v>0</v>
          </cell>
          <cell r="V481">
            <v>0</v>
          </cell>
          <cell r="W481">
            <v>0</v>
          </cell>
          <cell r="Y481" t="str">
            <v>HDKM78153</v>
          </cell>
          <cell r="Z481">
            <v>0</v>
          </cell>
          <cell r="AD481">
            <v>0</v>
          </cell>
          <cell r="AE481">
            <v>0</v>
          </cell>
        </row>
        <row r="482">
          <cell r="A482" t="str">
            <v>HDKM78138</v>
          </cell>
          <cell r="B482">
            <v>0</v>
          </cell>
          <cell r="F482">
            <v>0</v>
          </cell>
          <cell r="G482">
            <v>0</v>
          </cell>
          <cell r="I482" t="str">
            <v>HDKM78138</v>
          </cell>
          <cell r="J482">
            <v>0</v>
          </cell>
          <cell r="N482">
            <v>0</v>
          </cell>
          <cell r="O482">
            <v>0</v>
          </cell>
          <cell r="Q482" t="str">
            <v>HDKM78139</v>
          </cell>
          <cell r="R482">
            <v>100</v>
          </cell>
          <cell r="S482">
            <v>0</v>
          </cell>
          <cell r="T482">
            <v>70</v>
          </cell>
          <cell r="V482">
            <v>70</v>
          </cell>
          <cell r="W482">
            <v>0</v>
          </cell>
          <cell r="Y482" t="str">
            <v>HDKM78155</v>
          </cell>
          <cell r="Z482">
            <v>99.29</v>
          </cell>
          <cell r="AA482">
            <v>1.2</v>
          </cell>
          <cell r="AB482">
            <v>25</v>
          </cell>
          <cell r="AC482">
            <v>0</v>
          </cell>
          <cell r="AD482">
            <v>25</v>
          </cell>
          <cell r="AE482">
            <v>1</v>
          </cell>
        </row>
        <row r="483">
          <cell r="A483" t="str">
            <v>HDKM78139</v>
          </cell>
          <cell r="B483">
            <v>0</v>
          </cell>
          <cell r="F483">
            <v>0</v>
          </cell>
          <cell r="G483">
            <v>0</v>
          </cell>
          <cell r="I483" t="str">
            <v>HDKM78139</v>
          </cell>
          <cell r="J483">
            <v>0</v>
          </cell>
          <cell r="N483">
            <v>0</v>
          </cell>
          <cell r="O483">
            <v>0</v>
          </cell>
          <cell r="Q483" t="str">
            <v>HDKM78143</v>
          </cell>
          <cell r="R483">
            <v>0</v>
          </cell>
          <cell r="V483">
            <v>0</v>
          </cell>
          <cell r="W483">
            <v>0</v>
          </cell>
          <cell r="Y483" t="str">
            <v>HDKM78157</v>
          </cell>
          <cell r="Z483">
            <v>99.51</v>
          </cell>
          <cell r="AA483">
            <v>0.41</v>
          </cell>
          <cell r="AB483">
            <v>26.5</v>
          </cell>
          <cell r="AC483">
            <v>0</v>
          </cell>
          <cell r="AD483">
            <v>53</v>
          </cell>
          <cell r="AE483">
            <v>2</v>
          </cell>
        </row>
        <row r="484">
          <cell r="A484" t="str">
            <v>HDKM78143</v>
          </cell>
          <cell r="B484">
            <v>0</v>
          </cell>
          <cell r="F484">
            <v>0</v>
          </cell>
          <cell r="G484">
            <v>0</v>
          </cell>
          <cell r="I484" t="str">
            <v>HDKM78143</v>
          </cell>
          <cell r="J484">
            <v>0</v>
          </cell>
          <cell r="N484">
            <v>0</v>
          </cell>
          <cell r="O484">
            <v>0</v>
          </cell>
          <cell r="Q484" t="str">
            <v>HDKM78149</v>
          </cell>
          <cell r="R484">
            <v>91.81</v>
          </cell>
          <cell r="S484">
            <v>4.92</v>
          </cell>
          <cell r="T484">
            <v>30.6</v>
          </cell>
          <cell r="U484">
            <v>0</v>
          </cell>
          <cell r="V484">
            <v>61.2</v>
          </cell>
          <cell r="W484">
            <v>2</v>
          </cell>
          <cell r="Y484" t="str">
            <v>HDKM78158</v>
          </cell>
          <cell r="Z484">
            <v>99.42</v>
          </cell>
          <cell r="AA484">
            <v>0.97</v>
          </cell>
          <cell r="AB484">
            <v>0</v>
          </cell>
          <cell r="AC484">
            <v>0</v>
          </cell>
          <cell r="AD484">
            <v>0</v>
          </cell>
          <cell r="AE484">
            <v>1</v>
          </cell>
        </row>
        <row r="485">
          <cell r="A485" t="str">
            <v>HDKM78149</v>
          </cell>
          <cell r="B485">
            <v>0</v>
          </cell>
          <cell r="F485">
            <v>0</v>
          </cell>
          <cell r="G485">
            <v>0</v>
          </cell>
          <cell r="I485" t="str">
            <v>HDKM78149</v>
          </cell>
          <cell r="J485">
            <v>0</v>
          </cell>
          <cell r="N485">
            <v>0</v>
          </cell>
          <cell r="O485">
            <v>0</v>
          </cell>
          <cell r="Q485" t="str">
            <v>HDKM78150</v>
          </cell>
          <cell r="R485">
            <v>0</v>
          </cell>
          <cell r="V485">
            <v>0</v>
          </cell>
          <cell r="W485">
            <v>0</v>
          </cell>
          <cell r="Y485" t="str">
            <v>HDKM78164</v>
          </cell>
          <cell r="Z485">
            <v>0</v>
          </cell>
          <cell r="AD485">
            <v>0</v>
          </cell>
          <cell r="AE485">
            <v>0</v>
          </cell>
        </row>
        <row r="486">
          <cell r="A486" t="str">
            <v>HDKM78150</v>
          </cell>
          <cell r="B486">
            <v>0</v>
          </cell>
          <cell r="F486">
            <v>0</v>
          </cell>
          <cell r="G486">
            <v>0</v>
          </cell>
          <cell r="I486" t="str">
            <v>HDKM78150</v>
          </cell>
          <cell r="J486">
            <v>0</v>
          </cell>
          <cell r="N486">
            <v>0</v>
          </cell>
          <cell r="O486">
            <v>0</v>
          </cell>
          <cell r="Q486" t="str">
            <v>HDKM78151</v>
          </cell>
          <cell r="R486">
            <v>0</v>
          </cell>
          <cell r="V486">
            <v>0</v>
          </cell>
          <cell r="W486">
            <v>0</v>
          </cell>
          <cell r="Y486" t="str">
            <v>HDKM78165</v>
          </cell>
          <cell r="Z486">
            <v>49.16</v>
          </cell>
          <cell r="AA486">
            <v>28.47</v>
          </cell>
          <cell r="AB486">
            <v>5.3333333333333002</v>
          </cell>
          <cell r="AC486">
            <v>86.808999999999997</v>
          </cell>
          <cell r="AD486">
            <v>16</v>
          </cell>
          <cell r="AE486">
            <v>3</v>
          </cell>
        </row>
        <row r="487">
          <cell r="A487" t="str">
            <v>HDKM78151</v>
          </cell>
          <cell r="B487">
            <v>0</v>
          </cell>
          <cell r="F487">
            <v>0</v>
          </cell>
          <cell r="G487">
            <v>0</v>
          </cell>
          <cell r="I487" t="str">
            <v>HDKM78151</v>
          </cell>
          <cell r="J487">
            <v>0</v>
          </cell>
          <cell r="N487">
            <v>0</v>
          </cell>
          <cell r="O487">
            <v>0</v>
          </cell>
          <cell r="Q487" t="str">
            <v>HDKM78152</v>
          </cell>
          <cell r="R487">
            <v>80.56</v>
          </cell>
          <cell r="S487">
            <v>8.17</v>
          </cell>
          <cell r="T487">
            <v>16.75</v>
          </cell>
          <cell r="U487">
            <v>0</v>
          </cell>
          <cell r="V487">
            <v>67</v>
          </cell>
          <cell r="W487">
            <v>4</v>
          </cell>
          <cell r="Y487" t="str">
            <v>HDKM78166</v>
          </cell>
          <cell r="Z487">
            <v>93.78</v>
          </cell>
          <cell r="AA487">
            <v>2.2799999999999998</v>
          </cell>
          <cell r="AB487">
            <v>37.200000000000003</v>
          </cell>
          <cell r="AC487">
            <v>0</v>
          </cell>
          <cell r="AD487">
            <v>74.400000000000006</v>
          </cell>
          <cell r="AE487">
            <v>2</v>
          </cell>
        </row>
        <row r="488">
          <cell r="A488" t="str">
            <v>HDKM78152</v>
          </cell>
          <cell r="B488">
            <v>85.48</v>
          </cell>
          <cell r="C488">
            <v>3.49</v>
          </cell>
          <cell r="D488">
            <v>10</v>
          </cell>
          <cell r="E488">
            <v>0</v>
          </cell>
          <cell r="F488">
            <v>70</v>
          </cell>
          <cell r="G488">
            <v>7</v>
          </cell>
          <cell r="I488" t="str">
            <v>HDKM78152</v>
          </cell>
          <cell r="J488">
            <v>76.25</v>
          </cell>
          <cell r="K488">
            <v>6.59</v>
          </cell>
          <cell r="L488">
            <v>7.3333333333333002</v>
          </cell>
          <cell r="M488">
            <v>75.123000000000005</v>
          </cell>
          <cell r="N488">
            <v>44</v>
          </cell>
          <cell r="O488">
            <v>6</v>
          </cell>
          <cell r="Q488" t="str">
            <v>HDKM78153</v>
          </cell>
          <cell r="R488">
            <v>0</v>
          </cell>
          <cell r="V488">
            <v>0</v>
          </cell>
          <cell r="W488">
            <v>0</v>
          </cell>
          <cell r="Y488" t="str">
            <v>HDKM78167</v>
          </cell>
          <cell r="Z488">
            <v>92.48</v>
          </cell>
          <cell r="AA488">
            <v>2.5299999999999998</v>
          </cell>
          <cell r="AB488">
            <v>10.48</v>
          </cell>
          <cell r="AC488">
            <v>0</v>
          </cell>
          <cell r="AD488">
            <v>52.4</v>
          </cell>
          <cell r="AE488">
            <v>5</v>
          </cell>
        </row>
        <row r="489">
          <cell r="A489" t="str">
            <v>HDKM78153</v>
          </cell>
          <cell r="B489">
            <v>0</v>
          </cell>
          <cell r="F489">
            <v>0</v>
          </cell>
          <cell r="G489">
            <v>0</v>
          </cell>
          <cell r="I489" t="str">
            <v>HDKM78153</v>
          </cell>
          <cell r="J489">
            <v>0</v>
          </cell>
          <cell r="N489">
            <v>0</v>
          </cell>
          <cell r="O489">
            <v>0</v>
          </cell>
          <cell r="Q489" t="str">
            <v>HDKM78155</v>
          </cell>
          <cell r="R489">
            <v>84.79</v>
          </cell>
          <cell r="S489">
            <v>8.52</v>
          </cell>
          <cell r="T489">
            <v>26.666666666666998</v>
          </cell>
          <cell r="U489">
            <v>0</v>
          </cell>
          <cell r="V489">
            <v>80</v>
          </cell>
          <cell r="W489">
            <v>3</v>
          </cell>
          <cell r="Y489" t="str">
            <v>HDKM78169</v>
          </cell>
          <cell r="Z489">
            <v>99.28</v>
          </cell>
          <cell r="AA489">
            <v>1.22</v>
          </cell>
          <cell r="AB489">
            <v>0</v>
          </cell>
          <cell r="AC489">
            <v>0</v>
          </cell>
          <cell r="AD489">
            <v>0</v>
          </cell>
          <cell r="AE489">
            <v>1</v>
          </cell>
        </row>
        <row r="490">
          <cell r="A490" t="str">
            <v>HDKM78155</v>
          </cell>
          <cell r="B490">
            <v>71.53</v>
          </cell>
          <cell r="C490">
            <v>9.3699999999999992</v>
          </cell>
          <cell r="D490">
            <v>13.8</v>
          </cell>
          <cell r="E490">
            <v>0</v>
          </cell>
          <cell r="F490">
            <v>69</v>
          </cell>
          <cell r="G490">
            <v>5</v>
          </cell>
          <cell r="I490" t="str">
            <v>HDKM78155</v>
          </cell>
          <cell r="J490">
            <v>79.14</v>
          </cell>
          <cell r="K490">
            <v>11.68</v>
          </cell>
          <cell r="L490">
            <v>17.333333333333002</v>
          </cell>
          <cell r="M490">
            <v>98.337000000000003</v>
          </cell>
          <cell r="N490">
            <v>52</v>
          </cell>
          <cell r="O490">
            <v>3</v>
          </cell>
          <cell r="Q490" t="str">
            <v>HDKM78157</v>
          </cell>
          <cell r="R490">
            <v>81.39</v>
          </cell>
          <cell r="S490">
            <v>3.72</v>
          </cell>
          <cell r="T490">
            <v>9.6666666666666998</v>
          </cell>
          <cell r="U490">
            <v>5.673</v>
          </cell>
          <cell r="V490">
            <v>58</v>
          </cell>
          <cell r="W490">
            <v>6</v>
          </cell>
          <cell r="Y490" t="str">
            <v>HDKM78171</v>
          </cell>
          <cell r="Z490">
            <v>92.49</v>
          </cell>
          <cell r="AA490">
            <v>12.62</v>
          </cell>
          <cell r="AB490">
            <v>29</v>
          </cell>
          <cell r="AC490">
            <v>0</v>
          </cell>
          <cell r="AD490">
            <v>29</v>
          </cell>
          <cell r="AE490">
            <v>1</v>
          </cell>
        </row>
        <row r="491">
          <cell r="A491" t="str">
            <v>HDKM78157</v>
          </cell>
          <cell r="B491">
            <v>0</v>
          </cell>
          <cell r="F491">
            <v>0</v>
          </cell>
          <cell r="G491">
            <v>0</v>
          </cell>
          <cell r="I491" t="str">
            <v>HDKM78157</v>
          </cell>
          <cell r="J491">
            <v>0</v>
          </cell>
          <cell r="N491">
            <v>0</v>
          </cell>
          <cell r="O491">
            <v>0</v>
          </cell>
          <cell r="Q491" t="str">
            <v>HDKM78158</v>
          </cell>
          <cell r="R491">
            <v>88.32</v>
          </cell>
          <cell r="S491">
            <v>2.34</v>
          </cell>
          <cell r="T491">
            <v>11.8</v>
          </cell>
          <cell r="U491">
            <v>0</v>
          </cell>
          <cell r="V491">
            <v>59</v>
          </cell>
          <cell r="W491">
            <v>5</v>
          </cell>
          <cell r="Y491" t="str">
            <v>HDKM78174</v>
          </cell>
          <cell r="Z491">
            <v>70.42</v>
          </cell>
          <cell r="AA491">
            <v>24.85</v>
          </cell>
          <cell r="AB491">
            <v>27</v>
          </cell>
          <cell r="AC491">
            <v>0</v>
          </cell>
          <cell r="AD491">
            <v>54</v>
          </cell>
          <cell r="AE491">
            <v>2</v>
          </cell>
        </row>
        <row r="492">
          <cell r="A492" t="str">
            <v>HDKM78158</v>
          </cell>
          <cell r="B492">
            <v>89.48</v>
          </cell>
          <cell r="C492">
            <v>3.85</v>
          </cell>
          <cell r="D492">
            <v>18.25</v>
          </cell>
          <cell r="E492">
            <v>0</v>
          </cell>
          <cell r="F492">
            <v>73</v>
          </cell>
          <cell r="G492">
            <v>4</v>
          </cell>
          <cell r="I492" t="str">
            <v>HDKM78158</v>
          </cell>
          <cell r="J492">
            <v>81.760000000000005</v>
          </cell>
          <cell r="K492">
            <v>7.66</v>
          </cell>
          <cell r="L492">
            <v>11.75</v>
          </cell>
          <cell r="M492">
            <v>43.883000000000003</v>
          </cell>
          <cell r="N492">
            <v>47</v>
          </cell>
          <cell r="O492">
            <v>4</v>
          </cell>
          <cell r="Q492" t="str">
            <v>HDKM78164</v>
          </cell>
          <cell r="R492">
            <v>0</v>
          </cell>
          <cell r="V492">
            <v>0</v>
          </cell>
          <cell r="W492">
            <v>0</v>
          </cell>
          <cell r="Y492" t="str">
            <v>HDKM78175</v>
          </cell>
          <cell r="Z492">
            <v>84.35</v>
          </cell>
          <cell r="AA492">
            <v>5.26</v>
          </cell>
          <cell r="AB492">
            <v>13.4</v>
          </cell>
          <cell r="AC492">
            <v>0</v>
          </cell>
          <cell r="AD492">
            <v>67</v>
          </cell>
          <cell r="AE492">
            <v>5</v>
          </cell>
        </row>
        <row r="493">
          <cell r="A493" t="str">
            <v>HDKM78164</v>
          </cell>
          <cell r="B493">
            <v>0</v>
          </cell>
          <cell r="F493">
            <v>0</v>
          </cell>
          <cell r="G493">
            <v>0</v>
          </cell>
          <cell r="I493" t="str">
            <v>HDKM78164</v>
          </cell>
          <cell r="J493">
            <v>0</v>
          </cell>
          <cell r="N493">
            <v>0</v>
          </cell>
          <cell r="O493">
            <v>0</v>
          </cell>
          <cell r="Q493" t="str">
            <v>HDKM78165</v>
          </cell>
          <cell r="R493">
            <v>8.7200000000000006</v>
          </cell>
          <cell r="S493">
            <v>87.63</v>
          </cell>
          <cell r="T493">
            <v>0</v>
          </cell>
          <cell r="U493">
            <v>100</v>
          </cell>
          <cell r="V493">
            <v>0</v>
          </cell>
          <cell r="W493">
            <v>1</v>
          </cell>
          <cell r="Y493" t="str">
            <v>HDKM78177</v>
          </cell>
          <cell r="Z493">
            <v>89.97</v>
          </cell>
          <cell r="AA493">
            <v>3.83</v>
          </cell>
          <cell r="AB493">
            <v>37.200000000000003</v>
          </cell>
          <cell r="AC493">
            <v>0</v>
          </cell>
          <cell r="AD493">
            <v>74.400000000000006</v>
          </cell>
          <cell r="AE493">
            <v>2</v>
          </cell>
        </row>
        <row r="494">
          <cell r="A494" t="str">
            <v>HDKM78165</v>
          </cell>
          <cell r="B494">
            <v>0</v>
          </cell>
          <cell r="F494">
            <v>0</v>
          </cell>
          <cell r="G494">
            <v>0</v>
          </cell>
          <cell r="I494" t="str">
            <v>HDKM78165</v>
          </cell>
          <cell r="J494">
            <v>0</v>
          </cell>
          <cell r="N494">
            <v>0</v>
          </cell>
          <cell r="O494">
            <v>0</v>
          </cell>
          <cell r="Q494" t="str">
            <v>HDKM78166</v>
          </cell>
          <cell r="R494">
            <v>86.9</v>
          </cell>
          <cell r="S494">
            <v>2.4500000000000002</v>
          </cell>
          <cell r="T494">
            <v>20.75</v>
          </cell>
          <cell r="U494">
            <v>24.359000000000002</v>
          </cell>
          <cell r="V494">
            <v>83</v>
          </cell>
          <cell r="W494">
            <v>4</v>
          </cell>
          <cell r="Y494" t="str">
            <v>HDKM78181</v>
          </cell>
          <cell r="Z494">
            <v>97.61</v>
          </cell>
          <cell r="AA494">
            <v>2.0099999999999998</v>
          </cell>
          <cell r="AB494">
            <v>39</v>
          </cell>
          <cell r="AC494">
            <v>0</v>
          </cell>
          <cell r="AD494">
            <v>78</v>
          </cell>
          <cell r="AE494">
            <v>2</v>
          </cell>
        </row>
        <row r="495">
          <cell r="A495" t="str">
            <v>HDKM78166</v>
          </cell>
          <cell r="B495">
            <v>80.86</v>
          </cell>
          <cell r="C495">
            <v>5.81</v>
          </cell>
          <cell r="D495">
            <v>16.75</v>
          </cell>
          <cell r="E495">
            <v>43.399000000000001</v>
          </cell>
          <cell r="F495">
            <v>67</v>
          </cell>
          <cell r="G495">
            <v>4</v>
          </cell>
          <cell r="I495" t="str">
            <v>HDKM78166</v>
          </cell>
          <cell r="J495">
            <v>79.010000000000005</v>
          </cell>
          <cell r="K495">
            <v>8.82</v>
          </cell>
          <cell r="L495">
            <v>14.5</v>
          </cell>
          <cell r="M495">
            <v>90.311000000000007</v>
          </cell>
          <cell r="N495">
            <v>58</v>
          </cell>
          <cell r="O495">
            <v>4</v>
          </cell>
          <cell r="Q495" t="str">
            <v>HDKM78167</v>
          </cell>
          <cell r="R495">
            <v>42.15</v>
          </cell>
          <cell r="S495">
            <v>32.39</v>
          </cell>
          <cell r="T495">
            <v>7.3333333333333002</v>
          </cell>
          <cell r="U495">
            <v>0</v>
          </cell>
          <cell r="V495">
            <v>22</v>
          </cell>
          <cell r="W495">
            <v>3</v>
          </cell>
          <cell r="Y495" t="str">
            <v>HDKM78183</v>
          </cell>
          <cell r="Z495">
            <v>0</v>
          </cell>
          <cell r="AD495">
            <v>0</v>
          </cell>
          <cell r="AE495">
            <v>0</v>
          </cell>
        </row>
        <row r="496">
          <cell r="A496" t="str">
            <v>HDKM78167</v>
          </cell>
          <cell r="B496">
            <v>94.35</v>
          </cell>
          <cell r="C496">
            <v>2.38</v>
          </cell>
          <cell r="D496">
            <v>16.75</v>
          </cell>
          <cell r="E496">
            <v>0</v>
          </cell>
          <cell r="F496">
            <v>67</v>
          </cell>
          <cell r="G496">
            <v>4</v>
          </cell>
          <cell r="I496" t="str">
            <v>HDKM78167</v>
          </cell>
          <cell r="J496">
            <v>97.89</v>
          </cell>
          <cell r="K496">
            <v>1.78</v>
          </cell>
          <cell r="L496">
            <v>25</v>
          </cell>
          <cell r="M496">
            <v>0</v>
          </cell>
          <cell r="N496">
            <v>50</v>
          </cell>
          <cell r="O496">
            <v>2</v>
          </cell>
          <cell r="Q496" t="str">
            <v>HDKM78169</v>
          </cell>
          <cell r="R496">
            <v>95.13</v>
          </cell>
          <cell r="S496">
            <v>2.8</v>
          </cell>
          <cell r="T496">
            <v>24</v>
          </cell>
          <cell r="U496">
            <v>0</v>
          </cell>
          <cell r="V496">
            <v>48</v>
          </cell>
          <cell r="W496">
            <v>2</v>
          </cell>
          <cell r="Y496" t="str">
            <v>HDKM78185</v>
          </cell>
          <cell r="Z496">
            <v>58.24</v>
          </cell>
          <cell r="AA496">
            <v>70.150000000000006</v>
          </cell>
          <cell r="AB496">
            <v>0</v>
          </cell>
          <cell r="AC496">
            <v>100</v>
          </cell>
          <cell r="AD496">
            <v>0</v>
          </cell>
          <cell r="AE496">
            <v>1</v>
          </cell>
        </row>
        <row r="497">
          <cell r="A497" t="str">
            <v>HDKM78169</v>
          </cell>
          <cell r="B497">
            <v>0</v>
          </cell>
          <cell r="F497">
            <v>0</v>
          </cell>
          <cell r="G497">
            <v>0</v>
          </cell>
          <cell r="I497" t="str">
            <v>HDKM78169</v>
          </cell>
          <cell r="J497">
            <v>0</v>
          </cell>
          <cell r="N497">
            <v>0</v>
          </cell>
          <cell r="O497">
            <v>0</v>
          </cell>
          <cell r="Q497" t="str">
            <v>HDKM78171</v>
          </cell>
          <cell r="R497">
            <v>97.79</v>
          </cell>
          <cell r="S497">
            <v>1.86</v>
          </cell>
          <cell r="T497">
            <v>57</v>
          </cell>
          <cell r="U497">
            <v>0</v>
          </cell>
          <cell r="V497">
            <v>114</v>
          </cell>
          <cell r="W497">
            <v>2</v>
          </cell>
          <cell r="Y497" t="str">
            <v>HDKM78186</v>
          </cell>
          <cell r="Z497">
            <v>0</v>
          </cell>
          <cell r="AD497">
            <v>0</v>
          </cell>
          <cell r="AE497">
            <v>0</v>
          </cell>
        </row>
        <row r="498">
          <cell r="A498" t="str">
            <v>HDKM78171</v>
          </cell>
          <cell r="B498">
            <v>85.59</v>
          </cell>
          <cell r="C498">
            <v>12.11</v>
          </cell>
          <cell r="D498">
            <v>47</v>
          </cell>
          <cell r="E498">
            <v>88.161000000000001</v>
          </cell>
          <cell r="F498">
            <v>94</v>
          </cell>
          <cell r="G498">
            <v>2</v>
          </cell>
          <cell r="I498" t="str">
            <v>HDKM78171</v>
          </cell>
          <cell r="J498">
            <v>97.63</v>
          </cell>
          <cell r="K498">
            <v>3.68</v>
          </cell>
          <cell r="L498">
            <v>83</v>
          </cell>
          <cell r="M498">
            <v>0</v>
          </cell>
          <cell r="N498">
            <v>83</v>
          </cell>
          <cell r="O498">
            <v>1</v>
          </cell>
          <cell r="Q498" t="str">
            <v>HDKM78174</v>
          </cell>
          <cell r="R498">
            <v>51.54</v>
          </cell>
          <cell r="S498">
            <v>27.14</v>
          </cell>
          <cell r="T498">
            <v>16.566666666667</v>
          </cell>
          <cell r="U498">
            <v>0</v>
          </cell>
          <cell r="V498">
            <v>49.7</v>
          </cell>
          <cell r="W498">
            <v>3</v>
          </cell>
          <cell r="Y498" t="str">
            <v>HDKM78187</v>
          </cell>
          <cell r="Z498">
            <v>92.23</v>
          </cell>
          <cell r="AA498">
            <v>2.17</v>
          </cell>
          <cell r="AB498">
            <v>6.6666666666666998</v>
          </cell>
          <cell r="AC498">
            <v>0</v>
          </cell>
          <cell r="AD498">
            <v>40</v>
          </cell>
          <cell r="AE498">
            <v>6</v>
          </cell>
        </row>
        <row r="499">
          <cell r="A499" t="str">
            <v>HDKM78174</v>
          </cell>
          <cell r="B499">
            <v>65.17</v>
          </cell>
          <cell r="C499">
            <v>14.63</v>
          </cell>
          <cell r="D499">
            <v>13</v>
          </cell>
          <cell r="E499">
            <v>68.811999999999998</v>
          </cell>
          <cell r="F499">
            <v>52</v>
          </cell>
          <cell r="G499">
            <v>4</v>
          </cell>
          <cell r="I499" t="str">
            <v>HDKM78174</v>
          </cell>
          <cell r="J499">
            <v>99.78</v>
          </cell>
          <cell r="K499">
            <v>0.37</v>
          </cell>
          <cell r="L499">
            <v>84.5</v>
          </cell>
          <cell r="M499">
            <v>0</v>
          </cell>
          <cell r="N499">
            <v>84.5</v>
          </cell>
          <cell r="O499">
            <v>1</v>
          </cell>
          <cell r="Q499" t="str">
            <v>HDKM78175</v>
          </cell>
          <cell r="R499">
            <v>69.61</v>
          </cell>
          <cell r="S499">
            <v>18.23</v>
          </cell>
          <cell r="T499">
            <v>14.5</v>
          </cell>
          <cell r="U499">
            <v>0</v>
          </cell>
          <cell r="V499">
            <v>29</v>
          </cell>
          <cell r="W499">
            <v>2</v>
          </cell>
          <cell r="Y499" t="str">
            <v>HDKM78188</v>
          </cell>
          <cell r="Z499">
            <v>100</v>
          </cell>
          <cell r="AD499">
            <v>0</v>
          </cell>
          <cell r="AE499">
            <v>0</v>
          </cell>
        </row>
        <row r="500">
          <cell r="A500" t="str">
            <v>HDKM78175</v>
          </cell>
          <cell r="B500">
            <v>0</v>
          </cell>
          <cell r="F500">
            <v>0</v>
          </cell>
          <cell r="G500">
            <v>0</v>
          </cell>
          <cell r="I500" t="str">
            <v>HDKM78175</v>
          </cell>
          <cell r="J500">
            <v>0</v>
          </cell>
          <cell r="N500">
            <v>0</v>
          </cell>
          <cell r="O500">
            <v>0</v>
          </cell>
          <cell r="Q500" t="str">
            <v>HDKM78177</v>
          </cell>
          <cell r="R500">
            <v>93.3</v>
          </cell>
          <cell r="S500">
            <v>3.7</v>
          </cell>
          <cell r="T500">
            <v>36</v>
          </cell>
          <cell r="U500">
            <v>0</v>
          </cell>
          <cell r="V500">
            <v>108</v>
          </cell>
          <cell r="W500">
            <v>3</v>
          </cell>
          <cell r="Y500" t="str">
            <v>HDKM78193</v>
          </cell>
          <cell r="Z500">
            <v>100</v>
          </cell>
          <cell r="AA500">
            <v>0</v>
          </cell>
          <cell r="AB500">
            <v>80</v>
          </cell>
          <cell r="AD500">
            <v>80</v>
          </cell>
          <cell r="AE500">
            <v>0</v>
          </cell>
        </row>
        <row r="501">
          <cell r="A501" t="str">
            <v>HDKM78177</v>
          </cell>
          <cell r="B501">
            <v>90.66</v>
          </cell>
          <cell r="C501">
            <v>2.93</v>
          </cell>
          <cell r="D501">
            <v>22.25</v>
          </cell>
          <cell r="E501">
            <v>0</v>
          </cell>
          <cell r="F501">
            <v>89</v>
          </cell>
          <cell r="G501">
            <v>4</v>
          </cell>
          <cell r="I501" t="str">
            <v>HDKM78177</v>
          </cell>
          <cell r="J501">
            <v>85.65</v>
          </cell>
          <cell r="K501">
            <v>8.0299999999999994</v>
          </cell>
          <cell r="L501">
            <v>15.333333333333</v>
          </cell>
          <cell r="M501">
            <v>89.905000000000001</v>
          </cell>
          <cell r="N501">
            <v>46</v>
          </cell>
          <cell r="O501">
            <v>3</v>
          </cell>
          <cell r="Q501" t="str">
            <v>HDKM78181</v>
          </cell>
          <cell r="R501">
            <v>97.2</v>
          </cell>
          <cell r="S501">
            <v>1.68</v>
          </cell>
          <cell r="T501">
            <v>42</v>
          </cell>
          <cell r="U501">
            <v>0</v>
          </cell>
          <cell r="V501">
            <v>84</v>
          </cell>
          <cell r="W501">
            <v>2</v>
          </cell>
          <cell r="Y501" t="str">
            <v>HDKM78194</v>
          </cell>
          <cell r="Z501">
            <v>98.21</v>
          </cell>
          <cell r="AA501">
            <v>1</v>
          </cell>
          <cell r="AB501">
            <v>25.666666666666998</v>
          </cell>
          <cell r="AC501">
            <v>0</v>
          </cell>
          <cell r="AD501">
            <v>77</v>
          </cell>
          <cell r="AE501">
            <v>3</v>
          </cell>
        </row>
        <row r="502">
          <cell r="A502" t="str">
            <v>HDKM78181</v>
          </cell>
          <cell r="B502">
            <v>0</v>
          </cell>
          <cell r="F502">
            <v>0</v>
          </cell>
          <cell r="G502">
            <v>0</v>
          </cell>
          <cell r="I502" t="str">
            <v>HDKM78181</v>
          </cell>
          <cell r="J502">
            <v>0</v>
          </cell>
          <cell r="N502">
            <v>0</v>
          </cell>
          <cell r="O502">
            <v>0</v>
          </cell>
          <cell r="Q502" t="str">
            <v>HDKM78183</v>
          </cell>
          <cell r="R502">
            <v>0</v>
          </cell>
          <cell r="V502">
            <v>0</v>
          </cell>
          <cell r="W502">
            <v>0</v>
          </cell>
          <cell r="Y502" t="str">
            <v>HDKM78195</v>
          </cell>
          <cell r="Z502">
            <v>96.41</v>
          </cell>
          <cell r="AA502">
            <v>2.0099999999999998</v>
          </cell>
          <cell r="AB502">
            <v>33.333333333333002</v>
          </cell>
          <cell r="AC502">
            <v>0</v>
          </cell>
          <cell r="AD502">
            <v>100</v>
          </cell>
          <cell r="AE502">
            <v>3</v>
          </cell>
        </row>
        <row r="503">
          <cell r="A503" t="str">
            <v>HDKM78183</v>
          </cell>
          <cell r="B503">
            <v>0</v>
          </cell>
          <cell r="F503">
            <v>0</v>
          </cell>
          <cell r="G503">
            <v>0</v>
          </cell>
          <cell r="I503" t="str">
            <v>HDKM78183</v>
          </cell>
          <cell r="J503">
            <v>0</v>
          </cell>
          <cell r="N503">
            <v>0</v>
          </cell>
          <cell r="O503">
            <v>0</v>
          </cell>
          <cell r="Q503" t="str">
            <v>HDKM78185</v>
          </cell>
          <cell r="R503">
            <v>96.94</v>
          </cell>
          <cell r="S503">
            <v>5.13</v>
          </cell>
          <cell r="T503">
            <v>12</v>
          </cell>
          <cell r="U503">
            <v>0</v>
          </cell>
          <cell r="V503">
            <v>12</v>
          </cell>
          <cell r="W503">
            <v>1</v>
          </cell>
          <cell r="Y503" t="str">
            <v>HDKM78196</v>
          </cell>
          <cell r="Z503">
            <v>96.66</v>
          </cell>
          <cell r="AA503">
            <v>1.87</v>
          </cell>
          <cell r="AB503">
            <v>34.966666666667003</v>
          </cell>
          <cell r="AC503">
            <v>35.606000000000002</v>
          </cell>
          <cell r="AD503">
            <v>104.9</v>
          </cell>
          <cell r="AE503">
            <v>3</v>
          </cell>
        </row>
        <row r="504">
          <cell r="A504" t="str">
            <v>HDKM78185</v>
          </cell>
          <cell r="B504">
            <v>87.37</v>
          </cell>
          <cell r="C504">
            <v>4.24</v>
          </cell>
          <cell r="D504">
            <v>15.8</v>
          </cell>
          <cell r="E504">
            <v>66.772000000000006</v>
          </cell>
          <cell r="F504">
            <v>79</v>
          </cell>
          <cell r="G504">
            <v>5</v>
          </cell>
          <cell r="I504" t="str">
            <v>HDKM78185</v>
          </cell>
          <cell r="J504">
            <v>91.01</v>
          </cell>
          <cell r="K504">
            <v>3.78</v>
          </cell>
          <cell r="L504">
            <v>15</v>
          </cell>
          <cell r="M504">
            <v>0</v>
          </cell>
          <cell r="N504">
            <v>60</v>
          </cell>
          <cell r="O504">
            <v>4</v>
          </cell>
          <cell r="Q504" t="str">
            <v>HDKM78186</v>
          </cell>
          <cell r="R504">
            <v>0</v>
          </cell>
          <cell r="V504">
            <v>0</v>
          </cell>
          <cell r="W504">
            <v>0</v>
          </cell>
          <cell r="Y504" t="str">
            <v>HDKM78197</v>
          </cell>
          <cell r="Z504">
            <v>82.95</v>
          </cell>
          <cell r="AA504">
            <v>5.73</v>
          </cell>
          <cell r="AB504">
            <v>15.2</v>
          </cell>
          <cell r="AC504">
            <v>72.540999999999997</v>
          </cell>
          <cell r="AD504">
            <v>76</v>
          </cell>
          <cell r="AE504">
            <v>5</v>
          </cell>
        </row>
        <row r="505">
          <cell r="A505" t="str">
            <v>HDKM78186</v>
          </cell>
          <cell r="B505">
            <v>0</v>
          </cell>
          <cell r="F505">
            <v>0</v>
          </cell>
          <cell r="G505">
            <v>0</v>
          </cell>
          <cell r="I505" t="str">
            <v>HDKM78186</v>
          </cell>
          <cell r="J505">
            <v>0</v>
          </cell>
          <cell r="N505">
            <v>0</v>
          </cell>
          <cell r="O505">
            <v>0</v>
          </cell>
          <cell r="Q505" t="str">
            <v>HDKM78187</v>
          </cell>
          <cell r="R505">
            <v>79.790000000000006</v>
          </cell>
          <cell r="S505">
            <v>4.04</v>
          </cell>
          <cell r="T505">
            <v>8.1666666666666998</v>
          </cell>
          <cell r="U505">
            <v>0</v>
          </cell>
          <cell r="V505">
            <v>49</v>
          </cell>
          <cell r="W505">
            <v>6</v>
          </cell>
          <cell r="Y505" t="str">
            <v>HDKM78198</v>
          </cell>
          <cell r="Z505">
            <v>61.98</v>
          </cell>
          <cell r="AA505">
            <v>12.77</v>
          </cell>
          <cell r="AB505">
            <v>9.6</v>
          </cell>
          <cell r="AC505">
            <v>0</v>
          </cell>
          <cell r="AD505">
            <v>48</v>
          </cell>
          <cell r="AE505">
            <v>5</v>
          </cell>
        </row>
        <row r="506">
          <cell r="A506" t="str">
            <v>HDKM78187</v>
          </cell>
          <cell r="B506">
            <v>0</v>
          </cell>
          <cell r="F506">
            <v>0</v>
          </cell>
          <cell r="G506">
            <v>0</v>
          </cell>
          <cell r="I506" t="str">
            <v>HDKM78187</v>
          </cell>
          <cell r="J506">
            <v>0</v>
          </cell>
          <cell r="N506">
            <v>0</v>
          </cell>
          <cell r="O506">
            <v>0</v>
          </cell>
          <cell r="Q506" t="str">
            <v>HDKM78188</v>
          </cell>
          <cell r="R506">
            <v>0</v>
          </cell>
          <cell r="V506">
            <v>0</v>
          </cell>
          <cell r="W506">
            <v>0</v>
          </cell>
          <cell r="Y506" t="str">
            <v>HDKM78199</v>
          </cell>
          <cell r="Z506">
            <v>97.43</v>
          </cell>
          <cell r="AA506">
            <v>1.44</v>
          </cell>
          <cell r="AB506">
            <v>32.666666666666998</v>
          </cell>
          <cell r="AC506">
            <v>46.328000000000003</v>
          </cell>
          <cell r="AD506">
            <v>98</v>
          </cell>
          <cell r="AE506">
            <v>3</v>
          </cell>
        </row>
        <row r="507">
          <cell r="A507" t="str">
            <v>HDKM78188</v>
          </cell>
          <cell r="B507">
            <v>0</v>
          </cell>
          <cell r="F507">
            <v>0</v>
          </cell>
          <cell r="G507">
            <v>0</v>
          </cell>
          <cell r="I507" t="str">
            <v>HDKM78188</v>
          </cell>
          <cell r="J507">
            <v>0</v>
          </cell>
          <cell r="N507">
            <v>0</v>
          </cell>
          <cell r="O507">
            <v>0</v>
          </cell>
          <cell r="Q507" t="str">
            <v>HDKM78193</v>
          </cell>
          <cell r="R507">
            <v>84.81</v>
          </cell>
          <cell r="S507">
            <v>8.51</v>
          </cell>
          <cell r="T507">
            <v>19.333333333333002</v>
          </cell>
          <cell r="U507">
            <v>83.932000000000002</v>
          </cell>
          <cell r="V507">
            <v>58</v>
          </cell>
          <cell r="W507">
            <v>3</v>
          </cell>
          <cell r="Y507" t="str">
            <v>HDKM78200</v>
          </cell>
          <cell r="Z507">
            <v>94.19</v>
          </cell>
          <cell r="AA507">
            <v>3.06</v>
          </cell>
          <cell r="AB507">
            <v>29.966666666666999</v>
          </cell>
          <cell r="AC507">
            <v>29.271000000000001</v>
          </cell>
          <cell r="AD507">
            <v>89.9</v>
          </cell>
          <cell r="AE507">
            <v>3</v>
          </cell>
        </row>
        <row r="508">
          <cell r="A508" t="str">
            <v>HDKM78193</v>
          </cell>
          <cell r="B508">
            <v>81.78</v>
          </cell>
          <cell r="C508">
            <v>9.76</v>
          </cell>
          <cell r="D508">
            <v>37.25</v>
          </cell>
          <cell r="E508">
            <v>0</v>
          </cell>
          <cell r="F508">
            <v>74.5</v>
          </cell>
          <cell r="G508">
            <v>2</v>
          </cell>
          <cell r="I508" t="str">
            <v>HDKM78193</v>
          </cell>
          <cell r="J508">
            <v>94.98</v>
          </cell>
          <cell r="K508">
            <v>4.22</v>
          </cell>
          <cell r="L508">
            <v>37.5</v>
          </cell>
          <cell r="M508">
            <v>0</v>
          </cell>
          <cell r="N508">
            <v>75</v>
          </cell>
          <cell r="O508">
            <v>2</v>
          </cell>
          <cell r="Q508" t="str">
            <v>HDKM78194</v>
          </cell>
          <cell r="R508">
            <v>64.72</v>
          </cell>
          <cell r="S508">
            <v>45.43</v>
          </cell>
          <cell r="T508">
            <v>72</v>
          </cell>
          <cell r="U508">
            <v>100</v>
          </cell>
          <cell r="V508">
            <v>72</v>
          </cell>
          <cell r="W508">
            <v>1</v>
          </cell>
          <cell r="Y508" t="str">
            <v>HDKM78204</v>
          </cell>
          <cell r="Z508">
            <v>91.57</v>
          </cell>
          <cell r="AA508">
            <v>3.5</v>
          </cell>
          <cell r="AB508">
            <v>21.875</v>
          </cell>
          <cell r="AC508">
            <v>14.048999999999999</v>
          </cell>
          <cell r="AD508">
            <v>87.5</v>
          </cell>
          <cell r="AE508">
            <v>4</v>
          </cell>
        </row>
        <row r="509">
          <cell r="A509" t="str">
            <v>HDKM78194</v>
          </cell>
          <cell r="B509">
            <v>97.71</v>
          </cell>
          <cell r="C509">
            <v>0</v>
          </cell>
          <cell r="D509">
            <v>98</v>
          </cell>
          <cell r="F509">
            <v>98</v>
          </cell>
          <cell r="G509">
            <v>0</v>
          </cell>
          <cell r="I509" t="str">
            <v>HDKM78194</v>
          </cell>
          <cell r="J509">
            <v>99.26</v>
          </cell>
          <cell r="K509">
            <v>1.25</v>
          </cell>
          <cell r="L509">
            <v>84.2</v>
          </cell>
          <cell r="M509">
            <v>0</v>
          </cell>
          <cell r="N509">
            <v>84.2</v>
          </cell>
          <cell r="O509">
            <v>1</v>
          </cell>
          <cell r="Q509" t="str">
            <v>HDKM78195</v>
          </cell>
          <cell r="R509">
            <v>72.34</v>
          </cell>
          <cell r="S509">
            <v>46.47</v>
          </cell>
          <cell r="T509">
            <v>94</v>
          </cell>
          <cell r="U509">
            <v>100</v>
          </cell>
          <cell r="V509">
            <v>94</v>
          </cell>
          <cell r="W509">
            <v>1</v>
          </cell>
          <cell r="Y509" t="str">
            <v>HDKM78218</v>
          </cell>
          <cell r="Z509">
            <v>89.66</v>
          </cell>
          <cell r="AA509">
            <v>0.57999999999999996</v>
          </cell>
          <cell r="AB509">
            <v>68</v>
          </cell>
          <cell r="AC509">
            <v>0</v>
          </cell>
          <cell r="AD509">
            <v>68</v>
          </cell>
          <cell r="AE509">
            <v>1</v>
          </cell>
        </row>
        <row r="510">
          <cell r="A510" t="str">
            <v>HDKM78195</v>
          </cell>
          <cell r="B510">
            <v>63.99</v>
          </cell>
          <cell r="C510">
            <v>60.5</v>
          </cell>
          <cell r="D510">
            <v>67</v>
          </cell>
          <cell r="E510">
            <v>100</v>
          </cell>
          <cell r="F510">
            <v>67</v>
          </cell>
          <cell r="G510">
            <v>1</v>
          </cell>
          <cell r="I510" t="str">
            <v>HDKM78195</v>
          </cell>
          <cell r="J510">
            <v>64.75</v>
          </cell>
          <cell r="K510">
            <v>24.23</v>
          </cell>
          <cell r="L510">
            <v>23.5</v>
          </cell>
          <cell r="M510">
            <v>100</v>
          </cell>
          <cell r="N510">
            <v>47</v>
          </cell>
          <cell r="O510">
            <v>2</v>
          </cell>
          <cell r="Q510" t="str">
            <v>HDKM78196</v>
          </cell>
          <cell r="R510">
            <v>99.85</v>
          </cell>
          <cell r="S510">
            <v>0</v>
          </cell>
          <cell r="T510">
            <v>107</v>
          </cell>
          <cell r="V510">
            <v>107</v>
          </cell>
          <cell r="W510">
            <v>0</v>
          </cell>
          <cell r="Y510" t="str">
            <v>HDKM78219</v>
          </cell>
          <cell r="Z510">
            <v>95.81</v>
          </cell>
          <cell r="AA510">
            <v>2.34</v>
          </cell>
          <cell r="AB510">
            <v>34.466666666667003</v>
          </cell>
          <cell r="AC510">
            <v>0</v>
          </cell>
          <cell r="AD510">
            <v>103.4</v>
          </cell>
          <cell r="AE510">
            <v>3</v>
          </cell>
        </row>
        <row r="511">
          <cell r="A511" t="str">
            <v>HDKM78196</v>
          </cell>
          <cell r="B511">
            <v>90.31</v>
          </cell>
          <cell r="C511">
            <v>8.14</v>
          </cell>
          <cell r="D511">
            <v>46.5</v>
          </cell>
          <cell r="E511">
            <v>80.347999999999999</v>
          </cell>
          <cell r="F511">
            <v>93</v>
          </cell>
          <cell r="G511">
            <v>2</v>
          </cell>
          <cell r="I511" t="str">
            <v>HDKM78196</v>
          </cell>
          <cell r="J511">
            <v>66.989999999999995</v>
          </cell>
          <cell r="K511">
            <v>18.48</v>
          </cell>
          <cell r="L511">
            <v>19.333333333333002</v>
          </cell>
          <cell r="M511">
            <v>79.441000000000003</v>
          </cell>
          <cell r="N511">
            <v>58</v>
          </cell>
          <cell r="O511">
            <v>3</v>
          </cell>
          <cell r="Q511" t="str">
            <v>HDKM78197</v>
          </cell>
          <cell r="R511">
            <v>95.31</v>
          </cell>
          <cell r="S511">
            <v>2.63</v>
          </cell>
          <cell r="T511">
            <v>31.666666666666998</v>
          </cell>
          <cell r="U511">
            <v>53.698</v>
          </cell>
          <cell r="V511">
            <v>95</v>
          </cell>
          <cell r="W511">
            <v>3</v>
          </cell>
          <cell r="Y511" t="str">
            <v>HDKM78220</v>
          </cell>
          <cell r="Z511">
            <v>91.09</v>
          </cell>
          <cell r="AA511">
            <v>4.99</v>
          </cell>
          <cell r="AB511">
            <v>27.333333333333002</v>
          </cell>
          <cell r="AC511">
            <v>0</v>
          </cell>
          <cell r="AD511">
            <v>82</v>
          </cell>
          <cell r="AE511">
            <v>3</v>
          </cell>
        </row>
        <row r="512">
          <cell r="A512" t="str">
            <v>HDKM78197</v>
          </cell>
          <cell r="B512">
            <v>81.17</v>
          </cell>
          <cell r="C512">
            <v>5.86</v>
          </cell>
          <cell r="D512">
            <v>15.8</v>
          </cell>
          <cell r="E512">
            <v>83.846000000000004</v>
          </cell>
          <cell r="F512">
            <v>79</v>
          </cell>
          <cell r="G512">
            <v>5</v>
          </cell>
          <cell r="I512" t="str">
            <v>HDKM78197</v>
          </cell>
          <cell r="J512">
            <v>75.27</v>
          </cell>
          <cell r="K512">
            <v>18.28</v>
          </cell>
          <cell r="L512">
            <v>35</v>
          </cell>
          <cell r="M512">
            <v>98.769000000000005</v>
          </cell>
          <cell r="N512">
            <v>70</v>
          </cell>
          <cell r="O512">
            <v>2</v>
          </cell>
          <cell r="Q512" t="str">
            <v>HDKM78198</v>
          </cell>
          <cell r="R512">
            <v>92.21</v>
          </cell>
          <cell r="S512">
            <v>1.48</v>
          </cell>
          <cell r="T512">
            <v>51.5</v>
          </cell>
          <cell r="U512">
            <v>26</v>
          </cell>
          <cell r="V512">
            <v>103</v>
          </cell>
          <cell r="W512">
            <v>2</v>
          </cell>
          <cell r="Y512" t="str">
            <v>HDKM78221</v>
          </cell>
          <cell r="Z512">
            <v>96.3</v>
          </cell>
          <cell r="AA512">
            <v>3.11</v>
          </cell>
          <cell r="AB512">
            <v>43.75</v>
          </cell>
          <cell r="AC512">
            <v>0</v>
          </cell>
          <cell r="AD512">
            <v>87.5</v>
          </cell>
          <cell r="AE512">
            <v>2</v>
          </cell>
        </row>
        <row r="513">
          <cell r="A513" t="str">
            <v>HDKM78198</v>
          </cell>
          <cell r="B513">
            <v>99.53</v>
          </cell>
          <cell r="C513">
            <v>0.78</v>
          </cell>
          <cell r="D513">
            <v>100</v>
          </cell>
          <cell r="E513">
            <v>0</v>
          </cell>
          <cell r="F513">
            <v>100</v>
          </cell>
          <cell r="G513">
            <v>1</v>
          </cell>
          <cell r="I513" t="str">
            <v>HDKM78198</v>
          </cell>
          <cell r="J513">
            <v>99.01</v>
          </cell>
          <cell r="K513">
            <v>1.67</v>
          </cell>
          <cell r="L513">
            <v>76.599999999999994</v>
          </cell>
          <cell r="M513">
            <v>0</v>
          </cell>
          <cell r="N513">
            <v>76.599999999999994</v>
          </cell>
          <cell r="O513">
            <v>1</v>
          </cell>
          <cell r="Q513" t="str">
            <v>HDKM78199</v>
          </cell>
          <cell r="R513">
            <v>73.2</v>
          </cell>
          <cell r="S513">
            <v>22.51</v>
          </cell>
          <cell r="T513">
            <v>24.2</v>
          </cell>
          <cell r="U513">
            <v>99.149000000000001</v>
          </cell>
          <cell r="V513">
            <v>48.4</v>
          </cell>
          <cell r="W513">
            <v>2</v>
          </cell>
          <cell r="Y513" t="str">
            <v>HDKM78222</v>
          </cell>
          <cell r="Z513">
            <v>85.61</v>
          </cell>
          <cell r="AA513">
            <v>8.06</v>
          </cell>
          <cell r="AB513">
            <v>26.333333333333002</v>
          </cell>
          <cell r="AC513">
            <v>98.275000000000006</v>
          </cell>
          <cell r="AD513">
            <v>79</v>
          </cell>
          <cell r="AE513">
            <v>3</v>
          </cell>
        </row>
        <row r="514">
          <cell r="A514" t="str">
            <v>HDKM78199</v>
          </cell>
          <cell r="B514">
            <v>78.91</v>
          </cell>
          <cell r="C514">
            <v>9.1199999999999992</v>
          </cell>
          <cell r="D514">
            <v>26.333333333333002</v>
          </cell>
          <cell r="E514">
            <v>70.018000000000001</v>
          </cell>
          <cell r="F514">
            <v>79</v>
          </cell>
          <cell r="G514">
            <v>3</v>
          </cell>
          <cell r="I514" t="str">
            <v>HDKM78199</v>
          </cell>
          <cell r="J514">
            <v>83.96</v>
          </cell>
          <cell r="K514">
            <v>13.48</v>
          </cell>
          <cell r="L514">
            <v>36.25</v>
          </cell>
          <cell r="M514">
            <v>95.733000000000004</v>
          </cell>
          <cell r="N514">
            <v>72.5</v>
          </cell>
          <cell r="O514">
            <v>2</v>
          </cell>
          <cell r="Q514" t="str">
            <v>HDKM78200</v>
          </cell>
          <cell r="R514">
            <v>100</v>
          </cell>
          <cell r="S514">
            <v>0</v>
          </cell>
          <cell r="T514">
            <v>111</v>
          </cell>
          <cell r="V514">
            <v>111</v>
          </cell>
          <cell r="W514">
            <v>0</v>
          </cell>
          <cell r="Y514" t="str">
            <v>HDKM78230</v>
          </cell>
          <cell r="Z514">
            <v>74.31</v>
          </cell>
          <cell r="AA514">
            <v>43.17</v>
          </cell>
          <cell r="AB514">
            <v>71</v>
          </cell>
          <cell r="AC514">
            <v>100</v>
          </cell>
          <cell r="AD514">
            <v>71</v>
          </cell>
          <cell r="AE514">
            <v>1</v>
          </cell>
        </row>
        <row r="515">
          <cell r="A515" t="str">
            <v>HDKM78200</v>
          </cell>
          <cell r="B515">
            <v>98.88</v>
          </cell>
          <cell r="C515">
            <v>1.23</v>
          </cell>
          <cell r="D515">
            <v>103</v>
          </cell>
          <cell r="E515">
            <v>0</v>
          </cell>
          <cell r="F515">
            <v>103</v>
          </cell>
          <cell r="G515">
            <v>1</v>
          </cell>
          <cell r="I515" t="str">
            <v>HDKM78200</v>
          </cell>
          <cell r="J515">
            <v>70.510000000000005</v>
          </cell>
          <cell r="K515">
            <v>12.39</v>
          </cell>
          <cell r="L515">
            <v>13.25</v>
          </cell>
          <cell r="M515">
            <v>53.985999999999997</v>
          </cell>
          <cell r="N515">
            <v>53</v>
          </cell>
          <cell r="O515">
            <v>4</v>
          </cell>
          <cell r="Q515" t="str">
            <v>HDKM78204</v>
          </cell>
          <cell r="R515">
            <v>90.22</v>
          </cell>
          <cell r="S515">
            <v>1.84</v>
          </cell>
          <cell r="T515">
            <v>24.5</v>
          </cell>
          <cell r="U515">
            <v>56.787999999999997</v>
          </cell>
          <cell r="V515">
            <v>98</v>
          </cell>
          <cell r="W515">
            <v>4</v>
          </cell>
          <cell r="Y515" t="str">
            <v>HDKM78231</v>
          </cell>
          <cell r="Z515">
            <v>53.19</v>
          </cell>
          <cell r="AA515">
            <v>33.89</v>
          </cell>
          <cell r="AB515">
            <v>23.25</v>
          </cell>
          <cell r="AC515">
            <v>98.623999999999995</v>
          </cell>
          <cell r="AD515">
            <v>46.5</v>
          </cell>
          <cell r="AE515">
            <v>2</v>
          </cell>
        </row>
        <row r="516">
          <cell r="A516" t="str">
            <v>HDKM78204</v>
          </cell>
          <cell r="B516">
            <v>99.44</v>
          </cell>
          <cell r="C516">
            <v>0.47</v>
          </cell>
          <cell r="D516">
            <v>53</v>
          </cell>
          <cell r="E516">
            <v>0</v>
          </cell>
          <cell r="F516">
            <v>106</v>
          </cell>
          <cell r="G516">
            <v>2</v>
          </cell>
          <cell r="I516" t="str">
            <v>HDKM78204</v>
          </cell>
          <cell r="J516">
            <v>100</v>
          </cell>
          <cell r="K516">
            <v>0</v>
          </cell>
          <cell r="L516">
            <v>88</v>
          </cell>
          <cell r="N516">
            <v>88</v>
          </cell>
          <cell r="O516">
            <v>0</v>
          </cell>
          <cell r="Q516" t="str">
            <v>HDKM78218</v>
          </cell>
          <cell r="R516">
            <v>73.88</v>
          </cell>
          <cell r="S516">
            <v>21.94</v>
          </cell>
          <cell r="T516">
            <v>39.799999999999997</v>
          </cell>
          <cell r="U516">
            <v>0</v>
          </cell>
          <cell r="V516">
            <v>79.599999999999994</v>
          </cell>
          <cell r="W516">
            <v>2</v>
          </cell>
          <cell r="Y516" t="str">
            <v>HDKM78237</v>
          </cell>
          <cell r="Z516">
            <v>84.81</v>
          </cell>
          <cell r="AA516">
            <v>12.76</v>
          </cell>
          <cell r="AB516">
            <v>51.25</v>
          </cell>
          <cell r="AC516">
            <v>92.879000000000005</v>
          </cell>
          <cell r="AD516">
            <v>102.5</v>
          </cell>
          <cell r="AE516">
            <v>2</v>
          </cell>
        </row>
        <row r="517">
          <cell r="A517" t="str">
            <v>HDKM78218</v>
          </cell>
          <cell r="B517">
            <v>99.82</v>
          </cell>
          <cell r="C517">
            <v>0.3</v>
          </cell>
          <cell r="D517">
            <v>104</v>
          </cell>
          <cell r="E517">
            <v>0</v>
          </cell>
          <cell r="F517">
            <v>104</v>
          </cell>
          <cell r="G517">
            <v>1</v>
          </cell>
          <cell r="I517" t="str">
            <v>HDKM78218</v>
          </cell>
          <cell r="J517">
            <v>98.11</v>
          </cell>
          <cell r="K517">
            <v>1.58</v>
          </cell>
          <cell r="L517">
            <v>43.5</v>
          </cell>
          <cell r="M517">
            <v>65.266999999999996</v>
          </cell>
          <cell r="N517">
            <v>87</v>
          </cell>
          <cell r="O517">
            <v>2</v>
          </cell>
          <cell r="Q517" t="str">
            <v>HDKM78219</v>
          </cell>
          <cell r="R517">
            <v>99.13</v>
          </cell>
          <cell r="S517">
            <v>1.47</v>
          </cell>
          <cell r="T517">
            <v>116.5</v>
          </cell>
          <cell r="U517">
            <v>0</v>
          </cell>
          <cell r="V517">
            <v>116.5</v>
          </cell>
          <cell r="W517">
            <v>1</v>
          </cell>
          <cell r="Y517" t="str">
            <v>HDKM78251</v>
          </cell>
          <cell r="Z517">
            <v>97.32</v>
          </cell>
          <cell r="AA517">
            <v>4.5</v>
          </cell>
          <cell r="AB517">
            <v>69.5</v>
          </cell>
          <cell r="AC517">
            <v>0</v>
          </cell>
          <cell r="AD517">
            <v>69.5</v>
          </cell>
          <cell r="AE517">
            <v>1</v>
          </cell>
        </row>
        <row r="518">
          <cell r="A518" t="str">
            <v>HDKM78219</v>
          </cell>
          <cell r="B518">
            <v>99.92</v>
          </cell>
          <cell r="C518">
            <v>0.13</v>
          </cell>
          <cell r="D518">
            <v>103</v>
          </cell>
          <cell r="E518">
            <v>0</v>
          </cell>
          <cell r="F518">
            <v>103</v>
          </cell>
          <cell r="G518">
            <v>1</v>
          </cell>
          <cell r="I518" t="str">
            <v>HDKM78219</v>
          </cell>
          <cell r="J518">
            <v>84.77</v>
          </cell>
          <cell r="K518">
            <v>12.79</v>
          </cell>
          <cell r="L518">
            <v>32.450000000000003</v>
          </cell>
          <cell r="M518">
            <v>87.686999999999998</v>
          </cell>
          <cell r="N518">
            <v>64.900000000000006</v>
          </cell>
          <cell r="O518">
            <v>2</v>
          </cell>
          <cell r="Q518" t="str">
            <v>HDKM78220</v>
          </cell>
          <cell r="R518">
            <v>92.18</v>
          </cell>
          <cell r="S518">
            <v>6.57</v>
          </cell>
          <cell r="T518">
            <v>48.5</v>
          </cell>
          <cell r="U518">
            <v>89.468999999999994</v>
          </cell>
          <cell r="V518">
            <v>97</v>
          </cell>
          <cell r="W518">
            <v>2</v>
          </cell>
          <cell r="Y518" t="str">
            <v>HDKM78278</v>
          </cell>
          <cell r="Z518">
            <v>99.17</v>
          </cell>
          <cell r="AA518">
            <v>0.47</v>
          </cell>
          <cell r="AB518">
            <v>35.666666666666998</v>
          </cell>
          <cell r="AC518">
            <v>0</v>
          </cell>
          <cell r="AD518">
            <v>107</v>
          </cell>
          <cell r="AE518">
            <v>3</v>
          </cell>
        </row>
        <row r="519">
          <cell r="A519" t="str">
            <v>HDKM78220</v>
          </cell>
          <cell r="B519">
            <v>96.29</v>
          </cell>
          <cell r="C519">
            <v>2.08</v>
          </cell>
          <cell r="D519">
            <v>31.333333333333002</v>
          </cell>
          <cell r="E519">
            <v>0</v>
          </cell>
          <cell r="F519">
            <v>94</v>
          </cell>
          <cell r="G519">
            <v>3</v>
          </cell>
          <cell r="I519" t="str">
            <v>HDKM78220</v>
          </cell>
          <cell r="J519">
            <v>99.4</v>
          </cell>
          <cell r="K519">
            <v>0.5</v>
          </cell>
          <cell r="L519">
            <v>39.5</v>
          </cell>
          <cell r="M519">
            <v>0</v>
          </cell>
          <cell r="N519">
            <v>79</v>
          </cell>
          <cell r="O519">
            <v>2</v>
          </cell>
          <cell r="Q519" t="str">
            <v>HDKM78221</v>
          </cell>
          <cell r="R519">
            <v>91.77</v>
          </cell>
          <cell r="S519">
            <v>13.83</v>
          </cell>
          <cell r="T519">
            <v>90</v>
          </cell>
          <cell r="U519">
            <v>0</v>
          </cell>
          <cell r="V519">
            <v>90</v>
          </cell>
          <cell r="W519">
            <v>1</v>
          </cell>
          <cell r="Y519" t="str">
            <v>HDKM78279</v>
          </cell>
          <cell r="Z519">
            <v>97.65</v>
          </cell>
          <cell r="AA519">
            <v>3.95</v>
          </cell>
          <cell r="AB519">
            <v>97.7</v>
          </cell>
          <cell r="AC519">
            <v>100</v>
          </cell>
          <cell r="AD519">
            <v>97.7</v>
          </cell>
          <cell r="AE519">
            <v>1</v>
          </cell>
        </row>
        <row r="520">
          <cell r="A520" t="str">
            <v>HDKM78221</v>
          </cell>
          <cell r="B520">
            <v>79.39</v>
          </cell>
          <cell r="C520">
            <v>8.66</v>
          </cell>
          <cell r="D520">
            <v>18.5</v>
          </cell>
          <cell r="E520">
            <v>95.19</v>
          </cell>
          <cell r="F520">
            <v>74</v>
          </cell>
          <cell r="G520">
            <v>4</v>
          </cell>
          <cell r="I520" t="str">
            <v>HDKM78221</v>
          </cell>
          <cell r="J520">
            <v>96.25</v>
          </cell>
          <cell r="K520">
            <v>2.1</v>
          </cell>
          <cell r="L520">
            <v>24.666666666666998</v>
          </cell>
          <cell r="M520">
            <v>60.048000000000002</v>
          </cell>
          <cell r="N520">
            <v>74</v>
          </cell>
          <cell r="O520">
            <v>3</v>
          </cell>
          <cell r="Q520" t="str">
            <v>HDKM78222</v>
          </cell>
          <cell r="R520">
            <v>79.41</v>
          </cell>
          <cell r="S520">
            <v>6.92</v>
          </cell>
          <cell r="T520">
            <v>15.8</v>
          </cell>
          <cell r="U520">
            <v>42.121000000000002</v>
          </cell>
          <cell r="V520">
            <v>79</v>
          </cell>
          <cell r="W520">
            <v>5</v>
          </cell>
          <cell r="Y520" t="str">
            <v>HDKM78280</v>
          </cell>
          <cell r="Z520">
            <v>94.66</v>
          </cell>
          <cell r="AA520">
            <v>8.9700000000000006</v>
          </cell>
          <cell r="AB520">
            <v>104.9</v>
          </cell>
          <cell r="AC520">
            <v>100</v>
          </cell>
          <cell r="AD520">
            <v>104.9</v>
          </cell>
          <cell r="AE520">
            <v>1</v>
          </cell>
        </row>
        <row r="521">
          <cell r="A521" t="str">
            <v>HDKM78222</v>
          </cell>
          <cell r="B521">
            <v>99.35</v>
          </cell>
          <cell r="C521">
            <v>0.55000000000000004</v>
          </cell>
          <cell r="D521">
            <v>51.5</v>
          </cell>
          <cell r="E521">
            <v>0</v>
          </cell>
          <cell r="F521">
            <v>103</v>
          </cell>
          <cell r="G521">
            <v>2</v>
          </cell>
          <cell r="I521" t="str">
            <v>HDKM78222</v>
          </cell>
          <cell r="J521">
            <v>96.29</v>
          </cell>
          <cell r="K521">
            <v>1.47</v>
          </cell>
          <cell r="L521">
            <v>43</v>
          </cell>
          <cell r="M521">
            <v>100</v>
          </cell>
          <cell r="N521">
            <v>86</v>
          </cell>
          <cell r="O521">
            <v>2</v>
          </cell>
          <cell r="Q521" t="str">
            <v>HDKM78230</v>
          </cell>
          <cell r="R521">
            <v>97.53</v>
          </cell>
          <cell r="S521">
            <v>2.08</v>
          </cell>
          <cell r="T521">
            <v>53.7</v>
          </cell>
          <cell r="U521">
            <v>30.53</v>
          </cell>
          <cell r="V521">
            <v>107.4</v>
          </cell>
          <cell r="W521">
            <v>2</v>
          </cell>
          <cell r="Y521" t="str">
            <v>HDKM78281</v>
          </cell>
          <cell r="Z521">
            <v>84.39</v>
          </cell>
          <cell r="AA521">
            <v>19.18</v>
          </cell>
          <cell r="AB521">
            <v>81</v>
          </cell>
          <cell r="AC521">
            <v>100</v>
          </cell>
          <cell r="AD521">
            <v>81</v>
          </cell>
          <cell r="AE521">
            <v>1</v>
          </cell>
        </row>
        <row r="522">
          <cell r="A522" t="str">
            <v>HDKM78230</v>
          </cell>
          <cell r="B522">
            <v>43.19</v>
          </cell>
          <cell r="C522">
            <v>20.34</v>
          </cell>
          <cell r="D522">
            <v>23</v>
          </cell>
          <cell r="E522">
            <v>0</v>
          </cell>
          <cell r="F522">
            <v>46</v>
          </cell>
          <cell r="G522">
            <v>2</v>
          </cell>
          <cell r="I522" t="str">
            <v>HDKM78230</v>
          </cell>
          <cell r="J522">
            <v>88.99</v>
          </cell>
          <cell r="K522">
            <v>6.17</v>
          </cell>
          <cell r="L522">
            <v>26.466666666666999</v>
          </cell>
          <cell r="M522">
            <v>84.054000000000002</v>
          </cell>
          <cell r="N522">
            <v>79.400000000000006</v>
          </cell>
          <cell r="O522">
            <v>3</v>
          </cell>
          <cell r="Q522" t="str">
            <v>HDKM78231</v>
          </cell>
          <cell r="R522">
            <v>96.18</v>
          </cell>
          <cell r="S522">
            <v>3.21</v>
          </cell>
          <cell r="T522">
            <v>59</v>
          </cell>
          <cell r="U522">
            <v>84.415999999999997</v>
          </cell>
          <cell r="V522">
            <v>118</v>
          </cell>
          <cell r="W522">
            <v>2</v>
          </cell>
          <cell r="Y522" t="str">
            <v>HDKM78310</v>
          </cell>
          <cell r="Z522">
            <v>98.48</v>
          </cell>
          <cell r="AA522">
            <v>1.28</v>
          </cell>
          <cell r="AB522">
            <v>51.75</v>
          </cell>
          <cell r="AC522">
            <v>0</v>
          </cell>
          <cell r="AD522">
            <v>103.5</v>
          </cell>
          <cell r="AE522">
            <v>2</v>
          </cell>
        </row>
        <row r="523">
          <cell r="A523" t="str">
            <v>HDKM78231</v>
          </cell>
          <cell r="B523">
            <v>72.52</v>
          </cell>
          <cell r="C523">
            <v>15.39</v>
          </cell>
          <cell r="D523">
            <v>21</v>
          </cell>
          <cell r="E523">
            <v>0</v>
          </cell>
          <cell r="F523">
            <v>63</v>
          </cell>
          <cell r="G523">
            <v>3</v>
          </cell>
          <cell r="I523" t="str">
            <v>HDKM78231</v>
          </cell>
          <cell r="J523">
            <v>91.23</v>
          </cell>
          <cell r="K523">
            <v>7.37</v>
          </cell>
          <cell r="L523">
            <v>42</v>
          </cell>
          <cell r="M523">
            <v>96.83</v>
          </cell>
          <cell r="N523">
            <v>84</v>
          </cell>
          <cell r="O523">
            <v>2</v>
          </cell>
          <cell r="Q523" t="str">
            <v>HDKM78237</v>
          </cell>
          <cell r="R523">
            <v>83.29</v>
          </cell>
          <cell r="S523">
            <v>9.36</v>
          </cell>
          <cell r="T523">
            <v>34</v>
          </cell>
          <cell r="U523">
            <v>97.328000000000003</v>
          </cell>
          <cell r="V523">
            <v>102</v>
          </cell>
          <cell r="W523">
            <v>3</v>
          </cell>
          <cell r="Y523" t="str">
            <v>HDKM78311</v>
          </cell>
          <cell r="Z523">
            <v>87.31</v>
          </cell>
          <cell r="AA523">
            <v>10.66</v>
          </cell>
          <cell r="AB523">
            <v>46</v>
          </cell>
          <cell r="AC523">
            <v>0</v>
          </cell>
          <cell r="AD523">
            <v>92</v>
          </cell>
          <cell r="AE523">
            <v>2</v>
          </cell>
        </row>
        <row r="524">
          <cell r="A524" t="str">
            <v>HDKM78237</v>
          </cell>
          <cell r="B524">
            <v>64.83</v>
          </cell>
          <cell r="C524">
            <v>14.68</v>
          </cell>
          <cell r="D524">
            <v>16</v>
          </cell>
          <cell r="E524">
            <v>86.06</v>
          </cell>
          <cell r="F524">
            <v>64</v>
          </cell>
          <cell r="G524">
            <v>4</v>
          </cell>
          <cell r="I524" t="str">
            <v>HDKM78237</v>
          </cell>
          <cell r="J524">
            <v>99.36</v>
          </cell>
          <cell r="K524">
            <v>0.54</v>
          </cell>
          <cell r="L524">
            <v>45</v>
          </cell>
          <cell r="M524">
            <v>0</v>
          </cell>
          <cell r="N524">
            <v>90</v>
          </cell>
          <cell r="O524">
            <v>2</v>
          </cell>
          <cell r="Q524" t="str">
            <v>HDKM78251</v>
          </cell>
          <cell r="R524">
            <v>94.91</v>
          </cell>
          <cell r="S524">
            <v>2.85</v>
          </cell>
          <cell r="T524">
            <v>29.566666666667</v>
          </cell>
          <cell r="U524">
            <v>63.158000000000001</v>
          </cell>
          <cell r="V524">
            <v>88.7</v>
          </cell>
          <cell r="W524">
            <v>3</v>
          </cell>
          <cell r="Y524" t="str">
            <v>HDKM78312</v>
          </cell>
          <cell r="Z524">
            <v>92.1</v>
          </cell>
          <cell r="AA524">
            <v>6.63</v>
          </cell>
          <cell r="AB524">
            <v>54.5</v>
          </cell>
          <cell r="AC524">
            <v>0</v>
          </cell>
          <cell r="AD524">
            <v>109</v>
          </cell>
          <cell r="AE524">
            <v>2</v>
          </cell>
        </row>
        <row r="525">
          <cell r="A525" t="str">
            <v>HDKM78251</v>
          </cell>
          <cell r="B525">
            <v>73.81</v>
          </cell>
          <cell r="C525">
            <v>22</v>
          </cell>
          <cell r="D525">
            <v>30.5</v>
          </cell>
          <cell r="E525">
            <v>14.811</v>
          </cell>
          <cell r="F525">
            <v>61</v>
          </cell>
          <cell r="G525">
            <v>2</v>
          </cell>
          <cell r="I525" t="str">
            <v>HDKM78251</v>
          </cell>
          <cell r="J525">
            <v>86.78</v>
          </cell>
          <cell r="K525">
            <v>7.41</v>
          </cell>
          <cell r="L525">
            <v>27.5</v>
          </cell>
          <cell r="M525">
            <v>0</v>
          </cell>
          <cell r="N525">
            <v>82.5</v>
          </cell>
          <cell r="O525">
            <v>3</v>
          </cell>
          <cell r="Q525" t="str">
            <v>HDKM78278</v>
          </cell>
          <cell r="R525">
            <v>83.23</v>
          </cell>
          <cell r="S525">
            <v>28.17</v>
          </cell>
          <cell r="T525">
            <v>102</v>
          </cell>
          <cell r="U525">
            <v>100</v>
          </cell>
          <cell r="V525">
            <v>102</v>
          </cell>
          <cell r="W525">
            <v>1</v>
          </cell>
          <cell r="Y525" t="str">
            <v>HDKM78313</v>
          </cell>
          <cell r="Z525">
            <v>88.4</v>
          </cell>
          <cell r="AA525">
            <v>4.87</v>
          </cell>
          <cell r="AB525">
            <v>26.25</v>
          </cell>
          <cell r="AC525">
            <v>75.537999999999997</v>
          </cell>
          <cell r="AD525">
            <v>105</v>
          </cell>
          <cell r="AE525">
            <v>4</v>
          </cell>
        </row>
        <row r="526">
          <cell r="A526" t="str">
            <v>HDKM78278</v>
          </cell>
          <cell r="B526">
            <v>98.19</v>
          </cell>
          <cell r="C526">
            <v>3.03</v>
          </cell>
          <cell r="D526">
            <v>99</v>
          </cell>
          <cell r="E526">
            <v>100</v>
          </cell>
          <cell r="F526">
            <v>99</v>
          </cell>
          <cell r="G526">
            <v>1</v>
          </cell>
          <cell r="I526" t="str">
            <v>HDKM78278</v>
          </cell>
          <cell r="J526">
            <v>97.52</v>
          </cell>
          <cell r="K526">
            <v>1.57</v>
          </cell>
          <cell r="L526">
            <v>48</v>
          </cell>
          <cell r="M526">
            <v>100</v>
          </cell>
          <cell r="N526">
            <v>96</v>
          </cell>
          <cell r="O526">
            <v>2</v>
          </cell>
          <cell r="Q526" t="str">
            <v>HDKM78279</v>
          </cell>
          <cell r="R526">
            <v>46.7</v>
          </cell>
          <cell r="S526">
            <v>29.85</v>
          </cell>
          <cell r="T526">
            <v>17.666666666666998</v>
          </cell>
          <cell r="U526">
            <v>0</v>
          </cell>
          <cell r="V526">
            <v>53</v>
          </cell>
          <cell r="W526">
            <v>3</v>
          </cell>
          <cell r="Y526" t="str">
            <v>HDKM78317</v>
          </cell>
          <cell r="Z526">
            <v>99.21</v>
          </cell>
          <cell r="AA526">
            <v>1.33</v>
          </cell>
          <cell r="AB526">
            <v>106.4</v>
          </cell>
          <cell r="AC526">
            <v>0</v>
          </cell>
          <cell r="AD526">
            <v>106.4</v>
          </cell>
          <cell r="AE526">
            <v>1</v>
          </cell>
        </row>
        <row r="527">
          <cell r="A527" t="str">
            <v>HDKM78279</v>
          </cell>
          <cell r="B527">
            <v>85.43</v>
          </cell>
          <cell r="C527">
            <v>12.24</v>
          </cell>
          <cell r="D527">
            <v>44</v>
          </cell>
          <cell r="E527">
            <v>98.162000000000006</v>
          </cell>
          <cell r="F527">
            <v>88</v>
          </cell>
          <cell r="G527">
            <v>2</v>
          </cell>
          <cell r="I527" t="str">
            <v>HDKM78279</v>
          </cell>
          <cell r="J527">
            <v>87.14</v>
          </cell>
          <cell r="K527">
            <v>10.8</v>
          </cell>
          <cell r="L527">
            <v>40.5</v>
          </cell>
          <cell r="M527">
            <v>0</v>
          </cell>
          <cell r="N527">
            <v>81</v>
          </cell>
          <cell r="O527">
            <v>2</v>
          </cell>
          <cell r="Q527" t="str">
            <v>HDKM78280</v>
          </cell>
          <cell r="R527">
            <v>92.46</v>
          </cell>
          <cell r="S527">
            <v>12.67</v>
          </cell>
          <cell r="T527">
            <v>111.5</v>
          </cell>
          <cell r="U527">
            <v>100</v>
          </cell>
          <cell r="V527">
            <v>111.5</v>
          </cell>
          <cell r="W527">
            <v>1</v>
          </cell>
          <cell r="Y527" t="str">
            <v>HDKM78318</v>
          </cell>
          <cell r="Z527">
            <v>65.52</v>
          </cell>
          <cell r="AA527">
            <v>21.66</v>
          </cell>
          <cell r="AB527">
            <v>32.5</v>
          </cell>
          <cell r="AC527">
            <v>89.340999999999994</v>
          </cell>
          <cell r="AD527">
            <v>65</v>
          </cell>
          <cell r="AE527">
            <v>2</v>
          </cell>
        </row>
        <row r="528">
          <cell r="A528" t="str">
            <v>HDKM78280</v>
          </cell>
          <cell r="B528">
            <v>99.73</v>
          </cell>
          <cell r="C528">
            <v>0.45</v>
          </cell>
          <cell r="D528">
            <v>100</v>
          </cell>
          <cell r="E528">
            <v>100</v>
          </cell>
          <cell r="F528">
            <v>100</v>
          </cell>
          <cell r="G528">
            <v>1</v>
          </cell>
          <cell r="I528" t="str">
            <v>HDKM78280</v>
          </cell>
          <cell r="J528">
            <v>98.32</v>
          </cell>
          <cell r="K528">
            <v>0.94</v>
          </cell>
          <cell r="L528">
            <v>27.133333333332999</v>
          </cell>
          <cell r="M528">
            <v>0</v>
          </cell>
          <cell r="N528">
            <v>81.400000000000006</v>
          </cell>
          <cell r="O528">
            <v>3</v>
          </cell>
          <cell r="Q528" t="str">
            <v>HDKM78281</v>
          </cell>
          <cell r="R528">
            <v>98.04</v>
          </cell>
          <cell r="S528">
            <v>1.65</v>
          </cell>
          <cell r="T528">
            <v>58.5</v>
          </cell>
          <cell r="U528">
            <v>0</v>
          </cell>
          <cell r="V528">
            <v>117</v>
          </cell>
          <cell r="W528">
            <v>2</v>
          </cell>
          <cell r="Y528" t="str">
            <v>HDKM78319</v>
          </cell>
          <cell r="Z528">
            <v>82.41</v>
          </cell>
          <cell r="AA528">
            <v>3.84</v>
          </cell>
          <cell r="AB528">
            <v>50</v>
          </cell>
          <cell r="AC528">
            <v>82.86</v>
          </cell>
          <cell r="AD528">
            <v>100</v>
          </cell>
          <cell r="AE528">
            <v>2</v>
          </cell>
        </row>
        <row r="529">
          <cell r="A529" t="str">
            <v>HDKM78281</v>
          </cell>
          <cell r="B529">
            <v>99.27</v>
          </cell>
          <cell r="C529">
            <v>1.23</v>
          </cell>
          <cell r="D529">
            <v>96</v>
          </cell>
          <cell r="E529">
            <v>100</v>
          </cell>
          <cell r="F529">
            <v>96</v>
          </cell>
          <cell r="G529">
            <v>1</v>
          </cell>
          <cell r="I529" t="str">
            <v>HDKM78281</v>
          </cell>
          <cell r="J529">
            <v>98.24</v>
          </cell>
          <cell r="K529">
            <v>2.95</v>
          </cell>
          <cell r="L529">
            <v>85</v>
          </cell>
          <cell r="M529">
            <v>0</v>
          </cell>
          <cell r="N529">
            <v>85</v>
          </cell>
          <cell r="O529">
            <v>1</v>
          </cell>
          <cell r="Q529" t="str">
            <v>HDKM78310</v>
          </cell>
          <cell r="R529">
            <v>99.83</v>
          </cell>
          <cell r="S529">
            <v>0</v>
          </cell>
          <cell r="T529">
            <v>110</v>
          </cell>
          <cell r="V529">
            <v>110</v>
          </cell>
          <cell r="W529">
            <v>0</v>
          </cell>
          <cell r="Y529" t="str">
            <v>HDKM78320</v>
          </cell>
          <cell r="Z529">
            <v>96.55</v>
          </cell>
          <cell r="AA529">
            <v>1.76</v>
          </cell>
          <cell r="AB529">
            <v>27</v>
          </cell>
          <cell r="AC529">
            <v>37.225999999999999</v>
          </cell>
          <cell r="AD529">
            <v>81</v>
          </cell>
          <cell r="AE529">
            <v>3</v>
          </cell>
        </row>
        <row r="530">
          <cell r="A530" t="str">
            <v>HDKM78310</v>
          </cell>
          <cell r="B530">
            <v>99.74</v>
          </cell>
          <cell r="C530">
            <v>0.43</v>
          </cell>
          <cell r="D530">
            <v>105</v>
          </cell>
          <cell r="E530">
            <v>0</v>
          </cell>
          <cell r="F530">
            <v>105</v>
          </cell>
          <cell r="G530">
            <v>1</v>
          </cell>
          <cell r="I530" t="str">
            <v>HDKM78310</v>
          </cell>
          <cell r="J530">
            <v>100</v>
          </cell>
          <cell r="K530">
            <v>0</v>
          </cell>
          <cell r="L530">
            <v>86</v>
          </cell>
          <cell r="N530">
            <v>86</v>
          </cell>
          <cell r="O530">
            <v>0</v>
          </cell>
          <cell r="Q530" t="str">
            <v>HDKM78311</v>
          </cell>
          <cell r="R530">
            <v>95.82</v>
          </cell>
          <cell r="S530">
            <v>3.51</v>
          </cell>
          <cell r="T530">
            <v>52.6</v>
          </cell>
          <cell r="U530">
            <v>3.5630000000000002</v>
          </cell>
          <cell r="V530">
            <v>105.2</v>
          </cell>
          <cell r="W530">
            <v>2</v>
          </cell>
          <cell r="Y530" t="str">
            <v>HDKM78323</v>
          </cell>
          <cell r="Z530">
            <v>99.33</v>
          </cell>
          <cell r="AA530">
            <v>0.56999999999999995</v>
          </cell>
          <cell r="AB530">
            <v>51</v>
          </cell>
          <cell r="AC530">
            <v>0</v>
          </cell>
          <cell r="AD530">
            <v>102</v>
          </cell>
          <cell r="AE530">
            <v>2</v>
          </cell>
        </row>
        <row r="531">
          <cell r="A531" t="str">
            <v>HDKM78311</v>
          </cell>
          <cell r="B531">
            <v>99.39</v>
          </cell>
          <cell r="C531">
            <v>1.03</v>
          </cell>
          <cell r="D531">
            <v>103</v>
          </cell>
          <cell r="E531">
            <v>0</v>
          </cell>
          <cell r="F531">
            <v>103</v>
          </cell>
          <cell r="G531">
            <v>1</v>
          </cell>
          <cell r="I531" t="str">
            <v>HDKM78311</v>
          </cell>
          <cell r="J531">
            <v>100</v>
          </cell>
          <cell r="K531">
            <v>0</v>
          </cell>
          <cell r="L531">
            <v>85</v>
          </cell>
          <cell r="N531">
            <v>85</v>
          </cell>
          <cell r="O531">
            <v>0</v>
          </cell>
          <cell r="Q531" t="str">
            <v>HDKM78312</v>
          </cell>
          <cell r="R531">
            <v>89.41</v>
          </cell>
          <cell r="S531">
            <v>4.45</v>
          </cell>
          <cell r="T531">
            <v>27</v>
          </cell>
          <cell r="U531">
            <v>78.445999999999998</v>
          </cell>
          <cell r="V531">
            <v>108</v>
          </cell>
          <cell r="W531">
            <v>4</v>
          </cell>
          <cell r="Y531" t="str">
            <v>HDKM78334</v>
          </cell>
          <cell r="Z531">
            <v>99.85</v>
          </cell>
          <cell r="AA531">
            <v>0.25</v>
          </cell>
          <cell r="AB531">
            <v>105</v>
          </cell>
          <cell r="AC531">
            <v>0</v>
          </cell>
          <cell r="AD531">
            <v>105</v>
          </cell>
          <cell r="AE531">
            <v>1</v>
          </cell>
        </row>
        <row r="532">
          <cell r="A532" t="str">
            <v>HDKM78312</v>
          </cell>
          <cell r="B532">
            <v>96.51</v>
          </cell>
          <cell r="C532">
            <v>0.41</v>
          </cell>
          <cell r="D532">
            <v>48</v>
          </cell>
          <cell r="E532">
            <v>0</v>
          </cell>
          <cell r="F532">
            <v>96</v>
          </cell>
          <cell r="G532">
            <v>2</v>
          </cell>
          <cell r="I532" t="str">
            <v>HDKM78312</v>
          </cell>
          <cell r="J532">
            <v>99.32</v>
          </cell>
          <cell r="K532">
            <v>1.1499999999999999</v>
          </cell>
          <cell r="L532">
            <v>84</v>
          </cell>
          <cell r="M532">
            <v>0</v>
          </cell>
          <cell r="N532">
            <v>84</v>
          </cell>
          <cell r="O532">
            <v>1</v>
          </cell>
          <cell r="Q532" t="str">
            <v>HDKM78313</v>
          </cell>
          <cell r="R532">
            <v>95.41</v>
          </cell>
          <cell r="S532">
            <v>2.0499999999999998</v>
          </cell>
          <cell r="T532">
            <v>123</v>
          </cell>
          <cell r="U532">
            <v>0</v>
          </cell>
          <cell r="V532">
            <v>123</v>
          </cell>
          <cell r="W532">
            <v>1</v>
          </cell>
          <cell r="Y532" t="str">
            <v>HDKM78335</v>
          </cell>
          <cell r="Z532">
            <v>88.33</v>
          </cell>
          <cell r="AA532">
            <v>19.600000000000001</v>
          </cell>
          <cell r="AB532">
            <v>88.5</v>
          </cell>
          <cell r="AC532">
            <v>0</v>
          </cell>
          <cell r="AD532">
            <v>88.5</v>
          </cell>
          <cell r="AE532">
            <v>1</v>
          </cell>
        </row>
        <row r="533">
          <cell r="A533" t="str">
            <v>HDKM78313</v>
          </cell>
          <cell r="B533">
            <v>95.06</v>
          </cell>
          <cell r="C533">
            <v>4.1500000000000004</v>
          </cell>
          <cell r="D533">
            <v>48.5</v>
          </cell>
          <cell r="E533">
            <v>76.301000000000002</v>
          </cell>
          <cell r="F533">
            <v>97</v>
          </cell>
          <cell r="G533">
            <v>2</v>
          </cell>
          <cell r="I533" t="str">
            <v>HDKM78313</v>
          </cell>
          <cell r="J533">
            <v>100</v>
          </cell>
          <cell r="K533">
            <v>0</v>
          </cell>
          <cell r="L533">
            <v>88</v>
          </cell>
          <cell r="N533">
            <v>88</v>
          </cell>
          <cell r="O533">
            <v>0</v>
          </cell>
          <cell r="Q533" t="str">
            <v>HDKM78317</v>
          </cell>
          <cell r="R533">
            <v>100</v>
          </cell>
          <cell r="S533">
            <v>0</v>
          </cell>
          <cell r="T533">
            <v>114.9</v>
          </cell>
          <cell r="V533">
            <v>114.9</v>
          </cell>
          <cell r="W533">
            <v>0</v>
          </cell>
          <cell r="Y533" t="str">
            <v>HDKM78336</v>
          </cell>
          <cell r="Z533">
            <v>96.48</v>
          </cell>
          <cell r="AA533">
            <v>0.11</v>
          </cell>
          <cell r="AB533">
            <v>38</v>
          </cell>
          <cell r="AC533">
            <v>0</v>
          </cell>
          <cell r="AD533">
            <v>76</v>
          </cell>
          <cell r="AE533">
            <v>2</v>
          </cell>
        </row>
        <row r="534">
          <cell r="A534" t="str">
            <v>HDKM78317</v>
          </cell>
          <cell r="B534">
            <v>98.58</v>
          </cell>
          <cell r="C534">
            <v>1.19</v>
          </cell>
          <cell r="D534">
            <v>50.5</v>
          </cell>
          <cell r="E534">
            <v>0</v>
          </cell>
          <cell r="F534">
            <v>101</v>
          </cell>
          <cell r="G534">
            <v>2</v>
          </cell>
          <cell r="I534" t="str">
            <v>HDKM78317</v>
          </cell>
          <cell r="J534">
            <v>95.52</v>
          </cell>
          <cell r="K534">
            <v>7.53</v>
          </cell>
          <cell r="L534">
            <v>83</v>
          </cell>
          <cell r="M534">
            <v>100</v>
          </cell>
          <cell r="N534">
            <v>83</v>
          </cell>
          <cell r="O534">
            <v>1</v>
          </cell>
          <cell r="Q534" t="str">
            <v>HDKM78318</v>
          </cell>
          <cell r="R534">
            <v>99.1</v>
          </cell>
          <cell r="S534">
            <v>1.52</v>
          </cell>
          <cell r="T534">
            <v>127</v>
          </cell>
          <cell r="U534">
            <v>0</v>
          </cell>
          <cell r="V534">
            <v>127</v>
          </cell>
          <cell r="W534">
            <v>1</v>
          </cell>
          <cell r="Y534" t="str">
            <v>HDKM78346</v>
          </cell>
          <cell r="Z534">
            <v>97.57</v>
          </cell>
          <cell r="AA534">
            <v>2.04</v>
          </cell>
          <cell r="AB534">
            <v>50.75</v>
          </cell>
          <cell r="AC534">
            <v>0</v>
          </cell>
          <cell r="AD534">
            <v>101.5</v>
          </cell>
          <cell r="AE534">
            <v>2</v>
          </cell>
        </row>
        <row r="535">
          <cell r="A535" t="str">
            <v>HDKM78318</v>
          </cell>
          <cell r="B535">
            <v>96.86</v>
          </cell>
          <cell r="C535">
            <v>2.64</v>
          </cell>
          <cell r="D535">
            <v>49</v>
          </cell>
          <cell r="E535">
            <v>93.697000000000003</v>
          </cell>
          <cell r="F535">
            <v>98</v>
          </cell>
          <cell r="G535">
            <v>2</v>
          </cell>
          <cell r="I535" t="str">
            <v>HDKM78318</v>
          </cell>
          <cell r="J535">
            <v>99.53</v>
          </cell>
          <cell r="K535">
            <v>0.78</v>
          </cell>
          <cell r="L535">
            <v>82</v>
          </cell>
          <cell r="M535">
            <v>0</v>
          </cell>
          <cell r="N535">
            <v>82</v>
          </cell>
          <cell r="O535">
            <v>1</v>
          </cell>
          <cell r="Q535" t="str">
            <v>HDKM78319</v>
          </cell>
          <cell r="R535">
            <v>97.7</v>
          </cell>
          <cell r="S535">
            <v>1.93</v>
          </cell>
          <cell r="T535">
            <v>50</v>
          </cell>
          <cell r="U535">
            <v>0</v>
          </cell>
          <cell r="V535">
            <v>100</v>
          </cell>
          <cell r="W535">
            <v>2</v>
          </cell>
          <cell r="Y535" t="str">
            <v>HDKM78347</v>
          </cell>
          <cell r="Z535">
            <v>77.62</v>
          </cell>
          <cell r="AA535">
            <v>18.8</v>
          </cell>
          <cell r="AB535">
            <v>39.5</v>
          </cell>
          <cell r="AC535">
            <v>99.600999999999999</v>
          </cell>
          <cell r="AD535">
            <v>79</v>
          </cell>
          <cell r="AE535">
            <v>2</v>
          </cell>
        </row>
        <row r="536">
          <cell r="A536" t="str">
            <v>HDKM78319</v>
          </cell>
          <cell r="B536">
            <v>92.05</v>
          </cell>
          <cell r="C536">
            <v>6.68</v>
          </cell>
          <cell r="D536">
            <v>42.5</v>
          </cell>
          <cell r="E536">
            <v>0</v>
          </cell>
          <cell r="F536">
            <v>85</v>
          </cell>
          <cell r="G536">
            <v>2</v>
          </cell>
          <cell r="I536" t="str">
            <v>HDKM78319</v>
          </cell>
          <cell r="J536">
            <v>68.39</v>
          </cell>
          <cell r="K536">
            <v>17.7</v>
          </cell>
          <cell r="L536">
            <v>15.666666666667</v>
          </cell>
          <cell r="M536">
            <v>37.633000000000003</v>
          </cell>
          <cell r="N536">
            <v>47</v>
          </cell>
          <cell r="O536">
            <v>3</v>
          </cell>
          <cell r="Q536" t="str">
            <v>HDKM78320</v>
          </cell>
          <cell r="R536">
            <v>94.72</v>
          </cell>
          <cell r="S536">
            <v>2.2200000000000002</v>
          </cell>
          <cell r="T536">
            <v>27.75</v>
          </cell>
          <cell r="U536">
            <v>0</v>
          </cell>
          <cell r="V536">
            <v>111</v>
          </cell>
          <cell r="W536">
            <v>4</v>
          </cell>
          <cell r="Y536" t="str">
            <v>HDKM78348</v>
          </cell>
          <cell r="Z536">
            <v>95.99</v>
          </cell>
          <cell r="AA536">
            <v>3.37</v>
          </cell>
          <cell r="AB536">
            <v>53.95</v>
          </cell>
          <cell r="AC536">
            <v>96.287000000000006</v>
          </cell>
          <cell r="AD536">
            <v>107.9</v>
          </cell>
          <cell r="AE536">
            <v>2</v>
          </cell>
        </row>
        <row r="537">
          <cell r="A537" t="str">
            <v>HDKM78320</v>
          </cell>
          <cell r="B537">
            <v>93.92</v>
          </cell>
          <cell r="C537">
            <v>10.220000000000001</v>
          </cell>
          <cell r="D537">
            <v>92</v>
          </cell>
          <cell r="E537">
            <v>100</v>
          </cell>
          <cell r="F537">
            <v>92</v>
          </cell>
          <cell r="G537">
            <v>1</v>
          </cell>
          <cell r="I537" t="str">
            <v>HDKM78320</v>
          </cell>
          <cell r="J537">
            <v>96.13</v>
          </cell>
          <cell r="K537">
            <v>2.0699999999999998</v>
          </cell>
          <cell r="L537">
            <v>24</v>
          </cell>
          <cell r="M537">
            <v>0</v>
          </cell>
          <cell r="N537">
            <v>72</v>
          </cell>
          <cell r="O537">
            <v>3</v>
          </cell>
          <cell r="Q537" t="str">
            <v>HDKM78323</v>
          </cell>
          <cell r="R537">
            <v>46.77</v>
          </cell>
          <cell r="S537">
            <v>14.84</v>
          </cell>
          <cell r="T537">
            <v>11.666666666667</v>
          </cell>
          <cell r="U537">
            <v>10.835000000000001</v>
          </cell>
          <cell r="V537">
            <v>70</v>
          </cell>
          <cell r="W537">
            <v>6</v>
          </cell>
          <cell r="Y537" t="str">
            <v>HDKM78349</v>
          </cell>
          <cell r="Z537">
            <v>94.44</v>
          </cell>
          <cell r="AA537">
            <v>4.67</v>
          </cell>
          <cell r="AB537">
            <v>51.5</v>
          </cell>
          <cell r="AC537">
            <v>65.712999999999994</v>
          </cell>
          <cell r="AD537">
            <v>103</v>
          </cell>
          <cell r="AE537">
            <v>2</v>
          </cell>
        </row>
        <row r="538">
          <cell r="A538" t="str">
            <v>HDKM78323</v>
          </cell>
          <cell r="B538">
            <v>99.68</v>
          </cell>
          <cell r="C538">
            <v>0.53</v>
          </cell>
          <cell r="D538">
            <v>94</v>
          </cell>
          <cell r="E538">
            <v>0</v>
          </cell>
          <cell r="F538">
            <v>94</v>
          </cell>
          <cell r="G538">
            <v>1</v>
          </cell>
          <cell r="I538" t="str">
            <v>HDKM78323</v>
          </cell>
          <cell r="J538">
            <v>86.92</v>
          </cell>
          <cell r="K538">
            <v>21.97</v>
          </cell>
          <cell r="L538">
            <v>50.5</v>
          </cell>
          <cell r="M538">
            <v>0</v>
          </cell>
          <cell r="N538">
            <v>50.5</v>
          </cell>
          <cell r="O538">
            <v>1</v>
          </cell>
          <cell r="Q538" t="str">
            <v>HDKM78334</v>
          </cell>
          <cell r="R538">
            <v>95.28</v>
          </cell>
          <cell r="S538">
            <v>2.64</v>
          </cell>
          <cell r="T538">
            <v>37.5</v>
          </cell>
          <cell r="U538">
            <v>86.552000000000007</v>
          </cell>
          <cell r="V538">
            <v>112.5</v>
          </cell>
          <cell r="W538">
            <v>3</v>
          </cell>
          <cell r="Y538" t="str">
            <v>HDKM78350</v>
          </cell>
          <cell r="Z538">
            <v>99.01</v>
          </cell>
          <cell r="AA538">
            <v>1.67</v>
          </cell>
          <cell r="AB538">
            <v>112.5</v>
          </cell>
          <cell r="AC538">
            <v>0</v>
          </cell>
          <cell r="AD538">
            <v>112.5</v>
          </cell>
          <cell r="AE538">
            <v>1</v>
          </cell>
        </row>
        <row r="539">
          <cell r="A539" t="str">
            <v>HDKM78334</v>
          </cell>
          <cell r="B539">
            <v>98.77</v>
          </cell>
          <cell r="C539">
            <v>2.0699999999999998</v>
          </cell>
          <cell r="D539">
            <v>103</v>
          </cell>
          <cell r="E539">
            <v>100</v>
          </cell>
          <cell r="F539">
            <v>103</v>
          </cell>
          <cell r="G539">
            <v>1</v>
          </cell>
          <cell r="I539" t="str">
            <v>HDKM78334</v>
          </cell>
          <cell r="J539">
            <v>98.92</v>
          </cell>
          <cell r="K539">
            <v>0.91</v>
          </cell>
          <cell r="L539">
            <v>46.1</v>
          </cell>
          <cell r="M539">
            <v>0</v>
          </cell>
          <cell r="N539">
            <v>92.2</v>
          </cell>
          <cell r="O539">
            <v>2</v>
          </cell>
          <cell r="Q539" t="str">
            <v>HDKM78335</v>
          </cell>
          <cell r="R539">
            <v>98.89</v>
          </cell>
          <cell r="S539">
            <v>1.87</v>
          </cell>
          <cell r="T539">
            <v>122</v>
          </cell>
          <cell r="U539">
            <v>100</v>
          </cell>
          <cell r="V539">
            <v>122</v>
          </cell>
          <cell r="W539">
            <v>1</v>
          </cell>
          <cell r="Y539" t="str">
            <v>HDKM78351</v>
          </cell>
          <cell r="Z539">
            <v>77.92</v>
          </cell>
          <cell r="AA539">
            <v>12.37</v>
          </cell>
          <cell r="AB539">
            <v>27</v>
          </cell>
          <cell r="AC539">
            <v>95.325999999999993</v>
          </cell>
          <cell r="AD539">
            <v>81</v>
          </cell>
          <cell r="AE539">
            <v>3</v>
          </cell>
        </row>
        <row r="540">
          <cell r="A540" t="str">
            <v>HDKM78335</v>
          </cell>
          <cell r="B540">
            <v>79.69</v>
          </cell>
          <cell r="C540">
            <v>17.059999999999999</v>
          </cell>
          <cell r="D540">
            <v>38.25</v>
          </cell>
          <cell r="E540">
            <v>98.045000000000002</v>
          </cell>
          <cell r="F540">
            <v>76.5</v>
          </cell>
          <cell r="G540">
            <v>2</v>
          </cell>
          <cell r="I540" t="str">
            <v>HDKM78335</v>
          </cell>
          <cell r="J540">
            <v>98.51</v>
          </cell>
          <cell r="K540">
            <v>1.25</v>
          </cell>
          <cell r="L540">
            <v>38.5</v>
          </cell>
          <cell r="M540">
            <v>0</v>
          </cell>
          <cell r="N540">
            <v>77</v>
          </cell>
          <cell r="O540">
            <v>2</v>
          </cell>
          <cell r="Q540" t="str">
            <v>HDKM78336</v>
          </cell>
          <cell r="R540">
            <v>93.82</v>
          </cell>
          <cell r="S540">
            <v>3.46</v>
          </cell>
          <cell r="T540">
            <v>33.333333333333002</v>
          </cell>
          <cell r="U540">
            <v>0</v>
          </cell>
          <cell r="V540">
            <v>100</v>
          </cell>
          <cell r="W540">
            <v>3</v>
          </cell>
          <cell r="Y540" t="str">
            <v>HDKM78352</v>
          </cell>
          <cell r="Z540">
            <v>96.7</v>
          </cell>
          <cell r="AA540">
            <v>5.55</v>
          </cell>
          <cell r="AB540">
            <v>83.9</v>
          </cell>
          <cell r="AC540">
            <v>0</v>
          </cell>
          <cell r="AD540">
            <v>83.9</v>
          </cell>
          <cell r="AE540">
            <v>1</v>
          </cell>
        </row>
        <row r="541">
          <cell r="A541" t="str">
            <v>HDKM78336</v>
          </cell>
          <cell r="B541">
            <v>64.349999999999994</v>
          </cell>
          <cell r="C541">
            <v>11.98</v>
          </cell>
          <cell r="D541">
            <v>12.6</v>
          </cell>
          <cell r="E541">
            <v>0</v>
          </cell>
          <cell r="F541">
            <v>63</v>
          </cell>
          <cell r="G541">
            <v>5</v>
          </cell>
          <cell r="I541" t="str">
            <v>HDKM78336</v>
          </cell>
          <cell r="J541">
            <v>72.77</v>
          </cell>
          <cell r="K541">
            <v>15.25</v>
          </cell>
          <cell r="L541">
            <v>19.333333333333002</v>
          </cell>
          <cell r="M541">
            <v>97.376999999999995</v>
          </cell>
          <cell r="N541">
            <v>58</v>
          </cell>
          <cell r="O541">
            <v>3</v>
          </cell>
          <cell r="Q541" t="str">
            <v>HDKM78346</v>
          </cell>
          <cell r="R541">
            <v>75.37</v>
          </cell>
          <cell r="S541">
            <v>2.83</v>
          </cell>
          <cell r="T541">
            <v>78</v>
          </cell>
          <cell r="U541">
            <v>100</v>
          </cell>
          <cell r="V541">
            <v>78</v>
          </cell>
          <cell r="W541">
            <v>1</v>
          </cell>
          <cell r="Y541" t="str">
            <v>HDKM78353</v>
          </cell>
          <cell r="Z541">
            <v>86.71</v>
          </cell>
          <cell r="AA541">
            <v>21.3</v>
          </cell>
          <cell r="AB541">
            <v>95</v>
          </cell>
          <cell r="AC541">
            <v>0</v>
          </cell>
          <cell r="AD541">
            <v>95</v>
          </cell>
          <cell r="AE541">
            <v>1</v>
          </cell>
        </row>
        <row r="542">
          <cell r="A542" t="str">
            <v>HDKM78346</v>
          </cell>
          <cell r="B542">
            <v>87.38</v>
          </cell>
          <cell r="C542">
            <v>21.2</v>
          </cell>
          <cell r="D542">
            <v>85</v>
          </cell>
          <cell r="E542">
            <v>0</v>
          </cell>
          <cell r="F542">
            <v>85</v>
          </cell>
          <cell r="G542">
            <v>1</v>
          </cell>
          <cell r="I542" t="str">
            <v>HDKM78346</v>
          </cell>
          <cell r="J542">
            <v>92.6</v>
          </cell>
          <cell r="K542">
            <v>2.5</v>
          </cell>
          <cell r="L542">
            <v>77.900000000000006</v>
          </cell>
          <cell r="M542">
            <v>0</v>
          </cell>
          <cell r="N542">
            <v>77.900000000000006</v>
          </cell>
          <cell r="O542">
            <v>1</v>
          </cell>
          <cell r="Q542" t="str">
            <v>HDKM78347</v>
          </cell>
          <cell r="R542">
            <v>84.7</v>
          </cell>
          <cell r="S542">
            <v>12.85</v>
          </cell>
          <cell r="T542">
            <v>52</v>
          </cell>
          <cell r="U542">
            <v>40.206000000000003</v>
          </cell>
          <cell r="V542">
            <v>104</v>
          </cell>
          <cell r="W542">
            <v>2</v>
          </cell>
          <cell r="Y542" t="str">
            <v>HDKM78354</v>
          </cell>
          <cell r="Z542">
            <v>98.98</v>
          </cell>
          <cell r="AA542">
            <v>1.72</v>
          </cell>
          <cell r="AB542">
            <v>103</v>
          </cell>
          <cell r="AC542">
            <v>100</v>
          </cell>
          <cell r="AD542">
            <v>103</v>
          </cell>
          <cell r="AE542">
            <v>1</v>
          </cell>
        </row>
        <row r="543">
          <cell r="A543" t="str">
            <v>HDKM78347</v>
          </cell>
          <cell r="B543">
            <v>72.209999999999994</v>
          </cell>
          <cell r="C543">
            <v>11.67</v>
          </cell>
          <cell r="D543">
            <v>17</v>
          </cell>
          <cell r="E543">
            <v>68.405000000000001</v>
          </cell>
          <cell r="F543">
            <v>68</v>
          </cell>
          <cell r="G543">
            <v>4</v>
          </cell>
          <cell r="I543" t="str">
            <v>HDKM78347</v>
          </cell>
          <cell r="J543">
            <v>96.61</v>
          </cell>
          <cell r="K543">
            <v>1.9</v>
          </cell>
          <cell r="L543">
            <v>28</v>
          </cell>
          <cell r="M543">
            <v>0</v>
          </cell>
          <cell r="N543">
            <v>84</v>
          </cell>
          <cell r="O543">
            <v>3</v>
          </cell>
          <cell r="Q543" t="str">
            <v>HDKM78348</v>
          </cell>
          <cell r="R543">
            <v>99.24</v>
          </cell>
          <cell r="S543">
            <v>1.28</v>
          </cell>
          <cell r="T543">
            <v>124</v>
          </cell>
          <cell r="U543">
            <v>100</v>
          </cell>
          <cell r="V543">
            <v>124</v>
          </cell>
          <cell r="W543">
            <v>1</v>
          </cell>
          <cell r="Y543" t="str">
            <v>HDKM78355</v>
          </cell>
          <cell r="Z543">
            <v>98.84</v>
          </cell>
          <cell r="AA543">
            <v>0.98</v>
          </cell>
          <cell r="AB543">
            <v>40</v>
          </cell>
          <cell r="AC543">
            <v>0</v>
          </cell>
          <cell r="AD543">
            <v>80</v>
          </cell>
          <cell r="AE543">
            <v>2</v>
          </cell>
        </row>
        <row r="544">
          <cell r="A544" t="str">
            <v>HDKM78348</v>
          </cell>
          <cell r="B544">
            <v>96.76</v>
          </cell>
          <cell r="C544">
            <v>5.45</v>
          </cell>
          <cell r="D544">
            <v>93</v>
          </cell>
          <cell r="E544">
            <v>100</v>
          </cell>
          <cell r="F544">
            <v>93</v>
          </cell>
          <cell r="G544">
            <v>1</v>
          </cell>
          <cell r="I544" t="str">
            <v>HDKM78348</v>
          </cell>
          <cell r="J544">
            <v>98.69</v>
          </cell>
          <cell r="K544">
            <v>2.2000000000000002</v>
          </cell>
          <cell r="L544">
            <v>70</v>
          </cell>
          <cell r="M544">
            <v>0</v>
          </cell>
          <cell r="N544">
            <v>70</v>
          </cell>
          <cell r="O544">
            <v>1</v>
          </cell>
          <cell r="Q544" t="str">
            <v>HDKM78349</v>
          </cell>
          <cell r="R544">
            <v>96.92</v>
          </cell>
          <cell r="S544">
            <v>4.42</v>
          </cell>
          <cell r="T544">
            <v>108</v>
          </cell>
          <cell r="U544">
            <v>0</v>
          </cell>
          <cell r="V544">
            <v>108</v>
          </cell>
          <cell r="W544">
            <v>1</v>
          </cell>
          <cell r="Y544" t="str">
            <v>HDKM78356</v>
          </cell>
          <cell r="Z544">
            <v>99.48</v>
          </cell>
          <cell r="AA544">
            <v>0.43</v>
          </cell>
          <cell r="AB544">
            <v>54.75</v>
          </cell>
          <cell r="AC544">
            <v>0</v>
          </cell>
          <cell r="AD544">
            <v>109.5</v>
          </cell>
          <cell r="AE544">
            <v>2</v>
          </cell>
        </row>
        <row r="545">
          <cell r="A545" t="str">
            <v>HDKM78349</v>
          </cell>
          <cell r="B545">
            <v>85.28</v>
          </cell>
          <cell r="C545">
            <v>12.37</v>
          </cell>
          <cell r="D545">
            <v>39</v>
          </cell>
          <cell r="E545">
            <v>88.141000000000005</v>
          </cell>
          <cell r="F545">
            <v>78</v>
          </cell>
          <cell r="G545">
            <v>2</v>
          </cell>
          <cell r="I545" t="str">
            <v>HDKM78349</v>
          </cell>
          <cell r="J545">
            <v>86.1</v>
          </cell>
          <cell r="K545">
            <v>10.25</v>
          </cell>
          <cell r="L545">
            <v>74</v>
          </cell>
          <cell r="M545">
            <v>100</v>
          </cell>
          <cell r="N545">
            <v>74</v>
          </cell>
          <cell r="O545">
            <v>1</v>
          </cell>
          <cell r="Q545" t="str">
            <v>HDKM78350</v>
          </cell>
          <cell r="R545">
            <v>97.39</v>
          </cell>
          <cell r="S545">
            <v>2.19</v>
          </cell>
          <cell r="T545">
            <v>53</v>
          </cell>
          <cell r="U545">
            <v>80.606999999999999</v>
          </cell>
          <cell r="V545">
            <v>106</v>
          </cell>
          <cell r="W545">
            <v>2</v>
          </cell>
          <cell r="Y545" t="str">
            <v>HDKM78357</v>
          </cell>
          <cell r="Z545">
            <v>92.7</v>
          </cell>
          <cell r="AA545">
            <v>3.72</v>
          </cell>
          <cell r="AB545">
            <v>34.633333333332999</v>
          </cell>
          <cell r="AC545">
            <v>0</v>
          </cell>
          <cell r="AD545">
            <v>103.9</v>
          </cell>
          <cell r="AE545">
            <v>3</v>
          </cell>
        </row>
        <row r="546">
          <cell r="A546" t="str">
            <v>HDKM78350</v>
          </cell>
          <cell r="B546">
            <v>86.56</v>
          </cell>
          <cell r="C546">
            <v>11.29</v>
          </cell>
          <cell r="D546">
            <v>35.5</v>
          </cell>
          <cell r="E546">
            <v>98.153999999999996</v>
          </cell>
          <cell r="F546">
            <v>71</v>
          </cell>
          <cell r="G546">
            <v>2</v>
          </cell>
          <cell r="I546" t="str">
            <v>HDKM78350</v>
          </cell>
          <cell r="J546">
            <v>90.34</v>
          </cell>
          <cell r="K546">
            <v>5.14</v>
          </cell>
          <cell r="L546">
            <v>40.15</v>
          </cell>
          <cell r="M546">
            <v>83.79</v>
          </cell>
          <cell r="N546">
            <v>80.3</v>
          </cell>
          <cell r="O546">
            <v>2</v>
          </cell>
          <cell r="Q546" t="str">
            <v>HDKM78351</v>
          </cell>
          <cell r="R546">
            <v>100</v>
          </cell>
          <cell r="S546">
            <v>0</v>
          </cell>
          <cell r="T546">
            <v>120.2</v>
          </cell>
          <cell r="V546">
            <v>120.2</v>
          </cell>
          <cell r="W546">
            <v>0</v>
          </cell>
          <cell r="Y546" t="str">
            <v>HDKM78358</v>
          </cell>
          <cell r="Z546">
            <v>100</v>
          </cell>
          <cell r="AA546">
            <v>0</v>
          </cell>
          <cell r="AB546">
            <v>111.4</v>
          </cell>
          <cell r="AD546">
            <v>111.4</v>
          </cell>
          <cell r="AE546">
            <v>0</v>
          </cell>
        </row>
        <row r="547">
          <cell r="A547" t="str">
            <v>HDKM78351</v>
          </cell>
          <cell r="B547">
            <v>71.760000000000005</v>
          </cell>
          <cell r="C547">
            <v>15.82</v>
          </cell>
          <cell r="D547">
            <v>21.666666666666998</v>
          </cell>
          <cell r="E547">
            <v>74.887</v>
          </cell>
          <cell r="F547">
            <v>65</v>
          </cell>
          <cell r="G547">
            <v>3</v>
          </cell>
          <cell r="I547" t="str">
            <v>HDKM78351</v>
          </cell>
          <cell r="J547">
            <v>30.83</v>
          </cell>
          <cell r="K547">
            <v>116.2</v>
          </cell>
          <cell r="L547">
            <v>37</v>
          </cell>
          <cell r="M547">
            <v>100</v>
          </cell>
          <cell r="N547">
            <v>37</v>
          </cell>
          <cell r="O547">
            <v>1</v>
          </cell>
          <cell r="Q547" t="str">
            <v>HDKM78352</v>
          </cell>
          <cell r="R547">
            <v>12.6</v>
          </cell>
          <cell r="S547">
            <v>73.42</v>
          </cell>
          <cell r="T547">
            <v>1.5</v>
          </cell>
          <cell r="U547">
            <v>99.807000000000002</v>
          </cell>
          <cell r="V547">
            <v>3</v>
          </cell>
          <cell r="W547">
            <v>2</v>
          </cell>
          <cell r="Y547" t="str">
            <v>HDKM78359</v>
          </cell>
          <cell r="Z547">
            <v>98.36</v>
          </cell>
          <cell r="AA547">
            <v>2.75</v>
          </cell>
          <cell r="AB547">
            <v>109.4</v>
          </cell>
          <cell r="AC547">
            <v>100</v>
          </cell>
          <cell r="AD547">
            <v>109.4</v>
          </cell>
          <cell r="AE547">
            <v>1</v>
          </cell>
        </row>
        <row r="548">
          <cell r="A548" t="str">
            <v>HDKM78352</v>
          </cell>
          <cell r="B548">
            <v>96.25</v>
          </cell>
          <cell r="C548">
            <v>3.15</v>
          </cell>
          <cell r="D548">
            <v>46.5</v>
          </cell>
          <cell r="E548">
            <v>0</v>
          </cell>
          <cell r="F548">
            <v>93</v>
          </cell>
          <cell r="G548">
            <v>2</v>
          </cell>
          <cell r="I548" t="str">
            <v>HDKM78352</v>
          </cell>
          <cell r="J548">
            <v>96.9</v>
          </cell>
          <cell r="K548">
            <v>2.6</v>
          </cell>
          <cell r="L548">
            <v>45.75</v>
          </cell>
          <cell r="M548">
            <v>25.635000000000002</v>
          </cell>
          <cell r="N548">
            <v>91.5</v>
          </cell>
          <cell r="O548">
            <v>2</v>
          </cell>
          <cell r="Q548" t="str">
            <v>HDKM78353</v>
          </cell>
          <cell r="R548">
            <v>85.59</v>
          </cell>
          <cell r="S548">
            <v>4.49</v>
          </cell>
          <cell r="T548">
            <v>18</v>
          </cell>
          <cell r="U548">
            <v>0</v>
          </cell>
          <cell r="V548">
            <v>90</v>
          </cell>
          <cell r="W548">
            <v>5</v>
          </cell>
          <cell r="Y548" t="str">
            <v>HDKM78360</v>
          </cell>
          <cell r="Z548">
            <v>89.23</v>
          </cell>
          <cell r="AA548">
            <v>9.0500000000000007</v>
          </cell>
          <cell r="AB548">
            <v>43.5</v>
          </cell>
          <cell r="AC548">
            <v>0</v>
          </cell>
          <cell r="AD548">
            <v>87</v>
          </cell>
          <cell r="AE548">
            <v>2</v>
          </cell>
        </row>
        <row r="549">
          <cell r="A549" t="str">
            <v>HDKM78353</v>
          </cell>
          <cell r="B549">
            <v>99.58</v>
          </cell>
          <cell r="C549">
            <v>0.7</v>
          </cell>
          <cell r="D549">
            <v>100</v>
          </cell>
          <cell r="E549">
            <v>0</v>
          </cell>
          <cell r="F549">
            <v>100</v>
          </cell>
          <cell r="G549">
            <v>1</v>
          </cell>
          <cell r="I549" t="str">
            <v>HDKM78353</v>
          </cell>
          <cell r="J549">
            <v>81.64</v>
          </cell>
          <cell r="K549">
            <v>7.29</v>
          </cell>
          <cell r="L549">
            <v>22.333333333333002</v>
          </cell>
          <cell r="M549">
            <v>10.061</v>
          </cell>
          <cell r="N549">
            <v>67</v>
          </cell>
          <cell r="O549">
            <v>3</v>
          </cell>
          <cell r="Q549" t="str">
            <v>HDKM78354</v>
          </cell>
          <cell r="R549">
            <v>100</v>
          </cell>
          <cell r="S549">
            <v>0</v>
          </cell>
          <cell r="T549">
            <v>112.5</v>
          </cell>
          <cell r="V549">
            <v>112.5</v>
          </cell>
          <cell r="W549">
            <v>0</v>
          </cell>
          <cell r="Y549" t="str">
            <v>HDKM78361</v>
          </cell>
          <cell r="Z549">
            <v>100</v>
          </cell>
          <cell r="AA549">
            <v>0</v>
          </cell>
          <cell r="AB549">
            <v>91</v>
          </cell>
          <cell r="AD549">
            <v>91</v>
          </cell>
          <cell r="AE549">
            <v>0</v>
          </cell>
        </row>
        <row r="550">
          <cell r="A550" t="str">
            <v>HDKM78354</v>
          </cell>
          <cell r="B550">
            <v>87.68</v>
          </cell>
          <cell r="C550">
            <v>20.7</v>
          </cell>
          <cell r="D550">
            <v>87</v>
          </cell>
          <cell r="E550">
            <v>100</v>
          </cell>
          <cell r="F550">
            <v>87</v>
          </cell>
          <cell r="G550">
            <v>1</v>
          </cell>
          <cell r="I550" t="str">
            <v>HDKM78354</v>
          </cell>
          <cell r="J550">
            <v>100</v>
          </cell>
          <cell r="K550">
            <v>0</v>
          </cell>
          <cell r="L550">
            <v>80</v>
          </cell>
          <cell r="N550">
            <v>80</v>
          </cell>
          <cell r="O550">
            <v>0</v>
          </cell>
          <cell r="Q550" t="str">
            <v>HDKM78355</v>
          </cell>
          <cell r="R550">
            <v>97.08</v>
          </cell>
          <cell r="S550">
            <v>2.4500000000000002</v>
          </cell>
          <cell r="T550">
            <v>23.5</v>
          </cell>
          <cell r="U550">
            <v>51.694000000000003</v>
          </cell>
          <cell r="V550">
            <v>47</v>
          </cell>
          <cell r="W550">
            <v>2</v>
          </cell>
          <cell r="Y550" t="str">
            <v>HDKM78362</v>
          </cell>
          <cell r="Z550">
            <v>100</v>
          </cell>
          <cell r="AA550">
            <v>0</v>
          </cell>
          <cell r="AB550">
            <v>65</v>
          </cell>
          <cell r="AD550">
            <v>65</v>
          </cell>
          <cell r="AE550">
            <v>0</v>
          </cell>
        </row>
        <row r="551">
          <cell r="A551" t="str">
            <v>HDKM78355</v>
          </cell>
          <cell r="B551">
            <v>100</v>
          </cell>
          <cell r="C551">
            <v>0</v>
          </cell>
          <cell r="D551">
            <v>30</v>
          </cell>
          <cell r="F551">
            <v>30</v>
          </cell>
          <cell r="G551">
            <v>0</v>
          </cell>
          <cell r="I551" t="str">
            <v>HDKM78355</v>
          </cell>
          <cell r="J551">
            <v>100</v>
          </cell>
          <cell r="N551">
            <v>0</v>
          </cell>
          <cell r="O551">
            <v>0</v>
          </cell>
          <cell r="Q551" t="str">
            <v>HDKM78356</v>
          </cell>
          <cell r="R551">
            <v>78.78</v>
          </cell>
          <cell r="S551">
            <v>35.65</v>
          </cell>
          <cell r="T551">
            <v>94</v>
          </cell>
          <cell r="U551">
            <v>100</v>
          </cell>
          <cell r="V551">
            <v>94</v>
          </cell>
          <cell r="W551">
            <v>1</v>
          </cell>
          <cell r="Y551" t="str">
            <v>HDKM78363</v>
          </cell>
          <cell r="Z551">
            <v>89.66</v>
          </cell>
          <cell r="AA551">
            <v>17.37</v>
          </cell>
          <cell r="AB551">
            <v>102.8</v>
          </cell>
          <cell r="AC551">
            <v>100</v>
          </cell>
          <cell r="AD551">
            <v>102.8</v>
          </cell>
          <cell r="AE551">
            <v>1</v>
          </cell>
        </row>
        <row r="552">
          <cell r="A552" t="str">
            <v>HDKM78356</v>
          </cell>
          <cell r="B552">
            <v>94.57</v>
          </cell>
          <cell r="C552">
            <v>2.2799999999999998</v>
          </cell>
          <cell r="D552">
            <v>23.25</v>
          </cell>
          <cell r="E552">
            <v>81.715000000000003</v>
          </cell>
          <cell r="F552">
            <v>93</v>
          </cell>
          <cell r="G552">
            <v>4</v>
          </cell>
          <cell r="I552" t="str">
            <v>HDKM78356</v>
          </cell>
          <cell r="J552">
            <v>100</v>
          </cell>
          <cell r="K552">
            <v>0</v>
          </cell>
          <cell r="L552">
            <v>84</v>
          </cell>
          <cell r="N552">
            <v>84</v>
          </cell>
          <cell r="O552">
            <v>0</v>
          </cell>
          <cell r="Q552" t="str">
            <v>HDKM78357</v>
          </cell>
          <cell r="R552">
            <v>64.3</v>
          </cell>
          <cell r="S552">
            <v>19.989999999999998</v>
          </cell>
          <cell r="T552">
            <v>25.333333333333002</v>
          </cell>
          <cell r="U552">
            <v>0</v>
          </cell>
          <cell r="V552">
            <v>76</v>
          </cell>
          <cell r="W552">
            <v>3</v>
          </cell>
          <cell r="Y552" t="str">
            <v>HDKM78364</v>
          </cell>
          <cell r="Z552">
            <v>100</v>
          </cell>
          <cell r="AA552">
            <v>0</v>
          </cell>
          <cell r="AB552">
            <v>107.5</v>
          </cell>
          <cell r="AD552">
            <v>107.5</v>
          </cell>
          <cell r="AE552">
            <v>0</v>
          </cell>
        </row>
        <row r="553">
          <cell r="A553" t="str">
            <v>HDKM78357</v>
          </cell>
          <cell r="B553">
            <v>99.64</v>
          </cell>
          <cell r="C553">
            <v>0.6</v>
          </cell>
          <cell r="D553">
            <v>105</v>
          </cell>
          <cell r="E553">
            <v>0</v>
          </cell>
          <cell r="F553">
            <v>105</v>
          </cell>
          <cell r="G553">
            <v>1</v>
          </cell>
          <cell r="I553" t="str">
            <v>HDKM78357</v>
          </cell>
          <cell r="J553">
            <v>93.55</v>
          </cell>
          <cell r="K553">
            <v>2.81</v>
          </cell>
          <cell r="L553">
            <v>25.833333333333002</v>
          </cell>
          <cell r="M553">
            <v>10.874000000000001</v>
          </cell>
          <cell r="N553">
            <v>77.5</v>
          </cell>
          <cell r="O553">
            <v>3</v>
          </cell>
          <cell r="Q553" t="str">
            <v>HDKM78358</v>
          </cell>
          <cell r="R553">
            <v>97.66</v>
          </cell>
          <cell r="S553">
            <v>1.97</v>
          </cell>
          <cell r="T553">
            <v>56.5</v>
          </cell>
          <cell r="U553">
            <v>94.075999999999993</v>
          </cell>
          <cell r="V553">
            <v>113</v>
          </cell>
          <cell r="W553">
            <v>2</v>
          </cell>
          <cell r="Y553" t="str">
            <v>HDKM78365</v>
          </cell>
          <cell r="Z553">
            <v>76.28</v>
          </cell>
          <cell r="AA553">
            <v>19.93</v>
          </cell>
          <cell r="AB553">
            <v>38.200000000000003</v>
          </cell>
          <cell r="AC553">
            <v>4.7679999999999998</v>
          </cell>
          <cell r="AD553">
            <v>76.400000000000006</v>
          </cell>
          <cell r="AE553">
            <v>2</v>
          </cell>
        </row>
        <row r="554">
          <cell r="A554" t="str">
            <v>HDKM78358</v>
          </cell>
          <cell r="B554">
            <v>99.57</v>
          </cell>
          <cell r="C554">
            <v>0.72</v>
          </cell>
          <cell r="D554">
            <v>104</v>
          </cell>
          <cell r="E554">
            <v>0</v>
          </cell>
          <cell r="F554">
            <v>104</v>
          </cell>
          <cell r="G554">
            <v>1</v>
          </cell>
          <cell r="I554" t="str">
            <v>HDKM78358</v>
          </cell>
          <cell r="J554">
            <v>99.77</v>
          </cell>
          <cell r="K554">
            <v>0.38</v>
          </cell>
          <cell r="L554">
            <v>86.3</v>
          </cell>
          <cell r="M554">
            <v>0</v>
          </cell>
          <cell r="N554">
            <v>86.3</v>
          </cell>
          <cell r="O554">
            <v>1</v>
          </cell>
          <cell r="Q554" t="str">
            <v>HDKM78359</v>
          </cell>
          <cell r="R554">
            <v>97.66</v>
          </cell>
          <cell r="S554">
            <v>1.97</v>
          </cell>
          <cell r="T554">
            <v>57.5</v>
          </cell>
          <cell r="U554">
            <v>0</v>
          </cell>
          <cell r="V554">
            <v>115</v>
          </cell>
          <cell r="W554">
            <v>2</v>
          </cell>
          <cell r="Y554" t="str">
            <v>HDKM78366</v>
          </cell>
          <cell r="Z554">
            <v>2.5</v>
          </cell>
          <cell r="AA554">
            <v>163.80000000000001</v>
          </cell>
          <cell r="AB554">
            <v>0</v>
          </cell>
          <cell r="AC554">
            <v>100</v>
          </cell>
          <cell r="AD554">
            <v>0</v>
          </cell>
          <cell r="AE554">
            <v>1</v>
          </cell>
        </row>
        <row r="555">
          <cell r="A555" t="str">
            <v>HDKM78359</v>
          </cell>
          <cell r="B555">
            <v>100</v>
          </cell>
          <cell r="C555">
            <v>0</v>
          </cell>
          <cell r="D555">
            <v>100</v>
          </cell>
          <cell r="F555">
            <v>100</v>
          </cell>
          <cell r="G555">
            <v>0</v>
          </cell>
          <cell r="I555" t="str">
            <v>HDKM78359</v>
          </cell>
          <cell r="J555">
            <v>95.36</v>
          </cell>
          <cell r="K555">
            <v>7.8</v>
          </cell>
          <cell r="L555">
            <v>85</v>
          </cell>
          <cell r="M555">
            <v>100</v>
          </cell>
          <cell r="N555">
            <v>85</v>
          </cell>
          <cell r="O555">
            <v>1</v>
          </cell>
          <cell r="Q555" t="str">
            <v>HDKM78360</v>
          </cell>
          <cell r="R555">
            <v>90.05</v>
          </cell>
          <cell r="S555">
            <v>3.34</v>
          </cell>
          <cell r="T555">
            <v>16.399999999999999</v>
          </cell>
          <cell r="U555">
            <v>80.852999999999994</v>
          </cell>
          <cell r="V555">
            <v>82</v>
          </cell>
          <cell r="W555">
            <v>5</v>
          </cell>
          <cell r="Y555" t="str">
            <v>HDKM78367</v>
          </cell>
          <cell r="Z555">
            <v>96.67</v>
          </cell>
          <cell r="AA555">
            <v>2.8</v>
          </cell>
          <cell r="AB555">
            <v>51</v>
          </cell>
          <cell r="AC555">
            <v>87.195999999999998</v>
          </cell>
          <cell r="AD555">
            <v>102</v>
          </cell>
          <cell r="AE555">
            <v>2</v>
          </cell>
        </row>
        <row r="556">
          <cell r="A556" t="str">
            <v>HDKM78360</v>
          </cell>
          <cell r="B556">
            <v>90.37</v>
          </cell>
          <cell r="C556">
            <v>5.39</v>
          </cell>
          <cell r="D556">
            <v>26.333333333333002</v>
          </cell>
          <cell r="E556">
            <v>38.311999999999998</v>
          </cell>
          <cell r="F556">
            <v>79</v>
          </cell>
          <cell r="G556">
            <v>3</v>
          </cell>
          <cell r="I556" t="str">
            <v>HDKM78360</v>
          </cell>
          <cell r="J556">
            <v>98.25</v>
          </cell>
          <cell r="K556">
            <v>1.47</v>
          </cell>
          <cell r="L556">
            <v>40</v>
          </cell>
          <cell r="M556">
            <v>0</v>
          </cell>
          <cell r="N556">
            <v>80</v>
          </cell>
          <cell r="O556">
            <v>2</v>
          </cell>
          <cell r="Q556" t="str">
            <v>HDKM78361</v>
          </cell>
          <cell r="R556">
            <v>92.87</v>
          </cell>
          <cell r="S556">
            <v>5.99</v>
          </cell>
          <cell r="T556">
            <v>57</v>
          </cell>
          <cell r="U556">
            <v>89.569000000000003</v>
          </cell>
          <cell r="V556">
            <v>114</v>
          </cell>
          <cell r="W556">
            <v>2</v>
          </cell>
          <cell r="Y556" t="str">
            <v>HDKM78368</v>
          </cell>
          <cell r="Z556">
            <v>93.04</v>
          </cell>
          <cell r="AA556">
            <v>2.91</v>
          </cell>
          <cell r="AB556">
            <v>51.6</v>
          </cell>
          <cell r="AC556">
            <v>0</v>
          </cell>
          <cell r="AD556">
            <v>103.2</v>
          </cell>
          <cell r="AE556">
            <v>2</v>
          </cell>
        </row>
        <row r="557">
          <cell r="A557" t="str">
            <v>HDKM78361</v>
          </cell>
          <cell r="B557">
            <v>95.04</v>
          </cell>
          <cell r="C557">
            <v>8.33</v>
          </cell>
          <cell r="D557">
            <v>95</v>
          </cell>
          <cell r="E557">
            <v>0</v>
          </cell>
          <cell r="F557">
            <v>95</v>
          </cell>
          <cell r="G557">
            <v>1</v>
          </cell>
          <cell r="I557" t="str">
            <v>HDKM78361</v>
          </cell>
          <cell r="J557">
            <v>99.42</v>
          </cell>
          <cell r="K557">
            <v>0.48</v>
          </cell>
          <cell r="L557">
            <v>43</v>
          </cell>
          <cell r="M557">
            <v>0</v>
          </cell>
          <cell r="N557">
            <v>86</v>
          </cell>
          <cell r="O557">
            <v>2</v>
          </cell>
          <cell r="Q557" t="str">
            <v>HDKM78362</v>
          </cell>
          <cell r="R557">
            <v>94.79</v>
          </cell>
          <cell r="S557">
            <v>8.75</v>
          </cell>
          <cell r="T557">
            <v>112</v>
          </cell>
          <cell r="U557">
            <v>0</v>
          </cell>
          <cell r="V557">
            <v>112</v>
          </cell>
          <cell r="W557">
            <v>1</v>
          </cell>
          <cell r="Y557" t="str">
            <v>HDKM78369</v>
          </cell>
          <cell r="Z557">
            <v>88.09</v>
          </cell>
          <cell r="AA557">
            <v>4</v>
          </cell>
          <cell r="AB557">
            <v>15.6</v>
          </cell>
          <cell r="AC557">
            <v>41.715000000000003</v>
          </cell>
          <cell r="AD557">
            <v>78</v>
          </cell>
          <cell r="AE557">
            <v>5</v>
          </cell>
        </row>
        <row r="558">
          <cell r="A558" t="str">
            <v>HDKM78362</v>
          </cell>
          <cell r="B558">
            <v>99.19</v>
          </cell>
          <cell r="C558">
            <v>1.37</v>
          </cell>
          <cell r="D558">
            <v>96</v>
          </cell>
          <cell r="E558">
            <v>0</v>
          </cell>
          <cell r="F558">
            <v>96</v>
          </cell>
          <cell r="G558">
            <v>1</v>
          </cell>
          <cell r="I558" t="str">
            <v>HDKM78362</v>
          </cell>
          <cell r="J558">
            <v>42.85</v>
          </cell>
          <cell r="K558">
            <v>24</v>
          </cell>
          <cell r="L558">
            <v>8</v>
          </cell>
          <cell r="M558">
            <v>96.424000000000007</v>
          </cell>
          <cell r="N558">
            <v>32</v>
          </cell>
          <cell r="O558">
            <v>4</v>
          </cell>
          <cell r="Q558" t="str">
            <v>HDKM78363</v>
          </cell>
          <cell r="R558">
            <v>99.1</v>
          </cell>
          <cell r="S558">
            <v>1.52</v>
          </cell>
          <cell r="T558">
            <v>124</v>
          </cell>
          <cell r="U558">
            <v>0</v>
          </cell>
          <cell r="V558">
            <v>124</v>
          </cell>
          <cell r="W558">
            <v>1</v>
          </cell>
          <cell r="Y558" t="str">
            <v>HDKM78371</v>
          </cell>
          <cell r="Z558">
            <v>94.04</v>
          </cell>
          <cell r="AA558">
            <v>7.7</v>
          </cell>
          <cell r="AB558">
            <v>50.8</v>
          </cell>
          <cell r="AC558">
            <v>0</v>
          </cell>
          <cell r="AD558">
            <v>50.8</v>
          </cell>
          <cell r="AE558">
            <v>1</v>
          </cell>
        </row>
        <row r="559">
          <cell r="A559" t="str">
            <v>HDKM78363</v>
          </cell>
          <cell r="B559">
            <v>100</v>
          </cell>
          <cell r="C559">
            <v>0</v>
          </cell>
          <cell r="D559">
            <v>99</v>
          </cell>
          <cell r="F559">
            <v>99</v>
          </cell>
          <cell r="G559">
            <v>0</v>
          </cell>
          <cell r="I559" t="str">
            <v>HDKM78363</v>
          </cell>
          <cell r="J559">
            <v>93.18</v>
          </cell>
          <cell r="K559">
            <v>3.43</v>
          </cell>
          <cell r="L559">
            <v>75</v>
          </cell>
          <cell r="M559">
            <v>100</v>
          </cell>
          <cell r="N559">
            <v>75</v>
          </cell>
          <cell r="O559">
            <v>1</v>
          </cell>
          <cell r="Q559" t="str">
            <v>HDKM78364</v>
          </cell>
          <cell r="R559">
            <v>95.2</v>
          </cell>
          <cell r="S559">
            <v>8.07</v>
          </cell>
          <cell r="T559">
            <v>107</v>
          </cell>
          <cell r="U559">
            <v>0</v>
          </cell>
          <cell r="V559">
            <v>107</v>
          </cell>
          <cell r="W559">
            <v>1</v>
          </cell>
          <cell r="Y559" t="str">
            <v>HDKM78372</v>
          </cell>
          <cell r="Z559">
            <v>84.59</v>
          </cell>
          <cell r="AA559">
            <v>6.47</v>
          </cell>
          <cell r="AB559">
            <v>22.125</v>
          </cell>
          <cell r="AC559">
            <v>92.207999999999998</v>
          </cell>
          <cell r="AD559">
            <v>88.5</v>
          </cell>
          <cell r="AE559">
            <v>4</v>
          </cell>
        </row>
        <row r="560">
          <cell r="A560" t="str">
            <v>HDKM78364</v>
          </cell>
          <cell r="B560">
            <v>98.33</v>
          </cell>
          <cell r="C560">
            <v>0.7</v>
          </cell>
          <cell r="D560">
            <v>24</v>
          </cell>
          <cell r="E560">
            <v>19.643000000000001</v>
          </cell>
          <cell r="F560">
            <v>96</v>
          </cell>
          <cell r="G560">
            <v>4</v>
          </cell>
          <cell r="I560" t="str">
            <v>HDKM78364</v>
          </cell>
          <cell r="J560">
            <v>65.66</v>
          </cell>
          <cell r="K560">
            <v>15.9</v>
          </cell>
          <cell r="L560">
            <v>16.666666666666998</v>
          </cell>
          <cell r="M560">
            <v>98.042000000000002</v>
          </cell>
          <cell r="N560">
            <v>50</v>
          </cell>
          <cell r="O560">
            <v>3</v>
          </cell>
          <cell r="Q560" t="str">
            <v>HDKM78365</v>
          </cell>
          <cell r="R560">
            <v>100</v>
          </cell>
          <cell r="S560">
            <v>0</v>
          </cell>
          <cell r="T560">
            <v>118.4</v>
          </cell>
          <cell r="V560">
            <v>118.4</v>
          </cell>
          <cell r="W560">
            <v>0</v>
          </cell>
          <cell r="Y560" t="str">
            <v>HDKM78373</v>
          </cell>
          <cell r="Z560">
            <v>95.84</v>
          </cell>
          <cell r="AA560">
            <v>1.4</v>
          </cell>
          <cell r="AB560">
            <v>20.2</v>
          </cell>
          <cell r="AC560">
            <v>40.335000000000001</v>
          </cell>
          <cell r="AD560">
            <v>101</v>
          </cell>
          <cell r="AE560">
            <v>5</v>
          </cell>
        </row>
        <row r="561">
          <cell r="A561" t="str">
            <v>HDKM78365</v>
          </cell>
          <cell r="B561">
            <v>97.81</v>
          </cell>
          <cell r="C561">
            <v>1.84</v>
          </cell>
          <cell r="D561">
            <v>51</v>
          </cell>
          <cell r="E561">
            <v>0</v>
          </cell>
          <cell r="F561">
            <v>102</v>
          </cell>
          <cell r="G561">
            <v>2</v>
          </cell>
          <cell r="I561" t="str">
            <v>HDKM78365</v>
          </cell>
          <cell r="J561">
            <v>91.58</v>
          </cell>
          <cell r="K561">
            <v>7.08</v>
          </cell>
          <cell r="L561">
            <v>44.15</v>
          </cell>
          <cell r="M561">
            <v>99.647000000000006</v>
          </cell>
          <cell r="N561">
            <v>88.3</v>
          </cell>
          <cell r="O561">
            <v>2</v>
          </cell>
          <cell r="Q561" t="str">
            <v>HDKM78366</v>
          </cell>
          <cell r="R561">
            <v>88.62</v>
          </cell>
          <cell r="S561">
            <v>4.78</v>
          </cell>
          <cell r="T561">
            <v>25.75</v>
          </cell>
          <cell r="U561">
            <v>24.414000000000001</v>
          </cell>
          <cell r="V561">
            <v>103</v>
          </cell>
          <cell r="W561">
            <v>4</v>
          </cell>
          <cell r="Y561" t="str">
            <v>HDKM78382</v>
          </cell>
          <cell r="Z561">
            <v>89.82</v>
          </cell>
          <cell r="AA561">
            <v>14.72</v>
          </cell>
          <cell r="AB561">
            <v>108.6</v>
          </cell>
          <cell r="AC561">
            <v>100</v>
          </cell>
          <cell r="AD561">
            <v>108.6</v>
          </cell>
          <cell r="AE561">
            <v>1</v>
          </cell>
        </row>
        <row r="562">
          <cell r="A562" t="str">
            <v>HDKM78366</v>
          </cell>
          <cell r="B562">
            <v>98.56</v>
          </cell>
          <cell r="C562">
            <v>0.81</v>
          </cell>
          <cell r="D562">
            <v>34</v>
          </cell>
          <cell r="E562">
            <v>0</v>
          </cell>
          <cell r="F562">
            <v>102</v>
          </cell>
          <cell r="G562">
            <v>3</v>
          </cell>
          <cell r="I562" t="str">
            <v>HDKM78366</v>
          </cell>
          <cell r="J562">
            <v>97.79</v>
          </cell>
          <cell r="K562">
            <v>1.68</v>
          </cell>
          <cell r="L562">
            <v>40</v>
          </cell>
          <cell r="M562">
            <v>84.644999999999996</v>
          </cell>
          <cell r="N562">
            <v>80</v>
          </cell>
          <cell r="O562">
            <v>2</v>
          </cell>
          <cell r="Q562" t="str">
            <v>HDKM78367</v>
          </cell>
          <cell r="R562">
            <v>94.87</v>
          </cell>
          <cell r="S562">
            <v>8.6199999999999992</v>
          </cell>
          <cell r="T562">
            <v>110</v>
          </cell>
          <cell r="U562">
            <v>0</v>
          </cell>
          <cell r="V562">
            <v>110</v>
          </cell>
          <cell r="W562">
            <v>1</v>
          </cell>
          <cell r="Y562" t="str">
            <v>HDKM78383</v>
          </cell>
          <cell r="Z562">
            <v>99.46</v>
          </cell>
          <cell r="AA562">
            <v>0.9</v>
          </cell>
          <cell r="AB562">
            <v>114</v>
          </cell>
          <cell r="AC562">
            <v>0</v>
          </cell>
          <cell r="AD562">
            <v>114</v>
          </cell>
          <cell r="AE562">
            <v>1</v>
          </cell>
        </row>
        <row r="563">
          <cell r="A563" t="str">
            <v>HDKM78367</v>
          </cell>
          <cell r="B563">
            <v>99.38</v>
          </cell>
          <cell r="C563">
            <v>0.34</v>
          </cell>
          <cell r="D563">
            <v>32.333333333333002</v>
          </cell>
          <cell r="E563">
            <v>0</v>
          </cell>
          <cell r="F563">
            <v>97</v>
          </cell>
          <cell r="G563">
            <v>3</v>
          </cell>
          <cell r="I563" t="str">
            <v>HDKM78367</v>
          </cell>
          <cell r="J563">
            <v>93.45</v>
          </cell>
          <cell r="K563">
            <v>5.5</v>
          </cell>
          <cell r="L563">
            <v>38</v>
          </cell>
          <cell r="M563">
            <v>95.754999999999995</v>
          </cell>
          <cell r="N563">
            <v>76</v>
          </cell>
          <cell r="O563">
            <v>2</v>
          </cell>
          <cell r="Q563" t="str">
            <v>HDKM78368</v>
          </cell>
          <cell r="R563">
            <v>98.38</v>
          </cell>
          <cell r="S563">
            <v>2.48</v>
          </cell>
          <cell r="T563">
            <v>114.2</v>
          </cell>
          <cell r="U563">
            <v>100</v>
          </cell>
          <cell r="V563">
            <v>114.2</v>
          </cell>
          <cell r="W563">
            <v>1</v>
          </cell>
          <cell r="Y563" t="str">
            <v>HDKM78384</v>
          </cell>
          <cell r="Z563">
            <v>99.59</v>
          </cell>
          <cell r="AA563">
            <v>0.68</v>
          </cell>
          <cell r="AB563">
            <v>103</v>
          </cell>
          <cell r="AC563">
            <v>0</v>
          </cell>
          <cell r="AD563">
            <v>103</v>
          </cell>
          <cell r="AE563">
            <v>1</v>
          </cell>
        </row>
        <row r="564">
          <cell r="A564" t="str">
            <v>HDKM78368</v>
          </cell>
          <cell r="B564">
            <v>95.29</v>
          </cell>
          <cell r="C564">
            <v>7.92</v>
          </cell>
          <cell r="D564">
            <v>97</v>
          </cell>
          <cell r="E564">
            <v>100</v>
          </cell>
          <cell r="F564">
            <v>97</v>
          </cell>
          <cell r="G564">
            <v>1</v>
          </cell>
          <cell r="I564" t="str">
            <v>HDKM78368</v>
          </cell>
          <cell r="J564">
            <v>99.74</v>
          </cell>
          <cell r="K564">
            <v>0.22</v>
          </cell>
          <cell r="L564">
            <v>41.5</v>
          </cell>
          <cell r="M564">
            <v>19.169</v>
          </cell>
          <cell r="N564">
            <v>83</v>
          </cell>
          <cell r="O564">
            <v>2</v>
          </cell>
          <cell r="Q564" t="str">
            <v>HDKM78369</v>
          </cell>
          <cell r="R564">
            <v>95.84</v>
          </cell>
          <cell r="S564">
            <v>2.33</v>
          </cell>
          <cell r="T564">
            <v>35</v>
          </cell>
          <cell r="U564">
            <v>0</v>
          </cell>
          <cell r="V564">
            <v>105</v>
          </cell>
          <cell r="W564">
            <v>3</v>
          </cell>
          <cell r="Y564" t="str">
            <v>HDKM78385</v>
          </cell>
          <cell r="Z564">
            <v>86.24</v>
          </cell>
          <cell r="AA564">
            <v>23.12</v>
          </cell>
          <cell r="AB564">
            <v>91.9</v>
          </cell>
          <cell r="AC564">
            <v>0</v>
          </cell>
          <cell r="AD564">
            <v>91.9</v>
          </cell>
          <cell r="AE564">
            <v>1</v>
          </cell>
        </row>
        <row r="565">
          <cell r="A565" t="str">
            <v>HDKM78369</v>
          </cell>
          <cell r="B565">
            <v>64.81</v>
          </cell>
          <cell r="C565">
            <v>29.56</v>
          </cell>
          <cell r="D565">
            <v>26.25</v>
          </cell>
          <cell r="E565">
            <v>0</v>
          </cell>
          <cell r="F565">
            <v>52.5</v>
          </cell>
          <cell r="G565">
            <v>2</v>
          </cell>
          <cell r="I565" t="str">
            <v>HDKM78369</v>
          </cell>
          <cell r="J565">
            <v>98.83</v>
          </cell>
          <cell r="K565">
            <v>0</v>
          </cell>
          <cell r="L565">
            <v>69.5</v>
          </cell>
          <cell r="N565">
            <v>69.5</v>
          </cell>
          <cell r="O565">
            <v>0</v>
          </cell>
          <cell r="Q565" t="str">
            <v>HDKM78371</v>
          </cell>
          <cell r="R565">
            <v>99.42</v>
          </cell>
          <cell r="S565">
            <v>0.97</v>
          </cell>
          <cell r="T565">
            <v>123</v>
          </cell>
          <cell r="U565">
            <v>0</v>
          </cell>
          <cell r="V565">
            <v>123</v>
          </cell>
          <cell r="W565">
            <v>1</v>
          </cell>
          <cell r="Y565" t="str">
            <v>HDKM78386</v>
          </cell>
          <cell r="Z565">
            <v>99.51</v>
          </cell>
          <cell r="AA565">
            <v>0.82</v>
          </cell>
          <cell r="AB565">
            <v>109.9</v>
          </cell>
          <cell r="AC565">
            <v>0</v>
          </cell>
          <cell r="AD565">
            <v>109.9</v>
          </cell>
          <cell r="AE565">
            <v>1</v>
          </cell>
        </row>
        <row r="566">
          <cell r="A566" t="str">
            <v>HDKM78371</v>
          </cell>
          <cell r="B566">
            <v>99.62</v>
          </cell>
          <cell r="C566">
            <v>0.63</v>
          </cell>
          <cell r="D566">
            <v>101</v>
          </cell>
          <cell r="E566">
            <v>0</v>
          </cell>
          <cell r="F566">
            <v>101</v>
          </cell>
          <cell r="G566">
            <v>1</v>
          </cell>
          <cell r="I566" t="str">
            <v>HDKM78371</v>
          </cell>
          <cell r="J566">
            <v>77.959999999999994</v>
          </cell>
          <cell r="K566">
            <v>1.49</v>
          </cell>
          <cell r="L566">
            <v>37.5</v>
          </cell>
          <cell r="M566">
            <v>92.188999999999993</v>
          </cell>
          <cell r="N566">
            <v>75</v>
          </cell>
          <cell r="O566">
            <v>2</v>
          </cell>
          <cell r="Q566" t="str">
            <v>HDKM78372</v>
          </cell>
          <cell r="R566">
            <v>100</v>
          </cell>
          <cell r="S566">
            <v>0</v>
          </cell>
          <cell r="T566">
            <v>125</v>
          </cell>
          <cell r="V566">
            <v>125</v>
          </cell>
          <cell r="W566">
            <v>0</v>
          </cell>
          <cell r="Y566" t="str">
            <v>HDKM78387</v>
          </cell>
          <cell r="Z566">
            <v>0</v>
          </cell>
          <cell r="AD566">
            <v>0</v>
          </cell>
          <cell r="AE566">
            <v>0</v>
          </cell>
        </row>
        <row r="567">
          <cell r="A567" t="str">
            <v>HDKM78372</v>
          </cell>
          <cell r="B567">
            <v>98.46</v>
          </cell>
          <cell r="C567">
            <v>1.29</v>
          </cell>
          <cell r="D567">
            <v>48</v>
          </cell>
          <cell r="E567">
            <v>0</v>
          </cell>
          <cell r="F567">
            <v>96</v>
          </cell>
          <cell r="G567">
            <v>2</v>
          </cell>
          <cell r="I567" t="str">
            <v>HDKM78372</v>
          </cell>
          <cell r="J567">
            <v>99.16</v>
          </cell>
          <cell r="K567">
            <v>1.42</v>
          </cell>
          <cell r="L567">
            <v>89</v>
          </cell>
          <cell r="M567">
            <v>100</v>
          </cell>
          <cell r="N567">
            <v>89</v>
          </cell>
          <cell r="O567">
            <v>1</v>
          </cell>
          <cell r="Q567" t="str">
            <v>HDKM78373</v>
          </cell>
          <cell r="R567">
            <v>95.06</v>
          </cell>
          <cell r="S567">
            <v>2.77</v>
          </cell>
          <cell r="T567">
            <v>34</v>
          </cell>
          <cell r="U567">
            <v>0</v>
          </cell>
          <cell r="V567">
            <v>102</v>
          </cell>
          <cell r="W567">
            <v>3</v>
          </cell>
          <cell r="Y567" t="str">
            <v>HDKM78397</v>
          </cell>
          <cell r="Z567">
            <v>97.81</v>
          </cell>
          <cell r="AA567">
            <v>1.84</v>
          </cell>
          <cell r="AB567">
            <v>51</v>
          </cell>
          <cell r="AC567">
            <v>51.127000000000002</v>
          </cell>
          <cell r="AD567">
            <v>102</v>
          </cell>
          <cell r="AE567">
            <v>2</v>
          </cell>
        </row>
        <row r="568">
          <cell r="A568" t="str">
            <v>HDKM78373</v>
          </cell>
          <cell r="B568">
            <v>100</v>
          </cell>
          <cell r="C568">
            <v>0</v>
          </cell>
          <cell r="D568">
            <v>102</v>
          </cell>
          <cell r="F568">
            <v>102</v>
          </cell>
          <cell r="G568">
            <v>0</v>
          </cell>
          <cell r="I568" t="str">
            <v>HDKM78373</v>
          </cell>
          <cell r="J568">
            <v>90.04</v>
          </cell>
          <cell r="K568">
            <v>16.73</v>
          </cell>
          <cell r="L568">
            <v>74</v>
          </cell>
          <cell r="M568">
            <v>100</v>
          </cell>
          <cell r="N568">
            <v>74</v>
          </cell>
          <cell r="O568">
            <v>1</v>
          </cell>
          <cell r="Q568" t="str">
            <v>HDKM78382</v>
          </cell>
          <cell r="R568">
            <v>90.64</v>
          </cell>
          <cell r="S568">
            <v>7.86</v>
          </cell>
          <cell r="T568">
            <v>53</v>
          </cell>
          <cell r="U568">
            <v>51.536999999999999</v>
          </cell>
          <cell r="V568">
            <v>106</v>
          </cell>
          <cell r="W568">
            <v>2</v>
          </cell>
          <cell r="Y568" t="str">
            <v>HDKM78399</v>
          </cell>
          <cell r="Z568">
            <v>91.73</v>
          </cell>
          <cell r="AA568">
            <v>1.02</v>
          </cell>
          <cell r="AB568">
            <v>93</v>
          </cell>
          <cell r="AC568">
            <v>0</v>
          </cell>
          <cell r="AD568">
            <v>93</v>
          </cell>
          <cell r="AE568">
            <v>1</v>
          </cell>
        </row>
        <row r="569">
          <cell r="A569" t="str">
            <v>HDKM78382</v>
          </cell>
          <cell r="B569">
            <v>99.57</v>
          </cell>
          <cell r="C569">
            <v>0.72</v>
          </cell>
          <cell r="D569">
            <v>107</v>
          </cell>
          <cell r="E569">
            <v>0</v>
          </cell>
          <cell r="F569">
            <v>107</v>
          </cell>
          <cell r="G569">
            <v>1</v>
          </cell>
          <cell r="I569" t="str">
            <v>HDKM78382</v>
          </cell>
          <cell r="J569">
            <v>95.6</v>
          </cell>
          <cell r="K569">
            <v>7.4</v>
          </cell>
          <cell r="L569">
            <v>85.6</v>
          </cell>
          <cell r="M569">
            <v>100</v>
          </cell>
          <cell r="N569">
            <v>85.6</v>
          </cell>
          <cell r="O569">
            <v>1</v>
          </cell>
          <cell r="Q569" t="str">
            <v>HDKM78383</v>
          </cell>
          <cell r="R569">
            <v>76.61</v>
          </cell>
          <cell r="S569">
            <v>12.86</v>
          </cell>
          <cell r="T569">
            <v>31</v>
          </cell>
          <cell r="U569">
            <v>94.9</v>
          </cell>
          <cell r="V569">
            <v>93</v>
          </cell>
          <cell r="W569">
            <v>3</v>
          </cell>
          <cell r="Y569" t="str">
            <v>HDKM78400</v>
          </cell>
          <cell r="Z569">
            <v>99.48</v>
          </cell>
          <cell r="AA569">
            <v>0.87</v>
          </cell>
          <cell r="AB569">
            <v>97</v>
          </cell>
          <cell r="AC569">
            <v>0</v>
          </cell>
          <cell r="AD569">
            <v>97</v>
          </cell>
          <cell r="AE569">
            <v>1</v>
          </cell>
        </row>
        <row r="570">
          <cell r="A570" t="str">
            <v>HDKM78383</v>
          </cell>
          <cell r="B570">
            <v>99.6</v>
          </cell>
          <cell r="C570">
            <v>0.67</v>
          </cell>
          <cell r="D570">
            <v>109</v>
          </cell>
          <cell r="E570">
            <v>100</v>
          </cell>
          <cell r="F570">
            <v>109</v>
          </cell>
          <cell r="G570">
            <v>1</v>
          </cell>
          <cell r="I570" t="str">
            <v>HDKM78383</v>
          </cell>
          <cell r="J570">
            <v>100</v>
          </cell>
          <cell r="K570">
            <v>0</v>
          </cell>
          <cell r="L570">
            <v>98</v>
          </cell>
          <cell r="N570">
            <v>98</v>
          </cell>
          <cell r="O570">
            <v>0</v>
          </cell>
          <cell r="Q570" t="str">
            <v>HDKM78384</v>
          </cell>
          <cell r="R570">
            <v>97.61</v>
          </cell>
          <cell r="S570">
            <v>1.34</v>
          </cell>
          <cell r="T570">
            <v>40.666666666666998</v>
          </cell>
          <cell r="U570">
            <v>46.066000000000003</v>
          </cell>
          <cell r="V570">
            <v>122</v>
          </cell>
          <cell r="W570">
            <v>3</v>
          </cell>
          <cell r="Y570" t="str">
            <v>HDKM78433</v>
          </cell>
          <cell r="Z570">
            <v>96.9</v>
          </cell>
          <cell r="AA570">
            <v>0.57999999999999996</v>
          </cell>
          <cell r="AB570">
            <v>94</v>
          </cell>
          <cell r="AC570">
            <v>0</v>
          </cell>
          <cell r="AD570">
            <v>94</v>
          </cell>
          <cell r="AE570">
            <v>1</v>
          </cell>
        </row>
        <row r="571">
          <cell r="A571" t="str">
            <v>HDKM78384</v>
          </cell>
          <cell r="B571">
            <v>94.62</v>
          </cell>
          <cell r="C571">
            <v>2.2599999999999998</v>
          </cell>
          <cell r="D571">
            <v>21.75</v>
          </cell>
          <cell r="E571">
            <v>76.021000000000001</v>
          </cell>
          <cell r="F571">
            <v>87</v>
          </cell>
          <cell r="G571">
            <v>4</v>
          </cell>
          <cell r="I571" t="str">
            <v>HDKM78384</v>
          </cell>
          <cell r="J571">
            <v>100</v>
          </cell>
          <cell r="K571">
            <v>0</v>
          </cell>
          <cell r="L571">
            <v>78</v>
          </cell>
          <cell r="N571">
            <v>78</v>
          </cell>
          <cell r="O571">
            <v>0</v>
          </cell>
          <cell r="Q571" t="str">
            <v>HDKM78385</v>
          </cell>
          <cell r="R571">
            <v>98.49</v>
          </cell>
          <cell r="S571">
            <v>1.27</v>
          </cell>
          <cell r="T571">
            <v>58.5</v>
          </cell>
          <cell r="U571">
            <v>71.061999999999998</v>
          </cell>
          <cell r="V571">
            <v>117</v>
          </cell>
          <cell r="W571">
            <v>2</v>
          </cell>
          <cell r="Y571" t="str">
            <v>HDKM78434</v>
          </cell>
          <cell r="Z571">
            <v>95.49</v>
          </cell>
          <cell r="AA571">
            <v>7.58</v>
          </cell>
          <cell r="AB571">
            <v>107</v>
          </cell>
          <cell r="AC571">
            <v>100</v>
          </cell>
          <cell r="AD571">
            <v>107</v>
          </cell>
          <cell r="AE571">
            <v>1</v>
          </cell>
        </row>
        <row r="572">
          <cell r="A572" t="str">
            <v>HDKM78385</v>
          </cell>
          <cell r="B572">
            <v>98.11</v>
          </cell>
          <cell r="C572">
            <v>1.59</v>
          </cell>
          <cell r="D572">
            <v>47</v>
          </cell>
          <cell r="E572">
            <v>0</v>
          </cell>
          <cell r="F572">
            <v>94</v>
          </cell>
          <cell r="G572">
            <v>2</v>
          </cell>
          <cell r="I572" t="str">
            <v>HDKM78385</v>
          </cell>
          <cell r="J572">
            <v>99.45</v>
          </cell>
          <cell r="K572">
            <v>0.31</v>
          </cell>
          <cell r="L572">
            <v>31.5</v>
          </cell>
          <cell r="M572">
            <v>0</v>
          </cell>
          <cell r="N572">
            <v>94.5</v>
          </cell>
          <cell r="O572">
            <v>3</v>
          </cell>
          <cell r="Q572" t="str">
            <v>HDKM78386</v>
          </cell>
          <cell r="R572">
            <v>95</v>
          </cell>
          <cell r="S572">
            <v>1.2</v>
          </cell>
          <cell r="T572">
            <v>16.571428571428999</v>
          </cell>
          <cell r="U572">
            <v>19.248000000000001</v>
          </cell>
          <cell r="V572">
            <v>116</v>
          </cell>
          <cell r="W572">
            <v>7</v>
          </cell>
          <cell r="Y572" t="str">
            <v>HDKM78435</v>
          </cell>
          <cell r="Z572">
            <v>91.82</v>
          </cell>
          <cell r="AA572">
            <v>3.44</v>
          </cell>
          <cell r="AB572">
            <v>22.3</v>
          </cell>
          <cell r="AC572">
            <v>0</v>
          </cell>
          <cell r="AD572">
            <v>89.2</v>
          </cell>
          <cell r="AE572">
            <v>4</v>
          </cell>
        </row>
        <row r="573">
          <cell r="A573" t="str">
            <v>HDKM78386</v>
          </cell>
          <cell r="B573">
            <v>90.32</v>
          </cell>
          <cell r="C573">
            <v>7.03</v>
          </cell>
          <cell r="D573">
            <v>42.5</v>
          </cell>
          <cell r="E573">
            <v>80.569999999999993</v>
          </cell>
          <cell r="F573">
            <v>85</v>
          </cell>
          <cell r="G573">
            <v>2</v>
          </cell>
          <cell r="I573" t="str">
            <v>HDKM78386</v>
          </cell>
          <cell r="J573">
            <v>99.79</v>
          </cell>
          <cell r="K573">
            <v>0.35</v>
          </cell>
          <cell r="L573">
            <v>86</v>
          </cell>
          <cell r="M573">
            <v>0</v>
          </cell>
          <cell r="N573">
            <v>86</v>
          </cell>
          <cell r="O573">
            <v>1</v>
          </cell>
          <cell r="Q573" t="str">
            <v>HDKM78387</v>
          </cell>
          <cell r="R573">
            <v>0</v>
          </cell>
          <cell r="V573">
            <v>0</v>
          </cell>
          <cell r="W573">
            <v>0</v>
          </cell>
          <cell r="Y573" t="str">
            <v>HDKM78442</v>
          </cell>
          <cell r="Z573">
            <v>97.67</v>
          </cell>
          <cell r="AA573">
            <v>1.96</v>
          </cell>
          <cell r="AB573">
            <v>55.45</v>
          </cell>
          <cell r="AC573">
            <v>0</v>
          </cell>
          <cell r="AD573">
            <v>110.9</v>
          </cell>
          <cell r="AE573">
            <v>2</v>
          </cell>
        </row>
        <row r="574">
          <cell r="A574" t="str">
            <v>HDKM78387</v>
          </cell>
          <cell r="B574">
            <v>0</v>
          </cell>
          <cell r="F574">
            <v>0</v>
          </cell>
          <cell r="G574">
            <v>0</v>
          </cell>
          <cell r="I574" t="str">
            <v>HDKM78387</v>
          </cell>
          <cell r="J574">
            <v>0</v>
          </cell>
          <cell r="N574">
            <v>0</v>
          </cell>
          <cell r="O574">
            <v>0</v>
          </cell>
          <cell r="Q574" t="str">
            <v>HDKM78397</v>
          </cell>
          <cell r="R574">
            <v>100</v>
          </cell>
          <cell r="S574">
            <v>0</v>
          </cell>
          <cell r="T574">
            <v>124</v>
          </cell>
          <cell r="V574">
            <v>124</v>
          </cell>
          <cell r="W574">
            <v>0</v>
          </cell>
          <cell r="Y574" t="str">
            <v>HDKM78443</v>
          </cell>
          <cell r="Z574">
            <v>99.29</v>
          </cell>
          <cell r="AA574">
            <v>1.2</v>
          </cell>
          <cell r="AB574">
            <v>103</v>
          </cell>
          <cell r="AC574">
            <v>100</v>
          </cell>
          <cell r="AD574">
            <v>103</v>
          </cell>
          <cell r="AE574">
            <v>1</v>
          </cell>
        </row>
        <row r="575">
          <cell r="A575" t="str">
            <v>HDKM78397</v>
          </cell>
          <cell r="B575">
            <v>98.67</v>
          </cell>
          <cell r="C575">
            <v>2.23</v>
          </cell>
          <cell r="D575">
            <v>96</v>
          </cell>
          <cell r="E575">
            <v>0</v>
          </cell>
          <cell r="F575">
            <v>96</v>
          </cell>
          <cell r="G575">
            <v>1</v>
          </cell>
          <cell r="I575" t="str">
            <v>HDKM78397</v>
          </cell>
          <cell r="J575">
            <v>87.3</v>
          </cell>
          <cell r="K575">
            <v>21.33</v>
          </cell>
          <cell r="L575">
            <v>71</v>
          </cell>
          <cell r="M575">
            <v>100</v>
          </cell>
          <cell r="N575">
            <v>71</v>
          </cell>
          <cell r="O575">
            <v>1</v>
          </cell>
          <cell r="Q575" t="str">
            <v>HDKM78399</v>
          </cell>
          <cell r="R575">
            <v>100</v>
          </cell>
          <cell r="S575">
            <v>0</v>
          </cell>
          <cell r="T575">
            <v>128</v>
          </cell>
          <cell r="V575">
            <v>128</v>
          </cell>
          <cell r="W575">
            <v>0</v>
          </cell>
          <cell r="Y575" t="str">
            <v>HDKM78446</v>
          </cell>
          <cell r="Z575">
            <v>100</v>
          </cell>
          <cell r="AA575">
            <v>0</v>
          </cell>
          <cell r="AB575">
            <v>112.5</v>
          </cell>
          <cell r="AD575">
            <v>112.5</v>
          </cell>
          <cell r="AE575">
            <v>0</v>
          </cell>
        </row>
        <row r="576">
          <cell r="A576" t="str">
            <v>HDKM78399</v>
          </cell>
          <cell r="B576">
            <v>99.66</v>
          </cell>
          <cell r="C576">
            <v>0</v>
          </cell>
          <cell r="D576">
            <v>107</v>
          </cell>
          <cell r="F576">
            <v>107</v>
          </cell>
          <cell r="G576">
            <v>0</v>
          </cell>
          <cell r="I576" t="str">
            <v>HDKM78399</v>
          </cell>
          <cell r="J576">
            <v>92.06</v>
          </cell>
          <cell r="K576">
            <v>13.33</v>
          </cell>
          <cell r="L576">
            <v>84</v>
          </cell>
          <cell r="M576">
            <v>100</v>
          </cell>
          <cell r="N576">
            <v>84</v>
          </cell>
          <cell r="O576">
            <v>1</v>
          </cell>
          <cell r="Q576" t="str">
            <v>HDKM78400</v>
          </cell>
          <cell r="R576">
            <v>91.35</v>
          </cell>
          <cell r="S576">
            <v>4.84</v>
          </cell>
          <cell r="T576">
            <v>38.666666666666998</v>
          </cell>
          <cell r="U576">
            <v>31.994</v>
          </cell>
          <cell r="V576">
            <v>116</v>
          </cell>
          <cell r="W576">
            <v>3</v>
          </cell>
          <cell r="Y576" t="str">
            <v>HDKM78457</v>
          </cell>
          <cell r="Z576">
            <v>97.35</v>
          </cell>
          <cell r="AA576">
            <v>4.45</v>
          </cell>
          <cell r="AB576">
            <v>108.9</v>
          </cell>
          <cell r="AC576">
            <v>100</v>
          </cell>
          <cell r="AD576">
            <v>108.9</v>
          </cell>
          <cell r="AE576">
            <v>1</v>
          </cell>
        </row>
        <row r="577">
          <cell r="A577" t="str">
            <v>HDKM78400</v>
          </cell>
          <cell r="B577">
            <v>99.46</v>
          </cell>
          <cell r="C577">
            <v>0.45</v>
          </cell>
          <cell r="D577">
            <v>47.5</v>
          </cell>
          <cell r="E577">
            <v>0</v>
          </cell>
          <cell r="F577">
            <v>95</v>
          </cell>
          <cell r="G577">
            <v>2</v>
          </cell>
          <cell r="I577" t="str">
            <v>HDKM78400</v>
          </cell>
          <cell r="J577">
            <v>99.06</v>
          </cell>
          <cell r="K577">
            <v>0.79</v>
          </cell>
          <cell r="L577">
            <v>43</v>
          </cell>
          <cell r="M577">
            <v>0</v>
          </cell>
          <cell r="N577">
            <v>86</v>
          </cell>
          <cell r="O577">
            <v>2</v>
          </cell>
          <cell r="Q577" t="str">
            <v>HDKM78433</v>
          </cell>
          <cell r="R577">
            <v>97.92</v>
          </cell>
          <cell r="S577">
            <v>1.75</v>
          </cell>
          <cell r="T577">
            <v>62</v>
          </cell>
          <cell r="U577">
            <v>85.228999999999999</v>
          </cell>
          <cell r="V577">
            <v>124</v>
          </cell>
          <cell r="W577">
            <v>2</v>
          </cell>
          <cell r="Y577" t="str">
            <v>HDKM78458</v>
          </cell>
          <cell r="Z577">
            <v>84.35</v>
          </cell>
          <cell r="AA577">
            <v>26.3</v>
          </cell>
          <cell r="AB577">
            <v>80</v>
          </cell>
          <cell r="AC577">
            <v>100</v>
          </cell>
          <cell r="AD577">
            <v>80</v>
          </cell>
          <cell r="AE577">
            <v>1</v>
          </cell>
        </row>
        <row r="578">
          <cell r="A578" t="str">
            <v>HDKM78433</v>
          </cell>
          <cell r="B578">
            <v>98.7</v>
          </cell>
          <cell r="C578">
            <v>2.1800000000000002</v>
          </cell>
          <cell r="D578">
            <v>96</v>
          </cell>
          <cell r="E578">
            <v>0</v>
          </cell>
          <cell r="F578">
            <v>96</v>
          </cell>
          <cell r="G578">
            <v>1</v>
          </cell>
          <cell r="I578" t="str">
            <v>HDKM78433</v>
          </cell>
          <cell r="J578">
            <v>99.63</v>
          </cell>
          <cell r="K578">
            <v>0.62</v>
          </cell>
          <cell r="L578">
            <v>95</v>
          </cell>
          <cell r="M578">
            <v>0</v>
          </cell>
          <cell r="N578">
            <v>95</v>
          </cell>
          <cell r="O578">
            <v>1</v>
          </cell>
          <cell r="Q578" t="str">
            <v>HDKM78434</v>
          </cell>
          <cell r="R578">
            <v>99.61</v>
          </cell>
          <cell r="S578">
            <v>0.65</v>
          </cell>
          <cell r="T578">
            <v>122</v>
          </cell>
          <cell r="U578">
            <v>0</v>
          </cell>
          <cell r="V578">
            <v>122</v>
          </cell>
          <cell r="W578">
            <v>1</v>
          </cell>
          <cell r="Y578" t="str">
            <v>HDKM78459</v>
          </cell>
          <cell r="Z578">
            <v>92.08</v>
          </cell>
          <cell r="AA578">
            <v>13.3</v>
          </cell>
          <cell r="AB578">
            <v>100.9</v>
          </cell>
          <cell r="AC578">
            <v>100</v>
          </cell>
          <cell r="AD578">
            <v>100.9</v>
          </cell>
          <cell r="AE578">
            <v>1</v>
          </cell>
        </row>
        <row r="579">
          <cell r="A579" t="str">
            <v>HDKM78434</v>
          </cell>
          <cell r="B579">
            <v>97.04</v>
          </cell>
          <cell r="C579">
            <v>2.48</v>
          </cell>
          <cell r="D579">
            <v>46</v>
          </cell>
          <cell r="E579">
            <v>0</v>
          </cell>
          <cell r="F579">
            <v>92</v>
          </cell>
          <cell r="G579">
            <v>2</v>
          </cell>
          <cell r="I579" t="str">
            <v>HDKM78434</v>
          </cell>
          <cell r="J579">
            <v>50.48</v>
          </cell>
          <cell r="K579">
            <v>83.2</v>
          </cell>
          <cell r="L579">
            <v>41</v>
          </cell>
          <cell r="M579">
            <v>100</v>
          </cell>
          <cell r="N579">
            <v>41</v>
          </cell>
          <cell r="O579">
            <v>1</v>
          </cell>
          <cell r="Q579" t="str">
            <v>HDKM78435</v>
          </cell>
          <cell r="R579">
            <v>97.85</v>
          </cell>
          <cell r="S579">
            <v>3.62</v>
          </cell>
          <cell r="T579">
            <v>113</v>
          </cell>
          <cell r="U579">
            <v>100</v>
          </cell>
          <cell r="V579">
            <v>113</v>
          </cell>
          <cell r="W579">
            <v>1</v>
          </cell>
          <cell r="Y579" t="str">
            <v>HDKM78460</v>
          </cell>
          <cell r="Z579">
            <v>88.76</v>
          </cell>
          <cell r="AA579">
            <v>7.88</v>
          </cell>
          <cell r="AB579">
            <v>85</v>
          </cell>
          <cell r="AC579">
            <v>0</v>
          </cell>
          <cell r="AD579">
            <v>85</v>
          </cell>
          <cell r="AE579">
            <v>1</v>
          </cell>
        </row>
        <row r="580">
          <cell r="A580" t="str">
            <v>HDKM78435</v>
          </cell>
          <cell r="B580">
            <v>95.22</v>
          </cell>
          <cell r="C580">
            <v>8.0299999999999994</v>
          </cell>
          <cell r="D580">
            <v>100</v>
          </cell>
          <cell r="E580">
            <v>100</v>
          </cell>
          <cell r="F580">
            <v>100</v>
          </cell>
          <cell r="G580">
            <v>1</v>
          </cell>
          <cell r="I580" t="str">
            <v>HDKM78435</v>
          </cell>
          <cell r="J580">
            <v>99.54</v>
          </cell>
          <cell r="K580">
            <v>0.77</v>
          </cell>
          <cell r="L580">
            <v>88</v>
          </cell>
          <cell r="M580">
            <v>0</v>
          </cell>
          <cell r="N580">
            <v>88</v>
          </cell>
          <cell r="O580">
            <v>1</v>
          </cell>
          <cell r="Q580" t="str">
            <v>HDKM78442</v>
          </cell>
          <cell r="R580">
            <v>97.03</v>
          </cell>
          <cell r="S580">
            <v>1.25</v>
          </cell>
          <cell r="T580">
            <v>24.75</v>
          </cell>
          <cell r="U580">
            <v>0</v>
          </cell>
          <cell r="V580">
            <v>99</v>
          </cell>
          <cell r="W580">
            <v>4</v>
          </cell>
          <cell r="Y580" t="str">
            <v>HDKM78462</v>
          </cell>
          <cell r="Z580">
            <v>86.13</v>
          </cell>
          <cell r="AA580">
            <v>23.3</v>
          </cell>
          <cell r="AB580">
            <v>86</v>
          </cell>
          <cell r="AC580">
            <v>100</v>
          </cell>
          <cell r="AD580">
            <v>86</v>
          </cell>
          <cell r="AE580">
            <v>1</v>
          </cell>
        </row>
        <row r="581">
          <cell r="A581" t="str">
            <v>HDKM78442</v>
          </cell>
          <cell r="B581">
            <v>95.57</v>
          </cell>
          <cell r="C581">
            <v>0.28000000000000003</v>
          </cell>
          <cell r="D581">
            <v>93</v>
          </cell>
          <cell r="E581">
            <v>0</v>
          </cell>
          <cell r="F581">
            <v>93</v>
          </cell>
          <cell r="G581">
            <v>1</v>
          </cell>
          <cell r="I581" t="str">
            <v>HDKM78442</v>
          </cell>
          <cell r="J581">
            <v>83.72</v>
          </cell>
          <cell r="K581">
            <v>13.68</v>
          </cell>
          <cell r="L581">
            <v>39</v>
          </cell>
          <cell r="M581">
            <v>87.02</v>
          </cell>
          <cell r="N581">
            <v>78</v>
          </cell>
          <cell r="O581">
            <v>2</v>
          </cell>
          <cell r="Q581" t="str">
            <v>HDKM78443</v>
          </cell>
          <cell r="R581">
            <v>100</v>
          </cell>
          <cell r="S581">
            <v>0</v>
          </cell>
          <cell r="T581">
            <v>123</v>
          </cell>
          <cell r="V581">
            <v>123</v>
          </cell>
          <cell r="W581">
            <v>0</v>
          </cell>
          <cell r="Y581" t="str">
            <v>HDKM78463</v>
          </cell>
          <cell r="Z581">
            <v>88.95</v>
          </cell>
          <cell r="AA581">
            <v>9.2799999999999994</v>
          </cell>
          <cell r="AB581">
            <v>47</v>
          </cell>
          <cell r="AC581">
            <v>96.768000000000001</v>
          </cell>
          <cell r="AD581">
            <v>94</v>
          </cell>
          <cell r="AE581">
            <v>2</v>
          </cell>
        </row>
        <row r="582">
          <cell r="A582" t="str">
            <v>HDKM78443</v>
          </cell>
          <cell r="B582">
            <v>84.97</v>
          </cell>
          <cell r="C582">
            <v>8.42</v>
          </cell>
          <cell r="D582">
            <v>24</v>
          </cell>
          <cell r="E582">
            <v>60.527000000000001</v>
          </cell>
          <cell r="F582">
            <v>72</v>
          </cell>
          <cell r="G582">
            <v>3</v>
          </cell>
          <cell r="I582" t="str">
            <v>HDKM78443</v>
          </cell>
          <cell r="J582">
            <v>32.75</v>
          </cell>
          <cell r="K582">
            <v>48.48</v>
          </cell>
          <cell r="L582">
            <v>15</v>
          </cell>
          <cell r="M582">
            <v>0</v>
          </cell>
          <cell r="N582">
            <v>30</v>
          </cell>
          <cell r="O582">
            <v>2</v>
          </cell>
          <cell r="Q582" t="str">
            <v>HDKM78446</v>
          </cell>
          <cell r="R582">
            <v>93.04</v>
          </cell>
          <cell r="S582">
            <v>11.7</v>
          </cell>
          <cell r="T582">
            <v>113</v>
          </cell>
          <cell r="U582">
            <v>100</v>
          </cell>
          <cell r="V582">
            <v>113</v>
          </cell>
          <cell r="W582">
            <v>1</v>
          </cell>
          <cell r="Y582" t="str">
            <v>HDKM78464</v>
          </cell>
          <cell r="Z582">
            <v>89.25</v>
          </cell>
          <cell r="AA582">
            <v>9.0299999999999994</v>
          </cell>
          <cell r="AB582">
            <v>48.67</v>
          </cell>
          <cell r="AC582">
            <v>70.941000000000003</v>
          </cell>
          <cell r="AD582">
            <v>97.34</v>
          </cell>
          <cell r="AE582">
            <v>2</v>
          </cell>
        </row>
        <row r="583">
          <cell r="A583" t="str">
            <v>HDKM78446</v>
          </cell>
          <cell r="B583">
            <v>96.33</v>
          </cell>
          <cell r="C583">
            <v>6.17</v>
          </cell>
          <cell r="D583">
            <v>100</v>
          </cell>
          <cell r="E583">
            <v>0</v>
          </cell>
          <cell r="F583">
            <v>100</v>
          </cell>
          <cell r="G583">
            <v>1</v>
          </cell>
          <cell r="I583" t="str">
            <v>HDKM78446</v>
          </cell>
          <cell r="J583">
            <v>100</v>
          </cell>
          <cell r="K583">
            <v>0</v>
          </cell>
          <cell r="L583">
            <v>86</v>
          </cell>
          <cell r="N583">
            <v>86</v>
          </cell>
          <cell r="O583">
            <v>0</v>
          </cell>
          <cell r="Q583" t="str">
            <v>HDKM78457</v>
          </cell>
          <cell r="R583">
            <v>97.96</v>
          </cell>
          <cell r="S583">
            <v>1.1399999999999999</v>
          </cell>
          <cell r="T583">
            <v>37.666666666666998</v>
          </cell>
          <cell r="U583">
            <v>0</v>
          </cell>
          <cell r="V583">
            <v>113</v>
          </cell>
          <cell r="W583">
            <v>3</v>
          </cell>
          <cell r="Y583" t="str">
            <v>HDKM78465</v>
          </cell>
          <cell r="Z583">
            <v>91.78</v>
          </cell>
          <cell r="AA583">
            <v>4.6100000000000003</v>
          </cell>
          <cell r="AB583">
            <v>33.166666666666998</v>
          </cell>
          <cell r="AC583">
            <v>89.745000000000005</v>
          </cell>
          <cell r="AD583">
            <v>99.5</v>
          </cell>
          <cell r="AE583">
            <v>3</v>
          </cell>
        </row>
        <row r="584">
          <cell r="A584" t="str">
            <v>HDKM78457</v>
          </cell>
          <cell r="B584">
            <v>100</v>
          </cell>
          <cell r="C584">
            <v>0</v>
          </cell>
          <cell r="D584">
            <v>114</v>
          </cell>
          <cell r="F584">
            <v>114</v>
          </cell>
          <cell r="G584">
            <v>0</v>
          </cell>
          <cell r="I584" t="str">
            <v>HDKM78457</v>
          </cell>
          <cell r="J584">
            <v>88.75</v>
          </cell>
          <cell r="K584">
            <v>18.899999999999999</v>
          </cell>
          <cell r="L584">
            <v>55</v>
          </cell>
          <cell r="M584">
            <v>100</v>
          </cell>
          <cell r="N584">
            <v>55</v>
          </cell>
          <cell r="O584">
            <v>1</v>
          </cell>
          <cell r="Q584" t="str">
            <v>HDKM78458</v>
          </cell>
          <cell r="R584">
            <v>98.59</v>
          </cell>
          <cell r="S584">
            <v>0.47</v>
          </cell>
          <cell r="T584">
            <v>24.6</v>
          </cell>
          <cell r="U584">
            <v>40.853000000000002</v>
          </cell>
          <cell r="V584">
            <v>123</v>
          </cell>
          <cell r="W584">
            <v>5</v>
          </cell>
          <cell r="Y584" t="str">
            <v>HDKM78466</v>
          </cell>
          <cell r="Z584">
            <v>98.34</v>
          </cell>
          <cell r="AA584">
            <v>1.39</v>
          </cell>
          <cell r="AB584">
            <v>51.75</v>
          </cell>
          <cell r="AC584">
            <v>67.061999999999998</v>
          </cell>
          <cell r="AD584">
            <v>103.5</v>
          </cell>
          <cell r="AE584">
            <v>2</v>
          </cell>
        </row>
        <row r="585">
          <cell r="A585" t="str">
            <v>HDKM78458</v>
          </cell>
          <cell r="B585">
            <v>99.8</v>
          </cell>
          <cell r="C585">
            <v>0.33</v>
          </cell>
          <cell r="D585">
            <v>99</v>
          </cell>
          <cell r="E585">
            <v>0</v>
          </cell>
          <cell r="F585">
            <v>99</v>
          </cell>
          <cell r="G585">
            <v>1</v>
          </cell>
          <cell r="I585" t="str">
            <v>HDKM78458</v>
          </cell>
          <cell r="J585">
            <v>98.37</v>
          </cell>
          <cell r="K585">
            <v>1.37</v>
          </cell>
          <cell r="L585">
            <v>44</v>
          </cell>
          <cell r="M585">
            <v>87.816000000000003</v>
          </cell>
          <cell r="N585">
            <v>88</v>
          </cell>
          <cell r="O585">
            <v>2</v>
          </cell>
          <cell r="Q585" t="str">
            <v>HDKM78459</v>
          </cell>
          <cell r="R585">
            <v>97.67</v>
          </cell>
          <cell r="S585">
            <v>1.96</v>
          </cell>
          <cell r="T585">
            <v>67.5</v>
          </cell>
          <cell r="U585">
            <v>100</v>
          </cell>
          <cell r="V585">
            <v>135</v>
          </cell>
          <cell r="W585">
            <v>2</v>
          </cell>
          <cell r="Y585" t="str">
            <v>HDKM78467</v>
          </cell>
          <cell r="Z585">
            <v>99.87</v>
          </cell>
          <cell r="AA585">
            <v>0.22</v>
          </cell>
          <cell r="AB585">
            <v>105</v>
          </cell>
          <cell r="AC585">
            <v>0</v>
          </cell>
          <cell r="AD585">
            <v>105</v>
          </cell>
          <cell r="AE585">
            <v>1</v>
          </cell>
        </row>
        <row r="586">
          <cell r="A586" t="str">
            <v>HDKM78459</v>
          </cell>
          <cell r="B586">
            <v>100</v>
          </cell>
          <cell r="C586">
            <v>0</v>
          </cell>
          <cell r="D586">
            <v>85</v>
          </cell>
          <cell r="F586">
            <v>85</v>
          </cell>
          <cell r="G586">
            <v>0</v>
          </cell>
          <cell r="I586" t="str">
            <v>HDKM78459</v>
          </cell>
          <cell r="J586">
            <v>98.84</v>
          </cell>
          <cell r="K586">
            <v>0.98</v>
          </cell>
          <cell r="L586">
            <v>41.75</v>
          </cell>
          <cell r="M586">
            <v>80.358999999999995</v>
          </cell>
          <cell r="N586">
            <v>83.5</v>
          </cell>
          <cell r="O586">
            <v>2</v>
          </cell>
          <cell r="Q586" t="str">
            <v>HDKM78460</v>
          </cell>
          <cell r="R586">
            <v>90.99</v>
          </cell>
          <cell r="S586">
            <v>5.04</v>
          </cell>
          <cell r="T586">
            <v>38.333333333333002</v>
          </cell>
          <cell r="U586">
            <v>55.947000000000003</v>
          </cell>
          <cell r="V586">
            <v>115</v>
          </cell>
          <cell r="W586">
            <v>3</v>
          </cell>
          <cell r="Y586" t="str">
            <v>HDKM78468</v>
          </cell>
          <cell r="Z586">
            <v>78.77</v>
          </cell>
          <cell r="AA586">
            <v>8.92</v>
          </cell>
          <cell r="AB586">
            <v>21</v>
          </cell>
          <cell r="AC586">
            <v>56.494999999999997</v>
          </cell>
          <cell r="AD586">
            <v>84</v>
          </cell>
          <cell r="AE586">
            <v>4</v>
          </cell>
        </row>
        <row r="587">
          <cell r="A587" t="str">
            <v>HDKM78460</v>
          </cell>
          <cell r="B587">
            <v>99.84</v>
          </cell>
          <cell r="C587">
            <v>0.27</v>
          </cell>
          <cell r="D587">
            <v>98</v>
          </cell>
          <cell r="E587">
            <v>0</v>
          </cell>
          <cell r="F587">
            <v>98</v>
          </cell>
          <cell r="G587">
            <v>1</v>
          </cell>
          <cell r="I587" t="str">
            <v>HDKM78460</v>
          </cell>
          <cell r="J587">
            <v>98.69</v>
          </cell>
          <cell r="K587">
            <v>2.2000000000000002</v>
          </cell>
          <cell r="L587">
            <v>84</v>
          </cell>
          <cell r="M587">
            <v>100</v>
          </cell>
          <cell r="N587">
            <v>84</v>
          </cell>
          <cell r="O587">
            <v>1</v>
          </cell>
          <cell r="Q587" t="str">
            <v>HDKM78462</v>
          </cell>
          <cell r="R587">
            <v>100</v>
          </cell>
          <cell r="S587">
            <v>0</v>
          </cell>
          <cell r="T587">
            <v>117.2</v>
          </cell>
          <cell r="V587">
            <v>117.2</v>
          </cell>
          <cell r="W587">
            <v>0</v>
          </cell>
          <cell r="Y587" t="str">
            <v>HDKM78469</v>
          </cell>
          <cell r="Z587">
            <v>87.95</v>
          </cell>
          <cell r="AA587">
            <v>4.05</v>
          </cell>
          <cell r="AB587">
            <v>20.38</v>
          </cell>
          <cell r="AC587">
            <v>58.024999999999999</v>
          </cell>
          <cell r="AD587">
            <v>101.9</v>
          </cell>
          <cell r="AE587">
            <v>5</v>
          </cell>
        </row>
        <row r="588">
          <cell r="A588" t="str">
            <v>HDKM78462</v>
          </cell>
          <cell r="B588">
            <v>100</v>
          </cell>
          <cell r="C588">
            <v>0</v>
          </cell>
          <cell r="D588">
            <v>101</v>
          </cell>
          <cell r="F588">
            <v>101</v>
          </cell>
          <cell r="G588">
            <v>0</v>
          </cell>
          <cell r="I588" t="str">
            <v>HDKM78462</v>
          </cell>
          <cell r="J588">
            <v>95.96</v>
          </cell>
          <cell r="K588">
            <v>1.73</v>
          </cell>
          <cell r="L588">
            <v>40.5</v>
          </cell>
          <cell r="M588">
            <v>53.622999999999998</v>
          </cell>
          <cell r="N588">
            <v>81</v>
          </cell>
          <cell r="O588">
            <v>2</v>
          </cell>
          <cell r="Q588" t="str">
            <v>HDKM78463</v>
          </cell>
          <cell r="R588">
            <v>94.16</v>
          </cell>
          <cell r="S588">
            <v>9.82</v>
          </cell>
          <cell r="T588">
            <v>113</v>
          </cell>
          <cell r="U588">
            <v>0</v>
          </cell>
          <cell r="V588">
            <v>113</v>
          </cell>
          <cell r="W588">
            <v>1</v>
          </cell>
          <cell r="Y588" t="str">
            <v>HDKM78470</v>
          </cell>
          <cell r="Z588">
            <v>80.34</v>
          </cell>
          <cell r="AA588">
            <v>8.26</v>
          </cell>
          <cell r="AB588">
            <v>24.25</v>
          </cell>
          <cell r="AC588">
            <v>0</v>
          </cell>
          <cell r="AD588">
            <v>97</v>
          </cell>
          <cell r="AE588">
            <v>4</v>
          </cell>
        </row>
        <row r="589">
          <cell r="A589" t="str">
            <v>HDKM78463</v>
          </cell>
          <cell r="B589">
            <v>99.03</v>
          </cell>
          <cell r="C589">
            <v>1.63</v>
          </cell>
          <cell r="D589">
            <v>99</v>
          </cell>
          <cell r="E589">
            <v>0</v>
          </cell>
          <cell r="F589">
            <v>99</v>
          </cell>
          <cell r="G589">
            <v>1</v>
          </cell>
          <cell r="I589" t="str">
            <v>HDKM78463</v>
          </cell>
          <cell r="J589">
            <v>95.05</v>
          </cell>
          <cell r="K589">
            <v>2.08</v>
          </cell>
          <cell r="L589">
            <v>16.25</v>
          </cell>
          <cell r="M589">
            <v>51.905999999999999</v>
          </cell>
          <cell r="N589">
            <v>65</v>
          </cell>
          <cell r="O589">
            <v>4</v>
          </cell>
          <cell r="Q589" t="str">
            <v>HDKM78464</v>
          </cell>
          <cell r="R589">
            <v>93.8</v>
          </cell>
          <cell r="S589">
            <v>1.94</v>
          </cell>
          <cell r="T589">
            <v>60.75</v>
          </cell>
          <cell r="U589">
            <v>0</v>
          </cell>
          <cell r="V589">
            <v>121.5</v>
          </cell>
          <cell r="W589">
            <v>2</v>
          </cell>
          <cell r="Y589" t="str">
            <v>HDKM78471</v>
          </cell>
          <cell r="Z589">
            <v>99.21</v>
          </cell>
          <cell r="AA589">
            <v>0</v>
          </cell>
          <cell r="AB589">
            <v>92</v>
          </cell>
          <cell r="AD589">
            <v>92</v>
          </cell>
          <cell r="AE589">
            <v>0</v>
          </cell>
        </row>
        <row r="590">
          <cell r="A590" t="str">
            <v>HDKM78464</v>
          </cell>
          <cell r="B590">
            <v>98.28</v>
          </cell>
          <cell r="C590">
            <v>0.43</v>
          </cell>
          <cell r="D590">
            <v>97</v>
          </cell>
          <cell r="E590">
            <v>100</v>
          </cell>
          <cell r="F590">
            <v>97</v>
          </cell>
          <cell r="G590">
            <v>1</v>
          </cell>
          <cell r="I590" t="str">
            <v>HDKM78464</v>
          </cell>
          <cell r="J590">
            <v>96.21</v>
          </cell>
          <cell r="K590">
            <v>3.18</v>
          </cell>
          <cell r="L590">
            <v>37.5</v>
          </cell>
          <cell r="M590">
            <v>98.162000000000006</v>
          </cell>
          <cell r="N590">
            <v>75</v>
          </cell>
          <cell r="O590">
            <v>2</v>
          </cell>
          <cell r="Q590" t="str">
            <v>HDKM78465</v>
          </cell>
          <cell r="R590">
            <v>99.55</v>
          </cell>
          <cell r="S590">
            <v>0.75</v>
          </cell>
          <cell r="T590">
            <v>116</v>
          </cell>
          <cell r="U590">
            <v>0</v>
          </cell>
          <cell r="V590">
            <v>116</v>
          </cell>
          <cell r="W590">
            <v>1</v>
          </cell>
          <cell r="Y590" t="str">
            <v>HWKM46001</v>
          </cell>
          <cell r="Z590">
            <v>90.92</v>
          </cell>
          <cell r="AA590">
            <v>4.82</v>
          </cell>
          <cell r="AB590">
            <v>32</v>
          </cell>
          <cell r="AC590">
            <v>0</v>
          </cell>
          <cell r="AD590">
            <v>32</v>
          </cell>
          <cell r="AE590">
            <v>1</v>
          </cell>
        </row>
        <row r="591">
          <cell r="A591" t="str">
            <v>HDKM78465</v>
          </cell>
          <cell r="B591">
            <v>96.07</v>
          </cell>
          <cell r="C591">
            <v>1.38</v>
          </cell>
          <cell r="D591">
            <v>89</v>
          </cell>
          <cell r="E591">
            <v>0</v>
          </cell>
          <cell r="F591">
            <v>89</v>
          </cell>
          <cell r="G591">
            <v>1</v>
          </cell>
          <cell r="I591" t="str">
            <v>HDKM78465</v>
          </cell>
          <cell r="J591">
            <v>98.79</v>
          </cell>
          <cell r="K591">
            <v>2.0299999999999998</v>
          </cell>
          <cell r="L591">
            <v>82</v>
          </cell>
          <cell r="M591">
            <v>100</v>
          </cell>
          <cell r="N591">
            <v>82</v>
          </cell>
          <cell r="O591">
            <v>1</v>
          </cell>
          <cell r="Q591" t="str">
            <v>HDKM78466</v>
          </cell>
          <cell r="R591">
            <v>100</v>
          </cell>
          <cell r="S591">
            <v>0</v>
          </cell>
          <cell r="T591">
            <v>119</v>
          </cell>
          <cell r="V591">
            <v>119</v>
          </cell>
          <cell r="W591">
            <v>0</v>
          </cell>
          <cell r="Y591" t="str">
            <v>HWKM46002</v>
          </cell>
          <cell r="Z591">
            <v>99.7</v>
          </cell>
          <cell r="AA591">
            <v>0.5</v>
          </cell>
          <cell r="AB591">
            <v>28</v>
          </cell>
          <cell r="AC591">
            <v>0</v>
          </cell>
          <cell r="AD591">
            <v>28</v>
          </cell>
          <cell r="AE591">
            <v>1</v>
          </cell>
        </row>
        <row r="592">
          <cell r="A592" t="str">
            <v>HDKM78466</v>
          </cell>
          <cell r="B592">
            <v>100</v>
          </cell>
          <cell r="C592">
            <v>0</v>
          </cell>
          <cell r="D592">
            <v>95</v>
          </cell>
          <cell r="F592">
            <v>95</v>
          </cell>
          <cell r="G592">
            <v>0</v>
          </cell>
          <cell r="I592" t="str">
            <v>HDKM78466</v>
          </cell>
          <cell r="J592">
            <v>95.47</v>
          </cell>
          <cell r="K592">
            <v>7.62</v>
          </cell>
          <cell r="L592">
            <v>74</v>
          </cell>
          <cell r="M592">
            <v>100</v>
          </cell>
          <cell r="N592">
            <v>74</v>
          </cell>
          <cell r="O592">
            <v>1</v>
          </cell>
          <cell r="Q592" t="str">
            <v>HDKM78467</v>
          </cell>
          <cell r="R592">
            <v>98.11</v>
          </cell>
          <cell r="S592">
            <v>1.65</v>
          </cell>
          <cell r="T592">
            <v>108.4</v>
          </cell>
          <cell r="U592">
            <v>100</v>
          </cell>
          <cell r="V592">
            <v>108.4</v>
          </cell>
          <cell r="W592">
            <v>1</v>
          </cell>
          <cell r="Y592" t="str">
            <v>HWKM46006</v>
          </cell>
          <cell r="Z592">
            <v>100</v>
          </cell>
          <cell r="AA592">
            <v>0</v>
          </cell>
          <cell r="AB592">
            <v>37</v>
          </cell>
          <cell r="AD592">
            <v>37</v>
          </cell>
          <cell r="AE592">
            <v>0</v>
          </cell>
        </row>
        <row r="593">
          <cell r="A593" t="str">
            <v>HDKM78467</v>
          </cell>
          <cell r="B593">
            <v>100</v>
          </cell>
          <cell r="C593">
            <v>0</v>
          </cell>
          <cell r="D593">
            <v>103</v>
          </cell>
          <cell r="F593">
            <v>103</v>
          </cell>
          <cell r="G593">
            <v>0</v>
          </cell>
          <cell r="I593" t="str">
            <v>HDKM78467</v>
          </cell>
          <cell r="J593">
            <v>98.27</v>
          </cell>
          <cell r="K593">
            <v>1.45</v>
          </cell>
          <cell r="L593">
            <v>41.95</v>
          </cell>
          <cell r="M593">
            <v>56.896999999999998</v>
          </cell>
          <cell r="N593">
            <v>83.9</v>
          </cell>
          <cell r="O593">
            <v>2</v>
          </cell>
          <cell r="Q593" t="str">
            <v>HDKM78468</v>
          </cell>
          <cell r="R593">
            <v>100</v>
          </cell>
          <cell r="S593">
            <v>0</v>
          </cell>
          <cell r="T593">
            <v>122</v>
          </cell>
          <cell r="V593">
            <v>122</v>
          </cell>
          <cell r="W593">
            <v>0</v>
          </cell>
          <cell r="Y593" t="str">
            <v>HWKM46008</v>
          </cell>
          <cell r="Z593">
            <v>71.7</v>
          </cell>
          <cell r="AA593">
            <v>23.78</v>
          </cell>
          <cell r="AB593">
            <v>4.5</v>
          </cell>
          <cell r="AC593">
            <v>0</v>
          </cell>
          <cell r="AD593">
            <v>9</v>
          </cell>
          <cell r="AE593">
            <v>2</v>
          </cell>
        </row>
        <row r="594">
          <cell r="A594" t="str">
            <v>HDKM78468</v>
          </cell>
          <cell r="B594">
            <v>99.82</v>
          </cell>
          <cell r="C594">
            <v>0.3</v>
          </cell>
          <cell r="D594">
            <v>96</v>
          </cell>
          <cell r="E594">
            <v>0</v>
          </cell>
          <cell r="F594">
            <v>96</v>
          </cell>
          <cell r="G594">
            <v>1</v>
          </cell>
          <cell r="I594" t="str">
            <v>HDKM78468</v>
          </cell>
          <cell r="J594">
            <v>99.49</v>
          </cell>
          <cell r="K594">
            <v>0.85</v>
          </cell>
          <cell r="L594">
            <v>83.5</v>
          </cell>
          <cell r="M594">
            <v>100</v>
          </cell>
          <cell r="N594">
            <v>83.5</v>
          </cell>
          <cell r="O594">
            <v>1</v>
          </cell>
          <cell r="Q594" t="str">
            <v>HDKM78469</v>
          </cell>
          <cell r="R594">
            <v>93.25</v>
          </cell>
          <cell r="S594">
            <v>11.33</v>
          </cell>
          <cell r="T594">
            <v>120</v>
          </cell>
          <cell r="U594">
            <v>100</v>
          </cell>
          <cell r="V594">
            <v>120</v>
          </cell>
          <cell r="W594">
            <v>1</v>
          </cell>
          <cell r="Y594" t="str">
            <v>HWKM46017</v>
          </cell>
          <cell r="Z594">
            <v>89.52</v>
          </cell>
          <cell r="AA594">
            <v>3.52</v>
          </cell>
          <cell r="AB594">
            <v>3.4</v>
          </cell>
          <cell r="AC594">
            <v>0</v>
          </cell>
          <cell r="AD594">
            <v>17</v>
          </cell>
          <cell r="AE594">
            <v>5</v>
          </cell>
        </row>
        <row r="595">
          <cell r="A595" t="str">
            <v>HDKM78469</v>
          </cell>
          <cell r="B595">
            <v>100</v>
          </cell>
          <cell r="C595">
            <v>0</v>
          </cell>
          <cell r="D595">
            <v>87</v>
          </cell>
          <cell r="F595">
            <v>87</v>
          </cell>
          <cell r="G595">
            <v>0</v>
          </cell>
          <cell r="I595" t="str">
            <v>HDKM78469</v>
          </cell>
          <cell r="J595">
            <v>99.02</v>
          </cell>
          <cell r="K595">
            <v>1.65</v>
          </cell>
          <cell r="L595">
            <v>76</v>
          </cell>
          <cell r="M595">
            <v>100</v>
          </cell>
          <cell r="N595">
            <v>76</v>
          </cell>
          <cell r="O595">
            <v>1</v>
          </cell>
          <cell r="Q595" t="str">
            <v>HDKM78470</v>
          </cell>
          <cell r="R595">
            <v>95.95</v>
          </cell>
          <cell r="S595">
            <v>3.4</v>
          </cell>
          <cell r="T595">
            <v>57.5</v>
          </cell>
          <cell r="U595">
            <v>78.676000000000002</v>
          </cell>
          <cell r="V595">
            <v>115</v>
          </cell>
          <cell r="W595">
            <v>2</v>
          </cell>
          <cell r="Y595" t="str">
            <v>HWKM46018</v>
          </cell>
          <cell r="Z595">
            <v>0</v>
          </cell>
          <cell r="AA595">
            <v>168</v>
          </cell>
          <cell r="AB595">
            <v>0</v>
          </cell>
          <cell r="AC595">
            <v>0</v>
          </cell>
          <cell r="AD595">
            <v>0</v>
          </cell>
          <cell r="AE595">
            <v>1</v>
          </cell>
        </row>
        <row r="596">
          <cell r="A596" t="str">
            <v>HDKM78470</v>
          </cell>
          <cell r="B596">
            <v>97.22</v>
          </cell>
          <cell r="C596">
            <v>4.67</v>
          </cell>
          <cell r="D596">
            <v>102</v>
          </cell>
          <cell r="E596">
            <v>0</v>
          </cell>
          <cell r="F596">
            <v>102</v>
          </cell>
          <cell r="G596">
            <v>1</v>
          </cell>
          <cell r="I596" t="str">
            <v>HDKM78470</v>
          </cell>
          <cell r="J596">
            <v>99.1</v>
          </cell>
          <cell r="K596">
            <v>1.52</v>
          </cell>
          <cell r="L596">
            <v>87.3</v>
          </cell>
          <cell r="M596">
            <v>0</v>
          </cell>
          <cell r="N596">
            <v>87.3</v>
          </cell>
          <cell r="O596">
            <v>1</v>
          </cell>
          <cell r="Q596" t="str">
            <v>HDKM78471</v>
          </cell>
          <cell r="R596">
            <v>99.87</v>
          </cell>
          <cell r="S596">
            <v>0.11</v>
          </cell>
          <cell r="T596">
            <v>58.5</v>
          </cell>
          <cell r="U596">
            <v>15.278</v>
          </cell>
          <cell r="V596">
            <v>117</v>
          </cell>
          <cell r="W596">
            <v>2</v>
          </cell>
          <cell r="Y596" t="str">
            <v>HWKM46019</v>
          </cell>
          <cell r="Z596">
            <v>94.49</v>
          </cell>
          <cell r="AA596">
            <v>0</v>
          </cell>
          <cell r="AB596">
            <v>30</v>
          </cell>
          <cell r="AD596">
            <v>30</v>
          </cell>
          <cell r="AE596">
            <v>0</v>
          </cell>
        </row>
        <row r="597">
          <cell r="A597" t="str">
            <v>HDKM78471</v>
          </cell>
          <cell r="B597">
            <v>95.38</v>
          </cell>
          <cell r="C597">
            <v>2.06</v>
          </cell>
          <cell r="D597">
            <v>30</v>
          </cell>
          <cell r="E597">
            <v>0</v>
          </cell>
          <cell r="F597">
            <v>90</v>
          </cell>
          <cell r="G597">
            <v>3</v>
          </cell>
          <cell r="I597" t="str">
            <v>HDKM78471</v>
          </cell>
          <cell r="J597">
            <v>95.11</v>
          </cell>
          <cell r="K597">
            <v>2.12</v>
          </cell>
          <cell r="L597">
            <v>74</v>
          </cell>
          <cell r="M597">
            <v>100</v>
          </cell>
          <cell r="N597">
            <v>74</v>
          </cell>
          <cell r="O597">
            <v>1</v>
          </cell>
          <cell r="Q597" t="str">
            <v>HWKM46001</v>
          </cell>
          <cell r="R597">
            <v>98.31</v>
          </cell>
          <cell r="S597">
            <v>1.42</v>
          </cell>
          <cell r="T597">
            <v>22.5</v>
          </cell>
          <cell r="U597">
            <v>0</v>
          </cell>
          <cell r="V597">
            <v>45</v>
          </cell>
          <cell r="W597">
            <v>2</v>
          </cell>
          <cell r="Y597" t="str">
            <v>HWKM46020</v>
          </cell>
          <cell r="Z597">
            <v>94.9</v>
          </cell>
          <cell r="AA597">
            <v>8.57</v>
          </cell>
          <cell r="AB597">
            <v>40</v>
          </cell>
          <cell r="AC597">
            <v>0</v>
          </cell>
          <cell r="AD597">
            <v>40</v>
          </cell>
          <cell r="AE597">
            <v>1</v>
          </cell>
        </row>
        <row r="598">
          <cell r="A598" t="str">
            <v>HWKM46001</v>
          </cell>
          <cell r="B598">
            <v>99.66</v>
          </cell>
          <cell r="C598">
            <v>0.56999999999999995</v>
          </cell>
          <cell r="D598">
            <v>27</v>
          </cell>
          <cell r="E598">
            <v>0</v>
          </cell>
          <cell r="F598">
            <v>27</v>
          </cell>
          <cell r="G598">
            <v>1</v>
          </cell>
          <cell r="I598" t="str">
            <v>HWKM46001</v>
          </cell>
          <cell r="J598">
            <v>100</v>
          </cell>
          <cell r="K598">
            <v>0</v>
          </cell>
          <cell r="L598">
            <v>12</v>
          </cell>
          <cell r="N598">
            <v>12</v>
          </cell>
          <cell r="O598">
            <v>0</v>
          </cell>
          <cell r="Q598" t="str">
            <v>HWKM46002</v>
          </cell>
          <cell r="R598">
            <v>84.46</v>
          </cell>
          <cell r="S598">
            <v>13.05</v>
          </cell>
          <cell r="T598">
            <v>21.5</v>
          </cell>
          <cell r="U598">
            <v>69.668000000000006</v>
          </cell>
          <cell r="V598">
            <v>43</v>
          </cell>
          <cell r="W598">
            <v>2</v>
          </cell>
          <cell r="Y598" t="str">
            <v>HWKM46021</v>
          </cell>
          <cell r="Z598">
            <v>91.84</v>
          </cell>
          <cell r="AA598">
            <v>4.57</v>
          </cell>
          <cell r="AB598">
            <v>11</v>
          </cell>
          <cell r="AC598">
            <v>0</v>
          </cell>
          <cell r="AD598">
            <v>33</v>
          </cell>
          <cell r="AE598">
            <v>3</v>
          </cell>
        </row>
        <row r="599">
          <cell r="A599" t="str">
            <v>HWKM46002</v>
          </cell>
          <cell r="B599">
            <v>100</v>
          </cell>
          <cell r="C599">
            <v>0</v>
          </cell>
          <cell r="D599">
            <v>36</v>
          </cell>
          <cell r="F599">
            <v>36</v>
          </cell>
          <cell r="G599">
            <v>0</v>
          </cell>
          <cell r="I599" t="str">
            <v>HWKM46002</v>
          </cell>
          <cell r="J599">
            <v>100</v>
          </cell>
          <cell r="K599">
            <v>0</v>
          </cell>
          <cell r="L599">
            <v>17</v>
          </cell>
          <cell r="N599">
            <v>17</v>
          </cell>
          <cell r="O599">
            <v>0</v>
          </cell>
          <cell r="Q599" t="str">
            <v>HWKM46006</v>
          </cell>
          <cell r="R599">
            <v>43.53</v>
          </cell>
          <cell r="S599">
            <v>47.43</v>
          </cell>
          <cell r="T599">
            <v>10</v>
          </cell>
          <cell r="U599">
            <v>99.454999999999998</v>
          </cell>
          <cell r="V599">
            <v>20</v>
          </cell>
          <cell r="W599">
            <v>2</v>
          </cell>
          <cell r="Y599" t="str">
            <v>HWKM46026</v>
          </cell>
          <cell r="Z599">
            <v>98.19</v>
          </cell>
          <cell r="AA599">
            <v>3.03</v>
          </cell>
          <cell r="AB599">
            <v>46</v>
          </cell>
          <cell r="AC599">
            <v>0</v>
          </cell>
          <cell r="AD599">
            <v>46</v>
          </cell>
          <cell r="AE599">
            <v>1</v>
          </cell>
        </row>
        <row r="600">
          <cell r="A600" t="str">
            <v>HWKM46006</v>
          </cell>
          <cell r="B600">
            <v>89.69</v>
          </cell>
          <cell r="C600">
            <v>8.66</v>
          </cell>
          <cell r="D600">
            <v>5.5</v>
          </cell>
          <cell r="E600">
            <v>100</v>
          </cell>
          <cell r="F600">
            <v>11</v>
          </cell>
          <cell r="G600">
            <v>2</v>
          </cell>
          <cell r="I600" t="str">
            <v>HWKM46006</v>
          </cell>
          <cell r="J600">
            <v>0</v>
          </cell>
          <cell r="K600">
            <v>168</v>
          </cell>
          <cell r="L600">
            <v>0</v>
          </cell>
          <cell r="M600">
            <v>100</v>
          </cell>
          <cell r="N600">
            <v>0</v>
          </cell>
          <cell r="O600">
            <v>1</v>
          </cell>
          <cell r="Q600" t="str">
            <v>HWKM46008</v>
          </cell>
          <cell r="R600">
            <v>32.840000000000003</v>
          </cell>
          <cell r="S600">
            <v>28.21</v>
          </cell>
          <cell r="T600">
            <v>2</v>
          </cell>
          <cell r="U600">
            <v>10.443</v>
          </cell>
          <cell r="V600">
            <v>8</v>
          </cell>
          <cell r="W600">
            <v>4</v>
          </cell>
          <cell r="Y600" t="str">
            <v>HWKM78004</v>
          </cell>
          <cell r="Z600">
            <v>88.2</v>
          </cell>
          <cell r="AA600">
            <v>19.82</v>
          </cell>
          <cell r="AB600">
            <v>36</v>
          </cell>
          <cell r="AC600">
            <v>0</v>
          </cell>
          <cell r="AD600">
            <v>36</v>
          </cell>
          <cell r="AE600">
            <v>1</v>
          </cell>
        </row>
        <row r="601">
          <cell r="A601" t="str">
            <v>HWKM46008</v>
          </cell>
          <cell r="B601">
            <v>97.15</v>
          </cell>
          <cell r="C601">
            <v>2.39</v>
          </cell>
          <cell r="D601">
            <v>12</v>
          </cell>
          <cell r="E601">
            <v>0</v>
          </cell>
          <cell r="F601">
            <v>24</v>
          </cell>
          <cell r="G601">
            <v>2</v>
          </cell>
          <cell r="I601" t="str">
            <v>HWKM46008</v>
          </cell>
          <cell r="J601">
            <v>62.2</v>
          </cell>
          <cell r="K601">
            <v>63.5</v>
          </cell>
          <cell r="L601">
            <v>0</v>
          </cell>
          <cell r="M601">
            <v>0</v>
          </cell>
          <cell r="N601">
            <v>0</v>
          </cell>
          <cell r="O601">
            <v>1</v>
          </cell>
          <cell r="Q601" t="str">
            <v>HWKM46017</v>
          </cell>
          <cell r="R601">
            <v>56.51</v>
          </cell>
          <cell r="S601">
            <v>24.36</v>
          </cell>
          <cell r="T601">
            <v>2.3333333333333002</v>
          </cell>
          <cell r="U601">
            <v>0</v>
          </cell>
          <cell r="V601">
            <v>7</v>
          </cell>
          <cell r="W601">
            <v>3</v>
          </cell>
          <cell r="Y601" t="str">
            <v>LBPT10003</v>
          </cell>
          <cell r="Z601">
            <v>0</v>
          </cell>
          <cell r="AD601">
            <v>0</v>
          </cell>
          <cell r="AE601">
            <v>0</v>
          </cell>
        </row>
        <row r="602">
          <cell r="A602" t="str">
            <v>HWKM46017</v>
          </cell>
          <cell r="B602">
            <v>89.83</v>
          </cell>
          <cell r="C602">
            <v>5.69</v>
          </cell>
          <cell r="D602">
            <v>9.3333333333333002</v>
          </cell>
          <cell r="E602">
            <v>0</v>
          </cell>
          <cell r="F602">
            <v>28</v>
          </cell>
          <cell r="G602">
            <v>3</v>
          </cell>
          <cell r="I602" t="str">
            <v>HWKM46017</v>
          </cell>
          <cell r="J602">
            <v>84.27</v>
          </cell>
          <cell r="K602">
            <v>26.43</v>
          </cell>
          <cell r="L602">
            <v>0</v>
          </cell>
          <cell r="M602">
            <v>0</v>
          </cell>
          <cell r="N602">
            <v>0</v>
          </cell>
          <cell r="O602">
            <v>1</v>
          </cell>
          <cell r="Q602" t="str">
            <v>HWKM46018</v>
          </cell>
          <cell r="R602">
            <v>4.58</v>
          </cell>
          <cell r="S602">
            <v>53.43</v>
          </cell>
          <cell r="T602">
            <v>0</v>
          </cell>
          <cell r="U602">
            <v>14.66</v>
          </cell>
          <cell r="V602">
            <v>0</v>
          </cell>
          <cell r="W602">
            <v>3</v>
          </cell>
          <cell r="Y602" t="str">
            <v>LBPT70001</v>
          </cell>
          <cell r="Z602">
            <v>100</v>
          </cell>
          <cell r="AD602">
            <v>0</v>
          </cell>
          <cell r="AE602">
            <v>0</v>
          </cell>
        </row>
        <row r="603">
          <cell r="A603" t="str">
            <v>HWKM46018</v>
          </cell>
          <cell r="B603">
            <v>92.17</v>
          </cell>
          <cell r="C603">
            <v>6.58</v>
          </cell>
          <cell r="D603">
            <v>10</v>
          </cell>
          <cell r="E603">
            <v>0</v>
          </cell>
          <cell r="F603">
            <v>20</v>
          </cell>
          <cell r="G603">
            <v>2</v>
          </cell>
          <cell r="I603" t="str">
            <v>HWKM46018</v>
          </cell>
          <cell r="J603">
            <v>4.53</v>
          </cell>
          <cell r="K603">
            <v>160.38</v>
          </cell>
          <cell r="L603">
            <v>0</v>
          </cell>
          <cell r="M603">
            <v>100</v>
          </cell>
          <cell r="N603">
            <v>0</v>
          </cell>
          <cell r="O603">
            <v>1</v>
          </cell>
          <cell r="Q603" t="str">
            <v>HWKM46019</v>
          </cell>
          <cell r="R603">
            <v>98.04</v>
          </cell>
          <cell r="S603">
            <v>3.3</v>
          </cell>
          <cell r="T603">
            <v>46</v>
          </cell>
          <cell r="U603">
            <v>0</v>
          </cell>
          <cell r="V603">
            <v>46</v>
          </cell>
          <cell r="W603">
            <v>1</v>
          </cell>
          <cell r="Y603" t="str">
            <v>LBPT70002</v>
          </cell>
          <cell r="Z603">
            <v>0</v>
          </cell>
          <cell r="AD603">
            <v>0</v>
          </cell>
          <cell r="AE603">
            <v>0</v>
          </cell>
        </row>
        <row r="604">
          <cell r="A604" t="str">
            <v>HWKM46019</v>
          </cell>
          <cell r="B604">
            <v>96.57</v>
          </cell>
          <cell r="C604">
            <v>5.77</v>
          </cell>
          <cell r="D604">
            <v>38</v>
          </cell>
          <cell r="E604">
            <v>0</v>
          </cell>
          <cell r="F604">
            <v>38</v>
          </cell>
          <cell r="G604">
            <v>1</v>
          </cell>
          <cell r="I604" t="str">
            <v>HWKM46019</v>
          </cell>
          <cell r="J604">
            <v>100</v>
          </cell>
          <cell r="K604">
            <v>0</v>
          </cell>
          <cell r="L604">
            <v>15</v>
          </cell>
          <cell r="N604">
            <v>15</v>
          </cell>
          <cell r="O604">
            <v>0</v>
          </cell>
          <cell r="Q604" t="str">
            <v>HWKM46020</v>
          </cell>
          <cell r="R604">
            <v>96.71</v>
          </cell>
          <cell r="S604">
            <v>5.53</v>
          </cell>
          <cell r="T604">
            <v>49.7</v>
          </cell>
          <cell r="U604">
            <v>0</v>
          </cell>
          <cell r="V604">
            <v>49.7</v>
          </cell>
          <cell r="W604">
            <v>1</v>
          </cell>
          <cell r="Y604" t="str">
            <v>LBPT70005</v>
          </cell>
          <cell r="Z604">
            <v>100</v>
          </cell>
          <cell r="AD604">
            <v>0</v>
          </cell>
          <cell r="AE604">
            <v>0</v>
          </cell>
        </row>
        <row r="605">
          <cell r="A605" t="str">
            <v>HWKM46020</v>
          </cell>
          <cell r="B605">
            <v>76.69</v>
          </cell>
          <cell r="C605">
            <v>19.579999999999998</v>
          </cell>
          <cell r="D605">
            <v>11</v>
          </cell>
          <cell r="E605">
            <v>53.828000000000003</v>
          </cell>
          <cell r="F605">
            <v>22</v>
          </cell>
          <cell r="G605">
            <v>2</v>
          </cell>
          <cell r="I605" t="str">
            <v>HWKM46020</v>
          </cell>
          <cell r="J605">
            <v>100</v>
          </cell>
          <cell r="K605">
            <v>0</v>
          </cell>
          <cell r="L605">
            <v>11</v>
          </cell>
          <cell r="N605">
            <v>11</v>
          </cell>
          <cell r="O605">
            <v>0</v>
          </cell>
          <cell r="Q605" t="str">
            <v>HWKM46021</v>
          </cell>
          <cell r="R605">
            <v>57.36</v>
          </cell>
          <cell r="S605">
            <v>23.88</v>
          </cell>
          <cell r="T605">
            <v>10.666666666667</v>
          </cell>
          <cell r="U605">
            <v>55.49</v>
          </cell>
          <cell r="V605">
            <v>32</v>
          </cell>
          <cell r="W605">
            <v>3</v>
          </cell>
          <cell r="Y605" t="str">
            <v>LVRT393</v>
          </cell>
          <cell r="Z605">
            <v>0</v>
          </cell>
          <cell r="AD605">
            <v>0</v>
          </cell>
          <cell r="AE605">
            <v>0</v>
          </cell>
        </row>
        <row r="606">
          <cell r="A606" t="str">
            <v>HWKM46021</v>
          </cell>
          <cell r="B606">
            <v>89.19</v>
          </cell>
          <cell r="C606">
            <v>9.08</v>
          </cell>
          <cell r="D606">
            <v>16.5</v>
          </cell>
          <cell r="E606">
            <v>0</v>
          </cell>
          <cell r="F606">
            <v>33</v>
          </cell>
          <cell r="G606">
            <v>2</v>
          </cell>
          <cell r="I606" t="str">
            <v>HWKM46021</v>
          </cell>
          <cell r="J606">
            <v>96.73</v>
          </cell>
          <cell r="K606">
            <v>5.5</v>
          </cell>
          <cell r="L606">
            <v>10</v>
          </cell>
          <cell r="M606">
            <v>0</v>
          </cell>
          <cell r="N606">
            <v>10</v>
          </cell>
          <cell r="O606">
            <v>1</v>
          </cell>
          <cell r="Q606" t="str">
            <v>HWKM46026</v>
          </cell>
          <cell r="R606">
            <v>98.59</v>
          </cell>
          <cell r="S606">
            <v>2.37</v>
          </cell>
          <cell r="T606">
            <v>39</v>
          </cell>
          <cell r="U606">
            <v>0</v>
          </cell>
          <cell r="V606">
            <v>39</v>
          </cell>
          <cell r="W606">
            <v>1</v>
          </cell>
          <cell r="Y606" t="str">
            <v>MPDA69001</v>
          </cell>
          <cell r="Z606">
            <v>0</v>
          </cell>
          <cell r="AD606">
            <v>0</v>
          </cell>
          <cell r="AE606">
            <v>0</v>
          </cell>
        </row>
        <row r="607">
          <cell r="A607" t="str">
            <v>HWKM46026</v>
          </cell>
          <cell r="B607">
            <v>33.5</v>
          </cell>
          <cell r="C607">
            <v>111.72</v>
          </cell>
          <cell r="D607">
            <v>3</v>
          </cell>
          <cell r="E607">
            <v>100</v>
          </cell>
          <cell r="F607">
            <v>3</v>
          </cell>
          <cell r="G607">
            <v>1</v>
          </cell>
          <cell r="I607" t="str">
            <v>HWKM46026</v>
          </cell>
          <cell r="J607">
            <v>98.11</v>
          </cell>
          <cell r="K607">
            <v>3.17</v>
          </cell>
          <cell r="L607">
            <v>11</v>
          </cell>
          <cell r="M607">
            <v>0</v>
          </cell>
          <cell r="N607">
            <v>11</v>
          </cell>
          <cell r="O607">
            <v>1</v>
          </cell>
          <cell r="Q607" t="str">
            <v>HWKM78004</v>
          </cell>
          <cell r="R607">
            <v>97.36</v>
          </cell>
          <cell r="S607">
            <v>2.2200000000000002</v>
          </cell>
          <cell r="T607">
            <v>25</v>
          </cell>
          <cell r="U607">
            <v>0</v>
          </cell>
          <cell r="V607">
            <v>50</v>
          </cell>
          <cell r="W607">
            <v>2</v>
          </cell>
          <cell r="Y607" t="str">
            <v>MPKS15006</v>
          </cell>
          <cell r="Z607">
            <v>100</v>
          </cell>
          <cell r="AD607">
            <v>0</v>
          </cell>
          <cell r="AE607">
            <v>0</v>
          </cell>
        </row>
        <row r="608">
          <cell r="A608" t="str">
            <v>HWKM78004</v>
          </cell>
          <cell r="B608">
            <v>78.489999999999995</v>
          </cell>
          <cell r="C608">
            <v>18.07</v>
          </cell>
          <cell r="D608">
            <v>16</v>
          </cell>
          <cell r="E608">
            <v>0</v>
          </cell>
          <cell r="F608">
            <v>32</v>
          </cell>
          <cell r="G608">
            <v>2</v>
          </cell>
          <cell r="I608" t="str">
            <v>HWKM78004</v>
          </cell>
          <cell r="J608">
            <v>100</v>
          </cell>
          <cell r="K608">
            <v>0</v>
          </cell>
          <cell r="L608">
            <v>13</v>
          </cell>
          <cell r="N608">
            <v>13</v>
          </cell>
          <cell r="O608">
            <v>0</v>
          </cell>
          <cell r="Q608" t="str">
            <v>LBPT10003</v>
          </cell>
          <cell r="R608">
            <v>0</v>
          </cell>
          <cell r="V608">
            <v>0</v>
          </cell>
          <cell r="W608">
            <v>0</v>
          </cell>
          <cell r="Y608" t="str">
            <v>MPKS15008</v>
          </cell>
          <cell r="Z608">
            <v>100</v>
          </cell>
          <cell r="AD608">
            <v>0</v>
          </cell>
          <cell r="AE608">
            <v>0</v>
          </cell>
        </row>
        <row r="609">
          <cell r="A609" t="str">
            <v>LBPT10003</v>
          </cell>
          <cell r="B609">
            <v>0</v>
          </cell>
          <cell r="F609">
            <v>0</v>
          </cell>
          <cell r="G609">
            <v>0</v>
          </cell>
          <cell r="I609" t="str">
            <v>LBPT10003</v>
          </cell>
          <cell r="J609">
            <v>0</v>
          </cell>
          <cell r="N609">
            <v>0</v>
          </cell>
          <cell r="O609">
            <v>0</v>
          </cell>
          <cell r="Q609" t="str">
            <v>LBPT70001</v>
          </cell>
          <cell r="R609">
            <v>100</v>
          </cell>
          <cell r="V609">
            <v>0</v>
          </cell>
          <cell r="W609">
            <v>0</v>
          </cell>
          <cell r="Y609" t="str">
            <v>MPMF29003</v>
          </cell>
          <cell r="Z609">
            <v>97.36</v>
          </cell>
          <cell r="AA609">
            <v>4.43</v>
          </cell>
          <cell r="AB609">
            <v>17</v>
          </cell>
          <cell r="AC609">
            <v>0</v>
          </cell>
          <cell r="AD609">
            <v>17</v>
          </cell>
          <cell r="AE609">
            <v>1</v>
          </cell>
        </row>
        <row r="610">
          <cell r="A610" t="str">
            <v>LBPT70001</v>
          </cell>
          <cell r="B610">
            <v>100</v>
          </cell>
          <cell r="F610">
            <v>0</v>
          </cell>
          <cell r="G610">
            <v>0</v>
          </cell>
          <cell r="I610" t="str">
            <v>LBPT70001</v>
          </cell>
          <cell r="J610">
            <v>100</v>
          </cell>
          <cell r="N610">
            <v>0</v>
          </cell>
          <cell r="O610">
            <v>0</v>
          </cell>
          <cell r="Q610" t="str">
            <v>LBPT70002</v>
          </cell>
          <cell r="R610">
            <v>0</v>
          </cell>
          <cell r="V610">
            <v>0</v>
          </cell>
          <cell r="W610">
            <v>0</v>
          </cell>
          <cell r="Y610" t="str">
            <v>MPMF29011</v>
          </cell>
          <cell r="Z610">
            <v>99.09</v>
          </cell>
          <cell r="AA610">
            <v>1.53</v>
          </cell>
          <cell r="AB610">
            <v>0</v>
          </cell>
          <cell r="AC610">
            <v>0</v>
          </cell>
          <cell r="AD610">
            <v>0</v>
          </cell>
          <cell r="AE610">
            <v>1</v>
          </cell>
        </row>
        <row r="611">
          <cell r="A611" t="str">
            <v>LBPT70002</v>
          </cell>
          <cell r="B611">
            <v>0</v>
          </cell>
          <cell r="F611">
            <v>0</v>
          </cell>
          <cell r="G611">
            <v>0</v>
          </cell>
          <cell r="I611" t="str">
            <v>LBPT70002</v>
          </cell>
          <cell r="J611">
            <v>0</v>
          </cell>
          <cell r="N611">
            <v>0</v>
          </cell>
          <cell r="O611">
            <v>0</v>
          </cell>
          <cell r="Q611" t="str">
            <v>LBPT70005</v>
          </cell>
          <cell r="R611">
            <v>100</v>
          </cell>
          <cell r="V611">
            <v>0</v>
          </cell>
          <cell r="W611">
            <v>0</v>
          </cell>
          <cell r="Y611" t="str">
            <v>MPMF29013</v>
          </cell>
          <cell r="Z611">
            <v>0</v>
          </cell>
          <cell r="AD611">
            <v>0</v>
          </cell>
          <cell r="AE611">
            <v>0</v>
          </cell>
        </row>
        <row r="612">
          <cell r="A612" t="str">
            <v>LBPT70005</v>
          </cell>
          <cell r="B612">
            <v>100</v>
          </cell>
          <cell r="F612">
            <v>0</v>
          </cell>
          <cell r="G612">
            <v>0</v>
          </cell>
          <cell r="I612" t="str">
            <v>LBPT70005</v>
          </cell>
          <cell r="J612">
            <v>100</v>
          </cell>
          <cell r="N612">
            <v>0</v>
          </cell>
          <cell r="O612">
            <v>0</v>
          </cell>
          <cell r="Q612" t="str">
            <v>LVRT393</v>
          </cell>
          <cell r="R612">
            <v>0</v>
          </cell>
          <cell r="V612">
            <v>0</v>
          </cell>
          <cell r="W612">
            <v>0</v>
          </cell>
          <cell r="Y612" t="str">
            <v>MPMF29014</v>
          </cell>
          <cell r="Z612">
            <v>100</v>
          </cell>
          <cell r="AD612">
            <v>0</v>
          </cell>
          <cell r="AE612">
            <v>0</v>
          </cell>
        </row>
        <row r="613">
          <cell r="A613" t="str">
            <v>LVRT393</v>
          </cell>
          <cell r="B613">
            <v>0</v>
          </cell>
          <cell r="F613">
            <v>0</v>
          </cell>
          <cell r="G613">
            <v>0</v>
          </cell>
          <cell r="I613" t="str">
            <v>LVRT393</v>
          </cell>
          <cell r="J613">
            <v>0</v>
          </cell>
          <cell r="N613">
            <v>0</v>
          </cell>
          <cell r="O613">
            <v>0</v>
          </cell>
          <cell r="Q613" t="str">
            <v>MPDA69001</v>
          </cell>
          <cell r="R613">
            <v>0</v>
          </cell>
          <cell r="V613">
            <v>0</v>
          </cell>
          <cell r="W613">
            <v>0</v>
          </cell>
          <cell r="Y613" t="str">
            <v>MPMF29017</v>
          </cell>
          <cell r="Z613">
            <v>0</v>
          </cell>
          <cell r="AD613">
            <v>0</v>
          </cell>
          <cell r="AE613">
            <v>0</v>
          </cell>
        </row>
        <row r="614">
          <cell r="A614" t="str">
            <v>MPDA69001</v>
          </cell>
          <cell r="B614">
            <v>0</v>
          </cell>
          <cell r="F614">
            <v>0</v>
          </cell>
          <cell r="G614">
            <v>0</v>
          </cell>
          <cell r="I614" t="str">
            <v>MPDA69001</v>
          </cell>
          <cell r="J614">
            <v>0</v>
          </cell>
          <cell r="N614">
            <v>0</v>
          </cell>
          <cell r="O614">
            <v>0</v>
          </cell>
          <cell r="Q614" t="str">
            <v>MPKS15006</v>
          </cell>
          <cell r="R614">
            <v>100</v>
          </cell>
          <cell r="V614">
            <v>0</v>
          </cell>
          <cell r="W614">
            <v>0</v>
          </cell>
          <cell r="Y614" t="str">
            <v>MPMF38003</v>
          </cell>
          <cell r="Z614">
            <v>100</v>
          </cell>
          <cell r="AA614">
            <v>0</v>
          </cell>
          <cell r="AB614">
            <v>3</v>
          </cell>
          <cell r="AD614">
            <v>3</v>
          </cell>
          <cell r="AE614">
            <v>0</v>
          </cell>
        </row>
        <row r="615">
          <cell r="A615" t="str">
            <v>MPKS15006</v>
          </cell>
          <cell r="B615">
            <v>100</v>
          </cell>
          <cell r="F615">
            <v>0</v>
          </cell>
          <cell r="G615">
            <v>0</v>
          </cell>
          <cell r="I615" t="str">
            <v>MPKS15006</v>
          </cell>
          <cell r="J615">
            <v>100</v>
          </cell>
          <cell r="N615">
            <v>0</v>
          </cell>
          <cell r="O615">
            <v>0</v>
          </cell>
          <cell r="Q615" t="str">
            <v>MPKS15008</v>
          </cell>
          <cell r="R615">
            <v>100</v>
          </cell>
          <cell r="V615">
            <v>0</v>
          </cell>
          <cell r="W615">
            <v>0</v>
          </cell>
          <cell r="Y615" t="str">
            <v>MPMF38004</v>
          </cell>
          <cell r="Z615">
            <v>0</v>
          </cell>
          <cell r="AD615">
            <v>0</v>
          </cell>
          <cell r="AE615">
            <v>0</v>
          </cell>
        </row>
        <row r="616">
          <cell r="A616" t="str">
            <v>MPKS15008</v>
          </cell>
          <cell r="B616">
            <v>100</v>
          </cell>
          <cell r="F616">
            <v>0</v>
          </cell>
          <cell r="G616">
            <v>0</v>
          </cell>
          <cell r="I616" t="str">
            <v>MPKS15008</v>
          </cell>
          <cell r="J616">
            <v>100</v>
          </cell>
          <cell r="N616">
            <v>0</v>
          </cell>
          <cell r="O616">
            <v>0</v>
          </cell>
          <cell r="Q616" t="str">
            <v>MPMF29003</v>
          </cell>
          <cell r="R616">
            <v>100</v>
          </cell>
          <cell r="V616">
            <v>0</v>
          </cell>
          <cell r="W616">
            <v>0</v>
          </cell>
          <cell r="Y616" t="str">
            <v>MPMF38005</v>
          </cell>
          <cell r="Z616">
            <v>100</v>
          </cell>
          <cell r="AA616">
            <v>0</v>
          </cell>
          <cell r="AB616">
            <v>3</v>
          </cell>
          <cell r="AD616">
            <v>3</v>
          </cell>
          <cell r="AE616">
            <v>0</v>
          </cell>
        </row>
        <row r="617">
          <cell r="A617" t="str">
            <v>MPMF29003</v>
          </cell>
          <cell r="B617">
            <v>100</v>
          </cell>
          <cell r="F617">
            <v>0</v>
          </cell>
          <cell r="G617">
            <v>0</v>
          </cell>
          <cell r="I617" t="str">
            <v>MPMF29003</v>
          </cell>
          <cell r="J617">
            <v>100</v>
          </cell>
          <cell r="N617">
            <v>0</v>
          </cell>
          <cell r="O617">
            <v>0</v>
          </cell>
          <cell r="Q617" t="str">
            <v>MPMF29011</v>
          </cell>
          <cell r="R617">
            <v>100</v>
          </cell>
          <cell r="S617">
            <v>0</v>
          </cell>
          <cell r="T617">
            <v>11</v>
          </cell>
          <cell r="V617">
            <v>11</v>
          </cell>
          <cell r="W617">
            <v>0</v>
          </cell>
          <cell r="Y617" t="str">
            <v>MPMF38008</v>
          </cell>
          <cell r="Z617">
            <v>0</v>
          </cell>
          <cell r="AD617">
            <v>0</v>
          </cell>
          <cell r="AE617">
            <v>0</v>
          </cell>
        </row>
        <row r="618">
          <cell r="A618" t="str">
            <v>MPMF29011</v>
          </cell>
          <cell r="B618">
            <v>100</v>
          </cell>
          <cell r="F618">
            <v>0</v>
          </cell>
          <cell r="G618">
            <v>0</v>
          </cell>
          <cell r="I618" t="str">
            <v>MPMF29011</v>
          </cell>
          <cell r="J618">
            <v>100</v>
          </cell>
          <cell r="N618">
            <v>0</v>
          </cell>
          <cell r="O618">
            <v>0</v>
          </cell>
          <cell r="Q618" t="str">
            <v>MPMF29013</v>
          </cell>
          <cell r="R618">
            <v>0</v>
          </cell>
          <cell r="V618">
            <v>0</v>
          </cell>
          <cell r="W618">
            <v>0</v>
          </cell>
          <cell r="Y618" t="str">
            <v>MPMF38011</v>
          </cell>
          <cell r="Z618">
            <v>100</v>
          </cell>
          <cell r="AD618">
            <v>0</v>
          </cell>
          <cell r="AE618">
            <v>0</v>
          </cell>
        </row>
        <row r="619">
          <cell r="A619" t="str">
            <v>MPMF29013</v>
          </cell>
          <cell r="B619">
            <v>0</v>
          </cell>
          <cell r="F619">
            <v>0</v>
          </cell>
          <cell r="G619">
            <v>0</v>
          </cell>
          <cell r="I619" t="str">
            <v>MPMF29013</v>
          </cell>
          <cell r="J619">
            <v>0</v>
          </cell>
          <cell r="N619">
            <v>0</v>
          </cell>
          <cell r="O619">
            <v>0</v>
          </cell>
          <cell r="Q619" t="str">
            <v>MPMF29014</v>
          </cell>
          <cell r="R619">
            <v>100</v>
          </cell>
          <cell r="V619">
            <v>0</v>
          </cell>
          <cell r="W619">
            <v>0</v>
          </cell>
          <cell r="Y619" t="str">
            <v>MPMF38014</v>
          </cell>
          <cell r="Z619">
            <v>0</v>
          </cell>
          <cell r="AD619">
            <v>0</v>
          </cell>
          <cell r="AE619">
            <v>0</v>
          </cell>
        </row>
        <row r="620">
          <cell r="A620" t="str">
            <v>MPMF29014</v>
          </cell>
          <cell r="B620">
            <v>100</v>
          </cell>
          <cell r="F620">
            <v>0</v>
          </cell>
          <cell r="G620">
            <v>0</v>
          </cell>
          <cell r="I620" t="str">
            <v>MPMF29014</v>
          </cell>
          <cell r="J620">
            <v>100</v>
          </cell>
          <cell r="N620">
            <v>0</v>
          </cell>
          <cell r="O620">
            <v>0</v>
          </cell>
          <cell r="Q620" t="str">
            <v>MPMF29017</v>
          </cell>
          <cell r="R620">
            <v>0</v>
          </cell>
          <cell r="V620">
            <v>0</v>
          </cell>
          <cell r="W620">
            <v>0</v>
          </cell>
          <cell r="Y620" t="str">
            <v>MPMF38016</v>
          </cell>
          <cell r="Z620">
            <v>86.9</v>
          </cell>
          <cell r="AA620">
            <v>22</v>
          </cell>
          <cell r="AB620">
            <v>94</v>
          </cell>
          <cell r="AC620">
            <v>0</v>
          </cell>
          <cell r="AD620">
            <v>94</v>
          </cell>
          <cell r="AE620">
            <v>1</v>
          </cell>
        </row>
        <row r="621">
          <cell r="A621" t="str">
            <v>MPMF29017</v>
          </cell>
          <cell r="B621">
            <v>0</v>
          </cell>
          <cell r="F621">
            <v>0</v>
          </cell>
          <cell r="G621">
            <v>0</v>
          </cell>
          <cell r="I621" t="str">
            <v>MPMF29017</v>
          </cell>
          <cell r="J621">
            <v>0</v>
          </cell>
          <cell r="N621">
            <v>0</v>
          </cell>
          <cell r="O621">
            <v>0</v>
          </cell>
          <cell r="Q621" t="str">
            <v>MPMF38003</v>
          </cell>
          <cell r="R621">
            <v>100</v>
          </cell>
          <cell r="V621">
            <v>0</v>
          </cell>
          <cell r="W621">
            <v>0</v>
          </cell>
          <cell r="Y621" t="str">
            <v>MPMF38019</v>
          </cell>
          <cell r="Z621">
            <v>100</v>
          </cell>
          <cell r="AA621">
            <v>0</v>
          </cell>
          <cell r="AB621">
            <v>24</v>
          </cell>
          <cell r="AD621">
            <v>24</v>
          </cell>
          <cell r="AE621">
            <v>0</v>
          </cell>
        </row>
        <row r="622">
          <cell r="A622" t="str">
            <v>MPMF38003</v>
          </cell>
          <cell r="B622">
            <v>92.47</v>
          </cell>
          <cell r="C622">
            <v>6.33</v>
          </cell>
          <cell r="D622">
            <v>28</v>
          </cell>
          <cell r="E622">
            <v>0</v>
          </cell>
          <cell r="F622">
            <v>56</v>
          </cell>
          <cell r="G622">
            <v>2</v>
          </cell>
          <cell r="I622" t="str">
            <v>MPMF38003</v>
          </cell>
          <cell r="J622">
            <v>100</v>
          </cell>
          <cell r="N622">
            <v>0</v>
          </cell>
          <cell r="O622">
            <v>0</v>
          </cell>
          <cell r="Q622" t="str">
            <v>MPMF38004</v>
          </cell>
          <cell r="R622">
            <v>0</v>
          </cell>
          <cell r="V622">
            <v>0</v>
          </cell>
          <cell r="W622">
            <v>0</v>
          </cell>
          <cell r="Y622" t="str">
            <v>MPMF38024</v>
          </cell>
          <cell r="Z622">
            <v>0</v>
          </cell>
          <cell r="AD622">
            <v>0</v>
          </cell>
          <cell r="AE622">
            <v>0</v>
          </cell>
        </row>
        <row r="623">
          <cell r="A623" t="str">
            <v>MPMF38004</v>
          </cell>
          <cell r="B623">
            <v>0</v>
          </cell>
          <cell r="F623">
            <v>0</v>
          </cell>
          <cell r="G623">
            <v>0</v>
          </cell>
          <cell r="I623" t="str">
            <v>MPMF38004</v>
          </cell>
          <cell r="J623">
            <v>0</v>
          </cell>
          <cell r="N623">
            <v>0</v>
          </cell>
          <cell r="O623">
            <v>0</v>
          </cell>
          <cell r="Q623" t="str">
            <v>MPMF38005</v>
          </cell>
          <cell r="R623">
            <v>100</v>
          </cell>
          <cell r="V623">
            <v>0</v>
          </cell>
          <cell r="W623">
            <v>0</v>
          </cell>
          <cell r="Y623" t="str">
            <v>MPMF42004</v>
          </cell>
          <cell r="Z623">
            <v>100</v>
          </cell>
          <cell r="AD623">
            <v>0</v>
          </cell>
          <cell r="AE623">
            <v>0</v>
          </cell>
        </row>
        <row r="624">
          <cell r="A624" t="str">
            <v>MPMF38005</v>
          </cell>
          <cell r="B624">
            <v>100</v>
          </cell>
          <cell r="C624">
            <v>0</v>
          </cell>
          <cell r="D624">
            <v>13</v>
          </cell>
          <cell r="F624">
            <v>13</v>
          </cell>
          <cell r="G624">
            <v>0</v>
          </cell>
          <cell r="I624" t="str">
            <v>MPMF38005</v>
          </cell>
          <cell r="J624">
            <v>100</v>
          </cell>
          <cell r="K624">
            <v>0</v>
          </cell>
          <cell r="L624">
            <v>20</v>
          </cell>
          <cell r="N624">
            <v>20</v>
          </cell>
          <cell r="O624">
            <v>0</v>
          </cell>
          <cell r="Q624" t="str">
            <v>MPMF38008</v>
          </cell>
          <cell r="R624">
            <v>0</v>
          </cell>
          <cell r="V624">
            <v>0</v>
          </cell>
          <cell r="W624">
            <v>0</v>
          </cell>
          <cell r="Y624" t="str">
            <v>MPMF42007</v>
          </cell>
          <cell r="Z624">
            <v>96.7</v>
          </cell>
          <cell r="AA624">
            <v>2.78</v>
          </cell>
          <cell r="AB624">
            <v>27</v>
          </cell>
          <cell r="AC624">
            <v>0</v>
          </cell>
          <cell r="AD624">
            <v>54</v>
          </cell>
          <cell r="AE624">
            <v>2</v>
          </cell>
        </row>
        <row r="625">
          <cell r="A625" t="str">
            <v>MPMF38008</v>
          </cell>
          <cell r="B625">
            <v>0</v>
          </cell>
          <cell r="F625">
            <v>0</v>
          </cell>
          <cell r="G625">
            <v>0</v>
          </cell>
          <cell r="I625" t="str">
            <v>MPMF38008</v>
          </cell>
          <cell r="J625">
            <v>0</v>
          </cell>
          <cell r="N625">
            <v>0</v>
          </cell>
          <cell r="O625">
            <v>0</v>
          </cell>
          <cell r="Q625" t="str">
            <v>MPMF38011</v>
          </cell>
          <cell r="R625">
            <v>100</v>
          </cell>
          <cell r="V625">
            <v>0</v>
          </cell>
          <cell r="W625">
            <v>0</v>
          </cell>
          <cell r="Y625" t="str">
            <v>MPMF42008</v>
          </cell>
          <cell r="Z625">
            <v>98.52</v>
          </cell>
          <cell r="AA625">
            <v>2.48</v>
          </cell>
          <cell r="AB625">
            <v>56</v>
          </cell>
          <cell r="AC625">
            <v>0</v>
          </cell>
          <cell r="AD625">
            <v>56</v>
          </cell>
          <cell r="AE625">
            <v>1</v>
          </cell>
        </row>
        <row r="626">
          <cell r="A626" t="str">
            <v>MPMF38011</v>
          </cell>
          <cell r="B626">
            <v>100</v>
          </cell>
          <cell r="F626">
            <v>0</v>
          </cell>
          <cell r="G626">
            <v>0</v>
          </cell>
          <cell r="I626" t="str">
            <v>MPMF38011</v>
          </cell>
          <cell r="J626">
            <v>100</v>
          </cell>
          <cell r="N626">
            <v>0</v>
          </cell>
          <cell r="O626">
            <v>0</v>
          </cell>
          <cell r="Q626" t="str">
            <v>MPMF38014</v>
          </cell>
          <cell r="R626">
            <v>0</v>
          </cell>
          <cell r="V626">
            <v>0</v>
          </cell>
          <cell r="W626">
            <v>0</v>
          </cell>
          <cell r="Y626" t="str">
            <v>MPMF42009</v>
          </cell>
          <cell r="Z626">
            <v>0</v>
          </cell>
          <cell r="AD626">
            <v>0</v>
          </cell>
          <cell r="AE626">
            <v>0</v>
          </cell>
        </row>
        <row r="627">
          <cell r="A627" t="str">
            <v>MPMF38014</v>
          </cell>
          <cell r="B627">
            <v>0</v>
          </cell>
          <cell r="F627">
            <v>0</v>
          </cell>
          <cell r="G627">
            <v>0</v>
          </cell>
          <cell r="I627" t="str">
            <v>MPMF38014</v>
          </cell>
          <cell r="J627">
            <v>0</v>
          </cell>
          <cell r="N627">
            <v>0</v>
          </cell>
          <cell r="O627">
            <v>0</v>
          </cell>
          <cell r="Q627" t="str">
            <v>MPMF38016</v>
          </cell>
          <cell r="R627">
            <v>94.09</v>
          </cell>
          <cell r="S627">
            <v>9.93</v>
          </cell>
          <cell r="T627">
            <v>91.5</v>
          </cell>
          <cell r="U627">
            <v>0</v>
          </cell>
          <cell r="V627">
            <v>91.5</v>
          </cell>
          <cell r="W627">
            <v>1</v>
          </cell>
          <cell r="Y627" t="str">
            <v>MPMF42011</v>
          </cell>
          <cell r="Z627">
            <v>100</v>
          </cell>
          <cell r="AD627">
            <v>0</v>
          </cell>
          <cell r="AE627">
            <v>0</v>
          </cell>
        </row>
        <row r="628">
          <cell r="A628" t="str">
            <v>MPMF38016</v>
          </cell>
          <cell r="B628">
            <v>100</v>
          </cell>
          <cell r="C628">
            <v>0</v>
          </cell>
          <cell r="D628">
            <v>91</v>
          </cell>
          <cell r="F628">
            <v>91</v>
          </cell>
          <cell r="G628">
            <v>0</v>
          </cell>
          <cell r="I628" t="str">
            <v>MPMF38016</v>
          </cell>
          <cell r="J628">
            <v>97.94</v>
          </cell>
          <cell r="K628">
            <v>3.47</v>
          </cell>
          <cell r="L628">
            <v>41</v>
          </cell>
          <cell r="M628">
            <v>0</v>
          </cell>
          <cell r="N628">
            <v>41</v>
          </cell>
          <cell r="O628">
            <v>1</v>
          </cell>
          <cell r="Q628" t="str">
            <v>MPMF38019</v>
          </cell>
          <cell r="R628">
            <v>100</v>
          </cell>
          <cell r="S628">
            <v>0</v>
          </cell>
          <cell r="T628">
            <v>59</v>
          </cell>
          <cell r="V628">
            <v>59</v>
          </cell>
          <cell r="W628">
            <v>0</v>
          </cell>
          <cell r="Y628" t="str">
            <v>MPMF42014</v>
          </cell>
          <cell r="Z628">
            <v>97.14</v>
          </cell>
          <cell r="AA628">
            <v>4.8</v>
          </cell>
          <cell r="AB628">
            <v>0</v>
          </cell>
          <cell r="AC628">
            <v>100</v>
          </cell>
          <cell r="AD628">
            <v>0</v>
          </cell>
          <cell r="AE628">
            <v>1</v>
          </cell>
        </row>
        <row r="629">
          <cell r="A629" t="str">
            <v>MPMF38019</v>
          </cell>
          <cell r="B629">
            <v>100</v>
          </cell>
          <cell r="C629">
            <v>0</v>
          </cell>
          <cell r="D629">
            <v>2</v>
          </cell>
          <cell r="F629">
            <v>2</v>
          </cell>
          <cell r="G629">
            <v>0</v>
          </cell>
          <cell r="I629" t="str">
            <v>MPMF38019</v>
          </cell>
          <cell r="J629">
            <v>100</v>
          </cell>
          <cell r="K629">
            <v>0</v>
          </cell>
          <cell r="L629">
            <v>12</v>
          </cell>
          <cell r="N629">
            <v>12</v>
          </cell>
          <cell r="O629">
            <v>0</v>
          </cell>
          <cell r="Q629" t="str">
            <v>MPMF38024</v>
          </cell>
          <cell r="R629">
            <v>0</v>
          </cell>
          <cell r="V629">
            <v>0</v>
          </cell>
          <cell r="W629">
            <v>0</v>
          </cell>
          <cell r="Y629" t="str">
            <v>MPMF42034</v>
          </cell>
          <cell r="Z629">
            <v>95.55</v>
          </cell>
          <cell r="AA629">
            <v>3.74</v>
          </cell>
          <cell r="AB629">
            <v>20.5</v>
          </cell>
          <cell r="AC629">
            <v>0</v>
          </cell>
          <cell r="AD629">
            <v>41</v>
          </cell>
          <cell r="AE629">
            <v>2</v>
          </cell>
        </row>
        <row r="630">
          <cell r="A630" t="str">
            <v>MPMF38024</v>
          </cell>
          <cell r="B630">
            <v>0</v>
          </cell>
          <cell r="F630">
            <v>0</v>
          </cell>
          <cell r="G630">
            <v>0</v>
          </cell>
          <cell r="I630" t="str">
            <v>MPMF38024</v>
          </cell>
          <cell r="J630">
            <v>0</v>
          </cell>
          <cell r="N630">
            <v>0</v>
          </cell>
          <cell r="O630">
            <v>0</v>
          </cell>
          <cell r="Q630" t="str">
            <v>MPMF42004</v>
          </cell>
          <cell r="R630">
            <v>100</v>
          </cell>
          <cell r="V630">
            <v>0</v>
          </cell>
          <cell r="W630">
            <v>0</v>
          </cell>
          <cell r="Y630" t="str">
            <v>MPMF42038</v>
          </cell>
          <cell r="Z630">
            <v>100</v>
          </cell>
          <cell r="AA630">
            <v>0</v>
          </cell>
          <cell r="AB630">
            <v>85</v>
          </cell>
          <cell r="AD630">
            <v>85</v>
          </cell>
          <cell r="AE630">
            <v>0</v>
          </cell>
        </row>
        <row r="631">
          <cell r="A631" t="str">
            <v>MPMF42004</v>
          </cell>
          <cell r="B631">
            <v>100</v>
          </cell>
          <cell r="F631">
            <v>0</v>
          </cell>
          <cell r="G631">
            <v>0</v>
          </cell>
          <cell r="I631" t="str">
            <v>MPMF42004</v>
          </cell>
          <cell r="J631">
            <v>100</v>
          </cell>
          <cell r="N631">
            <v>0</v>
          </cell>
          <cell r="O631">
            <v>0</v>
          </cell>
          <cell r="Q631" t="str">
            <v>MPMF42007</v>
          </cell>
          <cell r="R631">
            <v>99.62</v>
          </cell>
          <cell r="S631">
            <v>0.63</v>
          </cell>
          <cell r="T631">
            <v>13</v>
          </cell>
          <cell r="U631">
            <v>0</v>
          </cell>
          <cell r="V631">
            <v>13</v>
          </cell>
          <cell r="W631">
            <v>1</v>
          </cell>
          <cell r="Y631" t="str">
            <v>MPMF42043</v>
          </cell>
          <cell r="Z631">
            <v>0</v>
          </cell>
          <cell r="AD631">
            <v>0</v>
          </cell>
          <cell r="AE631">
            <v>0</v>
          </cell>
        </row>
        <row r="632">
          <cell r="A632" t="str">
            <v>MPMF42007</v>
          </cell>
          <cell r="B632">
            <v>100</v>
          </cell>
          <cell r="C632">
            <v>0</v>
          </cell>
          <cell r="D632">
            <v>85</v>
          </cell>
          <cell r="F632">
            <v>85</v>
          </cell>
          <cell r="G632">
            <v>0</v>
          </cell>
          <cell r="I632" t="str">
            <v>MPMF42007</v>
          </cell>
          <cell r="J632">
            <v>94.83</v>
          </cell>
          <cell r="K632">
            <v>4.34</v>
          </cell>
          <cell r="L632">
            <v>39</v>
          </cell>
          <cell r="M632">
            <v>0</v>
          </cell>
          <cell r="N632">
            <v>78</v>
          </cell>
          <cell r="O632">
            <v>2</v>
          </cell>
          <cell r="Q632" t="str">
            <v>MPMF42008</v>
          </cell>
          <cell r="R632">
            <v>95.33</v>
          </cell>
          <cell r="S632">
            <v>7.85</v>
          </cell>
          <cell r="T632">
            <v>48</v>
          </cell>
          <cell r="U632">
            <v>100</v>
          </cell>
          <cell r="V632">
            <v>48</v>
          </cell>
          <cell r="W632">
            <v>1</v>
          </cell>
          <cell r="Y632" t="str">
            <v>MPMF42044</v>
          </cell>
          <cell r="Z632">
            <v>100</v>
          </cell>
          <cell r="AD632">
            <v>0</v>
          </cell>
          <cell r="AE632">
            <v>0</v>
          </cell>
        </row>
        <row r="633">
          <cell r="A633" t="str">
            <v>MPMF42008</v>
          </cell>
          <cell r="B633">
            <v>100</v>
          </cell>
          <cell r="C633">
            <v>0</v>
          </cell>
          <cell r="D633">
            <v>143</v>
          </cell>
          <cell r="F633">
            <v>143</v>
          </cell>
          <cell r="G633">
            <v>0</v>
          </cell>
          <cell r="I633" t="str">
            <v>MPMF42008</v>
          </cell>
          <cell r="J633">
            <v>100</v>
          </cell>
          <cell r="K633">
            <v>0</v>
          </cell>
          <cell r="L633">
            <v>133</v>
          </cell>
          <cell r="N633">
            <v>133</v>
          </cell>
          <cell r="O633">
            <v>0</v>
          </cell>
          <cell r="Q633" t="str">
            <v>MPMF42009</v>
          </cell>
          <cell r="R633">
            <v>0</v>
          </cell>
          <cell r="V633">
            <v>0</v>
          </cell>
          <cell r="W633">
            <v>0</v>
          </cell>
          <cell r="Y633" t="str">
            <v>MPMF42045</v>
          </cell>
          <cell r="Z633">
            <v>99.89</v>
          </cell>
          <cell r="AA633">
            <v>0.18</v>
          </cell>
          <cell r="AB633">
            <v>41</v>
          </cell>
          <cell r="AC633">
            <v>100</v>
          </cell>
          <cell r="AD633">
            <v>41</v>
          </cell>
          <cell r="AE633">
            <v>1</v>
          </cell>
        </row>
        <row r="634">
          <cell r="A634" t="str">
            <v>MPMF42009</v>
          </cell>
          <cell r="B634">
            <v>0</v>
          </cell>
          <cell r="F634">
            <v>0</v>
          </cell>
          <cell r="G634">
            <v>0</v>
          </cell>
          <cell r="I634" t="str">
            <v>MPMF42009</v>
          </cell>
          <cell r="J634">
            <v>0</v>
          </cell>
          <cell r="N634">
            <v>0</v>
          </cell>
          <cell r="O634">
            <v>0</v>
          </cell>
          <cell r="Q634" t="str">
            <v>MPMF42011</v>
          </cell>
          <cell r="R634">
            <v>100</v>
          </cell>
          <cell r="S634">
            <v>0</v>
          </cell>
          <cell r="T634">
            <v>8</v>
          </cell>
          <cell r="V634">
            <v>8</v>
          </cell>
          <cell r="W634">
            <v>0</v>
          </cell>
          <cell r="Y634" t="str">
            <v>MPMT10001</v>
          </cell>
          <cell r="Z634">
            <v>0</v>
          </cell>
          <cell r="AD634">
            <v>0</v>
          </cell>
          <cell r="AE634">
            <v>0</v>
          </cell>
        </row>
        <row r="635">
          <cell r="A635" t="str">
            <v>MPMF42011</v>
          </cell>
          <cell r="B635">
            <v>99.33</v>
          </cell>
          <cell r="C635">
            <v>1.1299999999999999</v>
          </cell>
          <cell r="D635">
            <v>34</v>
          </cell>
          <cell r="E635">
            <v>100</v>
          </cell>
          <cell r="F635">
            <v>34</v>
          </cell>
          <cell r="G635">
            <v>1</v>
          </cell>
          <cell r="I635" t="str">
            <v>MPMF42011</v>
          </cell>
          <cell r="J635">
            <v>100</v>
          </cell>
          <cell r="K635">
            <v>0</v>
          </cell>
          <cell r="L635">
            <v>23</v>
          </cell>
          <cell r="N635">
            <v>23</v>
          </cell>
          <cell r="O635">
            <v>0</v>
          </cell>
          <cell r="Q635" t="str">
            <v>MPMF42014</v>
          </cell>
          <cell r="R635">
            <v>100</v>
          </cell>
          <cell r="V635">
            <v>0</v>
          </cell>
          <cell r="W635">
            <v>0</v>
          </cell>
          <cell r="Y635" t="str">
            <v>MPMT10002</v>
          </cell>
          <cell r="Z635">
            <v>0</v>
          </cell>
          <cell r="AD635">
            <v>0</v>
          </cell>
          <cell r="AE635">
            <v>0</v>
          </cell>
        </row>
        <row r="636">
          <cell r="A636" t="str">
            <v>MPMF42014</v>
          </cell>
          <cell r="B636">
            <v>100</v>
          </cell>
          <cell r="F636">
            <v>0</v>
          </cell>
          <cell r="G636">
            <v>0</v>
          </cell>
          <cell r="I636" t="str">
            <v>MPMF42014</v>
          </cell>
          <cell r="J636">
            <v>100</v>
          </cell>
          <cell r="N636">
            <v>0</v>
          </cell>
          <cell r="O636">
            <v>0</v>
          </cell>
          <cell r="Q636" t="str">
            <v>MPMF42034</v>
          </cell>
          <cell r="R636">
            <v>100</v>
          </cell>
          <cell r="S636">
            <v>0</v>
          </cell>
          <cell r="T636">
            <v>37</v>
          </cell>
          <cell r="V636">
            <v>37</v>
          </cell>
          <cell r="W636">
            <v>0</v>
          </cell>
          <cell r="Y636" t="str">
            <v>MPMT10003</v>
          </cell>
          <cell r="Z636">
            <v>0</v>
          </cell>
          <cell r="AD636">
            <v>0</v>
          </cell>
          <cell r="AE636">
            <v>0</v>
          </cell>
        </row>
        <row r="637">
          <cell r="A637" t="str">
            <v>MPMF42034</v>
          </cell>
          <cell r="B637">
            <v>98.06</v>
          </cell>
          <cell r="C637">
            <v>1.63</v>
          </cell>
          <cell r="D637">
            <v>60.5</v>
          </cell>
          <cell r="E637">
            <v>32.14</v>
          </cell>
          <cell r="F637">
            <v>121</v>
          </cell>
          <cell r="G637">
            <v>2</v>
          </cell>
          <cell r="I637" t="str">
            <v>MPMF42034</v>
          </cell>
          <cell r="J637">
            <v>92.58</v>
          </cell>
          <cell r="K637">
            <v>6.23</v>
          </cell>
          <cell r="L637">
            <v>31.5</v>
          </cell>
          <cell r="M637">
            <v>0</v>
          </cell>
          <cell r="N637">
            <v>63</v>
          </cell>
          <cell r="O637">
            <v>2</v>
          </cell>
          <cell r="Q637" t="str">
            <v>MPMF42038</v>
          </cell>
          <cell r="R637">
            <v>100</v>
          </cell>
          <cell r="S637">
            <v>0</v>
          </cell>
          <cell r="T637">
            <v>26</v>
          </cell>
          <cell r="V637">
            <v>26</v>
          </cell>
          <cell r="W637">
            <v>0</v>
          </cell>
          <cell r="Y637" t="str">
            <v>MPMT30001</v>
          </cell>
          <cell r="Z637">
            <v>0</v>
          </cell>
          <cell r="AD637">
            <v>0</v>
          </cell>
          <cell r="AE637">
            <v>0</v>
          </cell>
        </row>
        <row r="638">
          <cell r="A638" t="str">
            <v>MPMF42038</v>
          </cell>
          <cell r="B638">
            <v>98.51</v>
          </cell>
          <cell r="C638">
            <v>2.5</v>
          </cell>
          <cell r="D638">
            <v>125</v>
          </cell>
          <cell r="E638">
            <v>0</v>
          </cell>
          <cell r="F638">
            <v>125</v>
          </cell>
          <cell r="G638">
            <v>1</v>
          </cell>
          <cell r="I638" t="str">
            <v>MPMF42038</v>
          </cell>
          <cell r="J638">
            <v>94.75</v>
          </cell>
          <cell r="K638">
            <v>4.41</v>
          </cell>
          <cell r="L638">
            <v>49</v>
          </cell>
          <cell r="M638">
            <v>13.61</v>
          </cell>
          <cell r="N638">
            <v>98</v>
          </cell>
          <cell r="O638">
            <v>2</v>
          </cell>
          <cell r="Q638" t="str">
            <v>MPMF42043</v>
          </cell>
          <cell r="R638">
            <v>0</v>
          </cell>
          <cell r="V638">
            <v>0</v>
          </cell>
          <cell r="W638">
            <v>0</v>
          </cell>
          <cell r="Y638" t="str">
            <v>MPSC27012</v>
          </cell>
          <cell r="Z638">
            <v>0</v>
          </cell>
          <cell r="AD638">
            <v>0</v>
          </cell>
          <cell r="AE638">
            <v>0</v>
          </cell>
        </row>
        <row r="639">
          <cell r="A639" t="str">
            <v>MPMF42043</v>
          </cell>
          <cell r="B639">
            <v>0</v>
          </cell>
          <cell r="F639">
            <v>0</v>
          </cell>
          <cell r="G639">
            <v>0</v>
          </cell>
          <cell r="I639" t="str">
            <v>MPMF42043</v>
          </cell>
          <cell r="J639">
            <v>0</v>
          </cell>
          <cell r="N639">
            <v>0</v>
          </cell>
          <cell r="O639">
            <v>0</v>
          </cell>
          <cell r="Q639" t="str">
            <v>MPMF42044</v>
          </cell>
          <cell r="R639">
            <v>100</v>
          </cell>
          <cell r="V639">
            <v>0</v>
          </cell>
          <cell r="W639">
            <v>0</v>
          </cell>
          <cell r="Y639" t="str">
            <v>MPSC27015</v>
          </cell>
          <cell r="Z639">
            <v>0</v>
          </cell>
          <cell r="AD639">
            <v>0</v>
          </cell>
          <cell r="AE639">
            <v>0</v>
          </cell>
        </row>
        <row r="640">
          <cell r="A640" t="str">
            <v>MPMF42044</v>
          </cell>
          <cell r="B640">
            <v>100</v>
          </cell>
          <cell r="F640">
            <v>0</v>
          </cell>
          <cell r="G640">
            <v>0</v>
          </cell>
          <cell r="I640" t="str">
            <v>MPMF42044</v>
          </cell>
          <cell r="J640">
            <v>100</v>
          </cell>
          <cell r="N640">
            <v>0</v>
          </cell>
          <cell r="O640">
            <v>0</v>
          </cell>
          <cell r="Q640" t="str">
            <v>MPMF42045</v>
          </cell>
          <cell r="R640">
            <v>100</v>
          </cell>
          <cell r="S640">
            <v>0</v>
          </cell>
          <cell r="T640">
            <v>26</v>
          </cell>
          <cell r="V640">
            <v>26</v>
          </cell>
          <cell r="W640">
            <v>0</v>
          </cell>
          <cell r="Y640" t="str">
            <v>MPSC27016</v>
          </cell>
          <cell r="Z640">
            <v>100</v>
          </cell>
          <cell r="AD640">
            <v>0</v>
          </cell>
          <cell r="AE640">
            <v>0</v>
          </cell>
        </row>
        <row r="641">
          <cell r="A641" t="str">
            <v>MPMF42045</v>
          </cell>
          <cell r="B641">
            <v>98.51</v>
          </cell>
          <cell r="C641">
            <v>2.5</v>
          </cell>
          <cell r="D641">
            <v>47</v>
          </cell>
          <cell r="E641">
            <v>0</v>
          </cell>
          <cell r="F641">
            <v>47</v>
          </cell>
          <cell r="G641">
            <v>1</v>
          </cell>
          <cell r="I641" t="str">
            <v>MPMF42045</v>
          </cell>
          <cell r="J641">
            <v>100</v>
          </cell>
          <cell r="K641">
            <v>0</v>
          </cell>
          <cell r="L641">
            <v>114</v>
          </cell>
          <cell r="N641">
            <v>114</v>
          </cell>
          <cell r="O641">
            <v>0</v>
          </cell>
          <cell r="Q641" t="str">
            <v>MPMT10001</v>
          </cell>
          <cell r="R641">
            <v>0</v>
          </cell>
          <cell r="V641">
            <v>0</v>
          </cell>
          <cell r="W641">
            <v>0</v>
          </cell>
          <cell r="Y641" t="str">
            <v>PLVV16001</v>
          </cell>
          <cell r="Z641">
            <v>0</v>
          </cell>
          <cell r="AD641">
            <v>0</v>
          </cell>
          <cell r="AE641">
            <v>0</v>
          </cell>
        </row>
        <row r="642">
          <cell r="A642" t="str">
            <v>MPMF42050</v>
          </cell>
          <cell r="B642">
            <v>100</v>
          </cell>
          <cell r="C642">
            <v>0</v>
          </cell>
          <cell r="D642">
            <v>37</v>
          </cell>
          <cell r="F642">
            <v>37</v>
          </cell>
          <cell r="G642">
            <v>0</v>
          </cell>
          <cell r="I642" t="str">
            <v>MPMF42050</v>
          </cell>
          <cell r="J642">
            <v>100</v>
          </cell>
          <cell r="K642">
            <v>0</v>
          </cell>
          <cell r="L642">
            <v>2</v>
          </cell>
          <cell r="N642">
            <v>2</v>
          </cell>
          <cell r="O642">
            <v>0</v>
          </cell>
          <cell r="Q642" t="str">
            <v>MPMT10002</v>
          </cell>
          <cell r="R642">
            <v>0</v>
          </cell>
          <cell r="V642">
            <v>0</v>
          </cell>
          <cell r="W642">
            <v>0</v>
          </cell>
          <cell r="Y642" t="str">
            <v>PLVV16004</v>
          </cell>
          <cell r="Z642">
            <v>0</v>
          </cell>
          <cell r="AD642">
            <v>0</v>
          </cell>
          <cell r="AE642">
            <v>0</v>
          </cell>
        </row>
        <row r="643">
          <cell r="A643" t="str">
            <v>MPMT10001</v>
          </cell>
          <cell r="B643">
            <v>0</v>
          </cell>
          <cell r="F643">
            <v>0</v>
          </cell>
          <cell r="G643">
            <v>0</v>
          </cell>
          <cell r="I643" t="str">
            <v>MPMT10001</v>
          </cell>
          <cell r="J643">
            <v>0</v>
          </cell>
          <cell r="N643">
            <v>0</v>
          </cell>
          <cell r="O643">
            <v>0</v>
          </cell>
          <cell r="Q643" t="str">
            <v>MPMT10003</v>
          </cell>
          <cell r="R643">
            <v>0</v>
          </cell>
          <cell r="V643">
            <v>0</v>
          </cell>
          <cell r="W643">
            <v>0</v>
          </cell>
          <cell r="Y643" t="str">
            <v>PLVV16010</v>
          </cell>
          <cell r="Z643">
            <v>0</v>
          </cell>
          <cell r="AD643">
            <v>0</v>
          </cell>
          <cell r="AE643">
            <v>0</v>
          </cell>
        </row>
        <row r="644">
          <cell r="A644" t="str">
            <v>MPMT10002</v>
          </cell>
          <cell r="B644">
            <v>0</v>
          </cell>
          <cell r="F644">
            <v>0</v>
          </cell>
          <cell r="G644">
            <v>0</v>
          </cell>
          <cell r="I644" t="str">
            <v>MPMT10002</v>
          </cell>
          <cell r="J644">
            <v>0</v>
          </cell>
          <cell r="N644">
            <v>0</v>
          </cell>
          <cell r="O644">
            <v>0</v>
          </cell>
          <cell r="Q644" t="str">
            <v>MPMT30001</v>
          </cell>
          <cell r="R644">
            <v>0</v>
          </cell>
          <cell r="V644">
            <v>0</v>
          </cell>
          <cell r="W644">
            <v>0</v>
          </cell>
          <cell r="Y644" t="str">
            <v>PLVV16020</v>
          </cell>
          <cell r="Z644">
            <v>0</v>
          </cell>
          <cell r="AD644">
            <v>0</v>
          </cell>
          <cell r="AE644">
            <v>0</v>
          </cell>
        </row>
        <row r="645">
          <cell r="A645" t="str">
            <v>MPMT10003</v>
          </cell>
          <cell r="B645">
            <v>0</v>
          </cell>
          <cell r="F645">
            <v>0</v>
          </cell>
          <cell r="G645">
            <v>0</v>
          </cell>
          <cell r="I645" t="str">
            <v>MPMT10003</v>
          </cell>
          <cell r="J645">
            <v>0</v>
          </cell>
          <cell r="N645">
            <v>0</v>
          </cell>
          <cell r="O645">
            <v>0</v>
          </cell>
          <cell r="Q645" t="str">
            <v>MPSC27012</v>
          </cell>
          <cell r="R645">
            <v>0</v>
          </cell>
          <cell r="V645">
            <v>0</v>
          </cell>
          <cell r="W645">
            <v>0</v>
          </cell>
          <cell r="Y645" t="str">
            <v>PMMB33001</v>
          </cell>
          <cell r="Z645">
            <v>0</v>
          </cell>
          <cell r="AD645">
            <v>0</v>
          </cell>
          <cell r="AE645">
            <v>0</v>
          </cell>
        </row>
        <row r="646">
          <cell r="A646" t="str">
            <v>MPMT30001</v>
          </cell>
          <cell r="B646">
            <v>0</v>
          </cell>
          <cell r="F646">
            <v>0</v>
          </cell>
          <cell r="G646">
            <v>0</v>
          </cell>
          <cell r="I646" t="str">
            <v>MPMT30001</v>
          </cell>
          <cell r="J646">
            <v>0</v>
          </cell>
          <cell r="N646">
            <v>0</v>
          </cell>
          <cell r="O646">
            <v>0</v>
          </cell>
          <cell r="Q646" t="str">
            <v>MPSC27015</v>
          </cell>
          <cell r="R646">
            <v>0</v>
          </cell>
          <cell r="V646">
            <v>0</v>
          </cell>
          <cell r="W646">
            <v>0</v>
          </cell>
          <cell r="Y646" t="str">
            <v>PMMB33002</v>
          </cell>
          <cell r="Z646">
            <v>0</v>
          </cell>
          <cell r="AD646">
            <v>0</v>
          </cell>
          <cell r="AE646">
            <v>0</v>
          </cell>
        </row>
        <row r="647">
          <cell r="A647" t="str">
            <v>MPSC27012</v>
          </cell>
          <cell r="B647">
            <v>0</v>
          </cell>
          <cell r="F647">
            <v>0</v>
          </cell>
          <cell r="G647">
            <v>0</v>
          </cell>
          <cell r="I647" t="str">
            <v>MPSC27012</v>
          </cell>
          <cell r="J647">
            <v>0</v>
          </cell>
          <cell r="N647">
            <v>0</v>
          </cell>
          <cell r="O647">
            <v>0</v>
          </cell>
          <cell r="Q647" t="str">
            <v>MPSC27016</v>
          </cell>
          <cell r="R647">
            <v>100</v>
          </cell>
          <cell r="V647">
            <v>0</v>
          </cell>
          <cell r="W647">
            <v>0</v>
          </cell>
          <cell r="Y647" t="str">
            <v>PMMB33003</v>
          </cell>
          <cell r="Z647">
            <v>0</v>
          </cell>
          <cell r="AD647">
            <v>0</v>
          </cell>
          <cell r="AE647">
            <v>0</v>
          </cell>
        </row>
        <row r="648">
          <cell r="A648" t="str">
            <v>MPSC27015</v>
          </cell>
          <cell r="B648">
            <v>0</v>
          </cell>
          <cell r="F648">
            <v>0</v>
          </cell>
          <cell r="G648">
            <v>0</v>
          </cell>
          <cell r="I648" t="str">
            <v>MPSC27015</v>
          </cell>
          <cell r="J648">
            <v>0</v>
          </cell>
          <cell r="N648">
            <v>0</v>
          </cell>
          <cell r="O648">
            <v>0</v>
          </cell>
          <cell r="Q648" t="str">
            <v>PLVV16001</v>
          </cell>
          <cell r="R648">
            <v>0</v>
          </cell>
          <cell r="V648">
            <v>0</v>
          </cell>
          <cell r="W648">
            <v>0</v>
          </cell>
          <cell r="Y648" t="str">
            <v>PMMB33004</v>
          </cell>
          <cell r="Z648">
            <v>0</v>
          </cell>
          <cell r="AD648">
            <v>0</v>
          </cell>
          <cell r="AE648">
            <v>0</v>
          </cell>
        </row>
        <row r="649">
          <cell r="A649" t="str">
            <v>MPSC27016</v>
          </cell>
          <cell r="B649">
            <v>100</v>
          </cell>
          <cell r="F649">
            <v>0</v>
          </cell>
          <cell r="G649">
            <v>0</v>
          </cell>
          <cell r="I649" t="str">
            <v>MPSC27016</v>
          </cell>
          <cell r="J649">
            <v>100</v>
          </cell>
          <cell r="N649">
            <v>0</v>
          </cell>
          <cell r="O649">
            <v>0</v>
          </cell>
          <cell r="Q649" t="str">
            <v>PLVV16004</v>
          </cell>
          <cell r="R649">
            <v>0</v>
          </cell>
          <cell r="V649">
            <v>0</v>
          </cell>
          <cell r="W649">
            <v>0</v>
          </cell>
          <cell r="Y649" t="str">
            <v>PMMB33005</v>
          </cell>
          <cell r="Z649">
            <v>0</v>
          </cell>
          <cell r="AD649">
            <v>0</v>
          </cell>
          <cell r="AE649">
            <v>0</v>
          </cell>
        </row>
        <row r="650">
          <cell r="A650" t="str">
            <v>PLVV16001</v>
          </cell>
          <cell r="B650">
            <v>0</v>
          </cell>
          <cell r="F650">
            <v>0</v>
          </cell>
          <cell r="G650">
            <v>0</v>
          </cell>
          <cell r="I650" t="str">
            <v>PLVV16001</v>
          </cell>
          <cell r="J650">
            <v>0</v>
          </cell>
          <cell r="N650">
            <v>0</v>
          </cell>
          <cell r="O650">
            <v>0</v>
          </cell>
          <cell r="Q650" t="str">
            <v>PLVV16010</v>
          </cell>
          <cell r="R650">
            <v>0</v>
          </cell>
          <cell r="V650">
            <v>0</v>
          </cell>
          <cell r="W650">
            <v>0</v>
          </cell>
          <cell r="Y650" t="str">
            <v>PMMB33006</v>
          </cell>
          <cell r="Z650">
            <v>0</v>
          </cell>
          <cell r="AD650">
            <v>0</v>
          </cell>
          <cell r="AE650">
            <v>0</v>
          </cell>
        </row>
        <row r="651">
          <cell r="A651" t="str">
            <v>PLVV16004</v>
          </cell>
          <cell r="B651">
            <v>0</v>
          </cell>
          <cell r="F651">
            <v>0</v>
          </cell>
          <cell r="G651">
            <v>0</v>
          </cell>
          <cell r="I651" t="str">
            <v>PLVV16004</v>
          </cell>
          <cell r="J651">
            <v>0</v>
          </cell>
          <cell r="N651">
            <v>0</v>
          </cell>
          <cell r="O651">
            <v>0</v>
          </cell>
          <cell r="Q651" t="str">
            <v>PLVV16020</v>
          </cell>
          <cell r="R651">
            <v>0</v>
          </cell>
          <cell r="V651">
            <v>0</v>
          </cell>
          <cell r="W651">
            <v>0</v>
          </cell>
          <cell r="Y651" t="str">
            <v>PMMB33007</v>
          </cell>
          <cell r="Z651">
            <v>0</v>
          </cell>
          <cell r="AD651">
            <v>0</v>
          </cell>
          <cell r="AE651">
            <v>0</v>
          </cell>
        </row>
        <row r="652">
          <cell r="A652" t="str">
            <v>PLVV16010</v>
          </cell>
          <cell r="B652">
            <v>0</v>
          </cell>
          <cell r="F652">
            <v>0</v>
          </cell>
          <cell r="G652">
            <v>0</v>
          </cell>
          <cell r="I652" t="str">
            <v>PLVV16010</v>
          </cell>
          <cell r="J652">
            <v>0</v>
          </cell>
          <cell r="N652">
            <v>0</v>
          </cell>
          <cell r="O652">
            <v>0</v>
          </cell>
          <cell r="Q652" t="str">
            <v>PMMB33001</v>
          </cell>
          <cell r="R652">
            <v>0</v>
          </cell>
          <cell r="V652">
            <v>0</v>
          </cell>
          <cell r="W652">
            <v>0</v>
          </cell>
          <cell r="Y652" t="str">
            <v>PMMB33008</v>
          </cell>
          <cell r="Z652">
            <v>0</v>
          </cell>
          <cell r="AD652">
            <v>0</v>
          </cell>
          <cell r="AE652">
            <v>0</v>
          </cell>
        </row>
        <row r="653">
          <cell r="A653" t="str">
            <v>PLVV16020</v>
          </cell>
          <cell r="B653">
            <v>0</v>
          </cell>
          <cell r="F653">
            <v>0</v>
          </cell>
          <cell r="G653">
            <v>0</v>
          </cell>
          <cell r="I653" t="str">
            <v>PLVV16020</v>
          </cell>
          <cell r="J653">
            <v>0</v>
          </cell>
          <cell r="N653">
            <v>0</v>
          </cell>
          <cell r="O653">
            <v>0</v>
          </cell>
          <cell r="Q653" t="str">
            <v>PMMB33002</v>
          </cell>
          <cell r="R653">
            <v>0</v>
          </cell>
          <cell r="V653">
            <v>0</v>
          </cell>
          <cell r="W653">
            <v>0</v>
          </cell>
          <cell r="Y653" t="str">
            <v>PMMB33009</v>
          </cell>
          <cell r="Z653">
            <v>0</v>
          </cell>
          <cell r="AD653">
            <v>0</v>
          </cell>
          <cell r="AE653">
            <v>0</v>
          </cell>
        </row>
        <row r="654">
          <cell r="A654" t="str">
            <v>PMMB33001</v>
          </cell>
          <cell r="B654">
            <v>0</v>
          </cell>
          <cell r="F654">
            <v>0</v>
          </cell>
          <cell r="G654">
            <v>0</v>
          </cell>
          <cell r="I654" t="str">
            <v>PMMB33001</v>
          </cell>
          <cell r="J654">
            <v>0</v>
          </cell>
          <cell r="N654">
            <v>0</v>
          </cell>
          <cell r="O654">
            <v>0</v>
          </cell>
          <cell r="Q654" t="str">
            <v>PMMB33003</v>
          </cell>
          <cell r="R654">
            <v>0</v>
          </cell>
          <cell r="V654">
            <v>0</v>
          </cell>
          <cell r="W654">
            <v>0</v>
          </cell>
          <cell r="Y654" t="str">
            <v>PMMB33010</v>
          </cell>
          <cell r="Z654">
            <v>0</v>
          </cell>
          <cell r="AD654">
            <v>0</v>
          </cell>
          <cell r="AE654">
            <v>0</v>
          </cell>
        </row>
        <row r="655">
          <cell r="A655" t="str">
            <v>PMMB33002</v>
          </cell>
          <cell r="B655">
            <v>0</v>
          </cell>
          <cell r="F655">
            <v>0</v>
          </cell>
          <cell r="G655">
            <v>0</v>
          </cell>
          <cell r="I655" t="str">
            <v>PMMB33002</v>
          </cell>
          <cell r="J655">
            <v>0</v>
          </cell>
          <cell r="N655">
            <v>0</v>
          </cell>
          <cell r="O655">
            <v>0</v>
          </cell>
          <cell r="Q655" t="str">
            <v>PMMB33004</v>
          </cell>
          <cell r="R655">
            <v>0</v>
          </cell>
          <cell r="V655">
            <v>0</v>
          </cell>
          <cell r="W655">
            <v>0</v>
          </cell>
          <cell r="Y655" t="str">
            <v>PMMB33012</v>
          </cell>
          <cell r="Z655">
            <v>0</v>
          </cell>
          <cell r="AD655">
            <v>0</v>
          </cell>
          <cell r="AE655">
            <v>0</v>
          </cell>
        </row>
        <row r="656">
          <cell r="A656" t="str">
            <v>PMMB33003</v>
          </cell>
          <cell r="B656">
            <v>0</v>
          </cell>
          <cell r="F656">
            <v>0</v>
          </cell>
          <cell r="G656">
            <v>0</v>
          </cell>
          <cell r="I656" t="str">
            <v>PMMB33003</v>
          </cell>
          <cell r="J656">
            <v>0</v>
          </cell>
          <cell r="N656">
            <v>0</v>
          </cell>
          <cell r="O656">
            <v>0</v>
          </cell>
          <cell r="Q656" t="str">
            <v>PMMB33005</v>
          </cell>
          <cell r="R656">
            <v>0</v>
          </cell>
          <cell r="V656">
            <v>0</v>
          </cell>
          <cell r="W656">
            <v>0</v>
          </cell>
          <cell r="Y656" t="str">
            <v>PMMB33013</v>
          </cell>
          <cell r="Z656">
            <v>0</v>
          </cell>
          <cell r="AD656">
            <v>0</v>
          </cell>
          <cell r="AE656">
            <v>0</v>
          </cell>
        </row>
        <row r="657">
          <cell r="A657" t="str">
            <v>PMMB33004</v>
          </cell>
          <cell r="B657">
            <v>0</v>
          </cell>
          <cell r="F657">
            <v>0</v>
          </cell>
          <cell r="G657">
            <v>0</v>
          </cell>
          <cell r="I657" t="str">
            <v>PMMB33004</v>
          </cell>
          <cell r="J657">
            <v>0</v>
          </cell>
          <cell r="N657">
            <v>0</v>
          </cell>
          <cell r="O657">
            <v>0</v>
          </cell>
          <cell r="Q657" t="str">
            <v>PMMB33006</v>
          </cell>
          <cell r="R657">
            <v>0</v>
          </cell>
          <cell r="V657">
            <v>0</v>
          </cell>
          <cell r="W657">
            <v>0</v>
          </cell>
          <cell r="Y657" t="str">
            <v>PMMB33024</v>
          </cell>
          <cell r="Z657">
            <v>90.07</v>
          </cell>
          <cell r="AA657">
            <v>2.61</v>
          </cell>
          <cell r="AB657">
            <v>17.833333333333002</v>
          </cell>
          <cell r="AC657">
            <v>33.656999999999996</v>
          </cell>
          <cell r="AD657">
            <v>107</v>
          </cell>
          <cell r="AE657">
            <v>6</v>
          </cell>
        </row>
        <row r="658">
          <cell r="A658" t="str">
            <v>PMMB33005</v>
          </cell>
          <cell r="B658">
            <v>0</v>
          </cell>
          <cell r="F658">
            <v>0</v>
          </cell>
          <cell r="G658">
            <v>0</v>
          </cell>
          <cell r="I658" t="str">
            <v>PMMB33005</v>
          </cell>
          <cell r="J658">
            <v>0</v>
          </cell>
          <cell r="N658">
            <v>0</v>
          </cell>
          <cell r="O658">
            <v>0</v>
          </cell>
          <cell r="Q658" t="str">
            <v>PMMB33007</v>
          </cell>
          <cell r="R658">
            <v>0</v>
          </cell>
          <cell r="V658">
            <v>0</v>
          </cell>
          <cell r="W658">
            <v>0</v>
          </cell>
          <cell r="Y658" t="str">
            <v>PMMB33026</v>
          </cell>
          <cell r="Z658">
            <v>88.21</v>
          </cell>
          <cell r="AA658">
            <v>3.21</v>
          </cell>
          <cell r="AB658">
            <v>18.333333333333002</v>
          </cell>
          <cell r="AC658">
            <v>32.613999999999997</v>
          </cell>
          <cell r="AD658">
            <v>110</v>
          </cell>
          <cell r="AE658">
            <v>6</v>
          </cell>
        </row>
        <row r="659">
          <cell r="A659" t="str">
            <v>PMMB33006</v>
          </cell>
          <cell r="B659">
            <v>0</v>
          </cell>
          <cell r="F659">
            <v>0</v>
          </cell>
          <cell r="G659">
            <v>0</v>
          </cell>
          <cell r="I659" t="str">
            <v>PMMB33006</v>
          </cell>
          <cell r="J659">
            <v>0</v>
          </cell>
          <cell r="N659">
            <v>0</v>
          </cell>
          <cell r="O659">
            <v>0</v>
          </cell>
          <cell r="Q659" t="str">
            <v>PMMB33008</v>
          </cell>
          <cell r="R659">
            <v>0</v>
          </cell>
          <cell r="V659">
            <v>0</v>
          </cell>
          <cell r="W659">
            <v>0</v>
          </cell>
          <cell r="Y659" t="str">
            <v>PMMB33027</v>
          </cell>
          <cell r="Z659">
            <v>94.94</v>
          </cell>
          <cell r="AA659">
            <v>1.92</v>
          </cell>
          <cell r="AB659">
            <v>24.75</v>
          </cell>
          <cell r="AC659">
            <v>65.73</v>
          </cell>
          <cell r="AD659">
            <v>99</v>
          </cell>
          <cell r="AE659">
            <v>4</v>
          </cell>
        </row>
        <row r="660">
          <cell r="A660" t="str">
            <v>PMMB33007</v>
          </cell>
          <cell r="B660">
            <v>0</v>
          </cell>
          <cell r="F660">
            <v>0</v>
          </cell>
          <cell r="G660">
            <v>0</v>
          </cell>
          <cell r="I660" t="str">
            <v>PMMB33007</v>
          </cell>
          <cell r="J660">
            <v>0</v>
          </cell>
          <cell r="N660">
            <v>0</v>
          </cell>
          <cell r="O660">
            <v>0</v>
          </cell>
          <cell r="Q660" t="str">
            <v>PMMB33009</v>
          </cell>
          <cell r="R660">
            <v>0</v>
          </cell>
          <cell r="V660">
            <v>0</v>
          </cell>
          <cell r="W660">
            <v>0</v>
          </cell>
          <cell r="Y660" t="str">
            <v>PMMB33028</v>
          </cell>
          <cell r="Z660">
            <v>54.43</v>
          </cell>
          <cell r="AA660">
            <v>10.71</v>
          </cell>
          <cell r="AB660">
            <v>7.5714285714285996</v>
          </cell>
          <cell r="AC660">
            <v>9.1579999999999995</v>
          </cell>
          <cell r="AD660">
            <v>53</v>
          </cell>
          <cell r="AE660">
            <v>7</v>
          </cell>
        </row>
        <row r="661">
          <cell r="A661" t="str">
            <v>PMMB33008</v>
          </cell>
          <cell r="B661">
            <v>0</v>
          </cell>
          <cell r="F661">
            <v>0</v>
          </cell>
          <cell r="G661">
            <v>0</v>
          </cell>
          <cell r="I661" t="str">
            <v>PMMB33008</v>
          </cell>
          <cell r="J661">
            <v>0</v>
          </cell>
          <cell r="N661">
            <v>0</v>
          </cell>
          <cell r="O661">
            <v>0</v>
          </cell>
          <cell r="Q661" t="str">
            <v>PMMB33010</v>
          </cell>
          <cell r="R661">
            <v>0</v>
          </cell>
          <cell r="V661">
            <v>0</v>
          </cell>
          <cell r="W661">
            <v>0</v>
          </cell>
          <cell r="Y661" t="str">
            <v>PMMB33029</v>
          </cell>
          <cell r="Z661">
            <v>95.75</v>
          </cell>
          <cell r="AA661">
            <v>0.93</v>
          </cell>
          <cell r="AB661">
            <v>25.9</v>
          </cell>
          <cell r="AC661">
            <v>0</v>
          </cell>
          <cell r="AD661">
            <v>129.5</v>
          </cell>
          <cell r="AE661">
            <v>5</v>
          </cell>
        </row>
        <row r="662">
          <cell r="A662" t="str">
            <v>PMMB33009</v>
          </cell>
          <cell r="B662">
            <v>0</v>
          </cell>
          <cell r="F662">
            <v>0</v>
          </cell>
          <cell r="G662">
            <v>0</v>
          </cell>
          <cell r="I662" t="str">
            <v>PMMB33009</v>
          </cell>
          <cell r="J662">
            <v>0</v>
          </cell>
          <cell r="N662">
            <v>0</v>
          </cell>
          <cell r="O662">
            <v>0</v>
          </cell>
          <cell r="Q662" t="str">
            <v>PMMB33012</v>
          </cell>
          <cell r="R662">
            <v>0</v>
          </cell>
          <cell r="V662">
            <v>0</v>
          </cell>
          <cell r="W662">
            <v>0</v>
          </cell>
          <cell r="Y662" t="str">
            <v>PMMB33035</v>
          </cell>
          <cell r="Z662">
            <v>55.73</v>
          </cell>
          <cell r="AA662">
            <v>24.79</v>
          </cell>
          <cell r="AB662">
            <v>17.333333333333002</v>
          </cell>
          <cell r="AC662">
            <v>0</v>
          </cell>
          <cell r="AD662">
            <v>52</v>
          </cell>
          <cell r="AE662">
            <v>3</v>
          </cell>
        </row>
        <row r="663">
          <cell r="A663" t="str">
            <v>PMMB33010</v>
          </cell>
          <cell r="B663">
            <v>0</v>
          </cell>
          <cell r="F663">
            <v>0</v>
          </cell>
          <cell r="G663">
            <v>0</v>
          </cell>
          <cell r="I663" t="str">
            <v>PMMB33010</v>
          </cell>
          <cell r="J663">
            <v>0</v>
          </cell>
          <cell r="N663">
            <v>0</v>
          </cell>
          <cell r="O663">
            <v>0</v>
          </cell>
          <cell r="Q663" t="str">
            <v>PMMB33013</v>
          </cell>
          <cell r="R663">
            <v>0</v>
          </cell>
          <cell r="V663">
            <v>0</v>
          </cell>
          <cell r="W663">
            <v>0</v>
          </cell>
          <cell r="Y663" t="str">
            <v>PMMB33040</v>
          </cell>
          <cell r="Z663">
            <v>80.53</v>
          </cell>
          <cell r="AA663">
            <v>3.75</v>
          </cell>
          <cell r="AB663">
            <v>12.4375</v>
          </cell>
          <cell r="AC663">
            <v>48.89</v>
          </cell>
          <cell r="AD663">
            <v>99.5</v>
          </cell>
          <cell r="AE663">
            <v>8</v>
          </cell>
        </row>
        <row r="664">
          <cell r="A664" t="str">
            <v>PMMB33012</v>
          </cell>
          <cell r="B664">
            <v>0</v>
          </cell>
          <cell r="F664">
            <v>0</v>
          </cell>
          <cell r="G664">
            <v>0</v>
          </cell>
          <cell r="I664" t="str">
            <v>PMMB33012</v>
          </cell>
          <cell r="J664">
            <v>0</v>
          </cell>
          <cell r="N664">
            <v>0</v>
          </cell>
          <cell r="O664">
            <v>0</v>
          </cell>
          <cell r="Q664" t="str">
            <v>PMMB33024</v>
          </cell>
          <cell r="R664">
            <v>90.57</v>
          </cell>
          <cell r="S664">
            <v>2.38</v>
          </cell>
          <cell r="T664">
            <v>20</v>
          </cell>
          <cell r="U664">
            <v>46.093000000000004</v>
          </cell>
          <cell r="V664">
            <v>120</v>
          </cell>
          <cell r="W664">
            <v>6</v>
          </cell>
          <cell r="Y664" t="str">
            <v>PMMB33041</v>
          </cell>
          <cell r="Z664">
            <v>89.12</v>
          </cell>
          <cell r="AA664">
            <v>4.57</v>
          </cell>
          <cell r="AB664">
            <v>29.5</v>
          </cell>
          <cell r="AC664">
            <v>41.569000000000003</v>
          </cell>
          <cell r="AD664">
            <v>118</v>
          </cell>
          <cell r="AE664">
            <v>4</v>
          </cell>
        </row>
        <row r="665">
          <cell r="A665" t="str">
            <v>PMMB33013</v>
          </cell>
          <cell r="B665">
            <v>0</v>
          </cell>
          <cell r="F665">
            <v>0</v>
          </cell>
          <cell r="G665">
            <v>0</v>
          </cell>
          <cell r="I665" t="str">
            <v>PMMB33013</v>
          </cell>
          <cell r="J665">
            <v>0</v>
          </cell>
          <cell r="N665">
            <v>0</v>
          </cell>
          <cell r="O665">
            <v>0</v>
          </cell>
          <cell r="Q665" t="str">
            <v>PMMB33026</v>
          </cell>
          <cell r="R665">
            <v>67.06</v>
          </cell>
          <cell r="S665">
            <v>10.29</v>
          </cell>
          <cell r="T665">
            <v>20.12</v>
          </cell>
          <cell r="U665">
            <v>84.774000000000001</v>
          </cell>
          <cell r="V665">
            <v>100.6</v>
          </cell>
          <cell r="W665">
            <v>5</v>
          </cell>
          <cell r="Y665" t="str">
            <v>PMMB33043</v>
          </cell>
          <cell r="Z665">
            <v>0</v>
          </cell>
          <cell r="AD665">
            <v>0</v>
          </cell>
          <cell r="AE665">
            <v>0</v>
          </cell>
        </row>
        <row r="666">
          <cell r="A666" t="str">
            <v>PMMB33024</v>
          </cell>
          <cell r="B666">
            <v>93.55</v>
          </cell>
          <cell r="C666">
            <v>3.36</v>
          </cell>
          <cell r="D666">
            <v>40.200000000000003</v>
          </cell>
          <cell r="E666">
            <v>64.792000000000002</v>
          </cell>
          <cell r="F666">
            <v>120.6</v>
          </cell>
          <cell r="G666">
            <v>3</v>
          </cell>
          <cell r="I666" t="str">
            <v>PMMB33024</v>
          </cell>
          <cell r="J666">
            <v>85.66</v>
          </cell>
          <cell r="K666">
            <v>6.02</v>
          </cell>
          <cell r="L666">
            <v>26</v>
          </cell>
          <cell r="M666">
            <v>85.188999999999993</v>
          </cell>
          <cell r="N666">
            <v>104</v>
          </cell>
          <cell r="O666">
            <v>4</v>
          </cell>
          <cell r="Q666" t="str">
            <v>PMMB33027</v>
          </cell>
          <cell r="R666">
            <v>71.45</v>
          </cell>
          <cell r="S666">
            <v>11.89</v>
          </cell>
          <cell r="T666">
            <v>24.75</v>
          </cell>
          <cell r="U666">
            <v>80.302000000000007</v>
          </cell>
          <cell r="V666">
            <v>99</v>
          </cell>
          <cell r="W666">
            <v>4</v>
          </cell>
          <cell r="Y666" t="str">
            <v>PMMB33044</v>
          </cell>
          <cell r="Z666">
            <v>77.03</v>
          </cell>
          <cell r="AA666">
            <v>7.52</v>
          </cell>
          <cell r="AB666">
            <v>15.8</v>
          </cell>
          <cell r="AC666">
            <v>73.347999999999999</v>
          </cell>
          <cell r="AD666">
            <v>79</v>
          </cell>
          <cell r="AE666">
            <v>5</v>
          </cell>
        </row>
        <row r="667">
          <cell r="A667" t="str">
            <v>PMMB33026</v>
          </cell>
          <cell r="B667">
            <v>89.41</v>
          </cell>
          <cell r="C667">
            <v>2.4700000000000002</v>
          </cell>
          <cell r="D667">
            <v>15.385714285714</v>
          </cell>
          <cell r="E667">
            <v>13.512</v>
          </cell>
          <cell r="F667">
            <v>107.7</v>
          </cell>
          <cell r="G667">
            <v>7</v>
          </cell>
          <cell r="I667" t="str">
            <v>PMMB33026</v>
          </cell>
          <cell r="J667">
            <v>97.85</v>
          </cell>
          <cell r="K667">
            <v>0.94</v>
          </cell>
          <cell r="L667">
            <v>38.566666666666997</v>
          </cell>
          <cell r="M667">
            <v>0</v>
          </cell>
          <cell r="N667">
            <v>115.7</v>
          </cell>
          <cell r="O667">
            <v>3</v>
          </cell>
          <cell r="Q667" t="str">
            <v>PMMB33028</v>
          </cell>
          <cell r="R667">
            <v>90.96</v>
          </cell>
          <cell r="S667">
            <v>3.48</v>
          </cell>
          <cell r="T667">
            <v>31.75</v>
          </cell>
          <cell r="U667">
            <v>0</v>
          </cell>
          <cell r="V667">
            <v>127</v>
          </cell>
          <cell r="W667">
            <v>4</v>
          </cell>
          <cell r="Y667" t="str">
            <v>PMMB33045</v>
          </cell>
          <cell r="Z667">
            <v>85.34</v>
          </cell>
          <cell r="AA667">
            <v>2.98</v>
          </cell>
          <cell r="AB667">
            <v>11.1875</v>
          </cell>
          <cell r="AC667">
            <v>53.738</v>
          </cell>
          <cell r="AD667">
            <v>89.5</v>
          </cell>
          <cell r="AE667">
            <v>8</v>
          </cell>
        </row>
        <row r="668">
          <cell r="A668" t="str">
            <v>PMMB33027</v>
          </cell>
          <cell r="B668">
            <v>80.650000000000006</v>
          </cell>
          <cell r="C668">
            <v>5.32</v>
          </cell>
          <cell r="D668">
            <v>13.416666666667</v>
          </cell>
          <cell r="E668">
            <v>41.86</v>
          </cell>
          <cell r="F668">
            <v>80.5</v>
          </cell>
          <cell r="G668">
            <v>6</v>
          </cell>
          <cell r="I668" t="str">
            <v>PMMB33027</v>
          </cell>
          <cell r="J668">
            <v>92.57</v>
          </cell>
          <cell r="K668">
            <v>1.97</v>
          </cell>
          <cell r="L668">
            <v>16.383333333332999</v>
          </cell>
          <cell r="M668">
            <v>70.483000000000004</v>
          </cell>
          <cell r="N668">
            <v>98.3</v>
          </cell>
          <cell r="O668">
            <v>6</v>
          </cell>
          <cell r="Q668" t="str">
            <v>PMMB33029</v>
          </cell>
          <cell r="R668">
            <v>57.61</v>
          </cell>
          <cell r="S668">
            <v>11.8</v>
          </cell>
          <cell r="T668">
            <v>11.416666666667</v>
          </cell>
          <cell r="U668">
            <v>96.138999999999996</v>
          </cell>
          <cell r="V668">
            <v>68.5</v>
          </cell>
          <cell r="W668">
            <v>6</v>
          </cell>
          <cell r="Y668" t="str">
            <v>PMMB33051</v>
          </cell>
          <cell r="Z668">
            <v>100</v>
          </cell>
          <cell r="AD668">
            <v>0</v>
          </cell>
          <cell r="AE668">
            <v>0</v>
          </cell>
        </row>
        <row r="669">
          <cell r="A669" t="str">
            <v>PMMB33028</v>
          </cell>
          <cell r="B669">
            <v>82.44</v>
          </cell>
          <cell r="C669">
            <v>4.21</v>
          </cell>
          <cell r="D669">
            <v>16.228571428571001</v>
          </cell>
          <cell r="E669">
            <v>72.146000000000001</v>
          </cell>
          <cell r="F669">
            <v>113.6</v>
          </cell>
          <cell r="G669">
            <v>7</v>
          </cell>
          <cell r="I669" t="str">
            <v>PMMB33028</v>
          </cell>
          <cell r="J669">
            <v>90.73</v>
          </cell>
          <cell r="K669">
            <v>1.69</v>
          </cell>
          <cell r="L669">
            <v>13.875</v>
          </cell>
          <cell r="M669">
            <v>55.734000000000002</v>
          </cell>
          <cell r="N669">
            <v>111</v>
          </cell>
          <cell r="O669">
            <v>8</v>
          </cell>
          <cell r="Q669" t="str">
            <v>PMMB33035</v>
          </cell>
          <cell r="R669">
            <v>42.13</v>
          </cell>
          <cell r="S669">
            <v>13.6</v>
          </cell>
          <cell r="T669">
            <v>5.8571428571429003</v>
          </cell>
          <cell r="U669">
            <v>20.63</v>
          </cell>
          <cell r="V669">
            <v>41</v>
          </cell>
          <cell r="W669">
            <v>7</v>
          </cell>
          <cell r="Y669" t="str">
            <v>PMMB33052</v>
          </cell>
          <cell r="Z669">
            <v>0</v>
          </cell>
          <cell r="AD669">
            <v>0</v>
          </cell>
          <cell r="AE669">
            <v>0</v>
          </cell>
        </row>
        <row r="670">
          <cell r="A670" t="str">
            <v>PMMB33029</v>
          </cell>
          <cell r="B670">
            <v>74.95</v>
          </cell>
          <cell r="C670">
            <v>4.68</v>
          </cell>
          <cell r="D670">
            <v>9.1111111111111001</v>
          </cell>
          <cell r="E670">
            <v>75.287999999999997</v>
          </cell>
          <cell r="F670">
            <v>82</v>
          </cell>
          <cell r="G670">
            <v>9</v>
          </cell>
          <cell r="I670" t="str">
            <v>PMMB33029</v>
          </cell>
          <cell r="J670">
            <v>70.099999999999994</v>
          </cell>
          <cell r="K670">
            <v>8.2799999999999994</v>
          </cell>
          <cell r="L670">
            <v>12.333333333333</v>
          </cell>
          <cell r="M670">
            <v>88.087000000000003</v>
          </cell>
          <cell r="N670">
            <v>74</v>
          </cell>
          <cell r="O670">
            <v>6</v>
          </cell>
          <cell r="Q670" t="str">
            <v>PMMB33040</v>
          </cell>
          <cell r="R670">
            <v>92.02</v>
          </cell>
          <cell r="S670">
            <v>1.85</v>
          </cell>
          <cell r="T670">
            <v>17.357142857143</v>
          </cell>
          <cell r="U670">
            <v>0</v>
          </cell>
          <cell r="V670">
            <v>121.5</v>
          </cell>
          <cell r="W670">
            <v>7</v>
          </cell>
          <cell r="Y670" t="str">
            <v>PMMB33053</v>
          </cell>
          <cell r="Z670">
            <v>96.02</v>
          </cell>
          <cell r="AA670">
            <v>3.23</v>
          </cell>
          <cell r="AB670">
            <v>76</v>
          </cell>
          <cell r="AC670">
            <v>100</v>
          </cell>
          <cell r="AD670">
            <v>76</v>
          </cell>
          <cell r="AE670">
            <v>1</v>
          </cell>
        </row>
        <row r="671">
          <cell r="A671" t="str">
            <v>PMMB33035</v>
          </cell>
          <cell r="B671">
            <v>91.89</v>
          </cell>
          <cell r="C671">
            <v>3.41</v>
          </cell>
          <cell r="D671">
            <v>21.824999999999999</v>
          </cell>
          <cell r="E671">
            <v>0</v>
          </cell>
          <cell r="F671">
            <v>87.3</v>
          </cell>
          <cell r="G671">
            <v>4</v>
          </cell>
          <cell r="I671" t="str">
            <v>PMMB33035</v>
          </cell>
          <cell r="J671">
            <v>90.53</v>
          </cell>
          <cell r="K671">
            <v>3.46</v>
          </cell>
          <cell r="L671">
            <v>29.3</v>
          </cell>
          <cell r="M671">
            <v>65.274000000000001</v>
          </cell>
          <cell r="N671">
            <v>87.9</v>
          </cell>
          <cell r="O671">
            <v>3</v>
          </cell>
          <cell r="Q671" t="str">
            <v>PMMB33041</v>
          </cell>
          <cell r="R671">
            <v>83.17</v>
          </cell>
          <cell r="S671">
            <v>3.53</v>
          </cell>
          <cell r="T671">
            <v>14.875</v>
          </cell>
          <cell r="U671">
            <v>45.457999999999998</v>
          </cell>
          <cell r="V671">
            <v>119</v>
          </cell>
          <cell r="W671">
            <v>8</v>
          </cell>
          <cell r="Y671" t="str">
            <v>PMMB33056</v>
          </cell>
          <cell r="Z671">
            <v>0</v>
          </cell>
          <cell r="AD671">
            <v>0</v>
          </cell>
          <cell r="AE671">
            <v>0</v>
          </cell>
        </row>
        <row r="672">
          <cell r="A672" t="str">
            <v>PMMB33040</v>
          </cell>
          <cell r="B672">
            <v>79.150000000000006</v>
          </cell>
          <cell r="C672">
            <v>8.32</v>
          </cell>
          <cell r="D672">
            <v>17</v>
          </cell>
          <cell r="E672">
            <v>75.076999999999998</v>
          </cell>
          <cell r="F672">
            <v>68</v>
          </cell>
          <cell r="G672">
            <v>4</v>
          </cell>
          <cell r="I672" t="str">
            <v>PMMB33040</v>
          </cell>
          <cell r="J672">
            <v>85.59</v>
          </cell>
          <cell r="K672">
            <v>3.03</v>
          </cell>
          <cell r="L672">
            <v>9.4375</v>
          </cell>
          <cell r="M672">
            <v>0</v>
          </cell>
          <cell r="N672">
            <v>75.5</v>
          </cell>
          <cell r="O672">
            <v>8</v>
          </cell>
          <cell r="Q672" t="str">
            <v>PMMB33043</v>
          </cell>
          <cell r="R672">
            <v>0</v>
          </cell>
          <cell r="V672">
            <v>0</v>
          </cell>
          <cell r="W672">
            <v>0</v>
          </cell>
          <cell r="Y672" t="str">
            <v>PMMB33058</v>
          </cell>
          <cell r="Z672">
            <v>86.9</v>
          </cell>
          <cell r="AA672">
            <v>3.63</v>
          </cell>
          <cell r="AB672">
            <v>14.483333333333</v>
          </cell>
          <cell r="AC672">
            <v>38.283000000000001</v>
          </cell>
          <cell r="AD672">
            <v>86.9</v>
          </cell>
          <cell r="AE672">
            <v>6</v>
          </cell>
        </row>
        <row r="673">
          <cell r="A673" t="str">
            <v>PMMB33041</v>
          </cell>
          <cell r="B673">
            <v>85.51</v>
          </cell>
          <cell r="C673">
            <v>2.58</v>
          </cell>
          <cell r="D673">
            <v>11.522222222222</v>
          </cell>
          <cell r="E673">
            <v>24.087</v>
          </cell>
          <cell r="F673">
            <v>103.7</v>
          </cell>
          <cell r="G673">
            <v>9</v>
          </cell>
          <cell r="I673" t="str">
            <v>PMMB33041</v>
          </cell>
          <cell r="J673">
            <v>73.13</v>
          </cell>
          <cell r="K673">
            <v>11.22</v>
          </cell>
          <cell r="L673">
            <v>20.074999999999999</v>
          </cell>
          <cell r="M673">
            <v>90.161000000000001</v>
          </cell>
          <cell r="N673">
            <v>80.3</v>
          </cell>
          <cell r="O673">
            <v>4</v>
          </cell>
          <cell r="Q673" t="str">
            <v>PMMB33044</v>
          </cell>
          <cell r="R673">
            <v>65.98</v>
          </cell>
          <cell r="S673">
            <v>9.48</v>
          </cell>
          <cell r="T673">
            <v>17</v>
          </cell>
          <cell r="U673">
            <v>57.497</v>
          </cell>
          <cell r="V673">
            <v>102</v>
          </cell>
          <cell r="W673">
            <v>6</v>
          </cell>
          <cell r="Y673" t="str">
            <v>PMMB33059</v>
          </cell>
          <cell r="Z673">
            <v>88.75</v>
          </cell>
          <cell r="AA673">
            <v>2.7</v>
          </cell>
          <cell r="AB673">
            <v>16.5</v>
          </cell>
          <cell r="AC673">
            <v>57.933</v>
          </cell>
          <cell r="AD673">
            <v>115.5</v>
          </cell>
          <cell r="AE673">
            <v>7</v>
          </cell>
        </row>
        <row r="674">
          <cell r="A674" t="str">
            <v>PMMB33043</v>
          </cell>
          <cell r="B674">
            <v>0</v>
          </cell>
          <cell r="F674">
            <v>0</v>
          </cell>
          <cell r="G674">
            <v>0</v>
          </cell>
          <cell r="I674" t="str">
            <v>PMMB33043</v>
          </cell>
          <cell r="J674">
            <v>0</v>
          </cell>
          <cell r="N674">
            <v>0</v>
          </cell>
          <cell r="O674">
            <v>0</v>
          </cell>
          <cell r="Q674" t="str">
            <v>PMMB33045</v>
          </cell>
          <cell r="R674">
            <v>74.89</v>
          </cell>
          <cell r="S674">
            <v>6.92</v>
          </cell>
          <cell r="T674">
            <v>17.916666666666998</v>
          </cell>
          <cell r="U674">
            <v>71.459000000000003</v>
          </cell>
          <cell r="V674">
            <v>107.5</v>
          </cell>
          <cell r="W674">
            <v>6</v>
          </cell>
          <cell r="Y674" t="str">
            <v>PMMB33060</v>
          </cell>
          <cell r="Z674">
            <v>93.26</v>
          </cell>
          <cell r="AA674">
            <v>1.73</v>
          </cell>
          <cell r="AB674">
            <v>17.75</v>
          </cell>
          <cell r="AC674">
            <v>25.722999999999999</v>
          </cell>
          <cell r="AD674">
            <v>106.5</v>
          </cell>
          <cell r="AE674">
            <v>6</v>
          </cell>
        </row>
        <row r="675">
          <cell r="A675" t="str">
            <v>PMMB33044</v>
          </cell>
          <cell r="B675">
            <v>84.37</v>
          </cell>
          <cell r="C675">
            <v>2.82</v>
          </cell>
          <cell r="D675">
            <v>12.788888888889</v>
          </cell>
          <cell r="E675">
            <v>14.728999999999999</v>
          </cell>
          <cell r="F675">
            <v>115.1</v>
          </cell>
          <cell r="G675">
            <v>9</v>
          </cell>
          <cell r="I675" t="str">
            <v>PMMB33044</v>
          </cell>
          <cell r="J675">
            <v>92.38</v>
          </cell>
          <cell r="K675">
            <v>2.13</v>
          </cell>
          <cell r="L675">
            <v>16.333333333333002</v>
          </cell>
          <cell r="M675">
            <v>18.881</v>
          </cell>
          <cell r="N675">
            <v>98</v>
          </cell>
          <cell r="O675">
            <v>6</v>
          </cell>
          <cell r="Q675" t="str">
            <v>PMMB33051</v>
          </cell>
          <cell r="R675">
            <v>81.98</v>
          </cell>
          <cell r="S675">
            <v>1.98</v>
          </cell>
          <cell r="T675">
            <v>4.5384615384615001</v>
          </cell>
          <cell r="U675">
            <v>15.351000000000001</v>
          </cell>
          <cell r="V675">
            <v>59</v>
          </cell>
          <cell r="W675">
            <v>13</v>
          </cell>
          <cell r="Y675" t="str">
            <v>PMMB38001</v>
          </cell>
          <cell r="Z675">
            <v>0</v>
          </cell>
          <cell r="AD675">
            <v>0</v>
          </cell>
          <cell r="AE675">
            <v>0</v>
          </cell>
        </row>
        <row r="676">
          <cell r="A676" t="str">
            <v>PMMB33045</v>
          </cell>
          <cell r="B676">
            <v>91.26</v>
          </cell>
          <cell r="C676">
            <v>2.02</v>
          </cell>
          <cell r="D676">
            <v>15.25</v>
          </cell>
          <cell r="E676">
            <v>36.588000000000001</v>
          </cell>
          <cell r="F676">
            <v>91.5</v>
          </cell>
          <cell r="G676">
            <v>6</v>
          </cell>
          <cell r="I676" t="str">
            <v>PMMB33045</v>
          </cell>
          <cell r="J676">
            <v>91.31</v>
          </cell>
          <cell r="K676">
            <v>2.4300000000000002</v>
          </cell>
          <cell r="L676">
            <v>16.183333333333</v>
          </cell>
          <cell r="M676">
            <v>78.087999999999994</v>
          </cell>
          <cell r="N676">
            <v>97.1</v>
          </cell>
          <cell r="O676">
            <v>6</v>
          </cell>
          <cell r="Q676" t="str">
            <v>PMMB33052</v>
          </cell>
          <cell r="R676">
            <v>0</v>
          </cell>
          <cell r="V676">
            <v>0</v>
          </cell>
          <cell r="W676">
            <v>0</v>
          </cell>
          <cell r="Y676" t="str">
            <v>PMSC16001</v>
          </cell>
          <cell r="Z676">
            <v>0</v>
          </cell>
          <cell r="AD676">
            <v>0</v>
          </cell>
          <cell r="AE676">
            <v>0</v>
          </cell>
        </row>
        <row r="677">
          <cell r="A677" t="str">
            <v>PMMB33051</v>
          </cell>
          <cell r="B677">
            <v>76.569999999999993</v>
          </cell>
          <cell r="C677">
            <v>5.44</v>
          </cell>
          <cell r="D677">
            <v>13.414285714286001</v>
          </cell>
          <cell r="E677">
            <v>27.120999999999999</v>
          </cell>
          <cell r="F677">
            <v>93.9</v>
          </cell>
          <cell r="G677">
            <v>7</v>
          </cell>
          <cell r="I677" t="str">
            <v>PMMB33051</v>
          </cell>
          <cell r="J677">
            <v>79.23</v>
          </cell>
          <cell r="K677">
            <v>3.74</v>
          </cell>
          <cell r="L677">
            <v>9.9111111111111008</v>
          </cell>
          <cell r="M677">
            <v>13.464</v>
          </cell>
          <cell r="N677">
            <v>89.2</v>
          </cell>
          <cell r="O677">
            <v>9</v>
          </cell>
          <cell r="Q677" t="str">
            <v>PMMB33053</v>
          </cell>
          <cell r="R677">
            <v>86.48</v>
          </cell>
          <cell r="S677">
            <v>4.0199999999999996</v>
          </cell>
          <cell r="T677">
            <v>16.600000000000001</v>
          </cell>
          <cell r="U677">
            <v>26.096</v>
          </cell>
          <cell r="V677">
            <v>83</v>
          </cell>
          <cell r="W677">
            <v>5</v>
          </cell>
          <cell r="Y677" t="str">
            <v>PMSC16002</v>
          </cell>
          <cell r="Z677">
            <v>0</v>
          </cell>
          <cell r="AD677">
            <v>0</v>
          </cell>
          <cell r="AE677">
            <v>0</v>
          </cell>
        </row>
        <row r="678">
          <cell r="A678" t="str">
            <v>PMMB33052</v>
          </cell>
          <cell r="B678">
            <v>0</v>
          </cell>
          <cell r="F678">
            <v>0</v>
          </cell>
          <cell r="G678">
            <v>0</v>
          </cell>
          <cell r="I678" t="str">
            <v>PMMB33052</v>
          </cell>
          <cell r="J678">
            <v>0</v>
          </cell>
          <cell r="N678">
            <v>0</v>
          </cell>
          <cell r="O678">
            <v>0</v>
          </cell>
          <cell r="Q678" t="str">
            <v>PMMB33056</v>
          </cell>
          <cell r="R678">
            <v>0</v>
          </cell>
          <cell r="V678">
            <v>0</v>
          </cell>
          <cell r="W678">
            <v>0</v>
          </cell>
          <cell r="Y678" t="str">
            <v>PMSC16003</v>
          </cell>
          <cell r="Z678">
            <v>68.67</v>
          </cell>
          <cell r="AA678">
            <v>7.52</v>
          </cell>
          <cell r="AB678">
            <v>4.1428571428570997</v>
          </cell>
          <cell r="AC678">
            <v>1.1399999999999999</v>
          </cell>
          <cell r="AD678">
            <v>29</v>
          </cell>
          <cell r="AE678">
            <v>7</v>
          </cell>
        </row>
        <row r="679">
          <cell r="A679" t="str">
            <v>PMMB33053</v>
          </cell>
          <cell r="B679">
            <v>80.25</v>
          </cell>
          <cell r="C679">
            <v>4.33</v>
          </cell>
          <cell r="D679">
            <v>12.942857142856999</v>
          </cell>
          <cell r="E679">
            <v>9.9990000000000006</v>
          </cell>
          <cell r="F679">
            <v>90.6</v>
          </cell>
          <cell r="G679">
            <v>7</v>
          </cell>
          <cell r="I679" t="str">
            <v>PMMB33053</v>
          </cell>
          <cell r="J679">
            <v>87.81</v>
          </cell>
          <cell r="K679">
            <v>3.3</v>
          </cell>
          <cell r="L679">
            <v>12.133333333333001</v>
          </cell>
          <cell r="M679">
            <v>65.265000000000001</v>
          </cell>
          <cell r="N679">
            <v>72.8</v>
          </cell>
          <cell r="O679">
            <v>6</v>
          </cell>
          <cell r="Q679" t="str">
            <v>PMMB33058</v>
          </cell>
          <cell r="R679">
            <v>91.05</v>
          </cell>
          <cell r="S679">
            <v>2.0699999999999998</v>
          </cell>
          <cell r="T679">
            <v>15.657142857143</v>
          </cell>
          <cell r="U679">
            <v>0</v>
          </cell>
          <cell r="V679">
            <v>109.6</v>
          </cell>
          <cell r="W679">
            <v>7</v>
          </cell>
          <cell r="Y679" t="str">
            <v>PMSC16004</v>
          </cell>
          <cell r="Z679">
            <v>0</v>
          </cell>
          <cell r="AD679">
            <v>0</v>
          </cell>
          <cell r="AE679">
            <v>0</v>
          </cell>
        </row>
        <row r="680">
          <cell r="A680" t="str">
            <v>PMMB33056</v>
          </cell>
          <cell r="B680">
            <v>0</v>
          </cell>
          <cell r="F680">
            <v>0</v>
          </cell>
          <cell r="G680">
            <v>0</v>
          </cell>
          <cell r="I680" t="str">
            <v>PMMB33056</v>
          </cell>
          <cell r="J680">
            <v>0</v>
          </cell>
          <cell r="N680">
            <v>0</v>
          </cell>
          <cell r="O680">
            <v>0</v>
          </cell>
          <cell r="Q680" t="str">
            <v>PMMB33059</v>
          </cell>
          <cell r="R680">
            <v>73.89</v>
          </cell>
          <cell r="S680">
            <v>3.9</v>
          </cell>
          <cell r="T680">
            <v>9.7727272727273</v>
          </cell>
          <cell r="U680">
            <v>42.862000000000002</v>
          </cell>
          <cell r="V680">
            <v>107.5</v>
          </cell>
          <cell r="W680">
            <v>11</v>
          </cell>
          <cell r="Y680" t="str">
            <v>PMSC16007</v>
          </cell>
          <cell r="Z680">
            <v>100</v>
          </cell>
          <cell r="AD680">
            <v>0</v>
          </cell>
          <cell r="AE680">
            <v>0</v>
          </cell>
        </row>
        <row r="681">
          <cell r="A681" t="str">
            <v>PMMB33058</v>
          </cell>
          <cell r="B681">
            <v>86.72</v>
          </cell>
          <cell r="C681">
            <v>2.48</v>
          </cell>
          <cell r="D681">
            <v>11.055555555555999</v>
          </cell>
          <cell r="E681">
            <v>22.628</v>
          </cell>
          <cell r="F681">
            <v>99.5</v>
          </cell>
          <cell r="G681">
            <v>9</v>
          </cell>
          <cell r="I681" t="str">
            <v>PMMB33058</v>
          </cell>
          <cell r="J681">
            <v>77.900000000000006</v>
          </cell>
          <cell r="K681">
            <v>5.25</v>
          </cell>
          <cell r="L681">
            <v>11.5</v>
          </cell>
          <cell r="M681">
            <v>78.89</v>
          </cell>
          <cell r="N681">
            <v>80.5</v>
          </cell>
          <cell r="O681">
            <v>7</v>
          </cell>
          <cell r="Q681" t="str">
            <v>PMMB33060</v>
          </cell>
          <cell r="R681">
            <v>68.89</v>
          </cell>
          <cell r="S681">
            <v>9.83</v>
          </cell>
          <cell r="T681">
            <v>20.5</v>
          </cell>
          <cell r="U681">
            <v>3.1880000000000002</v>
          </cell>
          <cell r="V681">
            <v>102.5</v>
          </cell>
          <cell r="W681">
            <v>5</v>
          </cell>
          <cell r="Y681" t="str">
            <v>PMSC16008</v>
          </cell>
          <cell r="Z681">
            <v>75.02</v>
          </cell>
          <cell r="AA681">
            <v>5.9</v>
          </cell>
          <cell r="AB681">
            <v>5.5714285714285996</v>
          </cell>
          <cell r="AC681">
            <v>0</v>
          </cell>
          <cell r="AD681">
            <v>39</v>
          </cell>
          <cell r="AE681">
            <v>7</v>
          </cell>
        </row>
        <row r="682">
          <cell r="A682" t="str">
            <v>PMMB33059</v>
          </cell>
          <cell r="B682">
            <v>86.26</v>
          </cell>
          <cell r="C682">
            <v>2.5099999999999998</v>
          </cell>
          <cell r="D682">
            <v>11.333333333333</v>
          </cell>
          <cell r="E682">
            <v>0</v>
          </cell>
          <cell r="F682">
            <v>102</v>
          </cell>
          <cell r="G682">
            <v>9</v>
          </cell>
          <cell r="I682" t="str">
            <v>PMMB33059</v>
          </cell>
          <cell r="J682">
            <v>55.95</v>
          </cell>
          <cell r="K682">
            <v>12.33</v>
          </cell>
          <cell r="L682">
            <v>11.5</v>
          </cell>
          <cell r="M682">
            <v>74.572000000000003</v>
          </cell>
          <cell r="N682">
            <v>69</v>
          </cell>
          <cell r="O682">
            <v>6</v>
          </cell>
          <cell r="Q682" t="str">
            <v>PMMB38001</v>
          </cell>
          <cell r="R682">
            <v>0</v>
          </cell>
          <cell r="V682">
            <v>0</v>
          </cell>
          <cell r="W682">
            <v>0</v>
          </cell>
          <cell r="Y682" t="str">
            <v>PMSC16009</v>
          </cell>
          <cell r="Z682">
            <v>70.28</v>
          </cell>
          <cell r="AA682">
            <v>7.1</v>
          </cell>
          <cell r="AB682">
            <v>5.8285714285713999</v>
          </cell>
          <cell r="AC682">
            <v>71.951999999999998</v>
          </cell>
          <cell r="AD682">
            <v>40.799999999999997</v>
          </cell>
          <cell r="AE682">
            <v>7</v>
          </cell>
        </row>
        <row r="683">
          <cell r="A683" t="str">
            <v>PMMB33060</v>
          </cell>
          <cell r="B683">
            <v>79.05</v>
          </cell>
          <cell r="C683">
            <v>2.93</v>
          </cell>
          <cell r="D683">
            <v>8.2083333333333002</v>
          </cell>
          <cell r="E683">
            <v>34.895000000000003</v>
          </cell>
          <cell r="F683">
            <v>98.5</v>
          </cell>
          <cell r="G683">
            <v>12</v>
          </cell>
          <cell r="I683" t="str">
            <v>PMMB33060</v>
          </cell>
          <cell r="J683">
            <v>79.88</v>
          </cell>
          <cell r="K683">
            <v>4.3899999999999997</v>
          </cell>
          <cell r="L683">
            <v>12.642857142857</v>
          </cell>
          <cell r="M683">
            <v>89.581999999999994</v>
          </cell>
          <cell r="N683">
            <v>88.5</v>
          </cell>
          <cell r="O683">
            <v>7</v>
          </cell>
          <cell r="Q683" t="str">
            <v>PMSC16001</v>
          </cell>
          <cell r="R683">
            <v>0</v>
          </cell>
          <cell r="V683">
            <v>0</v>
          </cell>
          <cell r="W683">
            <v>0</v>
          </cell>
          <cell r="Y683" t="str">
            <v>PMSC16011</v>
          </cell>
          <cell r="Z683">
            <v>100</v>
          </cell>
          <cell r="AD683">
            <v>0</v>
          </cell>
          <cell r="AE683">
            <v>0</v>
          </cell>
        </row>
        <row r="684">
          <cell r="A684" t="str">
            <v>PMMB38001</v>
          </cell>
          <cell r="B684">
            <v>0</v>
          </cell>
          <cell r="F684">
            <v>0</v>
          </cell>
          <cell r="G684">
            <v>0</v>
          </cell>
          <cell r="I684" t="str">
            <v>PMMB38001</v>
          </cell>
          <cell r="J684">
            <v>0</v>
          </cell>
          <cell r="N684">
            <v>0</v>
          </cell>
          <cell r="O684">
            <v>0</v>
          </cell>
          <cell r="Q684" t="str">
            <v>PMSC16002</v>
          </cell>
          <cell r="R684">
            <v>0</v>
          </cell>
          <cell r="V684">
            <v>0</v>
          </cell>
          <cell r="W684">
            <v>0</v>
          </cell>
          <cell r="Y684" t="str">
            <v>PMSC16012</v>
          </cell>
          <cell r="Z684">
            <v>74.14</v>
          </cell>
          <cell r="AA684">
            <v>8.52</v>
          </cell>
          <cell r="AB684">
            <v>8.56</v>
          </cell>
          <cell r="AC684">
            <v>0</v>
          </cell>
          <cell r="AD684">
            <v>42.8</v>
          </cell>
          <cell r="AE684">
            <v>5</v>
          </cell>
        </row>
        <row r="685">
          <cell r="A685" t="str">
            <v>PMSC16001</v>
          </cell>
          <cell r="B685">
            <v>0</v>
          </cell>
          <cell r="F685">
            <v>0</v>
          </cell>
          <cell r="G685">
            <v>0</v>
          </cell>
          <cell r="I685" t="str">
            <v>PMSC16001</v>
          </cell>
          <cell r="J685">
            <v>0</v>
          </cell>
          <cell r="N685">
            <v>0</v>
          </cell>
          <cell r="O685">
            <v>0</v>
          </cell>
          <cell r="Q685" t="str">
            <v>PMSC16003</v>
          </cell>
          <cell r="R685">
            <v>100</v>
          </cell>
          <cell r="V685">
            <v>0</v>
          </cell>
          <cell r="W685">
            <v>0</v>
          </cell>
          <cell r="Y685" t="str">
            <v>PMSC16014</v>
          </cell>
          <cell r="Z685">
            <v>0</v>
          </cell>
          <cell r="AD685">
            <v>0</v>
          </cell>
          <cell r="AE685">
            <v>0</v>
          </cell>
        </row>
        <row r="686">
          <cell r="A686" t="str">
            <v>PMSC16002</v>
          </cell>
          <cell r="B686">
            <v>0</v>
          </cell>
          <cell r="F686">
            <v>0</v>
          </cell>
          <cell r="G686">
            <v>0</v>
          </cell>
          <cell r="I686" t="str">
            <v>PMSC16002</v>
          </cell>
          <cell r="J686">
            <v>0</v>
          </cell>
          <cell r="N686">
            <v>0</v>
          </cell>
          <cell r="O686">
            <v>0</v>
          </cell>
          <cell r="Q686" t="str">
            <v>PMSC16004</v>
          </cell>
          <cell r="R686">
            <v>0</v>
          </cell>
          <cell r="V686">
            <v>0</v>
          </cell>
          <cell r="W686">
            <v>0</v>
          </cell>
          <cell r="Y686" t="str">
            <v>PMSC16015</v>
          </cell>
          <cell r="Z686">
            <v>94.58</v>
          </cell>
          <cell r="AA686">
            <v>1.82</v>
          </cell>
          <cell r="AB686">
            <v>15.8</v>
          </cell>
          <cell r="AC686">
            <v>68.319000000000003</v>
          </cell>
          <cell r="AD686">
            <v>79</v>
          </cell>
          <cell r="AE686">
            <v>5</v>
          </cell>
        </row>
        <row r="687">
          <cell r="A687" t="str">
            <v>PMSC16003</v>
          </cell>
          <cell r="B687">
            <v>0</v>
          </cell>
          <cell r="F687">
            <v>0</v>
          </cell>
          <cell r="G687">
            <v>0</v>
          </cell>
          <cell r="I687" t="str">
            <v>PMSC16003</v>
          </cell>
          <cell r="J687">
            <v>0</v>
          </cell>
          <cell r="N687">
            <v>0</v>
          </cell>
          <cell r="O687">
            <v>0</v>
          </cell>
          <cell r="Q687" t="str">
            <v>PMSC16007</v>
          </cell>
          <cell r="R687">
            <v>100</v>
          </cell>
          <cell r="V687">
            <v>0</v>
          </cell>
          <cell r="W687">
            <v>0</v>
          </cell>
          <cell r="Y687" t="str">
            <v>PMVV16003</v>
          </cell>
          <cell r="Z687">
            <v>76.73</v>
          </cell>
          <cell r="AA687">
            <v>6.4</v>
          </cell>
          <cell r="AB687">
            <v>14.166666666667</v>
          </cell>
          <cell r="AC687">
            <v>0</v>
          </cell>
          <cell r="AD687">
            <v>85</v>
          </cell>
          <cell r="AE687">
            <v>6</v>
          </cell>
        </row>
        <row r="688">
          <cell r="A688" t="str">
            <v>PMSC16004</v>
          </cell>
          <cell r="B688">
            <v>0</v>
          </cell>
          <cell r="F688">
            <v>0</v>
          </cell>
          <cell r="G688">
            <v>0</v>
          </cell>
          <cell r="I688" t="str">
            <v>PMSC16004</v>
          </cell>
          <cell r="J688">
            <v>0</v>
          </cell>
          <cell r="N688">
            <v>0</v>
          </cell>
          <cell r="O688">
            <v>0</v>
          </cell>
          <cell r="Q688" t="str">
            <v>PMSC16008</v>
          </cell>
          <cell r="R688">
            <v>100</v>
          </cell>
          <cell r="V688">
            <v>0</v>
          </cell>
          <cell r="W688">
            <v>0</v>
          </cell>
          <cell r="Y688" t="str">
            <v>PMVV16044</v>
          </cell>
          <cell r="Z688">
            <v>98.52</v>
          </cell>
          <cell r="AA688">
            <v>1.67</v>
          </cell>
          <cell r="AB688">
            <v>115</v>
          </cell>
          <cell r="AC688">
            <v>0</v>
          </cell>
          <cell r="AD688">
            <v>115</v>
          </cell>
          <cell r="AE688">
            <v>1</v>
          </cell>
        </row>
        <row r="689">
          <cell r="A689" t="str">
            <v>PMSC16007</v>
          </cell>
          <cell r="B689">
            <v>0</v>
          </cell>
          <cell r="F689">
            <v>0</v>
          </cell>
          <cell r="G689">
            <v>0</v>
          </cell>
          <cell r="I689" t="str">
            <v>PMSC16007</v>
          </cell>
          <cell r="J689">
            <v>100</v>
          </cell>
          <cell r="N689">
            <v>0</v>
          </cell>
          <cell r="O689">
            <v>0</v>
          </cell>
          <cell r="Q689" t="str">
            <v>PMSC16009</v>
          </cell>
          <cell r="R689">
            <v>100</v>
          </cell>
          <cell r="V689">
            <v>0</v>
          </cell>
          <cell r="W689">
            <v>0</v>
          </cell>
          <cell r="Y689" t="str">
            <v>PMVV16064</v>
          </cell>
          <cell r="Z689">
            <v>88.07</v>
          </cell>
          <cell r="AA689">
            <v>2.14</v>
          </cell>
          <cell r="AB689">
            <v>10.777777777778001</v>
          </cell>
          <cell r="AC689">
            <v>44.469000000000001</v>
          </cell>
          <cell r="AD689">
            <v>97</v>
          </cell>
          <cell r="AE689">
            <v>9</v>
          </cell>
        </row>
        <row r="690">
          <cell r="A690" t="str">
            <v>PMSC16008</v>
          </cell>
          <cell r="B690">
            <v>0</v>
          </cell>
          <cell r="F690">
            <v>0</v>
          </cell>
          <cell r="G690">
            <v>0</v>
          </cell>
          <cell r="I690" t="str">
            <v>PMSC16008</v>
          </cell>
          <cell r="J690">
            <v>0</v>
          </cell>
          <cell r="N690">
            <v>0</v>
          </cell>
          <cell r="O690">
            <v>0</v>
          </cell>
          <cell r="Q690" t="str">
            <v>PMSC16011</v>
          </cell>
          <cell r="R690">
            <v>100</v>
          </cell>
          <cell r="V690">
            <v>0</v>
          </cell>
          <cell r="W690">
            <v>0</v>
          </cell>
          <cell r="Y690" t="str">
            <v>PMVV16073</v>
          </cell>
          <cell r="Z690">
            <v>79.319999999999993</v>
          </cell>
          <cell r="AA690">
            <v>5.75</v>
          </cell>
          <cell r="AB690">
            <v>14.916666666667</v>
          </cell>
          <cell r="AC690">
            <v>60.387</v>
          </cell>
          <cell r="AD690">
            <v>89.5</v>
          </cell>
          <cell r="AE690">
            <v>6</v>
          </cell>
        </row>
        <row r="691">
          <cell r="A691" t="str">
            <v>PMSC16009</v>
          </cell>
          <cell r="B691">
            <v>0</v>
          </cell>
          <cell r="F691">
            <v>0</v>
          </cell>
          <cell r="G691">
            <v>0</v>
          </cell>
          <cell r="I691" t="str">
            <v>PMSC16009</v>
          </cell>
          <cell r="J691">
            <v>0</v>
          </cell>
          <cell r="N691">
            <v>0</v>
          </cell>
          <cell r="O691">
            <v>0</v>
          </cell>
          <cell r="Q691" t="str">
            <v>PMSC16012</v>
          </cell>
          <cell r="R691">
            <v>100</v>
          </cell>
          <cell r="V691">
            <v>0</v>
          </cell>
          <cell r="W691">
            <v>0</v>
          </cell>
          <cell r="Y691" t="str">
            <v>PMVV16090</v>
          </cell>
          <cell r="Z691">
            <v>94.57</v>
          </cell>
          <cell r="AA691">
            <v>2.99</v>
          </cell>
          <cell r="AB691">
            <v>37.166666666666998</v>
          </cell>
          <cell r="AC691">
            <v>61.968000000000004</v>
          </cell>
          <cell r="AD691">
            <v>111.5</v>
          </cell>
          <cell r="AE691">
            <v>3</v>
          </cell>
        </row>
        <row r="692">
          <cell r="A692" t="str">
            <v>PMSC16011</v>
          </cell>
          <cell r="B692">
            <v>0</v>
          </cell>
          <cell r="F692">
            <v>0</v>
          </cell>
          <cell r="G692">
            <v>0</v>
          </cell>
          <cell r="I692" t="str">
            <v>PMSC16011</v>
          </cell>
          <cell r="J692">
            <v>100</v>
          </cell>
          <cell r="N692">
            <v>0</v>
          </cell>
          <cell r="O692">
            <v>0</v>
          </cell>
          <cell r="Q692" t="str">
            <v>PMSC16014</v>
          </cell>
          <cell r="R692">
            <v>0</v>
          </cell>
          <cell r="V692">
            <v>0</v>
          </cell>
          <cell r="W692">
            <v>0</v>
          </cell>
          <cell r="Y692" t="str">
            <v>PMVV16095</v>
          </cell>
          <cell r="Z692">
            <v>86.47</v>
          </cell>
          <cell r="AA692">
            <v>3.14</v>
          </cell>
          <cell r="AB692">
            <v>16</v>
          </cell>
          <cell r="AC692">
            <v>62.369</v>
          </cell>
          <cell r="AD692">
            <v>112</v>
          </cell>
          <cell r="AE692">
            <v>7</v>
          </cell>
        </row>
        <row r="693">
          <cell r="A693" t="str">
            <v>PMSC16012</v>
          </cell>
          <cell r="B693">
            <v>0</v>
          </cell>
          <cell r="F693">
            <v>0</v>
          </cell>
          <cell r="G693">
            <v>0</v>
          </cell>
          <cell r="I693" t="str">
            <v>PMSC16012</v>
          </cell>
          <cell r="J693">
            <v>0</v>
          </cell>
          <cell r="N693">
            <v>0</v>
          </cell>
          <cell r="O693">
            <v>0</v>
          </cell>
          <cell r="Q693" t="str">
            <v>PMSC16015</v>
          </cell>
          <cell r="R693">
            <v>100</v>
          </cell>
          <cell r="V693">
            <v>0</v>
          </cell>
          <cell r="W693">
            <v>0</v>
          </cell>
          <cell r="Y693" t="str">
            <v>PMVV16099</v>
          </cell>
          <cell r="Z693">
            <v>77.58</v>
          </cell>
          <cell r="AA693">
            <v>5.04</v>
          </cell>
          <cell r="AB693">
            <v>12.714285714286</v>
          </cell>
          <cell r="AC693">
            <v>0</v>
          </cell>
          <cell r="AD693">
            <v>89</v>
          </cell>
          <cell r="AE693">
            <v>7</v>
          </cell>
        </row>
        <row r="694">
          <cell r="A694" t="str">
            <v>PMSC16014</v>
          </cell>
          <cell r="B694">
            <v>0</v>
          </cell>
          <cell r="F694">
            <v>0</v>
          </cell>
          <cell r="G694">
            <v>0</v>
          </cell>
          <cell r="I694" t="str">
            <v>PMSC16014</v>
          </cell>
          <cell r="J694">
            <v>0</v>
          </cell>
          <cell r="N694">
            <v>0</v>
          </cell>
          <cell r="O694">
            <v>0</v>
          </cell>
          <cell r="Q694" t="str">
            <v>PMVV16003</v>
          </cell>
          <cell r="R694">
            <v>42.19</v>
          </cell>
          <cell r="S694">
            <v>16.190000000000001</v>
          </cell>
          <cell r="T694">
            <v>10</v>
          </cell>
          <cell r="U694">
            <v>82.599000000000004</v>
          </cell>
          <cell r="V694">
            <v>60</v>
          </cell>
          <cell r="W694">
            <v>6</v>
          </cell>
          <cell r="Y694" t="str">
            <v>PMVV16107</v>
          </cell>
          <cell r="Z694">
            <v>75.12</v>
          </cell>
          <cell r="AA694">
            <v>5.22</v>
          </cell>
          <cell r="AB694">
            <v>11.75</v>
          </cell>
          <cell r="AC694">
            <v>0</v>
          </cell>
          <cell r="AD694">
            <v>94</v>
          </cell>
          <cell r="AE694">
            <v>8</v>
          </cell>
        </row>
        <row r="695">
          <cell r="A695" t="str">
            <v>PMSC16015</v>
          </cell>
          <cell r="B695">
            <v>0</v>
          </cell>
          <cell r="F695">
            <v>0</v>
          </cell>
          <cell r="G695">
            <v>0</v>
          </cell>
          <cell r="I695" t="str">
            <v>PMSC16015</v>
          </cell>
          <cell r="J695">
            <v>0</v>
          </cell>
          <cell r="N695">
            <v>0</v>
          </cell>
          <cell r="O695">
            <v>0</v>
          </cell>
          <cell r="Q695" t="str">
            <v>PMVV16044</v>
          </cell>
          <cell r="R695">
            <v>79.12</v>
          </cell>
          <cell r="S695">
            <v>2.41</v>
          </cell>
          <cell r="T695">
            <v>6.6428571428570997</v>
          </cell>
          <cell r="U695">
            <v>19.692</v>
          </cell>
          <cell r="V695">
            <v>93</v>
          </cell>
          <cell r="W695">
            <v>14</v>
          </cell>
          <cell r="Y695" t="str">
            <v>PMVV16108</v>
          </cell>
          <cell r="Z695">
            <v>77.41</v>
          </cell>
          <cell r="AA695">
            <v>4.59</v>
          </cell>
          <cell r="AB695">
            <v>12.375</v>
          </cell>
          <cell r="AC695">
            <v>79.34</v>
          </cell>
          <cell r="AD695">
            <v>99</v>
          </cell>
          <cell r="AE695">
            <v>8</v>
          </cell>
        </row>
        <row r="696">
          <cell r="A696" t="str">
            <v>PMVV16003</v>
          </cell>
          <cell r="B696">
            <v>91.65</v>
          </cell>
          <cell r="C696">
            <v>1.4</v>
          </cell>
          <cell r="D696">
            <v>11.54</v>
          </cell>
          <cell r="E696">
            <v>28.741</v>
          </cell>
          <cell r="F696">
            <v>115.4</v>
          </cell>
          <cell r="G696">
            <v>10</v>
          </cell>
          <cell r="I696" t="str">
            <v>PMVV16003</v>
          </cell>
          <cell r="J696">
            <v>75.17</v>
          </cell>
          <cell r="K696">
            <v>8.02</v>
          </cell>
          <cell r="L696">
            <v>17.239999999999998</v>
          </cell>
          <cell r="M696">
            <v>58.603000000000002</v>
          </cell>
          <cell r="N696">
            <v>86.2</v>
          </cell>
          <cell r="O696">
            <v>5</v>
          </cell>
          <cell r="Q696" t="str">
            <v>PMVV16064</v>
          </cell>
          <cell r="R696">
            <v>81.52</v>
          </cell>
          <cell r="S696">
            <v>4.13</v>
          </cell>
          <cell r="T696">
            <v>13.885714285714</v>
          </cell>
          <cell r="U696">
            <v>49.337000000000003</v>
          </cell>
          <cell r="V696">
            <v>97.2</v>
          </cell>
          <cell r="W696">
            <v>7</v>
          </cell>
          <cell r="Y696" t="str">
            <v>PWMB33001</v>
          </cell>
          <cell r="Z696">
            <v>0</v>
          </cell>
          <cell r="AD696">
            <v>0</v>
          </cell>
          <cell r="AE696">
            <v>0</v>
          </cell>
        </row>
        <row r="697">
          <cell r="A697" t="str">
            <v>PMVV16044</v>
          </cell>
          <cell r="B697">
            <v>86.42</v>
          </cell>
          <cell r="C697">
            <v>2.75</v>
          </cell>
          <cell r="D697">
            <v>11.65</v>
          </cell>
          <cell r="E697">
            <v>29.297999999999998</v>
          </cell>
          <cell r="F697">
            <v>93.2</v>
          </cell>
          <cell r="G697">
            <v>8</v>
          </cell>
          <cell r="I697" t="str">
            <v>PMVV16044</v>
          </cell>
          <cell r="J697">
            <v>74.650000000000006</v>
          </cell>
          <cell r="K697">
            <v>4.26</v>
          </cell>
          <cell r="L697">
            <v>5.91</v>
          </cell>
          <cell r="M697">
            <v>63.912999999999997</v>
          </cell>
          <cell r="N697">
            <v>59.1</v>
          </cell>
          <cell r="O697">
            <v>10</v>
          </cell>
          <cell r="Q697" t="str">
            <v>PMVV16073</v>
          </cell>
          <cell r="R697">
            <v>87.21</v>
          </cell>
          <cell r="S697">
            <v>2.21</v>
          </cell>
          <cell r="T697">
            <v>10.833333333333</v>
          </cell>
          <cell r="U697">
            <v>30.285</v>
          </cell>
          <cell r="V697">
            <v>97.5</v>
          </cell>
          <cell r="W697">
            <v>9</v>
          </cell>
          <cell r="Y697" t="str">
            <v>PWMB33002</v>
          </cell>
          <cell r="Z697">
            <v>100</v>
          </cell>
          <cell r="AD697">
            <v>0</v>
          </cell>
          <cell r="AE697">
            <v>0</v>
          </cell>
        </row>
        <row r="698">
          <cell r="A698" t="str">
            <v>PMVV16064</v>
          </cell>
          <cell r="B698">
            <v>51.87</v>
          </cell>
          <cell r="C698">
            <v>9.9</v>
          </cell>
          <cell r="D698">
            <v>7.0875000000000004</v>
          </cell>
          <cell r="E698">
            <v>87.600999999999999</v>
          </cell>
          <cell r="F698">
            <v>56.7</v>
          </cell>
          <cell r="G698">
            <v>8</v>
          </cell>
          <cell r="I698" t="str">
            <v>PMVV16064</v>
          </cell>
          <cell r="J698">
            <v>90.88</v>
          </cell>
          <cell r="K698">
            <v>0.94</v>
          </cell>
          <cell r="L698">
            <v>8.57</v>
          </cell>
          <cell r="M698">
            <v>0</v>
          </cell>
          <cell r="N698">
            <v>85.7</v>
          </cell>
          <cell r="O698">
            <v>10</v>
          </cell>
          <cell r="Q698" t="str">
            <v>PMVV16090</v>
          </cell>
          <cell r="R698">
            <v>82.5</v>
          </cell>
          <cell r="S698">
            <v>4.51</v>
          </cell>
          <cell r="T698">
            <v>17.916666666666998</v>
          </cell>
          <cell r="U698">
            <v>37.561</v>
          </cell>
          <cell r="V698">
            <v>107.5</v>
          </cell>
          <cell r="W698">
            <v>6</v>
          </cell>
          <cell r="Y698" t="str">
            <v>PWMB33003</v>
          </cell>
          <cell r="Z698">
            <v>79.95</v>
          </cell>
          <cell r="AA698">
            <v>11.23</v>
          </cell>
          <cell r="AB698">
            <v>2</v>
          </cell>
          <cell r="AC698">
            <v>22.02</v>
          </cell>
          <cell r="AD698">
            <v>6</v>
          </cell>
          <cell r="AE698">
            <v>3</v>
          </cell>
        </row>
        <row r="699">
          <cell r="A699" t="str">
            <v>PMVV16073</v>
          </cell>
          <cell r="B699">
            <v>88.79</v>
          </cell>
          <cell r="C699">
            <v>2.0299999999999998</v>
          </cell>
          <cell r="D699">
            <v>11.5</v>
          </cell>
          <cell r="E699">
            <v>24.225000000000001</v>
          </cell>
          <cell r="F699">
            <v>103.5</v>
          </cell>
          <cell r="G699">
            <v>9</v>
          </cell>
          <cell r="I699" t="str">
            <v>PMVV16073</v>
          </cell>
          <cell r="J699">
            <v>78.58</v>
          </cell>
          <cell r="K699">
            <v>5.94</v>
          </cell>
          <cell r="L699">
            <v>12</v>
          </cell>
          <cell r="M699">
            <v>94.111999999999995</v>
          </cell>
          <cell r="N699">
            <v>72</v>
          </cell>
          <cell r="O699">
            <v>6</v>
          </cell>
          <cell r="Q699" t="str">
            <v>PMVV16095</v>
          </cell>
          <cell r="R699">
            <v>82.48</v>
          </cell>
          <cell r="S699">
            <v>3.19</v>
          </cell>
          <cell r="T699">
            <v>13.555555555555999</v>
          </cell>
          <cell r="U699">
            <v>0</v>
          </cell>
          <cell r="V699">
            <v>122</v>
          </cell>
          <cell r="W699">
            <v>9</v>
          </cell>
          <cell r="Y699" t="str">
            <v>PWMB33004</v>
          </cell>
          <cell r="Z699">
            <v>70.069999999999993</v>
          </cell>
          <cell r="AA699">
            <v>12.57</v>
          </cell>
          <cell r="AB699">
            <v>1.75</v>
          </cell>
          <cell r="AC699">
            <v>0</v>
          </cell>
          <cell r="AD699">
            <v>7</v>
          </cell>
          <cell r="AE699">
            <v>4</v>
          </cell>
        </row>
        <row r="700">
          <cell r="A700" t="str">
            <v>PMVV16090</v>
          </cell>
          <cell r="B700">
            <v>65.98</v>
          </cell>
          <cell r="C700">
            <v>5.66</v>
          </cell>
          <cell r="D700">
            <v>8.11</v>
          </cell>
          <cell r="E700">
            <v>51.691000000000003</v>
          </cell>
          <cell r="F700">
            <v>81.099999999999994</v>
          </cell>
          <cell r="G700">
            <v>10</v>
          </cell>
          <cell r="I700" t="str">
            <v>PMVV16090</v>
          </cell>
          <cell r="J700">
            <v>80.41</v>
          </cell>
          <cell r="K700">
            <v>4.07</v>
          </cell>
          <cell r="L700">
            <v>10.112500000000001</v>
          </cell>
          <cell r="M700">
            <v>66.188999999999993</v>
          </cell>
          <cell r="N700">
            <v>80.900000000000006</v>
          </cell>
          <cell r="O700">
            <v>8</v>
          </cell>
          <cell r="Q700" t="str">
            <v>PMVV16099</v>
          </cell>
          <cell r="R700">
            <v>10.33</v>
          </cell>
          <cell r="S700">
            <v>30.13</v>
          </cell>
          <cell r="T700">
            <v>2.6</v>
          </cell>
          <cell r="U700">
            <v>84.224000000000004</v>
          </cell>
          <cell r="V700">
            <v>13</v>
          </cell>
          <cell r="W700">
            <v>5</v>
          </cell>
          <cell r="Y700" t="str">
            <v>PWVV16001</v>
          </cell>
          <cell r="Z700">
            <v>0</v>
          </cell>
          <cell r="AD700">
            <v>0</v>
          </cell>
          <cell r="AE700">
            <v>0</v>
          </cell>
        </row>
        <row r="701">
          <cell r="A701" t="str">
            <v>PMVV16095</v>
          </cell>
          <cell r="B701">
            <v>71.42</v>
          </cell>
          <cell r="C701">
            <v>4.75</v>
          </cell>
          <cell r="D701">
            <v>8.83</v>
          </cell>
          <cell r="E701">
            <v>30.995000000000001</v>
          </cell>
          <cell r="F701">
            <v>88.3</v>
          </cell>
          <cell r="G701">
            <v>10</v>
          </cell>
          <cell r="I701" t="str">
            <v>PMVV16095</v>
          </cell>
          <cell r="J701">
            <v>66.22</v>
          </cell>
          <cell r="K701">
            <v>6.26</v>
          </cell>
          <cell r="L701">
            <v>8.2222222222222001</v>
          </cell>
          <cell r="M701">
            <v>77.150999999999996</v>
          </cell>
          <cell r="N701">
            <v>74</v>
          </cell>
          <cell r="O701">
            <v>9</v>
          </cell>
          <cell r="Q701" t="str">
            <v>PMVV16107</v>
          </cell>
          <cell r="R701">
            <v>91.47</v>
          </cell>
          <cell r="S701">
            <v>1.93</v>
          </cell>
          <cell r="T701">
            <v>16.857142857143</v>
          </cell>
          <cell r="U701">
            <v>60.493000000000002</v>
          </cell>
          <cell r="V701">
            <v>118</v>
          </cell>
          <cell r="W701">
            <v>7</v>
          </cell>
          <cell r="Y701" t="str">
            <v>PWVV16002</v>
          </cell>
          <cell r="Z701">
            <v>0</v>
          </cell>
          <cell r="AD701">
            <v>0</v>
          </cell>
          <cell r="AE701">
            <v>0</v>
          </cell>
        </row>
        <row r="702">
          <cell r="A702" t="str">
            <v>PMVV16099</v>
          </cell>
          <cell r="B702">
            <v>90.32</v>
          </cell>
          <cell r="C702">
            <v>2.94</v>
          </cell>
          <cell r="D702">
            <v>18.14</v>
          </cell>
          <cell r="E702">
            <v>42.401000000000003</v>
          </cell>
          <cell r="F702">
            <v>90.7</v>
          </cell>
          <cell r="G702">
            <v>5</v>
          </cell>
          <cell r="I702" t="str">
            <v>PMVV16099</v>
          </cell>
          <cell r="J702">
            <v>80.67</v>
          </cell>
          <cell r="K702">
            <v>7.74</v>
          </cell>
          <cell r="L702">
            <v>22.85</v>
          </cell>
          <cell r="M702">
            <v>0</v>
          </cell>
          <cell r="N702">
            <v>91.4</v>
          </cell>
          <cell r="O702">
            <v>4</v>
          </cell>
          <cell r="Q702" t="str">
            <v>PMVV16108</v>
          </cell>
          <cell r="R702">
            <v>89</v>
          </cell>
          <cell r="S702">
            <v>2.0299999999999998</v>
          </cell>
          <cell r="T702">
            <v>15.111111111111001</v>
          </cell>
          <cell r="U702">
            <v>46.531999999999996</v>
          </cell>
          <cell r="V702">
            <v>136</v>
          </cell>
          <cell r="W702">
            <v>9</v>
          </cell>
          <cell r="Y702" t="str">
            <v>PWVV16003</v>
          </cell>
          <cell r="Z702">
            <v>0</v>
          </cell>
          <cell r="AD702">
            <v>0</v>
          </cell>
          <cell r="AE702">
            <v>0</v>
          </cell>
        </row>
        <row r="703">
          <cell r="A703" t="str">
            <v>PMVV16107</v>
          </cell>
          <cell r="B703">
            <v>90.04</v>
          </cell>
          <cell r="C703">
            <v>4.18</v>
          </cell>
          <cell r="D703">
            <v>29.725000000000001</v>
          </cell>
          <cell r="E703">
            <v>22.309000000000001</v>
          </cell>
          <cell r="F703">
            <v>118.9</v>
          </cell>
          <cell r="G703">
            <v>4</v>
          </cell>
          <cell r="I703" t="str">
            <v>PMVV16107</v>
          </cell>
          <cell r="J703">
            <v>71.47</v>
          </cell>
          <cell r="K703">
            <v>11.98</v>
          </cell>
          <cell r="L703">
            <v>18.524999999999999</v>
          </cell>
          <cell r="M703">
            <v>93.95</v>
          </cell>
          <cell r="N703">
            <v>74.099999999999994</v>
          </cell>
          <cell r="O703">
            <v>4</v>
          </cell>
          <cell r="Q703" t="str">
            <v>PWMB33001</v>
          </cell>
          <cell r="R703">
            <v>0</v>
          </cell>
          <cell r="V703">
            <v>0</v>
          </cell>
          <cell r="W703">
            <v>0</v>
          </cell>
          <cell r="Y703" t="str">
            <v>PWVV16004</v>
          </cell>
          <cell r="Z703">
            <v>0</v>
          </cell>
          <cell r="AD703">
            <v>0</v>
          </cell>
          <cell r="AE703">
            <v>0</v>
          </cell>
        </row>
        <row r="704">
          <cell r="A704" t="str">
            <v>PMVV16108</v>
          </cell>
          <cell r="B704">
            <v>72.7</v>
          </cell>
          <cell r="C704">
            <v>4.99</v>
          </cell>
          <cell r="D704">
            <v>10.833333333333</v>
          </cell>
          <cell r="E704">
            <v>60.606999999999999</v>
          </cell>
          <cell r="F704">
            <v>97.5</v>
          </cell>
          <cell r="G704">
            <v>9</v>
          </cell>
          <cell r="I704" t="str">
            <v>PMVV16108</v>
          </cell>
          <cell r="J704">
            <v>92.15</v>
          </cell>
          <cell r="K704">
            <v>1.83</v>
          </cell>
          <cell r="L704">
            <v>16.183333333333</v>
          </cell>
          <cell r="M704">
            <v>0</v>
          </cell>
          <cell r="N704">
            <v>97.1</v>
          </cell>
          <cell r="O704">
            <v>6</v>
          </cell>
          <cell r="Q704" t="str">
            <v>PWMB33002</v>
          </cell>
          <cell r="R704">
            <v>100</v>
          </cell>
          <cell r="V704">
            <v>0</v>
          </cell>
          <cell r="W704">
            <v>0</v>
          </cell>
          <cell r="Y704" t="str">
            <v>SDPT60003</v>
          </cell>
          <cell r="Z704">
            <v>0</v>
          </cell>
          <cell r="AD704">
            <v>0</v>
          </cell>
          <cell r="AE704">
            <v>0</v>
          </cell>
        </row>
        <row r="705">
          <cell r="A705" t="str">
            <v>PWMB33001</v>
          </cell>
          <cell r="B705">
            <v>0</v>
          </cell>
          <cell r="F705">
            <v>0</v>
          </cell>
          <cell r="G705">
            <v>0</v>
          </cell>
          <cell r="I705" t="str">
            <v>PWMB33001</v>
          </cell>
          <cell r="J705">
            <v>0</v>
          </cell>
          <cell r="N705">
            <v>0</v>
          </cell>
          <cell r="O705">
            <v>0</v>
          </cell>
          <cell r="Q705" t="str">
            <v>PWMB33003</v>
          </cell>
          <cell r="R705">
            <v>99.71</v>
          </cell>
          <cell r="S705">
            <v>0.48</v>
          </cell>
          <cell r="T705">
            <v>13</v>
          </cell>
          <cell r="U705">
            <v>0</v>
          </cell>
          <cell r="V705">
            <v>13</v>
          </cell>
          <cell r="W705">
            <v>1</v>
          </cell>
          <cell r="Y705" t="str">
            <v>SDPT60004</v>
          </cell>
          <cell r="Z705">
            <v>0</v>
          </cell>
          <cell r="AD705">
            <v>0</v>
          </cell>
          <cell r="AE705">
            <v>0</v>
          </cell>
        </row>
        <row r="706">
          <cell r="A706" t="str">
            <v>PWMB33002</v>
          </cell>
          <cell r="B706">
            <v>100</v>
          </cell>
          <cell r="F706">
            <v>0</v>
          </cell>
          <cell r="G706">
            <v>0</v>
          </cell>
          <cell r="I706" t="str">
            <v>PWMB33002</v>
          </cell>
          <cell r="J706">
            <v>100</v>
          </cell>
          <cell r="N706">
            <v>0</v>
          </cell>
          <cell r="O706">
            <v>0</v>
          </cell>
          <cell r="Q706" t="str">
            <v>PWMB33004</v>
          </cell>
          <cell r="R706">
            <v>62.66</v>
          </cell>
          <cell r="S706">
            <v>20.91</v>
          </cell>
          <cell r="T706">
            <v>2.6666666666666998</v>
          </cell>
          <cell r="U706">
            <v>0</v>
          </cell>
          <cell r="V706">
            <v>8</v>
          </cell>
          <cell r="W706">
            <v>3</v>
          </cell>
          <cell r="Y706" t="str">
            <v>SDPT60005</v>
          </cell>
          <cell r="Z706">
            <v>0</v>
          </cell>
          <cell r="AD706">
            <v>0</v>
          </cell>
          <cell r="AE706">
            <v>0</v>
          </cell>
        </row>
        <row r="707">
          <cell r="A707" t="str">
            <v>PWMB33003</v>
          </cell>
          <cell r="B707">
            <v>86.74</v>
          </cell>
          <cell r="C707">
            <v>7.43</v>
          </cell>
          <cell r="D707">
            <v>10.9</v>
          </cell>
          <cell r="E707">
            <v>0</v>
          </cell>
          <cell r="F707">
            <v>32.700000000000003</v>
          </cell>
          <cell r="G707">
            <v>3</v>
          </cell>
          <cell r="I707" t="str">
            <v>PWMB33003</v>
          </cell>
          <cell r="J707">
            <v>100</v>
          </cell>
          <cell r="K707">
            <v>0</v>
          </cell>
          <cell r="L707">
            <v>6</v>
          </cell>
          <cell r="N707">
            <v>6</v>
          </cell>
          <cell r="O707">
            <v>0</v>
          </cell>
          <cell r="Q707" t="str">
            <v>PWVV16001</v>
          </cell>
          <cell r="R707">
            <v>0</v>
          </cell>
          <cell r="V707">
            <v>0</v>
          </cell>
          <cell r="W707">
            <v>0</v>
          </cell>
          <cell r="Y707" t="str">
            <v>SDPT60007</v>
          </cell>
          <cell r="Z707">
            <v>0</v>
          </cell>
          <cell r="AD707">
            <v>0</v>
          </cell>
          <cell r="AE707">
            <v>0</v>
          </cell>
        </row>
        <row r="708">
          <cell r="A708" t="str">
            <v>PWMB33004</v>
          </cell>
          <cell r="B708">
            <v>14.3</v>
          </cell>
          <cell r="C708">
            <v>143.97999999999999</v>
          </cell>
          <cell r="D708">
            <v>0</v>
          </cell>
          <cell r="E708">
            <v>0</v>
          </cell>
          <cell r="F708">
            <v>0</v>
          </cell>
          <cell r="G708">
            <v>1</v>
          </cell>
          <cell r="I708" t="str">
            <v>PWMB33004</v>
          </cell>
          <cell r="J708">
            <v>67.900000000000006</v>
          </cell>
          <cell r="K708">
            <v>26.97</v>
          </cell>
          <cell r="L708">
            <v>4</v>
          </cell>
          <cell r="M708">
            <v>0</v>
          </cell>
          <cell r="N708">
            <v>8</v>
          </cell>
          <cell r="O708">
            <v>2</v>
          </cell>
          <cell r="Q708" t="str">
            <v>PWVV16002</v>
          </cell>
          <cell r="R708">
            <v>0</v>
          </cell>
          <cell r="V708">
            <v>0</v>
          </cell>
          <cell r="W708">
            <v>0</v>
          </cell>
          <cell r="Y708" t="str">
            <v>SDPT60008</v>
          </cell>
          <cell r="Z708">
            <v>0</v>
          </cell>
          <cell r="AD708">
            <v>0</v>
          </cell>
          <cell r="AE708">
            <v>0</v>
          </cell>
        </row>
        <row r="709">
          <cell r="A709" t="str">
            <v>PWVV16001</v>
          </cell>
          <cell r="B709">
            <v>0</v>
          </cell>
          <cell r="F709">
            <v>0</v>
          </cell>
          <cell r="G709">
            <v>0</v>
          </cell>
          <cell r="I709" t="str">
            <v>PWVV16001</v>
          </cell>
          <cell r="J709">
            <v>0</v>
          </cell>
          <cell r="N709">
            <v>0</v>
          </cell>
          <cell r="O709">
            <v>0</v>
          </cell>
          <cell r="Q709" t="str">
            <v>PWVV16003</v>
          </cell>
          <cell r="R709">
            <v>0</v>
          </cell>
          <cell r="V709">
            <v>0</v>
          </cell>
          <cell r="W709">
            <v>0</v>
          </cell>
          <cell r="Y709" t="str">
            <v>SDPT60009</v>
          </cell>
          <cell r="Z709">
            <v>0</v>
          </cell>
          <cell r="AD709">
            <v>0</v>
          </cell>
          <cell r="AE709">
            <v>0</v>
          </cell>
        </row>
        <row r="710">
          <cell r="A710" t="str">
            <v>PWVV16002</v>
          </cell>
          <cell r="B710">
            <v>0</v>
          </cell>
          <cell r="F710">
            <v>0</v>
          </cell>
          <cell r="G710">
            <v>0</v>
          </cell>
          <cell r="I710" t="str">
            <v>PWVV16002</v>
          </cell>
          <cell r="J710">
            <v>0</v>
          </cell>
          <cell r="N710">
            <v>0</v>
          </cell>
          <cell r="O710">
            <v>0</v>
          </cell>
          <cell r="Q710" t="str">
            <v>PWVV16004</v>
          </cell>
          <cell r="R710">
            <v>0</v>
          </cell>
          <cell r="V710">
            <v>0</v>
          </cell>
          <cell r="W710">
            <v>0</v>
          </cell>
          <cell r="Y710" t="str">
            <v>SDPT60010</v>
          </cell>
          <cell r="Z710">
            <v>0</v>
          </cell>
          <cell r="AD710">
            <v>0</v>
          </cell>
          <cell r="AE710">
            <v>0</v>
          </cell>
        </row>
        <row r="711">
          <cell r="A711" t="str">
            <v>PWVV16003</v>
          </cell>
          <cell r="B711">
            <v>0</v>
          </cell>
          <cell r="F711">
            <v>0</v>
          </cell>
          <cell r="G711">
            <v>0</v>
          </cell>
          <cell r="I711" t="str">
            <v>PWVV16003</v>
          </cell>
          <cell r="J711">
            <v>0</v>
          </cell>
          <cell r="N711">
            <v>0</v>
          </cell>
          <cell r="O711">
            <v>0</v>
          </cell>
          <cell r="Q711" t="str">
            <v>SDPT60003</v>
          </cell>
          <cell r="R711">
            <v>0</v>
          </cell>
          <cell r="V711">
            <v>0</v>
          </cell>
          <cell r="W711">
            <v>0</v>
          </cell>
          <cell r="Y711" t="str">
            <v>SDPT60011</v>
          </cell>
          <cell r="Z711">
            <v>0</v>
          </cell>
          <cell r="AD711">
            <v>0</v>
          </cell>
          <cell r="AE711">
            <v>0</v>
          </cell>
        </row>
        <row r="712">
          <cell r="A712" t="str">
            <v>PWVV16004</v>
          </cell>
          <cell r="B712">
            <v>0</v>
          </cell>
          <cell r="F712">
            <v>0</v>
          </cell>
          <cell r="G712">
            <v>0</v>
          </cell>
          <cell r="I712" t="str">
            <v>PWVV16004</v>
          </cell>
          <cell r="J712">
            <v>0</v>
          </cell>
          <cell r="N712">
            <v>0</v>
          </cell>
          <cell r="O712">
            <v>0</v>
          </cell>
          <cell r="Q712" t="str">
            <v>SDPT60004</v>
          </cell>
          <cell r="R712">
            <v>0</v>
          </cell>
          <cell r="V712">
            <v>0</v>
          </cell>
          <cell r="W712">
            <v>0</v>
          </cell>
          <cell r="Y712" t="str">
            <v>SDPT60012</v>
          </cell>
          <cell r="Z712">
            <v>0</v>
          </cell>
          <cell r="AD712">
            <v>0</v>
          </cell>
          <cell r="AE712">
            <v>0</v>
          </cell>
        </row>
        <row r="713">
          <cell r="A713" t="str">
            <v>SDPT60003</v>
          </cell>
          <cell r="B713">
            <v>0</v>
          </cell>
          <cell r="F713">
            <v>0</v>
          </cell>
          <cell r="G713">
            <v>0</v>
          </cell>
          <cell r="I713" t="str">
            <v>SDPT60003</v>
          </cell>
          <cell r="J713">
            <v>0</v>
          </cell>
          <cell r="N713">
            <v>0</v>
          </cell>
          <cell r="O713">
            <v>0</v>
          </cell>
          <cell r="Q713" t="str">
            <v>SDPT60005</v>
          </cell>
          <cell r="R713">
            <v>0</v>
          </cell>
          <cell r="V713">
            <v>0</v>
          </cell>
          <cell r="W713">
            <v>0</v>
          </cell>
          <cell r="Y713" t="str">
            <v>SDPT60014</v>
          </cell>
          <cell r="Z713">
            <v>0</v>
          </cell>
          <cell r="AD713">
            <v>0</v>
          </cell>
          <cell r="AE713">
            <v>0</v>
          </cell>
        </row>
        <row r="714">
          <cell r="A714" t="str">
            <v>SDPT60004</v>
          </cell>
          <cell r="B714">
            <v>0</v>
          </cell>
          <cell r="F714">
            <v>0</v>
          </cell>
          <cell r="G714">
            <v>0</v>
          </cell>
          <cell r="I714" t="str">
            <v>SDPT60004</v>
          </cell>
          <cell r="J714">
            <v>0</v>
          </cell>
          <cell r="N714">
            <v>0</v>
          </cell>
          <cell r="O714">
            <v>0</v>
          </cell>
          <cell r="Q714" t="str">
            <v>SDPT60007</v>
          </cell>
          <cell r="R714">
            <v>0</v>
          </cell>
          <cell r="V714">
            <v>0</v>
          </cell>
          <cell r="W714">
            <v>0</v>
          </cell>
          <cell r="Y714" t="str">
            <v>SDPT60015</v>
          </cell>
          <cell r="Z714">
            <v>0</v>
          </cell>
          <cell r="AD714">
            <v>0</v>
          </cell>
          <cell r="AE714">
            <v>0</v>
          </cell>
        </row>
        <row r="715">
          <cell r="A715" t="str">
            <v>SDPT60005</v>
          </cell>
          <cell r="B715">
            <v>0</v>
          </cell>
          <cell r="F715">
            <v>0</v>
          </cell>
          <cell r="G715">
            <v>0</v>
          </cell>
          <cell r="I715" t="str">
            <v>SDPT60005</v>
          </cell>
          <cell r="J715">
            <v>0</v>
          </cell>
          <cell r="N715">
            <v>0</v>
          </cell>
          <cell r="O715">
            <v>0</v>
          </cell>
          <cell r="Q715" t="str">
            <v>SDPT60008</v>
          </cell>
          <cell r="R715">
            <v>0</v>
          </cell>
          <cell r="V715">
            <v>0</v>
          </cell>
          <cell r="W715">
            <v>0</v>
          </cell>
          <cell r="Y715" t="str">
            <v>SDPT60016</v>
          </cell>
          <cell r="Z715">
            <v>0</v>
          </cell>
          <cell r="AD715">
            <v>0</v>
          </cell>
          <cell r="AE715">
            <v>0</v>
          </cell>
        </row>
        <row r="716">
          <cell r="A716" t="str">
            <v>SDPT60007</v>
          </cell>
          <cell r="B716">
            <v>0</v>
          </cell>
          <cell r="F716">
            <v>0</v>
          </cell>
          <cell r="G716">
            <v>0</v>
          </cell>
          <cell r="I716" t="str">
            <v>SDPT60007</v>
          </cell>
          <cell r="J716">
            <v>0</v>
          </cell>
          <cell r="N716">
            <v>0</v>
          </cell>
          <cell r="O716">
            <v>0</v>
          </cell>
          <cell r="Q716" t="str">
            <v>SDPT60009</v>
          </cell>
          <cell r="R716">
            <v>0</v>
          </cell>
          <cell r="V716">
            <v>0</v>
          </cell>
          <cell r="W716">
            <v>0</v>
          </cell>
          <cell r="Y716" t="str">
            <v>SDPT60017</v>
          </cell>
          <cell r="Z716">
            <v>0</v>
          </cell>
          <cell r="AD716">
            <v>0</v>
          </cell>
          <cell r="AE716">
            <v>0</v>
          </cell>
        </row>
        <row r="717">
          <cell r="A717" t="str">
            <v>SDPT60008</v>
          </cell>
          <cell r="B717">
            <v>0</v>
          </cell>
          <cell r="F717">
            <v>0</v>
          </cell>
          <cell r="G717">
            <v>0</v>
          </cell>
          <cell r="I717" t="str">
            <v>SDPT60008</v>
          </cell>
          <cell r="J717">
            <v>0</v>
          </cell>
          <cell r="N717">
            <v>0</v>
          </cell>
          <cell r="O717">
            <v>0</v>
          </cell>
          <cell r="Q717" t="str">
            <v>SDPT60010</v>
          </cell>
          <cell r="R717">
            <v>0</v>
          </cell>
          <cell r="V717">
            <v>0</v>
          </cell>
          <cell r="W717">
            <v>0</v>
          </cell>
          <cell r="Y717" t="str">
            <v>SDPT60018</v>
          </cell>
          <cell r="Z717">
            <v>0</v>
          </cell>
          <cell r="AD717">
            <v>0</v>
          </cell>
          <cell r="AE717">
            <v>0</v>
          </cell>
        </row>
        <row r="718">
          <cell r="A718" t="str">
            <v>SDPT60009</v>
          </cell>
          <cell r="B718">
            <v>0</v>
          </cell>
          <cell r="F718">
            <v>0</v>
          </cell>
          <cell r="G718">
            <v>0</v>
          </cell>
          <cell r="I718" t="str">
            <v>SDPT60009</v>
          </cell>
          <cell r="J718">
            <v>0</v>
          </cell>
          <cell r="N718">
            <v>0</v>
          </cell>
          <cell r="O718">
            <v>0</v>
          </cell>
          <cell r="Q718" t="str">
            <v>SDPT60011</v>
          </cell>
          <cell r="R718">
            <v>0</v>
          </cell>
          <cell r="V718">
            <v>0</v>
          </cell>
          <cell r="W718">
            <v>0</v>
          </cell>
          <cell r="Y718" t="str">
            <v>SDPT60020</v>
          </cell>
          <cell r="Z718">
            <v>0</v>
          </cell>
          <cell r="AD718">
            <v>0</v>
          </cell>
          <cell r="AE718">
            <v>0</v>
          </cell>
        </row>
        <row r="719">
          <cell r="A719" t="str">
            <v>SDPT60010</v>
          </cell>
          <cell r="B719">
            <v>0</v>
          </cell>
          <cell r="F719">
            <v>0</v>
          </cell>
          <cell r="G719">
            <v>0</v>
          </cell>
          <cell r="I719" t="str">
            <v>SDPT60010</v>
          </cell>
          <cell r="J719">
            <v>0</v>
          </cell>
          <cell r="N719">
            <v>0</v>
          </cell>
          <cell r="O719">
            <v>0</v>
          </cell>
          <cell r="Q719" t="str">
            <v>SDPT60012</v>
          </cell>
          <cell r="R719">
            <v>0</v>
          </cell>
          <cell r="V719">
            <v>0</v>
          </cell>
          <cell r="W719">
            <v>0</v>
          </cell>
          <cell r="Y719" t="str">
            <v>SDPT60021</v>
          </cell>
          <cell r="Z719">
            <v>0</v>
          </cell>
          <cell r="AD719">
            <v>0</v>
          </cell>
          <cell r="AE719">
            <v>0</v>
          </cell>
        </row>
        <row r="720">
          <cell r="A720" t="str">
            <v>SDPT60011</v>
          </cell>
          <cell r="B720">
            <v>0</v>
          </cell>
          <cell r="F720">
            <v>0</v>
          </cell>
          <cell r="G720">
            <v>0</v>
          </cell>
          <cell r="I720" t="str">
            <v>SDPT60011</v>
          </cell>
          <cell r="J720">
            <v>0</v>
          </cell>
          <cell r="N720">
            <v>0</v>
          </cell>
          <cell r="O720">
            <v>0</v>
          </cell>
          <cell r="Q720" t="str">
            <v>SDPT60014</v>
          </cell>
          <cell r="R720">
            <v>0</v>
          </cell>
          <cell r="V720">
            <v>0</v>
          </cell>
          <cell r="W720">
            <v>0</v>
          </cell>
          <cell r="Y720" t="str">
            <v>SDPT60025</v>
          </cell>
          <cell r="Z720">
            <v>0</v>
          </cell>
          <cell r="AD720">
            <v>0</v>
          </cell>
          <cell r="AE720">
            <v>0</v>
          </cell>
        </row>
        <row r="721">
          <cell r="A721" t="str">
            <v>SDPT60012</v>
          </cell>
          <cell r="B721">
            <v>0</v>
          </cell>
          <cell r="F721">
            <v>0</v>
          </cell>
          <cell r="G721">
            <v>0</v>
          </cell>
          <cell r="I721" t="str">
            <v>SDPT60012</v>
          </cell>
          <cell r="J721">
            <v>0</v>
          </cell>
          <cell r="N721">
            <v>0</v>
          </cell>
          <cell r="O721">
            <v>0</v>
          </cell>
          <cell r="Q721" t="str">
            <v>SDPT60015</v>
          </cell>
          <cell r="R721">
            <v>0</v>
          </cell>
          <cell r="V721">
            <v>0</v>
          </cell>
          <cell r="W721">
            <v>0</v>
          </cell>
          <cell r="Y721" t="str">
            <v>SDPT60027</v>
          </cell>
          <cell r="Z721">
            <v>0</v>
          </cell>
          <cell r="AD721">
            <v>0</v>
          </cell>
          <cell r="AE721">
            <v>0</v>
          </cell>
        </row>
        <row r="722">
          <cell r="A722" t="str">
            <v>SDPT60014</v>
          </cell>
          <cell r="B722">
            <v>0</v>
          </cell>
          <cell r="F722">
            <v>0</v>
          </cell>
          <cell r="G722">
            <v>0</v>
          </cell>
          <cell r="I722" t="str">
            <v>SDPT60014</v>
          </cell>
          <cell r="J722">
            <v>0</v>
          </cell>
          <cell r="N722">
            <v>0</v>
          </cell>
          <cell r="O722">
            <v>0</v>
          </cell>
          <cell r="Q722" t="str">
            <v>SDPT60016</v>
          </cell>
          <cell r="R722">
            <v>0</v>
          </cell>
          <cell r="V722">
            <v>0</v>
          </cell>
          <cell r="W722">
            <v>0</v>
          </cell>
          <cell r="Y722" t="str">
            <v>SDPT60031</v>
          </cell>
          <cell r="Z722">
            <v>0</v>
          </cell>
          <cell r="AD722">
            <v>0</v>
          </cell>
          <cell r="AE722">
            <v>0</v>
          </cell>
        </row>
        <row r="723">
          <cell r="A723" t="str">
            <v>SDPT60015</v>
          </cell>
          <cell r="B723">
            <v>0</v>
          </cell>
          <cell r="F723">
            <v>0</v>
          </cell>
          <cell r="G723">
            <v>0</v>
          </cell>
          <cell r="I723" t="str">
            <v>SDPT60015</v>
          </cell>
          <cell r="J723">
            <v>0</v>
          </cell>
          <cell r="N723">
            <v>0</v>
          </cell>
          <cell r="O723">
            <v>0</v>
          </cell>
          <cell r="Q723" t="str">
            <v>SDPT60017</v>
          </cell>
          <cell r="R723">
            <v>0</v>
          </cell>
          <cell r="V723">
            <v>0</v>
          </cell>
          <cell r="W723">
            <v>0</v>
          </cell>
          <cell r="Y723" t="str">
            <v>SDPT60032</v>
          </cell>
          <cell r="Z723">
            <v>0</v>
          </cell>
          <cell r="AD723">
            <v>0</v>
          </cell>
          <cell r="AE723">
            <v>0</v>
          </cell>
        </row>
        <row r="724">
          <cell r="A724" t="str">
            <v>SDPT60016</v>
          </cell>
          <cell r="B724">
            <v>0</v>
          </cell>
          <cell r="F724">
            <v>0</v>
          </cell>
          <cell r="G724">
            <v>0</v>
          </cell>
          <cell r="I724" t="str">
            <v>SDPT60016</v>
          </cell>
          <cell r="J724">
            <v>0</v>
          </cell>
          <cell r="N724">
            <v>0</v>
          </cell>
          <cell r="O724">
            <v>0</v>
          </cell>
          <cell r="Q724" t="str">
            <v>SDPT60018</v>
          </cell>
          <cell r="R724">
            <v>0</v>
          </cell>
          <cell r="V724">
            <v>0</v>
          </cell>
          <cell r="W724">
            <v>0</v>
          </cell>
          <cell r="Y724" t="str">
            <v>SDPT60033</v>
          </cell>
          <cell r="Z724">
            <v>0</v>
          </cell>
          <cell r="AD724">
            <v>0</v>
          </cell>
          <cell r="AE724">
            <v>0</v>
          </cell>
        </row>
        <row r="725">
          <cell r="A725" t="str">
            <v>SDPT60017</v>
          </cell>
          <cell r="B725">
            <v>0</v>
          </cell>
          <cell r="F725">
            <v>0</v>
          </cell>
          <cell r="G725">
            <v>0</v>
          </cell>
          <cell r="I725" t="str">
            <v>SDPT60017</v>
          </cell>
          <cell r="J725">
            <v>0</v>
          </cell>
          <cell r="N725">
            <v>0</v>
          </cell>
          <cell r="O725">
            <v>0</v>
          </cell>
          <cell r="Q725" t="str">
            <v>SDPT60020</v>
          </cell>
          <cell r="R725">
            <v>0</v>
          </cell>
          <cell r="V725">
            <v>0</v>
          </cell>
          <cell r="W725">
            <v>0</v>
          </cell>
          <cell r="Y725" t="str">
            <v>SDPT60036</v>
          </cell>
          <cell r="Z725">
            <v>0</v>
          </cell>
          <cell r="AD725">
            <v>0</v>
          </cell>
          <cell r="AE725">
            <v>0</v>
          </cell>
        </row>
        <row r="726">
          <cell r="A726" t="str">
            <v>SDPT60018</v>
          </cell>
          <cell r="B726">
            <v>0</v>
          </cell>
          <cell r="F726">
            <v>0</v>
          </cell>
          <cell r="G726">
            <v>0</v>
          </cell>
          <cell r="I726" t="str">
            <v>SDPT60018</v>
          </cell>
          <cell r="J726">
            <v>0</v>
          </cell>
          <cell r="N726">
            <v>0</v>
          </cell>
          <cell r="O726">
            <v>0</v>
          </cell>
          <cell r="Q726" t="str">
            <v>SDPT60021</v>
          </cell>
          <cell r="R726">
            <v>0</v>
          </cell>
          <cell r="V726">
            <v>0</v>
          </cell>
          <cell r="W726">
            <v>0</v>
          </cell>
          <cell r="Y726" t="str">
            <v>SDPT60037</v>
          </cell>
          <cell r="Z726">
            <v>0</v>
          </cell>
          <cell r="AD726">
            <v>0</v>
          </cell>
          <cell r="AE726">
            <v>0</v>
          </cell>
        </row>
        <row r="727">
          <cell r="A727" t="str">
            <v>SDPT60020</v>
          </cell>
          <cell r="B727">
            <v>0</v>
          </cell>
          <cell r="F727">
            <v>0</v>
          </cell>
          <cell r="G727">
            <v>0</v>
          </cell>
          <cell r="I727" t="str">
            <v>SDPT60020</v>
          </cell>
          <cell r="J727">
            <v>0</v>
          </cell>
          <cell r="N727">
            <v>0</v>
          </cell>
          <cell r="O727">
            <v>0</v>
          </cell>
          <cell r="Q727" t="str">
            <v>SDPT60025</v>
          </cell>
          <cell r="R727">
            <v>0</v>
          </cell>
          <cell r="V727">
            <v>0</v>
          </cell>
          <cell r="W727">
            <v>0</v>
          </cell>
          <cell r="Y727" t="str">
            <v>SDPT60041</v>
          </cell>
          <cell r="Z727">
            <v>0</v>
          </cell>
          <cell r="AD727">
            <v>0</v>
          </cell>
          <cell r="AE727">
            <v>0</v>
          </cell>
        </row>
        <row r="728">
          <cell r="A728" t="str">
            <v>SDPT60021</v>
          </cell>
          <cell r="B728">
            <v>0</v>
          </cell>
          <cell r="F728">
            <v>0</v>
          </cell>
          <cell r="G728">
            <v>0</v>
          </cell>
          <cell r="I728" t="str">
            <v>SDPT60021</v>
          </cell>
          <cell r="J728">
            <v>0</v>
          </cell>
          <cell r="N728">
            <v>0</v>
          </cell>
          <cell r="O728">
            <v>0</v>
          </cell>
          <cell r="Q728" t="str">
            <v>SDPT60027</v>
          </cell>
          <cell r="R728">
            <v>0</v>
          </cell>
          <cell r="V728">
            <v>0</v>
          </cell>
          <cell r="W728">
            <v>0</v>
          </cell>
          <cell r="Y728" t="str">
            <v>SDPT60046</v>
          </cell>
          <cell r="Z728">
            <v>0</v>
          </cell>
          <cell r="AD728">
            <v>0</v>
          </cell>
          <cell r="AE728">
            <v>0</v>
          </cell>
        </row>
        <row r="729">
          <cell r="A729" t="str">
            <v>SDPT60025</v>
          </cell>
          <cell r="B729">
            <v>0</v>
          </cell>
          <cell r="F729">
            <v>0</v>
          </cell>
          <cell r="G729">
            <v>0</v>
          </cell>
          <cell r="I729" t="str">
            <v>SDPT60025</v>
          </cell>
          <cell r="J729">
            <v>0</v>
          </cell>
          <cell r="N729">
            <v>0</v>
          </cell>
          <cell r="O729">
            <v>0</v>
          </cell>
          <cell r="Q729" t="str">
            <v>SDPT60031</v>
          </cell>
          <cell r="R729">
            <v>0</v>
          </cell>
          <cell r="V729">
            <v>0</v>
          </cell>
          <cell r="W729">
            <v>0</v>
          </cell>
          <cell r="Y729" t="str">
            <v>SDPT60048</v>
          </cell>
          <cell r="Z729">
            <v>0</v>
          </cell>
          <cell r="AD729">
            <v>0</v>
          </cell>
          <cell r="AE729">
            <v>0</v>
          </cell>
        </row>
        <row r="730">
          <cell r="A730" t="str">
            <v>SDPT60027</v>
          </cell>
          <cell r="B730">
            <v>0</v>
          </cell>
          <cell r="F730">
            <v>0</v>
          </cell>
          <cell r="G730">
            <v>0</v>
          </cell>
          <cell r="I730" t="str">
            <v>SDPT60027</v>
          </cell>
          <cell r="J730">
            <v>0</v>
          </cell>
          <cell r="N730">
            <v>0</v>
          </cell>
          <cell r="O730">
            <v>0</v>
          </cell>
          <cell r="Q730" t="str">
            <v>SDPT60032</v>
          </cell>
          <cell r="R730">
            <v>0</v>
          </cell>
          <cell r="V730">
            <v>0</v>
          </cell>
          <cell r="W730">
            <v>0</v>
          </cell>
          <cell r="Y730" t="str">
            <v>SDPT60049</v>
          </cell>
          <cell r="Z730">
            <v>0</v>
          </cell>
          <cell r="AD730">
            <v>0</v>
          </cell>
          <cell r="AE730">
            <v>0</v>
          </cell>
        </row>
        <row r="731">
          <cell r="A731" t="str">
            <v>SDPT60031</v>
          </cell>
          <cell r="B731">
            <v>0</v>
          </cell>
          <cell r="F731">
            <v>0</v>
          </cell>
          <cell r="G731">
            <v>0</v>
          </cell>
          <cell r="I731" t="str">
            <v>SDPT60031</v>
          </cell>
          <cell r="J731">
            <v>0</v>
          </cell>
          <cell r="N731">
            <v>0</v>
          </cell>
          <cell r="O731">
            <v>0</v>
          </cell>
          <cell r="Q731" t="str">
            <v>SDPT60033</v>
          </cell>
          <cell r="R731">
            <v>0</v>
          </cell>
          <cell r="V731">
            <v>0</v>
          </cell>
          <cell r="W731">
            <v>0</v>
          </cell>
          <cell r="Y731" t="str">
            <v>SDPT60051</v>
          </cell>
          <cell r="Z731">
            <v>0</v>
          </cell>
          <cell r="AD731">
            <v>0</v>
          </cell>
          <cell r="AE731">
            <v>0</v>
          </cell>
        </row>
        <row r="732">
          <cell r="A732" t="str">
            <v>SDPT60032</v>
          </cell>
          <cell r="B732">
            <v>0</v>
          </cell>
          <cell r="F732">
            <v>0</v>
          </cell>
          <cell r="G732">
            <v>0</v>
          </cell>
          <cell r="I732" t="str">
            <v>SDPT60032</v>
          </cell>
          <cell r="J732">
            <v>0</v>
          </cell>
          <cell r="N732">
            <v>0</v>
          </cell>
          <cell r="O732">
            <v>0</v>
          </cell>
          <cell r="Q732" t="str">
            <v>SDPT60036</v>
          </cell>
          <cell r="R732">
            <v>0</v>
          </cell>
          <cell r="V732">
            <v>0</v>
          </cell>
          <cell r="W732">
            <v>0</v>
          </cell>
          <cell r="Y732" t="str">
            <v>SDPT60052</v>
          </cell>
          <cell r="Z732">
            <v>0</v>
          </cell>
          <cell r="AD732">
            <v>0</v>
          </cell>
          <cell r="AE732">
            <v>0</v>
          </cell>
        </row>
        <row r="733">
          <cell r="A733" t="str">
            <v>SDPT60033</v>
          </cell>
          <cell r="B733">
            <v>0</v>
          </cell>
          <cell r="F733">
            <v>0</v>
          </cell>
          <cell r="G733">
            <v>0</v>
          </cell>
          <cell r="I733" t="str">
            <v>SDPT60033</v>
          </cell>
          <cell r="J733">
            <v>0</v>
          </cell>
          <cell r="N733">
            <v>0</v>
          </cell>
          <cell r="O733">
            <v>0</v>
          </cell>
          <cell r="Q733" t="str">
            <v>SDPT60037</v>
          </cell>
          <cell r="R733">
            <v>0</v>
          </cell>
          <cell r="V733">
            <v>0</v>
          </cell>
          <cell r="W733">
            <v>0</v>
          </cell>
          <cell r="Y733" t="str">
            <v>SDPT60053</v>
          </cell>
          <cell r="Z733">
            <v>0</v>
          </cell>
          <cell r="AD733">
            <v>0</v>
          </cell>
          <cell r="AE733">
            <v>0</v>
          </cell>
        </row>
        <row r="734">
          <cell r="A734" t="str">
            <v>SDPT60036</v>
          </cell>
          <cell r="B734">
            <v>0</v>
          </cell>
          <cell r="F734">
            <v>0</v>
          </cell>
          <cell r="G734">
            <v>0</v>
          </cell>
          <cell r="I734" t="str">
            <v>SDPT60036</v>
          </cell>
          <cell r="J734">
            <v>0</v>
          </cell>
          <cell r="N734">
            <v>0</v>
          </cell>
          <cell r="O734">
            <v>0</v>
          </cell>
          <cell r="Q734" t="str">
            <v>SDPT60041</v>
          </cell>
          <cell r="R734">
            <v>0</v>
          </cell>
          <cell r="V734">
            <v>0</v>
          </cell>
          <cell r="W734">
            <v>0</v>
          </cell>
          <cell r="Y734" t="str">
            <v>SDPT60058</v>
          </cell>
          <cell r="Z734">
            <v>0</v>
          </cell>
          <cell r="AD734">
            <v>0</v>
          </cell>
          <cell r="AE734">
            <v>0</v>
          </cell>
        </row>
        <row r="735">
          <cell r="A735" t="str">
            <v>SDPT60037</v>
          </cell>
          <cell r="B735">
            <v>0</v>
          </cell>
          <cell r="F735">
            <v>0</v>
          </cell>
          <cell r="G735">
            <v>0</v>
          </cell>
          <cell r="I735" t="str">
            <v>SDPT60037</v>
          </cell>
          <cell r="J735">
            <v>0</v>
          </cell>
          <cell r="N735">
            <v>0</v>
          </cell>
          <cell r="O735">
            <v>0</v>
          </cell>
          <cell r="Q735" t="str">
            <v>SDPT60046</v>
          </cell>
          <cell r="R735">
            <v>0</v>
          </cell>
          <cell r="V735">
            <v>0</v>
          </cell>
          <cell r="W735">
            <v>0</v>
          </cell>
          <cell r="Y735" t="str">
            <v>SDPT60059</v>
          </cell>
          <cell r="Z735">
            <v>0</v>
          </cell>
          <cell r="AD735">
            <v>0</v>
          </cell>
          <cell r="AE735">
            <v>0</v>
          </cell>
        </row>
        <row r="736">
          <cell r="A736" t="str">
            <v>SDPT60041</v>
          </cell>
          <cell r="B736">
            <v>0</v>
          </cell>
          <cell r="F736">
            <v>0</v>
          </cell>
          <cell r="G736">
            <v>0</v>
          </cell>
          <cell r="I736" t="str">
            <v>SDPT60041</v>
          </cell>
          <cell r="J736">
            <v>0</v>
          </cell>
          <cell r="N736">
            <v>0</v>
          </cell>
          <cell r="O736">
            <v>0</v>
          </cell>
          <cell r="Q736" t="str">
            <v>SDPT60048</v>
          </cell>
          <cell r="R736">
            <v>0</v>
          </cell>
          <cell r="V736">
            <v>0</v>
          </cell>
          <cell r="W736">
            <v>0</v>
          </cell>
          <cell r="Y736" t="str">
            <v>SDPT60060</v>
          </cell>
          <cell r="Z736">
            <v>0</v>
          </cell>
          <cell r="AD736">
            <v>0</v>
          </cell>
          <cell r="AE736">
            <v>0</v>
          </cell>
        </row>
        <row r="737">
          <cell r="A737" t="str">
            <v>SDPT60046</v>
          </cell>
          <cell r="B737">
            <v>0</v>
          </cell>
          <cell r="F737">
            <v>0</v>
          </cell>
          <cell r="G737">
            <v>0</v>
          </cell>
          <cell r="I737" t="str">
            <v>SDPT60046</v>
          </cell>
          <cell r="J737">
            <v>0</v>
          </cell>
          <cell r="N737">
            <v>0</v>
          </cell>
          <cell r="O737">
            <v>0</v>
          </cell>
          <cell r="Q737" t="str">
            <v>SDPT60049</v>
          </cell>
          <cell r="R737">
            <v>0</v>
          </cell>
          <cell r="V737">
            <v>0</v>
          </cell>
          <cell r="W737">
            <v>0</v>
          </cell>
          <cell r="Y737" t="str">
            <v>SDPT60061</v>
          </cell>
          <cell r="Z737">
            <v>0</v>
          </cell>
          <cell r="AD737">
            <v>0</v>
          </cell>
          <cell r="AE737">
            <v>0</v>
          </cell>
        </row>
        <row r="738">
          <cell r="A738" t="str">
            <v>SDPT60048</v>
          </cell>
          <cell r="B738">
            <v>0</v>
          </cell>
          <cell r="F738">
            <v>0</v>
          </cell>
          <cell r="G738">
            <v>0</v>
          </cell>
          <cell r="I738" t="str">
            <v>SDPT60048</v>
          </cell>
          <cell r="J738">
            <v>0</v>
          </cell>
          <cell r="N738">
            <v>0</v>
          </cell>
          <cell r="O738">
            <v>0</v>
          </cell>
          <cell r="Q738" t="str">
            <v>SDPT60051</v>
          </cell>
          <cell r="R738">
            <v>0</v>
          </cell>
          <cell r="V738">
            <v>0</v>
          </cell>
          <cell r="W738">
            <v>0</v>
          </cell>
          <cell r="Y738" t="str">
            <v>SDPT60062</v>
          </cell>
          <cell r="Z738">
            <v>0</v>
          </cell>
          <cell r="AD738">
            <v>0</v>
          </cell>
          <cell r="AE738">
            <v>0</v>
          </cell>
        </row>
        <row r="739">
          <cell r="A739" t="str">
            <v>SDPT60049</v>
          </cell>
          <cell r="B739">
            <v>0</v>
          </cell>
          <cell r="F739">
            <v>0</v>
          </cell>
          <cell r="G739">
            <v>0</v>
          </cell>
          <cell r="I739" t="str">
            <v>SDPT60049</v>
          </cell>
          <cell r="J739">
            <v>0</v>
          </cell>
          <cell r="N739">
            <v>0</v>
          </cell>
          <cell r="O739">
            <v>0</v>
          </cell>
          <cell r="Q739" t="str">
            <v>SDPT60052</v>
          </cell>
          <cell r="R739">
            <v>0</v>
          </cell>
          <cell r="V739">
            <v>0</v>
          </cell>
          <cell r="W739">
            <v>0</v>
          </cell>
          <cell r="Y739" t="str">
            <v>SDPT60063</v>
          </cell>
          <cell r="Z739">
            <v>0</v>
          </cell>
          <cell r="AD739">
            <v>0</v>
          </cell>
          <cell r="AE739">
            <v>0</v>
          </cell>
        </row>
        <row r="740">
          <cell r="A740" t="str">
            <v>SDPT60051</v>
          </cell>
          <cell r="B740">
            <v>0</v>
          </cell>
          <cell r="F740">
            <v>0</v>
          </cell>
          <cell r="G740">
            <v>0</v>
          </cell>
          <cell r="I740" t="str">
            <v>SDPT60051</v>
          </cell>
          <cell r="J740">
            <v>0</v>
          </cell>
          <cell r="N740">
            <v>0</v>
          </cell>
          <cell r="O740">
            <v>0</v>
          </cell>
          <cell r="Q740" t="str">
            <v>SDPT60053</v>
          </cell>
          <cell r="R740">
            <v>0</v>
          </cell>
          <cell r="V740">
            <v>0</v>
          </cell>
          <cell r="W740">
            <v>0</v>
          </cell>
          <cell r="Y740" t="str">
            <v>SDPT60064</v>
          </cell>
          <cell r="Z740">
            <v>0</v>
          </cell>
          <cell r="AD740">
            <v>0</v>
          </cell>
          <cell r="AE740">
            <v>0</v>
          </cell>
        </row>
        <row r="741">
          <cell r="A741" t="str">
            <v>SDPT60052</v>
          </cell>
          <cell r="B741">
            <v>0</v>
          </cell>
          <cell r="F741">
            <v>0</v>
          </cell>
          <cell r="G741">
            <v>0</v>
          </cell>
          <cell r="I741" t="str">
            <v>SDPT60052</v>
          </cell>
          <cell r="J741">
            <v>0</v>
          </cell>
          <cell r="N741">
            <v>0</v>
          </cell>
          <cell r="O741">
            <v>0</v>
          </cell>
          <cell r="Q741" t="str">
            <v>SDPT60058</v>
          </cell>
          <cell r="R741">
            <v>0</v>
          </cell>
          <cell r="V741">
            <v>0</v>
          </cell>
          <cell r="W741">
            <v>0</v>
          </cell>
          <cell r="Y741" t="str">
            <v>SDPT60065</v>
          </cell>
          <cell r="Z741">
            <v>0</v>
          </cell>
          <cell r="AD741">
            <v>0</v>
          </cell>
          <cell r="AE741">
            <v>0</v>
          </cell>
        </row>
        <row r="742">
          <cell r="A742" t="str">
            <v>SDPT60053</v>
          </cell>
          <cell r="B742">
            <v>0</v>
          </cell>
          <cell r="F742">
            <v>0</v>
          </cell>
          <cell r="G742">
            <v>0</v>
          </cell>
          <cell r="I742" t="str">
            <v>SDPT60053</v>
          </cell>
          <cell r="J742">
            <v>0</v>
          </cell>
          <cell r="N742">
            <v>0</v>
          </cell>
          <cell r="O742">
            <v>0</v>
          </cell>
          <cell r="Q742" t="str">
            <v>SDPT60059</v>
          </cell>
          <cell r="R742">
            <v>0</v>
          </cell>
          <cell r="V742">
            <v>0</v>
          </cell>
          <cell r="W742">
            <v>0</v>
          </cell>
          <cell r="Y742" t="str">
            <v>SDPT60066</v>
          </cell>
          <cell r="Z742">
            <v>0</v>
          </cell>
          <cell r="AD742">
            <v>0</v>
          </cell>
          <cell r="AE742">
            <v>0</v>
          </cell>
        </row>
        <row r="743">
          <cell r="A743" t="str">
            <v>SDPT60058</v>
          </cell>
          <cell r="B743">
            <v>0</v>
          </cell>
          <cell r="F743">
            <v>0</v>
          </cell>
          <cell r="G743">
            <v>0</v>
          </cell>
          <cell r="I743" t="str">
            <v>SDPT60058</v>
          </cell>
          <cell r="J743">
            <v>0</v>
          </cell>
          <cell r="N743">
            <v>0</v>
          </cell>
          <cell r="O743">
            <v>0</v>
          </cell>
          <cell r="Q743" t="str">
            <v>SDPT60060</v>
          </cell>
          <cell r="R743">
            <v>0</v>
          </cell>
          <cell r="V743">
            <v>0</v>
          </cell>
          <cell r="W743">
            <v>0</v>
          </cell>
          <cell r="Y743" t="str">
            <v>SDPT60067</v>
          </cell>
          <cell r="Z743">
            <v>0</v>
          </cell>
          <cell r="AD743">
            <v>0</v>
          </cell>
          <cell r="AE743">
            <v>0</v>
          </cell>
        </row>
        <row r="744">
          <cell r="A744" t="str">
            <v>SDPT60059</v>
          </cell>
          <cell r="B744">
            <v>0</v>
          </cell>
          <cell r="F744">
            <v>0</v>
          </cell>
          <cell r="G744">
            <v>0</v>
          </cell>
          <cell r="I744" t="str">
            <v>SDPT60059</v>
          </cell>
          <cell r="J744">
            <v>0</v>
          </cell>
          <cell r="N744">
            <v>0</v>
          </cell>
          <cell r="O744">
            <v>0</v>
          </cell>
          <cell r="Q744" t="str">
            <v>SDPT60061</v>
          </cell>
          <cell r="R744">
            <v>0</v>
          </cell>
          <cell r="V744">
            <v>0</v>
          </cell>
          <cell r="W744">
            <v>0</v>
          </cell>
          <cell r="Y744" t="str">
            <v>SDPT60070</v>
          </cell>
          <cell r="Z744">
            <v>0</v>
          </cell>
          <cell r="AD744">
            <v>0</v>
          </cell>
          <cell r="AE744">
            <v>0</v>
          </cell>
        </row>
        <row r="745">
          <cell r="A745" t="str">
            <v>SDPT60060</v>
          </cell>
          <cell r="B745">
            <v>0</v>
          </cell>
          <cell r="F745">
            <v>0</v>
          </cell>
          <cell r="G745">
            <v>0</v>
          </cell>
          <cell r="I745" t="str">
            <v>SDPT60060</v>
          </cell>
          <cell r="J745">
            <v>0</v>
          </cell>
          <cell r="N745">
            <v>0</v>
          </cell>
          <cell r="O745">
            <v>0</v>
          </cell>
          <cell r="Q745" t="str">
            <v>SDPT60062</v>
          </cell>
          <cell r="R745">
            <v>0</v>
          </cell>
          <cell r="V745">
            <v>0</v>
          </cell>
          <cell r="W745">
            <v>0</v>
          </cell>
          <cell r="Y745" t="str">
            <v>SDPT60071</v>
          </cell>
          <cell r="Z745">
            <v>0</v>
          </cell>
          <cell r="AD745">
            <v>0</v>
          </cell>
          <cell r="AE745">
            <v>0</v>
          </cell>
        </row>
        <row r="746">
          <cell r="A746" t="str">
            <v>SDPT60061</v>
          </cell>
          <cell r="B746">
            <v>0</v>
          </cell>
          <cell r="F746">
            <v>0</v>
          </cell>
          <cell r="G746">
            <v>0</v>
          </cell>
          <cell r="I746" t="str">
            <v>SDPT60061</v>
          </cell>
          <cell r="J746">
            <v>0</v>
          </cell>
          <cell r="N746">
            <v>0</v>
          </cell>
          <cell r="O746">
            <v>0</v>
          </cell>
          <cell r="Q746" t="str">
            <v>SDPT60063</v>
          </cell>
          <cell r="R746">
            <v>0</v>
          </cell>
          <cell r="V746">
            <v>0</v>
          </cell>
          <cell r="W746">
            <v>0</v>
          </cell>
          <cell r="Y746" t="str">
            <v>SDPT60074</v>
          </cell>
          <cell r="Z746">
            <v>0</v>
          </cell>
          <cell r="AD746">
            <v>0</v>
          </cell>
          <cell r="AE746">
            <v>0</v>
          </cell>
        </row>
        <row r="747">
          <cell r="A747" t="str">
            <v>SDPT60062</v>
          </cell>
          <cell r="B747">
            <v>0</v>
          </cell>
          <cell r="F747">
            <v>0</v>
          </cell>
          <cell r="G747">
            <v>0</v>
          </cell>
          <cell r="I747" t="str">
            <v>SDPT60062</v>
          </cell>
          <cell r="J747">
            <v>0</v>
          </cell>
          <cell r="N747">
            <v>0</v>
          </cell>
          <cell r="O747">
            <v>0</v>
          </cell>
          <cell r="Q747" t="str">
            <v>SDPT60064</v>
          </cell>
          <cell r="R747">
            <v>0</v>
          </cell>
          <cell r="V747">
            <v>0</v>
          </cell>
          <cell r="W747">
            <v>0</v>
          </cell>
          <cell r="Y747" t="str">
            <v>SDPT60075</v>
          </cell>
          <cell r="Z747">
            <v>0</v>
          </cell>
          <cell r="AD747">
            <v>0</v>
          </cell>
          <cell r="AE747">
            <v>0</v>
          </cell>
        </row>
        <row r="748">
          <cell r="A748" t="str">
            <v>SDPT60063</v>
          </cell>
          <cell r="B748">
            <v>0</v>
          </cell>
          <cell r="F748">
            <v>0</v>
          </cell>
          <cell r="G748">
            <v>0</v>
          </cell>
          <cell r="I748" t="str">
            <v>SDPT60063</v>
          </cell>
          <cell r="J748">
            <v>0</v>
          </cell>
          <cell r="N748">
            <v>0</v>
          </cell>
          <cell r="O748">
            <v>0</v>
          </cell>
          <cell r="Q748" t="str">
            <v>SDPT60065</v>
          </cell>
          <cell r="R748">
            <v>0</v>
          </cell>
          <cell r="V748">
            <v>0</v>
          </cell>
          <cell r="W748">
            <v>0</v>
          </cell>
          <cell r="Y748" t="str">
            <v>SDPT60076</v>
          </cell>
          <cell r="Z748">
            <v>0</v>
          </cell>
          <cell r="AD748">
            <v>0</v>
          </cell>
          <cell r="AE748">
            <v>0</v>
          </cell>
        </row>
        <row r="749">
          <cell r="A749" t="str">
            <v>SDPT60064</v>
          </cell>
          <cell r="B749">
            <v>0</v>
          </cell>
          <cell r="F749">
            <v>0</v>
          </cell>
          <cell r="G749">
            <v>0</v>
          </cell>
          <cell r="I749" t="str">
            <v>SDPT60064</v>
          </cell>
          <cell r="J749">
            <v>0</v>
          </cell>
          <cell r="N749">
            <v>0</v>
          </cell>
          <cell r="O749">
            <v>0</v>
          </cell>
          <cell r="Q749" t="str">
            <v>SDPT60066</v>
          </cell>
          <cell r="R749">
            <v>0</v>
          </cell>
          <cell r="V749">
            <v>0</v>
          </cell>
          <cell r="W749">
            <v>0</v>
          </cell>
          <cell r="Y749" t="str">
            <v>SDPT60077</v>
          </cell>
          <cell r="Z749">
            <v>0</v>
          </cell>
          <cell r="AD749">
            <v>0</v>
          </cell>
          <cell r="AE749">
            <v>0</v>
          </cell>
        </row>
        <row r="750">
          <cell r="A750" t="str">
            <v>SDPT60065</v>
          </cell>
          <cell r="B750">
            <v>0</v>
          </cell>
          <cell r="F750">
            <v>0</v>
          </cell>
          <cell r="G750">
            <v>0</v>
          </cell>
          <cell r="I750" t="str">
            <v>SDPT60065</v>
          </cell>
          <cell r="J750">
            <v>0</v>
          </cell>
          <cell r="N750">
            <v>0</v>
          </cell>
          <cell r="O750">
            <v>0</v>
          </cell>
          <cell r="Q750" t="str">
            <v>SDPT60067</v>
          </cell>
          <cell r="R750">
            <v>0</v>
          </cell>
          <cell r="V750">
            <v>0</v>
          </cell>
          <cell r="W750">
            <v>0</v>
          </cell>
          <cell r="Y750" t="str">
            <v>SDPT60096</v>
          </cell>
          <cell r="Z750">
            <v>0</v>
          </cell>
          <cell r="AD750">
            <v>0</v>
          </cell>
          <cell r="AE750">
            <v>0</v>
          </cell>
        </row>
        <row r="751">
          <cell r="A751" t="str">
            <v>SDPT60066</v>
          </cell>
          <cell r="B751">
            <v>0</v>
          </cell>
          <cell r="F751">
            <v>0</v>
          </cell>
          <cell r="G751">
            <v>0</v>
          </cell>
          <cell r="I751" t="str">
            <v>SDPT60066</v>
          </cell>
          <cell r="J751">
            <v>0</v>
          </cell>
          <cell r="N751">
            <v>0</v>
          </cell>
          <cell r="O751">
            <v>0</v>
          </cell>
          <cell r="Q751" t="str">
            <v>SDPT60070</v>
          </cell>
          <cell r="R751">
            <v>0</v>
          </cell>
          <cell r="V751">
            <v>0</v>
          </cell>
          <cell r="W751">
            <v>0</v>
          </cell>
          <cell r="Y751" t="str">
            <v>SDPT60097</v>
          </cell>
          <cell r="Z751">
            <v>0</v>
          </cell>
          <cell r="AD751">
            <v>0</v>
          </cell>
          <cell r="AE751">
            <v>0</v>
          </cell>
        </row>
        <row r="752">
          <cell r="A752" t="str">
            <v>SDPT60067</v>
          </cell>
          <cell r="B752">
            <v>0</v>
          </cell>
          <cell r="F752">
            <v>0</v>
          </cell>
          <cell r="G752">
            <v>0</v>
          </cell>
          <cell r="I752" t="str">
            <v>SDPT60067</v>
          </cell>
          <cell r="J752">
            <v>0</v>
          </cell>
          <cell r="N752">
            <v>0</v>
          </cell>
          <cell r="O752">
            <v>0</v>
          </cell>
          <cell r="Q752" t="str">
            <v>SDPT60071</v>
          </cell>
          <cell r="R752">
            <v>0</v>
          </cell>
          <cell r="V752">
            <v>0</v>
          </cell>
          <cell r="W752">
            <v>0</v>
          </cell>
          <cell r="Y752" t="str">
            <v>SDPT60098</v>
          </cell>
          <cell r="Z752">
            <v>0</v>
          </cell>
          <cell r="AD752">
            <v>0</v>
          </cell>
          <cell r="AE752">
            <v>0</v>
          </cell>
        </row>
        <row r="753">
          <cell r="A753" t="str">
            <v>SDPT60070</v>
          </cell>
          <cell r="B753">
            <v>0</v>
          </cell>
          <cell r="F753">
            <v>0</v>
          </cell>
          <cell r="G753">
            <v>0</v>
          </cell>
          <cell r="I753" t="str">
            <v>SDPT60070</v>
          </cell>
          <cell r="J753">
            <v>0</v>
          </cell>
          <cell r="N753">
            <v>0</v>
          </cell>
          <cell r="O753">
            <v>0</v>
          </cell>
          <cell r="Q753" t="str">
            <v>SDPT60074</v>
          </cell>
          <cell r="R753">
            <v>0</v>
          </cell>
          <cell r="V753">
            <v>0</v>
          </cell>
          <cell r="W753">
            <v>0</v>
          </cell>
          <cell r="Y753" t="str">
            <v>SDPT60099</v>
          </cell>
          <cell r="Z753">
            <v>0</v>
          </cell>
          <cell r="AD753">
            <v>0</v>
          </cell>
          <cell r="AE753">
            <v>0</v>
          </cell>
        </row>
        <row r="754">
          <cell r="A754" t="str">
            <v>SDPT60071</v>
          </cell>
          <cell r="B754">
            <v>0</v>
          </cell>
          <cell r="F754">
            <v>0</v>
          </cell>
          <cell r="G754">
            <v>0</v>
          </cell>
          <cell r="I754" t="str">
            <v>SDPT60071</v>
          </cell>
          <cell r="J754">
            <v>0</v>
          </cell>
          <cell r="N754">
            <v>0</v>
          </cell>
          <cell r="O754">
            <v>0</v>
          </cell>
          <cell r="Q754" t="str">
            <v>SDPT60075</v>
          </cell>
          <cell r="R754">
            <v>0</v>
          </cell>
          <cell r="V754">
            <v>0</v>
          </cell>
          <cell r="W754">
            <v>0</v>
          </cell>
          <cell r="Y754" t="str">
            <v>SDPT60100</v>
          </cell>
          <cell r="Z754">
            <v>0</v>
          </cell>
          <cell r="AD754">
            <v>0</v>
          </cell>
          <cell r="AE754">
            <v>0</v>
          </cell>
        </row>
        <row r="755">
          <cell r="A755" t="str">
            <v>SDPT60074</v>
          </cell>
          <cell r="B755">
            <v>0</v>
          </cell>
          <cell r="F755">
            <v>0</v>
          </cell>
          <cell r="G755">
            <v>0</v>
          </cell>
          <cell r="I755" t="str">
            <v>SDPT60074</v>
          </cell>
          <cell r="J755">
            <v>0</v>
          </cell>
          <cell r="N755">
            <v>0</v>
          </cell>
          <cell r="O755">
            <v>0</v>
          </cell>
          <cell r="Q755" t="str">
            <v>SDPT60076</v>
          </cell>
          <cell r="R755">
            <v>0</v>
          </cell>
          <cell r="V755">
            <v>0</v>
          </cell>
          <cell r="W755">
            <v>0</v>
          </cell>
          <cell r="Y755" t="str">
            <v>SDPT60101</v>
          </cell>
          <cell r="Z755">
            <v>0</v>
          </cell>
          <cell r="AD755">
            <v>0</v>
          </cell>
          <cell r="AE755">
            <v>0</v>
          </cell>
        </row>
        <row r="756">
          <cell r="A756" t="str">
            <v>SDPT60075</v>
          </cell>
          <cell r="B756">
            <v>0</v>
          </cell>
          <cell r="F756">
            <v>0</v>
          </cell>
          <cell r="G756">
            <v>0</v>
          </cell>
          <cell r="I756" t="str">
            <v>SDPT60075</v>
          </cell>
          <cell r="J756">
            <v>0</v>
          </cell>
          <cell r="N756">
            <v>0</v>
          </cell>
          <cell r="O756">
            <v>0</v>
          </cell>
          <cell r="Q756" t="str">
            <v>SDPT60077</v>
          </cell>
          <cell r="R756">
            <v>0</v>
          </cell>
          <cell r="V756">
            <v>0</v>
          </cell>
          <cell r="W756">
            <v>0</v>
          </cell>
          <cell r="Y756" t="str">
            <v>SDPT60104</v>
          </cell>
          <cell r="Z756">
            <v>0</v>
          </cell>
          <cell r="AD756">
            <v>0</v>
          </cell>
          <cell r="AE756">
            <v>0</v>
          </cell>
        </row>
        <row r="757">
          <cell r="A757" t="str">
            <v>SDPT60076</v>
          </cell>
          <cell r="B757">
            <v>0</v>
          </cell>
          <cell r="F757">
            <v>0</v>
          </cell>
          <cell r="G757">
            <v>0</v>
          </cell>
          <cell r="I757" t="str">
            <v>SDPT60076</v>
          </cell>
          <cell r="J757">
            <v>0</v>
          </cell>
          <cell r="N757">
            <v>0</v>
          </cell>
          <cell r="O757">
            <v>0</v>
          </cell>
          <cell r="Q757" t="str">
            <v>SDPT60096</v>
          </cell>
          <cell r="R757">
            <v>0</v>
          </cell>
          <cell r="V757">
            <v>0</v>
          </cell>
          <cell r="W757">
            <v>0</v>
          </cell>
          <cell r="Y757" t="str">
            <v>SDPT60105</v>
          </cell>
          <cell r="Z757">
            <v>0</v>
          </cell>
          <cell r="AD757">
            <v>0</v>
          </cell>
          <cell r="AE757">
            <v>0</v>
          </cell>
        </row>
        <row r="758">
          <cell r="A758" t="str">
            <v>SDPT60077</v>
          </cell>
          <cell r="B758">
            <v>0</v>
          </cell>
          <cell r="F758">
            <v>0</v>
          </cell>
          <cell r="G758">
            <v>0</v>
          </cell>
          <cell r="I758" t="str">
            <v>SDPT60077</v>
          </cell>
          <cell r="J758">
            <v>0</v>
          </cell>
          <cell r="N758">
            <v>0</v>
          </cell>
          <cell r="O758">
            <v>0</v>
          </cell>
          <cell r="Q758" t="str">
            <v>SDPT60097</v>
          </cell>
          <cell r="R758">
            <v>0</v>
          </cell>
          <cell r="V758">
            <v>0</v>
          </cell>
          <cell r="W758">
            <v>0</v>
          </cell>
          <cell r="Y758" t="str">
            <v>SDPT60108</v>
          </cell>
          <cell r="Z758">
            <v>0</v>
          </cell>
          <cell r="AD758">
            <v>0</v>
          </cell>
          <cell r="AE758">
            <v>0</v>
          </cell>
        </row>
        <row r="759">
          <cell r="A759" t="str">
            <v>SDPT60096</v>
          </cell>
          <cell r="B759">
            <v>0</v>
          </cell>
          <cell r="F759">
            <v>0</v>
          </cell>
          <cell r="G759">
            <v>0</v>
          </cell>
          <cell r="I759" t="str">
            <v>SDPT60096</v>
          </cell>
          <cell r="J759">
            <v>0</v>
          </cell>
          <cell r="N759">
            <v>0</v>
          </cell>
          <cell r="O759">
            <v>0</v>
          </cell>
          <cell r="Q759" t="str">
            <v>SDPT60098</v>
          </cell>
          <cell r="R759">
            <v>0</v>
          </cell>
          <cell r="V759">
            <v>0</v>
          </cell>
          <cell r="W759">
            <v>0</v>
          </cell>
          <cell r="Y759" t="str">
            <v>SDPT60109</v>
          </cell>
          <cell r="Z759">
            <v>0</v>
          </cell>
          <cell r="AD759">
            <v>0</v>
          </cell>
          <cell r="AE759">
            <v>0</v>
          </cell>
        </row>
        <row r="760">
          <cell r="A760" t="str">
            <v>SDPT60097</v>
          </cell>
          <cell r="B760">
            <v>0</v>
          </cell>
          <cell r="F760">
            <v>0</v>
          </cell>
          <cell r="G760">
            <v>0</v>
          </cell>
          <cell r="I760" t="str">
            <v>SDPT60097</v>
          </cell>
          <cell r="J760">
            <v>0</v>
          </cell>
          <cell r="N760">
            <v>0</v>
          </cell>
          <cell r="O760">
            <v>0</v>
          </cell>
          <cell r="Q760" t="str">
            <v>SDPT60099</v>
          </cell>
          <cell r="R760">
            <v>0</v>
          </cell>
          <cell r="V760">
            <v>0</v>
          </cell>
          <cell r="W760">
            <v>0</v>
          </cell>
          <cell r="Y760" t="str">
            <v>SDPT60116</v>
          </cell>
          <cell r="Z760">
            <v>0</v>
          </cell>
          <cell r="AD760">
            <v>0</v>
          </cell>
          <cell r="AE760">
            <v>0</v>
          </cell>
        </row>
        <row r="761">
          <cell r="A761" t="str">
            <v>SDPT60098</v>
          </cell>
          <cell r="B761">
            <v>0</v>
          </cell>
          <cell r="F761">
            <v>0</v>
          </cell>
          <cell r="G761">
            <v>0</v>
          </cell>
          <cell r="I761" t="str">
            <v>SDPT60098</v>
          </cell>
          <cell r="J761">
            <v>0</v>
          </cell>
          <cell r="N761">
            <v>0</v>
          </cell>
          <cell r="O761">
            <v>0</v>
          </cell>
          <cell r="Q761" t="str">
            <v>SDPT60100</v>
          </cell>
          <cell r="R761">
            <v>0</v>
          </cell>
          <cell r="V761">
            <v>0</v>
          </cell>
          <cell r="W761">
            <v>0</v>
          </cell>
          <cell r="Y761" t="str">
            <v>SDPT60117</v>
          </cell>
          <cell r="Z761">
            <v>0</v>
          </cell>
          <cell r="AD761">
            <v>0</v>
          </cell>
          <cell r="AE761">
            <v>0</v>
          </cell>
        </row>
        <row r="762">
          <cell r="A762" t="str">
            <v>SDPT60099</v>
          </cell>
          <cell r="B762">
            <v>0</v>
          </cell>
          <cell r="F762">
            <v>0</v>
          </cell>
          <cell r="G762">
            <v>0</v>
          </cell>
          <cell r="I762" t="str">
            <v>SDPT60099</v>
          </cell>
          <cell r="J762">
            <v>0</v>
          </cell>
          <cell r="N762">
            <v>0</v>
          </cell>
          <cell r="O762">
            <v>0</v>
          </cell>
          <cell r="Q762" t="str">
            <v>SDPT60101</v>
          </cell>
          <cell r="R762">
            <v>0</v>
          </cell>
          <cell r="V762">
            <v>0</v>
          </cell>
          <cell r="W762">
            <v>0</v>
          </cell>
          <cell r="Y762" t="str">
            <v>SDPT60118</v>
          </cell>
          <cell r="Z762">
            <v>0</v>
          </cell>
          <cell r="AD762">
            <v>0</v>
          </cell>
          <cell r="AE762">
            <v>0</v>
          </cell>
        </row>
        <row r="763">
          <cell r="A763" t="str">
            <v>SDPT60100</v>
          </cell>
          <cell r="B763">
            <v>0</v>
          </cell>
          <cell r="F763">
            <v>0</v>
          </cell>
          <cell r="G763">
            <v>0</v>
          </cell>
          <cell r="I763" t="str">
            <v>SDPT60100</v>
          </cell>
          <cell r="J763">
            <v>0</v>
          </cell>
          <cell r="N763">
            <v>0</v>
          </cell>
          <cell r="O763">
            <v>0</v>
          </cell>
          <cell r="Q763" t="str">
            <v>SDPT60104</v>
          </cell>
          <cell r="R763">
            <v>0</v>
          </cell>
          <cell r="V763">
            <v>0</v>
          </cell>
          <cell r="W763">
            <v>0</v>
          </cell>
          <cell r="Y763" t="str">
            <v>SDPT60119</v>
          </cell>
          <cell r="Z763">
            <v>0</v>
          </cell>
          <cell r="AD763">
            <v>0</v>
          </cell>
          <cell r="AE763">
            <v>0</v>
          </cell>
        </row>
        <row r="764">
          <cell r="A764" t="str">
            <v>SDPT60101</v>
          </cell>
          <cell r="B764">
            <v>0</v>
          </cell>
          <cell r="F764">
            <v>0</v>
          </cell>
          <cell r="G764">
            <v>0</v>
          </cell>
          <cell r="I764" t="str">
            <v>SDPT60101</v>
          </cell>
          <cell r="J764">
            <v>0</v>
          </cell>
          <cell r="N764">
            <v>0</v>
          </cell>
          <cell r="O764">
            <v>0</v>
          </cell>
          <cell r="Q764" t="str">
            <v>SDPT60105</v>
          </cell>
          <cell r="R764">
            <v>0</v>
          </cell>
          <cell r="V764">
            <v>0</v>
          </cell>
          <cell r="W764">
            <v>0</v>
          </cell>
          <cell r="Y764" t="str">
            <v>SDPT60120</v>
          </cell>
          <cell r="Z764">
            <v>0</v>
          </cell>
          <cell r="AD764">
            <v>0</v>
          </cell>
          <cell r="AE764">
            <v>0</v>
          </cell>
        </row>
        <row r="765">
          <cell r="A765" t="str">
            <v>SDPT60104</v>
          </cell>
          <cell r="B765">
            <v>0</v>
          </cell>
          <cell r="F765">
            <v>0</v>
          </cell>
          <cell r="G765">
            <v>0</v>
          </cell>
          <cell r="I765" t="str">
            <v>SDPT60104</v>
          </cell>
          <cell r="J765">
            <v>0</v>
          </cell>
          <cell r="N765">
            <v>0</v>
          </cell>
          <cell r="O765">
            <v>0</v>
          </cell>
          <cell r="Q765" t="str">
            <v>SDPT60108</v>
          </cell>
          <cell r="R765">
            <v>0</v>
          </cell>
          <cell r="V765">
            <v>0</v>
          </cell>
          <cell r="W765">
            <v>0</v>
          </cell>
          <cell r="Y765" t="str">
            <v>SDPT60121</v>
          </cell>
          <cell r="Z765">
            <v>0</v>
          </cell>
          <cell r="AD765">
            <v>0</v>
          </cell>
          <cell r="AE765">
            <v>0</v>
          </cell>
        </row>
        <row r="766">
          <cell r="A766" t="str">
            <v>SDPT60105</v>
          </cell>
          <cell r="B766">
            <v>0</v>
          </cell>
          <cell r="F766">
            <v>0</v>
          </cell>
          <cell r="G766">
            <v>0</v>
          </cell>
          <cell r="I766" t="str">
            <v>SDPT60105</v>
          </cell>
          <cell r="J766">
            <v>0</v>
          </cell>
          <cell r="N766">
            <v>0</v>
          </cell>
          <cell r="O766">
            <v>0</v>
          </cell>
          <cell r="Q766" t="str">
            <v>SDPT60109</v>
          </cell>
          <cell r="R766">
            <v>0</v>
          </cell>
          <cell r="V766">
            <v>0</v>
          </cell>
          <cell r="W766">
            <v>0</v>
          </cell>
          <cell r="Y766" t="str">
            <v>SDPT60132</v>
          </cell>
          <cell r="Z766">
            <v>0</v>
          </cell>
          <cell r="AD766">
            <v>0</v>
          </cell>
          <cell r="AE766">
            <v>0</v>
          </cell>
        </row>
        <row r="767">
          <cell r="A767" t="str">
            <v>SDPT60108</v>
          </cell>
          <cell r="B767">
            <v>0</v>
          </cell>
          <cell r="F767">
            <v>0</v>
          </cell>
          <cell r="G767">
            <v>0</v>
          </cell>
          <cell r="I767" t="str">
            <v>SDPT60108</v>
          </cell>
          <cell r="J767">
            <v>0</v>
          </cell>
          <cell r="N767">
            <v>0</v>
          </cell>
          <cell r="O767">
            <v>0</v>
          </cell>
          <cell r="Q767" t="str">
            <v>SDPT60116</v>
          </cell>
          <cell r="R767">
            <v>0</v>
          </cell>
          <cell r="V767">
            <v>0</v>
          </cell>
          <cell r="W767">
            <v>0</v>
          </cell>
          <cell r="Y767" t="str">
            <v>SDPT60133</v>
          </cell>
          <cell r="Z767">
            <v>0</v>
          </cell>
          <cell r="AD767">
            <v>0</v>
          </cell>
          <cell r="AE767">
            <v>0</v>
          </cell>
        </row>
        <row r="768">
          <cell r="A768" t="str">
            <v>SDPT60109</v>
          </cell>
          <cell r="B768">
            <v>0</v>
          </cell>
          <cell r="F768">
            <v>0</v>
          </cell>
          <cell r="G768">
            <v>0</v>
          </cell>
          <cell r="I768" t="str">
            <v>SDPT60109</v>
          </cell>
          <cell r="J768">
            <v>0</v>
          </cell>
          <cell r="N768">
            <v>0</v>
          </cell>
          <cell r="O768">
            <v>0</v>
          </cell>
          <cell r="Q768" t="str">
            <v>SDPT60117</v>
          </cell>
          <cell r="R768">
            <v>0</v>
          </cell>
          <cell r="V768">
            <v>0</v>
          </cell>
          <cell r="W768">
            <v>0</v>
          </cell>
          <cell r="Y768" t="str">
            <v>SDPT60137</v>
          </cell>
          <cell r="Z768">
            <v>0</v>
          </cell>
          <cell r="AD768">
            <v>0</v>
          </cell>
          <cell r="AE768">
            <v>0</v>
          </cell>
        </row>
        <row r="769">
          <cell r="A769" t="str">
            <v>SDPT60116</v>
          </cell>
          <cell r="B769">
            <v>0</v>
          </cell>
          <cell r="F769">
            <v>0</v>
          </cell>
          <cell r="G769">
            <v>0</v>
          </cell>
          <cell r="I769" t="str">
            <v>SDPT60116</v>
          </cell>
          <cell r="J769">
            <v>0</v>
          </cell>
          <cell r="N769">
            <v>0</v>
          </cell>
          <cell r="O769">
            <v>0</v>
          </cell>
          <cell r="Q769" t="str">
            <v>SDPT60118</v>
          </cell>
          <cell r="R769">
            <v>0</v>
          </cell>
          <cell r="V769">
            <v>0</v>
          </cell>
          <cell r="W769">
            <v>0</v>
          </cell>
          <cell r="Y769" t="str">
            <v>SDPT60140</v>
          </cell>
          <cell r="Z769">
            <v>0</v>
          </cell>
          <cell r="AD769">
            <v>0</v>
          </cell>
          <cell r="AE769">
            <v>0</v>
          </cell>
        </row>
        <row r="770">
          <cell r="A770" t="str">
            <v>SDPT60117</v>
          </cell>
          <cell r="B770">
            <v>0</v>
          </cell>
          <cell r="F770">
            <v>0</v>
          </cell>
          <cell r="G770">
            <v>0</v>
          </cell>
          <cell r="I770" t="str">
            <v>SDPT60117</v>
          </cell>
          <cell r="J770">
            <v>0</v>
          </cell>
          <cell r="N770">
            <v>0</v>
          </cell>
          <cell r="O770">
            <v>0</v>
          </cell>
          <cell r="Q770" t="str">
            <v>SDPT60119</v>
          </cell>
          <cell r="R770">
            <v>0</v>
          </cell>
          <cell r="V770">
            <v>0</v>
          </cell>
          <cell r="W770">
            <v>0</v>
          </cell>
          <cell r="Y770" t="str">
            <v>SDPT60151</v>
          </cell>
          <cell r="Z770">
            <v>0</v>
          </cell>
          <cell r="AD770">
            <v>0</v>
          </cell>
          <cell r="AE770">
            <v>0</v>
          </cell>
        </row>
        <row r="771">
          <cell r="A771" t="str">
            <v>SDPT60118</v>
          </cell>
          <cell r="B771">
            <v>0</v>
          </cell>
          <cell r="F771">
            <v>0</v>
          </cell>
          <cell r="G771">
            <v>0</v>
          </cell>
          <cell r="I771" t="str">
            <v>SDPT60118</v>
          </cell>
          <cell r="J771">
            <v>0</v>
          </cell>
          <cell r="N771">
            <v>0</v>
          </cell>
          <cell r="O771">
            <v>0</v>
          </cell>
          <cell r="Q771" t="str">
            <v>SDPT60120</v>
          </cell>
          <cell r="R771">
            <v>0</v>
          </cell>
          <cell r="V771">
            <v>0</v>
          </cell>
          <cell r="W771">
            <v>0</v>
          </cell>
          <cell r="Y771" t="str">
            <v>SDPT60154</v>
          </cell>
          <cell r="Z771">
            <v>0</v>
          </cell>
          <cell r="AD771">
            <v>0</v>
          </cell>
          <cell r="AE771">
            <v>0</v>
          </cell>
        </row>
        <row r="772">
          <cell r="A772" t="str">
            <v>SDPT60119</v>
          </cell>
          <cell r="B772">
            <v>0</v>
          </cell>
          <cell r="F772">
            <v>0</v>
          </cell>
          <cell r="G772">
            <v>0</v>
          </cell>
          <cell r="I772" t="str">
            <v>SDPT60119</v>
          </cell>
          <cell r="J772">
            <v>0</v>
          </cell>
          <cell r="N772">
            <v>0</v>
          </cell>
          <cell r="O772">
            <v>0</v>
          </cell>
          <cell r="Q772" t="str">
            <v>SDPT60121</v>
          </cell>
          <cell r="R772">
            <v>0</v>
          </cell>
          <cell r="V772">
            <v>0</v>
          </cell>
          <cell r="W772">
            <v>0</v>
          </cell>
          <cell r="Y772" t="str">
            <v>SDPT60155</v>
          </cell>
          <cell r="Z772">
            <v>0</v>
          </cell>
          <cell r="AD772">
            <v>0</v>
          </cell>
          <cell r="AE772">
            <v>0</v>
          </cell>
        </row>
        <row r="773">
          <cell r="A773" t="str">
            <v>SDPT60120</v>
          </cell>
          <cell r="B773">
            <v>0</v>
          </cell>
          <cell r="F773">
            <v>0</v>
          </cell>
          <cell r="G773">
            <v>0</v>
          </cell>
          <cell r="I773" t="str">
            <v>SDPT60120</v>
          </cell>
          <cell r="J773">
            <v>0</v>
          </cell>
          <cell r="N773">
            <v>0</v>
          </cell>
          <cell r="O773">
            <v>0</v>
          </cell>
          <cell r="Q773" t="str">
            <v>SDPT60132</v>
          </cell>
          <cell r="R773">
            <v>0</v>
          </cell>
          <cell r="V773">
            <v>0</v>
          </cell>
          <cell r="W773">
            <v>0</v>
          </cell>
          <cell r="Y773" t="str">
            <v>SDPT60156</v>
          </cell>
          <cell r="Z773">
            <v>0</v>
          </cell>
          <cell r="AD773">
            <v>0</v>
          </cell>
          <cell r="AE773">
            <v>0</v>
          </cell>
        </row>
        <row r="774">
          <cell r="A774" t="str">
            <v>SDPT60121</v>
          </cell>
          <cell r="B774">
            <v>0</v>
          </cell>
          <cell r="F774">
            <v>0</v>
          </cell>
          <cell r="G774">
            <v>0</v>
          </cell>
          <cell r="I774" t="str">
            <v>SDPT60121</v>
          </cell>
          <cell r="J774">
            <v>0</v>
          </cell>
          <cell r="N774">
            <v>0</v>
          </cell>
          <cell r="O774">
            <v>0</v>
          </cell>
          <cell r="Q774" t="str">
            <v>SDPT60133</v>
          </cell>
          <cell r="R774">
            <v>0</v>
          </cell>
          <cell r="V774">
            <v>0</v>
          </cell>
          <cell r="W774">
            <v>0</v>
          </cell>
          <cell r="Y774" t="str">
            <v>SDPT60157</v>
          </cell>
          <cell r="Z774">
            <v>0</v>
          </cell>
          <cell r="AD774">
            <v>0</v>
          </cell>
          <cell r="AE774">
            <v>0</v>
          </cell>
        </row>
        <row r="775">
          <cell r="A775" t="str">
            <v>SDPT60132</v>
          </cell>
          <cell r="B775">
            <v>0</v>
          </cell>
          <cell r="F775">
            <v>0</v>
          </cell>
          <cell r="G775">
            <v>0</v>
          </cell>
          <cell r="I775" t="str">
            <v>SDPT60132</v>
          </cell>
          <cell r="J775">
            <v>0</v>
          </cell>
          <cell r="N775">
            <v>0</v>
          </cell>
          <cell r="O775">
            <v>0</v>
          </cell>
          <cell r="Q775" t="str">
            <v>SDPT60137</v>
          </cell>
          <cell r="R775">
            <v>0</v>
          </cell>
          <cell r="V775">
            <v>0</v>
          </cell>
          <cell r="W775">
            <v>0</v>
          </cell>
          <cell r="Y775" t="str">
            <v>SDPT60164</v>
          </cell>
          <cell r="Z775">
            <v>0</v>
          </cell>
          <cell r="AD775">
            <v>0</v>
          </cell>
          <cell r="AE775">
            <v>0</v>
          </cell>
        </row>
        <row r="776">
          <cell r="A776" t="str">
            <v>SDPT60133</v>
          </cell>
          <cell r="B776">
            <v>0</v>
          </cell>
          <cell r="F776">
            <v>0</v>
          </cell>
          <cell r="G776">
            <v>0</v>
          </cell>
          <cell r="I776" t="str">
            <v>SDPT60133</v>
          </cell>
          <cell r="J776">
            <v>0</v>
          </cell>
          <cell r="N776">
            <v>0</v>
          </cell>
          <cell r="O776">
            <v>0</v>
          </cell>
          <cell r="Q776" t="str">
            <v>SDPT60140</v>
          </cell>
          <cell r="R776">
            <v>0</v>
          </cell>
          <cell r="V776">
            <v>0</v>
          </cell>
          <cell r="W776">
            <v>0</v>
          </cell>
          <cell r="Y776" t="str">
            <v>SDPT60188</v>
          </cell>
          <cell r="Z776">
            <v>0</v>
          </cell>
          <cell r="AD776">
            <v>0</v>
          </cell>
          <cell r="AE776">
            <v>0</v>
          </cell>
        </row>
        <row r="777">
          <cell r="A777" t="str">
            <v>SDPT60137</v>
          </cell>
          <cell r="B777">
            <v>0</v>
          </cell>
          <cell r="F777">
            <v>0</v>
          </cell>
          <cell r="G777">
            <v>0</v>
          </cell>
          <cell r="I777" t="str">
            <v>SDPT60137</v>
          </cell>
          <cell r="J777">
            <v>0</v>
          </cell>
          <cell r="N777">
            <v>0</v>
          </cell>
          <cell r="O777">
            <v>0</v>
          </cell>
          <cell r="Q777" t="str">
            <v>SDPT60151</v>
          </cell>
          <cell r="R777">
            <v>0</v>
          </cell>
          <cell r="V777">
            <v>0</v>
          </cell>
          <cell r="W777">
            <v>0</v>
          </cell>
          <cell r="Y777" t="str">
            <v>SDPT60189</v>
          </cell>
          <cell r="Z777">
            <v>0</v>
          </cell>
          <cell r="AD777">
            <v>0</v>
          </cell>
          <cell r="AE777">
            <v>0</v>
          </cell>
        </row>
        <row r="778">
          <cell r="A778" t="str">
            <v>SDPT60140</v>
          </cell>
          <cell r="B778">
            <v>0</v>
          </cell>
          <cell r="F778">
            <v>0</v>
          </cell>
          <cell r="G778">
            <v>0</v>
          </cell>
          <cell r="I778" t="str">
            <v>SDPT60140</v>
          </cell>
          <cell r="J778">
            <v>0</v>
          </cell>
          <cell r="N778">
            <v>0</v>
          </cell>
          <cell r="O778">
            <v>0</v>
          </cell>
          <cell r="Q778" t="str">
            <v>SDPT60154</v>
          </cell>
          <cell r="R778">
            <v>0</v>
          </cell>
          <cell r="V778">
            <v>0</v>
          </cell>
          <cell r="W778">
            <v>0</v>
          </cell>
          <cell r="Y778" t="str">
            <v>TLYS30006</v>
          </cell>
          <cell r="Z778">
            <v>100</v>
          </cell>
          <cell r="AD778">
            <v>0</v>
          </cell>
          <cell r="AE778">
            <v>0</v>
          </cell>
        </row>
        <row r="779">
          <cell r="A779" t="str">
            <v>SDPT60151</v>
          </cell>
          <cell r="B779">
            <v>0</v>
          </cell>
          <cell r="F779">
            <v>0</v>
          </cell>
          <cell r="G779">
            <v>0</v>
          </cell>
          <cell r="I779" t="str">
            <v>SDPT60151</v>
          </cell>
          <cell r="J779">
            <v>0</v>
          </cell>
          <cell r="N779">
            <v>0</v>
          </cell>
          <cell r="O779">
            <v>0</v>
          </cell>
          <cell r="Q779" t="str">
            <v>SDPT60155</v>
          </cell>
          <cell r="R779">
            <v>0</v>
          </cell>
          <cell r="V779">
            <v>0</v>
          </cell>
          <cell r="W779">
            <v>0</v>
          </cell>
          <cell r="Y779" t="str">
            <v>TLYS30007</v>
          </cell>
          <cell r="Z779">
            <v>0</v>
          </cell>
          <cell r="AD779">
            <v>0</v>
          </cell>
          <cell r="AE779">
            <v>0</v>
          </cell>
        </row>
        <row r="780">
          <cell r="A780" t="str">
            <v>SDPT60154</v>
          </cell>
          <cell r="B780">
            <v>0</v>
          </cell>
          <cell r="F780">
            <v>0</v>
          </cell>
          <cell r="G780">
            <v>0</v>
          </cell>
          <cell r="I780" t="str">
            <v>SDPT60154</v>
          </cell>
          <cell r="J780">
            <v>0</v>
          </cell>
          <cell r="N780">
            <v>0</v>
          </cell>
          <cell r="O780">
            <v>0</v>
          </cell>
          <cell r="Q780" t="str">
            <v>SDPT60156</v>
          </cell>
          <cell r="R780">
            <v>0</v>
          </cell>
          <cell r="V780">
            <v>0</v>
          </cell>
          <cell r="W780">
            <v>0</v>
          </cell>
          <cell r="Y780" t="str">
            <v>TLYS30008</v>
          </cell>
          <cell r="Z780">
            <v>0</v>
          </cell>
          <cell r="AD780">
            <v>0</v>
          </cell>
          <cell r="AE780">
            <v>0</v>
          </cell>
        </row>
        <row r="781">
          <cell r="A781" t="str">
            <v>SDPT60155</v>
          </cell>
          <cell r="B781">
            <v>0</v>
          </cell>
          <cell r="F781">
            <v>0</v>
          </cell>
          <cell r="G781">
            <v>0</v>
          </cell>
          <cell r="I781" t="str">
            <v>SDPT60155</v>
          </cell>
          <cell r="J781">
            <v>0</v>
          </cell>
          <cell r="N781">
            <v>0</v>
          </cell>
          <cell r="O781">
            <v>0</v>
          </cell>
          <cell r="Q781" t="str">
            <v>SDPT60157</v>
          </cell>
          <cell r="R781">
            <v>0</v>
          </cell>
          <cell r="V781">
            <v>0</v>
          </cell>
          <cell r="W781">
            <v>0</v>
          </cell>
          <cell r="Y781" t="str">
            <v>TLYS30009</v>
          </cell>
          <cell r="Z781">
            <v>100</v>
          </cell>
          <cell r="AD781">
            <v>0</v>
          </cell>
          <cell r="AE781">
            <v>0</v>
          </cell>
        </row>
        <row r="782">
          <cell r="A782" t="str">
            <v>SDPT60156</v>
          </cell>
          <cell r="B782">
            <v>0</v>
          </cell>
          <cell r="F782">
            <v>0</v>
          </cell>
          <cell r="G782">
            <v>0</v>
          </cell>
          <cell r="I782" t="str">
            <v>SDPT60156</v>
          </cell>
          <cell r="J782">
            <v>0</v>
          </cell>
          <cell r="N782">
            <v>0</v>
          </cell>
          <cell r="O782">
            <v>0</v>
          </cell>
          <cell r="Q782" t="str">
            <v>SDPT60164</v>
          </cell>
          <cell r="R782">
            <v>0</v>
          </cell>
          <cell r="V782">
            <v>0</v>
          </cell>
          <cell r="W782">
            <v>0</v>
          </cell>
          <cell r="Y782" t="str">
            <v>TLYS30016</v>
          </cell>
          <cell r="Z782">
            <v>100</v>
          </cell>
          <cell r="AD782">
            <v>0</v>
          </cell>
          <cell r="AE782">
            <v>0</v>
          </cell>
        </row>
        <row r="783">
          <cell r="A783" t="str">
            <v>SDPT60157</v>
          </cell>
          <cell r="B783">
            <v>0</v>
          </cell>
          <cell r="F783">
            <v>0</v>
          </cell>
          <cell r="G783">
            <v>0</v>
          </cell>
          <cell r="I783" t="str">
            <v>SDPT60157</v>
          </cell>
          <cell r="J783">
            <v>0</v>
          </cell>
          <cell r="N783">
            <v>0</v>
          </cell>
          <cell r="O783">
            <v>0</v>
          </cell>
          <cell r="Q783" t="str">
            <v>SDPT60188</v>
          </cell>
          <cell r="R783">
            <v>0</v>
          </cell>
          <cell r="V783">
            <v>0</v>
          </cell>
          <cell r="W783">
            <v>0</v>
          </cell>
          <cell r="Y783" t="str">
            <v>TLYS40007</v>
          </cell>
          <cell r="Z783">
            <v>100</v>
          </cell>
          <cell r="AD783">
            <v>0</v>
          </cell>
          <cell r="AE783">
            <v>0</v>
          </cell>
        </row>
        <row r="784">
          <cell r="A784" t="str">
            <v>SDPT60164</v>
          </cell>
          <cell r="B784">
            <v>0</v>
          </cell>
          <cell r="F784">
            <v>0</v>
          </cell>
          <cell r="G784">
            <v>0</v>
          </cell>
          <cell r="I784" t="str">
            <v>SDPT60164</v>
          </cell>
          <cell r="J784">
            <v>0</v>
          </cell>
          <cell r="N784">
            <v>0</v>
          </cell>
          <cell r="O784">
            <v>0</v>
          </cell>
          <cell r="Q784" t="str">
            <v>SDPT60189</v>
          </cell>
          <cell r="R784">
            <v>0</v>
          </cell>
          <cell r="V784">
            <v>0</v>
          </cell>
          <cell r="W784">
            <v>0</v>
          </cell>
          <cell r="Y784" t="str">
            <v>TLYS40008</v>
          </cell>
          <cell r="Z784">
            <v>100</v>
          </cell>
          <cell r="AD784">
            <v>0</v>
          </cell>
          <cell r="AE784">
            <v>0</v>
          </cell>
        </row>
        <row r="785">
          <cell r="A785" t="str">
            <v>SDPT60188</v>
          </cell>
          <cell r="B785">
            <v>0</v>
          </cell>
          <cell r="F785">
            <v>0</v>
          </cell>
          <cell r="G785">
            <v>0</v>
          </cell>
          <cell r="I785" t="str">
            <v>SDPT60188</v>
          </cell>
          <cell r="J785">
            <v>0</v>
          </cell>
          <cell r="N785">
            <v>0</v>
          </cell>
          <cell r="O785">
            <v>0</v>
          </cell>
          <cell r="Q785" t="str">
            <v>TLYS30006</v>
          </cell>
          <cell r="R785">
            <v>100</v>
          </cell>
          <cell r="V785">
            <v>0</v>
          </cell>
          <cell r="W785">
            <v>0</v>
          </cell>
          <cell r="Y785" t="str">
            <v>TLYS40010</v>
          </cell>
          <cell r="Z785">
            <v>100</v>
          </cell>
          <cell r="AD785">
            <v>0</v>
          </cell>
          <cell r="AE785">
            <v>0</v>
          </cell>
        </row>
        <row r="786">
          <cell r="A786" t="str">
            <v>SDPT60189</v>
          </cell>
          <cell r="B786">
            <v>0</v>
          </cell>
          <cell r="F786">
            <v>0</v>
          </cell>
          <cell r="G786">
            <v>0</v>
          </cell>
          <cell r="I786" t="str">
            <v>SDPT60189</v>
          </cell>
          <cell r="J786">
            <v>0</v>
          </cell>
          <cell r="N786">
            <v>0</v>
          </cell>
          <cell r="O786">
            <v>0</v>
          </cell>
          <cell r="Q786" t="str">
            <v>TLYS30007</v>
          </cell>
          <cell r="R786">
            <v>0</v>
          </cell>
          <cell r="V786">
            <v>0</v>
          </cell>
          <cell r="W786">
            <v>0</v>
          </cell>
          <cell r="Y786" t="str">
            <v>TLYS40018</v>
          </cell>
          <cell r="Z786">
            <v>0</v>
          </cell>
          <cell r="AD786">
            <v>0</v>
          </cell>
          <cell r="AE786">
            <v>0</v>
          </cell>
        </row>
        <row r="787">
          <cell r="A787" t="str">
            <v>TLYS30006</v>
          </cell>
          <cell r="B787">
            <v>100</v>
          </cell>
          <cell r="F787">
            <v>0</v>
          </cell>
          <cell r="G787">
            <v>0</v>
          </cell>
          <cell r="I787" t="str">
            <v>TLYS30006</v>
          </cell>
          <cell r="J787">
            <v>100</v>
          </cell>
          <cell r="N787">
            <v>0</v>
          </cell>
          <cell r="O787">
            <v>0</v>
          </cell>
          <cell r="Q787" t="str">
            <v>TLYS30008</v>
          </cell>
          <cell r="R787">
            <v>0</v>
          </cell>
          <cell r="V787">
            <v>0</v>
          </cell>
          <cell r="W787">
            <v>0</v>
          </cell>
          <cell r="Y787" t="str">
            <v>TLYS40019</v>
          </cell>
          <cell r="Z787">
            <v>0</v>
          </cell>
          <cell r="AD787">
            <v>0</v>
          </cell>
          <cell r="AE787">
            <v>0</v>
          </cell>
        </row>
        <row r="788">
          <cell r="A788" t="str">
            <v>TLYS30007</v>
          </cell>
          <cell r="B788">
            <v>0</v>
          </cell>
          <cell r="F788">
            <v>0</v>
          </cell>
          <cell r="G788">
            <v>0</v>
          </cell>
          <cell r="I788" t="str">
            <v>TLYS30007</v>
          </cell>
          <cell r="J788">
            <v>0</v>
          </cell>
          <cell r="N788">
            <v>0</v>
          </cell>
          <cell r="O788">
            <v>0</v>
          </cell>
          <cell r="Q788" t="str">
            <v>TLYS30009</v>
          </cell>
          <cell r="R788">
            <v>100</v>
          </cell>
          <cell r="V788">
            <v>0</v>
          </cell>
          <cell r="W788">
            <v>0</v>
          </cell>
          <cell r="Y788" t="str">
            <v>TLYS40021</v>
          </cell>
          <cell r="Z788">
            <v>0</v>
          </cell>
          <cell r="AD788">
            <v>0</v>
          </cell>
          <cell r="AE788">
            <v>0</v>
          </cell>
        </row>
        <row r="789">
          <cell r="A789" t="str">
            <v>TLYS30008</v>
          </cell>
          <cell r="B789">
            <v>0</v>
          </cell>
          <cell r="F789">
            <v>0</v>
          </cell>
          <cell r="G789">
            <v>0</v>
          </cell>
          <cell r="I789" t="str">
            <v>TLYS30008</v>
          </cell>
          <cell r="J789">
            <v>0</v>
          </cell>
          <cell r="N789">
            <v>0</v>
          </cell>
          <cell r="O789">
            <v>0</v>
          </cell>
          <cell r="Q789" t="str">
            <v>TLYS30016</v>
          </cell>
          <cell r="R789">
            <v>100</v>
          </cell>
          <cell r="V789">
            <v>0</v>
          </cell>
          <cell r="W789">
            <v>0</v>
          </cell>
          <cell r="Y789" t="str">
            <v>TLYS40022</v>
          </cell>
          <cell r="Z789">
            <v>0</v>
          </cell>
          <cell r="AD789">
            <v>0</v>
          </cell>
          <cell r="AE789">
            <v>0</v>
          </cell>
        </row>
        <row r="790">
          <cell r="A790" t="str">
            <v>TLYS30009</v>
          </cell>
          <cell r="B790">
            <v>100</v>
          </cell>
          <cell r="F790">
            <v>0</v>
          </cell>
          <cell r="G790">
            <v>0</v>
          </cell>
          <cell r="I790" t="str">
            <v>TLYS30009</v>
          </cell>
          <cell r="J790">
            <v>100</v>
          </cell>
          <cell r="N790">
            <v>0</v>
          </cell>
          <cell r="O790">
            <v>0</v>
          </cell>
          <cell r="Q790" t="str">
            <v>TLYS40007</v>
          </cell>
          <cell r="R790">
            <v>100</v>
          </cell>
          <cell r="V790">
            <v>0</v>
          </cell>
          <cell r="W790">
            <v>0</v>
          </cell>
          <cell r="Y790" t="str">
            <v>TLYS40023</v>
          </cell>
          <cell r="Z790">
            <v>0</v>
          </cell>
          <cell r="AD790">
            <v>0</v>
          </cell>
          <cell r="AE790">
            <v>0</v>
          </cell>
        </row>
        <row r="791">
          <cell r="A791" t="str">
            <v>TLYS30016</v>
          </cell>
          <cell r="B791">
            <v>100</v>
          </cell>
          <cell r="F791">
            <v>0</v>
          </cell>
          <cell r="G791">
            <v>0</v>
          </cell>
          <cell r="I791" t="str">
            <v>TLYS30016</v>
          </cell>
          <cell r="J791">
            <v>100</v>
          </cell>
          <cell r="N791">
            <v>0</v>
          </cell>
          <cell r="O791">
            <v>0</v>
          </cell>
          <cell r="Q791" t="str">
            <v>TLYS40008</v>
          </cell>
          <cell r="R791">
            <v>100</v>
          </cell>
          <cell r="V791">
            <v>0</v>
          </cell>
          <cell r="W791">
            <v>0</v>
          </cell>
          <cell r="Y791" t="str">
            <v>TLYS40044</v>
          </cell>
          <cell r="Z791">
            <v>0</v>
          </cell>
          <cell r="AD791">
            <v>0</v>
          </cell>
          <cell r="AE791">
            <v>0</v>
          </cell>
        </row>
        <row r="792">
          <cell r="A792" t="str">
            <v>TLYS40007</v>
          </cell>
          <cell r="B792">
            <v>100</v>
          </cell>
          <cell r="F792">
            <v>0</v>
          </cell>
          <cell r="G792">
            <v>0</v>
          </cell>
          <cell r="I792" t="str">
            <v>TLYS40007</v>
          </cell>
          <cell r="J792">
            <v>100</v>
          </cell>
          <cell r="N792">
            <v>0</v>
          </cell>
          <cell r="O792">
            <v>0</v>
          </cell>
          <cell r="Q792" t="str">
            <v>TLYS40010</v>
          </cell>
          <cell r="R792">
            <v>100</v>
          </cell>
          <cell r="V792">
            <v>0</v>
          </cell>
          <cell r="W792">
            <v>0</v>
          </cell>
          <cell r="Y792" t="str">
            <v>TLYS40045</v>
          </cell>
          <cell r="Z792">
            <v>100</v>
          </cell>
          <cell r="AD792">
            <v>0</v>
          </cell>
          <cell r="AE792">
            <v>0</v>
          </cell>
        </row>
        <row r="793">
          <cell r="A793" t="str">
            <v>TLYS40008</v>
          </cell>
          <cell r="B793">
            <v>100</v>
          </cell>
          <cell r="F793">
            <v>0</v>
          </cell>
          <cell r="G793">
            <v>0</v>
          </cell>
          <cell r="I793" t="str">
            <v>TLYS40008</v>
          </cell>
          <cell r="J793">
            <v>100</v>
          </cell>
          <cell r="N793">
            <v>0</v>
          </cell>
          <cell r="O793">
            <v>0</v>
          </cell>
          <cell r="Q793" t="str">
            <v>TLYS40018</v>
          </cell>
          <cell r="R793">
            <v>0</v>
          </cell>
          <cell r="V793">
            <v>0</v>
          </cell>
          <cell r="W793">
            <v>0</v>
          </cell>
          <cell r="Y793" t="str">
            <v>TLYS40046</v>
          </cell>
          <cell r="Z793">
            <v>0</v>
          </cell>
          <cell r="AD793">
            <v>0</v>
          </cell>
          <cell r="AE793">
            <v>0</v>
          </cell>
        </row>
        <row r="794">
          <cell r="A794" t="str">
            <v>TLYS40010</v>
          </cell>
          <cell r="B794">
            <v>100</v>
          </cell>
          <cell r="F794">
            <v>0</v>
          </cell>
          <cell r="G794">
            <v>0</v>
          </cell>
          <cell r="I794" t="str">
            <v>TLYS40010</v>
          </cell>
          <cell r="J794">
            <v>100</v>
          </cell>
          <cell r="N794">
            <v>0</v>
          </cell>
          <cell r="O794">
            <v>0</v>
          </cell>
          <cell r="Q794" t="str">
            <v>TLYS40019</v>
          </cell>
          <cell r="R794">
            <v>0</v>
          </cell>
          <cell r="V794">
            <v>0</v>
          </cell>
          <cell r="W794">
            <v>0</v>
          </cell>
          <cell r="Y794" t="str">
            <v>TLYS40047</v>
          </cell>
          <cell r="Z794">
            <v>100</v>
          </cell>
          <cell r="AD794">
            <v>0</v>
          </cell>
          <cell r="AE794">
            <v>0</v>
          </cell>
        </row>
        <row r="795">
          <cell r="A795" t="str">
            <v>TLYS40018</v>
          </cell>
          <cell r="B795">
            <v>0</v>
          </cell>
          <cell r="F795">
            <v>0</v>
          </cell>
          <cell r="G795">
            <v>0</v>
          </cell>
          <cell r="I795" t="str">
            <v>TLYS40018</v>
          </cell>
          <cell r="J795">
            <v>0</v>
          </cell>
          <cell r="N795">
            <v>0</v>
          </cell>
          <cell r="O795">
            <v>0</v>
          </cell>
          <cell r="Q795" t="str">
            <v>TLYS40021</v>
          </cell>
          <cell r="R795">
            <v>0</v>
          </cell>
          <cell r="V795">
            <v>0</v>
          </cell>
          <cell r="W795">
            <v>0</v>
          </cell>
          <cell r="Y795" t="str">
            <v>TLYT15001</v>
          </cell>
          <cell r="Z795">
            <v>0</v>
          </cell>
          <cell r="AD795">
            <v>0</v>
          </cell>
          <cell r="AE795">
            <v>0</v>
          </cell>
        </row>
        <row r="796">
          <cell r="A796" t="str">
            <v>TLYS40019</v>
          </cell>
          <cell r="B796">
            <v>0</v>
          </cell>
          <cell r="F796">
            <v>0</v>
          </cell>
          <cell r="G796">
            <v>0</v>
          </cell>
          <cell r="I796" t="str">
            <v>TLYS40019</v>
          </cell>
          <cell r="J796">
            <v>0</v>
          </cell>
          <cell r="N796">
            <v>0</v>
          </cell>
          <cell r="O796">
            <v>0</v>
          </cell>
          <cell r="Q796" t="str">
            <v>TLYS40022</v>
          </cell>
          <cell r="R796">
            <v>0</v>
          </cell>
          <cell r="V796">
            <v>0</v>
          </cell>
          <cell r="W796">
            <v>0</v>
          </cell>
          <cell r="Y796" t="str">
            <v>TLYT15006</v>
          </cell>
          <cell r="Z796">
            <v>100</v>
          </cell>
          <cell r="AD796">
            <v>0</v>
          </cell>
          <cell r="AE796">
            <v>0</v>
          </cell>
        </row>
        <row r="797">
          <cell r="A797" t="str">
            <v>TLYS40021</v>
          </cell>
          <cell r="B797">
            <v>0</v>
          </cell>
          <cell r="F797">
            <v>0</v>
          </cell>
          <cell r="G797">
            <v>0</v>
          </cell>
          <cell r="I797" t="str">
            <v>TLYS40021</v>
          </cell>
          <cell r="J797">
            <v>0</v>
          </cell>
          <cell r="N797">
            <v>0</v>
          </cell>
          <cell r="O797">
            <v>0</v>
          </cell>
          <cell r="Q797" t="str">
            <v>TLYS40023</v>
          </cell>
          <cell r="R797">
            <v>0</v>
          </cell>
          <cell r="V797">
            <v>0</v>
          </cell>
          <cell r="W797">
            <v>0</v>
          </cell>
          <cell r="Y797" t="str">
            <v>TLYT15009</v>
          </cell>
          <cell r="Z797">
            <v>100</v>
          </cell>
          <cell r="AD797">
            <v>0</v>
          </cell>
          <cell r="AE797">
            <v>0</v>
          </cell>
        </row>
        <row r="798">
          <cell r="A798" t="str">
            <v>TLYS40022</v>
          </cell>
          <cell r="B798">
            <v>0</v>
          </cell>
          <cell r="F798">
            <v>0</v>
          </cell>
          <cell r="G798">
            <v>0</v>
          </cell>
          <cell r="I798" t="str">
            <v>TLYS40022</v>
          </cell>
          <cell r="J798">
            <v>0</v>
          </cell>
          <cell r="N798">
            <v>0</v>
          </cell>
          <cell r="O798">
            <v>0</v>
          </cell>
          <cell r="Q798" t="str">
            <v>TLYS40044</v>
          </cell>
          <cell r="R798">
            <v>0</v>
          </cell>
          <cell r="V798">
            <v>0</v>
          </cell>
          <cell r="W798">
            <v>0</v>
          </cell>
          <cell r="Y798" t="str">
            <v>TLYT15010</v>
          </cell>
          <cell r="Z798">
            <v>100</v>
          </cell>
          <cell r="AD798">
            <v>0</v>
          </cell>
          <cell r="AE798">
            <v>0</v>
          </cell>
        </row>
        <row r="799">
          <cell r="A799" t="str">
            <v>TLYS40023</v>
          </cell>
          <cell r="B799">
            <v>0</v>
          </cell>
          <cell r="F799">
            <v>0</v>
          </cell>
          <cell r="G799">
            <v>0</v>
          </cell>
          <cell r="I799" t="str">
            <v>TLYS40023</v>
          </cell>
          <cell r="J799">
            <v>0</v>
          </cell>
          <cell r="N799">
            <v>0</v>
          </cell>
          <cell r="O799">
            <v>0</v>
          </cell>
          <cell r="Q799" t="str">
            <v>TLYS40045</v>
          </cell>
          <cell r="R799">
            <v>100</v>
          </cell>
          <cell r="V799">
            <v>0</v>
          </cell>
          <cell r="W799">
            <v>0</v>
          </cell>
          <cell r="Y799" t="str">
            <v>TLYT15013</v>
          </cell>
          <cell r="Z799">
            <v>100</v>
          </cell>
          <cell r="AD799">
            <v>0</v>
          </cell>
          <cell r="AE799">
            <v>0</v>
          </cell>
        </row>
        <row r="800">
          <cell r="A800" t="str">
            <v>TLYS40044</v>
          </cell>
          <cell r="B800">
            <v>0</v>
          </cell>
          <cell r="F800">
            <v>0</v>
          </cell>
          <cell r="G800">
            <v>0</v>
          </cell>
          <cell r="I800" t="str">
            <v>TLYS40044</v>
          </cell>
          <cell r="J800">
            <v>0</v>
          </cell>
          <cell r="N800">
            <v>0</v>
          </cell>
          <cell r="O800">
            <v>0</v>
          </cell>
          <cell r="Q800" t="str">
            <v>TLYS40046</v>
          </cell>
          <cell r="R800">
            <v>0</v>
          </cell>
          <cell r="V800">
            <v>0</v>
          </cell>
          <cell r="W800">
            <v>0</v>
          </cell>
          <cell r="Y800" t="str">
            <v>TLYT15017</v>
          </cell>
          <cell r="Z800">
            <v>0</v>
          </cell>
          <cell r="AD800">
            <v>0</v>
          </cell>
          <cell r="AE800">
            <v>0</v>
          </cell>
        </row>
        <row r="801">
          <cell r="A801" t="str">
            <v>TLYS40045</v>
          </cell>
          <cell r="B801">
            <v>100</v>
          </cell>
          <cell r="F801">
            <v>0</v>
          </cell>
          <cell r="G801">
            <v>0</v>
          </cell>
          <cell r="I801" t="str">
            <v>TLYS40045</v>
          </cell>
          <cell r="J801">
            <v>100</v>
          </cell>
          <cell r="N801">
            <v>0</v>
          </cell>
          <cell r="O801">
            <v>0</v>
          </cell>
          <cell r="Q801" t="str">
            <v>TLYS40047</v>
          </cell>
          <cell r="R801">
            <v>100</v>
          </cell>
          <cell r="V801">
            <v>0</v>
          </cell>
          <cell r="W801">
            <v>0</v>
          </cell>
          <cell r="Y801" t="str">
            <v>TLYT15018</v>
          </cell>
          <cell r="Z801">
            <v>0</v>
          </cell>
          <cell r="AD801">
            <v>0</v>
          </cell>
          <cell r="AE801">
            <v>0</v>
          </cell>
        </row>
        <row r="802">
          <cell r="A802" t="str">
            <v>TLYS40046</v>
          </cell>
          <cell r="B802">
            <v>0</v>
          </cell>
          <cell r="F802">
            <v>0</v>
          </cell>
          <cell r="G802">
            <v>0</v>
          </cell>
          <cell r="I802" t="str">
            <v>TLYS40046</v>
          </cell>
          <cell r="J802">
            <v>0</v>
          </cell>
          <cell r="N802">
            <v>0</v>
          </cell>
          <cell r="O802">
            <v>0</v>
          </cell>
          <cell r="Q802" t="str">
            <v>TLYT15001</v>
          </cell>
          <cell r="R802">
            <v>0</v>
          </cell>
          <cell r="V802">
            <v>0</v>
          </cell>
          <cell r="W802">
            <v>0</v>
          </cell>
          <cell r="Y802" t="str">
            <v>TLYT15019</v>
          </cell>
          <cell r="Z802">
            <v>100</v>
          </cell>
          <cell r="AD802">
            <v>0</v>
          </cell>
          <cell r="AE802">
            <v>0</v>
          </cell>
        </row>
        <row r="803">
          <cell r="A803" t="str">
            <v>TLYS40047</v>
          </cell>
          <cell r="B803">
            <v>100</v>
          </cell>
          <cell r="F803">
            <v>0</v>
          </cell>
          <cell r="G803">
            <v>0</v>
          </cell>
          <cell r="I803" t="str">
            <v>TLYS40047</v>
          </cell>
          <cell r="J803">
            <v>100</v>
          </cell>
          <cell r="N803">
            <v>0</v>
          </cell>
          <cell r="O803">
            <v>0</v>
          </cell>
          <cell r="Q803" t="str">
            <v>TLYT15006</v>
          </cell>
          <cell r="R803">
            <v>100</v>
          </cell>
          <cell r="V803">
            <v>0</v>
          </cell>
          <cell r="W803">
            <v>0</v>
          </cell>
          <cell r="Y803" t="str">
            <v>TLYT15023</v>
          </cell>
          <cell r="Z803">
            <v>100</v>
          </cell>
          <cell r="AD803">
            <v>0</v>
          </cell>
          <cell r="AE803">
            <v>0</v>
          </cell>
        </row>
        <row r="804">
          <cell r="A804" t="str">
            <v>TLYT15001</v>
          </cell>
          <cell r="B804">
            <v>0</v>
          </cell>
          <cell r="F804">
            <v>0</v>
          </cell>
          <cell r="G804">
            <v>0</v>
          </cell>
          <cell r="I804" t="str">
            <v>TLYT15001</v>
          </cell>
          <cell r="J804">
            <v>0</v>
          </cell>
          <cell r="N804">
            <v>0</v>
          </cell>
          <cell r="O804">
            <v>0</v>
          </cell>
          <cell r="Q804" t="str">
            <v>TLYT15009</v>
          </cell>
          <cell r="R804">
            <v>100</v>
          </cell>
          <cell r="V804">
            <v>0</v>
          </cell>
          <cell r="W804">
            <v>0</v>
          </cell>
          <cell r="Y804" t="str">
            <v>TLYT15032</v>
          </cell>
          <cell r="Z804">
            <v>100</v>
          </cell>
          <cell r="AD804">
            <v>0</v>
          </cell>
          <cell r="AE804">
            <v>0</v>
          </cell>
        </row>
        <row r="805">
          <cell r="A805" t="str">
            <v>TLYT15006</v>
          </cell>
          <cell r="B805">
            <v>100</v>
          </cell>
          <cell r="F805">
            <v>0</v>
          </cell>
          <cell r="G805">
            <v>0</v>
          </cell>
          <cell r="I805" t="str">
            <v>TLYT15006</v>
          </cell>
          <cell r="J805">
            <v>100</v>
          </cell>
          <cell r="N805">
            <v>0</v>
          </cell>
          <cell r="O805">
            <v>0</v>
          </cell>
          <cell r="Q805" t="str">
            <v>TLYT15010</v>
          </cell>
          <cell r="R805">
            <v>100</v>
          </cell>
          <cell r="V805">
            <v>0</v>
          </cell>
          <cell r="W805">
            <v>0</v>
          </cell>
          <cell r="Y805" t="str">
            <v>TLYT15049</v>
          </cell>
          <cell r="Z805">
            <v>100</v>
          </cell>
          <cell r="AD805">
            <v>0</v>
          </cell>
          <cell r="AE805">
            <v>0</v>
          </cell>
        </row>
        <row r="806">
          <cell r="A806" t="str">
            <v>TLYT15009</v>
          </cell>
          <cell r="B806">
            <v>100</v>
          </cell>
          <cell r="F806">
            <v>0</v>
          </cell>
          <cell r="G806">
            <v>0</v>
          </cell>
          <cell r="I806" t="str">
            <v>TLYT15009</v>
          </cell>
          <cell r="J806">
            <v>100</v>
          </cell>
          <cell r="N806">
            <v>0</v>
          </cell>
          <cell r="O806">
            <v>0</v>
          </cell>
          <cell r="Q806" t="str">
            <v>TLYT15013</v>
          </cell>
          <cell r="R806">
            <v>100</v>
          </cell>
          <cell r="V806">
            <v>0</v>
          </cell>
          <cell r="W806">
            <v>0</v>
          </cell>
          <cell r="Y806" t="str">
            <v>TLYT15053</v>
          </cell>
          <cell r="Z806">
            <v>100</v>
          </cell>
          <cell r="AD806">
            <v>0</v>
          </cell>
          <cell r="AE806">
            <v>0</v>
          </cell>
        </row>
        <row r="807">
          <cell r="A807" t="str">
            <v>TLYT15010</v>
          </cell>
          <cell r="B807">
            <v>100</v>
          </cell>
          <cell r="F807">
            <v>0</v>
          </cell>
          <cell r="G807">
            <v>0</v>
          </cell>
          <cell r="I807" t="str">
            <v>TLYT15010</v>
          </cell>
          <cell r="J807">
            <v>100</v>
          </cell>
          <cell r="N807">
            <v>0</v>
          </cell>
          <cell r="O807">
            <v>0</v>
          </cell>
          <cell r="Q807" t="str">
            <v>TLYT15017</v>
          </cell>
          <cell r="R807">
            <v>0</v>
          </cell>
          <cell r="V807">
            <v>0</v>
          </cell>
          <cell r="W807">
            <v>0</v>
          </cell>
          <cell r="Y807" t="str">
            <v>TLYT15054</v>
          </cell>
          <cell r="Z807">
            <v>100</v>
          </cell>
          <cell r="AD807">
            <v>0</v>
          </cell>
          <cell r="AE807">
            <v>0</v>
          </cell>
        </row>
        <row r="808">
          <cell r="A808" t="str">
            <v>TLYT15013</v>
          </cell>
          <cell r="B808">
            <v>100</v>
          </cell>
          <cell r="F808">
            <v>0</v>
          </cell>
          <cell r="G808">
            <v>0</v>
          </cell>
          <cell r="I808" t="str">
            <v>TLYT15013</v>
          </cell>
          <cell r="J808">
            <v>100</v>
          </cell>
          <cell r="N808">
            <v>0</v>
          </cell>
          <cell r="O808">
            <v>0</v>
          </cell>
          <cell r="Q808" t="str">
            <v>TLYT15018</v>
          </cell>
          <cell r="R808">
            <v>0</v>
          </cell>
          <cell r="V808">
            <v>0</v>
          </cell>
          <cell r="W808">
            <v>0</v>
          </cell>
          <cell r="Y808" t="str">
            <v>TLYT15055</v>
          </cell>
          <cell r="Z808">
            <v>100</v>
          </cell>
          <cell r="AD808">
            <v>0</v>
          </cell>
          <cell r="AE808">
            <v>0</v>
          </cell>
        </row>
        <row r="809">
          <cell r="A809" t="str">
            <v>TLYT15017</v>
          </cell>
          <cell r="B809">
            <v>0</v>
          </cell>
          <cell r="F809">
            <v>0</v>
          </cell>
          <cell r="G809">
            <v>0</v>
          </cell>
          <cell r="I809" t="str">
            <v>TLYT15017</v>
          </cell>
          <cell r="J809">
            <v>0</v>
          </cell>
          <cell r="N809">
            <v>0</v>
          </cell>
          <cell r="O809">
            <v>0</v>
          </cell>
          <cell r="Q809" t="str">
            <v>TLYT15019</v>
          </cell>
          <cell r="R809">
            <v>100</v>
          </cell>
          <cell r="V809">
            <v>0</v>
          </cell>
          <cell r="W809">
            <v>0</v>
          </cell>
          <cell r="Y809" t="str">
            <v>TLYT15057</v>
          </cell>
          <cell r="Z809">
            <v>100</v>
          </cell>
          <cell r="AD809">
            <v>0</v>
          </cell>
          <cell r="AE809">
            <v>0</v>
          </cell>
        </row>
        <row r="810">
          <cell r="A810" t="str">
            <v>TLYT15018</v>
          </cell>
          <cell r="B810">
            <v>0</v>
          </cell>
          <cell r="F810">
            <v>0</v>
          </cell>
          <cell r="G810">
            <v>0</v>
          </cell>
          <cell r="I810" t="str">
            <v>TLYT15018</v>
          </cell>
          <cell r="J810">
            <v>0</v>
          </cell>
          <cell r="N810">
            <v>0</v>
          </cell>
          <cell r="O810">
            <v>0</v>
          </cell>
          <cell r="Q810" t="str">
            <v>TLYT15023</v>
          </cell>
          <cell r="R810">
            <v>100</v>
          </cell>
          <cell r="V810">
            <v>0</v>
          </cell>
          <cell r="W810">
            <v>0</v>
          </cell>
          <cell r="Y810" t="str">
            <v>TLYT15060</v>
          </cell>
          <cell r="Z810">
            <v>100</v>
          </cell>
          <cell r="AD810">
            <v>0</v>
          </cell>
          <cell r="AE810">
            <v>0</v>
          </cell>
        </row>
        <row r="811">
          <cell r="A811" t="str">
            <v>TLYT15019</v>
          </cell>
          <cell r="B811">
            <v>100</v>
          </cell>
          <cell r="F811">
            <v>0</v>
          </cell>
          <cell r="G811">
            <v>0</v>
          </cell>
          <cell r="I811" t="str">
            <v>TLYT15019</v>
          </cell>
          <cell r="J811">
            <v>100</v>
          </cell>
          <cell r="N811">
            <v>0</v>
          </cell>
          <cell r="O811">
            <v>0</v>
          </cell>
          <cell r="Q811" t="str">
            <v>TLYT15032</v>
          </cell>
          <cell r="R811">
            <v>100</v>
          </cell>
          <cell r="V811">
            <v>0</v>
          </cell>
          <cell r="W811">
            <v>0</v>
          </cell>
          <cell r="Y811" t="str">
            <v>TLYT15063</v>
          </cell>
          <cell r="Z811">
            <v>100</v>
          </cell>
          <cell r="AD811">
            <v>0</v>
          </cell>
          <cell r="AE811">
            <v>0</v>
          </cell>
        </row>
        <row r="812">
          <cell r="A812" t="str">
            <v>TLYT15023</v>
          </cell>
          <cell r="B812">
            <v>100</v>
          </cell>
          <cell r="F812">
            <v>0</v>
          </cell>
          <cell r="G812">
            <v>0</v>
          </cell>
          <cell r="I812" t="str">
            <v>TLYT15023</v>
          </cell>
          <cell r="J812">
            <v>100</v>
          </cell>
          <cell r="N812">
            <v>0</v>
          </cell>
          <cell r="O812">
            <v>0</v>
          </cell>
          <cell r="Q812" t="str">
            <v>TLYT15049</v>
          </cell>
          <cell r="R812">
            <v>100</v>
          </cell>
          <cell r="V812">
            <v>0</v>
          </cell>
          <cell r="W812">
            <v>0</v>
          </cell>
          <cell r="Y812" t="str">
            <v>TLYT15071</v>
          </cell>
          <cell r="Z812">
            <v>100</v>
          </cell>
          <cell r="AD812">
            <v>0</v>
          </cell>
          <cell r="AE812">
            <v>0</v>
          </cell>
        </row>
        <row r="813">
          <cell r="A813" t="str">
            <v>TLYT15032</v>
          </cell>
          <cell r="B813">
            <v>100</v>
          </cell>
          <cell r="F813">
            <v>0</v>
          </cell>
          <cell r="G813">
            <v>0</v>
          </cell>
          <cell r="I813" t="str">
            <v>TLYT15032</v>
          </cell>
          <cell r="J813">
            <v>100</v>
          </cell>
          <cell r="N813">
            <v>0</v>
          </cell>
          <cell r="O813">
            <v>0</v>
          </cell>
          <cell r="Q813" t="str">
            <v>TLYT15053</v>
          </cell>
          <cell r="R813">
            <v>100</v>
          </cell>
          <cell r="V813">
            <v>0</v>
          </cell>
          <cell r="W813">
            <v>0</v>
          </cell>
          <cell r="Y813" t="str">
            <v>TLYT15075</v>
          </cell>
          <cell r="Z813">
            <v>100</v>
          </cell>
          <cell r="AD813">
            <v>0</v>
          </cell>
          <cell r="AE813">
            <v>0</v>
          </cell>
        </row>
        <row r="814">
          <cell r="A814" t="str">
            <v>TLYT15049</v>
          </cell>
          <cell r="B814">
            <v>100</v>
          </cell>
          <cell r="F814">
            <v>0</v>
          </cell>
          <cell r="G814">
            <v>0</v>
          </cell>
          <cell r="I814" t="str">
            <v>TLYT15049</v>
          </cell>
          <cell r="J814">
            <v>100</v>
          </cell>
          <cell r="N814">
            <v>0</v>
          </cell>
          <cell r="O814">
            <v>0</v>
          </cell>
          <cell r="Q814" t="str">
            <v>TLYT15054</v>
          </cell>
          <cell r="R814">
            <v>100</v>
          </cell>
          <cell r="V814">
            <v>0</v>
          </cell>
          <cell r="W814">
            <v>0</v>
          </cell>
          <cell r="Y814" t="str">
            <v>TLYT15076</v>
          </cell>
          <cell r="Z814">
            <v>100</v>
          </cell>
          <cell r="AD814">
            <v>0</v>
          </cell>
          <cell r="AE814">
            <v>0</v>
          </cell>
        </row>
        <row r="815">
          <cell r="A815" t="str">
            <v>TLYT15053</v>
          </cell>
          <cell r="B815">
            <v>100</v>
          </cell>
          <cell r="F815">
            <v>0</v>
          </cell>
          <cell r="G815">
            <v>0</v>
          </cell>
          <cell r="I815" t="str">
            <v>TLYT15053</v>
          </cell>
          <cell r="J815">
            <v>100</v>
          </cell>
          <cell r="N815">
            <v>0</v>
          </cell>
          <cell r="O815">
            <v>0</v>
          </cell>
          <cell r="Q815" t="str">
            <v>TLYT15055</v>
          </cell>
          <cell r="R815">
            <v>100</v>
          </cell>
          <cell r="V815">
            <v>0</v>
          </cell>
          <cell r="W815">
            <v>0</v>
          </cell>
          <cell r="Y815" t="str">
            <v>TLYT15094</v>
          </cell>
          <cell r="Z815">
            <v>100</v>
          </cell>
          <cell r="AD815">
            <v>0</v>
          </cell>
          <cell r="AE815">
            <v>0</v>
          </cell>
        </row>
        <row r="816">
          <cell r="A816" t="str">
            <v>TLYT15054</v>
          </cell>
          <cell r="B816">
            <v>100</v>
          </cell>
          <cell r="F816">
            <v>0</v>
          </cell>
          <cell r="G816">
            <v>0</v>
          </cell>
          <cell r="I816" t="str">
            <v>TLYT15054</v>
          </cell>
          <cell r="J816">
            <v>100</v>
          </cell>
          <cell r="N816">
            <v>0</v>
          </cell>
          <cell r="O816">
            <v>0</v>
          </cell>
          <cell r="Q816" t="str">
            <v>TLYT15057</v>
          </cell>
          <cell r="R816">
            <v>100</v>
          </cell>
          <cell r="V816">
            <v>0</v>
          </cell>
          <cell r="W816">
            <v>0</v>
          </cell>
          <cell r="Y816" t="str">
            <v>TLYT30006</v>
          </cell>
          <cell r="Z816">
            <v>100</v>
          </cell>
          <cell r="AD816">
            <v>0</v>
          </cell>
          <cell r="AE816">
            <v>0</v>
          </cell>
        </row>
        <row r="817">
          <cell r="A817" t="str">
            <v>TLYT15055</v>
          </cell>
          <cell r="B817">
            <v>100</v>
          </cell>
          <cell r="F817">
            <v>0</v>
          </cell>
          <cell r="G817">
            <v>0</v>
          </cell>
          <cell r="I817" t="str">
            <v>TLYT15055</v>
          </cell>
          <cell r="J817">
            <v>100</v>
          </cell>
          <cell r="N817">
            <v>0</v>
          </cell>
          <cell r="O817">
            <v>0</v>
          </cell>
          <cell r="Q817" t="str">
            <v>TLYT15060</v>
          </cell>
          <cell r="R817">
            <v>100</v>
          </cell>
          <cell r="V817">
            <v>0</v>
          </cell>
          <cell r="W817">
            <v>0</v>
          </cell>
          <cell r="Y817" t="str">
            <v>TLYT30023</v>
          </cell>
          <cell r="Z817">
            <v>100</v>
          </cell>
          <cell r="AD817">
            <v>0</v>
          </cell>
          <cell r="AE817">
            <v>0</v>
          </cell>
        </row>
        <row r="818">
          <cell r="A818" t="str">
            <v>TLYT15057</v>
          </cell>
          <cell r="B818">
            <v>100</v>
          </cell>
          <cell r="F818">
            <v>0</v>
          </cell>
          <cell r="G818">
            <v>0</v>
          </cell>
          <cell r="I818" t="str">
            <v>TLYT15057</v>
          </cell>
          <cell r="J818">
            <v>100</v>
          </cell>
          <cell r="N818">
            <v>0</v>
          </cell>
          <cell r="O818">
            <v>0</v>
          </cell>
          <cell r="Q818" t="str">
            <v>TLYT15063</v>
          </cell>
          <cell r="R818">
            <v>100</v>
          </cell>
          <cell r="V818">
            <v>0</v>
          </cell>
          <cell r="W818">
            <v>0</v>
          </cell>
          <cell r="Y818" t="str">
            <v>TLYT65003</v>
          </cell>
          <cell r="Z818">
            <v>100</v>
          </cell>
          <cell r="AD818">
            <v>0</v>
          </cell>
          <cell r="AE818">
            <v>0</v>
          </cell>
        </row>
        <row r="819">
          <cell r="A819" t="str">
            <v>TLYT15060</v>
          </cell>
          <cell r="B819">
            <v>100</v>
          </cell>
          <cell r="F819">
            <v>0</v>
          </cell>
          <cell r="G819">
            <v>0</v>
          </cell>
          <cell r="I819" t="str">
            <v>TLYT15060</v>
          </cell>
          <cell r="J819">
            <v>100</v>
          </cell>
          <cell r="N819">
            <v>0</v>
          </cell>
          <cell r="O819">
            <v>0</v>
          </cell>
          <cell r="Q819" t="str">
            <v>TLYT15071</v>
          </cell>
          <cell r="R819">
            <v>100</v>
          </cell>
          <cell r="V819">
            <v>0</v>
          </cell>
          <cell r="W819">
            <v>0</v>
          </cell>
          <cell r="Y819" t="str">
            <v>TLYT65004</v>
          </cell>
          <cell r="Z819">
            <v>100</v>
          </cell>
          <cell r="AD819">
            <v>0</v>
          </cell>
          <cell r="AE819">
            <v>0</v>
          </cell>
        </row>
        <row r="820">
          <cell r="A820" t="str">
            <v>TLYT15063</v>
          </cell>
          <cell r="B820">
            <v>100</v>
          </cell>
          <cell r="F820">
            <v>0</v>
          </cell>
          <cell r="G820">
            <v>0</v>
          </cell>
          <cell r="I820" t="str">
            <v>TLYT15063</v>
          </cell>
          <cell r="J820">
            <v>100</v>
          </cell>
          <cell r="N820">
            <v>0</v>
          </cell>
          <cell r="O820">
            <v>0</v>
          </cell>
          <cell r="Q820" t="str">
            <v>TLYT15075</v>
          </cell>
          <cell r="R820">
            <v>100</v>
          </cell>
          <cell r="V820">
            <v>0</v>
          </cell>
          <cell r="W820">
            <v>0</v>
          </cell>
          <cell r="Y820" t="str">
            <v>TLYT75002</v>
          </cell>
          <cell r="Z820">
            <v>100</v>
          </cell>
          <cell r="AD820">
            <v>0</v>
          </cell>
          <cell r="AE820">
            <v>0</v>
          </cell>
        </row>
        <row r="821">
          <cell r="A821" t="str">
            <v>TLYT15071</v>
          </cell>
          <cell r="B821">
            <v>100</v>
          </cell>
          <cell r="F821">
            <v>0</v>
          </cell>
          <cell r="G821">
            <v>0</v>
          </cell>
          <cell r="I821" t="str">
            <v>TLYT15071</v>
          </cell>
          <cell r="J821">
            <v>100</v>
          </cell>
          <cell r="N821">
            <v>0</v>
          </cell>
          <cell r="O821">
            <v>0</v>
          </cell>
          <cell r="Q821" t="str">
            <v>TLYT15076</v>
          </cell>
          <cell r="R821">
            <v>100</v>
          </cell>
          <cell r="V821">
            <v>0</v>
          </cell>
          <cell r="W821">
            <v>0</v>
          </cell>
          <cell r="Y821" t="str">
            <v>TLYT75003</v>
          </cell>
          <cell r="Z821">
            <v>100</v>
          </cell>
          <cell r="AD821">
            <v>0</v>
          </cell>
          <cell r="AE821">
            <v>0</v>
          </cell>
        </row>
        <row r="822">
          <cell r="A822" t="str">
            <v>TLYT15075</v>
          </cell>
          <cell r="B822">
            <v>100</v>
          </cell>
          <cell r="F822">
            <v>0</v>
          </cell>
          <cell r="G822">
            <v>0</v>
          </cell>
          <cell r="I822" t="str">
            <v>TLYT15075</v>
          </cell>
          <cell r="J822">
            <v>100</v>
          </cell>
          <cell r="N822">
            <v>0</v>
          </cell>
          <cell r="O822">
            <v>0</v>
          </cell>
          <cell r="Q822" t="str">
            <v>TLYT15094</v>
          </cell>
          <cell r="R822">
            <v>100</v>
          </cell>
          <cell r="V822">
            <v>0</v>
          </cell>
          <cell r="W822">
            <v>0</v>
          </cell>
          <cell r="Y822" t="str">
            <v>VRHM24007</v>
          </cell>
          <cell r="Z822">
            <v>0</v>
          </cell>
          <cell r="AD822">
            <v>0</v>
          </cell>
          <cell r="AE822">
            <v>0</v>
          </cell>
        </row>
        <row r="823">
          <cell r="A823" t="str">
            <v>TLYT15076</v>
          </cell>
          <cell r="B823">
            <v>100</v>
          </cell>
          <cell r="F823">
            <v>0</v>
          </cell>
          <cell r="G823">
            <v>0</v>
          </cell>
          <cell r="I823" t="str">
            <v>TLYT15076</v>
          </cell>
          <cell r="J823">
            <v>100</v>
          </cell>
          <cell r="N823">
            <v>0</v>
          </cell>
          <cell r="O823">
            <v>0</v>
          </cell>
          <cell r="Q823" t="str">
            <v>TLYT30006</v>
          </cell>
          <cell r="R823">
            <v>100</v>
          </cell>
          <cell r="V823">
            <v>0</v>
          </cell>
          <cell r="W823">
            <v>0</v>
          </cell>
          <cell r="Y823" t="str">
            <v>VRHM24015</v>
          </cell>
          <cell r="Z823">
            <v>0</v>
          </cell>
          <cell r="AD823">
            <v>0</v>
          </cell>
          <cell r="AE823">
            <v>0</v>
          </cell>
        </row>
        <row r="824">
          <cell r="A824" t="str">
            <v>TLYT15094</v>
          </cell>
          <cell r="B824">
            <v>100</v>
          </cell>
          <cell r="F824">
            <v>0</v>
          </cell>
          <cell r="G824">
            <v>0</v>
          </cell>
          <cell r="I824" t="str">
            <v>TLYT15094</v>
          </cell>
          <cell r="J824">
            <v>100</v>
          </cell>
          <cell r="N824">
            <v>0</v>
          </cell>
          <cell r="O824">
            <v>0</v>
          </cell>
          <cell r="Q824" t="str">
            <v>TLYT30023</v>
          </cell>
          <cell r="R824">
            <v>100</v>
          </cell>
          <cell r="V824">
            <v>0</v>
          </cell>
          <cell r="W824">
            <v>0</v>
          </cell>
          <cell r="Y824" t="str">
            <v>VRRT51006</v>
          </cell>
          <cell r="Z824">
            <v>100</v>
          </cell>
          <cell r="AD824">
            <v>0</v>
          </cell>
          <cell r="AE824">
            <v>0</v>
          </cell>
        </row>
        <row r="825">
          <cell r="A825" t="str">
            <v>TLYT30006</v>
          </cell>
          <cell r="B825">
            <v>100</v>
          </cell>
          <cell r="F825">
            <v>0</v>
          </cell>
          <cell r="G825">
            <v>0</v>
          </cell>
          <cell r="I825" t="str">
            <v>TLYT30006</v>
          </cell>
          <cell r="J825">
            <v>100</v>
          </cell>
          <cell r="N825">
            <v>0</v>
          </cell>
          <cell r="O825">
            <v>0</v>
          </cell>
          <cell r="Q825" t="str">
            <v>TLYT65003</v>
          </cell>
          <cell r="R825">
            <v>100</v>
          </cell>
          <cell r="V825">
            <v>0</v>
          </cell>
          <cell r="W825">
            <v>0</v>
          </cell>
          <cell r="Y825" t="str">
            <v>VRSK51001</v>
          </cell>
          <cell r="Z825">
            <v>0</v>
          </cell>
          <cell r="AD825">
            <v>0</v>
          </cell>
          <cell r="AE825">
            <v>0</v>
          </cell>
        </row>
        <row r="826">
          <cell r="A826" t="str">
            <v>TLYT30023</v>
          </cell>
          <cell r="B826">
            <v>100</v>
          </cell>
          <cell r="F826">
            <v>0</v>
          </cell>
          <cell r="G826">
            <v>0</v>
          </cell>
          <cell r="I826" t="str">
            <v>TLYT30023</v>
          </cell>
          <cell r="J826">
            <v>100</v>
          </cell>
          <cell r="N826">
            <v>0</v>
          </cell>
          <cell r="O826">
            <v>0</v>
          </cell>
          <cell r="Q826" t="str">
            <v>TLYT65004</v>
          </cell>
          <cell r="R826">
            <v>100</v>
          </cell>
          <cell r="V826">
            <v>0</v>
          </cell>
          <cell r="W826">
            <v>0</v>
          </cell>
          <cell r="Y826" t="str">
            <v>VRSK51002</v>
          </cell>
          <cell r="Z826">
            <v>100</v>
          </cell>
          <cell r="AD826">
            <v>0</v>
          </cell>
          <cell r="AE826">
            <v>0</v>
          </cell>
        </row>
        <row r="827">
          <cell r="A827" t="str">
            <v>TLYT65003</v>
          </cell>
          <cell r="B827">
            <v>100</v>
          </cell>
          <cell r="F827">
            <v>0</v>
          </cell>
          <cell r="G827">
            <v>0</v>
          </cell>
          <cell r="I827" t="str">
            <v>TLYT65003</v>
          </cell>
          <cell r="J827">
            <v>100</v>
          </cell>
          <cell r="N827">
            <v>0</v>
          </cell>
          <cell r="O827">
            <v>0</v>
          </cell>
          <cell r="Q827" t="str">
            <v>TLYT75002</v>
          </cell>
          <cell r="R827">
            <v>100</v>
          </cell>
          <cell r="V827">
            <v>0</v>
          </cell>
          <cell r="W827">
            <v>0</v>
          </cell>
          <cell r="Y827" t="str">
            <v>VRSK51003</v>
          </cell>
          <cell r="Z827">
            <v>99.9</v>
          </cell>
          <cell r="AA827">
            <v>0.17</v>
          </cell>
          <cell r="AB827">
            <v>19</v>
          </cell>
          <cell r="AC827">
            <v>0</v>
          </cell>
          <cell r="AD827">
            <v>19</v>
          </cell>
          <cell r="AE827">
            <v>1</v>
          </cell>
        </row>
        <row r="828">
          <cell r="A828" t="str">
            <v>TLYT65004</v>
          </cell>
          <cell r="B828">
            <v>100</v>
          </cell>
          <cell r="F828">
            <v>0</v>
          </cell>
          <cell r="G828">
            <v>0</v>
          </cell>
          <cell r="I828" t="str">
            <v>TLYT65004</v>
          </cell>
          <cell r="J828">
            <v>100</v>
          </cell>
          <cell r="N828">
            <v>0</v>
          </cell>
          <cell r="O828">
            <v>0</v>
          </cell>
          <cell r="Q828" t="str">
            <v>TLYT75003</v>
          </cell>
          <cell r="R828">
            <v>100</v>
          </cell>
          <cell r="V828">
            <v>0</v>
          </cell>
          <cell r="W828">
            <v>0</v>
          </cell>
          <cell r="Y828" t="str">
            <v>VRSK51007</v>
          </cell>
          <cell r="Z828">
            <v>99.62</v>
          </cell>
          <cell r="AA828">
            <v>0.63</v>
          </cell>
          <cell r="AB828">
            <v>28</v>
          </cell>
          <cell r="AC828">
            <v>0</v>
          </cell>
          <cell r="AD828">
            <v>28</v>
          </cell>
          <cell r="AE828">
            <v>1</v>
          </cell>
        </row>
        <row r="829">
          <cell r="A829" t="str">
            <v>TLYT75002</v>
          </cell>
          <cell r="B829">
            <v>100</v>
          </cell>
          <cell r="F829">
            <v>0</v>
          </cell>
          <cell r="G829">
            <v>0</v>
          </cell>
          <cell r="I829" t="str">
            <v>TLYT75002</v>
          </cell>
          <cell r="J829">
            <v>100</v>
          </cell>
          <cell r="N829">
            <v>0</v>
          </cell>
          <cell r="O829">
            <v>0</v>
          </cell>
          <cell r="Q829" t="str">
            <v>VRHM24007</v>
          </cell>
          <cell r="R829">
            <v>0</v>
          </cell>
          <cell r="V829">
            <v>0</v>
          </cell>
          <cell r="W829">
            <v>0</v>
          </cell>
          <cell r="Y829" t="str">
            <v>VRSK51011</v>
          </cell>
          <cell r="Z829">
            <v>0</v>
          </cell>
          <cell r="AD829">
            <v>0</v>
          </cell>
          <cell r="AE829">
            <v>0</v>
          </cell>
        </row>
        <row r="830">
          <cell r="A830" t="str">
            <v>TLYT75003</v>
          </cell>
          <cell r="B830">
            <v>100</v>
          </cell>
          <cell r="F830">
            <v>0</v>
          </cell>
          <cell r="G830">
            <v>0</v>
          </cell>
          <cell r="I830" t="str">
            <v>TLYT75003</v>
          </cell>
          <cell r="J830">
            <v>100</v>
          </cell>
          <cell r="N830">
            <v>0</v>
          </cell>
          <cell r="O830">
            <v>0</v>
          </cell>
          <cell r="Q830" t="str">
            <v>VRHM24015</v>
          </cell>
          <cell r="R830">
            <v>0</v>
          </cell>
          <cell r="V830">
            <v>0</v>
          </cell>
          <cell r="W830">
            <v>0</v>
          </cell>
          <cell r="Y830" t="str">
            <v>WDKM60003</v>
          </cell>
          <cell r="Z830">
            <v>100</v>
          </cell>
          <cell r="AD830">
            <v>0</v>
          </cell>
          <cell r="AE830">
            <v>0</v>
          </cell>
        </row>
        <row r="831">
          <cell r="A831" t="str">
            <v>VRHM24007</v>
          </cell>
          <cell r="B831">
            <v>0</v>
          </cell>
          <cell r="F831">
            <v>0</v>
          </cell>
          <cell r="G831">
            <v>0</v>
          </cell>
          <cell r="I831" t="str">
            <v>VRHM24007</v>
          </cell>
          <cell r="J831">
            <v>0</v>
          </cell>
          <cell r="N831">
            <v>0</v>
          </cell>
          <cell r="O831">
            <v>0</v>
          </cell>
          <cell r="Q831" t="str">
            <v>VRRT51006</v>
          </cell>
          <cell r="R831">
            <v>100</v>
          </cell>
          <cell r="V831">
            <v>0</v>
          </cell>
          <cell r="W831">
            <v>0</v>
          </cell>
          <cell r="Y831" t="str">
            <v>WDKM60007</v>
          </cell>
          <cell r="Z831">
            <v>0</v>
          </cell>
          <cell r="AD831">
            <v>0</v>
          </cell>
          <cell r="AE831">
            <v>0</v>
          </cell>
        </row>
        <row r="832">
          <cell r="A832" t="str">
            <v>VRHM24015</v>
          </cell>
          <cell r="B832">
            <v>0</v>
          </cell>
          <cell r="F832">
            <v>0</v>
          </cell>
          <cell r="G832">
            <v>0</v>
          </cell>
          <cell r="I832" t="str">
            <v>VRHM24015</v>
          </cell>
          <cell r="J832">
            <v>0</v>
          </cell>
          <cell r="N832">
            <v>0</v>
          </cell>
          <cell r="O832">
            <v>0</v>
          </cell>
          <cell r="Q832" t="str">
            <v>VRSK51001</v>
          </cell>
          <cell r="R832">
            <v>0</v>
          </cell>
          <cell r="V832">
            <v>0</v>
          </cell>
          <cell r="W832">
            <v>0</v>
          </cell>
          <cell r="Y832" t="str">
            <v>WDKM60016</v>
          </cell>
          <cell r="Z832">
            <v>99.45</v>
          </cell>
          <cell r="AA832">
            <v>0</v>
          </cell>
          <cell r="AB832">
            <v>65</v>
          </cell>
          <cell r="AD832">
            <v>65</v>
          </cell>
          <cell r="AE832">
            <v>0</v>
          </cell>
        </row>
        <row r="833">
          <cell r="A833" t="str">
            <v>VRRT51006</v>
          </cell>
          <cell r="B833">
            <v>100</v>
          </cell>
          <cell r="F833">
            <v>0</v>
          </cell>
          <cell r="G833">
            <v>0</v>
          </cell>
          <cell r="I833" t="str">
            <v>VRRT51006</v>
          </cell>
          <cell r="J833">
            <v>100</v>
          </cell>
          <cell r="N833">
            <v>0</v>
          </cell>
          <cell r="O833">
            <v>0</v>
          </cell>
          <cell r="Q833" t="str">
            <v>VRSK51002</v>
          </cell>
          <cell r="R833">
            <v>100</v>
          </cell>
          <cell r="V833">
            <v>0</v>
          </cell>
          <cell r="W833">
            <v>0</v>
          </cell>
          <cell r="Y833" t="str">
            <v>WDKM60019</v>
          </cell>
          <cell r="Z833">
            <v>96.12</v>
          </cell>
          <cell r="AA833">
            <v>2.17</v>
          </cell>
          <cell r="AB833">
            <v>24.133333333332999</v>
          </cell>
          <cell r="AC833">
            <v>0</v>
          </cell>
          <cell r="AD833">
            <v>72.400000000000006</v>
          </cell>
          <cell r="AE833">
            <v>3</v>
          </cell>
        </row>
        <row r="834">
          <cell r="A834" t="str">
            <v>VRSK51001</v>
          </cell>
          <cell r="B834">
            <v>0</v>
          </cell>
          <cell r="F834">
            <v>0</v>
          </cell>
          <cell r="G834">
            <v>0</v>
          </cell>
          <cell r="I834" t="str">
            <v>VRSK51001</v>
          </cell>
          <cell r="J834">
            <v>0</v>
          </cell>
          <cell r="N834">
            <v>0</v>
          </cell>
          <cell r="O834">
            <v>0</v>
          </cell>
          <cell r="Q834" t="str">
            <v>VRSK51003</v>
          </cell>
          <cell r="R834">
            <v>72.41</v>
          </cell>
          <cell r="S834">
            <v>46.35</v>
          </cell>
          <cell r="T834">
            <v>14</v>
          </cell>
          <cell r="U834">
            <v>100</v>
          </cell>
          <cell r="V834">
            <v>14</v>
          </cell>
          <cell r="W834">
            <v>1</v>
          </cell>
          <cell r="Y834" t="str">
            <v>WDKM60021</v>
          </cell>
          <cell r="Z834">
            <v>98.79</v>
          </cell>
          <cell r="AA834">
            <v>2.0299999999999998</v>
          </cell>
          <cell r="AB834">
            <v>85</v>
          </cell>
          <cell r="AC834">
            <v>0</v>
          </cell>
          <cell r="AD834">
            <v>85</v>
          </cell>
          <cell r="AE834">
            <v>1</v>
          </cell>
        </row>
        <row r="835">
          <cell r="A835" t="str">
            <v>VRSK51002</v>
          </cell>
          <cell r="B835">
            <v>0</v>
          </cell>
          <cell r="F835">
            <v>0</v>
          </cell>
          <cell r="G835">
            <v>0</v>
          </cell>
          <cell r="I835" t="str">
            <v>VRSK51002</v>
          </cell>
          <cell r="J835">
            <v>0</v>
          </cell>
          <cell r="N835">
            <v>0</v>
          </cell>
          <cell r="O835">
            <v>0</v>
          </cell>
          <cell r="Q835" t="str">
            <v>VRSK51007</v>
          </cell>
          <cell r="R835">
            <v>100</v>
          </cell>
          <cell r="S835">
            <v>0</v>
          </cell>
          <cell r="T835">
            <v>39</v>
          </cell>
          <cell r="V835">
            <v>39</v>
          </cell>
          <cell r="W835">
            <v>0</v>
          </cell>
          <cell r="Y835" t="str">
            <v>WLKM60007</v>
          </cell>
          <cell r="Z835">
            <v>95.31</v>
          </cell>
          <cell r="AA835">
            <v>3.94</v>
          </cell>
          <cell r="AB835">
            <v>39.75</v>
          </cell>
          <cell r="AC835">
            <v>48.414999999999999</v>
          </cell>
          <cell r="AD835">
            <v>79.5</v>
          </cell>
          <cell r="AE835">
            <v>2</v>
          </cell>
        </row>
        <row r="836">
          <cell r="A836" t="str">
            <v>VRSK51003</v>
          </cell>
          <cell r="B836">
            <v>0</v>
          </cell>
          <cell r="C836">
            <v>168</v>
          </cell>
          <cell r="D836">
            <v>0</v>
          </cell>
          <cell r="E836">
            <v>100</v>
          </cell>
          <cell r="F836">
            <v>0</v>
          </cell>
          <cell r="G836">
            <v>1</v>
          </cell>
          <cell r="I836" t="str">
            <v>VRSK51003</v>
          </cell>
          <cell r="J836">
            <v>0</v>
          </cell>
          <cell r="K836">
            <v>168</v>
          </cell>
          <cell r="L836">
            <v>0</v>
          </cell>
          <cell r="M836">
            <v>100</v>
          </cell>
          <cell r="N836">
            <v>0</v>
          </cell>
          <cell r="O836">
            <v>1</v>
          </cell>
          <cell r="Q836" t="str">
            <v>VRSK51011</v>
          </cell>
          <cell r="R836">
            <v>0</v>
          </cell>
          <cell r="V836">
            <v>0</v>
          </cell>
          <cell r="W836">
            <v>0</v>
          </cell>
          <cell r="Y836" t="str">
            <v>WLKM60013</v>
          </cell>
          <cell r="Z836">
            <v>97.73</v>
          </cell>
          <cell r="AA836">
            <v>1.91</v>
          </cell>
          <cell r="AB836">
            <v>34</v>
          </cell>
          <cell r="AC836">
            <v>84.721999999999994</v>
          </cell>
          <cell r="AD836">
            <v>68</v>
          </cell>
          <cell r="AE836">
            <v>2</v>
          </cell>
        </row>
        <row r="837">
          <cell r="A837" t="str">
            <v>VRSK51007</v>
          </cell>
          <cell r="B837">
            <v>100</v>
          </cell>
          <cell r="C837">
            <v>0</v>
          </cell>
          <cell r="D837">
            <v>17</v>
          </cell>
          <cell r="F837">
            <v>17</v>
          </cell>
          <cell r="G837">
            <v>0</v>
          </cell>
          <cell r="I837" t="str">
            <v>VRSK51007</v>
          </cell>
          <cell r="J837">
            <v>100</v>
          </cell>
          <cell r="K837">
            <v>0</v>
          </cell>
          <cell r="L837">
            <v>12</v>
          </cell>
          <cell r="N837">
            <v>12</v>
          </cell>
          <cell r="O837">
            <v>0</v>
          </cell>
          <cell r="Q837" t="str">
            <v>WDKM60003</v>
          </cell>
          <cell r="R837">
            <v>100</v>
          </cell>
          <cell r="V837">
            <v>0</v>
          </cell>
          <cell r="W837">
            <v>0</v>
          </cell>
          <cell r="Y837" t="str">
            <v>WLKM60015</v>
          </cell>
          <cell r="Z837">
            <v>91.25</v>
          </cell>
          <cell r="AA837">
            <v>7.35</v>
          </cell>
          <cell r="AB837">
            <v>6</v>
          </cell>
          <cell r="AC837">
            <v>0</v>
          </cell>
          <cell r="AD837">
            <v>12</v>
          </cell>
          <cell r="AE837">
            <v>2</v>
          </cell>
        </row>
        <row r="838">
          <cell r="A838" t="str">
            <v>VRSK51011</v>
          </cell>
          <cell r="B838">
            <v>0</v>
          </cell>
          <cell r="F838">
            <v>0</v>
          </cell>
          <cell r="G838">
            <v>0</v>
          </cell>
          <cell r="I838" t="str">
            <v>VRSK51011</v>
          </cell>
          <cell r="J838">
            <v>0</v>
          </cell>
          <cell r="N838">
            <v>0</v>
          </cell>
          <cell r="O838">
            <v>0</v>
          </cell>
          <cell r="Q838" t="str">
            <v>WDKM60007</v>
          </cell>
          <cell r="R838">
            <v>0</v>
          </cell>
          <cell r="V838">
            <v>0</v>
          </cell>
          <cell r="W838">
            <v>0</v>
          </cell>
          <cell r="Y838" t="str">
            <v>WTHN26009</v>
          </cell>
          <cell r="Z838">
            <v>0</v>
          </cell>
          <cell r="AD838">
            <v>0</v>
          </cell>
          <cell r="AE838">
            <v>0</v>
          </cell>
        </row>
        <row r="839">
          <cell r="A839" t="str">
            <v>WDKM60003</v>
          </cell>
          <cell r="B839">
            <v>100</v>
          </cell>
          <cell r="F839">
            <v>0</v>
          </cell>
          <cell r="G839">
            <v>0</v>
          </cell>
          <cell r="I839" t="str">
            <v>WDKM60003</v>
          </cell>
          <cell r="J839">
            <v>100</v>
          </cell>
          <cell r="N839">
            <v>0</v>
          </cell>
          <cell r="O839">
            <v>0</v>
          </cell>
          <cell r="Q839" t="str">
            <v>WDKM60016</v>
          </cell>
          <cell r="R839">
            <v>99.29</v>
          </cell>
          <cell r="S839">
            <v>0.6</v>
          </cell>
          <cell r="T839">
            <v>50</v>
          </cell>
          <cell r="U839">
            <v>0</v>
          </cell>
          <cell r="V839">
            <v>100</v>
          </cell>
          <cell r="W839">
            <v>2</v>
          </cell>
          <cell r="Y839" t="str">
            <v>WTHN26012</v>
          </cell>
          <cell r="Z839">
            <v>0</v>
          </cell>
          <cell r="AD839">
            <v>0</v>
          </cell>
          <cell r="AE839">
            <v>0</v>
          </cell>
        </row>
        <row r="840">
          <cell r="A840" t="str">
            <v>WDKM60007</v>
          </cell>
          <cell r="B840">
            <v>0</v>
          </cell>
          <cell r="F840">
            <v>0</v>
          </cell>
          <cell r="G840">
            <v>0</v>
          </cell>
          <cell r="I840" t="str">
            <v>WDKM60007</v>
          </cell>
          <cell r="J840">
            <v>0</v>
          </cell>
          <cell r="N840">
            <v>0</v>
          </cell>
          <cell r="O840">
            <v>0</v>
          </cell>
          <cell r="Q840" t="str">
            <v>WDKM60019</v>
          </cell>
          <cell r="R840">
            <v>87.13</v>
          </cell>
          <cell r="S840">
            <v>3.09</v>
          </cell>
          <cell r="T840">
            <v>11.428571428571001</v>
          </cell>
          <cell r="U840">
            <v>37.316000000000003</v>
          </cell>
          <cell r="V840">
            <v>80</v>
          </cell>
          <cell r="W840">
            <v>7</v>
          </cell>
          <cell r="Y840" t="str">
            <v>WTHN26031</v>
          </cell>
          <cell r="Z840">
            <v>0</v>
          </cell>
          <cell r="AD840">
            <v>0</v>
          </cell>
          <cell r="AE840">
            <v>0</v>
          </cell>
        </row>
        <row r="841">
          <cell r="A841" t="str">
            <v>WDKM60016</v>
          </cell>
          <cell r="B841">
            <v>93.72</v>
          </cell>
          <cell r="C841">
            <v>5.28</v>
          </cell>
          <cell r="D841">
            <v>47</v>
          </cell>
          <cell r="E841">
            <v>0</v>
          </cell>
          <cell r="F841">
            <v>94</v>
          </cell>
          <cell r="G841">
            <v>2</v>
          </cell>
          <cell r="I841" t="str">
            <v>WDKM60016</v>
          </cell>
          <cell r="J841">
            <v>85.21</v>
          </cell>
          <cell r="K841">
            <v>24.85</v>
          </cell>
          <cell r="L841">
            <v>73</v>
          </cell>
          <cell r="M841">
            <v>100</v>
          </cell>
          <cell r="N841">
            <v>73</v>
          </cell>
          <cell r="O841">
            <v>1</v>
          </cell>
          <cell r="Q841" t="str">
            <v>WDKM60021</v>
          </cell>
          <cell r="R841">
            <v>90.08</v>
          </cell>
          <cell r="S841">
            <v>4.17</v>
          </cell>
          <cell r="T841">
            <v>24.5</v>
          </cell>
          <cell r="U841">
            <v>41.3</v>
          </cell>
          <cell r="V841">
            <v>98</v>
          </cell>
          <cell r="W841">
            <v>4</v>
          </cell>
          <cell r="Y841" t="str">
            <v>WTMB40006</v>
          </cell>
          <cell r="Z841">
            <v>100</v>
          </cell>
          <cell r="AD841">
            <v>0</v>
          </cell>
          <cell r="AE841">
            <v>0</v>
          </cell>
        </row>
        <row r="842">
          <cell r="A842" t="str">
            <v>WDKM60019</v>
          </cell>
          <cell r="B842">
            <v>91.83</v>
          </cell>
          <cell r="C842">
            <v>2.63</v>
          </cell>
          <cell r="D842">
            <v>6.8</v>
          </cell>
          <cell r="E842">
            <v>0</v>
          </cell>
          <cell r="F842">
            <v>34</v>
          </cell>
          <cell r="G842">
            <v>5</v>
          </cell>
          <cell r="I842" t="str">
            <v>WDKM60019</v>
          </cell>
          <cell r="J842">
            <v>96.81</v>
          </cell>
          <cell r="K842">
            <v>5.37</v>
          </cell>
          <cell r="L842">
            <v>63</v>
          </cell>
          <cell r="M842">
            <v>0</v>
          </cell>
          <cell r="N842">
            <v>63</v>
          </cell>
          <cell r="O842">
            <v>1</v>
          </cell>
          <cell r="Q842" t="str">
            <v>WLKM60007</v>
          </cell>
          <cell r="R842">
            <v>92.97</v>
          </cell>
          <cell r="S842">
            <v>4.22</v>
          </cell>
          <cell r="T842">
            <v>17</v>
          </cell>
          <cell r="U842">
            <v>0</v>
          </cell>
          <cell r="V842">
            <v>34</v>
          </cell>
          <cell r="W842">
            <v>2</v>
          </cell>
          <cell r="Y842" t="str">
            <v>WTMB41007</v>
          </cell>
          <cell r="Z842">
            <v>0</v>
          </cell>
          <cell r="AD842">
            <v>0</v>
          </cell>
          <cell r="AE842">
            <v>0</v>
          </cell>
        </row>
        <row r="843">
          <cell r="A843" t="str">
            <v>WDKM60021</v>
          </cell>
          <cell r="B843">
            <v>91.58</v>
          </cell>
          <cell r="C843">
            <v>14.15</v>
          </cell>
          <cell r="D843">
            <v>76</v>
          </cell>
          <cell r="E843">
            <v>0</v>
          </cell>
          <cell r="F843">
            <v>76</v>
          </cell>
          <cell r="G843">
            <v>1</v>
          </cell>
          <cell r="I843" t="str">
            <v>WDKM60021</v>
          </cell>
          <cell r="J843">
            <v>76.430000000000007</v>
          </cell>
          <cell r="K843">
            <v>19.8</v>
          </cell>
          <cell r="L843">
            <v>33.5</v>
          </cell>
          <cell r="M843">
            <v>97.052999999999997</v>
          </cell>
          <cell r="N843">
            <v>67</v>
          </cell>
          <cell r="O843">
            <v>2</v>
          </cell>
          <cell r="Q843" t="str">
            <v>WLKM60013</v>
          </cell>
          <cell r="R843">
            <v>84.63</v>
          </cell>
          <cell r="S843">
            <v>8.61</v>
          </cell>
          <cell r="T843">
            <v>16</v>
          </cell>
          <cell r="U843">
            <v>0</v>
          </cell>
          <cell r="V843">
            <v>48</v>
          </cell>
          <cell r="W843">
            <v>3</v>
          </cell>
          <cell r="Y843" t="str">
            <v>WTPT40001</v>
          </cell>
          <cell r="Z843">
            <v>100</v>
          </cell>
          <cell r="AD843">
            <v>0</v>
          </cell>
          <cell r="AE843">
            <v>0</v>
          </cell>
        </row>
        <row r="844">
          <cell r="A844" t="str">
            <v>WLKM60007</v>
          </cell>
          <cell r="B844">
            <v>0</v>
          </cell>
          <cell r="F844">
            <v>0</v>
          </cell>
          <cell r="G844">
            <v>0</v>
          </cell>
          <cell r="I844" t="str">
            <v>WLKM60007</v>
          </cell>
          <cell r="J844">
            <v>0</v>
          </cell>
          <cell r="N844">
            <v>0</v>
          </cell>
          <cell r="O844">
            <v>0</v>
          </cell>
          <cell r="Q844" t="str">
            <v>WLKM60015</v>
          </cell>
          <cell r="R844">
            <v>95.41</v>
          </cell>
          <cell r="S844">
            <v>2.57</v>
          </cell>
          <cell r="T844">
            <v>30</v>
          </cell>
          <cell r="U844">
            <v>66.308000000000007</v>
          </cell>
          <cell r="V844">
            <v>90</v>
          </cell>
          <cell r="W844">
            <v>3</v>
          </cell>
          <cell r="Y844" t="str">
            <v>WTPT40002</v>
          </cell>
          <cell r="Z844">
            <v>100</v>
          </cell>
          <cell r="AD844">
            <v>0</v>
          </cell>
          <cell r="AE844">
            <v>0</v>
          </cell>
        </row>
        <row r="845">
          <cell r="A845" t="str">
            <v>WLKM60013</v>
          </cell>
          <cell r="B845">
            <v>99.3</v>
          </cell>
          <cell r="C845">
            <v>0.59</v>
          </cell>
          <cell r="D845">
            <v>42.5</v>
          </cell>
          <cell r="E845">
            <v>0</v>
          </cell>
          <cell r="F845">
            <v>85</v>
          </cell>
          <cell r="G845">
            <v>2</v>
          </cell>
          <cell r="I845" t="str">
            <v>WLKM60013</v>
          </cell>
          <cell r="J845">
            <v>93.1</v>
          </cell>
          <cell r="K845">
            <v>5.8</v>
          </cell>
          <cell r="L845">
            <v>35.5</v>
          </cell>
          <cell r="M845">
            <v>91.094999999999999</v>
          </cell>
          <cell r="N845">
            <v>71</v>
          </cell>
          <cell r="O845">
            <v>2</v>
          </cell>
          <cell r="Q845" t="str">
            <v>WTHN26009</v>
          </cell>
          <cell r="R845">
            <v>0</v>
          </cell>
          <cell r="V845">
            <v>0</v>
          </cell>
          <cell r="W845">
            <v>0</v>
          </cell>
          <cell r="Y845" t="str">
            <v>WTPT40003</v>
          </cell>
          <cell r="Z845">
            <v>100</v>
          </cell>
          <cell r="AD845">
            <v>0</v>
          </cell>
          <cell r="AE845">
            <v>0</v>
          </cell>
        </row>
        <row r="846">
          <cell r="A846" t="str">
            <v>WLKM60015</v>
          </cell>
          <cell r="B846">
            <v>97.76</v>
          </cell>
          <cell r="C846">
            <v>1.26</v>
          </cell>
          <cell r="D846">
            <v>31</v>
          </cell>
          <cell r="E846">
            <v>5.7610000000000001</v>
          </cell>
          <cell r="F846">
            <v>93</v>
          </cell>
          <cell r="G846">
            <v>3</v>
          </cell>
          <cell r="I846" t="str">
            <v>WLKM60015</v>
          </cell>
          <cell r="J846">
            <v>95.88</v>
          </cell>
          <cell r="K846">
            <v>1.73</v>
          </cell>
          <cell r="L846">
            <v>31.25</v>
          </cell>
          <cell r="M846">
            <v>7.2290000000000001</v>
          </cell>
          <cell r="N846">
            <v>125</v>
          </cell>
          <cell r="O846">
            <v>4</v>
          </cell>
          <cell r="Q846" t="str">
            <v>WTHN26012</v>
          </cell>
          <cell r="R846">
            <v>0</v>
          </cell>
          <cell r="V846">
            <v>0</v>
          </cell>
          <cell r="W846">
            <v>0</v>
          </cell>
          <cell r="Y846" t="str">
            <v>WTSC12003</v>
          </cell>
          <cell r="Z846">
            <v>16.010000000000002</v>
          </cell>
          <cell r="AA846">
            <v>47.03</v>
          </cell>
          <cell r="AB846">
            <v>2.6666666666666998</v>
          </cell>
          <cell r="AC846">
            <v>81.501999999999995</v>
          </cell>
          <cell r="AD846">
            <v>8</v>
          </cell>
          <cell r="AE846">
            <v>3</v>
          </cell>
        </row>
        <row r="847">
          <cell r="A847" t="str">
            <v>WTHN26009</v>
          </cell>
          <cell r="B847">
            <v>0</v>
          </cell>
          <cell r="F847">
            <v>0</v>
          </cell>
          <cell r="G847">
            <v>0</v>
          </cell>
          <cell r="I847" t="str">
            <v>WTHN26009</v>
          </cell>
          <cell r="J847">
            <v>0</v>
          </cell>
          <cell r="N847">
            <v>0</v>
          </cell>
          <cell r="O847">
            <v>0</v>
          </cell>
          <cell r="Q847" t="str">
            <v>WTHN26031</v>
          </cell>
          <cell r="R847">
            <v>0</v>
          </cell>
          <cell r="V847">
            <v>0</v>
          </cell>
          <cell r="W847">
            <v>0</v>
          </cell>
          <cell r="Y847" t="str">
            <v>WTSC12005</v>
          </cell>
          <cell r="Z847">
            <v>0</v>
          </cell>
          <cell r="AD847">
            <v>0</v>
          </cell>
          <cell r="AE847">
            <v>0</v>
          </cell>
        </row>
        <row r="848">
          <cell r="A848" t="str">
            <v>WTHN26012</v>
          </cell>
          <cell r="B848">
            <v>0</v>
          </cell>
          <cell r="F848">
            <v>0</v>
          </cell>
          <cell r="G848">
            <v>0</v>
          </cell>
          <cell r="I848" t="str">
            <v>WTHN26012</v>
          </cell>
          <cell r="J848">
            <v>0</v>
          </cell>
          <cell r="N848">
            <v>0</v>
          </cell>
          <cell r="O848">
            <v>0</v>
          </cell>
          <cell r="Q848" t="str">
            <v>WTMB40006</v>
          </cell>
          <cell r="R848">
            <v>100</v>
          </cell>
          <cell r="V848">
            <v>0</v>
          </cell>
          <cell r="W848">
            <v>0</v>
          </cell>
          <cell r="Y848" t="str">
            <v>WTSC12009</v>
          </cell>
          <cell r="Z848">
            <v>0</v>
          </cell>
          <cell r="AD848">
            <v>0</v>
          </cell>
          <cell r="AE848">
            <v>0</v>
          </cell>
        </row>
        <row r="849">
          <cell r="A849" t="str">
            <v>WTHN26031</v>
          </cell>
          <cell r="B849">
            <v>0</v>
          </cell>
          <cell r="F849">
            <v>0</v>
          </cell>
          <cell r="G849">
            <v>0</v>
          </cell>
          <cell r="I849" t="str">
            <v>WTHN26031</v>
          </cell>
          <cell r="J849">
            <v>0</v>
          </cell>
          <cell r="N849">
            <v>0</v>
          </cell>
          <cell r="O849">
            <v>0</v>
          </cell>
          <cell r="Q849" t="str">
            <v>WTMB41007</v>
          </cell>
          <cell r="R849">
            <v>0</v>
          </cell>
          <cell r="V849">
            <v>0</v>
          </cell>
          <cell r="W849">
            <v>0</v>
          </cell>
          <cell r="Y849" t="str">
            <v>WTVV12001</v>
          </cell>
          <cell r="Z849">
            <v>0</v>
          </cell>
          <cell r="AD849">
            <v>0</v>
          </cell>
          <cell r="AE849">
            <v>0</v>
          </cell>
        </row>
        <row r="850">
          <cell r="A850" t="str">
            <v>WTMB40006</v>
          </cell>
          <cell r="B850">
            <v>100</v>
          </cell>
          <cell r="F850">
            <v>0</v>
          </cell>
          <cell r="G850">
            <v>0</v>
          </cell>
          <cell r="I850" t="str">
            <v>WTMB40006</v>
          </cell>
          <cell r="J850">
            <v>100</v>
          </cell>
          <cell r="N850">
            <v>0</v>
          </cell>
          <cell r="O850">
            <v>0</v>
          </cell>
          <cell r="Q850" t="str">
            <v>WTPT40001</v>
          </cell>
          <cell r="R850">
            <v>100</v>
          </cell>
          <cell r="V850">
            <v>0</v>
          </cell>
          <cell r="W850">
            <v>0</v>
          </cell>
          <cell r="Y850" t="str">
            <v>WTVV12006</v>
          </cell>
          <cell r="Z850">
            <v>0</v>
          </cell>
          <cell r="AD850">
            <v>0</v>
          </cell>
          <cell r="AE850">
            <v>0</v>
          </cell>
        </row>
        <row r="851">
          <cell r="A851" t="str">
            <v>WTMB41007</v>
          </cell>
          <cell r="B851">
            <v>0</v>
          </cell>
          <cell r="F851">
            <v>0</v>
          </cell>
          <cell r="G851">
            <v>0</v>
          </cell>
          <cell r="I851" t="str">
            <v>WTMB41007</v>
          </cell>
          <cell r="J851">
            <v>0</v>
          </cell>
          <cell r="N851">
            <v>0</v>
          </cell>
          <cell r="O851">
            <v>0</v>
          </cell>
          <cell r="Q851" t="str">
            <v>WTPT40002</v>
          </cell>
          <cell r="R851">
            <v>100</v>
          </cell>
          <cell r="V851">
            <v>0</v>
          </cell>
          <cell r="W851">
            <v>0</v>
          </cell>
          <cell r="Y851" t="str">
            <v>WTVV12013</v>
          </cell>
          <cell r="Z851">
            <v>0</v>
          </cell>
          <cell r="AD851">
            <v>0</v>
          </cell>
          <cell r="AE851">
            <v>0</v>
          </cell>
        </row>
        <row r="852">
          <cell r="A852" t="str">
            <v>WTPT40001</v>
          </cell>
          <cell r="B852">
            <v>100</v>
          </cell>
          <cell r="F852">
            <v>0</v>
          </cell>
          <cell r="G852">
            <v>0</v>
          </cell>
          <cell r="I852" t="str">
            <v>WTPT40001</v>
          </cell>
          <cell r="J852">
            <v>100</v>
          </cell>
          <cell r="N852">
            <v>0</v>
          </cell>
          <cell r="O852">
            <v>0</v>
          </cell>
          <cell r="Q852" t="str">
            <v>WTPT40003</v>
          </cell>
          <cell r="R852">
            <v>100</v>
          </cell>
          <cell r="V852">
            <v>0</v>
          </cell>
          <cell r="W852">
            <v>0</v>
          </cell>
          <cell r="Y852" t="str">
            <v>WTVV12015</v>
          </cell>
          <cell r="Z852">
            <v>0</v>
          </cell>
          <cell r="AD852">
            <v>0</v>
          </cell>
          <cell r="AE852">
            <v>0</v>
          </cell>
        </row>
        <row r="853">
          <cell r="A853" t="str">
            <v>WTPT40002</v>
          </cell>
          <cell r="B853">
            <v>100</v>
          </cell>
          <cell r="F853">
            <v>0</v>
          </cell>
          <cell r="G853">
            <v>0</v>
          </cell>
          <cell r="I853" t="str">
            <v>WTPT40002</v>
          </cell>
          <cell r="J853">
            <v>100</v>
          </cell>
          <cell r="N853">
            <v>0</v>
          </cell>
          <cell r="O853">
            <v>0</v>
          </cell>
          <cell r="Q853" t="str">
            <v>WTSC12003</v>
          </cell>
          <cell r="R853">
            <v>0</v>
          </cell>
          <cell r="S853">
            <v>168</v>
          </cell>
          <cell r="T853">
            <v>0</v>
          </cell>
          <cell r="U853">
            <v>100</v>
          </cell>
          <cell r="V853">
            <v>0</v>
          </cell>
          <cell r="W853">
            <v>1</v>
          </cell>
          <cell r="Y853" t="str">
            <v>WTVV44003</v>
          </cell>
          <cell r="Z853">
            <v>75.930000000000007</v>
          </cell>
          <cell r="AA853">
            <v>13.48</v>
          </cell>
          <cell r="AB853">
            <v>10</v>
          </cell>
          <cell r="AC853">
            <v>0</v>
          </cell>
          <cell r="AD853">
            <v>30</v>
          </cell>
          <cell r="AE853">
            <v>3</v>
          </cell>
        </row>
        <row r="854">
          <cell r="A854" t="str">
            <v>WTPT40003</v>
          </cell>
          <cell r="B854">
            <v>100</v>
          </cell>
          <cell r="F854">
            <v>0</v>
          </cell>
          <cell r="G854">
            <v>0</v>
          </cell>
          <cell r="I854" t="str">
            <v>WTPT40003</v>
          </cell>
          <cell r="J854">
            <v>100</v>
          </cell>
          <cell r="N854">
            <v>0</v>
          </cell>
          <cell r="O854">
            <v>0</v>
          </cell>
          <cell r="Q854" t="str">
            <v>WTSC12005</v>
          </cell>
          <cell r="R854">
            <v>0</v>
          </cell>
          <cell r="V854">
            <v>0</v>
          </cell>
          <cell r="W854">
            <v>0</v>
          </cell>
          <cell r="Y854" t="str">
            <v>WTVV44019</v>
          </cell>
          <cell r="Z854">
            <v>18.97</v>
          </cell>
          <cell r="AA854">
            <v>68.069999999999993</v>
          </cell>
          <cell r="AB854">
            <v>1</v>
          </cell>
          <cell r="AC854">
            <v>0</v>
          </cell>
          <cell r="AD854">
            <v>2</v>
          </cell>
          <cell r="AE854">
            <v>2</v>
          </cell>
        </row>
        <row r="855">
          <cell r="A855" t="str">
            <v>WTSC12003</v>
          </cell>
          <cell r="B855">
            <v>94.59</v>
          </cell>
          <cell r="C855">
            <v>4.54</v>
          </cell>
          <cell r="D855">
            <v>18</v>
          </cell>
          <cell r="E855">
            <v>84.400999999999996</v>
          </cell>
          <cell r="F855">
            <v>36</v>
          </cell>
          <cell r="G855">
            <v>2</v>
          </cell>
          <cell r="I855" t="str">
            <v>WTSC12003</v>
          </cell>
          <cell r="J855">
            <v>84.49</v>
          </cell>
          <cell r="K855">
            <v>13.03</v>
          </cell>
          <cell r="L855">
            <v>12</v>
          </cell>
          <cell r="M855">
            <v>92.195999999999998</v>
          </cell>
          <cell r="N855">
            <v>24</v>
          </cell>
          <cell r="O855">
            <v>2</v>
          </cell>
          <cell r="Q855" t="str">
            <v>WTSC12009</v>
          </cell>
          <cell r="R855">
            <v>0</v>
          </cell>
          <cell r="V855">
            <v>0</v>
          </cell>
          <cell r="W855">
            <v>0</v>
          </cell>
        </row>
        <row r="856">
          <cell r="A856" t="str">
            <v>WTSC12005</v>
          </cell>
          <cell r="B856">
            <v>0</v>
          </cell>
          <cell r="F856">
            <v>0</v>
          </cell>
          <cell r="G856">
            <v>0</v>
          </cell>
          <cell r="I856" t="str">
            <v>WTSC12005</v>
          </cell>
          <cell r="J856">
            <v>0</v>
          </cell>
          <cell r="N856">
            <v>0</v>
          </cell>
          <cell r="O856">
            <v>0</v>
          </cell>
          <cell r="Q856" t="str">
            <v>WTVV12001</v>
          </cell>
          <cell r="R856">
            <v>0</v>
          </cell>
          <cell r="V856">
            <v>0</v>
          </cell>
          <cell r="W856">
            <v>0</v>
          </cell>
        </row>
        <row r="857">
          <cell r="A857" t="str">
            <v>WTSC12009</v>
          </cell>
          <cell r="B857">
            <v>0</v>
          </cell>
          <cell r="F857">
            <v>0</v>
          </cell>
          <cell r="G857">
            <v>0</v>
          </cell>
          <cell r="I857" t="str">
            <v>WTSC12009</v>
          </cell>
          <cell r="J857">
            <v>0</v>
          </cell>
          <cell r="N857">
            <v>0</v>
          </cell>
          <cell r="O857">
            <v>0</v>
          </cell>
          <cell r="Q857" t="str">
            <v>WTVV12006</v>
          </cell>
          <cell r="R857">
            <v>0</v>
          </cell>
          <cell r="V857">
            <v>0</v>
          </cell>
          <cell r="W857">
            <v>0</v>
          </cell>
        </row>
        <row r="858">
          <cell r="A858" t="str">
            <v>WTVV12001</v>
          </cell>
          <cell r="B858">
            <v>0</v>
          </cell>
          <cell r="F858">
            <v>0</v>
          </cell>
          <cell r="G858">
            <v>0</v>
          </cell>
          <cell r="I858" t="str">
            <v>WTVV12001</v>
          </cell>
          <cell r="J858">
            <v>0</v>
          </cell>
          <cell r="N858">
            <v>0</v>
          </cell>
          <cell r="O858">
            <v>0</v>
          </cell>
          <cell r="Q858" t="str">
            <v>WTVV12013</v>
          </cell>
          <cell r="R858">
            <v>0</v>
          </cell>
          <cell r="V858">
            <v>0</v>
          </cell>
          <cell r="W858">
            <v>0</v>
          </cell>
        </row>
        <row r="859">
          <cell r="A859" t="str">
            <v>WTVV12006</v>
          </cell>
          <cell r="B859">
            <v>0</v>
          </cell>
          <cell r="F859">
            <v>0</v>
          </cell>
          <cell r="G859">
            <v>0</v>
          </cell>
          <cell r="I859" t="str">
            <v>WTVV12006</v>
          </cell>
          <cell r="J859">
            <v>0</v>
          </cell>
          <cell r="N859">
            <v>0</v>
          </cell>
          <cell r="O859">
            <v>0</v>
          </cell>
          <cell r="Q859" t="str">
            <v>WTVV12015</v>
          </cell>
          <cell r="R859">
            <v>0</v>
          </cell>
          <cell r="V859">
            <v>0</v>
          </cell>
          <cell r="W859">
            <v>0</v>
          </cell>
        </row>
        <row r="860">
          <cell r="A860" t="str">
            <v>WTVV12013</v>
          </cell>
          <cell r="B860">
            <v>0</v>
          </cell>
          <cell r="F860">
            <v>0</v>
          </cell>
          <cell r="G860">
            <v>0</v>
          </cell>
          <cell r="I860" t="str">
            <v>WTVV12013</v>
          </cell>
          <cell r="J860">
            <v>0</v>
          </cell>
          <cell r="N860">
            <v>0</v>
          </cell>
          <cell r="O860">
            <v>0</v>
          </cell>
          <cell r="Q860" t="str">
            <v>WTVV44003</v>
          </cell>
          <cell r="R860">
            <v>92.78</v>
          </cell>
          <cell r="S860">
            <v>4.04</v>
          </cell>
          <cell r="T860">
            <v>15.666666666667</v>
          </cell>
          <cell r="U860">
            <v>0</v>
          </cell>
          <cell r="V860">
            <v>47</v>
          </cell>
          <cell r="W860">
            <v>3</v>
          </cell>
        </row>
        <row r="861">
          <cell r="A861" t="str">
            <v>WTVV12015</v>
          </cell>
          <cell r="B861">
            <v>0</v>
          </cell>
          <cell r="F861">
            <v>0</v>
          </cell>
          <cell r="G861">
            <v>0</v>
          </cell>
          <cell r="I861" t="str">
            <v>WTVV12015</v>
          </cell>
          <cell r="J861">
            <v>0</v>
          </cell>
          <cell r="N861">
            <v>0</v>
          </cell>
          <cell r="O861">
            <v>0</v>
          </cell>
          <cell r="Q861" t="str">
            <v>WTVV44019</v>
          </cell>
          <cell r="R861">
            <v>89.99</v>
          </cell>
          <cell r="S861">
            <v>8.41</v>
          </cell>
          <cell r="T861">
            <v>0</v>
          </cell>
          <cell r="U861">
            <v>45.985999999999997</v>
          </cell>
          <cell r="V861">
            <v>0</v>
          </cell>
          <cell r="W861">
            <v>2</v>
          </cell>
        </row>
        <row r="862">
          <cell r="A862" t="str">
            <v>WTVV44003</v>
          </cell>
          <cell r="B862">
            <v>89.48</v>
          </cell>
          <cell r="C862">
            <v>8.83</v>
          </cell>
          <cell r="D862">
            <v>16</v>
          </cell>
          <cell r="E862">
            <v>0</v>
          </cell>
          <cell r="F862">
            <v>32</v>
          </cell>
          <cell r="G862">
            <v>2</v>
          </cell>
          <cell r="I862" t="str">
            <v>WTVV44003</v>
          </cell>
          <cell r="J862">
            <v>86.08</v>
          </cell>
          <cell r="K862">
            <v>11.69</v>
          </cell>
          <cell r="L862">
            <v>9</v>
          </cell>
          <cell r="M862">
            <v>58.59</v>
          </cell>
          <cell r="N862">
            <v>18</v>
          </cell>
          <cell r="O862">
            <v>2</v>
          </cell>
        </row>
        <row r="863">
          <cell r="A863" t="str">
            <v>WTVV44019</v>
          </cell>
          <cell r="B863">
            <v>25.9</v>
          </cell>
          <cell r="C863">
            <v>41.49</v>
          </cell>
          <cell r="D863">
            <v>0</v>
          </cell>
          <cell r="E863">
            <v>0</v>
          </cell>
          <cell r="F863">
            <v>0</v>
          </cell>
          <cell r="G863">
            <v>3</v>
          </cell>
          <cell r="I863" t="str">
            <v>WTVV44019</v>
          </cell>
          <cell r="J863">
            <v>89.95</v>
          </cell>
          <cell r="K863">
            <v>3.38</v>
          </cell>
          <cell r="L863">
            <v>0</v>
          </cell>
          <cell r="M863">
            <v>0</v>
          </cell>
          <cell r="N863">
            <v>0</v>
          </cell>
          <cell r="O863">
            <v>5</v>
          </cell>
        </row>
      </sheetData>
      <sheetData sheetId="3">
        <row r="2">
          <cell r="A2" t="str">
            <v>Equipment</v>
          </cell>
          <cell r="B2" t="str">
            <v>Unit Status</v>
          </cell>
          <cell r="C2" t="str">
            <v>System Unit Status</v>
          </cell>
          <cell r="D2" t="str">
            <v>PA</v>
          </cell>
          <cell r="E2" t="str">
            <v>MTTR</v>
          </cell>
          <cell r="F2" t="str">
            <v>MTBS</v>
          </cell>
          <cell r="G2" t="str">
            <v>SM</v>
          </cell>
          <cell r="H2" t="str">
            <v>PA</v>
          </cell>
          <cell r="I2" t="str">
            <v>MTTR</v>
          </cell>
          <cell r="J2" t="str">
            <v>MTBS</v>
          </cell>
          <cell r="K2" t="str">
            <v>SM</v>
          </cell>
          <cell r="L2" t="str">
            <v>PA</v>
          </cell>
          <cell r="M2" t="str">
            <v>MTTR</v>
          </cell>
          <cell r="N2" t="str">
            <v>MTBS</v>
          </cell>
          <cell r="O2" t="str">
            <v>SM</v>
          </cell>
          <cell r="P2" t="str">
            <v>PA</v>
          </cell>
          <cell r="Q2" t="str">
            <v>MTTR</v>
          </cell>
          <cell r="R2" t="str">
            <v>MTBS</v>
          </cell>
          <cell r="S2" t="str">
            <v>SM</v>
          </cell>
          <cell r="T2" t="str">
            <v>PA</v>
          </cell>
          <cell r="U2" t="str">
            <v>MTTR</v>
          </cell>
          <cell r="V2" t="str">
            <v>MTBS</v>
          </cell>
          <cell r="W2" t="str">
            <v>SM</v>
          </cell>
        </row>
        <row r="3">
          <cell r="A3" t="str">
            <v>EXKM12004</v>
          </cell>
          <cell r="B3" t="str">
            <v/>
          </cell>
          <cell r="C3" t="str">
            <v>INST</v>
          </cell>
          <cell r="D3" t="str">
            <v/>
          </cell>
          <cell r="E3" t="str">
            <v/>
          </cell>
          <cell r="F3" t="str">
            <v/>
          </cell>
          <cell r="H3" t="str">
            <v/>
          </cell>
          <cell r="I3" t="str">
            <v/>
          </cell>
          <cell r="J3" t="str">
            <v/>
          </cell>
          <cell r="K3" t="str">
            <v/>
          </cell>
          <cell r="L3" t="str">
            <v/>
          </cell>
          <cell r="M3" t="str">
            <v/>
          </cell>
          <cell r="N3" t="str">
            <v/>
          </cell>
          <cell r="O3" t="str">
            <v/>
          </cell>
          <cell r="P3" t="str">
            <v/>
          </cell>
          <cell r="Q3" t="str">
            <v/>
          </cell>
          <cell r="R3" t="str">
            <v/>
          </cell>
          <cell r="S3" t="str">
            <v/>
          </cell>
          <cell r="T3" t="str">
            <v/>
          </cell>
          <cell r="U3" t="str">
            <v/>
          </cell>
          <cell r="V3" t="str">
            <v/>
          </cell>
          <cell r="W3" t="str">
            <v/>
          </cell>
        </row>
        <row r="4">
          <cell r="A4" t="str">
            <v>EXKM12011</v>
          </cell>
          <cell r="B4" t="str">
            <v/>
          </cell>
          <cell r="C4" t="str">
            <v>INST</v>
          </cell>
          <cell r="D4" t="str">
            <v/>
          </cell>
          <cell r="E4" t="str">
            <v/>
          </cell>
          <cell r="F4" t="str">
            <v/>
          </cell>
          <cell r="H4" t="str">
            <v/>
          </cell>
          <cell r="I4" t="str">
            <v/>
          </cell>
          <cell r="J4" t="str">
            <v/>
          </cell>
          <cell r="L4" t="str">
            <v/>
          </cell>
          <cell r="M4" t="str">
            <v/>
          </cell>
          <cell r="P4" t="str">
            <v/>
          </cell>
          <cell r="Q4" t="str">
            <v/>
          </cell>
          <cell r="T4" t="str">
            <v/>
          </cell>
          <cell r="U4" t="str">
            <v/>
          </cell>
        </row>
        <row r="5">
          <cell r="A5" t="str">
            <v>EXKM12015</v>
          </cell>
          <cell r="B5" t="str">
            <v>IDWP</v>
          </cell>
          <cell r="C5" t="str">
            <v>INST</v>
          </cell>
          <cell r="D5" t="str">
            <v/>
          </cell>
          <cell r="E5" t="str">
            <v/>
          </cell>
          <cell r="F5" t="str">
            <v/>
          </cell>
          <cell r="H5" t="str">
            <v/>
          </cell>
          <cell r="I5" t="str">
            <v/>
          </cell>
          <cell r="J5" t="str">
            <v/>
          </cell>
          <cell r="L5" t="str">
            <v/>
          </cell>
          <cell r="M5" t="str">
            <v/>
          </cell>
          <cell r="P5" t="str">
            <v/>
          </cell>
          <cell r="Q5" t="str">
            <v/>
          </cell>
          <cell r="T5" t="str">
            <v/>
          </cell>
          <cell r="U5" t="str">
            <v/>
          </cell>
        </row>
        <row r="6">
          <cell r="A6" t="str">
            <v>EXKM12018</v>
          </cell>
          <cell r="B6" t="str">
            <v>IDWP</v>
          </cell>
          <cell r="C6" t="str">
            <v>INST</v>
          </cell>
          <cell r="D6" t="str">
            <v/>
          </cell>
          <cell r="E6" t="str">
            <v/>
          </cell>
          <cell r="F6" t="str">
            <v/>
          </cell>
          <cell r="H6" t="str">
            <v/>
          </cell>
          <cell r="I6" t="str">
            <v/>
          </cell>
          <cell r="J6" t="str">
            <v/>
          </cell>
          <cell r="L6" t="str">
            <v/>
          </cell>
          <cell r="M6" t="str">
            <v/>
          </cell>
          <cell r="P6" t="str">
            <v/>
          </cell>
          <cell r="Q6" t="str">
            <v/>
          </cell>
          <cell r="T6" t="str">
            <v/>
          </cell>
          <cell r="U6" t="str">
            <v/>
          </cell>
        </row>
        <row r="7">
          <cell r="A7" t="str">
            <v>EXKM12023</v>
          </cell>
          <cell r="B7" t="str">
            <v>IDWP</v>
          </cell>
          <cell r="C7" t="str">
            <v>INST</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row>
        <row r="8">
          <cell r="A8" t="str">
            <v>EXKM12028</v>
          </cell>
          <cell r="B8" t="str">
            <v>IDWP</v>
          </cell>
          <cell r="C8" t="str">
            <v>INST</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t="str">
            <v/>
          </cell>
          <cell r="T8" t="str">
            <v/>
          </cell>
          <cell r="U8" t="str">
            <v/>
          </cell>
        </row>
        <row r="9">
          <cell r="A9" t="str">
            <v>EXKM12032</v>
          </cell>
          <cell r="B9" t="str">
            <v/>
          </cell>
          <cell r="C9" t="str">
            <v>INST</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T9" t="str">
            <v/>
          </cell>
          <cell r="U9" t="str">
            <v/>
          </cell>
        </row>
        <row r="10">
          <cell r="A10" t="str">
            <v>EXKM12062</v>
          </cell>
          <cell r="B10" t="str">
            <v>INPR</v>
          </cell>
          <cell r="C10" t="str">
            <v>INST</v>
          </cell>
          <cell r="D10">
            <v>100</v>
          </cell>
          <cell r="E10">
            <v>0</v>
          </cell>
          <cell r="F10">
            <v>93.5</v>
          </cell>
          <cell r="G10" t="str">
            <v/>
          </cell>
          <cell r="H10">
            <v>92.48</v>
          </cell>
          <cell r="I10">
            <v>6.32</v>
          </cell>
          <cell r="J10">
            <v>32.5</v>
          </cell>
          <cell r="K10">
            <v>100</v>
          </cell>
          <cell r="L10">
            <v>97.22</v>
          </cell>
          <cell r="M10">
            <v>2.33</v>
          </cell>
          <cell r="N10">
            <v>51.1</v>
          </cell>
          <cell r="O10">
            <v>4.9939999999999998</v>
          </cell>
          <cell r="P10">
            <v>100</v>
          </cell>
          <cell r="Q10">
            <v>0</v>
          </cell>
          <cell r="T10">
            <v>92.48</v>
          </cell>
          <cell r="U10">
            <v>6.32</v>
          </cell>
        </row>
        <row r="11">
          <cell r="A11" t="str">
            <v>EXKM12035</v>
          </cell>
          <cell r="B11" t="str">
            <v>INPR</v>
          </cell>
          <cell r="C11" t="str">
            <v>INST</v>
          </cell>
          <cell r="D11">
            <v>99.28</v>
          </cell>
          <cell r="E11">
            <v>1.22</v>
          </cell>
          <cell r="F11">
            <v>108</v>
          </cell>
          <cell r="G11">
            <v>100</v>
          </cell>
          <cell r="H11">
            <v>100</v>
          </cell>
          <cell r="I11">
            <v>0</v>
          </cell>
          <cell r="J11">
            <v>92.5</v>
          </cell>
          <cell r="K11" t="str">
            <v/>
          </cell>
          <cell r="L11">
            <v>98.32</v>
          </cell>
          <cell r="M11">
            <v>1.41</v>
          </cell>
          <cell r="N11">
            <v>59.5</v>
          </cell>
          <cell r="O11">
            <v>37.274000000000001</v>
          </cell>
          <cell r="P11">
            <v>95.68</v>
          </cell>
          <cell r="Q11">
            <v>2.42</v>
          </cell>
          <cell r="R11">
            <v>59.5</v>
          </cell>
          <cell r="S11">
            <v>83.683000000000007</v>
          </cell>
          <cell r="T11">
            <v>100</v>
          </cell>
          <cell r="U11">
            <v>0</v>
          </cell>
          <cell r="V11">
            <v>92.5</v>
          </cell>
          <cell r="W11" t="str">
            <v/>
          </cell>
        </row>
        <row r="12">
          <cell r="A12" t="str">
            <v>EXKM12055</v>
          </cell>
          <cell r="B12" t="str">
            <v>IDWP</v>
          </cell>
          <cell r="C12" t="str">
            <v>INST</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v>100</v>
          </cell>
          <cell r="T12" t="str">
            <v/>
          </cell>
          <cell r="U12" t="str">
            <v/>
          </cell>
          <cell r="V12" t="str">
            <v/>
          </cell>
          <cell r="W12" t="str">
            <v/>
          </cell>
        </row>
        <row r="13">
          <cell r="A13" t="str">
            <v>EXKM12057</v>
          </cell>
          <cell r="B13" t="str">
            <v>RFSA</v>
          </cell>
          <cell r="C13" t="str">
            <v>INST</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t="str">
            <v/>
          </cell>
          <cell r="T13" t="str">
            <v/>
          </cell>
          <cell r="U13" t="str">
            <v/>
          </cell>
        </row>
        <row r="14">
          <cell r="A14" t="str">
            <v>EXKM12064</v>
          </cell>
          <cell r="B14" t="str">
            <v>IDWP</v>
          </cell>
          <cell r="C14" t="str">
            <v>INST</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row>
        <row r="15">
          <cell r="A15" t="str">
            <v>EXKM12065</v>
          </cell>
          <cell r="B15" t="str">
            <v>INPR</v>
          </cell>
          <cell r="C15" t="str">
            <v>INST</v>
          </cell>
          <cell r="D15">
            <v>91.7</v>
          </cell>
          <cell r="E15">
            <v>6.98</v>
          </cell>
          <cell r="F15">
            <v>50</v>
          </cell>
          <cell r="G15">
            <v>100</v>
          </cell>
          <cell r="H15">
            <v>99.44</v>
          </cell>
          <cell r="I15">
            <v>0.93</v>
          </cell>
          <cell r="J15">
            <v>78</v>
          </cell>
          <cell r="K15">
            <v>100</v>
          </cell>
          <cell r="L15">
            <v>99.26</v>
          </cell>
          <cell r="M15">
            <v>1.25</v>
          </cell>
          <cell r="N15">
            <v>113</v>
          </cell>
          <cell r="O15">
            <v>100</v>
          </cell>
          <cell r="P15">
            <v>91.45</v>
          </cell>
          <cell r="Q15">
            <v>7.18</v>
          </cell>
          <cell r="R15">
            <v>113</v>
          </cell>
          <cell r="S15">
            <v>100</v>
          </cell>
          <cell r="T15">
            <v>99.44</v>
          </cell>
          <cell r="U15">
            <v>0.93</v>
          </cell>
          <cell r="V15">
            <v>78</v>
          </cell>
          <cell r="W15">
            <v>100</v>
          </cell>
        </row>
        <row r="16">
          <cell r="A16" t="str">
            <v>EXKM12066</v>
          </cell>
          <cell r="B16" t="str">
            <v>IDWP</v>
          </cell>
          <cell r="C16" t="str">
            <v>INST</v>
          </cell>
          <cell r="D16" t="str">
            <v/>
          </cell>
          <cell r="E16" t="str">
            <v/>
          </cell>
          <cell r="F16" t="str">
            <v/>
          </cell>
          <cell r="G16" t="str">
            <v/>
          </cell>
          <cell r="H16" t="str">
            <v/>
          </cell>
          <cell r="I16" t="str">
            <v/>
          </cell>
          <cell r="J16" t="str">
            <v/>
          </cell>
          <cell r="K16" t="str">
            <v/>
          </cell>
          <cell r="L16" t="str">
            <v/>
          </cell>
          <cell r="M16" t="str">
            <v/>
          </cell>
          <cell r="N16">
            <v>52</v>
          </cell>
          <cell r="O16">
            <v>15.753</v>
          </cell>
          <cell r="P16" t="str">
            <v/>
          </cell>
          <cell r="Q16" t="str">
            <v/>
          </cell>
          <cell r="R16">
            <v>52</v>
          </cell>
          <cell r="T16" t="str">
            <v/>
          </cell>
          <cell r="U16" t="str">
            <v/>
          </cell>
          <cell r="V16" t="str">
            <v/>
          </cell>
          <cell r="W16" t="str">
            <v/>
          </cell>
        </row>
        <row r="17">
          <cell r="A17" t="str">
            <v>EXKM12068</v>
          </cell>
          <cell r="B17" t="str">
            <v>INPR</v>
          </cell>
          <cell r="C17" t="str">
            <v>INST</v>
          </cell>
          <cell r="D17">
            <v>100</v>
          </cell>
          <cell r="E17">
            <v>0</v>
          </cell>
          <cell r="F17">
            <v>97</v>
          </cell>
          <cell r="G17" t="str">
            <v/>
          </cell>
          <cell r="H17">
            <v>87.3</v>
          </cell>
          <cell r="I17">
            <v>10.67</v>
          </cell>
          <cell r="J17">
            <v>40</v>
          </cell>
          <cell r="K17">
            <v>100</v>
          </cell>
          <cell r="L17">
            <v>98.46</v>
          </cell>
          <cell r="M17">
            <v>2.58</v>
          </cell>
          <cell r="N17">
            <v>115</v>
          </cell>
          <cell r="O17">
            <v>100</v>
          </cell>
          <cell r="P17">
            <v>90.25</v>
          </cell>
          <cell r="Q17">
            <v>16.38</v>
          </cell>
          <cell r="R17">
            <v>115</v>
          </cell>
          <cell r="T17">
            <v>87.3</v>
          </cell>
          <cell r="U17">
            <v>10.67</v>
          </cell>
          <cell r="V17">
            <v>40</v>
          </cell>
          <cell r="W17">
            <v>100</v>
          </cell>
        </row>
        <row r="18">
          <cell r="A18" t="str">
            <v>EXKM12069</v>
          </cell>
          <cell r="B18" t="str">
            <v>IDWP</v>
          </cell>
          <cell r="C18" t="str">
            <v>INST</v>
          </cell>
          <cell r="D18" t="str">
            <v/>
          </cell>
          <cell r="E18" t="str">
            <v/>
          </cell>
          <cell r="F18" t="str">
            <v/>
          </cell>
          <cell r="G18" t="str">
            <v/>
          </cell>
          <cell r="H18" t="str">
            <v/>
          </cell>
          <cell r="I18" t="str">
            <v/>
          </cell>
          <cell r="J18" t="str">
            <v/>
          </cell>
          <cell r="K18" t="str">
            <v/>
          </cell>
          <cell r="L18" t="str">
            <v/>
          </cell>
          <cell r="M18" t="str">
            <v/>
          </cell>
          <cell r="N18">
            <v>83</v>
          </cell>
          <cell r="O18" t="str">
            <v/>
          </cell>
          <cell r="P18" t="str">
            <v/>
          </cell>
          <cell r="Q18" t="str">
            <v/>
          </cell>
          <cell r="R18">
            <v>83</v>
          </cell>
          <cell r="T18" t="str">
            <v/>
          </cell>
          <cell r="U18" t="str">
            <v/>
          </cell>
          <cell r="V18" t="str">
            <v/>
          </cell>
          <cell r="W18" t="str">
            <v/>
          </cell>
        </row>
        <row r="19">
          <cell r="A19" t="str">
            <v>EXKM21001</v>
          </cell>
          <cell r="B19" t="str">
            <v>IDWP</v>
          </cell>
          <cell r="C19" t="str">
            <v>INST</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row>
        <row r="20">
          <cell r="A20" t="str">
            <v>EXKM21002</v>
          </cell>
          <cell r="B20" t="str">
            <v>IDWP</v>
          </cell>
          <cell r="C20" t="str">
            <v>INST</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row>
        <row r="21">
          <cell r="A21" t="str">
            <v>EXKM21003</v>
          </cell>
          <cell r="B21" t="str">
            <v>IDWP</v>
          </cell>
          <cell r="C21" t="str">
            <v>INST</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row>
        <row r="22">
          <cell r="A22" t="str">
            <v>EXKM21004</v>
          </cell>
          <cell r="B22" t="str">
            <v>IDWP</v>
          </cell>
          <cell r="C22" t="str">
            <v>INST</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row>
        <row r="23">
          <cell r="A23" t="str">
            <v>EXKM21011</v>
          </cell>
          <cell r="B23" t="str">
            <v>INPR</v>
          </cell>
          <cell r="C23" t="str">
            <v>INST</v>
          </cell>
          <cell r="D23">
            <v>100</v>
          </cell>
          <cell r="E23">
            <v>0</v>
          </cell>
          <cell r="F23">
            <v>106</v>
          </cell>
          <cell r="G23" t="str">
            <v/>
          </cell>
          <cell r="H23">
            <v>100</v>
          </cell>
          <cell r="I23">
            <v>0</v>
          </cell>
          <cell r="J23">
            <v>91.2</v>
          </cell>
          <cell r="K23" t="str">
            <v/>
          </cell>
          <cell r="L23">
            <v>87.91</v>
          </cell>
          <cell r="M23">
            <v>20.32</v>
          </cell>
          <cell r="N23">
            <v>120.6</v>
          </cell>
          <cell r="O23">
            <v>100</v>
          </cell>
          <cell r="P23">
            <v>93.64</v>
          </cell>
          <cell r="Q23">
            <v>10.68</v>
          </cell>
          <cell r="R23">
            <v>120.6</v>
          </cell>
          <cell r="S23">
            <v>100</v>
          </cell>
          <cell r="T23">
            <v>100</v>
          </cell>
          <cell r="U23">
            <v>0</v>
          </cell>
          <cell r="V23">
            <v>91.2</v>
          </cell>
          <cell r="W23" t="str">
            <v/>
          </cell>
        </row>
        <row r="24">
          <cell r="A24" t="str">
            <v>EXKM21015</v>
          </cell>
          <cell r="B24" t="str">
            <v>INPR</v>
          </cell>
          <cell r="C24" t="str">
            <v>INST</v>
          </cell>
          <cell r="D24">
            <v>100</v>
          </cell>
          <cell r="E24">
            <v>0</v>
          </cell>
          <cell r="F24">
            <v>124</v>
          </cell>
          <cell r="G24" t="str">
            <v/>
          </cell>
          <cell r="H24">
            <v>100</v>
          </cell>
          <cell r="I24">
            <v>0</v>
          </cell>
          <cell r="J24">
            <v>100</v>
          </cell>
          <cell r="K24" t="str">
            <v/>
          </cell>
          <cell r="L24">
            <v>100</v>
          </cell>
          <cell r="M24">
            <v>0</v>
          </cell>
          <cell r="N24">
            <v>111</v>
          </cell>
          <cell r="O24" t="str">
            <v/>
          </cell>
          <cell r="P24">
            <v>92.29</v>
          </cell>
          <cell r="Q24">
            <v>6.48</v>
          </cell>
          <cell r="T24">
            <v>100</v>
          </cell>
          <cell r="U24">
            <v>0</v>
          </cell>
        </row>
        <row r="25">
          <cell r="A25" t="str">
            <v>EXKM21017</v>
          </cell>
          <cell r="B25" t="str">
            <v>INPR</v>
          </cell>
          <cell r="C25" t="str">
            <v>INST</v>
          </cell>
          <cell r="D25">
            <v>97.61</v>
          </cell>
          <cell r="E25">
            <v>4.0199999999999996</v>
          </cell>
          <cell r="F25">
            <v>118.5</v>
          </cell>
          <cell r="G25">
            <v>100</v>
          </cell>
          <cell r="H25">
            <v>84.17</v>
          </cell>
          <cell r="I25">
            <v>26.6</v>
          </cell>
          <cell r="J25">
            <v>86</v>
          </cell>
          <cell r="K25">
            <v>100</v>
          </cell>
          <cell r="L25">
            <v>93.4</v>
          </cell>
          <cell r="M25">
            <v>5.54</v>
          </cell>
          <cell r="N25">
            <v>57.75</v>
          </cell>
          <cell r="O25">
            <v>100</v>
          </cell>
          <cell r="P25">
            <v>100</v>
          </cell>
          <cell r="Q25">
            <v>0</v>
          </cell>
          <cell r="R25">
            <v>57.75</v>
          </cell>
          <cell r="S25" t="str">
            <v/>
          </cell>
          <cell r="T25">
            <v>84.17</v>
          </cell>
          <cell r="U25">
            <v>26.6</v>
          </cell>
          <cell r="V25">
            <v>86</v>
          </cell>
          <cell r="W25">
            <v>100</v>
          </cell>
        </row>
        <row r="26">
          <cell r="A26" t="str">
            <v>EXKM21019</v>
          </cell>
          <cell r="B26" t="str">
            <v>INPR</v>
          </cell>
          <cell r="C26" t="str">
            <v>INST</v>
          </cell>
          <cell r="D26">
            <v>0</v>
          </cell>
          <cell r="E26">
            <v>0</v>
          </cell>
          <cell r="F26">
            <v>0</v>
          </cell>
          <cell r="G26" t="str">
            <v/>
          </cell>
          <cell r="H26">
            <v>91.02</v>
          </cell>
          <cell r="I26">
            <v>15.08</v>
          </cell>
          <cell r="J26">
            <v>17</v>
          </cell>
          <cell r="K26">
            <v>100</v>
          </cell>
          <cell r="L26">
            <v>100</v>
          </cell>
          <cell r="M26">
            <v>0</v>
          </cell>
          <cell r="N26">
            <v>116</v>
          </cell>
          <cell r="O26" t="str">
            <v/>
          </cell>
          <cell r="P26">
            <v>76.290000000000006</v>
          </cell>
          <cell r="Q26">
            <v>13.28</v>
          </cell>
          <cell r="R26">
            <v>116</v>
          </cell>
          <cell r="S26">
            <v>75.774000000000001</v>
          </cell>
          <cell r="T26">
            <v>91.02</v>
          </cell>
          <cell r="U26">
            <v>15.08</v>
          </cell>
          <cell r="V26">
            <v>17</v>
          </cell>
          <cell r="W26">
            <v>100</v>
          </cell>
        </row>
        <row r="27">
          <cell r="A27" t="str">
            <v>EXKM21020</v>
          </cell>
          <cell r="B27" t="str">
            <v>INPR</v>
          </cell>
          <cell r="C27" t="str">
            <v>INST</v>
          </cell>
          <cell r="D27">
            <v>91.71</v>
          </cell>
          <cell r="E27">
            <v>4.6399999999999997</v>
          </cell>
          <cell r="F27">
            <v>37.666666666666998</v>
          </cell>
          <cell r="G27">
            <v>91.623999999999995</v>
          </cell>
          <cell r="H27">
            <v>90.02</v>
          </cell>
          <cell r="I27">
            <v>8.3800000000000008</v>
          </cell>
          <cell r="J27">
            <v>40.5</v>
          </cell>
          <cell r="K27">
            <v>96.617999999999995</v>
          </cell>
          <cell r="L27">
            <v>83.88</v>
          </cell>
          <cell r="M27">
            <v>4.51</v>
          </cell>
          <cell r="N27">
            <v>18.083333333333332</v>
          </cell>
          <cell r="O27">
            <v>71.138000000000005</v>
          </cell>
          <cell r="P27">
            <v>97.77</v>
          </cell>
          <cell r="Q27">
            <v>3.75</v>
          </cell>
          <cell r="T27">
            <v>90.02</v>
          </cell>
          <cell r="U27">
            <v>8.3800000000000008</v>
          </cell>
        </row>
        <row r="28">
          <cell r="A28" t="str">
            <v>EXKM21022</v>
          </cell>
          <cell r="B28" t="str">
            <v>INPR</v>
          </cell>
          <cell r="C28" t="str">
            <v>INST</v>
          </cell>
          <cell r="D28">
            <v>99.03</v>
          </cell>
          <cell r="E28">
            <v>0.82</v>
          </cell>
          <cell r="F28">
            <v>57</v>
          </cell>
          <cell r="G28">
            <v>100</v>
          </cell>
          <cell r="H28">
            <v>93.62</v>
          </cell>
          <cell r="I28">
            <v>10.72</v>
          </cell>
          <cell r="J28">
            <v>61</v>
          </cell>
          <cell r="K28">
            <v>100</v>
          </cell>
          <cell r="L28">
            <v>100</v>
          </cell>
          <cell r="M28">
            <v>0</v>
          </cell>
          <cell r="N28">
            <v>122</v>
          </cell>
          <cell r="O28" t="str">
            <v/>
          </cell>
          <cell r="P28">
            <v>100</v>
          </cell>
          <cell r="Q28">
            <v>0</v>
          </cell>
          <cell r="R28">
            <v>122</v>
          </cell>
          <cell r="S28" t="str">
            <v/>
          </cell>
          <cell r="T28">
            <v>93.62</v>
          </cell>
          <cell r="U28">
            <v>10.72</v>
          </cell>
          <cell r="V28">
            <v>61</v>
          </cell>
          <cell r="W28">
            <v>100</v>
          </cell>
        </row>
        <row r="29">
          <cell r="A29" t="str">
            <v>EXKM21023</v>
          </cell>
          <cell r="B29" t="str">
            <v>INPR</v>
          </cell>
          <cell r="C29" t="str">
            <v>INST</v>
          </cell>
          <cell r="D29">
            <v>82.85</v>
          </cell>
          <cell r="E29">
            <v>14.41</v>
          </cell>
          <cell r="F29">
            <v>45.5</v>
          </cell>
          <cell r="G29">
            <v>100</v>
          </cell>
          <cell r="H29">
            <v>98.15</v>
          </cell>
          <cell r="I29">
            <v>3.1</v>
          </cell>
          <cell r="J29">
            <v>90</v>
          </cell>
          <cell r="K29">
            <v>100</v>
          </cell>
          <cell r="L29">
            <v>92.93</v>
          </cell>
          <cell r="M29">
            <v>11.88</v>
          </cell>
          <cell r="N29">
            <v>107.5</v>
          </cell>
          <cell r="O29">
            <v>100</v>
          </cell>
          <cell r="P29">
            <v>100</v>
          </cell>
          <cell r="Q29">
            <v>0</v>
          </cell>
          <cell r="R29">
            <v>107.5</v>
          </cell>
          <cell r="S29" t="str">
            <v/>
          </cell>
          <cell r="T29">
            <v>98.15</v>
          </cell>
          <cell r="U29">
            <v>3.1</v>
          </cell>
          <cell r="V29">
            <v>90</v>
          </cell>
          <cell r="W29">
            <v>100</v>
          </cell>
        </row>
        <row r="30">
          <cell r="A30" t="str">
            <v>EXKM21027</v>
          </cell>
          <cell r="B30" t="str">
            <v>INPR</v>
          </cell>
          <cell r="C30" t="str">
            <v>INST</v>
          </cell>
          <cell r="D30">
            <v>93.34</v>
          </cell>
          <cell r="E30">
            <v>11.18</v>
          </cell>
          <cell r="F30">
            <v>112</v>
          </cell>
          <cell r="G30">
            <v>100</v>
          </cell>
          <cell r="H30">
            <v>100</v>
          </cell>
          <cell r="I30">
            <v>0</v>
          </cell>
          <cell r="J30">
            <v>102</v>
          </cell>
          <cell r="K30" t="str">
            <v/>
          </cell>
          <cell r="L30">
            <v>87.4</v>
          </cell>
          <cell r="M30">
            <v>10.58</v>
          </cell>
          <cell r="N30">
            <v>53.25</v>
          </cell>
          <cell r="O30">
            <v>100</v>
          </cell>
          <cell r="P30">
            <v>99.85</v>
          </cell>
          <cell r="Q30">
            <v>0.25</v>
          </cell>
          <cell r="R30">
            <v>53.25</v>
          </cell>
          <cell r="S30">
            <v>0</v>
          </cell>
          <cell r="T30">
            <v>100</v>
          </cell>
          <cell r="U30">
            <v>0</v>
          </cell>
          <cell r="V30">
            <v>102</v>
          </cell>
          <cell r="W30" t="str">
            <v/>
          </cell>
        </row>
        <row r="31">
          <cell r="A31" t="str">
            <v>EXKM21028</v>
          </cell>
          <cell r="B31" t="str">
            <v>INPR</v>
          </cell>
          <cell r="C31" t="str">
            <v>INST</v>
          </cell>
          <cell r="D31">
            <v>89.36</v>
          </cell>
          <cell r="E31">
            <v>8.94</v>
          </cell>
          <cell r="F31">
            <v>49.5</v>
          </cell>
          <cell r="G31">
            <v>100</v>
          </cell>
          <cell r="H31">
            <v>100</v>
          </cell>
          <cell r="I31">
            <v>0</v>
          </cell>
          <cell r="J31">
            <v>88</v>
          </cell>
          <cell r="K31" t="str">
            <v/>
          </cell>
          <cell r="L31">
            <v>99.06</v>
          </cell>
          <cell r="M31">
            <v>1.58</v>
          </cell>
          <cell r="N31">
            <v>117</v>
          </cell>
          <cell r="O31">
            <v>100</v>
          </cell>
          <cell r="P31">
            <v>92.11</v>
          </cell>
          <cell r="Q31">
            <v>6.63</v>
          </cell>
          <cell r="R31">
            <v>117</v>
          </cell>
          <cell r="S31">
            <v>92.453000000000003</v>
          </cell>
          <cell r="T31">
            <v>100</v>
          </cell>
          <cell r="U31">
            <v>0</v>
          </cell>
          <cell r="V31">
            <v>88</v>
          </cell>
          <cell r="W31" t="str">
            <v/>
          </cell>
        </row>
        <row r="32">
          <cell r="A32" t="str">
            <v>EXKM21033</v>
          </cell>
          <cell r="B32" t="str">
            <v>INPR</v>
          </cell>
          <cell r="C32" t="str">
            <v>INST</v>
          </cell>
          <cell r="D32">
            <v>100</v>
          </cell>
          <cell r="E32">
            <v>0</v>
          </cell>
          <cell r="F32">
            <v>113</v>
          </cell>
          <cell r="G32" t="str">
            <v/>
          </cell>
          <cell r="H32">
            <v>100</v>
          </cell>
          <cell r="I32">
            <v>0</v>
          </cell>
          <cell r="J32">
            <v>82.5</v>
          </cell>
          <cell r="K32" t="str">
            <v/>
          </cell>
          <cell r="L32">
            <v>98.62</v>
          </cell>
          <cell r="M32">
            <v>2.3199999999999998</v>
          </cell>
          <cell r="N32">
            <v>119</v>
          </cell>
          <cell r="O32">
            <v>0</v>
          </cell>
          <cell r="P32">
            <v>88.72</v>
          </cell>
          <cell r="Q32">
            <v>4.74</v>
          </cell>
          <cell r="R32">
            <v>119</v>
          </cell>
          <cell r="S32">
            <v>41.515000000000001</v>
          </cell>
          <cell r="T32">
            <v>100</v>
          </cell>
          <cell r="U32">
            <v>0</v>
          </cell>
          <cell r="V32">
            <v>82.5</v>
          </cell>
          <cell r="W32" t="str">
            <v/>
          </cell>
        </row>
        <row r="33">
          <cell r="A33" t="str">
            <v>EXKM21037</v>
          </cell>
          <cell r="B33" t="str">
            <v>INPR</v>
          </cell>
          <cell r="C33" t="str">
            <v>INST</v>
          </cell>
          <cell r="D33">
            <v>89.32</v>
          </cell>
          <cell r="E33">
            <v>17.95</v>
          </cell>
          <cell r="F33">
            <v>88</v>
          </cell>
          <cell r="G33">
            <v>100</v>
          </cell>
          <cell r="H33">
            <v>95.46</v>
          </cell>
          <cell r="I33">
            <v>2.46</v>
          </cell>
          <cell r="J33">
            <v>31</v>
          </cell>
          <cell r="K33">
            <v>87.58</v>
          </cell>
          <cell r="L33">
            <v>99.31</v>
          </cell>
          <cell r="M33">
            <v>0</v>
          </cell>
          <cell r="N33">
            <v>123.5</v>
          </cell>
          <cell r="O33" t="str">
            <v/>
          </cell>
          <cell r="P33">
            <v>93.81</v>
          </cell>
          <cell r="Q33">
            <v>10.4</v>
          </cell>
          <cell r="R33">
            <v>123.5</v>
          </cell>
          <cell r="S33">
            <v>100</v>
          </cell>
          <cell r="T33">
            <v>95.46</v>
          </cell>
          <cell r="U33">
            <v>2.46</v>
          </cell>
          <cell r="V33">
            <v>31</v>
          </cell>
          <cell r="W33">
            <v>87.58</v>
          </cell>
        </row>
        <row r="34">
          <cell r="A34" t="str">
            <v>EXKM21043</v>
          </cell>
          <cell r="B34" t="str">
            <v>INPR</v>
          </cell>
          <cell r="C34" t="str">
            <v>INST</v>
          </cell>
          <cell r="D34">
            <v>78.81</v>
          </cell>
          <cell r="E34">
            <v>8.9</v>
          </cell>
          <cell r="F34">
            <v>24.25</v>
          </cell>
          <cell r="G34">
            <v>99.626000000000005</v>
          </cell>
          <cell r="H34">
            <v>92.4</v>
          </cell>
          <cell r="I34">
            <v>12.77</v>
          </cell>
          <cell r="J34">
            <v>77</v>
          </cell>
          <cell r="K34">
            <v>100</v>
          </cell>
          <cell r="L34">
            <v>98.9</v>
          </cell>
          <cell r="M34">
            <v>1.85</v>
          </cell>
          <cell r="N34">
            <v>111</v>
          </cell>
          <cell r="O34">
            <v>0</v>
          </cell>
          <cell r="P34">
            <v>87.77</v>
          </cell>
          <cell r="Q34">
            <v>6.85</v>
          </cell>
          <cell r="R34">
            <v>111</v>
          </cell>
          <cell r="S34">
            <v>100</v>
          </cell>
          <cell r="T34">
            <v>92.4</v>
          </cell>
          <cell r="U34">
            <v>12.77</v>
          </cell>
          <cell r="V34">
            <v>77</v>
          </cell>
          <cell r="W34">
            <v>100</v>
          </cell>
        </row>
        <row r="35">
          <cell r="A35" t="str">
            <v>EXKM21044</v>
          </cell>
          <cell r="B35" t="str">
            <v>INPR</v>
          </cell>
          <cell r="C35" t="str">
            <v>INST</v>
          </cell>
          <cell r="D35">
            <v>100</v>
          </cell>
          <cell r="E35">
            <v>0</v>
          </cell>
          <cell r="F35">
            <v>116.5</v>
          </cell>
          <cell r="G35" t="str">
            <v/>
          </cell>
          <cell r="H35">
            <v>92.58</v>
          </cell>
          <cell r="I35">
            <v>12.47</v>
          </cell>
          <cell r="J35">
            <v>84</v>
          </cell>
          <cell r="K35">
            <v>100</v>
          </cell>
          <cell r="L35">
            <v>99.04</v>
          </cell>
          <cell r="M35">
            <v>1.62</v>
          </cell>
          <cell r="N35">
            <v>120</v>
          </cell>
          <cell r="O35">
            <v>100</v>
          </cell>
          <cell r="P35">
            <v>100</v>
          </cell>
          <cell r="Q35">
            <v>0</v>
          </cell>
          <cell r="R35">
            <v>120</v>
          </cell>
          <cell r="S35" t="str">
            <v/>
          </cell>
          <cell r="T35">
            <v>92.58</v>
          </cell>
          <cell r="U35">
            <v>12.47</v>
          </cell>
          <cell r="V35">
            <v>84</v>
          </cell>
          <cell r="W35">
            <v>100</v>
          </cell>
        </row>
        <row r="36">
          <cell r="A36" t="str">
            <v>EXKM21045</v>
          </cell>
          <cell r="B36" t="str">
            <v>INPR</v>
          </cell>
          <cell r="C36" t="str">
            <v>INST</v>
          </cell>
          <cell r="D36">
            <v>100</v>
          </cell>
          <cell r="E36">
            <v>0</v>
          </cell>
          <cell r="F36">
            <v>109</v>
          </cell>
          <cell r="G36" t="str">
            <v/>
          </cell>
          <cell r="H36">
            <v>100</v>
          </cell>
          <cell r="I36">
            <v>0</v>
          </cell>
          <cell r="J36">
            <v>97</v>
          </cell>
          <cell r="K36" t="str">
            <v/>
          </cell>
          <cell r="L36">
            <v>92.36</v>
          </cell>
          <cell r="M36">
            <v>6.42</v>
          </cell>
          <cell r="N36">
            <v>59.85</v>
          </cell>
          <cell r="O36">
            <v>100</v>
          </cell>
          <cell r="P36">
            <v>99.75</v>
          </cell>
          <cell r="Q36">
            <v>0.42</v>
          </cell>
          <cell r="R36">
            <v>59.85</v>
          </cell>
          <cell r="S36">
            <v>0</v>
          </cell>
          <cell r="T36">
            <v>100</v>
          </cell>
          <cell r="U36">
            <v>0</v>
          </cell>
          <cell r="V36">
            <v>97</v>
          </cell>
          <cell r="W36" t="str">
            <v/>
          </cell>
        </row>
        <row r="37">
          <cell r="A37" t="str">
            <v>EXKM21047</v>
          </cell>
          <cell r="B37" t="str">
            <v>INPR</v>
          </cell>
          <cell r="C37" t="str">
            <v>INST</v>
          </cell>
          <cell r="D37">
            <v>100</v>
          </cell>
          <cell r="E37">
            <v>0</v>
          </cell>
          <cell r="F37">
            <v>101</v>
          </cell>
          <cell r="G37" t="str">
            <v/>
          </cell>
          <cell r="H37">
            <v>56.85</v>
          </cell>
          <cell r="I37">
            <v>72.5</v>
          </cell>
          <cell r="J37">
            <v>58</v>
          </cell>
          <cell r="K37">
            <v>100</v>
          </cell>
          <cell r="L37">
            <v>98.88</v>
          </cell>
          <cell r="M37">
            <v>1.88</v>
          </cell>
          <cell r="N37">
            <v>125.5</v>
          </cell>
          <cell r="O37">
            <v>100</v>
          </cell>
          <cell r="P37">
            <v>83.62</v>
          </cell>
          <cell r="Q37">
            <v>9.17</v>
          </cell>
          <cell r="R37">
            <v>125.5</v>
          </cell>
          <cell r="S37">
            <v>79.891999999999996</v>
          </cell>
          <cell r="T37">
            <v>56.85</v>
          </cell>
          <cell r="U37">
            <v>72.5</v>
          </cell>
          <cell r="V37">
            <v>58</v>
          </cell>
          <cell r="W37">
            <v>100</v>
          </cell>
        </row>
        <row r="38">
          <cell r="A38" t="str">
            <v>EXHC12002</v>
          </cell>
          <cell r="B38" t="str">
            <v>INPR</v>
          </cell>
          <cell r="C38" t="str">
            <v>INST</v>
          </cell>
          <cell r="D38">
            <v>98.35</v>
          </cell>
          <cell r="E38">
            <v>2.77</v>
          </cell>
          <cell r="F38">
            <v>107</v>
          </cell>
          <cell r="G38">
            <v>100</v>
          </cell>
          <cell r="T38">
            <v>96.47</v>
          </cell>
          <cell r="U38">
            <v>5.08</v>
          </cell>
          <cell r="V38">
            <v>39</v>
          </cell>
          <cell r="W38">
            <v>0</v>
          </cell>
        </row>
        <row r="39">
          <cell r="A39" t="str">
            <v>EXHC36005</v>
          </cell>
          <cell r="B39" t="str">
            <v>INPR</v>
          </cell>
          <cell r="C39" t="str">
            <v>INST</v>
          </cell>
          <cell r="D39">
            <v>96.78</v>
          </cell>
          <cell r="E39">
            <v>2.71</v>
          </cell>
          <cell r="F39">
            <v>53.5</v>
          </cell>
          <cell r="G39">
            <v>100</v>
          </cell>
          <cell r="H39">
            <v>94.46</v>
          </cell>
          <cell r="I39">
            <v>1.6</v>
          </cell>
          <cell r="J39">
            <v>12.2</v>
          </cell>
          <cell r="K39">
            <v>17.536999999999999</v>
          </cell>
          <cell r="L39">
            <v>0</v>
          </cell>
          <cell r="M39">
            <v>0</v>
          </cell>
          <cell r="N39" t="str">
            <v/>
          </cell>
          <cell r="O39" t="str">
            <v/>
          </cell>
          <cell r="P39">
            <v>0</v>
          </cell>
          <cell r="Q39">
            <v>0</v>
          </cell>
          <cell r="R39" t="str">
            <v/>
          </cell>
          <cell r="S39" t="str">
            <v/>
          </cell>
          <cell r="T39">
            <v>94.46</v>
          </cell>
          <cell r="U39">
            <v>1.6</v>
          </cell>
          <cell r="V39">
            <v>12.2</v>
          </cell>
          <cell r="W39">
            <v>17.536999999999999</v>
          </cell>
        </row>
        <row r="40">
          <cell r="A40" t="str">
            <v>EXHC25012</v>
          </cell>
          <cell r="B40" t="str">
            <v>INPR</v>
          </cell>
          <cell r="C40" t="str">
            <v>INST</v>
          </cell>
          <cell r="D40">
            <v>100</v>
          </cell>
          <cell r="E40">
            <v>0</v>
          </cell>
          <cell r="F40">
            <v>109</v>
          </cell>
          <cell r="G40" t="str">
            <v/>
          </cell>
          <cell r="H40">
            <v>86.32</v>
          </cell>
          <cell r="I40">
            <v>5.75</v>
          </cell>
          <cell r="J40">
            <v>19</v>
          </cell>
          <cell r="K40">
            <v>94.561000000000007</v>
          </cell>
          <cell r="L40">
            <v>94.79</v>
          </cell>
          <cell r="M40">
            <v>4.38</v>
          </cell>
          <cell r="N40">
            <v>59</v>
          </cell>
          <cell r="O40">
            <v>100</v>
          </cell>
          <cell r="P40">
            <v>95.98</v>
          </cell>
          <cell r="Q40">
            <v>3.38</v>
          </cell>
          <cell r="R40">
            <v>59</v>
          </cell>
          <cell r="S40">
            <v>100</v>
          </cell>
          <cell r="T40">
            <v>86.32</v>
          </cell>
          <cell r="U40">
            <v>5.75</v>
          </cell>
          <cell r="V40">
            <v>19</v>
          </cell>
          <cell r="W40">
            <v>94.561000000000007</v>
          </cell>
        </row>
        <row r="41">
          <cell r="A41" t="str">
            <v>EXHC25019</v>
          </cell>
          <cell r="B41" t="str">
            <v>INPR</v>
          </cell>
          <cell r="C41" t="str">
            <v>INST</v>
          </cell>
          <cell r="D41">
            <v>97.71</v>
          </cell>
          <cell r="E41">
            <v>1.93</v>
          </cell>
          <cell r="F41">
            <v>45</v>
          </cell>
          <cell r="G41">
            <v>100</v>
          </cell>
          <cell r="H41">
            <v>94.36</v>
          </cell>
          <cell r="I41">
            <v>3.16</v>
          </cell>
          <cell r="J41">
            <v>29.333333333333002</v>
          </cell>
          <cell r="K41">
            <v>100</v>
          </cell>
          <cell r="L41">
            <v>42.97</v>
          </cell>
          <cell r="M41">
            <v>95.82</v>
          </cell>
          <cell r="N41">
            <v>60.2</v>
          </cell>
          <cell r="O41">
            <v>100</v>
          </cell>
          <cell r="P41">
            <v>99.35</v>
          </cell>
          <cell r="Q41">
            <v>1.1000000000000001</v>
          </cell>
          <cell r="R41">
            <v>60.2</v>
          </cell>
          <cell r="S41">
            <v>100</v>
          </cell>
          <cell r="T41">
            <v>94.36</v>
          </cell>
          <cell r="U41">
            <v>3.16</v>
          </cell>
          <cell r="V41">
            <v>29.333333333333332</v>
          </cell>
          <cell r="W41">
            <v>100</v>
          </cell>
        </row>
        <row r="42">
          <cell r="A42" t="str">
            <v>LOADER</v>
          </cell>
          <cell r="B42">
            <v>23</v>
          </cell>
          <cell r="D42">
            <v>91.558695652173895</v>
          </cell>
          <cell r="E42">
            <v>3.7595652173913043</v>
          </cell>
          <cell r="F42">
            <v>81.083333333333343</v>
          </cell>
          <cell r="G42">
            <v>99.32692307692308</v>
          </cell>
          <cell r="H42">
            <v>93.11954545454546</v>
          </cell>
          <cell r="I42">
            <v>8.750454545454545</v>
          </cell>
          <cell r="J42">
            <v>70.957894736842107</v>
          </cell>
          <cell r="K42">
            <v>93.086399999999983</v>
          </cell>
          <cell r="L42">
            <v>89.214090909090899</v>
          </cell>
          <cell r="M42">
            <v>8.0122727272727268</v>
          </cell>
          <cell r="N42">
            <v>90.21014492753622</v>
          </cell>
          <cell r="O42">
            <v>73.842166666666671</v>
          </cell>
          <cell r="P42">
            <v>89.924090909090879</v>
          </cell>
          <cell r="Q42">
            <v>4.6868181818181816</v>
          </cell>
          <cell r="R42">
            <v>98.636111111111106</v>
          </cell>
          <cell r="S42">
            <v>72.776416666666663</v>
          </cell>
          <cell r="T42">
            <v>93.341578947368419</v>
          </cell>
          <cell r="U42">
            <v>9.5789473684210531</v>
          </cell>
          <cell r="V42">
            <v>63.736666666666665</v>
          </cell>
          <cell r="W42">
            <v>98.75800000000001</v>
          </cell>
        </row>
        <row r="43">
          <cell r="A43" t="str">
            <v>HDCT77080</v>
          </cell>
          <cell r="B43" t="str">
            <v>INPR</v>
          </cell>
          <cell r="C43" t="str">
            <v>INST</v>
          </cell>
          <cell r="D43">
            <v>98.61</v>
          </cell>
          <cell r="E43">
            <v>1.17</v>
          </cell>
          <cell r="F43">
            <v>40</v>
          </cell>
          <cell r="G43">
            <v>0</v>
          </cell>
          <cell r="H43">
            <v>95.29</v>
          </cell>
          <cell r="I43">
            <v>3.96</v>
          </cell>
          <cell r="J43">
            <v>29</v>
          </cell>
          <cell r="K43">
            <v>46.317999999999998</v>
          </cell>
          <cell r="L43">
            <v>89.72</v>
          </cell>
          <cell r="M43">
            <v>4.32</v>
          </cell>
          <cell r="N43">
            <v>20.25</v>
          </cell>
          <cell r="O43">
            <v>0</v>
          </cell>
          <cell r="P43">
            <v>98.85</v>
          </cell>
          <cell r="Q43">
            <v>0.64</v>
          </cell>
          <cell r="R43">
            <v>20.25</v>
          </cell>
          <cell r="S43">
            <v>0</v>
          </cell>
          <cell r="T43">
            <v>95.29</v>
          </cell>
          <cell r="U43">
            <v>3.96</v>
          </cell>
        </row>
        <row r="44">
          <cell r="A44" t="str">
            <v>HDCT77081</v>
          </cell>
          <cell r="B44" t="str">
            <v>INPR</v>
          </cell>
          <cell r="C44" t="str">
            <v>INST</v>
          </cell>
          <cell r="D44">
            <v>88.42</v>
          </cell>
          <cell r="E44">
            <v>3.89</v>
          </cell>
          <cell r="F44">
            <v>16</v>
          </cell>
          <cell r="G44">
            <v>25.193000000000001</v>
          </cell>
          <cell r="H44">
            <v>79.989999999999995</v>
          </cell>
          <cell r="I44">
            <v>6.72</v>
          </cell>
          <cell r="J44">
            <v>11.8</v>
          </cell>
          <cell r="K44">
            <v>62.814999999999998</v>
          </cell>
          <cell r="L44">
            <v>86.57</v>
          </cell>
          <cell r="M44">
            <v>22.57</v>
          </cell>
          <cell r="N44">
            <v>80</v>
          </cell>
          <cell r="O44">
            <v>0</v>
          </cell>
          <cell r="P44">
            <v>97.87</v>
          </cell>
          <cell r="Q44">
            <v>3.58</v>
          </cell>
          <cell r="R44">
            <v>80</v>
          </cell>
          <cell r="S44">
            <v>0</v>
          </cell>
          <cell r="T44">
            <v>79.989999999999995</v>
          </cell>
          <cell r="U44">
            <v>6.72</v>
          </cell>
        </row>
        <row r="45">
          <cell r="A45" t="str">
            <v>HDCT77082</v>
          </cell>
          <cell r="B45" t="str">
            <v>INPR</v>
          </cell>
          <cell r="C45" t="str">
            <v>INST</v>
          </cell>
          <cell r="D45">
            <v>81.58</v>
          </cell>
          <cell r="E45">
            <v>6.19</v>
          </cell>
          <cell r="F45">
            <v>10.8</v>
          </cell>
          <cell r="G45">
            <v>0</v>
          </cell>
          <cell r="H45">
            <v>93.78</v>
          </cell>
          <cell r="I45">
            <v>5.23</v>
          </cell>
          <cell r="J45">
            <v>39</v>
          </cell>
          <cell r="K45">
            <v>0</v>
          </cell>
          <cell r="L45">
            <v>95.15</v>
          </cell>
          <cell r="M45">
            <v>4.08</v>
          </cell>
          <cell r="N45">
            <v>41</v>
          </cell>
          <cell r="O45">
            <v>16.969000000000001</v>
          </cell>
          <cell r="P45">
            <v>83.7</v>
          </cell>
          <cell r="Q45">
            <v>9.1300000000000008</v>
          </cell>
          <cell r="R45">
            <v>41</v>
          </cell>
          <cell r="S45">
            <v>0</v>
          </cell>
          <cell r="T45">
            <v>93.78</v>
          </cell>
          <cell r="U45">
            <v>5.23</v>
          </cell>
        </row>
        <row r="46">
          <cell r="A46" t="str">
            <v>HDCT77083</v>
          </cell>
          <cell r="B46" t="str">
            <v>INPR</v>
          </cell>
          <cell r="C46" t="str">
            <v>INST</v>
          </cell>
          <cell r="D46">
            <v>96.28</v>
          </cell>
          <cell r="E46">
            <v>6.25</v>
          </cell>
          <cell r="F46">
            <v>74</v>
          </cell>
          <cell r="G46">
            <v>0</v>
          </cell>
          <cell r="H46">
            <v>76.13</v>
          </cell>
          <cell r="I46">
            <v>20.05</v>
          </cell>
          <cell r="J46">
            <v>35</v>
          </cell>
          <cell r="K46">
            <v>95.468999999999994</v>
          </cell>
          <cell r="L46">
            <v>93.86</v>
          </cell>
          <cell r="M46">
            <v>0.78</v>
          </cell>
          <cell r="N46">
            <v>51.25</v>
          </cell>
          <cell r="O46">
            <v>0</v>
          </cell>
          <cell r="P46">
            <v>93.26</v>
          </cell>
          <cell r="Q46">
            <v>3.77</v>
          </cell>
          <cell r="R46">
            <v>51.25</v>
          </cell>
          <cell r="S46">
            <v>0</v>
          </cell>
          <cell r="T46">
            <v>76.13</v>
          </cell>
          <cell r="U46">
            <v>20.05</v>
          </cell>
        </row>
        <row r="47">
          <cell r="A47" t="str">
            <v>HDCT77085</v>
          </cell>
          <cell r="B47" t="str">
            <v>IDWP</v>
          </cell>
          <cell r="C47" t="str">
            <v>INST</v>
          </cell>
          <cell r="D47" t="str">
            <v/>
          </cell>
          <cell r="E47" t="str">
            <v/>
          </cell>
          <cell r="F47" t="str">
            <v/>
          </cell>
          <cell r="G47">
            <v>0</v>
          </cell>
          <cell r="H47" t="str">
            <v/>
          </cell>
          <cell r="I47" t="str">
            <v/>
          </cell>
          <cell r="J47" t="str">
            <v/>
          </cell>
          <cell r="K47" t="str">
            <v/>
          </cell>
          <cell r="L47" t="str">
            <v/>
          </cell>
          <cell r="M47" t="str">
            <v/>
          </cell>
          <cell r="N47">
            <v>23</v>
          </cell>
          <cell r="O47">
            <v>100</v>
          </cell>
          <cell r="P47" t="str">
            <v/>
          </cell>
          <cell r="Q47" t="str">
            <v/>
          </cell>
          <cell r="R47">
            <v>23</v>
          </cell>
          <cell r="S47">
            <v>100</v>
          </cell>
          <cell r="T47" t="str">
            <v/>
          </cell>
          <cell r="U47" t="str">
            <v/>
          </cell>
        </row>
        <row r="48">
          <cell r="A48" t="str">
            <v>HDCT77087</v>
          </cell>
          <cell r="B48" t="str">
            <v>INPR</v>
          </cell>
          <cell r="C48" t="str">
            <v>INST</v>
          </cell>
          <cell r="D48">
            <v>90.63</v>
          </cell>
          <cell r="E48">
            <v>7.88</v>
          </cell>
          <cell r="F48">
            <v>33</v>
          </cell>
          <cell r="G48">
            <v>88.781000000000006</v>
          </cell>
          <cell r="H48">
            <v>100</v>
          </cell>
          <cell r="I48">
            <v>0</v>
          </cell>
          <cell r="J48">
            <v>86</v>
          </cell>
          <cell r="K48" t="str">
            <v/>
          </cell>
          <cell r="L48">
            <v>98.54</v>
          </cell>
          <cell r="M48">
            <v>1.23</v>
          </cell>
          <cell r="N48">
            <v>51.3</v>
          </cell>
          <cell r="O48">
            <v>0</v>
          </cell>
          <cell r="P48">
            <v>97.23</v>
          </cell>
          <cell r="Q48">
            <v>4.6500000000000004</v>
          </cell>
          <cell r="R48">
            <v>51.3</v>
          </cell>
          <cell r="S48">
            <v>100</v>
          </cell>
          <cell r="T48">
            <v>100</v>
          </cell>
          <cell r="U48">
            <v>0</v>
          </cell>
        </row>
        <row r="49">
          <cell r="A49" t="str">
            <v>HDCT77088</v>
          </cell>
          <cell r="B49" t="str">
            <v>INPR</v>
          </cell>
          <cell r="C49" t="str">
            <v>INST</v>
          </cell>
          <cell r="D49">
            <v>97.76</v>
          </cell>
          <cell r="E49">
            <v>1.88</v>
          </cell>
          <cell r="F49">
            <v>44</v>
          </cell>
          <cell r="G49">
            <v>0</v>
          </cell>
          <cell r="H49">
            <v>98.18</v>
          </cell>
          <cell r="I49">
            <v>1.28</v>
          </cell>
          <cell r="J49">
            <v>36.5</v>
          </cell>
          <cell r="K49">
            <v>85.703000000000003</v>
          </cell>
          <cell r="L49">
            <v>98.65</v>
          </cell>
          <cell r="M49">
            <v>0.76</v>
          </cell>
          <cell r="N49">
            <v>35.866666666666667</v>
          </cell>
          <cell r="O49">
            <v>20.6</v>
          </cell>
          <cell r="P49">
            <v>73.47</v>
          </cell>
          <cell r="Q49">
            <v>14.86</v>
          </cell>
          <cell r="R49">
            <v>35.866666666666667</v>
          </cell>
          <cell r="S49">
            <v>58.564999999999998</v>
          </cell>
          <cell r="T49">
            <v>98.18</v>
          </cell>
          <cell r="U49">
            <v>1.28</v>
          </cell>
        </row>
        <row r="50">
          <cell r="A50" t="str">
            <v>HDCT77089</v>
          </cell>
          <cell r="B50" t="str">
            <v>INPR</v>
          </cell>
          <cell r="C50" t="str">
            <v>INST</v>
          </cell>
          <cell r="D50">
            <v>100</v>
          </cell>
          <cell r="E50">
            <v>0</v>
          </cell>
          <cell r="F50">
            <v>52</v>
          </cell>
          <cell r="G50" t="str">
            <v/>
          </cell>
          <cell r="H50">
            <v>100</v>
          </cell>
          <cell r="I50">
            <v>0</v>
          </cell>
          <cell r="J50">
            <v>65</v>
          </cell>
          <cell r="K50" t="str">
            <v/>
          </cell>
          <cell r="L50">
            <v>98.16</v>
          </cell>
          <cell r="M50">
            <v>1.54</v>
          </cell>
          <cell r="N50">
            <v>56.5</v>
          </cell>
          <cell r="O50">
            <v>83.236000000000004</v>
          </cell>
          <cell r="P50">
            <v>98.7</v>
          </cell>
          <cell r="Q50">
            <v>2.1800000000000002</v>
          </cell>
          <cell r="R50">
            <v>56.5</v>
          </cell>
          <cell r="S50">
            <v>0</v>
          </cell>
          <cell r="T50">
            <v>100</v>
          </cell>
          <cell r="U50">
            <v>0</v>
          </cell>
        </row>
        <row r="51">
          <cell r="A51" t="str">
            <v>HDCT77091</v>
          </cell>
          <cell r="B51" t="str">
            <v>INPR</v>
          </cell>
          <cell r="C51" t="str">
            <v>INST</v>
          </cell>
          <cell r="D51">
            <v>93.13</v>
          </cell>
          <cell r="E51">
            <v>3.85</v>
          </cell>
          <cell r="F51">
            <v>25</v>
          </cell>
          <cell r="G51">
            <v>0</v>
          </cell>
          <cell r="H51">
            <v>91.89</v>
          </cell>
          <cell r="I51">
            <v>2.56</v>
          </cell>
          <cell r="J51">
            <v>11.8</v>
          </cell>
          <cell r="K51">
            <v>0</v>
          </cell>
          <cell r="L51">
            <v>75.39</v>
          </cell>
          <cell r="M51">
            <v>5.2</v>
          </cell>
          <cell r="N51">
            <v>14.75</v>
          </cell>
          <cell r="O51">
            <v>0</v>
          </cell>
          <cell r="P51">
            <v>99.53</v>
          </cell>
          <cell r="Q51">
            <v>0.78</v>
          </cell>
          <cell r="R51">
            <v>14.75</v>
          </cell>
          <cell r="S51">
            <v>0</v>
          </cell>
          <cell r="T51">
            <v>91.89</v>
          </cell>
          <cell r="U51">
            <v>2.56</v>
          </cell>
        </row>
        <row r="52">
          <cell r="A52" t="str">
            <v>HDCT77092</v>
          </cell>
          <cell r="B52" t="str">
            <v>INPR</v>
          </cell>
          <cell r="C52" t="str">
            <v>INST</v>
          </cell>
          <cell r="D52">
            <v>99.29</v>
          </cell>
          <cell r="E52">
            <v>1.2</v>
          </cell>
          <cell r="F52">
            <v>84</v>
          </cell>
          <cell r="G52">
            <v>0</v>
          </cell>
          <cell r="H52">
            <v>84.69</v>
          </cell>
          <cell r="I52">
            <v>8.57</v>
          </cell>
          <cell r="J52">
            <v>18</v>
          </cell>
          <cell r="K52">
            <v>89.694999999999993</v>
          </cell>
          <cell r="L52">
            <v>100</v>
          </cell>
          <cell r="M52">
            <v>0</v>
          </cell>
          <cell r="N52">
            <v>114.2</v>
          </cell>
          <cell r="O52" t="str">
            <v/>
          </cell>
          <cell r="P52">
            <v>97.8</v>
          </cell>
          <cell r="Q52">
            <v>1.85</v>
          </cell>
          <cell r="R52">
            <v>114.2</v>
          </cell>
          <cell r="S52">
            <v>0</v>
          </cell>
          <cell r="T52">
            <v>84.69</v>
          </cell>
          <cell r="U52">
            <v>8.57</v>
          </cell>
          <cell r="V52">
            <v>18</v>
          </cell>
          <cell r="W52">
            <v>89.694999999999993</v>
          </cell>
        </row>
        <row r="53">
          <cell r="A53" t="str">
            <v>HDCT77093</v>
          </cell>
          <cell r="B53" t="str">
            <v>INPR</v>
          </cell>
          <cell r="C53" t="str">
            <v>INST</v>
          </cell>
          <cell r="D53">
            <v>100</v>
          </cell>
          <cell r="E53">
            <v>0</v>
          </cell>
          <cell r="F53">
            <v>71</v>
          </cell>
          <cell r="G53" t="str">
            <v/>
          </cell>
          <cell r="H53">
            <v>92.67</v>
          </cell>
          <cell r="I53">
            <v>12.32</v>
          </cell>
          <cell r="J53">
            <v>67</v>
          </cell>
          <cell r="K53">
            <v>100</v>
          </cell>
          <cell r="L53">
            <v>86.68</v>
          </cell>
          <cell r="M53">
            <v>11.19</v>
          </cell>
          <cell r="N53">
            <v>56.5</v>
          </cell>
          <cell r="O53">
            <v>0</v>
          </cell>
          <cell r="P53">
            <v>0</v>
          </cell>
          <cell r="Q53">
            <v>168</v>
          </cell>
          <cell r="R53">
            <v>56.5</v>
          </cell>
          <cell r="S53">
            <v>0</v>
          </cell>
          <cell r="T53">
            <v>92.67</v>
          </cell>
          <cell r="U53">
            <v>12.32</v>
          </cell>
        </row>
        <row r="54">
          <cell r="A54" t="str">
            <v>HDCT77094</v>
          </cell>
          <cell r="B54" t="str">
            <v>INPR</v>
          </cell>
          <cell r="C54" t="str">
            <v>INST</v>
          </cell>
          <cell r="D54">
            <v>99.43</v>
          </cell>
          <cell r="E54">
            <v>0.95</v>
          </cell>
          <cell r="F54">
            <v>91</v>
          </cell>
          <cell r="G54">
            <v>100</v>
          </cell>
          <cell r="H54">
            <v>92.71</v>
          </cell>
          <cell r="I54">
            <v>6.13</v>
          </cell>
          <cell r="J54">
            <v>35</v>
          </cell>
          <cell r="K54">
            <v>91.975999999999999</v>
          </cell>
          <cell r="L54">
            <v>99.18</v>
          </cell>
          <cell r="M54">
            <v>1.38</v>
          </cell>
          <cell r="N54">
            <v>115.1</v>
          </cell>
          <cell r="O54">
            <v>0</v>
          </cell>
          <cell r="P54">
            <v>99.12</v>
          </cell>
          <cell r="Q54">
            <v>1.48</v>
          </cell>
          <cell r="R54">
            <v>115.1</v>
          </cell>
          <cell r="S54">
            <v>0</v>
          </cell>
          <cell r="T54">
            <v>92.71</v>
          </cell>
          <cell r="U54">
            <v>6.13</v>
          </cell>
          <cell r="V54">
            <v>35</v>
          </cell>
          <cell r="W54">
            <v>91.975999999999999</v>
          </cell>
        </row>
        <row r="55">
          <cell r="A55" t="str">
            <v>HDCT77095</v>
          </cell>
          <cell r="B55" t="str">
            <v>INPR</v>
          </cell>
          <cell r="C55" t="str">
            <v>INST</v>
          </cell>
          <cell r="D55">
            <v>95.2</v>
          </cell>
          <cell r="E55">
            <v>2.69</v>
          </cell>
          <cell r="F55">
            <v>23.333333333333002</v>
          </cell>
          <cell r="G55">
            <v>0</v>
          </cell>
          <cell r="H55">
            <v>95.04</v>
          </cell>
          <cell r="I55">
            <v>2.08</v>
          </cell>
          <cell r="J55">
            <v>17.75</v>
          </cell>
          <cell r="K55">
            <v>30.997</v>
          </cell>
          <cell r="L55">
            <v>84.27</v>
          </cell>
          <cell r="M55">
            <v>8.0399999999999991</v>
          </cell>
          <cell r="N55">
            <v>40.25</v>
          </cell>
          <cell r="O55">
            <v>0</v>
          </cell>
          <cell r="P55">
            <v>98.55</v>
          </cell>
          <cell r="Q55">
            <v>2.4300000000000002</v>
          </cell>
          <cell r="R55">
            <v>40.25</v>
          </cell>
          <cell r="S55">
            <v>0</v>
          </cell>
          <cell r="T55">
            <v>95.04</v>
          </cell>
          <cell r="U55">
            <v>2.08</v>
          </cell>
        </row>
        <row r="56">
          <cell r="A56" t="str">
            <v>HDCT77096</v>
          </cell>
          <cell r="B56" t="str">
            <v>IDWP</v>
          </cell>
          <cell r="C56" t="str">
            <v>INST</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row>
        <row r="57">
          <cell r="A57" t="str">
            <v>HDCT77102</v>
          </cell>
          <cell r="B57" t="str">
            <v>INPR</v>
          </cell>
          <cell r="C57" t="str">
            <v>INST</v>
          </cell>
          <cell r="D57">
            <v>92.78</v>
          </cell>
          <cell r="E57">
            <v>12.13</v>
          </cell>
          <cell r="F57">
            <v>80</v>
          </cell>
          <cell r="G57">
            <v>100</v>
          </cell>
          <cell r="H57">
            <v>90.54</v>
          </cell>
          <cell r="I57">
            <v>3.98</v>
          </cell>
          <cell r="J57">
            <v>17</v>
          </cell>
          <cell r="K57">
            <v>0</v>
          </cell>
          <cell r="L57">
            <v>95.08</v>
          </cell>
          <cell r="M57">
            <v>2.0699999999999998</v>
          </cell>
          <cell r="N57">
            <v>23.425000000000001</v>
          </cell>
          <cell r="O57">
            <v>0</v>
          </cell>
          <cell r="P57">
            <v>76.55</v>
          </cell>
          <cell r="Q57">
            <v>13.13</v>
          </cell>
          <cell r="R57">
            <v>23.425000000000001</v>
          </cell>
          <cell r="S57">
            <v>91.834999999999994</v>
          </cell>
          <cell r="T57">
            <v>90.54</v>
          </cell>
          <cell r="U57">
            <v>3.98</v>
          </cell>
          <cell r="V57">
            <v>17</v>
          </cell>
          <cell r="W57">
            <v>0</v>
          </cell>
        </row>
        <row r="58">
          <cell r="A58" t="str">
            <v>HDCT77104</v>
          </cell>
          <cell r="B58" t="str">
            <v>INPR</v>
          </cell>
          <cell r="C58" t="str">
            <v>INST</v>
          </cell>
          <cell r="D58">
            <v>99.41</v>
          </cell>
          <cell r="E58">
            <v>0.49</v>
          </cell>
          <cell r="F58">
            <v>48</v>
          </cell>
          <cell r="G58">
            <v>0</v>
          </cell>
          <cell r="H58">
            <v>4.04</v>
          </cell>
          <cell r="I58">
            <v>161.22</v>
          </cell>
          <cell r="J58">
            <v>0</v>
          </cell>
          <cell r="K58">
            <v>100</v>
          </cell>
          <cell r="L58">
            <v>18.77</v>
          </cell>
          <cell r="M58">
            <v>68.23</v>
          </cell>
          <cell r="N58">
            <v>5.25</v>
          </cell>
          <cell r="O58">
            <v>69.284000000000006</v>
          </cell>
          <cell r="P58">
            <v>88.86</v>
          </cell>
          <cell r="Q58">
            <v>6.24</v>
          </cell>
          <cell r="R58">
            <v>5.25</v>
          </cell>
          <cell r="S58">
            <v>80.856999999999999</v>
          </cell>
          <cell r="T58">
            <v>4.04</v>
          </cell>
          <cell r="U58">
            <v>161.22</v>
          </cell>
          <cell r="V58">
            <v>0</v>
          </cell>
          <cell r="W58">
            <v>100</v>
          </cell>
        </row>
        <row r="59">
          <cell r="A59" t="str">
            <v>HDCT78001</v>
          </cell>
          <cell r="B59" t="str">
            <v>INPR</v>
          </cell>
          <cell r="C59" t="str">
            <v>INST</v>
          </cell>
          <cell r="D59">
            <v>96.81</v>
          </cell>
          <cell r="E59">
            <v>2.68</v>
          </cell>
          <cell r="F59">
            <v>50.5</v>
          </cell>
          <cell r="G59">
            <v>78.191000000000003</v>
          </cell>
          <cell r="T59">
            <v>97.85</v>
          </cell>
          <cell r="U59">
            <v>3.1</v>
          </cell>
          <cell r="V59">
            <v>39</v>
          </cell>
          <cell r="W59">
            <v>0</v>
          </cell>
        </row>
        <row r="60">
          <cell r="A60" t="str">
            <v>HDCT78003</v>
          </cell>
          <cell r="B60" t="str">
            <v>INPR</v>
          </cell>
          <cell r="C60" t="str">
            <v>INST</v>
          </cell>
          <cell r="D60">
            <v>92.53</v>
          </cell>
          <cell r="E60">
            <v>3.78</v>
          </cell>
          <cell r="F60">
            <v>40.5</v>
          </cell>
          <cell r="G60">
            <v>76.820999999999998</v>
          </cell>
          <cell r="T60">
            <v>97.67</v>
          </cell>
          <cell r="U60">
            <v>1.68</v>
          </cell>
          <cell r="V60">
            <v>26</v>
          </cell>
          <cell r="W60">
            <v>0</v>
          </cell>
        </row>
        <row r="61">
          <cell r="A61" t="str">
            <v>HDCT78006</v>
          </cell>
          <cell r="B61" t="str">
            <v>INPR</v>
          </cell>
          <cell r="C61" t="str">
            <v>INST</v>
          </cell>
          <cell r="D61">
            <v>90.97</v>
          </cell>
          <cell r="E61">
            <v>0</v>
          </cell>
          <cell r="F61">
            <v>86</v>
          </cell>
          <cell r="G61" t="str">
            <v/>
          </cell>
          <cell r="T61">
            <v>98.98</v>
          </cell>
          <cell r="U61">
            <v>1.47</v>
          </cell>
          <cell r="V61">
            <v>53</v>
          </cell>
          <cell r="W61">
            <v>0</v>
          </cell>
        </row>
        <row r="62">
          <cell r="A62" t="str">
            <v>HDCT78007</v>
          </cell>
          <cell r="B62" t="str">
            <v>INPR</v>
          </cell>
          <cell r="C62" t="str">
            <v>INST</v>
          </cell>
          <cell r="D62">
            <v>91.49</v>
          </cell>
          <cell r="E62">
            <v>3.58</v>
          </cell>
          <cell r="F62">
            <v>24.25</v>
          </cell>
          <cell r="G62">
            <v>0</v>
          </cell>
          <cell r="T62">
            <v>95.16</v>
          </cell>
          <cell r="U62">
            <v>3.48</v>
          </cell>
          <cell r="V62">
            <v>16</v>
          </cell>
          <cell r="W62">
            <v>0</v>
          </cell>
        </row>
        <row r="63">
          <cell r="A63" t="str">
            <v>HDCT78009</v>
          </cell>
          <cell r="B63" t="str">
            <v>INPR</v>
          </cell>
          <cell r="C63" t="str">
            <v>INST</v>
          </cell>
          <cell r="D63">
            <v>98.45</v>
          </cell>
          <cell r="E63">
            <v>2.6</v>
          </cell>
          <cell r="F63">
            <v>106</v>
          </cell>
          <cell r="G63">
            <v>0</v>
          </cell>
          <cell r="T63">
            <v>77.59</v>
          </cell>
          <cell r="U63">
            <v>32.270000000000003</v>
          </cell>
          <cell r="V63">
            <v>9</v>
          </cell>
          <cell r="W63">
            <v>0</v>
          </cell>
        </row>
        <row r="64">
          <cell r="A64" t="str">
            <v>HDCT78012</v>
          </cell>
          <cell r="B64" t="str">
            <v>INPR</v>
          </cell>
          <cell r="C64" t="str">
            <v>INST</v>
          </cell>
          <cell r="D64">
            <v>98.41</v>
          </cell>
          <cell r="E64">
            <v>1.33</v>
          </cell>
          <cell r="F64">
            <v>47.5</v>
          </cell>
          <cell r="G64">
            <v>0</v>
          </cell>
          <cell r="T64">
            <v>100</v>
          </cell>
          <cell r="U64">
            <v>0</v>
          </cell>
          <cell r="V64">
            <v>55</v>
          </cell>
          <cell r="W64" t="str">
            <v/>
          </cell>
        </row>
        <row r="65">
          <cell r="A65" t="str">
            <v>HDCT78015</v>
          </cell>
          <cell r="B65" t="str">
            <v>INPR</v>
          </cell>
          <cell r="C65" t="str">
            <v>INST</v>
          </cell>
          <cell r="D65">
            <v>81.12</v>
          </cell>
          <cell r="E65">
            <v>10.57</v>
          </cell>
          <cell r="F65">
            <v>25.333333333333002</v>
          </cell>
          <cell r="G65">
            <v>90.225999999999999</v>
          </cell>
          <cell r="T65">
            <v>99.54</v>
          </cell>
          <cell r="U65">
            <v>0.67</v>
          </cell>
          <cell r="V65">
            <v>60</v>
          </cell>
          <cell r="W65">
            <v>0</v>
          </cell>
        </row>
        <row r="66">
          <cell r="A66" t="str">
            <v>HDKM78018</v>
          </cell>
          <cell r="B66" t="str">
            <v>IDWP</v>
          </cell>
          <cell r="C66" t="str">
            <v>INST</v>
          </cell>
          <cell r="D66" t="str">
            <v/>
          </cell>
          <cell r="E66" t="str">
            <v/>
          </cell>
          <cell r="F66" t="str">
            <v/>
          </cell>
          <cell r="G66" t="str">
            <v/>
          </cell>
          <cell r="H66" t="str">
            <v/>
          </cell>
          <cell r="I66" t="str">
            <v/>
          </cell>
          <cell r="J66" t="str">
            <v/>
          </cell>
          <cell r="K66" t="str">
            <v/>
          </cell>
          <cell r="L66" t="str">
            <v/>
          </cell>
          <cell r="M66" t="str">
            <v/>
          </cell>
          <cell r="N66">
            <v>65</v>
          </cell>
          <cell r="O66">
            <v>0</v>
          </cell>
          <cell r="P66" t="str">
            <v/>
          </cell>
          <cell r="Q66" t="str">
            <v/>
          </cell>
          <cell r="R66">
            <v>65</v>
          </cell>
          <cell r="S66">
            <v>0</v>
          </cell>
          <cell r="T66" t="str">
            <v/>
          </cell>
          <cell r="U66" t="str">
            <v/>
          </cell>
        </row>
        <row r="67">
          <cell r="A67" t="str">
            <v>HDKM78019</v>
          </cell>
          <cell r="B67" t="str">
            <v>IDWP</v>
          </cell>
          <cell r="C67" t="str">
            <v>INST</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T67" t="str">
            <v/>
          </cell>
          <cell r="U67" t="str">
            <v/>
          </cell>
        </row>
        <row r="68">
          <cell r="A68" t="str">
            <v>HDKM78031</v>
          </cell>
          <cell r="B68" t="str">
            <v>IDWP</v>
          </cell>
          <cell r="C68" t="str">
            <v>INST</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row>
        <row r="69">
          <cell r="A69" t="str">
            <v>HDKM78032</v>
          </cell>
          <cell r="B69" t="str">
            <v>INPR</v>
          </cell>
          <cell r="C69" t="str">
            <v>INST</v>
          </cell>
          <cell r="D69">
            <v>90.32</v>
          </cell>
          <cell r="E69">
            <v>5.16</v>
          </cell>
          <cell r="F69">
            <v>23.333333333333002</v>
          </cell>
          <cell r="G69">
            <v>75.671999999999997</v>
          </cell>
          <cell r="H69">
            <v>97.3</v>
          </cell>
          <cell r="I69">
            <v>4.53</v>
          </cell>
          <cell r="J69">
            <v>33</v>
          </cell>
          <cell r="K69">
            <v>0</v>
          </cell>
          <cell r="L69">
            <v>99.71</v>
          </cell>
          <cell r="M69">
            <v>0.24</v>
          </cell>
          <cell r="N69">
            <v>35</v>
          </cell>
          <cell r="O69">
            <v>0</v>
          </cell>
          <cell r="P69">
            <v>98.22</v>
          </cell>
          <cell r="Q69">
            <v>0.99</v>
          </cell>
          <cell r="R69">
            <v>35</v>
          </cell>
          <cell r="S69">
            <v>32.953000000000003</v>
          </cell>
          <cell r="T69">
            <v>97.3</v>
          </cell>
          <cell r="U69">
            <v>4.53</v>
          </cell>
        </row>
        <row r="70">
          <cell r="A70" t="str">
            <v>HDKM78036</v>
          </cell>
          <cell r="B70" t="str">
            <v>IDWP</v>
          </cell>
          <cell r="C70" t="str">
            <v>INST</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row>
        <row r="71">
          <cell r="A71" t="str">
            <v>HDKM78037</v>
          </cell>
          <cell r="B71" t="str">
            <v>IDWP</v>
          </cell>
          <cell r="C71" t="str">
            <v>INST</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row>
        <row r="72">
          <cell r="A72" t="str">
            <v>HDKM78039</v>
          </cell>
          <cell r="B72" t="str">
            <v>IDWP</v>
          </cell>
          <cell r="C72" t="str">
            <v>INST</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row>
        <row r="73">
          <cell r="A73" t="str">
            <v>HDKM78040</v>
          </cell>
          <cell r="B73" t="str">
            <v>INPR</v>
          </cell>
          <cell r="C73" t="str">
            <v>INST</v>
          </cell>
          <cell r="D73">
            <v>98.39</v>
          </cell>
          <cell r="E73">
            <v>1.35</v>
          </cell>
          <cell r="F73">
            <v>12.5</v>
          </cell>
          <cell r="G73">
            <v>0</v>
          </cell>
          <cell r="H73">
            <v>95.79</v>
          </cell>
          <cell r="I73">
            <v>7.07</v>
          </cell>
          <cell r="J73">
            <v>25</v>
          </cell>
          <cell r="K73">
            <v>0</v>
          </cell>
          <cell r="L73">
            <v>98.33</v>
          </cell>
          <cell r="M73">
            <v>2.8</v>
          </cell>
          <cell r="N73">
            <v>67</v>
          </cell>
          <cell r="O73">
            <v>0</v>
          </cell>
          <cell r="P73">
            <v>90.47</v>
          </cell>
          <cell r="Q73">
            <v>4</v>
          </cell>
          <cell r="R73">
            <v>67</v>
          </cell>
          <cell r="S73">
            <v>49.22</v>
          </cell>
          <cell r="T73">
            <v>95.79</v>
          </cell>
          <cell r="U73">
            <v>7.07</v>
          </cell>
          <cell r="V73">
            <v>25</v>
          </cell>
          <cell r="W73">
            <v>0</v>
          </cell>
        </row>
        <row r="74">
          <cell r="A74" t="str">
            <v>HDKM78041</v>
          </cell>
          <cell r="B74" t="str">
            <v>IDWP</v>
          </cell>
          <cell r="C74" t="str">
            <v>INST</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T74" t="str">
            <v/>
          </cell>
          <cell r="U74" t="str">
            <v/>
          </cell>
        </row>
        <row r="75">
          <cell r="A75" t="str">
            <v>HDKM78045</v>
          </cell>
          <cell r="B75" t="str">
            <v>IDWP</v>
          </cell>
          <cell r="C75" t="str">
            <v>INST</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T75" t="str">
            <v/>
          </cell>
          <cell r="U75" t="str">
            <v/>
          </cell>
        </row>
        <row r="76">
          <cell r="A76" t="str">
            <v>HDKM78063</v>
          </cell>
          <cell r="B76" t="str">
            <v>IDWP</v>
          </cell>
          <cell r="C76" t="str">
            <v>INST</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row>
        <row r="77">
          <cell r="A77" t="str">
            <v>HDKM78083</v>
          </cell>
          <cell r="B77" t="str">
            <v>IDWP</v>
          </cell>
          <cell r="C77" t="str">
            <v>INST</v>
          </cell>
          <cell r="D77" t="str">
            <v/>
          </cell>
          <cell r="E77" t="str">
            <v/>
          </cell>
          <cell r="F77" t="str">
            <v/>
          </cell>
          <cell r="G77" t="str">
            <v/>
          </cell>
          <cell r="H77" t="str">
            <v/>
          </cell>
          <cell r="I77" t="str">
            <v/>
          </cell>
          <cell r="J77" t="str">
            <v/>
          </cell>
          <cell r="K77" t="str">
            <v/>
          </cell>
          <cell r="L77" t="str">
            <v/>
          </cell>
          <cell r="M77" t="str">
            <v/>
          </cell>
          <cell r="N77">
            <v>19.666666666666668</v>
          </cell>
          <cell r="O77">
            <v>0</v>
          </cell>
          <cell r="P77" t="str">
            <v/>
          </cell>
          <cell r="Q77" t="str">
            <v/>
          </cell>
          <cell r="R77">
            <v>19.666666666666668</v>
          </cell>
          <cell r="S77">
            <v>66.218000000000004</v>
          </cell>
          <cell r="T77" t="str">
            <v/>
          </cell>
          <cell r="U77" t="str">
            <v/>
          </cell>
          <cell r="V77" t="str">
            <v/>
          </cell>
          <cell r="W77" t="str">
            <v/>
          </cell>
        </row>
        <row r="78">
          <cell r="A78" t="str">
            <v>HDKM78107</v>
          </cell>
          <cell r="B78" t="str">
            <v>IDWP</v>
          </cell>
          <cell r="C78" t="str">
            <v>INST</v>
          </cell>
          <cell r="D78" t="str">
            <v/>
          </cell>
          <cell r="E78" t="str">
            <v/>
          </cell>
          <cell r="F78" t="str">
            <v/>
          </cell>
          <cell r="G78" t="str">
            <v/>
          </cell>
          <cell r="H78" t="str">
            <v/>
          </cell>
          <cell r="I78" t="str">
            <v/>
          </cell>
          <cell r="J78" t="str">
            <v/>
          </cell>
          <cell r="K78" t="str">
            <v/>
          </cell>
          <cell r="L78" t="str">
            <v/>
          </cell>
          <cell r="M78" t="str">
            <v/>
          </cell>
          <cell r="N78">
            <v>20.666666666666668</v>
          </cell>
          <cell r="O78">
            <v>53.500999999999998</v>
          </cell>
          <cell r="P78" t="str">
            <v/>
          </cell>
          <cell r="Q78" t="str">
            <v/>
          </cell>
          <cell r="R78">
            <v>20.666666666666668</v>
          </cell>
          <cell r="S78">
            <v>0</v>
          </cell>
          <cell r="T78" t="str">
            <v/>
          </cell>
          <cell r="U78" t="str">
            <v/>
          </cell>
          <cell r="V78" t="str">
            <v/>
          </cell>
          <cell r="W78" t="str">
            <v/>
          </cell>
        </row>
        <row r="79">
          <cell r="A79" t="str">
            <v>HDKM78109</v>
          </cell>
          <cell r="B79" t="str">
            <v>IDWP</v>
          </cell>
          <cell r="C79" t="str">
            <v>INST</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T79" t="str">
            <v/>
          </cell>
          <cell r="U79" t="str">
            <v/>
          </cell>
        </row>
        <row r="80">
          <cell r="A80" t="str">
            <v>HDKM78110</v>
          </cell>
          <cell r="B80" t="str">
            <v>INPR</v>
          </cell>
          <cell r="C80" t="str">
            <v>INST</v>
          </cell>
          <cell r="D80">
            <v>28.56</v>
          </cell>
          <cell r="E80">
            <v>60.01</v>
          </cell>
          <cell r="F80">
            <v>10</v>
          </cell>
          <cell r="G80">
            <v>96.597999999999999</v>
          </cell>
          <cell r="H80">
            <v>81.260000000000005</v>
          </cell>
          <cell r="I80">
            <v>10.18</v>
          </cell>
          <cell r="J80">
            <v>8</v>
          </cell>
          <cell r="K80">
            <v>0</v>
          </cell>
          <cell r="L80">
            <v>100</v>
          </cell>
          <cell r="M80">
            <v>0</v>
          </cell>
          <cell r="N80" t="str">
            <v/>
          </cell>
          <cell r="O80" t="str">
            <v/>
          </cell>
          <cell r="P80">
            <v>99.34</v>
          </cell>
          <cell r="Q80">
            <v>0.56000000000000005</v>
          </cell>
          <cell r="R80" t="str">
            <v/>
          </cell>
          <cell r="S80">
            <v>0</v>
          </cell>
          <cell r="T80">
            <v>81.260000000000005</v>
          </cell>
          <cell r="U80">
            <v>10.18</v>
          </cell>
          <cell r="V80">
            <v>8</v>
          </cell>
          <cell r="W80">
            <v>0</v>
          </cell>
        </row>
        <row r="81">
          <cell r="A81" t="str">
            <v>HDKM78111</v>
          </cell>
          <cell r="B81" t="str">
            <v>IDWP</v>
          </cell>
          <cell r="C81" t="str">
            <v>INST</v>
          </cell>
          <cell r="D81" t="str">
            <v/>
          </cell>
          <cell r="E81" t="str">
            <v/>
          </cell>
          <cell r="F81" t="str">
            <v/>
          </cell>
          <cell r="G81" t="str">
            <v/>
          </cell>
          <cell r="H81" t="str">
            <v/>
          </cell>
          <cell r="I81" t="str">
            <v/>
          </cell>
          <cell r="J81" t="str">
            <v/>
          </cell>
          <cell r="K81" t="str">
            <v/>
          </cell>
          <cell r="L81" t="str">
            <v/>
          </cell>
          <cell r="M81" t="str">
            <v/>
          </cell>
          <cell r="N81">
            <v>0</v>
          </cell>
          <cell r="O81">
            <v>0</v>
          </cell>
          <cell r="P81" t="str">
            <v/>
          </cell>
          <cell r="Q81" t="str">
            <v/>
          </cell>
          <cell r="T81" t="str">
            <v/>
          </cell>
          <cell r="U81" t="str">
            <v/>
          </cell>
        </row>
        <row r="82">
          <cell r="A82" t="str">
            <v>HDKM78113</v>
          </cell>
          <cell r="B82" t="str">
            <v>IDWP</v>
          </cell>
          <cell r="C82" t="str">
            <v>INST</v>
          </cell>
          <cell r="D82" t="str">
            <v/>
          </cell>
          <cell r="E82" t="str">
            <v/>
          </cell>
          <cell r="F82" t="str">
            <v/>
          </cell>
          <cell r="G82" t="str">
            <v/>
          </cell>
          <cell r="H82" t="str">
            <v/>
          </cell>
          <cell r="I82" t="str">
            <v/>
          </cell>
          <cell r="J82" t="str">
            <v/>
          </cell>
          <cell r="K82" t="str">
            <v/>
          </cell>
          <cell r="L82" t="str">
            <v/>
          </cell>
          <cell r="M82" t="str">
            <v/>
          </cell>
          <cell r="N82">
            <v>21.9</v>
          </cell>
          <cell r="O82">
            <v>0</v>
          </cell>
          <cell r="P82" t="str">
            <v/>
          </cell>
          <cell r="Q82" t="str">
            <v/>
          </cell>
          <cell r="T82" t="str">
            <v/>
          </cell>
          <cell r="U82" t="str">
            <v/>
          </cell>
        </row>
        <row r="83">
          <cell r="A83" t="str">
            <v>HDKM78114</v>
          </cell>
          <cell r="B83" t="str">
            <v>INPR</v>
          </cell>
          <cell r="C83" t="str">
            <v>INST</v>
          </cell>
          <cell r="D83">
            <v>74.73</v>
          </cell>
          <cell r="E83">
            <v>6.06</v>
          </cell>
          <cell r="F83">
            <v>8.8571428571429003</v>
          </cell>
          <cell r="G83">
            <v>59.088000000000001</v>
          </cell>
          <cell r="H83">
            <v>94.8</v>
          </cell>
          <cell r="I83">
            <v>1.46</v>
          </cell>
          <cell r="J83">
            <v>12.5</v>
          </cell>
          <cell r="K83">
            <v>0</v>
          </cell>
          <cell r="L83">
            <v>90.73</v>
          </cell>
          <cell r="M83">
            <v>2.59</v>
          </cell>
          <cell r="N83">
            <v>15.666666666666666</v>
          </cell>
          <cell r="O83">
            <v>0</v>
          </cell>
          <cell r="P83">
            <v>90.94</v>
          </cell>
          <cell r="Q83">
            <v>7.61</v>
          </cell>
          <cell r="T83">
            <v>94.8</v>
          </cell>
          <cell r="U83">
            <v>1.46</v>
          </cell>
        </row>
        <row r="84">
          <cell r="A84" t="str">
            <v>HDKM78118</v>
          </cell>
          <cell r="B84" t="str">
            <v>IDWP</v>
          </cell>
          <cell r="C84" t="str">
            <v>INST</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row>
        <row r="85">
          <cell r="A85" t="str">
            <v>HDKM78119</v>
          </cell>
          <cell r="B85" t="str">
            <v>IDWP</v>
          </cell>
          <cell r="C85" t="str">
            <v>INST</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row>
        <row r="86">
          <cell r="A86" t="str">
            <v>HDKM78122</v>
          </cell>
          <cell r="B86" t="str">
            <v>INPR</v>
          </cell>
          <cell r="C86" t="str">
            <v>INST</v>
          </cell>
          <cell r="D86">
            <v>95.57</v>
          </cell>
          <cell r="E86">
            <v>2.48</v>
          </cell>
          <cell r="F86">
            <v>30.333333333333002</v>
          </cell>
          <cell r="G86">
            <v>0</v>
          </cell>
          <cell r="H86">
            <v>88.16</v>
          </cell>
          <cell r="I86">
            <v>2.4900000000000002</v>
          </cell>
          <cell r="J86">
            <v>16.5</v>
          </cell>
          <cell r="K86">
            <v>50.341000000000001</v>
          </cell>
          <cell r="L86">
            <v>87.8</v>
          </cell>
          <cell r="M86">
            <v>20.5</v>
          </cell>
          <cell r="N86">
            <v>77</v>
          </cell>
          <cell r="O86">
            <v>100</v>
          </cell>
          <cell r="P86">
            <v>97.33</v>
          </cell>
          <cell r="Q86">
            <v>0.63</v>
          </cell>
          <cell r="T86">
            <v>88.16</v>
          </cell>
          <cell r="U86">
            <v>2.4900000000000002</v>
          </cell>
        </row>
        <row r="87">
          <cell r="A87" t="str">
            <v>HDKM78128</v>
          </cell>
          <cell r="B87" t="str">
            <v>INPR</v>
          </cell>
          <cell r="C87" t="str">
            <v>INST</v>
          </cell>
          <cell r="D87">
            <v>64.489999999999995</v>
          </cell>
          <cell r="E87">
            <v>29.83</v>
          </cell>
          <cell r="F87">
            <v>0</v>
          </cell>
          <cell r="G87">
            <v>79.631</v>
          </cell>
          <cell r="H87">
            <v>100</v>
          </cell>
          <cell r="I87">
            <v>0</v>
          </cell>
          <cell r="J87">
            <v>0</v>
          </cell>
          <cell r="K87" t="str">
            <v/>
          </cell>
          <cell r="L87">
            <v>99.43</v>
          </cell>
          <cell r="M87">
            <v>0</v>
          </cell>
          <cell r="N87">
            <v>18</v>
          </cell>
          <cell r="O87" t="str">
            <v/>
          </cell>
          <cell r="P87">
            <v>92.18</v>
          </cell>
          <cell r="Q87">
            <v>1.64</v>
          </cell>
          <cell r="R87">
            <v>18</v>
          </cell>
          <cell r="S87">
            <v>0</v>
          </cell>
          <cell r="T87">
            <v>100</v>
          </cell>
          <cell r="U87">
            <v>0</v>
          </cell>
          <cell r="V87" t="str">
            <v/>
          </cell>
          <cell r="W87" t="str">
            <v/>
          </cell>
        </row>
        <row r="88">
          <cell r="A88" t="str">
            <v>HDKM78132</v>
          </cell>
          <cell r="B88" t="str">
            <v>IDWP</v>
          </cell>
          <cell r="C88" t="str">
            <v>INST</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row>
        <row r="89">
          <cell r="A89" t="str">
            <v>HDKM78136</v>
          </cell>
          <cell r="B89" t="str">
            <v>IDWP</v>
          </cell>
          <cell r="C89" t="str">
            <v>INST</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row>
        <row r="90">
          <cell r="A90" t="str">
            <v>HDKM78137</v>
          </cell>
          <cell r="B90" t="str">
            <v>IDWP</v>
          </cell>
          <cell r="C90" t="str">
            <v>INST</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row>
        <row r="91">
          <cell r="A91" t="str">
            <v>HDKM78138</v>
          </cell>
          <cell r="B91" t="str">
            <v>IDWP</v>
          </cell>
          <cell r="C91" t="str">
            <v>INST</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row>
        <row r="92">
          <cell r="A92" t="str">
            <v>HDKM78139</v>
          </cell>
          <cell r="B92" t="str">
            <v>IDWP</v>
          </cell>
          <cell r="C92" t="str">
            <v>INST</v>
          </cell>
          <cell r="D92" t="str">
            <v/>
          </cell>
          <cell r="E92" t="str">
            <v/>
          </cell>
          <cell r="F92" t="str">
            <v/>
          </cell>
          <cell r="G92" t="str">
            <v/>
          </cell>
          <cell r="H92" t="str">
            <v/>
          </cell>
          <cell r="I92" t="str">
            <v/>
          </cell>
          <cell r="J92" t="str">
            <v/>
          </cell>
          <cell r="K92" t="str">
            <v/>
          </cell>
          <cell r="L92" t="str">
            <v/>
          </cell>
          <cell r="M92" t="str">
            <v/>
          </cell>
          <cell r="N92">
            <v>70</v>
          </cell>
          <cell r="O92" t="str">
            <v/>
          </cell>
          <cell r="P92" t="str">
            <v/>
          </cell>
          <cell r="Q92" t="str">
            <v/>
          </cell>
          <cell r="R92">
            <v>70</v>
          </cell>
          <cell r="S92" t="str">
            <v/>
          </cell>
          <cell r="T92" t="str">
            <v/>
          </cell>
          <cell r="U92" t="str">
            <v/>
          </cell>
          <cell r="V92" t="str">
            <v/>
          </cell>
          <cell r="W92" t="str">
            <v/>
          </cell>
        </row>
        <row r="93">
          <cell r="A93" t="str">
            <v>HDKM78143</v>
          </cell>
          <cell r="B93" t="str">
            <v>IDWP</v>
          </cell>
          <cell r="C93" t="str">
            <v>INST</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row>
        <row r="94">
          <cell r="A94" t="str">
            <v>HDKM78149</v>
          </cell>
          <cell r="B94" t="str">
            <v>IDWP</v>
          </cell>
          <cell r="C94" t="str">
            <v>INST</v>
          </cell>
          <cell r="D94" t="str">
            <v/>
          </cell>
          <cell r="E94" t="str">
            <v/>
          </cell>
          <cell r="F94" t="str">
            <v/>
          </cell>
          <cell r="G94" t="str">
            <v/>
          </cell>
          <cell r="H94" t="str">
            <v/>
          </cell>
          <cell r="I94" t="str">
            <v/>
          </cell>
          <cell r="J94" t="str">
            <v/>
          </cell>
          <cell r="K94" t="str">
            <v/>
          </cell>
          <cell r="L94" t="str">
            <v/>
          </cell>
          <cell r="M94" t="str">
            <v/>
          </cell>
          <cell r="N94">
            <v>30.6</v>
          </cell>
          <cell r="O94">
            <v>0</v>
          </cell>
          <cell r="P94" t="str">
            <v/>
          </cell>
          <cell r="Q94" t="str">
            <v/>
          </cell>
          <cell r="R94">
            <v>30.6</v>
          </cell>
          <cell r="S94">
            <v>0</v>
          </cell>
          <cell r="T94" t="str">
            <v/>
          </cell>
          <cell r="U94" t="str">
            <v/>
          </cell>
          <cell r="V94" t="str">
            <v/>
          </cell>
          <cell r="W94" t="str">
            <v/>
          </cell>
        </row>
        <row r="95">
          <cell r="A95" t="str">
            <v>HDKM78064</v>
          </cell>
          <cell r="B95" t="str">
            <v>INPR</v>
          </cell>
          <cell r="C95" t="str">
            <v>INST</v>
          </cell>
          <cell r="D95">
            <v>89.82</v>
          </cell>
          <cell r="E95">
            <v>0.77</v>
          </cell>
          <cell r="F95">
            <v>20</v>
          </cell>
          <cell r="G95">
            <v>0</v>
          </cell>
          <cell r="H95">
            <v>100</v>
          </cell>
          <cell r="I95">
            <v>0</v>
          </cell>
          <cell r="J95">
            <v>0</v>
          </cell>
          <cell r="K95" t="str">
            <v/>
          </cell>
          <cell r="L95">
            <v>99.96</v>
          </cell>
          <cell r="M95">
            <v>7.0000000000000007E-2</v>
          </cell>
          <cell r="N95">
            <v>36</v>
          </cell>
          <cell r="O95">
            <v>0</v>
          </cell>
          <cell r="P95">
            <v>93.67</v>
          </cell>
          <cell r="Q95">
            <v>10.63</v>
          </cell>
          <cell r="R95">
            <v>36</v>
          </cell>
          <cell r="S95">
            <v>100</v>
          </cell>
          <cell r="T95">
            <v>100</v>
          </cell>
          <cell r="U95">
            <v>0</v>
          </cell>
          <cell r="V95" t="str">
            <v/>
          </cell>
          <cell r="W95" t="str">
            <v/>
          </cell>
        </row>
        <row r="96">
          <cell r="A96" t="str">
            <v>HDKM78097</v>
          </cell>
          <cell r="B96" t="str">
            <v>INPR</v>
          </cell>
          <cell r="C96" t="str">
            <v>INST</v>
          </cell>
          <cell r="D96">
            <v>99.35</v>
          </cell>
          <cell r="E96">
            <v>0.55000000000000004</v>
          </cell>
          <cell r="F96">
            <v>41.5</v>
          </cell>
          <cell r="G96">
            <v>0</v>
          </cell>
          <cell r="H96">
            <v>84.64</v>
          </cell>
          <cell r="I96">
            <v>4.99</v>
          </cell>
          <cell r="J96">
            <v>10.6</v>
          </cell>
          <cell r="K96">
            <v>67.111999999999995</v>
          </cell>
          <cell r="L96">
            <v>52.14</v>
          </cell>
          <cell r="M96">
            <v>40.200000000000003</v>
          </cell>
          <cell r="N96">
            <v>14</v>
          </cell>
          <cell r="O96">
            <v>39.593000000000004</v>
          </cell>
          <cell r="P96">
            <v>98.84</v>
          </cell>
          <cell r="Q96">
            <v>0.98</v>
          </cell>
          <cell r="R96">
            <v>14</v>
          </cell>
          <cell r="S96">
            <v>0</v>
          </cell>
          <cell r="T96">
            <v>84.64</v>
          </cell>
          <cell r="U96">
            <v>4.99</v>
          </cell>
          <cell r="V96">
            <v>10.6</v>
          </cell>
          <cell r="W96">
            <v>67.111999999999995</v>
          </cell>
        </row>
        <row r="97">
          <cell r="A97" t="str">
            <v>HDKM78112</v>
          </cell>
          <cell r="B97" t="str">
            <v>INPR</v>
          </cell>
          <cell r="C97" t="str">
            <v>INST</v>
          </cell>
          <cell r="D97">
            <v>98.91</v>
          </cell>
          <cell r="E97">
            <v>0.78</v>
          </cell>
          <cell r="F97">
            <v>43</v>
          </cell>
          <cell r="G97">
            <v>0</v>
          </cell>
          <cell r="H97">
            <v>95.06</v>
          </cell>
          <cell r="I97">
            <v>1.66</v>
          </cell>
          <cell r="J97">
            <v>13.4</v>
          </cell>
          <cell r="K97">
            <v>0</v>
          </cell>
          <cell r="L97">
            <v>69.09</v>
          </cell>
          <cell r="M97">
            <v>10.18</v>
          </cell>
          <cell r="N97">
            <v>7.4</v>
          </cell>
          <cell r="O97">
            <v>30.157</v>
          </cell>
          <cell r="P97">
            <v>97.8</v>
          </cell>
          <cell r="Q97">
            <v>1.85</v>
          </cell>
          <cell r="R97">
            <v>7.4</v>
          </cell>
          <cell r="S97">
            <v>0</v>
          </cell>
          <cell r="T97">
            <v>95.06</v>
          </cell>
          <cell r="U97">
            <v>1.66</v>
          </cell>
          <cell r="V97">
            <v>13.4</v>
          </cell>
          <cell r="W97">
            <v>0</v>
          </cell>
        </row>
        <row r="98">
          <cell r="A98" t="str">
            <v>HDKM78120</v>
          </cell>
          <cell r="B98" t="str">
            <v>IDWP</v>
          </cell>
          <cell r="C98" t="str">
            <v>INST</v>
          </cell>
          <cell r="D98" t="str">
            <v/>
          </cell>
          <cell r="E98" t="str">
            <v/>
          </cell>
          <cell r="F98" t="str">
            <v/>
          </cell>
          <cell r="G98" t="str">
            <v/>
          </cell>
          <cell r="H98" t="str">
            <v/>
          </cell>
          <cell r="I98" t="str">
            <v/>
          </cell>
          <cell r="J98" t="str">
            <v/>
          </cell>
          <cell r="K98" t="str">
            <v/>
          </cell>
          <cell r="L98" t="str">
            <v/>
          </cell>
          <cell r="M98" t="str">
            <v/>
          </cell>
          <cell r="N98">
            <v>3.6666666666666665</v>
          </cell>
          <cell r="O98">
            <v>0</v>
          </cell>
          <cell r="P98" t="str">
            <v/>
          </cell>
          <cell r="Q98" t="str">
            <v/>
          </cell>
          <cell r="R98">
            <v>3.6666666666666665</v>
          </cell>
          <cell r="S98">
            <v>0</v>
          </cell>
          <cell r="T98" t="str">
            <v/>
          </cell>
          <cell r="U98" t="str">
            <v/>
          </cell>
          <cell r="V98" t="str">
            <v/>
          </cell>
          <cell r="W98" t="str">
            <v/>
          </cell>
        </row>
        <row r="99">
          <cell r="A99" t="str">
            <v>HDKM78171</v>
          </cell>
          <cell r="B99" t="str">
            <v>INPR</v>
          </cell>
          <cell r="C99" t="str">
            <v>INST</v>
          </cell>
          <cell r="D99">
            <v>85.59</v>
          </cell>
          <cell r="E99">
            <v>12.11</v>
          </cell>
          <cell r="F99">
            <v>47</v>
          </cell>
          <cell r="G99">
            <v>88.161000000000001</v>
          </cell>
          <cell r="H99">
            <v>97.63</v>
          </cell>
          <cell r="I99">
            <v>3.68</v>
          </cell>
          <cell r="J99">
            <v>83</v>
          </cell>
          <cell r="K99">
            <v>0</v>
          </cell>
          <cell r="L99">
            <v>97.79</v>
          </cell>
          <cell r="M99">
            <v>1.86</v>
          </cell>
          <cell r="N99">
            <v>57</v>
          </cell>
          <cell r="O99">
            <v>0</v>
          </cell>
          <cell r="P99">
            <v>92.49</v>
          </cell>
          <cell r="Q99">
            <v>12.62</v>
          </cell>
          <cell r="R99">
            <v>57</v>
          </cell>
          <cell r="S99">
            <v>0</v>
          </cell>
          <cell r="T99">
            <v>97.63</v>
          </cell>
          <cell r="U99">
            <v>3.68</v>
          </cell>
          <cell r="V99">
            <v>83</v>
          </cell>
          <cell r="W99">
            <v>0</v>
          </cell>
        </row>
        <row r="100">
          <cell r="A100" t="str">
            <v>HDKM78150</v>
          </cell>
          <cell r="B100" t="str">
            <v>IDWP</v>
          </cell>
          <cell r="C100" t="str">
            <v>INST</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row>
        <row r="101">
          <cell r="A101" t="str">
            <v>HDKM78151</v>
          </cell>
          <cell r="B101" t="str">
            <v>IDWP</v>
          </cell>
          <cell r="C101" t="str">
            <v>INST</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row>
        <row r="102">
          <cell r="A102" t="str">
            <v>HDKM78152</v>
          </cell>
          <cell r="B102" t="str">
            <v>INPR</v>
          </cell>
          <cell r="C102" t="str">
            <v>INST</v>
          </cell>
          <cell r="D102">
            <v>85.48</v>
          </cell>
          <cell r="E102">
            <v>3.49</v>
          </cell>
          <cell r="F102">
            <v>10</v>
          </cell>
          <cell r="G102">
            <v>0</v>
          </cell>
          <cell r="H102">
            <v>76.25</v>
          </cell>
          <cell r="I102">
            <v>6.59</v>
          </cell>
          <cell r="J102">
            <v>7.3333333333333002</v>
          </cell>
          <cell r="K102">
            <v>75.123000000000005</v>
          </cell>
          <cell r="L102">
            <v>80.56</v>
          </cell>
          <cell r="M102">
            <v>8.17</v>
          </cell>
          <cell r="N102">
            <v>16.75</v>
          </cell>
          <cell r="O102">
            <v>0</v>
          </cell>
          <cell r="P102">
            <v>96.86</v>
          </cell>
          <cell r="Q102">
            <v>0.87</v>
          </cell>
          <cell r="R102">
            <v>16.75</v>
          </cell>
          <cell r="S102">
            <v>0</v>
          </cell>
          <cell r="T102">
            <v>76.25</v>
          </cell>
          <cell r="U102">
            <v>6.59</v>
          </cell>
          <cell r="V102">
            <v>7.333333333333333</v>
          </cell>
          <cell r="W102">
            <v>75.123000000000005</v>
          </cell>
        </row>
        <row r="103">
          <cell r="A103" t="str">
            <v>HDKM78153</v>
          </cell>
          <cell r="B103" t="str">
            <v>IDWP</v>
          </cell>
          <cell r="C103" t="str">
            <v>INST</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row>
        <row r="104">
          <cell r="A104" t="str">
            <v>HDKM78155</v>
          </cell>
          <cell r="B104" t="str">
            <v>INPR</v>
          </cell>
          <cell r="C104" t="str">
            <v>INST</v>
          </cell>
          <cell r="D104">
            <v>71.53</v>
          </cell>
          <cell r="E104">
            <v>9.3699999999999992</v>
          </cell>
          <cell r="F104">
            <v>13.8</v>
          </cell>
          <cell r="G104">
            <v>0</v>
          </cell>
          <cell r="H104">
            <v>79.14</v>
          </cell>
          <cell r="I104">
            <v>11.68</v>
          </cell>
          <cell r="J104">
            <v>17.333333333333002</v>
          </cell>
          <cell r="K104">
            <v>98.337000000000003</v>
          </cell>
          <cell r="L104">
            <v>84.79</v>
          </cell>
          <cell r="M104">
            <v>8.52</v>
          </cell>
          <cell r="N104">
            <v>26.666666666666668</v>
          </cell>
          <cell r="O104">
            <v>0</v>
          </cell>
          <cell r="P104">
            <v>99.29</v>
          </cell>
          <cell r="Q104">
            <v>1.2</v>
          </cell>
          <cell r="R104">
            <v>26.666666666666668</v>
          </cell>
          <cell r="S104">
            <v>0</v>
          </cell>
          <cell r="T104">
            <v>79.14</v>
          </cell>
          <cell r="U104">
            <v>11.68</v>
          </cell>
          <cell r="V104">
            <v>17.333333333333332</v>
          </cell>
          <cell r="W104">
            <v>98.337000000000003</v>
          </cell>
        </row>
        <row r="105">
          <cell r="A105" t="str">
            <v>HDKM78157</v>
          </cell>
          <cell r="B105" t="str">
            <v>IDWP</v>
          </cell>
          <cell r="C105" t="str">
            <v>INST</v>
          </cell>
          <cell r="D105" t="str">
            <v/>
          </cell>
          <cell r="E105" t="str">
            <v/>
          </cell>
          <cell r="F105" t="str">
            <v/>
          </cell>
          <cell r="G105" t="str">
            <v/>
          </cell>
          <cell r="H105" t="str">
            <v/>
          </cell>
          <cell r="I105" t="str">
            <v/>
          </cell>
          <cell r="J105" t="str">
            <v/>
          </cell>
          <cell r="K105" t="str">
            <v/>
          </cell>
          <cell r="L105" t="str">
            <v/>
          </cell>
          <cell r="M105" t="str">
            <v/>
          </cell>
          <cell r="N105">
            <v>9.6666666666666661</v>
          </cell>
          <cell r="O105">
            <v>5.673</v>
          </cell>
          <cell r="P105" t="str">
            <v/>
          </cell>
          <cell r="Q105" t="str">
            <v/>
          </cell>
          <cell r="R105">
            <v>9.6666666666666661</v>
          </cell>
          <cell r="S105">
            <v>0</v>
          </cell>
          <cell r="T105" t="str">
            <v/>
          </cell>
          <cell r="U105" t="str">
            <v/>
          </cell>
          <cell r="V105" t="str">
            <v/>
          </cell>
          <cell r="W105" t="str">
            <v/>
          </cell>
        </row>
        <row r="106">
          <cell r="A106" t="str">
            <v>HDKM78158</v>
          </cell>
          <cell r="B106" t="str">
            <v>INPR</v>
          </cell>
          <cell r="C106" t="str">
            <v>INST</v>
          </cell>
          <cell r="D106">
            <v>89.48</v>
          </cell>
          <cell r="E106">
            <v>3.85</v>
          </cell>
          <cell r="F106">
            <v>18.25</v>
          </cell>
          <cell r="G106">
            <v>0</v>
          </cell>
          <cell r="H106">
            <v>81.760000000000005</v>
          </cell>
          <cell r="I106">
            <v>7.66</v>
          </cell>
          <cell r="J106">
            <v>11.75</v>
          </cell>
          <cell r="K106">
            <v>43.883000000000003</v>
          </cell>
          <cell r="L106">
            <v>88.32</v>
          </cell>
          <cell r="M106">
            <v>2.34</v>
          </cell>
          <cell r="N106">
            <v>11.8</v>
          </cell>
          <cell r="O106">
            <v>0</v>
          </cell>
          <cell r="P106">
            <v>99.42</v>
          </cell>
          <cell r="Q106">
            <v>0.97</v>
          </cell>
          <cell r="R106">
            <v>11.8</v>
          </cell>
          <cell r="S106">
            <v>0</v>
          </cell>
          <cell r="T106">
            <v>81.760000000000005</v>
          </cell>
          <cell r="U106">
            <v>7.66</v>
          </cell>
          <cell r="V106">
            <v>11.75</v>
          </cell>
          <cell r="W106">
            <v>43.883000000000003</v>
          </cell>
        </row>
        <row r="107">
          <cell r="A107" t="str">
            <v>HDKM78164</v>
          </cell>
          <cell r="B107" t="str">
            <v>IDWP</v>
          </cell>
          <cell r="C107" t="str">
            <v>INST</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row>
        <row r="108">
          <cell r="A108" t="str">
            <v>HDKM78165</v>
          </cell>
          <cell r="B108" t="str">
            <v>IDWP</v>
          </cell>
          <cell r="C108" t="str">
            <v>INST</v>
          </cell>
          <cell r="D108" t="str">
            <v/>
          </cell>
          <cell r="E108" t="str">
            <v/>
          </cell>
          <cell r="F108" t="str">
            <v/>
          </cell>
          <cell r="G108" t="str">
            <v/>
          </cell>
          <cell r="H108" t="str">
            <v/>
          </cell>
          <cell r="I108" t="str">
            <v/>
          </cell>
          <cell r="J108" t="str">
            <v/>
          </cell>
          <cell r="K108" t="str">
            <v/>
          </cell>
          <cell r="L108" t="str">
            <v/>
          </cell>
          <cell r="M108" t="str">
            <v/>
          </cell>
          <cell r="N108">
            <v>0</v>
          </cell>
          <cell r="O108">
            <v>100</v>
          </cell>
          <cell r="P108" t="str">
            <v/>
          </cell>
          <cell r="Q108" t="str">
            <v/>
          </cell>
          <cell r="R108">
            <v>0</v>
          </cell>
          <cell r="S108">
            <v>86.808999999999997</v>
          </cell>
          <cell r="T108" t="str">
            <v/>
          </cell>
          <cell r="U108" t="str">
            <v/>
          </cell>
          <cell r="V108" t="str">
            <v/>
          </cell>
          <cell r="W108" t="str">
            <v/>
          </cell>
        </row>
        <row r="109">
          <cell r="A109" t="str">
            <v>HDKM78166</v>
          </cell>
          <cell r="B109" t="str">
            <v>INPR</v>
          </cell>
          <cell r="C109" t="str">
            <v>INST</v>
          </cell>
          <cell r="D109">
            <v>80.86</v>
          </cell>
          <cell r="E109">
            <v>5.81</v>
          </cell>
          <cell r="F109">
            <v>16.75</v>
          </cell>
          <cell r="G109">
            <v>43.399000000000001</v>
          </cell>
          <cell r="H109">
            <v>79.010000000000005</v>
          </cell>
          <cell r="I109">
            <v>8.82</v>
          </cell>
          <cell r="J109">
            <v>14.5</v>
          </cell>
          <cell r="K109">
            <v>90.311000000000007</v>
          </cell>
          <cell r="L109">
            <v>86.9</v>
          </cell>
          <cell r="M109">
            <v>2.4500000000000002</v>
          </cell>
          <cell r="N109">
            <v>20.75</v>
          </cell>
          <cell r="O109">
            <v>24.359000000000002</v>
          </cell>
          <cell r="P109">
            <v>93.78</v>
          </cell>
          <cell r="Q109">
            <v>2.2799999999999998</v>
          </cell>
          <cell r="R109">
            <v>20.75</v>
          </cell>
          <cell r="S109">
            <v>0</v>
          </cell>
          <cell r="T109">
            <v>79.010000000000005</v>
          </cell>
          <cell r="U109">
            <v>8.82</v>
          </cell>
          <cell r="V109">
            <v>14.5</v>
          </cell>
          <cell r="W109">
            <v>90.311000000000007</v>
          </cell>
        </row>
        <row r="110">
          <cell r="A110" t="str">
            <v>HDKM78167</v>
          </cell>
          <cell r="B110" t="str">
            <v>INPR</v>
          </cell>
          <cell r="C110" t="str">
            <v>INST</v>
          </cell>
          <cell r="D110">
            <v>94.35</v>
          </cell>
          <cell r="E110">
            <v>2.38</v>
          </cell>
          <cell r="F110">
            <v>16.75</v>
          </cell>
          <cell r="G110">
            <v>0</v>
          </cell>
          <cell r="H110">
            <v>97.89</v>
          </cell>
          <cell r="I110">
            <v>1.78</v>
          </cell>
          <cell r="J110">
            <v>25</v>
          </cell>
          <cell r="K110">
            <v>0</v>
          </cell>
          <cell r="L110">
            <v>42.15</v>
          </cell>
          <cell r="M110">
            <v>32.39</v>
          </cell>
          <cell r="N110">
            <v>7.333333333333333</v>
          </cell>
          <cell r="O110">
            <v>0</v>
          </cell>
          <cell r="P110">
            <v>92.48</v>
          </cell>
          <cell r="Q110">
            <v>2.5299999999999998</v>
          </cell>
          <cell r="R110">
            <v>7.333333333333333</v>
          </cell>
          <cell r="S110">
            <v>0</v>
          </cell>
          <cell r="T110">
            <v>97.89</v>
          </cell>
          <cell r="U110">
            <v>1.78</v>
          </cell>
          <cell r="V110">
            <v>25</v>
          </cell>
          <cell r="W110">
            <v>0</v>
          </cell>
        </row>
        <row r="111">
          <cell r="A111" t="str">
            <v>HDKM78169</v>
          </cell>
          <cell r="B111" t="str">
            <v>IDWP</v>
          </cell>
          <cell r="C111" t="str">
            <v>INST</v>
          </cell>
          <cell r="D111" t="str">
            <v/>
          </cell>
          <cell r="E111" t="str">
            <v/>
          </cell>
          <cell r="F111" t="str">
            <v/>
          </cell>
          <cell r="G111" t="str">
            <v/>
          </cell>
          <cell r="H111" t="str">
            <v/>
          </cell>
          <cell r="I111" t="str">
            <v/>
          </cell>
          <cell r="J111" t="str">
            <v/>
          </cell>
          <cell r="K111" t="str">
            <v/>
          </cell>
          <cell r="L111" t="str">
            <v/>
          </cell>
          <cell r="M111" t="str">
            <v/>
          </cell>
          <cell r="N111">
            <v>24</v>
          </cell>
          <cell r="O111">
            <v>0</v>
          </cell>
          <cell r="P111" t="str">
            <v/>
          </cell>
          <cell r="Q111" t="str">
            <v/>
          </cell>
          <cell r="R111">
            <v>24</v>
          </cell>
          <cell r="S111">
            <v>0</v>
          </cell>
          <cell r="T111" t="str">
            <v/>
          </cell>
          <cell r="U111" t="str">
            <v/>
          </cell>
          <cell r="V111" t="str">
            <v/>
          </cell>
          <cell r="W111" t="str">
            <v/>
          </cell>
        </row>
        <row r="112">
          <cell r="A112" t="str">
            <v>HDKM78174</v>
          </cell>
          <cell r="B112" t="str">
            <v>INPR</v>
          </cell>
          <cell r="C112" t="str">
            <v>INST</v>
          </cell>
          <cell r="D112">
            <v>65.17</v>
          </cell>
          <cell r="E112">
            <v>14.63</v>
          </cell>
          <cell r="F112">
            <v>13</v>
          </cell>
          <cell r="G112">
            <v>68.811999999999998</v>
          </cell>
          <cell r="H112">
            <v>99.78</v>
          </cell>
          <cell r="I112">
            <v>0.37</v>
          </cell>
          <cell r="J112">
            <v>84.5</v>
          </cell>
          <cell r="K112">
            <v>0</v>
          </cell>
          <cell r="L112">
            <v>51.54</v>
          </cell>
          <cell r="M112">
            <v>27.14</v>
          </cell>
          <cell r="N112">
            <v>16.566666666666666</v>
          </cell>
          <cell r="O112">
            <v>0</v>
          </cell>
          <cell r="P112">
            <v>70.42</v>
          </cell>
          <cell r="Q112">
            <v>24.85</v>
          </cell>
          <cell r="R112">
            <v>16.566666666666666</v>
          </cell>
          <cell r="S112">
            <v>0</v>
          </cell>
          <cell r="T112">
            <v>99.78</v>
          </cell>
          <cell r="U112">
            <v>0.37</v>
          </cell>
          <cell r="V112">
            <v>84.5</v>
          </cell>
          <cell r="W112">
            <v>0</v>
          </cell>
        </row>
        <row r="113">
          <cell r="A113" t="str">
            <v>HDKM78175</v>
          </cell>
          <cell r="B113" t="str">
            <v>IDWP</v>
          </cell>
          <cell r="C113" t="str">
            <v>INST</v>
          </cell>
          <cell r="D113" t="str">
            <v/>
          </cell>
          <cell r="E113" t="str">
            <v/>
          </cell>
          <cell r="F113" t="str">
            <v/>
          </cell>
          <cell r="G113" t="str">
            <v/>
          </cell>
          <cell r="H113" t="str">
            <v/>
          </cell>
          <cell r="I113" t="str">
            <v/>
          </cell>
          <cell r="J113" t="str">
            <v/>
          </cell>
          <cell r="K113" t="str">
            <v/>
          </cell>
          <cell r="L113" t="str">
            <v/>
          </cell>
          <cell r="M113" t="str">
            <v/>
          </cell>
          <cell r="N113">
            <v>14.5</v>
          </cell>
          <cell r="O113">
            <v>0</v>
          </cell>
          <cell r="P113" t="str">
            <v/>
          </cell>
          <cell r="Q113" t="str">
            <v/>
          </cell>
          <cell r="R113">
            <v>14.5</v>
          </cell>
          <cell r="S113">
            <v>0</v>
          </cell>
          <cell r="T113" t="str">
            <v/>
          </cell>
          <cell r="U113" t="str">
            <v/>
          </cell>
          <cell r="V113" t="str">
            <v/>
          </cell>
          <cell r="W113" t="str">
            <v/>
          </cell>
        </row>
        <row r="114">
          <cell r="A114" t="str">
            <v>HDKM78177</v>
          </cell>
          <cell r="B114" t="str">
            <v>INPR</v>
          </cell>
          <cell r="C114" t="str">
            <v>INST</v>
          </cell>
          <cell r="D114">
            <v>90.66</v>
          </cell>
          <cell r="E114">
            <v>2.93</v>
          </cell>
          <cell r="F114">
            <v>22.25</v>
          </cell>
          <cell r="G114">
            <v>0</v>
          </cell>
          <cell r="H114">
            <v>85.65</v>
          </cell>
          <cell r="I114">
            <v>8.0299999999999994</v>
          </cell>
          <cell r="J114">
            <v>15.333333333333</v>
          </cell>
          <cell r="K114">
            <v>89.905000000000001</v>
          </cell>
          <cell r="L114">
            <v>93.3</v>
          </cell>
          <cell r="M114">
            <v>3.7</v>
          </cell>
          <cell r="N114">
            <v>36</v>
          </cell>
          <cell r="O114">
            <v>0</v>
          </cell>
          <cell r="P114">
            <v>89.97</v>
          </cell>
          <cell r="Q114">
            <v>3.83</v>
          </cell>
          <cell r="R114">
            <v>36</v>
          </cell>
          <cell r="S114">
            <v>0</v>
          </cell>
          <cell r="T114">
            <v>85.65</v>
          </cell>
          <cell r="U114">
            <v>8.0299999999999994</v>
          </cell>
          <cell r="V114">
            <v>15.333333333333334</v>
          </cell>
          <cell r="W114">
            <v>89.905000000000001</v>
          </cell>
        </row>
        <row r="115">
          <cell r="A115" t="str">
            <v>HDKM78181</v>
          </cell>
          <cell r="B115" t="str">
            <v>IDWP</v>
          </cell>
          <cell r="C115" t="str">
            <v>INST</v>
          </cell>
          <cell r="D115" t="str">
            <v/>
          </cell>
          <cell r="E115" t="str">
            <v/>
          </cell>
          <cell r="F115" t="str">
            <v/>
          </cell>
          <cell r="G115" t="str">
            <v/>
          </cell>
          <cell r="H115" t="str">
            <v/>
          </cell>
          <cell r="I115" t="str">
            <v/>
          </cell>
          <cell r="J115" t="str">
            <v/>
          </cell>
          <cell r="K115" t="str">
            <v/>
          </cell>
          <cell r="L115" t="str">
            <v/>
          </cell>
          <cell r="M115" t="str">
            <v/>
          </cell>
          <cell r="N115">
            <v>42</v>
          </cell>
          <cell r="O115">
            <v>0</v>
          </cell>
          <cell r="P115" t="str">
            <v/>
          </cell>
          <cell r="Q115" t="str">
            <v/>
          </cell>
          <cell r="R115">
            <v>42</v>
          </cell>
          <cell r="S115">
            <v>0</v>
          </cell>
          <cell r="T115" t="str">
            <v/>
          </cell>
          <cell r="U115" t="str">
            <v/>
          </cell>
          <cell r="V115" t="str">
            <v/>
          </cell>
          <cell r="W115" t="str">
            <v/>
          </cell>
        </row>
        <row r="116">
          <cell r="A116" t="str">
            <v>HDKM78183</v>
          </cell>
          <cell r="B116" t="str">
            <v>IDWP</v>
          </cell>
          <cell r="C116" t="str">
            <v>INST</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row>
        <row r="117">
          <cell r="A117" t="str">
            <v>HDKM78185</v>
          </cell>
          <cell r="B117" t="str">
            <v>INPR</v>
          </cell>
          <cell r="C117" t="str">
            <v>INST</v>
          </cell>
          <cell r="D117">
            <v>87.37</v>
          </cell>
          <cell r="E117">
            <v>4.24</v>
          </cell>
          <cell r="F117">
            <v>15.8</v>
          </cell>
          <cell r="G117">
            <v>66.772000000000006</v>
          </cell>
          <cell r="H117">
            <v>91.01</v>
          </cell>
          <cell r="I117">
            <v>3.78</v>
          </cell>
          <cell r="J117">
            <v>15</v>
          </cell>
          <cell r="K117">
            <v>0</v>
          </cell>
          <cell r="L117">
            <v>96.94</v>
          </cell>
          <cell r="M117">
            <v>5.13</v>
          </cell>
          <cell r="N117">
            <v>12</v>
          </cell>
          <cell r="O117">
            <v>0</v>
          </cell>
          <cell r="P117">
            <v>58.24</v>
          </cell>
          <cell r="Q117">
            <v>70.150000000000006</v>
          </cell>
          <cell r="R117">
            <v>12</v>
          </cell>
          <cell r="S117">
            <v>100</v>
          </cell>
          <cell r="T117">
            <v>91.01</v>
          </cell>
          <cell r="U117">
            <v>3.78</v>
          </cell>
          <cell r="V117">
            <v>15</v>
          </cell>
          <cell r="W117">
            <v>0</v>
          </cell>
        </row>
        <row r="118">
          <cell r="A118" t="str">
            <v>HDKM78186</v>
          </cell>
          <cell r="B118" t="str">
            <v>IDWP</v>
          </cell>
          <cell r="C118" t="str">
            <v>INST</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row>
        <row r="119">
          <cell r="A119" t="str">
            <v>HDKM78187</v>
          </cell>
          <cell r="B119" t="str">
            <v>IDWP</v>
          </cell>
          <cell r="C119" t="str">
            <v>INST</v>
          </cell>
          <cell r="D119" t="str">
            <v/>
          </cell>
          <cell r="E119" t="str">
            <v/>
          </cell>
          <cell r="F119" t="str">
            <v/>
          </cell>
          <cell r="G119" t="str">
            <v/>
          </cell>
          <cell r="H119" t="str">
            <v/>
          </cell>
          <cell r="I119" t="str">
            <v/>
          </cell>
          <cell r="J119" t="str">
            <v/>
          </cell>
          <cell r="K119" t="str">
            <v/>
          </cell>
          <cell r="L119" t="str">
            <v/>
          </cell>
          <cell r="M119" t="str">
            <v/>
          </cell>
          <cell r="N119">
            <v>8.1666666666666661</v>
          </cell>
          <cell r="O119">
            <v>0</v>
          </cell>
          <cell r="P119" t="str">
            <v/>
          </cell>
          <cell r="Q119" t="str">
            <v/>
          </cell>
          <cell r="R119">
            <v>8.1666666666666661</v>
          </cell>
          <cell r="S119">
            <v>0</v>
          </cell>
          <cell r="T119" t="str">
            <v/>
          </cell>
          <cell r="U119" t="str">
            <v/>
          </cell>
          <cell r="V119" t="str">
            <v/>
          </cell>
          <cell r="W119" t="str">
            <v/>
          </cell>
        </row>
        <row r="120">
          <cell r="A120" t="str">
            <v>HDKM78188</v>
          </cell>
          <cell r="B120" t="str">
            <v>IDWP</v>
          </cell>
          <cell r="C120" t="str">
            <v>INST</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row>
        <row r="121">
          <cell r="A121" t="str">
            <v>HDKM78193</v>
          </cell>
          <cell r="B121" t="str">
            <v>INPR</v>
          </cell>
          <cell r="C121" t="str">
            <v>INST</v>
          </cell>
          <cell r="D121">
            <v>81.78</v>
          </cell>
          <cell r="E121">
            <v>9.76</v>
          </cell>
          <cell r="F121">
            <v>37.25</v>
          </cell>
          <cell r="G121">
            <v>0</v>
          </cell>
          <cell r="H121">
            <v>94.98</v>
          </cell>
          <cell r="I121">
            <v>4.22</v>
          </cell>
          <cell r="J121">
            <v>37.5</v>
          </cell>
          <cell r="K121">
            <v>0</v>
          </cell>
          <cell r="L121">
            <v>84.81</v>
          </cell>
          <cell r="M121">
            <v>8.51</v>
          </cell>
          <cell r="N121">
            <v>19.333333333333332</v>
          </cell>
          <cell r="O121">
            <v>83.932000000000002</v>
          </cell>
          <cell r="P121">
            <v>100</v>
          </cell>
          <cell r="Q121">
            <v>0</v>
          </cell>
          <cell r="R121">
            <v>19.333333333333332</v>
          </cell>
          <cell r="S121" t="str">
            <v/>
          </cell>
          <cell r="T121">
            <v>94.98</v>
          </cell>
          <cell r="U121">
            <v>4.22</v>
          </cell>
          <cell r="V121">
            <v>37.5</v>
          </cell>
          <cell r="W121">
            <v>0</v>
          </cell>
        </row>
        <row r="122">
          <cell r="A122" t="str">
            <v>HDKM78194</v>
          </cell>
          <cell r="B122" t="str">
            <v>INPR</v>
          </cell>
          <cell r="C122" t="str">
            <v>INST</v>
          </cell>
          <cell r="D122">
            <v>97.71</v>
          </cell>
          <cell r="E122">
            <v>0</v>
          </cell>
          <cell r="F122">
            <v>98</v>
          </cell>
          <cell r="G122" t="str">
            <v/>
          </cell>
          <cell r="H122">
            <v>99.26</v>
          </cell>
          <cell r="I122">
            <v>1.25</v>
          </cell>
          <cell r="J122">
            <v>84.2</v>
          </cell>
          <cell r="K122">
            <v>0</v>
          </cell>
          <cell r="L122">
            <v>64.72</v>
          </cell>
          <cell r="M122">
            <v>45.43</v>
          </cell>
          <cell r="N122">
            <v>72</v>
          </cell>
          <cell r="O122">
            <v>100</v>
          </cell>
          <cell r="P122">
            <v>98.21</v>
          </cell>
          <cell r="Q122">
            <v>1</v>
          </cell>
          <cell r="R122">
            <v>72</v>
          </cell>
          <cell r="S122">
            <v>0</v>
          </cell>
          <cell r="T122">
            <v>99.26</v>
          </cell>
          <cell r="U122">
            <v>1.25</v>
          </cell>
          <cell r="V122">
            <v>84.2</v>
          </cell>
          <cell r="W122">
            <v>0</v>
          </cell>
        </row>
        <row r="123">
          <cell r="A123" t="str">
            <v>HDKM78195</v>
          </cell>
          <cell r="B123" t="str">
            <v>INPR</v>
          </cell>
          <cell r="C123" t="str">
            <v>INST</v>
          </cell>
          <cell r="D123">
            <v>63.99</v>
          </cell>
          <cell r="E123">
            <v>60.5</v>
          </cell>
          <cell r="F123">
            <v>67</v>
          </cell>
          <cell r="G123">
            <v>100</v>
          </cell>
          <cell r="H123">
            <v>64.75</v>
          </cell>
          <cell r="I123">
            <v>24.23</v>
          </cell>
          <cell r="J123">
            <v>23.5</v>
          </cell>
          <cell r="K123">
            <v>100</v>
          </cell>
          <cell r="L123">
            <v>72.34</v>
          </cell>
          <cell r="M123">
            <v>46.47</v>
          </cell>
          <cell r="N123">
            <v>94</v>
          </cell>
          <cell r="O123">
            <v>100</v>
          </cell>
          <cell r="P123">
            <v>96.41</v>
          </cell>
          <cell r="Q123">
            <v>2.0099999999999998</v>
          </cell>
          <cell r="R123">
            <v>94</v>
          </cell>
          <cell r="S123">
            <v>0</v>
          </cell>
          <cell r="T123">
            <v>64.75</v>
          </cell>
          <cell r="U123">
            <v>24.23</v>
          </cell>
          <cell r="V123">
            <v>23.5</v>
          </cell>
          <cell r="W123">
            <v>100</v>
          </cell>
        </row>
        <row r="124">
          <cell r="A124" t="str">
            <v>HDKM78196</v>
          </cell>
          <cell r="B124" t="str">
            <v>INPR</v>
          </cell>
          <cell r="C124" t="str">
            <v>INST</v>
          </cell>
          <cell r="D124">
            <v>90.31</v>
          </cell>
          <cell r="E124">
            <v>8.14</v>
          </cell>
          <cell r="F124">
            <v>46.5</v>
          </cell>
          <cell r="G124">
            <v>80.347999999999999</v>
          </cell>
          <cell r="H124">
            <v>66.989999999999995</v>
          </cell>
          <cell r="I124">
            <v>18.48</v>
          </cell>
          <cell r="J124">
            <v>19.333333333333002</v>
          </cell>
          <cell r="K124">
            <v>79.441000000000003</v>
          </cell>
          <cell r="L124">
            <v>99.85</v>
          </cell>
          <cell r="M124">
            <v>0</v>
          </cell>
          <cell r="N124">
            <v>107</v>
          </cell>
          <cell r="O124" t="str">
            <v/>
          </cell>
          <cell r="P124">
            <v>96.66</v>
          </cell>
          <cell r="Q124">
            <v>1.87</v>
          </cell>
          <cell r="R124">
            <v>107</v>
          </cell>
          <cell r="S124">
            <v>35.606000000000002</v>
          </cell>
          <cell r="T124">
            <v>66.989999999999995</v>
          </cell>
          <cell r="U124">
            <v>18.48</v>
          </cell>
          <cell r="V124">
            <v>19.333333333333332</v>
          </cell>
          <cell r="W124">
            <v>79.441000000000003</v>
          </cell>
        </row>
        <row r="125">
          <cell r="A125" t="str">
            <v>HDKM78197</v>
          </cell>
          <cell r="B125" t="str">
            <v>INPR</v>
          </cell>
          <cell r="C125" t="str">
            <v>INST</v>
          </cell>
          <cell r="D125">
            <v>81.17</v>
          </cell>
          <cell r="E125">
            <v>5.86</v>
          </cell>
          <cell r="F125">
            <v>15.8</v>
          </cell>
          <cell r="G125">
            <v>83.846000000000004</v>
          </cell>
          <cell r="H125">
            <v>75.27</v>
          </cell>
          <cell r="I125">
            <v>18.28</v>
          </cell>
          <cell r="J125">
            <v>35</v>
          </cell>
          <cell r="K125">
            <v>98.769000000000005</v>
          </cell>
          <cell r="L125">
            <v>95.31</v>
          </cell>
          <cell r="M125">
            <v>2.63</v>
          </cell>
          <cell r="N125">
            <v>31.666666666666668</v>
          </cell>
          <cell r="O125">
            <v>53.698</v>
          </cell>
          <cell r="P125">
            <v>82.95</v>
          </cell>
          <cell r="Q125">
            <v>5.73</v>
          </cell>
          <cell r="R125">
            <v>31.666666666666668</v>
          </cell>
          <cell r="S125">
            <v>72.540999999999997</v>
          </cell>
          <cell r="T125">
            <v>75.27</v>
          </cell>
          <cell r="U125">
            <v>18.28</v>
          </cell>
          <cell r="V125">
            <v>35</v>
          </cell>
          <cell r="W125">
            <v>98.769000000000005</v>
          </cell>
        </row>
        <row r="126">
          <cell r="A126" t="str">
            <v>HDKM78198</v>
          </cell>
          <cell r="B126" t="str">
            <v>INPR</v>
          </cell>
          <cell r="C126" t="str">
            <v>INST</v>
          </cell>
          <cell r="D126">
            <v>99.53</v>
          </cell>
          <cell r="E126">
            <v>0.78</v>
          </cell>
          <cell r="F126">
            <v>100</v>
          </cell>
          <cell r="G126">
            <v>0</v>
          </cell>
          <cell r="H126">
            <v>99.01</v>
          </cell>
          <cell r="I126">
            <v>1.67</v>
          </cell>
          <cell r="J126">
            <v>76.599999999999994</v>
          </cell>
          <cell r="K126">
            <v>0</v>
          </cell>
          <cell r="L126">
            <v>92.21</v>
          </cell>
          <cell r="M126">
            <v>1.48</v>
          </cell>
          <cell r="N126">
            <v>51.5</v>
          </cell>
          <cell r="O126">
            <v>26</v>
          </cell>
          <cell r="P126">
            <v>61.98</v>
          </cell>
          <cell r="Q126">
            <v>12.77</v>
          </cell>
          <cell r="R126">
            <v>51.5</v>
          </cell>
          <cell r="S126">
            <v>0</v>
          </cell>
          <cell r="T126">
            <v>99.01</v>
          </cell>
          <cell r="U126">
            <v>1.67</v>
          </cell>
          <cell r="V126">
            <v>76.599999999999994</v>
          </cell>
          <cell r="W126">
            <v>0</v>
          </cell>
        </row>
        <row r="127">
          <cell r="A127" t="str">
            <v>HDKM78199</v>
          </cell>
          <cell r="B127" t="str">
            <v>INPR</v>
          </cell>
          <cell r="C127" t="str">
            <v>INST</v>
          </cell>
          <cell r="D127">
            <v>78.91</v>
          </cell>
          <cell r="E127">
            <v>9.1199999999999992</v>
          </cell>
          <cell r="F127">
            <v>26.333333333333002</v>
          </cell>
          <cell r="G127">
            <v>70.018000000000001</v>
          </cell>
          <cell r="H127">
            <v>83.96</v>
          </cell>
          <cell r="I127">
            <v>13.48</v>
          </cell>
          <cell r="J127">
            <v>36.25</v>
          </cell>
          <cell r="K127">
            <v>95.733000000000004</v>
          </cell>
          <cell r="L127">
            <v>73.2</v>
          </cell>
          <cell r="M127">
            <v>22.51</v>
          </cell>
          <cell r="N127">
            <v>24.2</v>
          </cell>
          <cell r="O127">
            <v>99.149000000000001</v>
          </cell>
          <cell r="P127">
            <v>97.43</v>
          </cell>
          <cell r="Q127">
            <v>1.44</v>
          </cell>
          <cell r="R127">
            <v>24.2</v>
          </cell>
          <cell r="S127">
            <v>46.328000000000003</v>
          </cell>
          <cell r="T127">
            <v>83.96</v>
          </cell>
          <cell r="U127">
            <v>13.48</v>
          </cell>
          <cell r="V127">
            <v>36.25</v>
          </cell>
          <cell r="W127">
            <v>95.733000000000004</v>
          </cell>
        </row>
        <row r="128">
          <cell r="A128" t="str">
            <v>HDKM78200</v>
          </cell>
          <cell r="B128" t="str">
            <v>INPR</v>
          </cell>
          <cell r="C128" t="str">
            <v>INST</v>
          </cell>
          <cell r="D128">
            <v>98.88</v>
          </cell>
          <cell r="E128">
            <v>1.23</v>
          </cell>
          <cell r="F128">
            <v>103</v>
          </cell>
          <cell r="G128">
            <v>0</v>
          </cell>
          <cell r="H128">
            <v>70.510000000000005</v>
          </cell>
          <cell r="I128">
            <v>12.39</v>
          </cell>
          <cell r="J128">
            <v>13.25</v>
          </cell>
          <cell r="K128">
            <v>53.985999999999997</v>
          </cell>
          <cell r="L128">
            <v>100</v>
          </cell>
          <cell r="M128">
            <v>0</v>
          </cell>
          <cell r="N128">
            <v>111</v>
          </cell>
          <cell r="O128" t="str">
            <v/>
          </cell>
          <cell r="P128">
            <v>94.19</v>
          </cell>
          <cell r="Q128">
            <v>3.06</v>
          </cell>
          <cell r="R128">
            <v>111</v>
          </cell>
          <cell r="S128">
            <v>29.271000000000001</v>
          </cell>
          <cell r="T128">
            <v>70.510000000000005</v>
          </cell>
          <cell r="U128">
            <v>12.39</v>
          </cell>
          <cell r="V128">
            <v>13.25</v>
          </cell>
          <cell r="W128">
            <v>53.985999999999997</v>
          </cell>
        </row>
        <row r="129">
          <cell r="A129" t="str">
            <v>HDKM78204</v>
          </cell>
          <cell r="B129" t="str">
            <v>INPR</v>
          </cell>
          <cell r="C129" t="str">
            <v>INST</v>
          </cell>
          <cell r="D129">
            <v>99.44</v>
          </cell>
          <cell r="E129">
            <v>0.47</v>
          </cell>
          <cell r="F129">
            <v>53</v>
          </cell>
          <cell r="G129">
            <v>0</v>
          </cell>
          <cell r="H129">
            <v>100</v>
          </cell>
          <cell r="I129">
            <v>0</v>
          </cell>
          <cell r="J129">
            <v>88</v>
          </cell>
          <cell r="K129" t="str">
            <v/>
          </cell>
          <cell r="L129">
            <v>90.22</v>
          </cell>
          <cell r="M129">
            <v>1.84</v>
          </cell>
          <cell r="N129">
            <v>24.5</v>
          </cell>
          <cell r="O129">
            <v>56.787999999999997</v>
          </cell>
          <cell r="P129">
            <v>91.57</v>
          </cell>
          <cell r="Q129">
            <v>3.5</v>
          </cell>
          <cell r="R129">
            <v>24.5</v>
          </cell>
          <cell r="S129">
            <v>14.048999999999999</v>
          </cell>
          <cell r="T129">
            <v>100</v>
          </cell>
          <cell r="U129">
            <v>0</v>
          </cell>
          <cell r="V129">
            <v>88</v>
          </cell>
          <cell r="W129" t="str">
            <v/>
          </cell>
        </row>
        <row r="130">
          <cell r="A130" t="str">
            <v>HDKM78218</v>
          </cell>
          <cell r="B130" t="str">
            <v>INPR</v>
          </cell>
          <cell r="C130" t="str">
            <v>INST</v>
          </cell>
          <cell r="D130">
            <v>99.82</v>
          </cell>
          <cell r="E130">
            <v>0.3</v>
          </cell>
          <cell r="F130">
            <v>104</v>
          </cell>
          <cell r="G130">
            <v>0</v>
          </cell>
          <cell r="H130">
            <v>98.11</v>
          </cell>
          <cell r="I130">
            <v>1.58</v>
          </cell>
          <cell r="J130">
            <v>43.5</v>
          </cell>
          <cell r="K130">
            <v>65.266999999999996</v>
          </cell>
          <cell r="L130">
            <v>73.88</v>
          </cell>
          <cell r="M130">
            <v>21.94</v>
          </cell>
          <cell r="N130">
            <v>39.799999999999997</v>
          </cell>
          <cell r="O130">
            <v>0</v>
          </cell>
          <cell r="P130">
            <v>89.66</v>
          </cell>
          <cell r="Q130">
            <v>0.57999999999999996</v>
          </cell>
          <cell r="R130">
            <v>39.799999999999997</v>
          </cell>
          <cell r="S130">
            <v>0</v>
          </cell>
          <cell r="T130">
            <v>98.11</v>
          </cell>
          <cell r="U130">
            <v>1.58</v>
          </cell>
          <cell r="V130">
            <v>43.5</v>
          </cell>
          <cell r="W130">
            <v>65.266999999999996</v>
          </cell>
        </row>
        <row r="131">
          <cell r="A131" t="str">
            <v>HDKM78219</v>
          </cell>
          <cell r="B131" t="str">
            <v>INPR</v>
          </cell>
          <cell r="C131" t="str">
            <v>INST</v>
          </cell>
          <cell r="D131">
            <v>99.92</v>
          </cell>
          <cell r="E131">
            <v>0.13</v>
          </cell>
          <cell r="F131">
            <v>103</v>
          </cell>
          <cell r="G131">
            <v>0</v>
          </cell>
          <cell r="H131">
            <v>84.77</v>
          </cell>
          <cell r="I131">
            <v>12.79</v>
          </cell>
          <cell r="J131">
            <v>32.450000000000003</v>
          </cell>
          <cell r="K131">
            <v>87.686999999999998</v>
          </cell>
          <cell r="L131">
            <v>99.13</v>
          </cell>
          <cell r="M131">
            <v>1.47</v>
          </cell>
          <cell r="N131">
            <v>116.5</v>
          </cell>
          <cell r="O131">
            <v>0</v>
          </cell>
          <cell r="P131">
            <v>95.81</v>
          </cell>
          <cell r="Q131">
            <v>2.34</v>
          </cell>
          <cell r="R131">
            <v>116.5</v>
          </cell>
          <cell r="S131">
            <v>0</v>
          </cell>
          <cell r="T131">
            <v>84.77</v>
          </cell>
          <cell r="U131">
            <v>12.79</v>
          </cell>
          <cell r="V131">
            <v>32.450000000000003</v>
          </cell>
          <cell r="W131">
            <v>87.686999999999998</v>
          </cell>
        </row>
        <row r="132">
          <cell r="A132" t="str">
            <v>HDKM78220</v>
          </cell>
          <cell r="B132" t="str">
            <v>INPR</v>
          </cell>
          <cell r="C132" t="str">
            <v>INST</v>
          </cell>
          <cell r="D132">
            <v>96.29</v>
          </cell>
          <cell r="E132">
            <v>2.08</v>
          </cell>
          <cell r="F132">
            <v>31.333333333333002</v>
          </cell>
          <cell r="G132">
            <v>0</v>
          </cell>
          <cell r="H132">
            <v>99.4</v>
          </cell>
          <cell r="I132">
            <v>0.5</v>
          </cell>
          <cell r="J132">
            <v>39.5</v>
          </cell>
          <cell r="K132">
            <v>0</v>
          </cell>
          <cell r="L132">
            <v>92.18</v>
          </cell>
          <cell r="M132">
            <v>6.57</v>
          </cell>
          <cell r="N132">
            <v>48.5</v>
          </cell>
          <cell r="O132">
            <v>89.468999999999994</v>
          </cell>
          <cell r="P132">
            <v>91.09</v>
          </cell>
          <cell r="Q132">
            <v>4.99</v>
          </cell>
          <cell r="R132">
            <v>48.5</v>
          </cell>
          <cell r="S132">
            <v>0</v>
          </cell>
          <cell r="T132">
            <v>99.4</v>
          </cell>
          <cell r="U132">
            <v>0.5</v>
          </cell>
          <cell r="V132">
            <v>39.5</v>
          </cell>
          <cell r="W132">
            <v>0</v>
          </cell>
        </row>
        <row r="133">
          <cell r="A133" t="str">
            <v>HDKM78221</v>
          </cell>
          <cell r="B133" t="str">
            <v>INPR</v>
          </cell>
          <cell r="C133" t="str">
            <v>INST</v>
          </cell>
          <cell r="D133">
            <v>79.39</v>
          </cell>
          <cell r="E133">
            <v>8.66</v>
          </cell>
          <cell r="F133">
            <v>18.5</v>
          </cell>
          <cell r="G133">
            <v>95.19</v>
          </cell>
          <cell r="H133">
            <v>96.25</v>
          </cell>
          <cell r="I133">
            <v>2.1</v>
          </cell>
          <cell r="J133">
            <v>24.666666666666998</v>
          </cell>
          <cell r="K133">
            <v>60.048000000000002</v>
          </cell>
          <cell r="L133">
            <v>91.77</v>
          </cell>
          <cell r="M133">
            <v>13.83</v>
          </cell>
          <cell r="N133">
            <v>90</v>
          </cell>
          <cell r="O133">
            <v>0</v>
          </cell>
          <cell r="P133">
            <v>96.3</v>
          </cell>
          <cell r="Q133">
            <v>3.11</v>
          </cell>
          <cell r="R133">
            <v>90</v>
          </cell>
          <cell r="S133">
            <v>0</v>
          </cell>
          <cell r="T133">
            <v>96.25</v>
          </cell>
          <cell r="U133">
            <v>2.1</v>
          </cell>
          <cell r="V133">
            <v>24.666666666666668</v>
          </cell>
          <cell r="W133">
            <v>60.048000000000002</v>
          </cell>
        </row>
        <row r="134">
          <cell r="A134" t="str">
            <v>HDKM78222</v>
          </cell>
          <cell r="B134" t="str">
            <v>INPR</v>
          </cell>
          <cell r="C134" t="str">
            <v>INST</v>
          </cell>
          <cell r="D134">
            <v>99.35</v>
          </cell>
          <cell r="E134">
            <v>0.55000000000000004</v>
          </cell>
          <cell r="F134">
            <v>51.5</v>
          </cell>
          <cell r="G134">
            <v>0</v>
          </cell>
          <cell r="H134">
            <v>96.29</v>
          </cell>
          <cell r="I134">
            <v>1.47</v>
          </cell>
          <cell r="J134">
            <v>43</v>
          </cell>
          <cell r="K134">
            <v>100</v>
          </cell>
          <cell r="L134">
            <v>79.41</v>
          </cell>
          <cell r="M134">
            <v>6.92</v>
          </cell>
          <cell r="N134">
            <v>15.8</v>
          </cell>
          <cell r="O134">
            <v>42.121000000000002</v>
          </cell>
          <cell r="P134">
            <v>85.61</v>
          </cell>
          <cell r="Q134">
            <v>8.06</v>
          </cell>
          <cell r="R134">
            <v>15.8</v>
          </cell>
          <cell r="S134">
            <v>98.275000000000006</v>
          </cell>
          <cell r="T134">
            <v>96.29</v>
          </cell>
          <cell r="U134">
            <v>1.47</v>
          </cell>
          <cell r="V134">
            <v>43</v>
          </cell>
          <cell r="W134">
            <v>100</v>
          </cell>
        </row>
        <row r="135">
          <cell r="A135" t="str">
            <v>HDKM78230</v>
          </cell>
          <cell r="B135" t="str">
            <v>INPR</v>
          </cell>
          <cell r="C135" t="str">
            <v>INST</v>
          </cell>
          <cell r="D135">
            <v>43.19</v>
          </cell>
          <cell r="E135">
            <v>20.34</v>
          </cell>
          <cell r="F135">
            <v>23</v>
          </cell>
          <cell r="G135">
            <v>0</v>
          </cell>
          <cell r="H135">
            <v>88.99</v>
          </cell>
          <cell r="I135">
            <v>6.17</v>
          </cell>
          <cell r="J135">
            <v>26.466666666666999</v>
          </cell>
          <cell r="K135">
            <v>84.054000000000002</v>
          </cell>
          <cell r="L135">
            <v>97.53</v>
          </cell>
          <cell r="M135">
            <v>2.08</v>
          </cell>
          <cell r="N135">
            <v>53.7</v>
          </cell>
          <cell r="O135">
            <v>30.53</v>
          </cell>
          <cell r="P135">
            <v>74.31</v>
          </cell>
          <cell r="Q135">
            <v>43.17</v>
          </cell>
          <cell r="R135">
            <v>53.7</v>
          </cell>
          <cell r="S135">
            <v>100</v>
          </cell>
          <cell r="T135">
            <v>88.99</v>
          </cell>
          <cell r="U135">
            <v>6.17</v>
          </cell>
          <cell r="V135">
            <v>26.466666666666669</v>
          </cell>
          <cell r="W135">
            <v>84.054000000000002</v>
          </cell>
        </row>
        <row r="136">
          <cell r="A136" t="str">
            <v>HDKM78231</v>
          </cell>
          <cell r="B136" t="str">
            <v>INPR</v>
          </cell>
          <cell r="C136" t="str">
            <v>INST</v>
          </cell>
          <cell r="D136">
            <v>72.52</v>
          </cell>
          <cell r="E136">
            <v>15.39</v>
          </cell>
          <cell r="F136">
            <v>21</v>
          </cell>
          <cell r="G136">
            <v>0</v>
          </cell>
          <cell r="H136">
            <v>91.23</v>
          </cell>
          <cell r="I136">
            <v>7.37</v>
          </cell>
          <cell r="J136">
            <v>42</v>
          </cell>
          <cell r="K136">
            <v>96.83</v>
          </cell>
          <cell r="L136">
            <v>96.18</v>
          </cell>
          <cell r="M136">
            <v>3.21</v>
          </cell>
          <cell r="N136">
            <v>59</v>
          </cell>
          <cell r="O136">
            <v>84.415999999999997</v>
          </cell>
          <cell r="P136">
            <v>53.19</v>
          </cell>
          <cell r="Q136">
            <v>33.89</v>
          </cell>
          <cell r="R136">
            <v>59</v>
          </cell>
          <cell r="S136">
            <v>98.623999999999995</v>
          </cell>
          <cell r="T136">
            <v>91.23</v>
          </cell>
          <cell r="U136">
            <v>7.37</v>
          </cell>
          <cell r="V136">
            <v>42</v>
          </cell>
          <cell r="W136">
            <v>96.83</v>
          </cell>
        </row>
        <row r="137">
          <cell r="A137" t="str">
            <v>HDKM78237</v>
          </cell>
          <cell r="B137" t="str">
            <v>INPR</v>
          </cell>
          <cell r="C137" t="str">
            <v>INST</v>
          </cell>
          <cell r="D137">
            <v>64.83</v>
          </cell>
          <cell r="E137">
            <v>14.68</v>
          </cell>
          <cell r="F137">
            <v>16</v>
          </cell>
          <cell r="G137">
            <v>86.06</v>
          </cell>
          <cell r="H137">
            <v>99.36</v>
          </cell>
          <cell r="I137">
            <v>0.54</v>
          </cell>
          <cell r="J137">
            <v>45</v>
          </cell>
          <cell r="K137">
            <v>0</v>
          </cell>
          <cell r="L137">
            <v>83.29</v>
          </cell>
          <cell r="M137">
            <v>9.36</v>
          </cell>
          <cell r="N137">
            <v>34</v>
          </cell>
          <cell r="O137">
            <v>97.328000000000003</v>
          </cell>
          <cell r="P137">
            <v>84.81</v>
          </cell>
          <cell r="Q137">
            <v>12.76</v>
          </cell>
          <cell r="R137">
            <v>34</v>
          </cell>
          <cell r="S137">
            <v>92.879000000000005</v>
          </cell>
          <cell r="T137">
            <v>99.36</v>
          </cell>
          <cell r="U137">
            <v>0.54</v>
          </cell>
          <cell r="V137">
            <v>45</v>
          </cell>
          <cell r="W137">
            <v>0</v>
          </cell>
        </row>
        <row r="138">
          <cell r="A138" t="str">
            <v>HDKM78251</v>
          </cell>
          <cell r="B138" t="str">
            <v>INPR</v>
          </cell>
          <cell r="C138" t="str">
            <v>INST</v>
          </cell>
          <cell r="D138">
            <v>73.81</v>
          </cell>
          <cell r="E138">
            <v>22</v>
          </cell>
          <cell r="F138">
            <v>30.5</v>
          </cell>
          <cell r="G138">
            <v>14.811</v>
          </cell>
          <cell r="H138">
            <v>86.78</v>
          </cell>
          <cell r="I138">
            <v>7.41</v>
          </cell>
          <cell r="J138">
            <v>27.5</v>
          </cell>
          <cell r="K138">
            <v>0</v>
          </cell>
          <cell r="L138">
            <v>94.91</v>
          </cell>
          <cell r="M138">
            <v>2.85</v>
          </cell>
          <cell r="N138">
            <v>29.566666666666666</v>
          </cell>
          <cell r="O138">
            <v>63.158000000000001</v>
          </cell>
          <cell r="P138">
            <v>97.32</v>
          </cell>
          <cell r="Q138">
            <v>4.5</v>
          </cell>
          <cell r="R138">
            <v>29.566666666666666</v>
          </cell>
          <cell r="S138">
            <v>0</v>
          </cell>
          <cell r="T138">
            <v>86.78</v>
          </cell>
          <cell r="U138">
            <v>7.41</v>
          </cell>
          <cell r="V138">
            <v>27.5</v>
          </cell>
          <cell r="W138">
            <v>0</v>
          </cell>
        </row>
        <row r="139">
          <cell r="A139" t="str">
            <v>HDKM78278</v>
          </cell>
          <cell r="B139" t="str">
            <v>INPR</v>
          </cell>
          <cell r="C139" t="str">
            <v>INST</v>
          </cell>
          <cell r="D139">
            <v>98.19</v>
          </cell>
          <cell r="E139">
            <v>3.03</v>
          </cell>
          <cell r="F139">
            <v>99</v>
          </cell>
          <cell r="G139">
            <v>100</v>
          </cell>
          <cell r="H139">
            <v>97.52</v>
          </cell>
          <cell r="I139">
            <v>1.57</v>
          </cell>
          <cell r="J139">
            <v>48</v>
          </cell>
          <cell r="K139">
            <v>100</v>
          </cell>
          <cell r="L139">
            <v>83.23</v>
          </cell>
          <cell r="M139">
            <v>28.17</v>
          </cell>
          <cell r="N139">
            <v>102</v>
          </cell>
          <cell r="O139">
            <v>100</v>
          </cell>
          <cell r="P139">
            <v>99.17</v>
          </cell>
          <cell r="Q139">
            <v>0.47</v>
          </cell>
          <cell r="R139">
            <v>102</v>
          </cell>
          <cell r="S139">
            <v>0</v>
          </cell>
          <cell r="T139">
            <v>97.52</v>
          </cell>
          <cell r="U139">
            <v>1.57</v>
          </cell>
          <cell r="V139">
            <v>48</v>
          </cell>
          <cell r="W139">
            <v>100</v>
          </cell>
        </row>
        <row r="140">
          <cell r="A140" t="str">
            <v>HDKM78279</v>
          </cell>
          <cell r="B140" t="str">
            <v>INPR</v>
          </cell>
          <cell r="C140" t="str">
            <v>INST</v>
          </cell>
          <cell r="D140">
            <v>85.43</v>
          </cell>
          <cell r="E140">
            <v>12.24</v>
          </cell>
          <cell r="F140">
            <v>44</v>
          </cell>
          <cell r="G140">
            <v>98.162000000000006</v>
          </cell>
          <cell r="H140">
            <v>87.14</v>
          </cell>
          <cell r="I140">
            <v>10.8</v>
          </cell>
          <cell r="J140">
            <v>40.5</v>
          </cell>
          <cell r="K140">
            <v>0</v>
          </cell>
          <cell r="L140">
            <v>46.7</v>
          </cell>
          <cell r="M140">
            <v>29.85</v>
          </cell>
          <cell r="N140">
            <v>17.666666666666668</v>
          </cell>
          <cell r="O140">
            <v>0</v>
          </cell>
          <cell r="P140">
            <v>97.65</v>
          </cell>
          <cell r="Q140">
            <v>3.95</v>
          </cell>
          <cell r="R140">
            <v>17.666666666666668</v>
          </cell>
          <cell r="S140">
            <v>100</v>
          </cell>
          <cell r="T140">
            <v>87.14</v>
          </cell>
          <cell r="U140">
            <v>10.8</v>
          </cell>
          <cell r="V140">
            <v>40.5</v>
          </cell>
          <cell r="W140">
            <v>0</v>
          </cell>
        </row>
        <row r="141">
          <cell r="A141" t="str">
            <v>HDKM78280</v>
          </cell>
          <cell r="B141" t="str">
            <v>INPR</v>
          </cell>
          <cell r="C141" t="str">
            <v>INST</v>
          </cell>
          <cell r="D141">
            <v>99.73</v>
          </cell>
          <cell r="E141">
            <v>0.45</v>
          </cell>
          <cell r="F141">
            <v>100</v>
          </cell>
          <cell r="G141">
            <v>100</v>
          </cell>
          <cell r="H141">
            <v>98.32</v>
          </cell>
          <cell r="I141">
            <v>0.94</v>
          </cell>
          <cell r="J141">
            <v>27.133333333332999</v>
          </cell>
          <cell r="K141">
            <v>0</v>
          </cell>
          <cell r="L141">
            <v>92.46</v>
          </cell>
          <cell r="M141">
            <v>12.67</v>
          </cell>
          <cell r="N141">
            <v>111.5</v>
          </cell>
          <cell r="O141">
            <v>100</v>
          </cell>
          <cell r="P141">
            <v>94.66</v>
          </cell>
          <cell r="Q141">
            <v>8.9700000000000006</v>
          </cell>
          <cell r="R141">
            <v>111.5</v>
          </cell>
          <cell r="S141">
            <v>100</v>
          </cell>
          <cell r="T141">
            <v>98.32</v>
          </cell>
          <cell r="U141">
            <v>0.94</v>
          </cell>
          <cell r="V141">
            <v>27.133333333333336</v>
          </cell>
          <cell r="W141">
            <v>0</v>
          </cell>
        </row>
        <row r="142">
          <cell r="A142" t="str">
            <v>HDKM78281</v>
          </cell>
          <cell r="B142" t="str">
            <v>INPR</v>
          </cell>
          <cell r="C142" t="str">
            <v>INST</v>
          </cell>
          <cell r="D142">
            <v>99.27</v>
          </cell>
          <cell r="E142">
            <v>1.23</v>
          </cell>
          <cell r="F142">
            <v>96</v>
          </cell>
          <cell r="G142">
            <v>100</v>
          </cell>
          <cell r="H142">
            <v>98.24</v>
          </cell>
          <cell r="I142">
            <v>2.95</v>
          </cell>
          <cell r="J142">
            <v>85</v>
          </cell>
          <cell r="K142">
            <v>0</v>
          </cell>
          <cell r="L142">
            <v>98.04</v>
          </cell>
          <cell r="M142">
            <v>1.65</v>
          </cell>
          <cell r="N142">
            <v>58.5</v>
          </cell>
          <cell r="O142">
            <v>0</v>
          </cell>
          <cell r="P142">
            <v>84.39</v>
          </cell>
          <cell r="Q142">
            <v>19.18</v>
          </cell>
          <cell r="R142">
            <v>58.5</v>
          </cell>
          <cell r="S142">
            <v>100</v>
          </cell>
          <cell r="T142">
            <v>98.24</v>
          </cell>
          <cell r="U142">
            <v>2.95</v>
          </cell>
          <cell r="V142">
            <v>85</v>
          </cell>
          <cell r="W142">
            <v>0</v>
          </cell>
        </row>
        <row r="143">
          <cell r="A143" t="str">
            <v>HDKM78310</v>
          </cell>
          <cell r="B143" t="str">
            <v>INPR</v>
          </cell>
          <cell r="C143" t="str">
            <v>INST</v>
          </cell>
          <cell r="D143">
            <v>99.74</v>
          </cell>
          <cell r="E143">
            <v>0.43</v>
          </cell>
          <cell r="F143">
            <v>105</v>
          </cell>
          <cell r="G143">
            <v>0</v>
          </cell>
          <cell r="H143">
            <v>100</v>
          </cell>
          <cell r="I143">
            <v>0</v>
          </cell>
          <cell r="J143">
            <v>86</v>
          </cell>
          <cell r="K143" t="str">
            <v/>
          </cell>
          <cell r="L143">
            <v>99.83</v>
          </cell>
          <cell r="M143">
            <v>0</v>
          </cell>
          <cell r="N143">
            <v>110</v>
          </cell>
          <cell r="O143" t="str">
            <v/>
          </cell>
          <cell r="P143">
            <v>98.48</v>
          </cell>
          <cell r="Q143">
            <v>1.28</v>
          </cell>
          <cell r="R143">
            <v>110</v>
          </cell>
          <cell r="S143">
            <v>0</v>
          </cell>
          <cell r="T143">
            <v>100</v>
          </cell>
          <cell r="U143">
            <v>0</v>
          </cell>
          <cell r="V143">
            <v>86</v>
          </cell>
          <cell r="W143" t="str">
            <v/>
          </cell>
        </row>
        <row r="144">
          <cell r="A144" t="str">
            <v>HDKM78311</v>
          </cell>
          <cell r="B144" t="str">
            <v>INPR</v>
          </cell>
          <cell r="C144" t="str">
            <v>INST</v>
          </cell>
          <cell r="D144">
            <v>99.39</v>
          </cell>
          <cell r="E144">
            <v>1.03</v>
          </cell>
          <cell r="F144">
            <v>103</v>
          </cell>
          <cell r="G144">
            <v>0</v>
          </cell>
          <cell r="H144">
            <v>100</v>
          </cell>
          <cell r="I144">
            <v>0</v>
          </cell>
          <cell r="J144">
            <v>85</v>
          </cell>
          <cell r="K144" t="str">
            <v/>
          </cell>
          <cell r="L144">
            <v>95.82</v>
          </cell>
          <cell r="M144">
            <v>3.51</v>
          </cell>
          <cell r="N144">
            <v>52.6</v>
          </cell>
          <cell r="O144">
            <v>3.5630000000000002</v>
          </cell>
          <cell r="P144">
            <v>87.31</v>
          </cell>
          <cell r="Q144">
            <v>10.66</v>
          </cell>
          <cell r="R144">
            <v>52.6</v>
          </cell>
          <cell r="S144">
            <v>0</v>
          </cell>
          <cell r="T144">
            <v>100</v>
          </cell>
          <cell r="U144">
            <v>0</v>
          </cell>
          <cell r="V144">
            <v>85</v>
          </cell>
          <cell r="W144" t="str">
            <v/>
          </cell>
        </row>
        <row r="145">
          <cell r="A145" t="str">
            <v>HDKM78312</v>
          </cell>
          <cell r="B145" t="str">
            <v>INPR</v>
          </cell>
          <cell r="C145" t="str">
            <v>INST</v>
          </cell>
          <cell r="D145">
            <v>96.51</v>
          </cell>
          <cell r="E145">
            <v>0.41</v>
          </cell>
          <cell r="F145">
            <v>48</v>
          </cell>
          <cell r="G145">
            <v>0</v>
          </cell>
          <cell r="H145">
            <v>99.32</v>
          </cell>
          <cell r="I145">
            <v>1.1499999999999999</v>
          </cell>
          <cell r="J145">
            <v>84</v>
          </cell>
          <cell r="K145">
            <v>0</v>
          </cell>
          <cell r="L145">
            <v>89.41</v>
          </cell>
          <cell r="M145">
            <v>4.45</v>
          </cell>
          <cell r="N145">
            <v>27</v>
          </cell>
          <cell r="O145">
            <v>78.445999999999998</v>
          </cell>
          <cell r="P145">
            <v>92.1</v>
          </cell>
          <cell r="Q145">
            <v>6.63</v>
          </cell>
          <cell r="R145">
            <v>27</v>
          </cell>
          <cell r="S145">
            <v>0</v>
          </cell>
          <cell r="T145">
            <v>99.32</v>
          </cell>
          <cell r="U145">
            <v>1.1499999999999999</v>
          </cell>
          <cell r="V145">
            <v>84</v>
          </cell>
          <cell r="W145">
            <v>0</v>
          </cell>
        </row>
        <row r="146">
          <cell r="A146" t="str">
            <v>HDKM78313</v>
          </cell>
          <cell r="B146" t="str">
            <v>INPR</v>
          </cell>
          <cell r="C146" t="str">
            <v>INST</v>
          </cell>
          <cell r="D146">
            <v>95.06</v>
          </cell>
          <cell r="E146">
            <v>4.1500000000000004</v>
          </cell>
          <cell r="F146">
            <v>48.5</v>
          </cell>
          <cell r="G146">
            <v>76.301000000000002</v>
          </cell>
          <cell r="H146">
            <v>100</v>
          </cell>
          <cell r="I146">
            <v>0</v>
          </cell>
          <cell r="J146">
            <v>88</v>
          </cell>
          <cell r="K146" t="str">
            <v/>
          </cell>
          <cell r="L146">
            <v>95.41</v>
          </cell>
          <cell r="M146">
            <v>2.0499999999999998</v>
          </cell>
          <cell r="N146">
            <v>123</v>
          </cell>
          <cell r="O146">
            <v>0</v>
          </cell>
          <cell r="P146">
            <v>88.4</v>
          </cell>
          <cell r="Q146">
            <v>4.87</v>
          </cell>
          <cell r="R146">
            <v>123</v>
          </cell>
          <cell r="S146">
            <v>75.537999999999997</v>
          </cell>
          <cell r="T146">
            <v>100</v>
          </cell>
          <cell r="U146">
            <v>0</v>
          </cell>
          <cell r="V146">
            <v>88</v>
          </cell>
          <cell r="W146" t="str">
            <v/>
          </cell>
        </row>
        <row r="147">
          <cell r="A147" t="str">
            <v>HDKM78317</v>
          </cell>
          <cell r="B147" t="str">
            <v>INPR</v>
          </cell>
          <cell r="C147" t="str">
            <v>INST</v>
          </cell>
          <cell r="D147">
            <v>98.58</v>
          </cell>
          <cell r="E147">
            <v>1.19</v>
          </cell>
          <cell r="F147">
            <v>50.5</v>
          </cell>
          <cell r="G147">
            <v>0</v>
          </cell>
          <cell r="H147">
            <v>95.52</v>
          </cell>
          <cell r="I147">
            <v>7.53</v>
          </cell>
          <cell r="J147">
            <v>83</v>
          </cell>
          <cell r="K147">
            <v>100</v>
          </cell>
          <cell r="L147">
            <v>100</v>
          </cell>
          <cell r="M147">
            <v>0</v>
          </cell>
          <cell r="N147">
            <v>114.9</v>
          </cell>
          <cell r="O147" t="str">
            <v/>
          </cell>
          <cell r="P147">
            <v>99.21</v>
          </cell>
          <cell r="Q147">
            <v>1.33</v>
          </cell>
          <cell r="R147">
            <v>114.9</v>
          </cell>
          <cell r="S147">
            <v>0</v>
          </cell>
          <cell r="T147">
            <v>95.52</v>
          </cell>
          <cell r="U147">
            <v>7.53</v>
          </cell>
          <cell r="V147">
            <v>83</v>
          </cell>
          <cell r="W147">
            <v>100</v>
          </cell>
        </row>
        <row r="148">
          <cell r="A148" t="str">
            <v>HDKM78318</v>
          </cell>
          <cell r="B148" t="str">
            <v>INPR</v>
          </cell>
          <cell r="C148" t="str">
            <v>INST</v>
          </cell>
          <cell r="D148">
            <v>96.86</v>
          </cell>
          <cell r="E148">
            <v>2.64</v>
          </cell>
          <cell r="F148">
            <v>49</v>
          </cell>
          <cell r="G148">
            <v>93.697000000000003</v>
          </cell>
          <cell r="H148">
            <v>99.53</v>
          </cell>
          <cell r="I148">
            <v>0.78</v>
          </cell>
          <cell r="J148">
            <v>82</v>
          </cell>
          <cell r="K148">
            <v>0</v>
          </cell>
          <cell r="L148">
            <v>99.1</v>
          </cell>
          <cell r="M148">
            <v>1.52</v>
          </cell>
          <cell r="N148">
            <v>127</v>
          </cell>
          <cell r="O148">
            <v>0</v>
          </cell>
          <cell r="P148">
            <v>65.52</v>
          </cell>
          <cell r="Q148">
            <v>21.66</v>
          </cell>
          <cell r="R148">
            <v>127</v>
          </cell>
          <cell r="S148">
            <v>89.340999999999994</v>
          </cell>
          <cell r="T148">
            <v>99.53</v>
          </cell>
          <cell r="U148">
            <v>0.78</v>
          </cell>
          <cell r="V148">
            <v>82</v>
          </cell>
          <cell r="W148">
            <v>0</v>
          </cell>
        </row>
        <row r="149">
          <cell r="A149" t="str">
            <v>HDKM78319</v>
          </cell>
          <cell r="B149" t="str">
            <v>INPR</v>
          </cell>
          <cell r="C149" t="str">
            <v>INST</v>
          </cell>
          <cell r="D149">
            <v>92.05</v>
          </cell>
          <cell r="E149">
            <v>6.68</v>
          </cell>
          <cell r="F149">
            <v>42.5</v>
          </cell>
          <cell r="G149">
            <v>0</v>
          </cell>
          <cell r="H149">
            <v>68.39</v>
          </cell>
          <cell r="I149">
            <v>17.7</v>
          </cell>
          <cell r="J149">
            <v>15.666666666667</v>
          </cell>
          <cell r="K149">
            <v>37.633000000000003</v>
          </cell>
          <cell r="L149">
            <v>97.7</v>
          </cell>
          <cell r="M149">
            <v>1.93</v>
          </cell>
          <cell r="N149">
            <v>50</v>
          </cell>
          <cell r="O149">
            <v>0</v>
          </cell>
          <cell r="P149">
            <v>82.41</v>
          </cell>
          <cell r="Q149">
            <v>3.84</v>
          </cell>
          <cell r="R149">
            <v>50</v>
          </cell>
          <cell r="S149">
            <v>82.86</v>
          </cell>
          <cell r="T149">
            <v>68.39</v>
          </cell>
          <cell r="U149">
            <v>17.7</v>
          </cell>
          <cell r="V149">
            <v>15.666666666666666</v>
          </cell>
          <cell r="W149">
            <v>37.633000000000003</v>
          </cell>
        </row>
        <row r="150">
          <cell r="A150" t="str">
            <v>HDKM78320</v>
          </cell>
          <cell r="B150" t="str">
            <v>INPR</v>
          </cell>
          <cell r="C150" t="str">
            <v>INST</v>
          </cell>
          <cell r="D150">
            <v>93.92</v>
          </cell>
          <cell r="E150">
            <v>10.220000000000001</v>
          </cell>
          <cell r="F150">
            <v>92</v>
          </cell>
          <cell r="G150">
            <v>100</v>
          </cell>
          <cell r="H150">
            <v>96.13</v>
          </cell>
          <cell r="I150">
            <v>2.0699999999999998</v>
          </cell>
          <cell r="J150">
            <v>24</v>
          </cell>
          <cell r="K150">
            <v>0</v>
          </cell>
          <cell r="L150">
            <v>94.72</v>
          </cell>
          <cell r="M150">
            <v>2.2200000000000002</v>
          </cell>
          <cell r="N150">
            <v>27.75</v>
          </cell>
          <cell r="O150">
            <v>0</v>
          </cell>
          <cell r="P150">
            <v>96.55</v>
          </cell>
          <cell r="Q150">
            <v>1.76</v>
          </cell>
          <cell r="R150">
            <v>27.75</v>
          </cell>
          <cell r="S150">
            <v>37.225999999999999</v>
          </cell>
          <cell r="T150">
            <v>96.13</v>
          </cell>
          <cell r="U150">
            <v>2.0699999999999998</v>
          </cell>
          <cell r="V150">
            <v>24</v>
          </cell>
          <cell r="W150">
            <v>0</v>
          </cell>
        </row>
        <row r="151">
          <cell r="A151" t="str">
            <v>HDKM78323</v>
          </cell>
          <cell r="B151" t="str">
            <v>INPR</v>
          </cell>
          <cell r="C151" t="str">
            <v>INST</v>
          </cell>
          <cell r="D151">
            <v>99.68</v>
          </cell>
          <cell r="E151">
            <v>0.53</v>
          </cell>
          <cell r="F151">
            <v>94</v>
          </cell>
          <cell r="G151">
            <v>0</v>
          </cell>
          <cell r="H151">
            <v>86.92</v>
          </cell>
          <cell r="I151">
            <v>21.97</v>
          </cell>
          <cell r="J151">
            <v>50.5</v>
          </cell>
          <cell r="K151">
            <v>0</v>
          </cell>
          <cell r="L151">
            <v>46.77</v>
          </cell>
          <cell r="M151">
            <v>14.84</v>
          </cell>
          <cell r="N151">
            <v>11.666666666666666</v>
          </cell>
          <cell r="O151">
            <v>10.835000000000001</v>
          </cell>
          <cell r="P151">
            <v>99.33</v>
          </cell>
          <cell r="Q151">
            <v>0.56999999999999995</v>
          </cell>
          <cell r="R151">
            <v>11.666666666666666</v>
          </cell>
          <cell r="S151">
            <v>0</v>
          </cell>
          <cell r="T151">
            <v>86.92</v>
          </cell>
          <cell r="U151">
            <v>21.97</v>
          </cell>
          <cell r="V151">
            <v>50.5</v>
          </cell>
          <cell r="W151">
            <v>0</v>
          </cell>
        </row>
        <row r="152">
          <cell r="A152" t="str">
            <v>HDKM78334</v>
          </cell>
          <cell r="B152" t="str">
            <v>INPR</v>
          </cell>
          <cell r="C152" t="str">
            <v>INST</v>
          </cell>
          <cell r="D152">
            <v>98.77</v>
          </cell>
          <cell r="E152">
            <v>2.0699999999999998</v>
          </cell>
          <cell r="F152">
            <v>103</v>
          </cell>
          <cell r="G152">
            <v>100</v>
          </cell>
          <cell r="H152">
            <v>98.92</v>
          </cell>
          <cell r="I152">
            <v>0.91</v>
          </cell>
          <cell r="J152">
            <v>46.1</v>
          </cell>
          <cell r="K152">
            <v>0</v>
          </cell>
          <cell r="L152">
            <v>95.28</v>
          </cell>
          <cell r="M152">
            <v>2.64</v>
          </cell>
          <cell r="N152">
            <v>37.5</v>
          </cell>
          <cell r="O152">
            <v>86.552000000000007</v>
          </cell>
          <cell r="P152">
            <v>99.85</v>
          </cell>
          <cell r="Q152">
            <v>0.25</v>
          </cell>
          <cell r="R152">
            <v>37.5</v>
          </cell>
          <cell r="S152">
            <v>0</v>
          </cell>
          <cell r="T152">
            <v>98.92</v>
          </cell>
          <cell r="U152">
            <v>0.91</v>
          </cell>
          <cell r="V152">
            <v>46.1</v>
          </cell>
          <cell r="W152">
            <v>0</v>
          </cell>
        </row>
        <row r="153">
          <cell r="A153" t="str">
            <v>HDKM78335</v>
          </cell>
          <cell r="B153" t="str">
            <v>INPR</v>
          </cell>
          <cell r="C153" t="str">
            <v>INST</v>
          </cell>
          <cell r="D153">
            <v>79.69</v>
          </cell>
          <cell r="E153">
            <v>17.059999999999999</v>
          </cell>
          <cell r="F153">
            <v>38.25</v>
          </cell>
          <cell r="G153">
            <v>98.045000000000002</v>
          </cell>
          <cell r="H153">
            <v>98.51</v>
          </cell>
          <cell r="I153">
            <v>1.25</v>
          </cell>
          <cell r="J153">
            <v>38.5</v>
          </cell>
          <cell r="K153">
            <v>0</v>
          </cell>
          <cell r="L153">
            <v>98.89</v>
          </cell>
          <cell r="M153">
            <v>1.87</v>
          </cell>
          <cell r="N153">
            <v>122</v>
          </cell>
          <cell r="O153">
            <v>100</v>
          </cell>
          <cell r="P153">
            <v>88.33</v>
          </cell>
          <cell r="Q153">
            <v>19.600000000000001</v>
          </cell>
          <cell r="R153">
            <v>122</v>
          </cell>
          <cell r="S153">
            <v>0</v>
          </cell>
          <cell r="T153">
            <v>98.51</v>
          </cell>
          <cell r="U153">
            <v>1.25</v>
          </cell>
          <cell r="V153">
            <v>38.5</v>
          </cell>
          <cell r="W153">
            <v>0</v>
          </cell>
        </row>
        <row r="154">
          <cell r="A154" t="str">
            <v>HDKM78336</v>
          </cell>
          <cell r="B154" t="str">
            <v>INPR</v>
          </cell>
          <cell r="C154" t="str">
            <v>INST</v>
          </cell>
          <cell r="D154">
            <v>64.349999999999994</v>
          </cell>
          <cell r="E154">
            <v>11.98</v>
          </cell>
          <cell r="F154">
            <v>12.6</v>
          </cell>
          <cell r="G154">
            <v>0</v>
          </cell>
          <cell r="H154">
            <v>72.77</v>
          </cell>
          <cell r="I154">
            <v>15.25</v>
          </cell>
          <cell r="J154">
            <v>19.333333333333002</v>
          </cell>
          <cell r="K154">
            <v>97.376999999999995</v>
          </cell>
          <cell r="L154">
            <v>93.82</v>
          </cell>
          <cell r="M154">
            <v>3.46</v>
          </cell>
          <cell r="N154">
            <v>33.333333333333336</v>
          </cell>
          <cell r="O154">
            <v>0</v>
          </cell>
          <cell r="P154">
            <v>96.48</v>
          </cell>
          <cell r="Q154">
            <v>0.11</v>
          </cell>
          <cell r="R154">
            <v>33.333333333333336</v>
          </cell>
          <cell r="S154">
            <v>0</v>
          </cell>
          <cell r="T154">
            <v>72.77</v>
          </cell>
          <cell r="U154">
            <v>15.25</v>
          </cell>
          <cell r="V154">
            <v>19.333333333333332</v>
          </cell>
          <cell r="W154">
            <v>97.376999999999995</v>
          </cell>
        </row>
        <row r="155">
          <cell r="A155" t="str">
            <v>HDKM78346</v>
          </cell>
          <cell r="B155" t="str">
            <v>INPR</v>
          </cell>
          <cell r="C155" t="str">
            <v>INST</v>
          </cell>
          <cell r="D155">
            <v>87.38</v>
          </cell>
          <cell r="E155">
            <v>21.2</v>
          </cell>
          <cell r="F155">
            <v>85</v>
          </cell>
          <cell r="G155">
            <v>0</v>
          </cell>
          <cell r="H155">
            <v>92.6</v>
          </cell>
          <cell r="I155">
            <v>2.5</v>
          </cell>
          <cell r="J155">
            <v>77.900000000000006</v>
          </cell>
          <cell r="K155">
            <v>0</v>
          </cell>
          <cell r="L155">
            <v>75.37</v>
          </cell>
          <cell r="M155">
            <v>2.83</v>
          </cell>
          <cell r="N155">
            <v>78</v>
          </cell>
          <cell r="O155">
            <v>100</v>
          </cell>
          <cell r="P155">
            <v>97.57</v>
          </cell>
          <cell r="Q155">
            <v>2.04</v>
          </cell>
          <cell r="R155">
            <v>78</v>
          </cell>
          <cell r="S155">
            <v>0</v>
          </cell>
          <cell r="T155">
            <v>92.6</v>
          </cell>
          <cell r="U155">
            <v>2.5</v>
          </cell>
          <cell r="V155">
            <v>77.900000000000006</v>
          </cell>
          <cell r="W155">
            <v>0</v>
          </cell>
        </row>
        <row r="156">
          <cell r="A156" t="str">
            <v>HDKM78347</v>
          </cell>
          <cell r="B156" t="str">
            <v>INPR</v>
          </cell>
          <cell r="C156" t="str">
            <v>INST</v>
          </cell>
          <cell r="D156">
            <v>72.209999999999994</v>
          </cell>
          <cell r="E156">
            <v>11.67</v>
          </cell>
          <cell r="F156">
            <v>17</v>
          </cell>
          <cell r="G156">
            <v>68.405000000000001</v>
          </cell>
          <cell r="H156">
            <v>96.61</v>
          </cell>
          <cell r="I156">
            <v>1.9</v>
          </cell>
          <cell r="J156">
            <v>28</v>
          </cell>
          <cell r="K156">
            <v>0</v>
          </cell>
          <cell r="L156">
            <v>84.7</v>
          </cell>
          <cell r="M156">
            <v>12.85</v>
          </cell>
          <cell r="N156">
            <v>52</v>
          </cell>
          <cell r="O156">
            <v>40.206000000000003</v>
          </cell>
          <cell r="P156">
            <v>77.62</v>
          </cell>
          <cell r="Q156">
            <v>18.8</v>
          </cell>
          <cell r="R156">
            <v>52</v>
          </cell>
          <cell r="S156">
            <v>99.600999999999999</v>
          </cell>
          <cell r="T156">
            <v>96.61</v>
          </cell>
          <cell r="U156">
            <v>1.9</v>
          </cell>
          <cell r="V156">
            <v>28</v>
          </cell>
          <cell r="W156">
            <v>0</v>
          </cell>
        </row>
        <row r="157">
          <cell r="A157" t="str">
            <v>HDKM78348</v>
          </cell>
          <cell r="B157" t="str">
            <v>INPR</v>
          </cell>
          <cell r="C157" t="str">
            <v>INST</v>
          </cell>
          <cell r="D157">
            <v>96.76</v>
          </cell>
          <cell r="E157">
            <v>5.45</v>
          </cell>
          <cell r="F157">
            <v>93</v>
          </cell>
          <cell r="G157">
            <v>100</v>
          </cell>
          <cell r="H157">
            <v>98.69</v>
          </cell>
          <cell r="I157">
            <v>2.2000000000000002</v>
          </cell>
          <cell r="J157">
            <v>70</v>
          </cell>
          <cell r="K157">
            <v>0</v>
          </cell>
          <cell r="L157">
            <v>99.24</v>
          </cell>
          <cell r="M157">
            <v>1.28</v>
          </cell>
          <cell r="N157">
            <v>124</v>
          </cell>
          <cell r="O157">
            <v>100</v>
          </cell>
          <cell r="P157">
            <v>95.99</v>
          </cell>
          <cell r="Q157">
            <v>3.37</v>
          </cell>
          <cell r="R157">
            <v>124</v>
          </cell>
          <cell r="S157">
            <v>96.287000000000006</v>
          </cell>
          <cell r="T157">
            <v>98.69</v>
          </cell>
          <cell r="U157">
            <v>2.2000000000000002</v>
          </cell>
          <cell r="V157">
            <v>70</v>
          </cell>
          <cell r="W157">
            <v>0</v>
          </cell>
        </row>
        <row r="158">
          <cell r="A158" t="str">
            <v>HDKM78349</v>
          </cell>
          <cell r="B158" t="str">
            <v>INPR</v>
          </cell>
          <cell r="C158" t="str">
            <v>INST</v>
          </cell>
          <cell r="D158">
            <v>85.28</v>
          </cell>
          <cell r="E158">
            <v>12.37</v>
          </cell>
          <cell r="F158">
            <v>39</v>
          </cell>
          <cell r="G158">
            <v>88.141000000000005</v>
          </cell>
          <cell r="H158">
            <v>86.1</v>
          </cell>
          <cell r="I158">
            <v>10.25</v>
          </cell>
          <cell r="J158">
            <v>74</v>
          </cell>
          <cell r="K158">
            <v>100</v>
          </cell>
          <cell r="L158">
            <v>96.92</v>
          </cell>
          <cell r="M158">
            <v>4.42</v>
          </cell>
          <cell r="N158">
            <v>108</v>
          </cell>
          <cell r="O158">
            <v>0</v>
          </cell>
          <cell r="P158">
            <v>94.44</v>
          </cell>
          <cell r="Q158">
            <v>4.67</v>
          </cell>
          <cell r="R158">
            <v>108</v>
          </cell>
          <cell r="S158">
            <v>65.712999999999994</v>
          </cell>
          <cell r="T158">
            <v>86.1</v>
          </cell>
          <cell r="U158">
            <v>10.25</v>
          </cell>
          <cell r="V158">
            <v>74</v>
          </cell>
          <cell r="W158">
            <v>100</v>
          </cell>
        </row>
        <row r="159">
          <cell r="A159" t="str">
            <v>HDKM78350</v>
          </cell>
          <cell r="B159" t="str">
            <v>INPR</v>
          </cell>
          <cell r="C159" t="str">
            <v>INST</v>
          </cell>
          <cell r="D159">
            <v>86.56</v>
          </cell>
          <cell r="E159">
            <v>11.29</v>
          </cell>
          <cell r="F159">
            <v>35.5</v>
          </cell>
          <cell r="G159">
            <v>98.153999999999996</v>
          </cell>
          <cell r="H159">
            <v>90.34</v>
          </cell>
          <cell r="I159">
            <v>5.14</v>
          </cell>
          <cell r="J159">
            <v>40.15</v>
          </cell>
          <cell r="K159">
            <v>83.79</v>
          </cell>
          <cell r="L159">
            <v>97.39</v>
          </cell>
          <cell r="M159">
            <v>2.19</v>
          </cell>
          <cell r="N159">
            <v>53</v>
          </cell>
          <cell r="O159">
            <v>80.606999999999999</v>
          </cell>
          <cell r="P159">
            <v>99.01</v>
          </cell>
          <cell r="Q159">
            <v>1.67</v>
          </cell>
          <cell r="R159">
            <v>53</v>
          </cell>
          <cell r="S159">
            <v>0</v>
          </cell>
          <cell r="T159">
            <v>90.34</v>
          </cell>
          <cell r="U159">
            <v>5.14</v>
          </cell>
          <cell r="V159">
            <v>40.15</v>
          </cell>
          <cell r="W159">
            <v>83.79</v>
          </cell>
        </row>
        <row r="160">
          <cell r="A160" t="str">
            <v>HDKM78351</v>
          </cell>
          <cell r="B160" t="str">
            <v>INPR</v>
          </cell>
          <cell r="C160" t="str">
            <v>INST</v>
          </cell>
          <cell r="D160">
            <v>71.760000000000005</v>
          </cell>
          <cell r="E160">
            <v>15.82</v>
          </cell>
          <cell r="F160">
            <v>21.666666666666998</v>
          </cell>
          <cell r="G160">
            <v>74.887</v>
          </cell>
          <cell r="H160">
            <v>30.83</v>
          </cell>
          <cell r="I160">
            <v>116.2</v>
          </cell>
          <cell r="J160">
            <v>37</v>
          </cell>
          <cell r="K160">
            <v>100</v>
          </cell>
          <cell r="L160">
            <v>100</v>
          </cell>
          <cell r="M160">
            <v>0</v>
          </cell>
          <cell r="N160">
            <v>120.2</v>
          </cell>
          <cell r="O160" t="str">
            <v/>
          </cell>
          <cell r="P160">
            <v>77.92</v>
          </cell>
          <cell r="Q160">
            <v>12.37</v>
          </cell>
          <cell r="R160">
            <v>120.2</v>
          </cell>
          <cell r="S160">
            <v>95.325999999999993</v>
          </cell>
          <cell r="T160">
            <v>30.83</v>
          </cell>
          <cell r="U160">
            <v>116.2</v>
          </cell>
          <cell r="V160">
            <v>37</v>
          </cell>
          <cell r="W160">
            <v>100</v>
          </cell>
        </row>
        <row r="161">
          <cell r="A161" t="str">
            <v>HDKM78352</v>
          </cell>
          <cell r="B161" t="str">
            <v>INPR</v>
          </cell>
          <cell r="C161" t="str">
            <v>INST</v>
          </cell>
          <cell r="D161">
            <v>96.25</v>
          </cell>
          <cell r="E161">
            <v>3.15</v>
          </cell>
          <cell r="F161">
            <v>46.5</v>
          </cell>
          <cell r="G161">
            <v>0</v>
          </cell>
          <cell r="H161">
            <v>96.9</v>
          </cell>
          <cell r="I161">
            <v>2.6</v>
          </cell>
          <cell r="J161">
            <v>45.75</v>
          </cell>
          <cell r="K161">
            <v>25.635000000000002</v>
          </cell>
          <cell r="L161">
            <v>12.6</v>
          </cell>
          <cell r="M161">
            <v>73.42</v>
          </cell>
          <cell r="N161">
            <v>1.5</v>
          </cell>
          <cell r="O161">
            <v>99.807000000000002</v>
          </cell>
          <cell r="P161">
            <v>96.7</v>
          </cell>
          <cell r="Q161">
            <v>5.55</v>
          </cell>
          <cell r="R161">
            <v>1.5</v>
          </cell>
          <cell r="S161">
            <v>0</v>
          </cell>
          <cell r="T161">
            <v>96.9</v>
          </cell>
          <cell r="U161">
            <v>2.6</v>
          </cell>
          <cell r="V161">
            <v>45.75</v>
          </cell>
          <cell r="W161">
            <v>25.635000000000002</v>
          </cell>
        </row>
        <row r="162">
          <cell r="A162" t="str">
            <v>HDKM78353</v>
          </cell>
          <cell r="B162" t="str">
            <v>INPR</v>
          </cell>
          <cell r="C162" t="str">
            <v>INST</v>
          </cell>
          <cell r="D162">
            <v>99.58</v>
          </cell>
          <cell r="E162">
            <v>0.7</v>
          </cell>
          <cell r="F162">
            <v>100</v>
          </cell>
          <cell r="G162">
            <v>0</v>
          </cell>
          <cell r="H162">
            <v>81.64</v>
          </cell>
          <cell r="I162">
            <v>7.29</v>
          </cell>
          <cell r="J162">
            <v>22.333333333333002</v>
          </cell>
          <cell r="K162">
            <v>10.061</v>
          </cell>
          <cell r="L162">
            <v>85.59</v>
          </cell>
          <cell r="M162">
            <v>4.49</v>
          </cell>
          <cell r="N162">
            <v>18</v>
          </cell>
          <cell r="O162">
            <v>0</v>
          </cell>
          <cell r="P162">
            <v>86.71</v>
          </cell>
          <cell r="Q162">
            <v>21.3</v>
          </cell>
          <cell r="R162">
            <v>18</v>
          </cell>
          <cell r="S162">
            <v>0</v>
          </cell>
          <cell r="T162">
            <v>81.64</v>
          </cell>
          <cell r="U162">
            <v>7.29</v>
          </cell>
          <cell r="V162">
            <v>22.333333333333332</v>
          </cell>
          <cell r="W162">
            <v>10.061</v>
          </cell>
        </row>
        <row r="163">
          <cell r="A163" t="str">
            <v>HDKM78354</v>
          </cell>
          <cell r="B163" t="str">
            <v>INPR</v>
          </cell>
          <cell r="C163" t="str">
            <v>INST</v>
          </cell>
          <cell r="D163">
            <v>87.68</v>
          </cell>
          <cell r="E163">
            <v>20.7</v>
          </cell>
          <cell r="F163">
            <v>87</v>
          </cell>
          <cell r="G163">
            <v>100</v>
          </cell>
          <cell r="H163">
            <v>100</v>
          </cell>
          <cell r="I163">
            <v>0</v>
          </cell>
          <cell r="J163">
            <v>80</v>
          </cell>
          <cell r="K163" t="str">
            <v/>
          </cell>
          <cell r="L163">
            <v>100</v>
          </cell>
          <cell r="M163">
            <v>0</v>
          </cell>
          <cell r="N163">
            <v>112.5</v>
          </cell>
          <cell r="O163" t="str">
            <v/>
          </cell>
          <cell r="P163">
            <v>98.98</v>
          </cell>
          <cell r="Q163">
            <v>1.72</v>
          </cell>
          <cell r="R163">
            <v>112.5</v>
          </cell>
          <cell r="S163">
            <v>100</v>
          </cell>
          <cell r="T163">
            <v>100</v>
          </cell>
          <cell r="U163">
            <v>0</v>
          </cell>
          <cell r="V163">
            <v>80</v>
          </cell>
          <cell r="W163" t="str">
            <v/>
          </cell>
        </row>
        <row r="164">
          <cell r="A164" t="str">
            <v>HDKM78355</v>
          </cell>
          <cell r="B164" t="str">
            <v>INPR</v>
          </cell>
          <cell r="C164" t="str">
            <v>INST</v>
          </cell>
          <cell r="D164">
            <v>100</v>
          </cell>
          <cell r="E164">
            <v>0</v>
          </cell>
          <cell r="F164">
            <v>30</v>
          </cell>
          <cell r="G164" t="str">
            <v/>
          </cell>
          <cell r="H164">
            <v>100</v>
          </cell>
          <cell r="I164">
            <v>0</v>
          </cell>
          <cell r="J164">
            <v>0</v>
          </cell>
          <cell r="K164" t="str">
            <v/>
          </cell>
          <cell r="L164">
            <v>97.08</v>
          </cell>
          <cell r="M164">
            <v>2.4500000000000002</v>
          </cell>
          <cell r="N164">
            <v>23.5</v>
          </cell>
          <cell r="O164">
            <v>51.694000000000003</v>
          </cell>
          <cell r="P164">
            <v>98.84</v>
          </cell>
          <cell r="Q164">
            <v>0.98</v>
          </cell>
          <cell r="R164">
            <v>23.5</v>
          </cell>
          <cell r="S164">
            <v>0</v>
          </cell>
          <cell r="T164">
            <v>100</v>
          </cell>
          <cell r="U164">
            <v>0</v>
          </cell>
          <cell r="V164" t="str">
            <v/>
          </cell>
          <cell r="W164" t="str">
            <v/>
          </cell>
        </row>
        <row r="165">
          <cell r="A165" t="str">
            <v>HDKM78356</v>
          </cell>
          <cell r="B165" t="str">
            <v>INPR</v>
          </cell>
          <cell r="C165" t="str">
            <v>INST</v>
          </cell>
          <cell r="D165">
            <v>94.57</v>
          </cell>
          <cell r="E165">
            <v>2.2799999999999998</v>
          </cell>
          <cell r="F165">
            <v>23.25</v>
          </cell>
          <cell r="G165">
            <v>81.715000000000003</v>
          </cell>
          <cell r="H165">
            <v>100</v>
          </cell>
          <cell r="I165">
            <v>0</v>
          </cell>
          <cell r="J165">
            <v>84</v>
          </cell>
          <cell r="K165" t="str">
            <v/>
          </cell>
          <cell r="L165">
            <v>78.78</v>
          </cell>
          <cell r="M165">
            <v>35.65</v>
          </cell>
          <cell r="N165">
            <v>94</v>
          </cell>
          <cell r="O165">
            <v>100</v>
          </cell>
          <cell r="P165">
            <v>99.48</v>
          </cell>
          <cell r="Q165">
            <v>0.43</v>
          </cell>
          <cell r="R165">
            <v>94</v>
          </cell>
          <cell r="S165">
            <v>0</v>
          </cell>
          <cell r="T165">
            <v>100</v>
          </cell>
          <cell r="U165">
            <v>0</v>
          </cell>
          <cell r="V165">
            <v>84</v>
          </cell>
          <cell r="W165" t="str">
            <v/>
          </cell>
        </row>
        <row r="166">
          <cell r="A166" t="str">
            <v>HDKM78357</v>
          </cell>
          <cell r="B166" t="str">
            <v>INPR</v>
          </cell>
          <cell r="C166" t="str">
            <v>INST</v>
          </cell>
          <cell r="D166">
            <v>99.64</v>
          </cell>
          <cell r="E166">
            <v>0.6</v>
          </cell>
          <cell r="F166">
            <v>105</v>
          </cell>
          <cell r="G166">
            <v>0</v>
          </cell>
          <cell r="H166">
            <v>93.55</v>
          </cell>
          <cell r="I166">
            <v>2.81</v>
          </cell>
          <cell r="J166">
            <v>25.833333333333002</v>
          </cell>
          <cell r="K166">
            <v>10.874000000000001</v>
          </cell>
          <cell r="L166">
            <v>64.3</v>
          </cell>
          <cell r="M166">
            <v>19.989999999999998</v>
          </cell>
          <cell r="N166">
            <v>25.333333333333332</v>
          </cell>
          <cell r="O166">
            <v>0</v>
          </cell>
          <cell r="P166">
            <v>92.7</v>
          </cell>
          <cell r="Q166">
            <v>3.72</v>
          </cell>
          <cell r="R166">
            <v>25.333333333333332</v>
          </cell>
          <cell r="S166">
            <v>0</v>
          </cell>
          <cell r="T166">
            <v>93.55</v>
          </cell>
          <cell r="U166">
            <v>2.81</v>
          </cell>
          <cell r="V166">
            <v>25.833333333333332</v>
          </cell>
          <cell r="W166">
            <v>10.874000000000001</v>
          </cell>
        </row>
        <row r="167">
          <cell r="A167" t="str">
            <v>HDKM78358</v>
          </cell>
          <cell r="B167" t="str">
            <v>INPR</v>
          </cell>
          <cell r="C167" t="str">
            <v>INST</v>
          </cell>
          <cell r="D167">
            <v>99.57</v>
          </cell>
          <cell r="E167">
            <v>0.72</v>
          </cell>
          <cell r="F167">
            <v>104</v>
          </cell>
          <cell r="G167">
            <v>0</v>
          </cell>
          <cell r="H167">
            <v>99.77</v>
          </cell>
          <cell r="I167">
            <v>0.38</v>
          </cell>
          <cell r="J167">
            <v>86.3</v>
          </cell>
          <cell r="K167">
            <v>0</v>
          </cell>
          <cell r="L167">
            <v>97.66</v>
          </cell>
          <cell r="M167">
            <v>1.97</v>
          </cell>
          <cell r="N167">
            <v>56.5</v>
          </cell>
          <cell r="O167">
            <v>94.075999999999993</v>
          </cell>
          <cell r="P167">
            <v>100</v>
          </cell>
          <cell r="Q167">
            <v>0</v>
          </cell>
          <cell r="R167">
            <v>56.5</v>
          </cell>
          <cell r="S167" t="str">
            <v/>
          </cell>
          <cell r="T167">
            <v>99.77</v>
          </cell>
          <cell r="U167">
            <v>0.38</v>
          </cell>
          <cell r="V167">
            <v>86.3</v>
          </cell>
          <cell r="W167">
            <v>0</v>
          </cell>
        </row>
        <row r="168">
          <cell r="A168" t="str">
            <v>HDKM78359</v>
          </cell>
          <cell r="B168" t="str">
            <v>INPR</v>
          </cell>
          <cell r="C168" t="str">
            <v>INST</v>
          </cell>
          <cell r="D168">
            <v>100</v>
          </cell>
          <cell r="E168">
            <v>0</v>
          </cell>
          <cell r="F168">
            <v>100</v>
          </cell>
          <cell r="G168" t="str">
            <v/>
          </cell>
          <cell r="H168">
            <v>95.36</v>
          </cell>
          <cell r="I168">
            <v>7.8</v>
          </cell>
          <cell r="J168">
            <v>85</v>
          </cell>
          <cell r="K168">
            <v>100</v>
          </cell>
          <cell r="L168">
            <v>97.66</v>
          </cell>
          <cell r="M168">
            <v>1.97</v>
          </cell>
          <cell r="N168">
            <v>57.5</v>
          </cell>
          <cell r="O168">
            <v>0</v>
          </cell>
          <cell r="P168">
            <v>98.36</v>
          </cell>
          <cell r="Q168">
            <v>2.75</v>
          </cell>
          <cell r="R168">
            <v>57.5</v>
          </cell>
          <cell r="S168">
            <v>100</v>
          </cell>
          <cell r="T168">
            <v>95.36</v>
          </cell>
          <cell r="U168">
            <v>7.8</v>
          </cell>
          <cell r="V168">
            <v>85</v>
          </cell>
          <cell r="W168">
            <v>100</v>
          </cell>
        </row>
        <row r="169">
          <cell r="A169" t="str">
            <v>HDKM78360</v>
          </cell>
          <cell r="B169" t="str">
            <v>INPR</v>
          </cell>
          <cell r="C169" t="str">
            <v>INST</v>
          </cell>
          <cell r="D169">
            <v>90.37</v>
          </cell>
          <cell r="E169">
            <v>5.39</v>
          </cell>
          <cell r="F169">
            <v>26.333333333333002</v>
          </cell>
          <cell r="G169">
            <v>38.311999999999998</v>
          </cell>
          <cell r="H169">
            <v>98.25</v>
          </cell>
          <cell r="I169">
            <v>1.47</v>
          </cell>
          <cell r="J169">
            <v>40</v>
          </cell>
          <cell r="K169">
            <v>0</v>
          </cell>
          <cell r="L169">
            <v>90.05</v>
          </cell>
          <cell r="M169">
            <v>3.34</v>
          </cell>
          <cell r="N169">
            <v>16.399999999999999</v>
          </cell>
          <cell r="O169">
            <v>80.852999999999994</v>
          </cell>
          <cell r="P169">
            <v>89.23</v>
          </cell>
          <cell r="Q169">
            <v>9.0500000000000007</v>
          </cell>
          <cell r="R169">
            <v>16.399999999999999</v>
          </cell>
          <cell r="S169">
            <v>0</v>
          </cell>
          <cell r="T169">
            <v>98.25</v>
          </cell>
          <cell r="U169">
            <v>1.47</v>
          </cell>
          <cell r="V169">
            <v>40</v>
          </cell>
          <cell r="W169">
            <v>0</v>
          </cell>
        </row>
        <row r="170">
          <cell r="A170" t="str">
            <v>HDKM78361</v>
          </cell>
          <cell r="B170" t="str">
            <v>INPR</v>
          </cell>
          <cell r="C170" t="str">
            <v>INST</v>
          </cell>
          <cell r="D170">
            <v>95.04</v>
          </cell>
          <cell r="E170">
            <v>8.33</v>
          </cell>
          <cell r="F170">
            <v>95</v>
          </cell>
          <cell r="G170">
            <v>0</v>
          </cell>
          <cell r="H170">
            <v>99.42</v>
          </cell>
          <cell r="I170">
            <v>0.48</v>
          </cell>
          <cell r="J170">
            <v>43</v>
          </cell>
          <cell r="K170">
            <v>0</v>
          </cell>
          <cell r="L170">
            <v>92.87</v>
          </cell>
          <cell r="M170">
            <v>5.99</v>
          </cell>
          <cell r="N170">
            <v>57</v>
          </cell>
          <cell r="O170">
            <v>89.569000000000003</v>
          </cell>
          <cell r="P170">
            <v>100</v>
          </cell>
          <cell r="Q170">
            <v>0</v>
          </cell>
          <cell r="R170">
            <v>57</v>
          </cell>
          <cell r="S170" t="str">
            <v/>
          </cell>
          <cell r="T170">
            <v>99.42</v>
          </cell>
          <cell r="U170">
            <v>0.48</v>
          </cell>
          <cell r="V170">
            <v>43</v>
          </cell>
          <cell r="W170">
            <v>0</v>
          </cell>
        </row>
        <row r="171">
          <cell r="A171" t="str">
            <v>HDKM78362</v>
          </cell>
          <cell r="B171" t="str">
            <v>INPR</v>
          </cell>
          <cell r="C171" t="str">
            <v>INST</v>
          </cell>
          <cell r="D171">
            <v>99.19</v>
          </cell>
          <cell r="E171">
            <v>1.37</v>
          </cell>
          <cell r="F171">
            <v>96</v>
          </cell>
          <cell r="G171">
            <v>0</v>
          </cell>
          <cell r="H171">
            <v>42.85</v>
          </cell>
          <cell r="I171">
            <v>24</v>
          </cell>
          <cell r="J171">
            <v>8</v>
          </cell>
          <cell r="K171">
            <v>96.424000000000007</v>
          </cell>
          <cell r="L171">
            <v>94.79</v>
          </cell>
          <cell r="M171">
            <v>8.75</v>
          </cell>
          <cell r="N171">
            <v>112</v>
          </cell>
          <cell r="O171">
            <v>0</v>
          </cell>
          <cell r="P171">
            <v>100</v>
          </cell>
          <cell r="Q171">
            <v>0</v>
          </cell>
          <cell r="R171">
            <v>112</v>
          </cell>
          <cell r="S171" t="str">
            <v/>
          </cell>
          <cell r="T171">
            <v>42.85</v>
          </cell>
          <cell r="U171">
            <v>24</v>
          </cell>
          <cell r="V171">
            <v>8</v>
          </cell>
          <cell r="W171">
            <v>96.424000000000007</v>
          </cell>
        </row>
        <row r="172">
          <cell r="A172" t="str">
            <v>HDKM78363</v>
          </cell>
          <cell r="B172" t="str">
            <v>INPR</v>
          </cell>
          <cell r="C172" t="str">
            <v>INST</v>
          </cell>
          <cell r="D172">
            <v>100</v>
          </cell>
          <cell r="E172">
            <v>0</v>
          </cell>
          <cell r="F172">
            <v>99</v>
          </cell>
          <cell r="G172" t="str">
            <v/>
          </cell>
          <cell r="H172">
            <v>93.18</v>
          </cell>
          <cell r="I172">
            <v>3.43</v>
          </cell>
          <cell r="J172">
            <v>75</v>
          </cell>
          <cell r="K172">
            <v>100</v>
          </cell>
          <cell r="L172">
            <v>99.1</v>
          </cell>
          <cell r="M172">
            <v>1.52</v>
          </cell>
          <cell r="N172">
            <v>124</v>
          </cell>
          <cell r="O172">
            <v>0</v>
          </cell>
          <cell r="P172">
            <v>89.66</v>
          </cell>
          <cell r="Q172">
            <v>17.37</v>
          </cell>
          <cell r="R172">
            <v>124</v>
          </cell>
          <cell r="S172">
            <v>100</v>
          </cell>
          <cell r="T172">
            <v>93.18</v>
          </cell>
          <cell r="U172">
            <v>3.43</v>
          </cell>
          <cell r="V172">
            <v>75</v>
          </cell>
          <cell r="W172">
            <v>100</v>
          </cell>
        </row>
        <row r="173">
          <cell r="A173" t="str">
            <v>HDKM78364</v>
          </cell>
          <cell r="B173" t="str">
            <v>INPR</v>
          </cell>
          <cell r="C173" t="str">
            <v>INST</v>
          </cell>
          <cell r="D173">
            <v>98.33</v>
          </cell>
          <cell r="E173">
            <v>0.7</v>
          </cell>
          <cell r="F173">
            <v>24</v>
          </cell>
          <cell r="G173">
            <v>19.643000000000001</v>
          </cell>
          <cell r="H173">
            <v>65.66</v>
          </cell>
          <cell r="I173">
            <v>15.9</v>
          </cell>
          <cell r="J173">
            <v>16.666666666666998</v>
          </cell>
          <cell r="K173">
            <v>98.042000000000002</v>
          </cell>
          <cell r="L173">
            <v>95.2</v>
          </cell>
          <cell r="M173">
            <v>8.07</v>
          </cell>
          <cell r="N173">
            <v>107</v>
          </cell>
          <cell r="O173">
            <v>0</v>
          </cell>
          <cell r="P173">
            <v>100</v>
          </cell>
          <cell r="Q173">
            <v>0</v>
          </cell>
          <cell r="R173">
            <v>107</v>
          </cell>
          <cell r="S173" t="str">
            <v/>
          </cell>
          <cell r="T173">
            <v>65.66</v>
          </cell>
          <cell r="U173">
            <v>15.9</v>
          </cell>
          <cell r="V173">
            <v>16.666666666666668</v>
          </cell>
          <cell r="W173">
            <v>98.042000000000002</v>
          </cell>
        </row>
        <row r="174">
          <cell r="A174" t="str">
            <v>HDKM78365</v>
          </cell>
          <cell r="B174" t="str">
            <v>INPR</v>
          </cell>
          <cell r="C174" t="str">
            <v>INST</v>
          </cell>
          <cell r="D174">
            <v>97.81</v>
          </cell>
          <cell r="E174">
            <v>1.84</v>
          </cell>
          <cell r="F174">
            <v>51</v>
          </cell>
          <cell r="G174">
            <v>0</v>
          </cell>
          <cell r="H174">
            <v>91.58</v>
          </cell>
          <cell r="I174">
            <v>7.08</v>
          </cell>
          <cell r="J174">
            <v>44.15</v>
          </cell>
          <cell r="K174">
            <v>99.647000000000006</v>
          </cell>
          <cell r="L174">
            <v>100</v>
          </cell>
          <cell r="M174">
            <v>0</v>
          </cell>
          <cell r="N174">
            <v>118.4</v>
          </cell>
          <cell r="O174" t="str">
            <v/>
          </cell>
          <cell r="P174">
            <v>76.28</v>
          </cell>
          <cell r="Q174">
            <v>19.93</v>
          </cell>
          <cell r="R174">
            <v>118.4</v>
          </cell>
          <cell r="S174">
            <v>4.7679999999999998</v>
          </cell>
          <cell r="T174">
            <v>91.58</v>
          </cell>
          <cell r="U174">
            <v>7.08</v>
          </cell>
          <cell r="V174">
            <v>44.15</v>
          </cell>
          <cell r="W174">
            <v>99.647000000000006</v>
          </cell>
        </row>
        <row r="175">
          <cell r="A175" t="str">
            <v>HDKM78366</v>
          </cell>
          <cell r="B175" t="str">
            <v>INPR</v>
          </cell>
          <cell r="C175" t="str">
            <v>INST</v>
          </cell>
          <cell r="D175">
            <v>98.56</v>
          </cell>
          <cell r="E175">
            <v>0.81</v>
          </cell>
          <cell r="F175">
            <v>34</v>
          </cell>
          <cell r="G175">
            <v>0</v>
          </cell>
          <cell r="H175">
            <v>97.79</v>
          </cell>
          <cell r="I175">
            <v>1.68</v>
          </cell>
          <cell r="J175">
            <v>40</v>
          </cell>
          <cell r="K175">
            <v>84.644999999999996</v>
          </cell>
          <cell r="L175">
            <v>88.62</v>
          </cell>
          <cell r="M175">
            <v>4.78</v>
          </cell>
          <cell r="N175">
            <v>25.75</v>
          </cell>
          <cell r="O175">
            <v>24.414000000000001</v>
          </cell>
          <cell r="P175">
            <v>2.5</v>
          </cell>
          <cell r="Q175">
            <v>163.80000000000001</v>
          </cell>
          <cell r="R175">
            <v>25.75</v>
          </cell>
          <cell r="S175">
            <v>100</v>
          </cell>
          <cell r="T175">
            <v>97.79</v>
          </cell>
          <cell r="U175">
            <v>1.68</v>
          </cell>
          <cell r="V175">
            <v>40</v>
          </cell>
          <cell r="W175">
            <v>84.644999999999996</v>
          </cell>
        </row>
        <row r="176">
          <cell r="A176" t="str">
            <v>HDKM78367</v>
          </cell>
          <cell r="B176" t="str">
            <v>INPR</v>
          </cell>
          <cell r="C176" t="str">
            <v>INST</v>
          </cell>
          <cell r="D176">
            <v>99.38</v>
          </cell>
          <cell r="E176">
            <v>0.34</v>
          </cell>
          <cell r="F176">
            <v>32.333333333333002</v>
          </cell>
          <cell r="G176">
            <v>0</v>
          </cell>
          <cell r="H176">
            <v>93.45</v>
          </cell>
          <cell r="I176">
            <v>5.5</v>
          </cell>
          <cell r="J176">
            <v>38</v>
          </cell>
          <cell r="K176">
            <v>95.754999999999995</v>
          </cell>
          <cell r="L176">
            <v>94.87</v>
          </cell>
          <cell r="M176">
            <v>8.6199999999999992</v>
          </cell>
          <cell r="N176">
            <v>110</v>
          </cell>
          <cell r="O176">
            <v>0</v>
          </cell>
          <cell r="P176">
            <v>96.67</v>
          </cell>
          <cell r="Q176">
            <v>2.8</v>
          </cell>
          <cell r="R176">
            <v>110</v>
          </cell>
          <cell r="S176">
            <v>87.195999999999998</v>
          </cell>
          <cell r="T176">
            <v>93.45</v>
          </cell>
          <cell r="U176">
            <v>5.5</v>
          </cell>
          <cell r="V176">
            <v>38</v>
          </cell>
          <cell r="W176">
            <v>95.754999999999995</v>
          </cell>
        </row>
        <row r="177">
          <cell r="A177" t="str">
            <v>HDKM78368</v>
          </cell>
          <cell r="B177" t="str">
            <v>INPR</v>
          </cell>
          <cell r="C177" t="str">
            <v>INST</v>
          </cell>
          <cell r="D177">
            <v>95.29</v>
          </cell>
          <cell r="E177">
            <v>7.92</v>
          </cell>
          <cell r="F177">
            <v>97</v>
          </cell>
          <cell r="G177">
            <v>100</v>
          </cell>
          <cell r="H177">
            <v>99.74</v>
          </cell>
          <cell r="I177">
            <v>0.22</v>
          </cell>
          <cell r="J177">
            <v>41.5</v>
          </cell>
          <cell r="K177">
            <v>19.169</v>
          </cell>
          <cell r="L177">
            <v>98.38</v>
          </cell>
          <cell r="M177">
            <v>2.48</v>
          </cell>
          <cell r="N177">
            <v>114.2</v>
          </cell>
          <cell r="O177">
            <v>100</v>
          </cell>
          <cell r="P177">
            <v>93.04</v>
          </cell>
          <cell r="Q177">
            <v>2.91</v>
          </cell>
          <cell r="R177">
            <v>114.2</v>
          </cell>
          <cell r="S177">
            <v>0</v>
          </cell>
          <cell r="T177">
            <v>99.74</v>
          </cell>
          <cell r="U177">
            <v>0.22</v>
          </cell>
          <cell r="V177">
            <v>41.5</v>
          </cell>
          <cell r="W177">
            <v>19.169</v>
          </cell>
        </row>
        <row r="178">
          <cell r="A178" t="str">
            <v>HDKM78369</v>
          </cell>
          <cell r="B178" t="str">
            <v>INPR</v>
          </cell>
          <cell r="C178" t="str">
            <v>INST</v>
          </cell>
          <cell r="D178">
            <v>64.81</v>
          </cell>
          <cell r="E178">
            <v>29.56</v>
          </cell>
          <cell r="F178">
            <v>26.25</v>
          </cell>
          <cell r="G178">
            <v>0</v>
          </cell>
          <cell r="H178">
            <v>98.83</v>
          </cell>
          <cell r="I178">
            <v>0</v>
          </cell>
          <cell r="J178">
            <v>69.5</v>
          </cell>
          <cell r="K178" t="str">
            <v/>
          </cell>
          <cell r="L178">
            <v>95.84</v>
          </cell>
          <cell r="M178">
            <v>2.33</v>
          </cell>
          <cell r="N178">
            <v>35</v>
          </cell>
          <cell r="O178">
            <v>0</v>
          </cell>
          <cell r="P178">
            <v>88.09</v>
          </cell>
          <cell r="Q178">
            <v>4</v>
          </cell>
          <cell r="R178">
            <v>35</v>
          </cell>
          <cell r="S178">
            <v>41.715000000000003</v>
          </cell>
          <cell r="T178">
            <v>98.83</v>
          </cell>
          <cell r="U178">
            <v>0</v>
          </cell>
          <cell r="V178">
            <v>69.5</v>
          </cell>
          <cell r="W178" t="str">
            <v/>
          </cell>
        </row>
        <row r="179">
          <cell r="A179" t="str">
            <v>HDKM78371</v>
          </cell>
          <cell r="B179" t="str">
            <v>INPR</v>
          </cell>
          <cell r="C179" t="str">
            <v>INST</v>
          </cell>
          <cell r="D179">
            <v>99.62</v>
          </cell>
          <cell r="E179">
            <v>0.63</v>
          </cell>
          <cell r="F179">
            <v>101</v>
          </cell>
          <cell r="G179">
            <v>0</v>
          </cell>
          <cell r="H179">
            <v>77.959999999999994</v>
          </cell>
          <cell r="I179">
            <v>1.49</v>
          </cell>
          <cell r="J179">
            <v>37.5</v>
          </cell>
          <cell r="K179">
            <v>92.188999999999993</v>
          </cell>
          <cell r="L179">
            <v>99.42</v>
          </cell>
          <cell r="M179">
            <v>0.97</v>
          </cell>
          <cell r="N179">
            <v>123</v>
          </cell>
          <cell r="O179">
            <v>0</v>
          </cell>
          <cell r="P179">
            <v>94.04</v>
          </cell>
          <cell r="Q179">
            <v>7.7</v>
          </cell>
          <cell r="R179">
            <v>123</v>
          </cell>
          <cell r="S179">
            <v>0</v>
          </cell>
          <cell r="T179">
            <v>77.959999999999994</v>
          </cell>
          <cell r="U179">
            <v>1.49</v>
          </cell>
          <cell r="V179">
            <v>37.5</v>
          </cell>
          <cell r="W179">
            <v>92.188999999999993</v>
          </cell>
        </row>
        <row r="180">
          <cell r="A180" t="str">
            <v>HDKM78372</v>
          </cell>
          <cell r="B180" t="str">
            <v>INPR</v>
          </cell>
          <cell r="C180" t="str">
            <v>INST</v>
          </cell>
          <cell r="D180">
            <v>98.46</v>
          </cell>
          <cell r="E180">
            <v>1.29</v>
          </cell>
          <cell r="F180">
            <v>48</v>
          </cell>
          <cell r="G180">
            <v>0</v>
          </cell>
          <cell r="H180">
            <v>99.16</v>
          </cell>
          <cell r="I180">
            <v>1.42</v>
          </cell>
          <cell r="J180">
            <v>89</v>
          </cell>
          <cell r="K180">
            <v>100</v>
          </cell>
          <cell r="L180">
            <v>100</v>
          </cell>
          <cell r="M180">
            <v>0</v>
          </cell>
          <cell r="N180">
            <v>125</v>
          </cell>
          <cell r="O180" t="str">
            <v/>
          </cell>
          <cell r="P180">
            <v>84.59</v>
          </cell>
          <cell r="Q180">
            <v>6.47</v>
          </cell>
          <cell r="R180">
            <v>125</v>
          </cell>
          <cell r="S180">
            <v>92.207999999999998</v>
          </cell>
          <cell r="T180">
            <v>99.16</v>
          </cell>
          <cell r="U180">
            <v>1.42</v>
          </cell>
          <cell r="V180">
            <v>89</v>
          </cell>
          <cell r="W180">
            <v>100</v>
          </cell>
        </row>
        <row r="181">
          <cell r="A181" t="str">
            <v>HDKM78373</v>
          </cell>
          <cell r="B181" t="str">
            <v>INPR</v>
          </cell>
          <cell r="C181" t="str">
            <v>INST</v>
          </cell>
          <cell r="D181">
            <v>100</v>
          </cell>
          <cell r="E181">
            <v>0</v>
          </cell>
          <cell r="F181">
            <v>102</v>
          </cell>
          <cell r="G181" t="str">
            <v/>
          </cell>
          <cell r="H181">
            <v>90.04</v>
          </cell>
          <cell r="I181">
            <v>16.73</v>
          </cell>
          <cell r="J181">
            <v>74</v>
          </cell>
          <cell r="K181">
            <v>100</v>
          </cell>
          <cell r="L181">
            <v>95.06</v>
          </cell>
          <cell r="M181">
            <v>2.77</v>
          </cell>
          <cell r="N181">
            <v>34</v>
          </cell>
          <cell r="O181">
            <v>0</v>
          </cell>
          <cell r="P181">
            <v>95.84</v>
          </cell>
          <cell r="Q181">
            <v>1.4</v>
          </cell>
          <cell r="R181">
            <v>34</v>
          </cell>
          <cell r="S181">
            <v>40.335000000000001</v>
          </cell>
          <cell r="T181">
            <v>90.04</v>
          </cell>
          <cell r="U181">
            <v>16.73</v>
          </cell>
          <cell r="V181">
            <v>74</v>
          </cell>
          <cell r="W181">
            <v>100</v>
          </cell>
        </row>
        <row r="182">
          <cell r="A182" t="str">
            <v>HDKM78382</v>
          </cell>
          <cell r="B182" t="str">
            <v>INPR</v>
          </cell>
          <cell r="C182" t="str">
            <v>INST</v>
          </cell>
          <cell r="D182">
            <v>99.57</v>
          </cell>
          <cell r="E182">
            <v>0.72</v>
          </cell>
          <cell r="F182">
            <v>107</v>
          </cell>
          <cell r="G182">
            <v>0</v>
          </cell>
          <cell r="H182">
            <v>95.6</v>
          </cell>
          <cell r="I182">
            <v>7.4</v>
          </cell>
          <cell r="J182">
            <v>85.6</v>
          </cell>
          <cell r="K182">
            <v>100</v>
          </cell>
          <cell r="L182">
            <v>90.64</v>
          </cell>
          <cell r="M182">
            <v>7.86</v>
          </cell>
          <cell r="N182">
            <v>53</v>
          </cell>
          <cell r="O182">
            <v>51.536999999999999</v>
          </cell>
          <cell r="P182">
            <v>89.82</v>
          </cell>
          <cell r="Q182">
            <v>14.72</v>
          </cell>
          <cell r="R182">
            <v>53</v>
          </cell>
          <cell r="S182">
            <v>100</v>
          </cell>
          <cell r="T182">
            <v>95.6</v>
          </cell>
          <cell r="U182">
            <v>7.4</v>
          </cell>
          <cell r="V182">
            <v>85.6</v>
          </cell>
          <cell r="W182">
            <v>100</v>
          </cell>
        </row>
        <row r="183">
          <cell r="A183" t="str">
            <v>HDKM78383</v>
          </cell>
          <cell r="B183" t="str">
            <v>INPR</v>
          </cell>
          <cell r="C183" t="str">
            <v>INST</v>
          </cell>
          <cell r="D183">
            <v>99.6</v>
          </cell>
          <cell r="E183">
            <v>0.67</v>
          </cell>
          <cell r="F183">
            <v>109</v>
          </cell>
          <cell r="G183">
            <v>100</v>
          </cell>
          <cell r="H183">
            <v>100</v>
          </cell>
          <cell r="I183">
            <v>0</v>
          </cell>
          <cell r="J183">
            <v>98</v>
          </cell>
          <cell r="K183" t="str">
            <v/>
          </cell>
          <cell r="L183">
            <v>76.61</v>
          </cell>
          <cell r="M183">
            <v>12.86</v>
          </cell>
          <cell r="N183">
            <v>31</v>
          </cell>
          <cell r="O183">
            <v>94.9</v>
          </cell>
          <cell r="P183">
            <v>99.46</v>
          </cell>
          <cell r="Q183">
            <v>0.9</v>
          </cell>
          <cell r="R183">
            <v>31</v>
          </cell>
          <cell r="S183">
            <v>0</v>
          </cell>
          <cell r="T183">
            <v>100</v>
          </cell>
          <cell r="U183">
            <v>0</v>
          </cell>
          <cell r="V183">
            <v>98</v>
          </cell>
          <cell r="W183" t="str">
            <v/>
          </cell>
        </row>
        <row r="184">
          <cell r="A184" t="str">
            <v>HDKM78384</v>
          </cell>
          <cell r="B184" t="str">
            <v>INPR</v>
          </cell>
          <cell r="C184" t="str">
            <v>INST</v>
          </cell>
          <cell r="D184">
            <v>94.62</v>
          </cell>
          <cell r="E184">
            <v>2.2599999999999998</v>
          </cell>
          <cell r="F184">
            <v>21.75</v>
          </cell>
          <cell r="G184">
            <v>76.021000000000001</v>
          </cell>
          <cell r="H184">
            <v>100</v>
          </cell>
          <cell r="I184">
            <v>0</v>
          </cell>
          <cell r="J184">
            <v>78</v>
          </cell>
          <cell r="K184" t="str">
            <v/>
          </cell>
          <cell r="L184">
            <v>97.61</v>
          </cell>
          <cell r="M184">
            <v>1.34</v>
          </cell>
          <cell r="N184">
            <v>40.666666666666664</v>
          </cell>
          <cell r="O184">
            <v>46.066000000000003</v>
          </cell>
          <cell r="P184">
            <v>99.59</v>
          </cell>
          <cell r="Q184">
            <v>0.68</v>
          </cell>
          <cell r="R184">
            <v>40.666666666666664</v>
          </cell>
          <cell r="S184">
            <v>0</v>
          </cell>
          <cell r="T184">
            <v>100</v>
          </cell>
          <cell r="U184">
            <v>0</v>
          </cell>
          <cell r="V184">
            <v>78</v>
          </cell>
          <cell r="W184" t="str">
            <v/>
          </cell>
        </row>
        <row r="185">
          <cell r="A185" t="str">
            <v>HDKM78385</v>
          </cell>
          <cell r="B185" t="str">
            <v>INPR</v>
          </cell>
          <cell r="C185" t="str">
            <v>INST</v>
          </cell>
          <cell r="D185">
            <v>98.11</v>
          </cell>
          <cell r="E185">
            <v>1.59</v>
          </cell>
          <cell r="F185">
            <v>47</v>
          </cell>
          <cell r="G185">
            <v>0</v>
          </cell>
          <cell r="H185">
            <v>99.45</v>
          </cell>
          <cell r="I185">
            <v>0.31</v>
          </cell>
          <cell r="J185">
            <v>31.5</v>
          </cell>
          <cell r="K185">
            <v>0</v>
          </cell>
          <cell r="L185">
            <v>98.49</v>
          </cell>
          <cell r="M185">
            <v>1.27</v>
          </cell>
          <cell r="N185">
            <v>58.5</v>
          </cell>
          <cell r="O185">
            <v>71.061999999999998</v>
          </cell>
          <cell r="P185">
            <v>86.24</v>
          </cell>
          <cell r="Q185">
            <v>23.12</v>
          </cell>
          <cell r="R185">
            <v>58.5</v>
          </cell>
          <cell r="S185">
            <v>0</v>
          </cell>
          <cell r="T185">
            <v>99.45</v>
          </cell>
          <cell r="U185">
            <v>0.31</v>
          </cell>
          <cell r="V185">
            <v>31.5</v>
          </cell>
          <cell r="W185">
            <v>0</v>
          </cell>
        </row>
        <row r="186">
          <cell r="A186" t="str">
            <v>HDKM78386</v>
          </cell>
          <cell r="B186" t="str">
            <v>INPR</v>
          </cell>
          <cell r="C186" t="str">
            <v>INST</v>
          </cell>
          <cell r="D186">
            <v>90.32</v>
          </cell>
          <cell r="E186">
            <v>7.03</v>
          </cell>
          <cell r="F186">
            <v>42.5</v>
          </cell>
          <cell r="G186">
            <v>80.569999999999993</v>
          </cell>
          <cell r="H186">
            <v>99.79</v>
          </cell>
          <cell r="I186">
            <v>0.35</v>
          </cell>
          <cell r="J186">
            <v>86</v>
          </cell>
          <cell r="K186">
            <v>0</v>
          </cell>
          <cell r="L186">
            <v>95</v>
          </cell>
          <cell r="M186">
            <v>1.2</v>
          </cell>
          <cell r="N186">
            <v>16.571428571428573</v>
          </cell>
          <cell r="O186">
            <v>19.248000000000001</v>
          </cell>
          <cell r="P186">
            <v>99.51</v>
          </cell>
          <cell r="Q186">
            <v>0.82</v>
          </cell>
          <cell r="R186">
            <v>16.571428571428573</v>
          </cell>
          <cell r="S186">
            <v>0</v>
          </cell>
          <cell r="T186">
            <v>99.79</v>
          </cell>
          <cell r="U186">
            <v>0.35</v>
          </cell>
          <cell r="V186">
            <v>86</v>
          </cell>
          <cell r="W186">
            <v>0</v>
          </cell>
        </row>
        <row r="187">
          <cell r="A187" t="str">
            <v>HDKM78387</v>
          </cell>
          <cell r="B187" t="str">
            <v>IDWP</v>
          </cell>
          <cell r="C187" t="str">
            <v>INST</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row>
        <row r="188">
          <cell r="A188" t="str">
            <v>HDKM78397</v>
          </cell>
          <cell r="B188" t="str">
            <v>INPR</v>
          </cell>
          <cell r="C188" t="str">
            <v>INST</v>
          </cell>
          <cell r="D188">
            <v>98.67</v>
          </cell>
          <cell r="E188">
            <v>2.23</v>
          </cell>
          <cell r="F188">
            <v>96</v>
          </cell>
          <cell r="G188">
            <v>0</v>
          </cell>
          <cell r="H188">
            <v>87.3</v>
          </cell>
          <cell r="I188">
            <v>21.33</v>
          </cell>
          <cell r="J188">
            <v>71</v>
          </cell>
          <cell r="K188">
            <v>100</v>
          </cell>
          <cell r="L188">
            <v>100</v>
          </cell>
          <cell r="M188">
            <v>0</v>
          </cell>
          <cell r="N188">
            <v>124</v>
          </cell>
          <cell r="O188" t="str">
            <v/>
          </cell>
          <cell r="P188">
            <v>97.81</v>
          </cell>
          <cell r="Q188">
            <v>1.84</v>
          </cell>
          <cell r="R188">
            <v>124</v>
          </cell>
          <cell r="S188">
            <v>51.127000000000002</v>
          </cell>
          <cell r="T188">
            <v>87.3</v>
          </cell>
          <cell r="U188">
            <v>21.33</v>
          </cell>
          <cell r="V188">
            <v>71</v>
          </cell>
          <cell r="W188">
            <v>100</v>
          </cell>
        </row>
        <row r="189">
          <cell r="A189" t="str">
            <v>HDKM78399</v>
          </cell>
          <cell r="B189" t="str">
            <v>INPR</v>
          </cell>
          <cell r="C189" t="str">
            <v>INST</v>
          </cell>
          <cell r="D189">
            <v>99.66</v>
          </cell>
          <cell r="E189">
            <v>0</v>
          </cell>
          <cell r="F189">
            <v>107</v>
          </cell>
          <cell r="G189" t="str">
            <v/>
          </cell>
          <cell r="H189">
            <v>92.06</v>
          </cell>
          <cell r="I189">
            <v>13.33</v>
          </cell>
          <cell r="J189">
            <v>84</v>
          </cell>
          <cell r="K189">
            <v>100</v>
          </cell>
          <cell r="L189">
            <v>100</v>
          </cell>
          <cell r="M189">
            <v>0</v>
          </cell>
          <cell r="N189">
            <v>128</v>
          </cell>
          <cell r="O189" t="str">
            <v/>
          </cell>
          <cell r="P189">
            <v>91.73</v>
          </cell>
          <cell r="Q189">
            <v>1.02</v>
          </cell>
          <cell r="R189">
            <v>128</v>
          </cell>
          <cell r="S189">
            <v>0</v>
          </cell>
          <cell r="T189">
            <v>92.06</v>
          </cell>
          <cell r="U189">
            <v>13.33</v>
          </cell>
          <cell r="V189">
            <v>84</v>
          </cell>
          <cell r="W189">
            <v>100</v>
          </cell>
        </row>
        <row r="190">
          <cell r="A190" t="str">
            <v>HDKM78400</v>
          </cell>
          <cell r="B190" t="str">
            <v>INPR</v>
          </cell>
          <cell r="C190" t="str">
            <v>INST</v>
          </cell>
          <cell r="D190">
            <v>99.46</v>
          </cell>
          <cell r="E190">
            <v>0.45</v>
          </cell>
          <cell r="F190">
            <v>47.5</v>
          </cell>
          <cell r="G190">
            <v>0</v>
          </cell>
          <cell r="H190">
            <v>99.06</v>
          </cell>
          <cell r="I190">
            <v>0.79</v>
          </cell>
          <cell r="J190">
            <v>43</v>
          </cell>
          <cell r="K190">
            <v>0</v>
          </cell>
          <cell r="L190">
            <v>91.35</v>
          </cell>
          <cell r="M190">
            <v>4.84</v>
          </cell>
          <cell r="N190">
            <v>38.666666666666664</v>
          </cell>
          <cell r="O190">
            <v>31.994</v>
          </cell>
          <cell r="P190">
            <v>99.48</v>
          </cell>
          <cell r="Q190">
            <v>0.87</v>
          </cell>
          <cell r="R190">
            <v>38.666666666666664</v>
          </cell>
          <cell r="S190">
            <v>0</v>
          </cell>
          <cell r="T190">
            <v>99.06</v>
          </cell>
          <cell r="U190">
            <v>0.79</v>
          </cell>
          <cell r="V190">
            <v>43</v>
          </cell>
          <cell r="W190">
            <v>0</v>
          </cell>
        </row>
        <row r="191">
          <cell r="A191" t="str">
            <v>HDKM78433</v>
          </cell>
          <cell r="B191" t="str">
            <v>INPR</v>
          </cell>
          <cell r="C191" t="str">
            <v>INST</v>
          </cell>
          <cell r="D191">
            <v>98.7</v>
          </cell>
          <cell r="E191">
            <v>2.1800000000000002</v>
          </cell>
          <cell r="F191">
            <v>96</v>
          </cell>
          <cell r="G191">
            <v>0</v>
          </cell>
          <cell r="H191">
            <v>99.63</v>
          </cell>
          <cell r="I191">
            <v>0.62</v>
          </cell>
          <cell r="J191">
            <v>95</v>
          </cell>
          <cell r="K191">
            <v>0</v>
          </cell>
          <cell r="L191">
            <v>97.92</v>
          </cell>
          <cell r="M191">
            <v>1.75</v>
          </cell>
          <cell r="N191">
            <v>62</v>
          </cell>
          <cell r="O191">
            <v>85.228999999999999</v>
          </cell>
          <cell r="P191">
            <v>96.9</v>
          </cell>
          <cell r="Q191">
            <v>0.57999999999999996</v>
          </cell>
          <cell r="R191">
            <v>62</v>
          </cell>
          <cell r="S191">
            <v>0</v>
          </cell>
          <cell r="T191">
            <v>99.63</v>
          </cell>
          <cell r="U191">
            <v>0.62</v>
          </cell>
          <cell r="V191">
            <v>95</v>
          </cell>
          <cell r="W191">
            <v>0</v>
          </cell>
        </row>
        <row r="192">
          <cell r="A192" t="str">
            <v>HDKM78434</v>
          </cell>
          <cell r="B192" t="str">
            <v>INPR</v>
          </cell>
          <cell r="C192" t="str">
            <v>INST</v>
          </cell>
          <cell r="D192">
            <v>97.04</v>
          </cell>
          <cell r="E192">
            <v>2.48</v>
          </cell>
          <cell r="F192">
            <v>46</v>
          </cell>
          <cell r="G192">
            <v>0</v>
          </cell>
          <cell r="H192">
            <v>50.48</v>
          </cell>
          <cell r="I192">
            <v>83.2</v>
          </cell>
          <cell r="J192">
            <v>41</v>
          </cell>
          <cell r="K192">
            <v>100</v>
          </cell>
          <cell r="L192">
            <v>99.61</v>
          </cell>
          <cell r="M192">
            <v>0.65</v>
          </cell>
          <cell r="N192">
            <v>122</v>
          </cell>
          <cell r="O192">
            <v>0</v>
          </cell>
          <cell r="P192">
            <v>95.49</v>
          </cell>
          <cell r="Q192">
            <v>7.58</v>
          </cell>
          <cell r="R192">
            <v>122</v>
          </cell>
          <cell r="S192">
            <v>100</v>
          </cell>
          <cell r="T192">
            <v>50.48</v>
          </cell>
          <cell r="U192">
            <v>83.2</v>
          </cell>
          <cell r="V192">
            <v>41</v>
          </cell>
          <cell r="W192">
            <v>100</v>
          </cell>
        </row>
        <row r="193">
          <cell r="A193" t="str">
            <v>HDKM78435</v>
          </cell>
          <cell r="B193" t="str">
            <v>INPR</v>
          </cell>
          <cell r="C193" t="str">
            <v>INST</v>
          </cell>
          <cell r="D193">
            <v>95.22</v>
          </cell>
          <cell r="E193">
            <v>8.0299999999999994</v>
          </cell>
          <cell r="F193">
            <v>100</v>
          </cell>
          <cell r="G193">
            <v>100</v>
          </cell>
          <cell r="H193">
            <v>99.54</v>
          </cell>
          <cell r="I193">
            <v>0.77</v>
          </cell>
          <cell r="J193">
            <v>88</v>
          </cell>
          <cell r="K193">
            <v>0</v>
          </cell>
          <cell r="L193">
            <v>97.85</v>
          </cell>
          <cell r="M193">
            <v>3.62</v>
          </cell>
          <cell r="N193">
            <v>113</v>
          </cell>
          <cell r="O193">
            <v>100</v>
          </cell>
          <cell r="P193">
            <v>91.82</v>
          </cell>
          <cell r="Q193">
            <v>3.44</v>
          </cell>
          <cell r="R193">
            <v>113</v>
          </cell>
          <cell r="S193">
            <v>0</v>
          </cell>
          <cell r="T193">
            <v>99.54</v>
          </cell>
          <cell r="U193">
            <v>0.77</v>
          </cell>
          <cell r="V193">
            <v>88</v>
          </cell>
          <cell r="W193">
            <v>0</v>
          </cell>
        </row>
        <row r="194">
          <cell r="A194" t="str">
            <v>HDKM78442</v>
          </cell>
          <cell r="B194" t="str">
            <v>INPR</v>
          </cell>
          <cell r="C194" t="str">
            <v>INST</v>
          </cell>
          <cell r="D194">
            <v>95.57</v>
          </cell>
          <cell r="E194">
            <v>0.28000000000000003</v>
          </cell>
          <cell r="F194">
            <v>93</v>
          </cell>
          <cell r="G194">
            <v>0</v>
          </cell>
          <cell r="H194">
            <v>83.72</v>
          </cell>
          <cell r="I194">
            <v>13.68</v>
          </cell>
          <cell r="J194">
            <v>39</v>
          </cell>
          <cell r="K194">
            <v>87.02</v>
          </cell>
          <cell r="L194">
            <v>97.03</v>
          </cell>
          <cell r="M194">
            <v>1.25</v>
          </cell>
          <cell r="N194">
            <v>24.75</v>
          </cell>
          <cell r="O194">
            <v>0</v>
          </cell>
          <cell r="P194">
            <v>97.67</v>
          </cell>
          <cell r="Q194">
            <v>1.96</v>
          </cell>
          <cell r="R194">
            <v>24.75</v>
          </cell>
          <cell r="S194">
            <v>0</v>
          </cell>
          <cell r="T194">
            <v>83.72</v>
          </cell>
          <cell r="U194">
            <v>13.68</v>
          </cell>
          <cell r="V194">
            <v>39</v>
          </cell>
          <cell r="W194">
            <v>87.02</v>
          </cell>
        </row>
        <row r="195">
          <cell r="A195" t="str">
            <v>HDKM78443</v>
          </cell>
          <cell r="B195" t="str">
            <v>INPR</v>
          </cell>
          <cell r="C195" t="str">
            <v>INST</v>
          </cell>
          <cell r="D195">
            <v>84.97</v>
          </cell>
          <cell r="E195">
            <v>8.42</v>
          </cell>
          <cell r="F195">
            <v>24</v>
          </cell>
          <cell r="G195">
            <v>60.527000000000001</v>
          </cell>
          <cell r="H195">
            <v>32.75</v>
          </cell>
          <cell r="I195">
            <v>48.48</v>
          </cell>
          <cell r="J195">
            <v>15</v>
          </cell>
          <cell r="K195">
            <v>0</v>
          </cell>
          <cell r="L195">
            <v>100</v>
          </cell>
          <cell r="M195">
            <v>0</v>
          </cell>
          <cell r="N195">
            <v>123</v>
          </cell>
          <cell r="O195" t="str">
            <v/>
          </cell>
          <cell r="P195">
            <v>99.29</v>
          </cell>
          <cell r="Q195">
            <v>1.2</v>
          </cell>
          <cell r="R195">
            <v>123</v>
          </cell>
          <cell r="S195">
            <v>100</v>
          </cell>
          <cell r="T195">
            <v>32.75</v>
          </cell>
          <cell r="U195">
            <v>48.48</v>
          </cell>
          <cell r="V195">
            <v>15</v>
          </cell>
          <cell r="W195">
            <v>0</v>
          </cell>
        </row>
        <row r="196">
          <cell r="A196" t="str">
            <v>HDKM78446</v>
          </cell>
          <cell r="B196" t="str">
            <v>INPR</v>
          </cell>
          <cell r="C196" t="str">
            <v>INST</v>
          </cell>
          <cell r="D196">
            <v>96.33</v>
          </cell>
          <cell r="E196">
            <v>6.17</v>
          </cell>
          <cell r="F196">
            <v>100</v>
          </cell>
          <cell r="G196">
            <v>0</v>
          </cell>
          <cell r="H196">
            <v>100</v>
          </cell>
          <cell r="I196">
            <v>0</v>
          </cell>
          <cell r="J196">
            <v>86</v>
          </cell>
          <cell r="K196" t="str">
            <v/>
          </cell>
          <cell r="L196">
            <v>93.04</v>
          </cell>
          <cell r="M196">
            <v>11.7</v>
          </cell>
          <cell r="N196">
            <v>113</v>
          </cell>
          <cell r="O196">
            <v>100</v>
          </cell>
          <cell r="P196">
            <v>100</v>
          </cell>
          <cell r="Q196">
            <v>0</v>
          </cell>
          <cell r="R196">
            <v>113</v>
          </cell>
          <cell r="S196" t="str">
            <v/>
          </cell>
          <cell r="T196">
            <v>100</v>
          </cell>
          <cell r="U196">
            <v>0</v>
          </cell>
          <cell r="V196">
            <v>86</v>
          </cell>
          <cell r="W196" t="str">
            <v/>
          </cell>
        </row>
        <row r="197">
          <cell r="A197" t="str">
            <v>HDKM78457</v>
          </cell>
          <cell r="B197" t="str">
            <v>INPR</v>
          </cell>
          <cell r="C197" t="str">
            <v>INST</v>
          </cell>
          <cell r="D197">
            <v>100</v>
          </cell>
          <cell r="E197">
            <v>0</v>
          </cell>
          <cell r="F197">
            <v>114</v>
          </cell>
          <cell r="G197" t="str">
            <v/>
          </cell>
          <cell r="H197">
            <v>88.75</v>
          </cell>
          <cell r="I197">
            <v>18.899999999999999</v>
          </cell>
          <cell r="J197">
            <v>55</v>
          </cell>
          <cell r="K197">
            <v>100</v>
          </cell>
          <cell r="L197">
            <v>97.96</v>
          </cell>
          <cell r="M197">
            <v>1.1399999999999999</v>
          </cell>
          <cell r="N197">
            <v>37.666666666666664</v>
          </cell>
          <cell r="O197">
            <v>0</v>
          </cell>
          <cell r="P197">
            <v>97.35</v>
          </cell>
          <cell r="Q197">
            <v>4.45</v>
          </cell>
          <cell r="R197">
            <v>37.666666666666664</v>
          </cell>
          <cell r="S197">
            <v>100</v>
          </cell>
          <cell r="T197">
            <v>88.75</v>
          </cell>
          <cell r="U197">
            <v>18.899999999999999</v>
          </cell>
          <cell r="V197">
            <v>55</v>
          </cell>
          <cell r="W197">
            <v>100</v>
          </cell>
        </row>
        <row r="198">
          <cell r="A198" t="str">
            <v>HDKM78458</v>
          </cell>
          <cell r="B198" t="str">
            <v>INPR</v>
          </cell>
          <cell r="C198" t="str">
            <v>INST</v>
          </cell>
          <cell r="D198">
            <v>99.8</v>
          </cell>
          <cell r="E198">
            <v>0.33</v>
          </cell>
          <cell r="F198">
            <v>99</v>
          </cell>
          <cell r="G198">
            <v>0</v>
          </cell>
          <cell r="H198">
            <v>98.37</v>
          </cell>
          <cell r="I198">
            <v>1.37</v>
          </cell>
          <cell r="J198">
            <v>44</v>
          </cell>
          <cell r="K198">
            <v>87.816000000000003</v>
          </cell>
          <cell r="L198">
            <v>98.59</v>
          </cell>
          <cell r="M198">
            <v>0.47</v>
          </cell>
          <cell r="N198">
            <v>24.6</v>
          </cell>
          <cell r="O198">
            <v>40.853000000000002</v>
          </cell>
          <cell r="P198">
            <v>84.35</v>
          </cell>
          <cell r="Q198">
            <v>26.3</v>
          </cell>
          <cell r="R198">
            <v>24.6</v>
          </cell>
          <cell r="S198">
            <v>100</v>
          </cell>
          <cell r="T198">
            <v>98.37</v>
          </cell>
          <cell r="U198">
            <v>1.37</v>
          </cell>
          <cell r="V198">
            <v>44</v>
          </cell>
          <cell r="W198">
            <v>87.816000000000003</v>
          </cell>
        </row>
        <row r="199">
          <cell r="A199" t="str">
            <v>HDKM78459</v>
          </cell>
          <cell r="B199" t="str">
            <v>INPR</v>
          </cell>
          <cell r="C199" t="str">
            <v>INST</v>
          </cell>
          <cell r="D199">
            <v>100</v>
          </cell>
          <cell r="E199">
            <v>0</v>
          </cell>
          <cell r="F199">
            <v>85</v>
          </cell>
          <cell r="G199" t="str">
            <v/>
          </cell>
          <cell r="H199">
            <v>98.84</v>
          </cell>
          <cell r="I199">
            <v>0.98</v>
          </cell>
          <cell r="J199">
            <v>41.75</v>
          </cell>
          <cell r="K199">
            <v>80.358999999999995</v>
          </cell>
          <cell r="L199">
            <v>97.67</v>
          </cell>
          <cell r="M199">
            <v>1.96</v>
          </cell>
          <cell r="N199">
            <v>67.5</v>
          </cell>
          <cell r="O199">
            <v>100</v>
          </cell>
          <cell r="P199">
            <v>92.08</v>
          </cell>
          <cell r="Q199">
            <v>13.3</v>
          </cell>
          <cell r="R199">
            <v>67.5</v>
          </cell>
          <cell r="S199">
            <v>100</v>
          </cell>
          <cell r="T199">
            <v>98.84</v>
          </cell>
          <cell r="U199">
            <v>0.98</v>
          </cell>
          <cell r="V199">
            <v>41.75</v>
          </cell>
          <cell r="W199">
            <v>80.358999999999995</v>
          </cell>
        </row>
        <row r="200">
          <cell r="A200" t="str">
            <v>HDKM78460</v>
          </cell>
          <cell r="B200" t="str">
            <v>INPR</v>
          </cell>
          <cell r="C200" t="str">
            <v>INST</v>
          </cell>
          <cell r="D200">
            <v>99.84</v>
          </cell>
          <cell r="E200">
            <v>0.27</v>
          </cell>
          <cell r="F200">
            <v>98</v>
          </cell>
          <cell r="G200">
            <v>0</v>
          </cell>
          <cell r="H200">
            <v>98.69</v>
          </cell>
          <cell r="I200">
            <v>2.2000000000000002</v>
          </cell>
          <cell r="J200">
            <v>84</v>
          </cell>
          <cell r="K200">
            <v>100</v>
          </cell>
          <cell r="L200">
            <v>90.99</v>
          </cell>
          <cell r="M200">
            <v>5.04</v>
          </cell>
          <cell r="N200">
            <v>38.333333333333336</v>
          </cell>
          <cell r="O200">
            <v>55.947000000000003</v>
          </cell>
          <cell r="P200">
            <v>88.76</v>
          </cell>
          <cell r="Q200">
            <v>7.88</v>
          </cell>
          <cell r="R200">
            <v>38.333333333333336</v>
          </cell>
          <cell r="S200">
            <v>0</v>
          </cell>
          <cell r="T200">
            <v>98.69</v>
          </cell>
          <cell r="U200">
            <v>2.2000000000000002</v>
          </cell>
          <cell r="V200">
            <v>84</v>
          </cell>
          <cell r="W200">
            <v>100</v>
          </cell>
        </row>
        <row r="201">
          <cell r="A201" t="str">
            <v>HDKM78462</v>
          </cell>
          <cell r="B201" t="str">
            <v>INPR</v>
          </cell>
          <cell r="C201" t="str">
            <v>INST</v>
          </cell>
          <cell r="D201">
            <v>100</v>
          </cell>
          <cell r="E201">
            <v>0</v>
          </cell>
          <cell r="F201">
            <v>101</v>
          </cell>
          <cell r="G201" t="str">
            <v/>
          </cell>
          <cell r="H201">
            <v>95.96</v>
          </cell>
          <cell r="I201">
            <v>1.73</v>
          </cell>
          <cell r="J201">
            <v>40.5</v>
          </cell>
          <cell r="K201">
            <v>53.622999999999998</v>
          </cell>
          <cell r="L201">
            <v>100</v>
          </cell>
          <cell r="M201">
            <v>0</v>
          </cell>
          <cell r="N201">
            <v>117.2</v>
          </cell>
          <cell r="O201" t="str">
            <v/>
          </cell>
          <cell r="P201">
            <v>86.13</v>
          </cell>
          <cell r="Q201">
            <v>23.3</v>
          </cell>
          <cell r="R201">
            <v>117.2</v>
          </cell>
          <cell r="S201">
            <v>100</v>
          </cell>
          <cell r="T201">
            <v>95.96</v>
          </cell>
          <cell r="U201">
            <v>1.73</v>
          </cell>
          <cell r="V201">
            <v>40.5</v>
          </cell>
          <cell r="W201">
            <v>53.622999999999998</v>
          </cell>
        </row>
        <row r="202">
          <cell r="A202" t="str">
            <v>HDKM78463</v>
          </cell>
          <cell r="B202" t="str">
            <v>INPR</v>
          </cell>
          <cell r="C202" t="str">
            <v>INST</v>
          </cell>
          <cell r="D202">
            <v>99.03</v>
          </cell>
          <cell r="E202">
            <v>1.63</v>
          </cell>
          <cell r="F202">
            <v>99</v>
          </cell>
          <cell r="G202">
            <v>0</v>
          </cell>
          <cell r="H202">
            <v>95.05</v>
          </cell>
          <cell r="I202">
            <v>2.08</v>
          </cell>
          <cell r="J202">
            <v>16.25</v>
          </cell>
          <cell r="K202">
            <v>51.905999999999999</v>
          </cell>
          <cell r="L202">
            <v>94.16</v>
          </cell>
          <cell r="M202">
            <v>9.82</v>
          </cell>
          <cell r="N202">
            <v>113</v>
          </cell>
          <cell r="O202">
            <v>0</v>
          </cell>
          <cell r="P202">
            <v>88.95</v>
          </cell>
          <cell r="Q202">
            <v>9.2799999999999994</v>
          </cell>
          <cell r="R202">
            <v>113</v>
          </cell>
          <cell r="S202">
            <v>96.768000000000001</v>
          </cell>
          <cell r="T202">
            <v>95.05</v>
          </cell>
          <cell r="U202">
            <v>2.08</v>
          </cell>
          <cell r="V202">
            <v>16.25</v>
          </cell>
          <cell r="W202">
            <v>51.905999999999999</v>
          </cell>
        </row>
        <row r="203">
          <cell r="A203" t="str">
            <v>HDKM78464</v>
          </cell>
          <cell r="B203" t="str">
            <v>INPR</v>
          </cell>
          <cell r="C203" t="str">
            <v>INST</v>
          </cell>
          <cell r="D203">
            <v>98.28</v>
          </cell>
          <cell r="E203">
            <v>0.43</v>
          </cell>
          <cell r="F203">
            <v>97</v>
          </cell>
          <cell r="G203">
            <v>100</v>
          </cell>
          <cell r="H203">
            <v>96.21</v>
          </cell>
          <cell r="I203">
            <v>3.18</v>
          </cell>
          <cell r="J203">
            <v>37.5</v>
          </cell>
          <cell r="K203">
            <v>98.162000000000006</v>
          </cell>
          <cell r="L203">
            <v>93.8</v>
          </cell>
          <cell r="M203">
            <v>1.94</v>
          </cell>
          <cell r="N203">
            <v>60.75</v>
          </cell>
          <cell r="O203">
            <v>0</v>
          </cell>
          <cell r="P203">
            <v>89.25</v>
          </cell>
          <cell r="Q203">
            <v>9.0299999999999994</v>
          </cell>
          <cell r="R203">
            <v>60.75</v>
          </cell>
          <cell r="S203">
            <v>70.941000000000003</v>
          </cell>
          <cell r="T203">
            <v>96.21</v>
          </cell>
          <cell r="U203">
            <v>3.18</v>
          </cell>
          <cell r="V203">
            <v>37.5</v>
          </cell>
          <cell r="W203">
            <v>98.162000000000006</v>
          </cell>
        </row>
        <row r="204">
          <cell r="A204" t="str">
            <v>HDKM78465</v>
          </cell>
          <cell r="B204" t="str">
            <v>INPR</v>
          </cell>
          <cell r="C204" t="str">
            <v>INST</v>
          </cell>
          <cell r="D204">
            <v>96.07</v>
          </cell>
          <cell r="E204">
            <v>1.38</v>
          </cell>
          <cell r="F204">
            <v>89</v>
          </cell>
          <cell r="G204">
            <v>0</v>
          </cell>
          <cell r="H204">
            <v>98.79</v>
          </cell>
          <cell r="I204">
            <v>2.0299999999999998</v>
          </cell>
          <cell r="J204">
            <v>82</v>
          </cell>
          <cell r="K204">
            <v>100</v>
          </cell>
          <cell r="L204">
            <v>99.55</v>
          </cell>
          <cell r="M204">
            <v>0.75</v>
          </cell>
          <cell r="N204">
            <v>116</v>
          </cell>
          <cell r="O204">
            <v>0</v>
          </cell>
          <cell r="P204">
            <v>91.78</v>
          </cell>
          <cell r="Q204">
            <v>4.6100000000000003</v>
          </cell>
          <cell r="R204">
            <v>116</v>
          </cell>
          <cell r="S204">
            <v>89.745000000000005</v>
          </cell>
          <cell r="T204">
            <v>98.79</v>
          </cell>
          <cell r="U204">
            <v>2.0299999999999998</v>
          </cell>
          <cell r="V204">
            <v>82</v>
          </cell>
          <cell r="W204">
            <v>100</v>
          </cell>
        </row>
        <row r="205">
          <cell r="A205" t="str">
            <v>HDKM78466</v>
          </cell>
          <cell r="B205" t="str">
            <v>INPR</v>
          </cell>
          <cell r="C205" t="str">
            <v>INST</v>
          </cell>
          <cell r="D205">
            <v>100</v>
          </cell>
          <cell r="E205">
            <v>0</v>
          </cell>
          <cell r="F205">
            <v>95</v>
          </cell>
          <cell r="G205" t="str">
            <v/>
          </cell>
          <cell r="H205">
            <v>95.47</v>
          </cell>
          <cell r="I205">
            <v>7.62</v>
          </cell>
          <cell r="J205">
            <v>74</v>
          </cell>
          <cell r="K205">
            <v>100</v>
          </cell>
          <cell r="L205">
            <v>100</v>
          </cell>
          <cell r="M205">
            <v>0</v>
          </cell>
          <cell r="N205">
            <v>119</v>
          </cell>
          <cell r="O205" t="str">
            <v/>
          </cell>
          <cell r="P205">
            <v>98.34</v>
          </cell>
          <cell r="Q205">
            <v>1.39</v>
          </cell>
          <cell r="R205">
            <v>119</v>
          </cell>
          <cell r="S205">
            <v>67.061999999999998</v>
          </cell>
          <cell r="T205">
            <v>95.47</v>
          </cell>
          <cell r="U205">
            <v>7.62</v>
          </cell>
          <cell r="V205">
            <v>74</v>
          </cell>
          <cell r="W205">
            <v>100</v>
          </cell>
        </row>
        <row r="206">
          <cell r="A206" t="str">
            <v>HDKM78467</v>
          </cell>
          <cell r="B206" t="str">
            <v>INPR</v>
          </cell>
          <cell r="C206" t="str">
            <v>INST</v>
          </cell>
          <cell r="D206">
            <v>100</v>
          </cell>
          <cell r="E206">
            <v>0</v>
          </cell>
          <cell r="F206">
            <v>103</v>
          </cell>
          <cell r="G206" t="str">
            <v/>
          </cell>
          <cell r="H206">
            <v>98.27</v>
          </cell>
          <cell r="I206">
            <v>1.45</v>
          </cell>
          <cell r="J206">
            <v>41.95</v>
          </cell>
          <cell r="K206">
            <v>56.896999999999998</v>
          </cell>
          <cell r="L206">
            <v>98.11</v>
          </cell>
          <cell r="M206">
            <v>1.65</v>
          </cell>
          <cell r="N206">
            <v>108.4</v>
          </cell>
          <cell r="O206">
            <v>100</v>
          </cell>
          <cell r="P206">
            <v>99.87</v>
          </cell>
          <cell r="Q206">
            <v>0.22</v>
          </cell>
          <cell r="R206">
            <v>108.4</v>
          </cell>
          <cell r="S206">
            <v>0</v>
          </cell>
          <cell r="T206">
            <v>98.27</v>
          </cell>
          <cell r="U206">
            <v>1.45</v>
          </cell>
          <cell r="V206">
            <v>41.95</v>
          </cell>
          <cell r="W206">
            <v>56.896999999999998</v>
          </cell>
        </row>
        <row r="207">
          <cell r="A207" t="str">
            <v>HDKM78468</v>
          </cell>
          <cell r="B207" t="str">
            <v>INPR</v>
          </cell>
          <cell r="C207" t="str">
            <v>INST</v>
          </cell>
          <cell r="D207">
            <v>99.82</v>
          </cell>
          <cell r="E207">
            <v>0.3</v>
          </cell>
          <cell r="F207">
            <v>96</v>
          </cell>
          <cell r="G207">
            <v>0</v>
          </cell>
          <cell r="H207">
            <v>99.49</v>
          </cell>
          <cell r="I207">
            <v>0.85</v>
          </cell>
          <cell r="J207">
            <v>83.5</v>
          </cell>
          <cell r="K207">
            <v>100</v>
          </cell>
          <cell r="L207">
            <v>100</v>
          </cell>
          <cell r="M207">
            <v>0</v>
          </cell>
          <cell r="N207">
            <v>122</v>
          </cell>
          <cell r="O207" t="str">
            <v/>
          </cell>
          <cell r="P207">
            <v>78.77</v>
          </cell>
          <cell r="Q207">
            <v>8.92</v>
          </cell>
          <cell r="R207">
            <v>122</v>
          </cell>
          <cell r="S207">
            <v>56.494999999999997</v>
          </cell>
          <cell r="T207">
            <v>99.49</v>
          </cell>
          <cell r="U207">
            <v>0.85</v>
          </cell>
          <cell r="V207">
            <v>83.5</v>
          </cell>
          <cell r="W207">
            <v>100</v>
          </cell>
        </row>
        <row r="208">
          <cell r="A208" t="str">
            <v>HDKM78469</v>
          </cell>
          <cell r="B208" t="str">
            <v>INPR</v>
          </cell>
          <cell r="C208" t="str">
            <v>INST</v>
          </cell>
          <cell r="D208">
            <v>100</v>
          </cell>
          <cell r="E208">
            <v>0</v>
          </cell>
          <cell r="F208">
            <v>87</v>
          </cell>
          <cell r="G208" t="str">
            <v/>
          </cell>
          <cell r="H208">
            <v>99.02</v>
          </cell>
          <cell r="I208">
            <v>1.65</v>
          </cell>
          <cell r="J208">
            <v>76</v>
          </cell>
          <cell r="K208">
            <v>100</v>
          </cell>
          <cell r="L208">
            <v>93.25</v>
          </cell>
          <cell r="M208">
            <v>11.33</v>
          </cell>
          <cell r="N208">
            <v>120</v>
          </cell>
          <cell r="O208">
            <v>100</v>
          </cell>
          <cell r="P208">
            <v>87.95</v>
          </cell>
          <cell r="Q208">
            <v>4.05</v>
          </cell>
          <cell r="R208">
            <v>120</v>
          </cell>
          <cell r="S208">
            <v>58.024999999999999</v>
          </cell>
          <cell r="T208">
            <v>99.02</v>
          </cell>
          <cell r="U208">
            <v>1.65</v>
          </cell>
          <cell r="V208">
            <v>76</v>
          </cell>
          <cell r="W208">
            <v>100</v>
          </cell>
        </row>
        <row r="209">
          <cell r="A209" t="str">
            <v>HDKM78470</v>
          </cell>
          <cell r="B209" t="str">
            <v>INPR</v>
          </cell>
          <cell r="C209" t="str">
            <v>INST</v>
          </cell>
          <cell r="D209">
            <v>97.22</v>
          </cell>
          <cell r="E209">
            <v>4.67</v>
          </cell>
          <cell r="F209">
            <v>102</v>
          </cell>
          <cell r="G209">
            <v>0</v>
          </cell>
          <cell r="H209">
            <v>99.1</v>
          </cell>
          <cell r="I209">
            <v>1.52</v>
          </cell>
          <cell r="J209">
            <v>87.3</v>
          </cell>
          <cell r="K209">
            <v>0</v>
          </cell>
          <cell r="L209">
            <v>95.95</v>
          </cell>
          <cell r="M209">
            <v>3.4</v>
          </cell>
          <cell r="N209">
            <v>57.5</v>
          </cell>
          <cell r="O209">
            <v>78.676000000000002</v>
          </cell>
          <cell r="P209">
            <v>80.34</v>
          </cell>
          <cell r="Q209">
            <v>8.26</v>
          </cell>
          <cell r="R209">
            <v>57.5</v>
          </cell>
          <cell r="S209">
            <v>0</v>
          </cell>
          <cell r="T209">
            <v>99.1</v>
          </cell>
          <cell r="U209">
            <v>1.52</v>
          </cell>
          <cell r="V209">
            <v>87.3</v>
          </cell>
          <cell r="W209">
            <v>0</v>
          </cell>
        </row>
        <row r="210">
          <cell r="A210" t="str">
            <v>HDKM78471</v>
          </cell>
          <cell r="B210" t="str">
            <v>INPR</v>
          </cell>
          <cell r="C210" t="str">
            <v>INST</v>
          </cell>
          <cell r="D210">
            <v>95.38</v>
          </cell>
          <cell r="E210">
            <v>2.06</v>
          </cell>
          <cell r="F210">
            <v>30</v>
          </cell>
          <cell r="G210">
            <v>0</v>
          </cell>
          <cell r="H210">
            <v>95.11</v>
          </cell>
          <cell r="I210">
            <v>2.12</v>
          </cell>
          <cell r="J210">
            <v>74</v>
          </cell>
          <cell r="K210">
            <v>100</v>
          </cell>
          <cell r="L210">
            <v>99.87</v>
          </cell>
          <cell r="M210">
            <v>0.11</v>
          </cell>
          <cell r="N210">
            <v>58.5</v>
          </cell>
          <cell r="O210">
            <v>15.278</v>
          </cell>
          <cell r="P210">
            <v>99.21</v>
          </cell>
          <cell r="Q210">
            <v>0</v>
          </cell>
          <cell r="R210">
            <v>58.5</v>
          </cell>
          <cell r="S210" t="str">
            <v/>
          </cell>
          <cell r="T210">
            <v>95.11</v>
          </cell>
          <cell r="U210">
            <v>2.12</v>
          </cell>
          <cell r="V210">
            <v>74</v>
          </cell>
          <cell r="W210">
            <v>100</v>
          </cell>
        </row>
        <row r="211">
          <cell r="A211" t="str">
            <v>HAULER</v>
          </cell>
          <cell r="B211">
            <v>128</v>
          </cell>
          <cell r="D211">
            <v>91.706015624999992</v>
          </cell>
          <cell r="E211">
            <v>5.5621093749999986</v>
          </cell>
          <cell r="F211">
            <v>59.038988095238082</v>
          </cell>
          <cell r="G211">
            <v>33.510508771929828</v>
          </cell>
          <cell r="H211">
            <v>90.248099173553754</v>
          </cell>
          <cell r="I211">
            <v>8.5687719298245622</v>
          </cell>
          <cell r="J211">
            <v>46.940204678362562</v>
          </cell>
          <cell r="K211">
            <v>50.658603960396036</v>
          </cell>
          <cell r="L211">
            <v>89.592192982456154</v>
          </cell>
          <cell r="M211">
            <v>7.6438596491228106</v>
          </cell>
          <cell r="N211">
            <v>59.50482752155979</v>
          </cell>
          <cell r="O211">
            <v>35.2778909090909</v>
          </cell>
          <cell r="P211">
            <v>90.365701754385952</v>
          </cell>
          <cell r="Q211">
            <v>9.5309649122807016</v>
          </cell>
          <cell r="R211">
            <v>60.508507549361205</v>
          </cell>
          <cell r="S211">
            <v>30.628213592233006</v>
          </cell>
          <cell r="T211">
            <v>90.441652892562018</v>
          </cell>
          <cell r="U211">
            <v>8.4257024793388435</v>
          </cell>
          <cell r="V211">
            <v>48.666369047619057</v>
          </cell>
          <cell r="W211">
            <v>48.863178217821776</v>
          </cell>
        </row>
        <row r="212">
          <cell r="A212" t="str">
            <v>BDKM15049</v>
          </cell>
          <cell r="B212" t="str">
            <v>IDWP</v>
          </cell>
          <cell r="C212" t="str">
            <v>INST</v>
          </cell>
          <cell r="D212" t="str">
            <v/>
          </cell>
          <cell r="E212" t="str">
            <v/>
          </cell>
          <cell r="F212" t="str">
            <v/>
          </cell>
          <cell r="H212" t="str">
            <v/>
          </cell>
          <cell r="I212" t="str">
            <v/>
          </cell>
          <cell r="J212" t="str">
            <v/>
          </cell>
          <cell r="L212" t="str">
            <v/>
          </cell>
          <cell r="M212" t="str">
            <v/>
          </cell>
          <cell r="P212" t="str">
            <v/>
          </cell>
          <cell r="Q212" t="str">
            <v/>
          </cell>
          <cell r="T212" t="str">
            <v/>
          </cell>
          <cell r="U212" t="str">
            <v/>
          </cell>
        </row>
        <row r="213">
          <cell r="A213" t="str">
            <v>BDKM15061</v>
          </cell>
          <cell r="B213" t="str">
            <v>INPR</v>
          </cell>
          <cell r="C213" t="str">
            <v>INST</v>
          </cell>
          <cell r="D213">
            <v>100</v>
          </cell>
          <cell r="E213">
            <v>0</v>
          </cell>
          <cell r="F213">
            <v>0</v>
          </cell>
          <cell r="G213" t="str">
            <v/>
          </cell>
          <cell r="H213">
            <v>100</v>
          </cell>
          <cell r="I213">
            <v>0</v>
          </cell>
          <cell r="J213">
            <v>16</v>
          </cell>
          <cell r="K213" t="str">
            <v/>
          </cell>
          <cell r="L213">
            <v>98.84</v>
          </cell>
          <cell r="M213">
            <v>0.65</v>
          </cell>
          <cell r="N213">
            <v>26.666666666666668</v>
          </cell>
          <cell r="O213">
            <v>0</v>
          </cell>
          <cell r="P213">
            <v>54</v>
          </cell>
          <cell r="Q213">
            <v>38.369999999999997</v>
          </cell>
          <cell r="R213">
            <v>26.666666666666668</v>
          </cell>
          <cell r="S213">
            <v>94.983000000000004</v>
          </cell>
          <cell r="T213">
            <v>100</v>
          </cell>
          <cell r="U213">
            <v>0</v>
          </cell>
          <cell r="V213">
            <v>16</v>
          </cell>
          <cell r="W213" t="str">
            <v/>
          </cell>
        </row>
        <row r="214">
          <cell r="A214" t="str">
            <v>BDKM15076</v>
          </cell>
          <cell r="B214" t="str">
            <v>INPR</v>
          </cell>
          <cell r="C214" t="str">
            <v>INST</v>
          </cell>
          <cell r="D214">
            <v>0</v>
          </cell>
          <cell r="E214">
            <v>168</v>
          </cell>
          <cell r="F214">
            <v>0</v>
          </cell>
          <cell r="G214">
            <v>100</v>
          </cell>
          <cell r="H214">
            <v>32.01</v>
          </cell>
          <cell r="I214">
            <v>38.07</v>
          </cell>
          <cell r="J214">
            <v>12</v>
          </cell>
          <cell r="K214">
            <v>92.367999999999995</v>
          </cell>
          <cell r="L214">
            <v>98.72</v>
          </cell>
          <cell r="M214">
            <v>0.72</v>
          </cell>
          <cell r="N214">
            <v>36.333333333333336</v>
          </cell>
          <cell r="O214">
            <v>0</v>
          </cell>
          <cell r="P214">
            <v>97.5</v>
          </cell>
          <cell r="Q214">
            <v>1.5</v>
          </cell>
          <cell r="R214">
            <v>36.333333333333336</v>
          </cell>
          <cell r="S214">
            <v>0</v>
          </cell>
          <cell r="T214">
            <v>32.01</v>
          </cell>
          <cell r="U214">
            <v>38.07</v>
          </cell>
          <cell r="V214">
            <v>12</v>
          </cell>
          <cell r="W214">
            <v>92.367999999999995</v>
          </cell>
        </row>
        <row r="215">
          <cell r="A215" t="str">
            <v>BDKM15077</v>
          </cell>
          <cell r="B215" t="str">
            <v>INPR</v>
          </cell>
          <cell r="C215" t="str">
            <v>INST</v>
          </cell>
          <cell r="D215">
            <v>99.48</v>
          </cell>
          <cell r="E215">
            <v>0.87</v>
          </cell>
          <cell r="F215">
            <v>49</v>
          </cell>
          <cell r="G215">
            <v>0</v>
          </cell>
          <cell r="H215">
            <v>100</v>
          </cell>
          <cell r="I215">
            <v>0</v>
          </cell>
          <cell r="J215">
            <v>78</v>
          </cell>
          <cell r="K215" t="str">
            <v/>
          </cell>
          <cell r="L215">
            <v>99.54</v>
          </cell>
          <cell r="M215">
            <v>0.77</v>
          </cell>
          <cell r="N215">
            <v>50</v>
          </cell>
          <cell r="O215">
            <v>0</v>
          </cell>
          <cell r="P215">
            <v>96.7</v>
          </cell>
          <cell r="Q215">
            <v>5.55</v>
          </cell>
          <cell r="R215">
            <v>50</v>
          </cell>
          <cell r="S215">
            <v>100</v>
          </cell>
          <cell r="T215">
            <v>100</v>
          </cell>
          <cell r="U215">
            <v>0</v>
          </cell>
          <cell r="V215">
            <v>78</v>
          </cell>
          <cell r="W215" t="str">
            <v/>
          </cell>
        </row>
        <row r="216">
          <cell r="A216" t="str">
            <v>BDKM15078</v>
          </cell>
          <cell r="B216" t="str">
            <v>INPR</v>
          </cell>
          <cell r="C216" t="str">
            <v>INST</v>
          </cell>
          <cell r="D216">
            <v>0</v>
          </cell>
          <cell r="E216">
            <v>0</v>
          </cell>
          <cell r="F216">
            <v>0</v>
          </cell>
          <cell r="G216" t="str">
            <v/>
          </cell>
          <cell r="H216">
            <v>0</v>
          </cell>
          <cell r="I216">
            <v>168</v>
          </cell>
          <cell r="J216">
            <v>0</v>
          </cell>
          <cell r="K216">
            <v>100</v>
          </cell>
          <cell r="L216">
            <v>0</v>
          </cell>
          <cell r="M216">
            <v>84</v>
          </cell>
          <cell r="N216">
            <v>0</v>
          </cell>
          <cell r="O216">
            <v>85.417000000000002</v>
          </cell>
          <cell r="P216">
            <v>30.16</v>
          </cell>
          <cell r="Q216">
            <v>57.95</v>
          </cell>
          <cell r="R216">
            <v>0</v>
          </cell>
          <cell r="S216">
            <v>87.489000000000004</v>
          </cell>
          <cell r="T216">
            <v>0</v>
          </cell>
          <cell r="U216">
            <v>168</v>
          </cell>
          <cell r="V216">
            <v>0</v>
          </cell>
          <cell r="W216">
            <v>100</v>
          </cell>
        </row>
        <row r="217">
          <cell r="A217" t="str">
            <v>BDKM15082</v>
          </cell>
          <cell r="B217" t="str">
            <v>INPR</v>
          </cell>
          <cell r="C217" t="str">
            <v>INST</v>
          </cell>
          <cell r="D217">
            <v>94.79</v>
          </cell>
          <cell r="E217">
            <v>1.75</v>
          </cell>
          <cell r="F217">
            <v>12.6</v>
          </cell>
          <cell r="G217">
            <v>0</v>
          </cell>
          <cell r="H217">
            <v>93.58</v>
          </cell>
          <cell r="I217">
            <v>2.16</v>
          </cell>
          <cell r="J217">
            <v>14</v>
          </cell>
          <cell r="K217">
            <v>16.228000000000002</v>
          </cell>
          <cell r="L217">
            <v>91.59</v>
          </cell>
          <cell r="M217">
            <v>14.13</v>
          </cell>
          <cell r="N217">
            <v>103</v>
          </cell>
          <cell r="O217">
            <v>0</v>
          </cell>
          <cell r="P217">
            <v>90.83</v>
          </cell>
          <cell r="Q217">
            <v>2.2000000000000002</v>
          </cell>
          <cell r="R217">
            <v>103</v>
          </cell>
          <cell r="S217">
            <v>0</v>
          </cell>
          <cell r="T217">
            <v>93.58</v>
          </cell>
          <cell r="U217">
            <v>2.16</v>
          </cell>
          <cell r="V217">
            <v>14</v>
          </cell>
          <cell r="W217">
            <v>16.228000000000002</v>
          </cell>
        </row>
        <row r="218">
          <cell r="A218" t="str">
            <v>BDKM15084</v>
          </cell>
          <cell r="B218" t="str">
            <v>INPR</v>
          </cell>
          <cell r="C218" t="str">
            <v>INST</v>
          </cell>
          <cell r="D218">
            <v>98.93</v>
          </cell>
          <cell r="E218">
            <v>0.9</v>
          </cell>
          <cell r="F218">
            <v>54</v>
          </cell>
          <cell r="G218">
            <v>0</v>
          </cell>
          <cell r="H218">
            <v>99.33</v>
          </cell>
          <cell r="I218">
            <v>1.1299999999999999</v>
          </cell>
          <cell r="J218">
            <v>101</v>
          </cell>
          <cell r="K218">
            <v>0</v>
          </cell>
          <cell r="L218">
            <v>100</v>
          </cell>
          <cell r="M218">
            <v>0</v>
          </cell>
          <cell r="N218">
            <v>115</v>
          </cell>
          <cell r="O218" t="str">
            <v/>
          </cell>
          <cell r="P218">
            <v>80.040000000000006</v>
          </cell>
          <cell r="Q218">
            <v>11.18</v>
          </cell>
          <cell r="R218">
            <v>115</v>
          </cell>
          <cell r="S218">
            <v>89.664000000000001</v>
          </cell>
          <cell r="T218">
            <v>99.33</v>
          </cell>
          <cell r="U218">
            <v>1.1299999999999999</v>
          </cell>
          <cell r="V218">
            <v>101</v>
          </cell>
          <cell r="W218">
            <v>0</v>
          </cell>
        </row>
        <row r="219">
          <cell r="A219" t="str">
            <v>BDKM15086</v>
          </cell>
          <cell r="B219" t="str">
            <v>INPR</v>
          </cell>
          <cell r="C219" t="str">
            <v>INST</v>
          </cell>
          <cell r="D219">
            <v>80.22</v>
          </cell>
          <cell r="E219">
            <v>8.31</v>
          </cell>
          <cell r="F219">
            <v>24.75</v>
          </cell>
          <cell r="G219">
            <v>25.026</v>
          </cell>
          <cell r="H219">
            <v>90.98</v>
          </cell>
          <cell r="I219">
            <v>5.05</v>
          </cell>
          <cell r="J219">
            <v>29.666666666666998</v>
          </cell>
          <cell r="K219">
            <v>0</v>
          </cell>
          <cell r="L219">
            <v>91.75</v>
          </cell>
          <cell r="M219">
            <v>3.47</v>
          </cell>
          <cell r="N219">
            <v>23.4</v>
          </cell>
          <cell r="O219">
            <v>0</v>
          </cell>
          <cell r="P219">
            <v>98.72</v>
          </cell>
          <cell r="Q219">
            <v>1.08</v>
          </cell>
          <cell r="R219">
            <v>23.4</v>
          </cell>
          <cell r="S219">
            <v>0</v>
          </cell>
          <cell r="T219">
            <v>90.98</v>
          </cell>
          <cell r="U219">
            <v>5.05</v>
          </cell>
          <cell r="V219">
            <v>29.666666666666668</v>
          </cell>
          <cell r="W219">
            <v>0</v>
          </cell>
        </row>
        <row r="220">
          <cell r="A220" t="str">
            <v>BDKM15090</v>
          </cell>
          <cell r="B220" t="str">
            <v>INPR</v>
          </cell>
          <cell r="C220" t="str">
            <v>INST</v>
          </cell>
          <cell r="D220">
            <v>82.26</v>
          </cell>
          <cell r="E220">
            <v>9.93</v>
          </cell>
          <cell r="F220">
            <v>26.666666666666998</v>
          </cell>
          <cell r="G220">
            <v>34.564</v>
          </cell>
          <cell r="H220">
            <v>52.49</v>
          </cell>
          <cell r="I220">
            <v>15.96</v>
          </cell>
          <cell r="J220">
            <v>6.2</v>
          </cell>
          <cell r="K220">
            <v>56.003</v>
          </cell>
          <cell r="L220">
            <v>94.49</v>
          </cell>
          <cell r="M220">
            <v>9.25</v>
          </cell>
          <cell r="N220">
            <v>57</v>
          </cell>
          <cell r="O220">
            <v>100</v>
          </cell>
          <cell r="P220">
            <v>95.37</v>
          </cell>
          <cell r="Q220">
            <v>3.89</v>
          </cell>
          <cell r="R220">
            <v>57</v>
          </cell>
          <cell r="S220">
            <v>92.509</v>
          </cell>
          <cell r="T220">
            <v>52.49</v>
          </cell>
          <cell r="U220">
            <v>15.96</v>
          </cell>
          <cell r="V220">
            <v>6.2</v>
          </cell>
          <cell r="W220">
            <v>56.003</v>
          </cell>
        </row>
        <row r="221">
          <cell r="A221" t="str">
            <v>BDKM15092</v>
          </cell>
          <cell r="B221" t="str">
            <v>INPR</v>
          </cell>
          <cell r="C221" t="str">
            <v>INST</v>
          </cell>
          <cell r="D221">
            <v>54.45</v>
          </cell>
          <cell r="E221">
            <v>25.51</v>
          </cell>
          <cell r="F221">
            <v>26.333333333333002</v>
          </cell>
          <cell r="G221">
            <v>15.398999999999999</v>
          </cell>
          <cell r="H221">
            <v>97</v>
          </cell>
          <cell r="I221">
            <v>1.68</v>
          </cell>
          <cell r="J221">
            <v>37</v>
          </cell>
          <cell r="K221">
            <v>0</v>
          </cell>
          <cell r="L221">
            <v>66.239999999999995</v>
          </cell>
          <cell r="M221">
            <v>28.36</v>
          </cell>
          <cell r="N221">
            <v>27</v>
          </cell>
          <cell r="O221">
            <v>98.471000000000004</v>
          </cell>
          <cell r="P221">
            <v>6.1</v>
          </cell>
          <cell r="Q221">
            <v>157.75</v>
          </cell>
          <cell r="R221">
            <v>27</v>
          </cell>
          <cell r="S221">
            <v>100</v>
          </cell>
          <cell r="T221">
            <v>97</v>
          </cell>
          <cell r="U221">
            <v>1.68</v>
          </cell>
          <cell r="V221">
            <v>37</v>
          </cell>
          <cell r="W221">
            <v>0</v>
          </cell>
        </row>
        <row r="222">
          <cell r="A222" t="str">
            <v>BDKM15109</v>
          </cell>
          <cell r="B222" t="str">
            <v>INPR</v>
          </cell>
          <cell r="C222" t="str">
            <v>INST</v>
          </cell>
          <cell r="D222">
            <v>52.44</v>
          </cell>
          <cell r="E222">
            <v>13.32</v>
          </cell>
          <cell r="F222">
            <v>5.5</v>
          </cell>
          <cell r="G222">
            <v>35.273000000000003</v>
          </cell>
          <cell r="H222">
            <v>15</v>
          </cell>
          <cell r="I222">
            <v>47.6</v>
          </cell>
          <cell r="J222">
            <v>3</v>
          </cell>
          <cell r="K222">
            <v>99.09</v>
          </cell>
          <cell r="L222">
            <v>66.62</v>
          </cell>
          <cell r="M222">
            <v>6.23</v>
          </cell>
          <cell r="N222">
            <v>8.7777777777777786</v>
          </cell>
          <cell r="O222">
            <v>0</v>
          </cell>
          <cell r="P222">
            <v>94.2</v>
          </cell>
          <cell r="Q222">
            <v>1.39</v>
          </cell>
          <cell r="R222">
            <v>8.7777777777777786</v>
          </cell>
          <cell r="S222">
            <v>0</v>
          </cell>
          <cell r="T222">
            <v>15</v>
          </cell>
          <cell r="U222">
            <v>47.6</v>
          </cell>
          <cell r="V222">
            <v>3</v>
          </cell>
          <cell r="W222">
            <v>99.09</v>
          </cell>
        </row>
        <row r="223">
          <cell r="A223" t="str">
            <v>BDKM15110</v>
          </cell>
          <cell r="B223" t="str">
            <v>INPR</v>
          </cell>
          <cell r="C223" t="str">
            <v>INST</v>
          </cell>
          <cell r="D223">
            <v>63.84</v>
          </cell>
          <cell r="E223">
            <v>15.19</v>
          </cell>
          <cell r="F223">
            <v>19</v>
          </cell>
          <cell r="G223">
            <v>89.108999999999995</v>
          </cell>
          <cell r="H223">
            <v>72.569999999999993</v>
          </cell>
          <cell r="I223">
            <v>46.08</v>
          </cell>
          <cell r="J223">
            <v>59</v>
          </cell>
          <cell r="K223">
            <v>100</v>
          </cell>
          <cell r="L223">
            <v>68.540000000000006</v>
          </cell>
          <cell r="M223">
            <v>13.21</v>
          </cell>
          <cell r="N223">
            <v>13.75</v>
          </cell>
          <cell r="O223">
            <v>2.8380000000000001</v>
          </cell>
          <cell r="P223">
            <v>84.85</v>
          </cell>
          <cell r="Q223">
            <v>7.53</v>
          </cell>
          <cell r="R223">
            <v>13.75</v>
          </cell>
          <cell r="S223">
            <v>0</v>
          </cell>
          <cell r="T223">
            <v>72.569999999999993</v>
          </cell>
          <cell r="U223">
            <v>46.08</v>
          </cell>
          <cell r="V223">
            <v>59</v>
          </cell>
          <cell r="W223">
            <v>100</v>
          </cell>
        </row>
        <row r="224">
          <cell r="A224" t="str">
            <v>BDKM15113</v>
          </cell>
          <cell r="B224" t="str">
            <v>INPR</v>
          </cell>
          <cell r="C224" t="str">
            <v>INST</v>
          </cell>
          <cell r="D224">
            <v>93.94</v>
          </cell>
          <cell r="E224">
            <v>3.39</v>
          </cell>
          <cell r="F224">
            <v>33.666666666666998</v>
          </cell>
          <cell r="G224">
            <v>67.593000000000004</v>
          </cell>
          <cell r="H224">
            <v>99.53</v>
          </cell>
          <cell r="I224">
            <v>0.78</v>
          </cell>
          <cell r="J224">
            <v>86</v>
          </cell>
          <cell r="K224">
            <v>0</v>
          </cell>
          <cell r="L224">
            <v>91.26</v>
          </cell>
          <cell r="M224">
            <v>4.8899999999999997</v>
          </cell>
          <cell r="N224">
            <v>31</v>
          </cell>
          <cell r="O224">
            <v>72.076999999999998</v>
          </cell>
          <cell r="P224">
            <v>98.65</v>
          </cell>
          <cell r="Q224">
            <v>1.1299999999999999</v>
          </cell>
          <cell r="R224">
            <v>31</v>
          </cell>
          <cell r="S224">
            <v>0</v>
          </cell>
          <cell r="T224">
            <v>99.53</v>
          </cell>
          <cell r="U224">
            <v>0.78</v>
          </cell>
          <cell r="V224">
            <v>86</v>
          </cell>
          <cell r="W224">
            <v>0</v>
          </cell>
        </row>
        <row r="225">
          <cell r="A225" t="str">
            <v>BDKM15117</v>
          </cell>
          <cell r="B225" t="str">
            <v>INPR</v>
          </cell>
          <cell r="C225" t="str">
            <v>INST</v>
          </cell>
          <cell r="D225">
            <v>81.89</v>
          </cell>
          <cell r="E225">
            <v>14.42</v>
          </cell>
          <cell r="F225">
            <v>46.5</v>
          </cell>
          <cell r="G225">
            <v>84.278000000000006</v>
          </cell>
          <cell r="H225">
            <v>83.18</v>
          </cell>
          <cell r="I225">
            <v>14.13</v>
          </cell>
          <cell r="J225">
            <v>46.5</v>
          </cell>
          <cell r="K225">
            <v>97.816000000000003</v>
          </cell>
          <cell r="L225">
            <v>100</v>
          </cell>
          <cell r="M225">
            <v>0</v>
          </cell>
          <cell r="N225">
            <v>107</v>
          </cell>
          <cell r="O225" t="str">
            <v/>
          </cell>
          <cell r="P225">
            <v>83.48</v>
          </cell>
          <cell r="Q225">
            <v>9.25</v>
          </cell>
          <cell r="R225">
            <v>107</v>
          </cell>
          <cell r="S225">
            <v>0</v>
          </cell>
          <cell r="T225">
            <v>83.18</v>
          </cell>
          <cell r="U225">
            <v>14.13</v>
          </cell>
          <cell r="V225">
            <v>46.5</v>
          </cell>
          <cell r="W225">
            <v>97.816000000000003</v>
          </cell>
        </row>
        <row r="226">
          <cell r="A226" t="str">
            <v>BDKM15126</v>
          </cell>
          <cell r="B226" t="str">
            <v>INPR</v>
          </cell>
          <cell r="C226" t="str">
            <v>INST</v>
          </cell>
          <cell r="D226">
            <v>97.97</v>
          </cell>
          <cell r="E226">
            <v>1.71</v>
          </cell>
          <cell r="F226">
            <v>51.5</v>
          </cell>
          <cell r="G226">
            <v>0</v>
          </cell>
          <cell r="H226">
            <v>95.42</v>
          </cell>
          <cell r="I226">
            <v>3.85</v>
          </cell>
          <cell r="J226">
            <v>40.5</v>
          </cell>
          <cell r="K226">
            <v>0</v>
          </cell>
          <cell r="L226">
            <v>99.49</v>
          </cell>
          <cell r="M226">
            <v>0.85</v>
          </cell>
          <cell r="N226">
            <v>108</v>
          </cell>
          <cell r="O226">
            <v>0</v>
          </cell>
          <cell r="P226">
            <v>98.13</v>
          </cell>
          <cell r="Q226">
            <v>3.15</v>
          </cell>
          <cell r="R226">
            <v>108</v>
          </cell>
          <cell r="S226">
            <v>0</v>
          </cell>
          <cell r="T226">
            <v>95.42</v>
          </cell>
          <cell r="U226">
            <v>3.85</v>
          </cell>
          <cell r="V226">
            <v>40.5</v>
          </cell>
          <cell r="W226">
            <v>0</v>
          </cell>
        </row>
        <row r="227">
          <cell r="A227" t="str">
            <v>BDKM15128</v>
          </cell>
          <cell r="B227" t="str">
            <v>INPR</v>
          </cell>
          <cell r="C227" t="str">
            <v>INST</v>
          </cell>
          <cell r="D227">
            <v>88.06</v>
          </cell>
          <cell r="E227">
            <v>4.01</v>
          </cell>
          <cell r="F227">
            <v>20.399999999999999</v>
          </cell>
          <cell r="G227">
            <v>24.084</v>
          </cell>
          <cell r="H227">
            <v>99.89</v>
          </cell>
          <cell r="I227">
            <v>0.18</v>
          </cell>
          <cell r="J227">
            <v>114</v>
          </cell>
          <cell r="K227">
            <v>0</v>
          </cell>
          <cell r="L227">
            <v>88.57</v>
          </cell>
          <cell r="M227">
            <v>6.4</v>
          </cell>
          <cell r="N227">
            <v>32.666666666666664</v>
          </cell>
          <cell r="O227">
            <v>90.192999999999998</v>
          </cell>
          <cell r="P227">
            <v>100</v>
          </cell>
          <cell r="Q227">
            <v>0</v>
          </cell>
          <cell r="R227">
            <v>32.666666666666664</v>
          </cell>
          <cell r="S227" t="str">
            <v/>
          </cell>
          <cell r="T227">
            <v>99.89</v>
          </cell>
          <cell r="U227">
            <v>0.18</v>
          </cell>
          <cell r="V227">
            <v>114</v>
          </cell>
          <cell r="W227">
            <v>0</v>
          </cell>
        </row>
        <row r="228">
          <cell r="A228" t="str">
            <v>BDKM15129</v>
          </cell>
          <cell r="B228" t="str">
            <v>INPR</v>
          </cell>
          <cell r="C228" t="str">
            <v>INST</v>
          </cell>
          <cell r="D228">
            <v>100</v>
          </cell>
          <cell r="E228">
            <v>0</v>
          </cell>
          <cell r="F228">
            <v>117</v>
          </cell>
          <cell r="G228" t="str">
            <v/>
          </cell>
          <cell r="H228">
            <v>86.74</v>
          </cell>
          <cell r="I228">
            <v>22.28</v>
          </cell>
          <cell r="J228">
            <v>74</v>
          </cell>
          <cell r="K228">
            <v>100</v>
          </cell>
          <cell r="L228">
            <v>85.63</v>
          </cell>
          <cell r="M228">
            <v>8.0500000000000007</v>
          </cell>
          <cell r="N228">
            <v>37</v>
          </cell>
          <cell r="O228">
            <v>87.713999999999999</v>
          </cell>
          <cell r="P228">
            <v>100</v>
          </cell>
          <cell r="Q228">
            <v>0</v>
          </cell>
          <cell r="R228">
            <v>37</v>
          </cell>
          <cell r="S228" t="str">
            <v/>
          </cell>
          <cell r="T228">
            <v>86.74</v>
          </cell>
          <cell r="U228">
            <v>22.28</v>
          </cell>
          <cell r="V228">
            <v>74</v>
          </cell>
          <cell r="W228">
            <v>100</v>
          </cell>
        </row>
        <row r="229">
          <cell r="A229" t="str">
            <v>BDKM15132</v>
          </cell>
          <cell r="B229" t="str">
            <v>INPR</v>
          </cell>
          <cell r="C229" t="str">
            <v>INST</v>
          </cell>
          <cell r="D229">
            <v>95.2</v>
          </cell>
          <cell r="E229">
            <v>8.07</v>
          </cell>
          <cell r="F229">
            <v>110</v>
          </cell>
          <cell r="G229">
            <v>0</v>
          </cell>
          <cell r="H229">
            <v>88.68</v>
          </cell>
          <cell r="I229">
            <v>4.75</v>
          </cell>
          <cell r="J229">
            <v>26.25</v>
          </cell>
          <cell r="K229">
            <v>56.527999999999999</v>
          </cell>
          <cell r="L229">
            <v>92.69</v>
          </cell>
          <cell r="M229">
            <v>5.37</v>
          </cell>
          <cell r="N229">
            <v>35.5</v>
          </cell>
          <cell r="O229">
            <v>0</v>
          </cell>
          <cell r="P229">
            <v>100</v>
          </cell>
          <cell r="Q229">
            <v>0</v>
          </cell>
          <cell r="R229">
            <v>35.5</v>
          </cell>
          <cell r="S229" t="str">
            <v/>
          </cell>
          <cell r="T229">
            <v>88.68</v>
          </cell>
          <cell r="U229">
            <v>4.75</v>
          </cell>
          <cell r="V229">
            <v>26.25</v>
          </cell>
          <cell r="W229">
            <v>56.527999999999999</v>
          </cell>
        </row>
        <row r="230">
          <cell r="A230" t="str">
            <v>BDKM15133</v>
          </cell>
          <cell r="B230" t="str">
            <v>INPR</v>
          </cell>
          <cell r="C230" t="str">
            <v>INST</v>
          </cell>
          <cell r="D230">
            <v>100</v>
          </cell>
          <cell r="E230">
            <v>0</v>
          </cell>
          <cell r="F230">
            <v>107</v>
          </cell>
          <cell r="G230" t="str">
            <v/>
          </cell>
          <cell r="H230">
            <v>83.79</v>
          </cell>
          <cell r="I230">
            <v>13.62</v>
          </cell>
          <cell r="J230">
            <v>49.5</v>
          </cell>
          <cell r="K230">
            <v>92.534999999999997</v>
          </cell>
          <cell r="L230">
            <v>100</v>
          </cell>
          <cell r="M230">
            <v>0</v>
          </cell>
          <cell r="N230">
            <v>110</v>
          </cell>
          <cell r="O230" t="str">
            <v/>
          </cell>
          <cell r="P230">
            <v>84.97</v>
          </cell>
          <cell r="Q230">
            <v>8.0299999999999994</v>
          </cell>
          <cell r="R230">
            <v>110</v>
          </cell>
          <cell r="S230">
            <v>88.858999999999995</v>
          </cell>
          <cell r="T230">
            <v>83.79</v>
          </cell>
          <cell r="U230">
            <v>13.62</v>
          </cell>
          <cell r="V230">
            <v>49.5</v>
          </cell>
          <cell r="W230">
            <v>92.534999999999997</v>
          </cell>
        </row>
        <row r="231">
          <cell r="A231" t="str">
            <v>BDKM37010</v>
          </cell>
          <cell r="B231" t="str">
            <v>INPR</v>
          </cell>
          <cell r="C231" t="str">
            <v>INST</v>
          </cell>
          <cell r="D231">
            <v>81.430000000000007</v>
          </cell>
          <cell r="E231">
            <v>6.24</v>
          </cell>
          <cell r="F231">
            <v>16.600000000000001</v>
          </cell>
          <cell r="G231">
            <v>0</v>
          </cell>
          <cell r="H231">
            <v>96.25</v>
          </cell>
          <cell r="I231">
            <v>1.26</v>
          </cell>
          <cell r="J231">
            <v>22.2</v>
          </cell>
          <cell r="K231">
            <v>0</v>
          </cell>
          <cell r="L231">
            <v>96.98</v>
          </cell>
          <cell r="M231">
            <v>1.69</v>
          </cell>
          <cell r="N231">
            <v>36.666666666666664</v>
          </cell>
          <cell r="O231">
            <v>0</v>
          </cell>
          <cell r="P231">
            <v>71.14</v>
          </cell>
          <cell r="Q231">
            <v>16.16</v>
          </cell>
          <cell r="R231">
            <v>36.666666666666664</v>
          </cell>
          <cell r="S231">
            <v>95.05</v>
          </cell>
          <cell r="T231">
            <v>96.25</v>
          </cell>
          <cell r="U231">
            <v>1.26</v>
          </cell>
          <cell r="V231">
            <v>22.2</v>
          </cell>
          <cell r="W231">
            <v>0</v>
          </cell>
        </row>
        <row r="232">
          <cell r="A232" t="str">
            <v>BDKM37019</v>
          </cell>
          <cell r="B232" t="str">
            <v>INPR</v>
          </cell>
          <cell r="C232" t="str">
            <v>INST</v>
          </cell>
          <cell r="D232">
            <v>100</v>
          </cell>
          <cell r="E232">
            <v>0</v>
          </cell>
          <cell r="F232">
            <v>0</v>
          </cell>
          <cell r="G232" t="str">
            <v/>
          </cell>
          <cell r="H232">
            <v>98.64</v>
          </cell>
          <cell r="I232">
            <v>1.1399999999999999</v>
          </cell>
          <cell r="J232">
            <v>7.5</v>
          </cell>
          <cell r="K232">
            <v>0</v>
          </cell>
          <cell r="L232">
            <v>98.65</v>
          </cell>
          <cell r="M232">
            <v>0.76</v>
          </cell>
          <cell r="N232">
            <v>22.666666666666668</v>
          </cell>
          <cell r="O232">
            <v>0</v>
          </cell>
          <cell r="P232">
            <v>91.91</v>
          </cell>
          <cell r="Q232">
            <v>2.72</v>
          </cell>
          <cell r="R232">
            <v>22.666666666666668</v>
          </cell>
          <cell r="S232">
            <v>0</v>
          </cell>
          <cell r="T232">
            <v>98.64</v>
          </cell>
          <cell r="U232">
            <v>1.1399999999999999</v>
          </cell>
          <cell r="V232">
            <v>7.5</v>
          </cell>
          <cell r="W232">
            <v>0</v>
          </cell>
        </row>
        <row r="233">
          <cell r="A233" t="str">
            <v>BDKM37022</v>
          </cell>
          <cell r="B233" t="str">
            <v>INPR</v>
          </cell>
          <cell r="C233" t="str">
            <v>INST</v>
          </cell>
          <cell r="D233">
            <v>97.48</v>
          </cell>
          <cell r="E233">
            <v>2.12</v>
          </cell>
          <cell r="F233">
            <v>58.5</v>
          </cell>
          <cell r="G233">
            <v>37.01</v>
          </cell>
          <cell r="H233">
            <v>98.16</v>
          </cell>
          <cell r="I233">
            <v>1.54</v>
          </cell>
          <cell r="J233">
            <v>54.5</v>
          </cell>
          <cell r="K233">
            <v>0</v>
          </cell>
          <cell r="L233">
            <v>91.64</v>
          </cell>
          <cell r="M233">
            <v>2.0099999999999998</v>
          </cell>
          <cell r="N233">
            <v>13.428571428571429</v>
          </cell>
          <cell r="O233">
            <v>0</v>
          </cell>
          <cell r="P233">
            <v>86.9</v>
          </cell>
          <cell r="Q233">
            <v>5.5</v>
          </cell>
          <cell r="R233">
            <v>13.428571428571429</v>
          </cell>
          <cell r="S233">
            <v>44.014000000000003</v>
          </cell>
          <cell r="T233">
            <v>98.16</v>
          </cell>
          <cell r="U233">
            <v>1.54</v>
          </cell>
          <cell r="V233">
            <v>54.5</v>
          </cell>
          <cell r="W233">
            <v>0</v>
          </cell>
        </row>
        <row r="234">
          <cell r="A234" t="str">
            <v>BDKM37026</v>
          </cell>
          <cell r="B234" t="str">
            <v>INPR</v>
          </cell>
          <cell r="C234" t="str">
            <v>INST</v>
          </cell>
          <cell r="D234">
            <v>0</v>
          </cell>
          <cell r="E234">
            <v>168</v>
          </cell>
          <cell r="F234">
            <v>0</v>
          </cell>
          <cell r="G234">
            <v>100</v>
          </cell>
          <cell r="H234">
            <v>77.040000000000006</v>
          </cell>
          <cell r="I234">
            <v>5.51</v>
          </cell>
          <cell r="J234">
            <v>10.571428571428999</v>
          </cell>
          <cell r="K234">
            <v>60.201000000000001</v>
          </cell>
          <cell r="L234">
            <v>90.24</v>
          </cell>
          <cell r="M234">
            <v>3.28</v>
          </cell>
          <cell r="N234">
            <v>18.8</v>
          </cell>
          <cell r="O234">
            <v>0</v>
          </cell>
          <cell r="P234">
            <v>95.33</v>
          </cell>
          <cell r="Q234">
            <v>1.96</v>
          </cell>
          <cell r="R234">
            <v>18.8</v>
          </cell>
          <cell r="S234">
            <v>0</v>
          </cell>
          <cell r="T234">
            <v>77.040000000000006</v>
          </cell>
          <cell r="U234">
            <v>5.51</v>
          </cell>
          <cell r="V234">
            <v>10.571428571428999</v>
          </cell>
          <cell r="W234">
            <v>60.201000000000001</v>
          </cell>
        </row>
        <row r="235">
          <cell r="A235" t="str">
            <v>BDKM37028</v>
          </cell>
          <cell r="B235" t="str">
            <v>INPR</v>
          </cell>
          <cell r="C235" t="str">
            <v>INST</v>
          </cell>
          <cell r="D235">
            <v>99.79</v>
          </cell>
          <cell r="E235">
            <v>0.35</v>
          </cell>
          <cell r="F235">
            <v>100</v>
          </cell>
          <cell r="G235">
            <v>0</v>
          </cell>
          <cell r="H235">
            <v>95.18</v>
          </cell>
          <cell r="I235">
            <v>2.7</v>
          </cell>
          <cell r="J235">
            <v>28.333333333333002</v>
          </cell>
          <cell r="L235">
            <v>100</v>
          </cell>
          <cell r="M235">
            <v>0</v>
          </cell>
          <cell r="N235">
            <v>119</v>
          </cell>
          <cell r="O235" t="str">
            <v/>
          </cell>
          <cell r="P235">
            <v>100</v>
          </cell>
          <cell r="Q235">
            <v>0</v>
          </cell>
          <cell r="R235">
            <v>119</v>
          </cell>
          <cell r="S235" t="str">
            <v/>
          </cell>
          <cell r="T235">
            <v>95.18</v>
          </cell>
          <cell r="U235">
            <v>2.7</v>
          </cell>
          <cell r="V235">
            <v>28.333333333333002</v>
          </cell>
          <cell r="W235">
            <v>100</v>
          </cell>
        </row>
        <row r="236">
          <cell r="A236" t="str">
            <v>BDKM37030</v>
          </cell>
          <cell r="B236" t="str">
            <v/>
          </cell>
          <cell r="C236" t="str">
            <v>INST</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row>
        <row r="237">
          <cell r="A237" t="str">
            <v>BDKM37036</v>
          </cell>
          <cell r="B237" t="str">
            <v>INPR</v>
          </cell>
          <cell r="C237" t="str">
            <v>INST</v>
          </cell>
          <cell r="D237">
            <v>97.6</v>
          </cell>
          <cell r="E237">
            <v>2.02</v>
          </cell>
          <cell r="F237">
            <v>58</v>
          </cell>
          <cell r="G237">
            <v>0</v>
          </cell>
          <cell r="H237">
            <v>96.86</v>
          </cell>
          <cell r="I237">
            <v>1.76</v>
          </cell>
          <cell r="J237">
            <v>33.666666666666998</v>
          </cell>
          <cell r="K237">
            <v>20.885000000000002</v>
          </cell>
          <cell r="L237">
            <v>75.17</v>
          </cell>
          <cell r="M237">
            <v>20.86</v>
          </cell>
          <cell r="N237">
            <v>38.5</v>
          </cell>
          <cell r="O237">
            <v>0</v>
          </cell>
          <cell r="P237">
            <v>78.09</v>
          </cell>
          <cell r="Q237">
            <v>9.1999999999999993</v>
          </cell>
          <cell r="R237">
            <v>38.5</v>
          </cell>
          <cell r="S237">
            <v>65.912000000000006</v>
          </cell>
          <cell r="T237">
            <v>96.86</v>
          </cell>
          <cell r="U237">
            <v>1.76</v>
          </cell>
          <cell r="V237">
            <v>33.666666666666664</v>
          </cell>
          <cell r="W237">
            <v>20.885000000000002</v>
          </cell>
        </row>
        <row r="238">
          <cell r="A238" t="str">
            <v>BDKM37037</v>
          </cell>
          <cell r="B238" t="str">
            <v>INPR</v>
          </cell>
          <cell r="C238" t="str">
            <v>INST</v>
          </cell>
          <cell r="D238">
            <v>8.0399999999999991</v>
          </cell>
          <cell r="E238">
            <v>154.5</v>
          </cell>
          <cell r="F238">
            <v>0</v>
          </cell>
          <cell r="G238">
            <v>100</v>
          </cell>
          <cell r="H238">
            <v>6.25</v>
          </cell>
          <cell r="I238">
            <v>157.5</v>
          </cell>
          <cell r="J238">
            <v>5</v>
          </cell>
          <cell r="K238">
            <v>100</v>
          </cell>
          <cell r="L238">
            <v>95.9</v>
          </cell>
          <cell r="M238">
            <v>3.44</v>
          </cell>
          <cell r="N238">
            <v>44</v>
          </cell>
          <cell r="O238">
            <v>0</v>
          </cell>
          <cell r="P238">
            <v>94.54</v>
          </cell>
          <cell r="Q238">
            <v>4.58</v>
          </cell>
          <cell r="R238">
            <v>44</v>
          </cell>
          <cell r="S238">
            <v>0</v>
          </cell>
          <cell r="T238">
            <v>6.25</v>
          </cell>
          <cell r="U238">
            <v>157.5</v>
          </cell>
          <cell r="V238">
            <v>5</v>
          </cell>
          <cell r="W238">
            <v>100</v>
          </cell>
        </row>
        <row r="239">
          <cell r="A239" t="str">
            <v>BDKM37038</v>
          </cell>
          <cell r="B239" t="str">
            <v>INPR</v>
          </cell>
          <cell r="C239" t="str">
            <v>INST</v>
          </cell>
          <cell r="D239">
            <v>89.5</v>
          </cell>
          <cell r="E239">
            <v>2.94</v>
          </cell>
          <cell r="F239">
            <v>12.666666666667</v>
          </cell>
          <cell r="G239">
            <v>17.2</v>
          </cell>
          <cell r="H239">
            <v>85.67</v>
          </cell>
          <cell r="I239">
            <v>3.44</v>
          </cell>
          <cell r="J239">
            <v>12.428571428571001</v>
          </cell>
          <cell r="K239">
            <v>0</v>
          </cell>
          <cell r="L239">
            <v>48.33</v>
          </cell>
          <cell r="M239">
            <v>28.93</v>
          </cell>
          <cell r="N239">
            <v>8</v>
          </cell>
          <cell r="O239">
            <v>0</v>
          </cell>
          <cell r="P239">
            <v>81.2</v>
          </cell>
          <cell r="Q239">
            <v>5.26</v>
          </cell>
          <cell r="R239">
            <v>8</v>
          </cell>
          <cell r="S239">
            <v>0</v>
          </cell>
          <cell r="T239">
            <v>85.67</v>
          </cell>
          <cell r="U239">
            <v>3.44</v>
          </cell>
          <cell r="V239">
            <v>12.428571428571429</v>
          </cell>
          <cell r="W239">
            <v>0</v>
          </cell>
        </row>
        <row r="240">
          <cell r="A240" t="str">
            <v>BDKM37039</v>
          </cell>
          <cell r="B240" t="str">
            <v>IDWP</v>
          </cell>
          <cell r="C240" t="str">
            <v>INST</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row>
        <row r="241">
          <cell r="A241" t="str">
            <v>BDKM37044</v>
          </cell>
          <cell r="B241" t="str">
            <v>INPR</v>
          </cell>
          <cell r="C241" t="str">
            <v>INST</v>
          </cell>
          <cell r="D241">
            <v>93.15</v>
          </cell>
          <cell r="E241">
            <v>1.92</v>
          </cell>
          <cell r="F241">
            <v>13.833333333333</v>
          </cell>
          <cell r="G241">
            <v>0</v>
          </cell>
          <cell r="H241">
            <v>98.9</v>
          </cell>
          <cell r="I241">
            <v>0.62</v>
          </cell>
          <cell r="J241">
            <v>18</v>
          </cell>
          <cell r="K241">
            <v>0</v>
          </cell>
          <cell r="L241">
            <v>99.02</v>
          </cell>
          <cell r="M241">
            <v>1.65</v>
          </cell>
          <cell r="N241">
            <v>56</v>
          </cell>
          <cell r="O241">
            <v>0</v>
          </cell>
          <cell r="P241">
            <v>91.27</v>
          </cell>
          <cell r="Q241">
            <v>3.67</v>
          </cell>
          <cell r="R241">
            <v>56</v>
          </cell>
          <cell r="S241">
            <v>54.319000000000003</v>
          </cell>
          <cell r="T241">
            <v>98.9</v>
          </cell>
          <cell r="U241">
            <v>0.62</v>
          </cell>
          <cell r="V241">
            <v>18</v>
          </cell>
          <cell r="W241">
            <v>0</v>
          </cell>
        </row>
        <row r="242">
          <cell r="A242" t="str">
            <v>BDKM37047</v>
          </cell>
          <cell r="B242" t="str">
            <v>INPR</v>
          </cell>
          <cell r="C242" t="str">
            <v>INST</v>
          </cell>
          <cell r="D242">
            <v>98.59</v>
          </cell>
          <cell r="E242">
            <v>2.37</v>
          </cell>
          <cell r="F242">
            <v>103</v>
          </cell>
          <cell r="G242">
            <v>0</v>
          </cell>
          <cell r="H242">
            <v>81.19</v>
          </cell>
          <cell r="I242">
            <v>9.09</v>
          </cell>
          <cell r="J242">
            <v>26.666666666666998</v>
          </cell>
          <cell r="K242">
            <v>78.667000000000002</v>
          </cell>
          <cell r="L242">
            <v>9.99</v>
          </cell>
          <cell r="M242">
            <v>75.61</v>
          </cell>
          <cell r="N242">
            <v>0</v>
          </cell>
          <cell r="O242">
            <v>100</v>
          </cell>
          <cell r="P242">
            <v>2.91</v>
          </cell>
          <cell r="Q242">
            <v>163.12</v>
          </cell>
          <cell r="R242">
            <v>0</v>
          </cell>
          <cell r="S242">
            <v>100</v>
          </cell>
          <cell r="T242">
            <v>81.19</v>
          </cell>
          <cell r="U242">
            <v>9.09</v>
          </cell>
          <cell r="V242">
            <v>26.666666666666668</v>
          </cell>
          <cell r="W242">
            <v>78.667000000000002</v>
          </cell>
        </row>
        <row r="243">
          <cell r="A243" t="str">
            <v>BDKM37067</v>
          </cell>
          <cell r="B243" t="str">
            <v>INPR</v>
          </cell>
          <cell r="C243" t="str">
            <v>INST</v>
          </cell>
          <cell r="D243">
            <v>95.39</v>
          </cell>
          <cell r="E243">
            <v>3.88</v>
          </cell>
          <cell r="F243">
            <v>55</v>
          </cell>
          <cell r="G243">
            <v>0</v>
          </cell>
          <cell r="H243">
            <v>97.45</v>
          </cell>
          <cell r="I243">
            <v>1.43</v>
          </cell>
          <cell r="J243">
            <v>33.333333333333002</v>
          </cell>
          <cell r="K243">
            <v>0</v>
          </cell>
          <cell r="L243">
            <v>98.86</v>
          </cell>
          <cell r="M243">
            <v>0.96</v>
          </cell>
          <cell r="N243">
            <v>48</v>
          </cell>
          <cell r="O243">
            <v>0</v>
          </cell>
          <cell r="P243">
            <v>97.56</v>
          </cell>
          <cell r="Q243">
            <v>1.37</v>
          </cell>
          <cell r="R243">
            <v>48</v>
          </cell>
          <cell r="S243">
            <v>0</v>
          </cell>
          <cell r="T243">
            <v>97.45</v>
          </cell>
          <cell r="U243">
            <v>1.43</v>
          </cell>
          <cell r="V243">
            <v>33.333333333333336</v>
          </cell>
          <cell r="W243">
            <v>0</v>
          </cell>
        </row>
        <row r="244">
          <cell r="A244" t="str">
            <v>BDKM37068</v>
          </cell>
          <cell r="B244" t="str">
            <v>INPR</v>
          </cell>
          <cell r="C244" t="str">
            <v>INST</v>
          </cell>
          <cell r="D244">
            <v>100</v>
          </cell>
          <cell r="E244">
            <v>0</v>
          </cell>
          <cell r="F244">
            <v>106</v>
          </cell>
          <cell r="G244" t="str">
            <v/>
          </cell>
          <cell r="H244">
            <v>99.65</v>
          </cell>
          <cell r="I244">
            <v>0.57999999999999996</v>
          </cell>
          <cell r="J244">
            <v>115</v>
          </cell>
          <cell r="K244">
            <v>0</v>
          </cell>
          <cell r="L244">
            <v>99.49</v>
          </cell>
          <cell r="M244">
            <v>0.85</v>
          </cell>
          <cell r="N244">
            <v>103</v>
          </cell>
          <cell r="O244">
            <v>0</v>
          </cell>
          <cell r="P244">
            <v>99.15</v>
          </cell>
          <cell r="Q244">
            <v>1.43</v>
          </cell>
          <cell r="R244">
            <v>103</v>
          </cell>
          <cell r="S244">
            <v>0</v>
          </cell>
          <cell r="T244">
            <v>99.65</v>
          </cell>
          <cell r="U244">
            <v>0.57999999999999996</v>
          </cell>
          <cell r="V244">
            <v>115</v>
          </cell>
          <cell r="W244">
            <v>32.74</v>
          </cell>
        </row>
        <row r="245">
          <cell r="A245" t="str">
            <v>BDKM37071</v>
          </cell>
          <cell r="B245" t="str">
            <v>INPR</v>
          </cell>
          <cell r="C245" t="str">
            <v>INST</v>
          </cell>
          <cell r="D245">
            <v>92.94</v>
          </cell>
          <cell r="E245">
            <v>11.87</v>
          </cell>
          <cell r="F245">
            <v>94</v>
          </cell>
          <cell r="G245">
            <v>100</v>
          </cell>
          <cell r="J245">
            <v>97</v>
          </cell>
          <cell r="S245">
            <v>60.079000000000001</v>
          </cell>
          <cell r="T245">
            <v>100</v>
          </cell>
          <cell r="U245">
            <v>0</v>
          </cell>
          <cell r="V245">
            <v>97</v>
          </cell>
          <cell r="W245">
            <v>33.74</v>
          </cell>
        </row>
        <row r="246">
          <cell r="A246" t="str">
            <v>BDKM37072</v>
          </cell>
          <cell r="B246" t="str">
            <v>INPR</v>
          </cell>
          <cell r="C246" t="str">
            <v>INST</v>
          </cell>
          <cell r="D246">
            <v>95.47</v>
          </cell>
          <cell r="E246">
            <v>3.81</v>
          </cell>
          <cell r="F246">
            <v>55.5</v>
          </cell>
          <cell r="G246">
            <v>93.212999999999994</v>
          </cell>
          <cell r="H246">
            <v>93.19</v>
          </cell>
          <cell r="I246">
            <v>11.43</v>
          </cell>
          <cell r="J246">
            <v>94</v>
          </cell>
          <cell r="K246">
            <v>0</v>
          </cell>
          <cell r="L246">
            <v>100</v>
          </cell>
          <cell r="M246">
            <v>0</v>
          </cell>
          <cell r="N246">
            <v>109</v>
          </cell>
          <cell r="O246" t="str">
            <v/>
          </cell>
          <cell r="P246">
            <v>95.45</v>
          </cell>
          <cell r="Q246">
            <v>2.5499999999999998</v>
          </cell>
          <cell r="R246">
            <v>109</v>
          </cell>
          <cell r="S246">
            <v>78.863</v>
          </cell>
          <cell r="T246">
            <v>93.19</v>
          </cell>
          <cell r="U246">
            <v>11.43</v>
          </cell>
          <cell r="V246">
            <v>94</v>
          </cell>
          <cell r="W246">
            <v>0</v>
          </cell>
        </row>
        <row r="247">
          <cell r="A247" t="str">
            <v>BDKM37073</v>
          </cell>
          <cell r="B247" t="str">
            <v>INPR</v>
          </cell>
          <cell r="C247" t="str">
            <v>INST</v>
          </cell>
          <cell r="D247">
            <v>99.28</v>
          </cell>
          <cell r="E247">
            <v>0.61</v>
          </cell>
          <cell r="F247">
            <v>60.5</v>
          </cell>
          <cell r="G247">
            <v>0</v>
          </cell>
          <cell r="J247">
            <v>92</v>
          </cell>
          <cell r="R247">
            <v>104</v>
          </cell>
          <cell r="S247">
            <v>0</v>
          </cell>
          <cell r="T247">
            <v>100</v>
          </cell>
          <cell r="U247">
            <v>0</v>
          </cell>
          <cell r="V247">
            <v>92</v>
          </cell>
          <cell r="W247" t="str">
            <v/>
          </cell>
        </row>
        <row r="248">
          <cell r="A248" t="str">
            <v>BDKM37074</v>
          </cell>
          <cell r="B248" t="str">
            <v>INPR</v>
          </cell>
          <cell r="C248" t="str">
            <v>INST</v>
          </cell>
          <cell r="D248">
            <v>90.25</v>
          </cell>
          <cell r="E248">
            <v>2.73</v>
          </cell>
          <cell r="F248">
            <v>15</v>
          </cell>
          <cell r="G248">
            <v>44.661999999999999</v>
          </cell>
          <cell r="H248">
            <v>96.96</v>
          </cell>
          <cell r="I248">
            <v>5.0999999999999996</v>
          </cell>
          <cell r="J248">
            <v>109</v>
          </cell>
          <cell r="K248">
            <v>0</v>
          </cell>
          <cell r="L248">
            <v>86.92</v>
          </cell>
          <cell r="M248">
            <v>10.98</v>
          </cell>
          <cell r="N248">
            <v>46</v>
          </cell>
          <cell r="O248">
            <v>0</v>
          </cell>
          <cell r="P248">
            <v>100</v>
          </cell>
          <cell r="Q248">
            <v>0</v>
          </cell>
          <cell r="R248">
            <v>46</v>
          </cell>
          <cell r="S248" t="str">
            <v/>
          </cell>
          <cell r="T248">
            <v>96.96</v>
          </cell>
          <cell r="U248">
            <v>5.0999999999999996</v>
          </cell>
          <cell r="V248">
            <v>109</v>
          </cell>
          <cell r="W248">
            <v>0</v>
          </cell>
        </row>
        <row r="249">
          <cell r="A249" t="str">
            <v>BDKM37075</v>
          </cell>
          <cell r="B249" t="str">
            <v>INPR</v>
          </cell>
          <cell r="C249" t="str">
            <v>INST</v>
          </cell>
          <cell r="D249">
            <v>98.89</v>
          </cell>
          <cell r="E249">
            <v>0.93</v>
          </cell>
          <cell r="F249">
            <v>53.5</v>
          </cell>
          <cell r="G249">
            <v>42.848999999999997</v>
          </cell>
          <cell r="H249">
            <v>99.64</v>
          </cell>
          <cell r="I249">
            <v>0.6</v>
          </cell>
          <cell r="J249">
            <v>102</v>
          </cell>
          <cell r="K249">
            <v>0</v>
          </cell>
          <cell r="L249">
            <v>74.17</v>
          </cell>
          <cell r="M249">
            <v>21.7</v>
          </cell>
          <cell r="N249">
            <v>33.5</v>
          </cell>
          <cell r="O249">
            <v>85.638000000000005</v>
          </cell>
          <cell r="P249">
            <v>72.010000000000005</v>
          </cell>
          <cell r="Q249">
            <v>23.51</v>
          </cell>
          <cell r="R249">
            <v>33.5</v>
          </cell>
          <cell r="S249">
            <v>21.233000000000001</v>
          </cell>
          <cell r="T249">
            <v>99.64</v>
          </cell>
          <cell r="U249">
            <v>0.6</v>
          </cell>
          <cell r="V249">
            <v>102</v>
          </cell>
          <cell r="W249">
            <v>0</v>
          </cell>
        </row>
        <row r="250">
          <cell r="A250" t="str">
            <v>BDKM37083</v>
          </cell>
          <cell r="B250" t="str">
            <v>INPR</v>
          </cell>
          <cell r="C250" t="str">
            <v>INST</v>
          </cell>
          <cell r="D250">
            <v>95.07</v>
          </cell>
          <cell r="E250">
            <v>2.93</v>
          </cell>
          <cell r="F250">
            <v>54.5</v>
          </cell>
          <cell r="G250">
            <v>59.093000000000004</v>
          </cell>
          <cell r="H250">
            <v>99.65</v>
          </cell>
          <cell r="I250">
            <v>0.57999999999999996</v>
          </cell>
          <cell r="J250">
            <v>115</v>
          </cell>
          <cell r="K250">
            <v>0</v>
          </cell>
          <cell r="L250">
            <v>98</v>
          </cell>
          <cell r="M250">
            <v>3.37</v>
          </cell>
          <cell r="N250">
            <v>104</v>
          </cell>
          <cell r="O250">
            <v>0</v>
          </cell>
          <cell r="P250">
            <v>93.63</v>
          </cell>
          <cell r="Q250">
            <v>5.35</v>
          </cell>
          <cell r="R250">
            <v>104</v>
          </cell>
          <cell r="S250">
            <v>90.186999999999998</v>
          </cell>
          <cell r="T250">
            <v>99.65</v>
          </cell>
          <cell r="U250">
            <v>0.57999999999999996</v>
          </cell>
          <cell r="V250">
            <v>115</v>
          </cell>
          <cell r="W250">
            <v>0</v>
          </cell>
        </row>
        <row r="251">
          <cell r="A251" t="str">
            <v>BDKM37085</v>
          </cell>
          <cell r="B251" t="str">
            <v>INPR</v>
          </cell>
          <cell r="C251" t="str">
            <v>INST</v>
          </cell>
          <cell r="D251">
            <v>98.95</v>
          </cell>
          <cell r="E251">
            <v>1.77</v>
          </cell>
          <cell r="F251">
            <v>124</v>
          </cell>
          <cell r="G251">
            <v>0</v>
          </cell>
          <cell r="H251">
            <v>100</v>
          </cell>
          <cell r="I251">
            <v>0</v>
          </cell>
          <cell r="J251">
            <v>102</v>
          </cell>
          <cell r="K251" t="str">
            <v/>
          </cell>
          <cell r="L251">
            <v>91.13</v>
          </cell>
          <cell r="M251">
            <v>7.45</v>
          </cell>
          <cell r="N251">
            <v>52.5</v>
          </cell>
          <cell r="O251">
            <v>54.584000000000003</v>
          </cell>
          <cell r="P251">
            <v>100</v>
          </cell>
          <cell r="Q251">
            <v>0</v>
          </cell>
          <cell r="R251">
            <v>52.5</v>
          </cell>
          <cell r="S251" t="str">
            <v/>
          </cell>
          <cell r="T251">
            <v>100</v>
          </cell>
          <cell r="U251">
            <v>0</v>
          </cell>
          <cell r="V251">
            <v>102</v>
          </cell>
          <cell r="W251" t="str">
            <v/>
          </cell>
        </row>
        <row r="252">
          <cell r="A252" t="str">
            <v>BDKM37086</v>
          </cell>
          <cell r="B252" t="str">
            <v>INPR</v>
          </cell>
          <cell r="C252" t="str">
            <v>INST</v>
          </cell>
          <cell r="D252">
            <v>78.33</v>
          </cell>
          <cell r="E252">
            <v>18.2</v>
          </cell>
          <cell r="F252">
            <v>44</v>
          </cell>
          <cell r="G252">
            <v>95.191999999999993</v>
          </cell>
          <cell r="H252">
            <v>97.57</v>
          </cell>
          <cell r="I252">
            <v>4.08</v>
          </cell>
          <cell r="J252">
            <v>117</v>
          </cell>
          <cell r="K252">
            <v>0</v>
          </cell>
          <cell r="L252">
            <v>100</v>
          </cell>
          <cell r="M252">
            <v>0</v>
          </cell>
          <cell r="N252">
            <v>119</v>
          </cell>
          <cell r="O252" t="str">
            <v/>
          </cell>
          <cell r="P252">
            <v>98.96</v>
          </cell>
          <cell r="Q252">
            <v>0.57999999999999996</v>
          </cell>
          <cell r="R252">
            <v>119</v>
          </cell>
          <cell r="S252">
            <v>0</v>
          </cell>
          <cell r="T252">
            <v>97.57</v>
          </cell>
          <cell r="U252">
            <v>4.08</v>
          </cell>
          <cell r="V252">
            <v>117</v>
          </cell>
          <cell r="W252">
            <v>0</v>
          </cell>
        </row>
        <row r="253">
          <cell r="A253" t="str">
            <v>BDKM37087</v>
          </cell>
          <cell r="B253" t="str">
            <v>INPR</v>
          </cell>
          <cell r="C253" t="str">
            <v>INST</v>
          </cell>
          <cell r="D253">
            <v>100</v>
          </cell>
          <cell r="E253">
            <v>0</v>
          </cell>
          <cell r="F253">
            <v>99</v>
          </cell>
          <cell r="G253" t="str">
            <v/>
          </cell>
          <cell r="H253">
            <v>100</v>
          </cell>
          <cell r="I253">
            <v>0</v>
          </cell>
          <cell r="J253">
            <v>108</v>
          </cell>
          <cell r="K253" t="str">
            <v/>
          </cell>
          <cell r="L253">
            <v>93.23</v>
          </cell>
          <cell r="M253">
            <v>5.68</v>
          </cell>
          <cell r="N253">
            <v>42.5</v>
          </cell>
          <cell r="O253">
            <v>92.813000000000002</v>
          </cell>
          <cell r="P253">
            <v>99.15</v>
          </cell>
          <cell r="Q253">
            <v>0.48</v>
          </cell>
          <cell r="R253">
            <v>42.5</v>
          </cell>
          <cell r="S253">
            <v>0</v>
          </cell>
          <cell r="T253">
            <v>100</v>
          </cell>
          <cell r="U253">
            <v>0</v>
          </cell>
          <cell r="V253">
            <v>108</v>
          </cell>
          <cell r="W253" t="str">
            <v/>
          </cell>
        </row>
        <row r="254">
          <cell r="A254" t="str">
            <v>BDKM37088</v>
          </cell>
          <cell r="B254" t="str">
            <v>INPR</v>
          </cell>
          <cell r="C254" t="str">
            <v>INST</v>
          </cell>
          <cell r="D254">
            <v>99.27</v>
          </cell>
          <cell r="E254">
            <v>1.23</v>
          </cell>
          <cell r="F254">
            <v>113</v>
          </cell>
          <cell r="G254">
            <v>0</v>
          </cell>
          <cell r="H254">
            <v>99.48</v>
          </cell>
          <cell r="I254">
            <v>0.87</v>
          </cell>
          <cell r="J254">
            <v>94</v>
          </cell>
          <cell r="K254">
            <v>0</v>
          </cell>
          <cell r="L254">
            <v>99.33</v>
          </cell>
          <cell r="M254">
            <v>1.1299999999999999</v>
          </cell>
          <cell r="N254">
            <v>95</v>
          </cell>
          <cell r="O254">
            <v>0</v>
          </cell>
          <cell r="P254">
            <v>96.18</v>
          </cell>
          <cell r="Q254">
            <v>3.21</v>
          </cell>
          <cell r="R254">
            <v>95</v>
          </cell>
          <cell r="S254">
            <v>91.942999999999998</v>
          </cell>
          <cell r="T254">
            <v>99.48</v>
          </cell>
          <cell r="U254">
            <v>0.87</v>
          </cell>
          <cell r="V254">
            <v>94</v>
          </cell>
          <cell r="W254">
            <v>0</v>
          </cell>
        </row>
        <row r="255">
          <cell r="A255" t="str">
            <v>BDKM37092</v>
          </cell>
          <cell r="B255" t="str">
            <v>INPR</v>
          </cell>
          <cell r="C255" t="str">
            <v>INST</v>
          </cell>
          <cell r="D255">
            <v>78.83</v>
          </cell>
          <cell r="E255">
            <v>11.86</v>
          </cell>
          <cell r="F255">
            <v>34</v>
          </cell>
          <cell r="G255">
            <v>96.111000000000004</v>
          </cell>
          <cell r="H255">
            <v>100</v>
          </cell>
          <cell r="I255">
            <v>0</v>
          </cell>
          <cell r="J255">
            <v>123</v>
          </cell>
          <cell r="K255" t="str">
            <v/>
          </cell>
          <cell r="L255">
            <v>100</v>
          </cell>
          <cell r="M255">
            <v>0</v>
          </cell>
          <cell r="N255">
            <v>122</v>
          </cell>
          <cell r="O255" t="str">
            <v/>
          </cell>
          <cell r="P255">
            <v>89.88</v>
          </cell>
          <cell r="Q255">
            <v>8.5</v>
          </cell>
          <cell r="R255">
            <v>122</v>
          </cell>
          <cell r="S255">
            <v>98.823999999999998</v>
          </cell>
          <cell r="T255">
            <v>100</v>
          </cell>
          <cell r="U255">
            <v>0</v>
          </cell>
          <cell r="V255">
            <v>123</v>
          </cell>
          <cell r="W255" t="str">
            <v/>
          </cell>
        </row>
        <row r="256">
          <cell r="A256" t="str">
            <v>BDCT60002</v>
          </cell>
          <cell r="B256" t="str">
            <v>INPR</v>
          </cell>
          <cell r="C256" t="str">
            <v>INST</v>
          </cell>
          <cell r="D256">
            <v>96.2</v>
          </cell>
          <cell r="E256">
            <v>20.75</v>
          </cell>
          <cell r="F256">
            <v>20.75</v>
          </cell>
          <cell r="G256">
            <v>0</v>
          </cell>
          <cell r="H256">
            <v>55.37</v>
          </cell>
          <cell r="I256">
            <v>15</v>
          </cell>
          <cell r="J256">
            <v>9</v>
          </cell>
          <cell r="K256">
            <v>14.714</v>
          </cell>
          <cell r="L256">
            <v>44.29</v>
          </cell>
          <cell r="M256">
            <v>46.8</v>
          </cell>
          <cell r="N256">
            <v>21.5</v>
          </cell>
          <cell r="O256">
            <v>88.781999999999996</v>
          </cell>
          <cell r="P256">
            <v>77.55</v>
          </cell>
          <cell r="Q256">
            <v>18.86</v>
          </cell>
          <cell r="R256">
            <v>21.5</v>
          </cell>
          <cell r="S256">
            <v>95.712999999999994</v>
          </cell>
          <cell r="T256">
            <v>55.37</v>
          </cell>
          <cell r="U256">
            <v>15</v>
          </cell>
          <cell r="V256">
            <v>9</v>
          </cell>
          <cell r="W256">
            <v>14.714</v>
          </cell>
        </row>
        <row r="257">
          <cell r="A257" t="str">
            <v>BDCT60003</v>
          </cell>
          <cell r="B257" t="str">
            <v>INPR</v>
          </cell>
          <cell r="C257" t="str">
            <v>INST</v>
          </cell>
          <cell r="D257">
            <v>100</v>
          </cell>
          <cell r="E257">
            <v>12</v>
          </cell>
          <cell r="F257">
            <v>12</v>
          </cell>
          <cell r="G257" t="str">
            <v/>
          </cell>
          <cell r="H257">
            <v>100</v>
          </cell>
          <cell r="I257">
            <v>0</v>
          </cell>
          <cell r="J257">
            <v>25</v>
          </cell>
          <cell r="L257">
            <v>100</v>
          </cell>
          <cell r="M257">
            <v>0</v>
          </cell>
          <cell r="N257">
            <v>2</v>
          </cell>
          <cell r="O257" t="str">
            <v/>
          </cell>
          <cell r="P257">
            <v>100</v>
          </cell>
          <cell r="Q257">
            <v>0</v>
          </cell>
          <cell r="R257">
            <v>2</v>
          </cell>
          <cell r="S257" t="str">
            <v/>
          </cell>
          <cell r="T257">
            <v>100</v>
          </cell>
          <cell r="U257">
            <v>0</v>
          </cell>
        </row>
        <row r="258">
          <cell r="A258" t="str">
            <v>BDCT60005</v>
          </cell>
          <cell r="B258" t="str">
            <v>INPR</v>
          </cell>
          <cell r="C258" t="str">
            <v>INST</v>
          </cell>
          <cell r="D258">
            <v>89.44</v>
          </cell>
          <cell r="E258">
            <v>17.333333333333002</v>
          </cell>
          <cell r="F258">
            <v>17.333333333333002</v>
          </cell>
          <cell r="G258">
            <v>85.242999999999995</v>
          </cell>
          <cell r="H258">
            <v>100</v>
          </cell>
          <cell r="I258">
            <v>0</v>
          </cell>
          <cell r="J258">
            <v>78</v>
          </cell>
          <cell r="K258" t="str">
            <v/>
          </cell>
          <cell r="L258">
            <v>60.53</v>
          </cell>
          <cell r="M258">
            <v>16.579999999999998</v>
          </cell>
          <cell r="N258">
            <v>13.75</v>
          </cell>
          <cell r="O258">
            <v>0</v>
          </cell>
          <cell r="P258">
            <v>95.03</v>
          </cell>
          <cell r="Q258">
            <v>4.18</v>
          </cell>
          <cell r="R258">
            <v>13.75</v>
          </cell>
          <cell r="S258">
            <v>65.269000000000005</v>
          </cell>
          <cell r="T258">
            <v>100</v>
          </cell>
          <cell r="U258">
            <v>0</v>
          </cell>
          <cell r="V258">
            <v>78</v>
          </cell>
          <cell r="W258" t="str">
            <v/>
          </cell>
        </row>
        <row r="259">
          <cell r="A259" t="str">
            <v>BDKM83130</v>
          </cell>
          <cell r="B259" t="str">
            <v>IDWP</v>
          </cell>
          <cell r="C259" t="str">
            <v>INST</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row>
        <row r="260">
          <cell r="A260" t="str">
            <v>BDKM83142</v>
          </cell>
          <cell r="B260" t="str">
            <v>WADP</v>
          </cell>
          <cell r="C260" t="str">
            <v>INST</v>
          </cell>
          <cell r="D260" t="str">
            <v/>
          </cell>
          <cell r="E260" t="str">
            <v/>
          </cell>
          <cell r="F260" t="str">
            <v/>
          </cell>
          <cell r="G260" t="str">
            <v/>
          </cell>
          <cell r="H260" t="str">
            <v/>
          </cell>
          <cell r="I260" t="str">
            <v/>
          </cell>
          <cell r="J260" t="str">
            <v/>
          </cell>
          <cell r="L260" t="str">
            <v/>
          </cell>
          <cell r="M260" t="str">
            <v/>
          </cell>
          <cell r="N260" t="str">
            <v/>
          </cell>
          <cell r="O260" t="str">
            <v/>
          </cell>
          <cell r="P260" t="str">
            <v/>
          </cell>
          <cell r="Q260" t="str">
            <v/>
          </cell>
          <cell r="R260" t="str">
            <v/>
          </cell>
          <cell r="S260" t="str">
            <v/>
          </cell>
          <cell r="T260" t="str">
            <v/>
          </cell>
          <cell r="U260" t="str">
            <v/>
          </cell>
        </row>
        <row r="261">
          <cell r="A261" t="str">
            <v>BDKM83148</v>
          </cell>
          <cell r="B261" t="str">
            <v>IDWP</v>
          </cell>
          <cell r="C261" t="str">
            <v>INST</v>
          </cell>
          <cell r="D261" t="str">
            <v/>
          </cell>
          <cell r="E261" t="str">
            <v/>
          </cell>
          <cell r="F261" t="str">
            <v/>
          </cell>
          <cell r="G261" t="str">
            <v/>
          </cell>
          <cell r="H261" t="str">
            <v/>
          </cell>
          <cell r="I261" t="str">
            <v/>
          </cell>
          <cell r="J261" t="str">
            <v/>
          </cell>
          <cell r="L261" t="str">
            <v/>
          </cell>
          <cell r="M261" t="str">
            <v/>
          </cell>
          <cell r="N261" t="str">
            <v/>
          </cell>
          <cell r="O261" t="str">
            <v/>
          </cell>
          <cell r="P261" t="str">
            <v/>
          </cell>
          <cell r="Q261" t="str">
            <v/>
          </cell>
          <cell r="R261" t="str">
            <v/>
          </cell>
          <cell r="S261" t="str">
            <v/>
          </cell>
          <cell r="T261" t="str">
            <v/>
          </cell>
          <cell r="U261" t="str">
            <v/>
          </cell>
        </row>
        <row r="262">
          <cell r="A262" t="str">
            <v>BDKM83169</v>
          </cell>
          <cell r="B262" t="str">
            <v>INPR</v>
          </cell>
          <cell r="C262" t="str">
            <v>INST</v>
          </cell>
          <cell r="D262">
            <v>100</v>
          </cell>
          <cell r="E262">
            <v>0</v>
          </cell>
          <cell r="F262">
            <v>0</v>
          </cell>
          <cell r="G262" t="str">
            <v/>
          </cell>
          <cell r="H262">
            <v>95.14</v>
          </cell>
          <cell r="I262">
            <v>4.08</v>
          </cell>
          <cell r="J262">
            <v>8.5</v>
          </cell>
          <cell r="L262">
            <v>95.3</v>
          </cell>
          <cell r="M262">
            <v>2.63</v>
          </cell>
          <cell r="N262">
            <v>6.333333333333333</v>
          </cell>
          <cell r="O262">
            <v>0</v>
          </cell>
          <cell r="P262">
            <v>97.45</v>
          </cell>
          <cell r="Q262">
            <v>2.14</v>
          </cell>
          <cell r="R262">
            <v>6.333333333333333</v>
          </cell>
          <cell r="S262">
            <v>0</v>
          </cell>
          <cell r="T262">
            <v>95.14</v>
          </cell>
          <cell r="U262">
            <v>4.08</v>
          </cell>
        </row>
        <row r="263">
          <cell r="A263" t="str">
            <v>BDKM83174</v>
          </cell>
          <cell r="B263" t="str">
            <v>INPR</v>
          </cell>
          <cell r="C263" t="str">
            <v>INST</v>
          </cell>
          <cell r="D263">
            <v>100</v>
          </cell>
          <cell r="E263">
            <v>0</v>
          </cell>
          <cell r="F263">
            <v>0</v>
          </cell>
          <cell r="G263" t="str">
            <v/>
          </cell>
          <cell r="H263">
            <v>96.3</v>
          </cell>
          <cell r="I263">
            <v>3.11</v>
          </cell>
          <cell r="J263">
            <v>4.5</v>
          </cell>
          <cell r="L263">
            <v>100</v>
          </cell>
          <cell r="M263">
            <v>0</v>
          </cell>
          <cell r="N263" t="str">
            <v/>
          </cell>
          <cell r="O263" t="str">
            <v/>
          </cell>
          <cell r="P263">
            <v>99.58</v>
          </cell>
          <cell r="Q263">
            <v>0.7</v>
          </cell>
          <cell r="R263" t="str">
            <v/>
          </cell>
          <cell r="S263">
            <v>0</v>
          </cell>
          <cell r="T263">
            <v>96.3</v>
          </cell>
          <cell r="U263">
            <v>3.11</v>
          </cell>
        </row>
        <row r="264">
          <cell r="A264" t="str">
            <v>BDKM83182</v>
          </cell>
          <cell r="B264" t="str">
            <v>INPR</v>
          </cell>
          <cell r="C264" t="str">
            <v>INST</v>
          </cell>
          <cell r="D264">
            <v>97.87</v>
          </cell>
          <cell r="E264">
            <v>1.53</v>
          </cell>
          <cell r="F264">
            <v>21</v>
          </cell>
          <cell r="G264">
            <v>0</v>
          </cell>
          <cell r="H264">
            <v>100</v>
          </cell>
          <cell r="I264">
            <v>0</v>
          </cell>
          <cell r="J264">
            <v>15</v>
          </cell>
          <cell r="L264">
            <v>98.19</v>
          </cell>
          <cell r="M264">
            <v>1.52</v>
          </cell>
          <cell r="N264">
            <v>16.5</v>
          </cell>
          <cell r="O264">
            <v>0</v>
          </cell>
          <cell r="P264">
            <v>95.84</v>
          </cell>
          <cell r="Q264">
            <v>1.4</v>
          </cell>
          <cell r="R264">
            <v>16.5</v>
          </cell>
          <cell r="S264">
            <v>0</v>
          </cell>
          <cell r="T264">
            <v>100</v>
          </cell>
          <cell r="U264">
            <v>0</v>
          </cell>
        </row>
        <row r="265">
          <cell r="A265" t="str">
            <v>BDKM83186</v>
          </cell>
          <cell r="B265" t="str">
            <v>INPR</v>
          </cell>
          <cell r="C265" t="str">
            <v>INST</v>
          </cell>
          <cell r="D265">
            <v>99.33</v>
          </cell>
          <cell r="E265">
            <v>0.56999999999999995</v>
          </cell>
          <cell r="F265">
            <v>15.5</v>
          </cell>
          <cell r="G265">
            <v>0</v>
          </cell>
          <cell r="H265">
            <v>98.17</v>
          </cell>
          <cell r="I265">
            <v>3.07</v>
          </cell>
          <cell r="J265">
            <v>7</v>
          </cell>
          <cell r="L265">
            <v>87.05</v>
          </cell>
          <cell r="M265">
            <v>10.88</v>
          </cell>
          <cell r="N265">
            <v>24</v>
          </cell>
          <cell r="O265">
            <v>0</v>
          </cell>
          <cell r="P265">
            <v>89.03</v>
          </cell>
          <cell r="Q265">
            <v>12</v>
          </cell>
          <cell r="R265">
            <v>24</v>
          </cell>
          <cell r="S265">
            <v>0</v>
          </cell>
          <cell r="T265">
            <v>98.17</v>
          </cell>
          <cell r="U265">
            <v>3.07</v>
          </cell>
        </row>
        <row r="266">
          <cell r="A266" t="str">
            <v>BDKM83187</v>
          </cell>
          <cell r="B266" t="str">
            <v>INPR</v>
          </cell>
          <cell r="C266" t="str">
            <v>INST</v>
          </cell>
          <cell r="D266">
            <v>100</v>
          </cell>
          <cell r="E266">
            <v>0</v>
          </cell>
          <cell r="F266">
            <v>6</v>
          </cell>
          <cell r="G266" t="str">
            <v/>
          </cell>
          <cell r="H266">
            <v>81.81</v>
          </cell>
          <cell r="I266">
            <v>10.19</v>
          </cell>
          <cell r="J266">
            <v>3.6666666666666998</v>
          </cell>
          <cell r="L266">
            <v>100</v>
          </cell>
          <cell r="M266">
            <v>0</v>
          </cell>
          <cell r="N266">
            <v>39</v>
          </cell>
          <cell r="O266" t="str">
            <v/>
          </cell>
          <cell r="P266">
            <v>95.92</v>
          </cell>
          <cell r="Q266">
            <v>3.42</v>
          </cell>
          <cell r="R266">
            <v>39</v>
          </cell>
          <cell r="S266">
            <v>0</v>
          </cell>
          <cell r="T266">
            <v>81.81</v>
          </cell>
          <cell r="U266">
            <v>10.19</v>
          </cell>
        </row>
        <row r="267">
          <cell r="A267" t="str">
            <v>BDKM83166</v>
          </cell>
          <cell r="B267" t="str">
            <v>IDWP</v>
          </cell>
          <cell r="C267" t="str">
            <v>INST</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row>
        <row r="268">
          <cell r="A268" t="str">
            <v>BDKM83183</v>
          </cell>
          <cell r="B268" t="str">
            <v>INPR</v>
          </cell>
          <cell r="C268" t="str">
            <v>INST</v>
          </cell>
          <cell r="D268">
            <v>81.09</v>
          </cell>
          <cell r="E268">
            <v>7.66</v>
          </cell>
          <cell r="F268">
            <v>9</v>
          </cell>
          <cell r="G268">
            <v>0</v>
          </cell>
          <cell r="H268">
            <v>26.39</v>
          </cell>
          <cell r="I268">
            <v>123.67</v>
          </cell>
          <cell r="J268">
            <v>0</v>
          </cell>
          <cell r="K268">
            <v>100</v>
          </cell>
          <cell r="L268">
            <v>57.48</v>
          </cell>
          <cell r="M268">
            <v>17.86</v>
          </cell>
          <cell r="N268">
            <v>4.75</v>
          </cell>
          <cell r="O268">
            <v>64.745000000000005</v>
          </cell>
          <cell r="P268">
            <v>100</v>
          </cell>
          <cell r="Q268">
            <v>0</v>
          </cell>
          <cell r="R268">
            <v>4.75</v>
          </cell>
          <cell r="S268" t="str">
            <v/>
          </cell>
          <cell r="T268">
            <v>26.39</v>
          </cell>
          <cell r="U268">
            <v>123.67</v>
          </cell>
          <cell r="V268">
            <v>0</v>
          </cell>
          <cell r="W268">
            <v>100</v>
          </cell>
        </row>
        <row r="269">
          <cell r="A269" t="str">
            <v>BDKM83185</v>
          </cell>
          <cell r="B269" t="str">
            <v>IDWP</v>
          </cell>
          <cell r="C269" t="str">
            <v>INST</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row>
        <row r="270">
          <cell r="A270" t="str">
            <v>BDKM83203</v>
          </cell>
          <cell r="B270" t="str">
            <v>INPR</v>
          </cell>
          <cell r="C270" t="str">
            <v>INST</v>
          </cell>
          <cell r="D270">
            <v>87.86</v>
          </cell>
          <cell r="E270">
            <v>4.08</v>
          </cell>
          <cell r="F270">
            <v>10.8</v>
          </cell>
          <cell r="G270">
            <v>34.311999999999998</v>
          </cell>
          <cell r="H270">
            <v>100</v>
          </cell>
          <cell r="I270">
            <v>0</v>
          </cell>
          <cell r="J270">
            <v>72</v>
          </cell>
          <cell r="K270" t="str">
            <v/>
          </cell>
          <cell r="L270">
            <v>99.63</v>
          </cell>
          <cell r="M270">
            <v>0.62</v>
          </cell>
          <cell r="N270">
            <v>40</v>
          </cell>
          <cell r="O270">
            <v>0</v>
          </cell>
          <cell r="P270">
            <v>97.38</v>
          </cell>
          <cell r="Q270">
            <v>2.2000000000000002</v>
          </cell>
          <cell r="R270">
            <v>40</v>
          </cell>
          <cell r="S270">
            <v>0</v>
          </cell>
          <cell r="T270">
            <v>100</v>
          </cell>
          <cell r="U270">
            <v>0</v>
          </cell>
          <cell r="V270">
            <v>72</v>
          </cell>
          <cell r="W270" t="str">
            <v/>
          </cell>
        </row>
        <row r="271">
          <cell r="A271" t="str">
            <v>BDCT60001</v>
          </cell>
          <cell r="B271" t="str">
            <v>INPR</v>
          </cell>
          <cell r="C271" t="str">
            <v>INST</v>
          </cell>
          <cell r="D271">
            <v>30.8</v>
          </cell>
          <cell r="E271">
            <v>116.25</v>
          </cell>
          <cell r="F271">
            <v>22</v>
          </cell>
          <cell r="G271">
            <v>100</v>
          </cell>
          <cell r="H271">
            <v>74.400000000000006</v>
          </cell>
          <cell r="I271">
            <v>10.75</v>
          </cell>
          <cell r="J271">
            <v>20.75</v>
          </cell>
          <cell r="K271">
            <v>90.619</v>
          </cell>
          <cell r="L271">
            <v>100</v>
          </cell>
          <cell r="M271">
            <v>0</v>
          </cell>
          <cell r="N271">
            <v>84</v>
          </cell>
          <cell r="O271" t="str">
            <v/>
          </cell>
          <cell r="P271">
            <v>96.23</v>
          </cell>
          <cell r="Q271">
            <v>6.33</v>
          </cell>
          <cell r="R271">
            <v>84</v>
          </cell>
          <cell r="S271">
            <v>0</v>
          </cell>
          <cell r="T271">
            <v>74.400000000000006</v>
          </cell>
          <cell r="U271">
            <v>10.75</v>
          </cell>
          <cell r="V271">
            <v>20.75</v>
          </cell>
          <cell r="W271">
            <v>90.619</v>
          </cell>
        </row>
        <row r="272">
          <cell r="A272" t="str">
            <v>BDCT60002</v>
          </cell>
          <cell r="B272" t="str">
            <v>INPR</v>
          </cell>
          <cell r="C272" t="str">
            <v>INST</v>
          </cell>
          <cell r="D272">
            <v>96.2</v>
          </cell>
          <cell r="E272">
            <v>1.6</v>
          </cell>
          <cell r="F272">
            <v>20.75</v>
          </cell>
          <cell r="G272">
            <v>0</v>
          </cell>
          <cell r="H272">
            <v>55.37</v>
          </cell>
          <cell r="I272">
            <v>15</v>
          </cell>
          <cell r="J272">
            <v>9</v>
          </cell>
          <cell r="K272">
            <v>14.714</v>
          </cell>
          <cell r="L272">
            <v>44.29</v>
          </cell>
          <cell r="M272">
            <v>46.8</v>
          </cell>
          <cell r="N272">
            <v>21.5</v>
          </cell>
          <cell r="O272">
            <v>88.781999999999996</v>
          </cell>
          <cell r="P272">
            <v>77.55</v>
          </cell>
          <cell r="Q272">
            <v>18.86</v>
          </cell>
          <cell r="R272">
            <v>21.5</v>
          </cell>
          <cell r="S272">
            <v>95.712999999999994</v>
          </cell>
          <cell r="T272">
            <v>55.37</v>
          </cell>
          <cell r="U272">
            <v>15</v>
          </cell>
          <cell r="V272">
            <v>9</v>
          </cell>
          <cell r="W272">
            <v>14.714</v>
          </cell>
        </row>
        <row r="273">
          <cell r="A273" t="str">
            <v>BDCT60003</v>
          </cell>
          <cell r="B273" t="str">
            <v>INPR</v>
          </cell>
          <cell r="C273" t="str">
            <v>INST</v>
          </cell>
          <cell r="D273">
            <v>100</v>
          </cell>
          <cell r="E273">
            <v>0</v>
          </cell>
          <cell r="F273">
            <v>12</v>
          </cell>
          <cell r="G273" t="str">
            <v/>
          </cell>
          <cell r="H273">
            <v>100</v>
          </cell>
          <cell r="I273">
            <v>0</v>
          </cell>
          <cell r="J273">
            <v>25</v>
          </cell>
          <cell r="K273" t="str">
            <v/>
          </cell>
          <cell r="L273">
            <v>100</v>
          </cell>
          <cell r="M273">
            <v>0</v>
          </cell>
          <cell r="N273">
            <v>2</v>
          </cell>
          <cell r="O273" t="str">
            <v/>
          </cell>
          <cell r="P273">
            <v>100</v>
          </cell>
          <cell r="Q273">
            <v>0</v>
          </cell>
          <cell r="R273">
            <v>2</v>
          </cell>
          <cell r="S273" t="str">
            <v/>
          </cell>
          <cell r="T273">
            <v>100</v>
          </cell>
          <cell r="U273">
            <v>0</v>
          </cell>
          <cell r="V273">
            <v>25</v>
          </cell>
          <cell r="W273" t="str">
            <v/>
          </cell>
        </row>
        <row r="274">
          <cell r="A274" t="str">
            <v>BDCT60005</v>
          </cell>
          <cell r="B274" t="str">
            <v>INPR</v>
          </cell>
          <cell r="C274" t="str">
            <v>INST</v>
          </cell>
          <cell r="D274">
            <v>89.44</v>
          </cell>
          <cell r="E274">
            <v>5.91</v>
          </cell>
          <cell r="F274">
            <v>17.333333333333002</v>
          </cell>
          <cell r="G274">
            <v>85.242999999999995</v>
          </cell>
          <cell r="H274">
            <v>100</v>
          </cell>
          <cell r="I274">
            <v>0</v>
          </cell>
          <cell r="J274">
            <v>78</v>
          </cell>
          <cell r="K274" t="str">
            <v/>
          </cell>
          <cell r="L274">
            <v>60.53</v>
          </cell>
          <cell r="M274">
            <v>16.579999999999998</v>
          </cell>
          <cell r="N274">
            <v>13.75</v>
          </cell>
          <cell r="O274">
            <v>0</v>
          </cell>
          <cell r="P274">
            <v>95.03</v>
          </cell>
          <cell r="Q274">
            <v>4.18</v>
          </cell>
          <cell r="R274">
            <v>13.75</v>
          </cell>
          <cell r="S274">
            <v>65.269000000000005</v>
          </cell>
          <cell r="T274">
            <v>100</v>
          </cell>
          <cell r="U274">
            <v>0</v>
          </cell>
          <cell r="V274">
            <v>78</v>
          </cell>
          <cell r="W274" t="str">
            <v/>
          </cell>
        </row>
        <row r="275">
          <cell r="A275" t="str">
            <v>BDCT60004</v>
          </cell>
          <cell r="B275" t="str">
            <v>INPR</v>
          </cell>
          <cell r="C275" t="str">
            <v>INST</v>
          </cell>
          <cell r="D275">
            <v>98.83</v>
          </cell>
          <cell r="E275">
            <v>1.97</v>
          </cell>
          <cell r="F275">
            <v>89</v>
          </cell>
          <cell r="G275">
            <v>0</v>
          </cell>
          <cell r="H275">
            <v>100</v>
          </cell>
          <cell r="I275">
            <v>0</v>
          </cell>
          <cell r="J275">
            <v>72</v>
          </cell>
          <cell r="K275" t="str">
            <v/>
          </cell>
          <cell r="L275">
            <v>98.04</v>
          </cell>
          <cell r="M275">
            <v>3.3</v>
          </cell>
          <cell r="N275">
            <v>51</v>
          </cell>
          <cell r="O275">
            <v>0</v>
          </cell>
          <cell r="P275">
            <v>96.1</v>
          </cell>
          <cell r="Q275">
            <v>6.55</v>
          </cell>
          <cell r="R275">
            <v>51</v>
          </cell>
          <cell r="S275">
            <v>100</v>
          </cell>
          <cell r="T275">
            <v>100</v>
          </cell>
          <cell r="U275">
            <v>0</v>
          </cell>
          <cell r="V275">
            <v>72</v>
          </cell>
          <cell r="W275" t="str">
            <v/>
          </cell>
        </row>
        <row r="276">
          <cell r="A276" t="str">
            <v>GDCT14006</v>
          </cell>
          <cell r="B276" t="str">
            <v>RFSA</v>
          </cell>
          <cell r="C276" t="str">
            <v>INST</v>
          </cell>
          <cell r="D276" t="str">
            <v/>
          </cell>
          <cell r="E276" t="str">
            <v/>
          </cell>
          <cell r="F276" t="str">
            <v/>
          </cell>
          <cell r="G276" t="str">
            <v/>
          </cell>
          <cell r="H276" t="str">
            <v/>
          </cell>
          <cell r="I276" t="str">
            <v/>
          </cell>
          <cell r="J276" t="str">
            <v/>
          </cell>
          <cell r="L276" t="str">
            <v/>
          </cell>
          <cell r="M276" t="str">
            <v/>
          </cell>
          <cell r="N276" t="str">
            <v/>
          </cell>
          <cell r="O276" t="str">
            <v/>
          </cell>
          <cell r="P276" t="str">
            <v/>
          </cell>
          <cell r="Q276" t="str">
            <v/>
          </cell>
          <cell r="R276" t="str">
            <v/>
          </cell>
          <cell r="S276" t="str">
            <v/>
          </cell>
          <cell r="T276" t="str">
            <v/>
          </cell>
          <cell r="U276" t="str">
            <v/>
          </cell>
        </row>
        <row r="277">
          <cell r="A277" t="str">
            <v>GDCT14013</v>
          </cell>
          <cell r="B277" t="str">
            <v>IDWP</v>
          </cell>
          <cell r="C277" t="str">
            <v>INST</v>
          </cell>
          <cell r="D277" t="str">
            <v/>
          </cell>
          <cell r="E277" t="str">
            <v/>
          </cell>
          <cell r="F277" t="str">
            <v/>
          </cell>
          <cell r="G277" t="str">
            <v/>
          </cell>
          <cell r="H277" t="str">
            <v/>
          </cell>
          <cell r="I277" t="str">
            <v/>
          </cell>
          <cell r="J277" t="str">
            <v/>
          </cell>
          <cell r="K277" t="str">
            <v/>
          </cell>
          <cell r="L277" t="str">
            <v/>
          </cell>
          <cell r="M277" t="str">
            <v/>
          </cell>
          <cell r="N277">
            <v>6</v>
          </cell>
          <cell r="O277" t="str">
            <v/>
          </cell>
          <cell r="P277" t="str">
            <v/>
          </cell>
          <cell r="Q277" t="str">
            <v/>
          </cell>
          <cell r="R277">
            <v>6</v>
          </cell>
          <cell r="S277" t="str">
            <v/>
          </cell>
          <cell r="T277" t="str">
            <v/>
          </cell>
          <cell r="U277" t="str">
            <v/>
          </cell>
          <cell r="V277" t="str">
            <v/>
          </cell>
          <cell r="W277" t="str">
            <v/>
          </cell>
        </row>
        <row r="278">
          <cell r="A278" t="str">
            <v>GDKM82007</v>
          </cell>
          <cell r="B278" t="str">
            <v>INPR</v>
          </cell>
          <cell r="C278" t="str">
            <v>INST</v>
          </cell>
          <cell r="D278">
            <v>75.040000000000006</v>
          </cell>
          <cell r="E278">
            <v>6.99</v>
          </cell>
          <cell r="F278">
            <v>11.666666666667</v>
          </cell>
          <cell r="G278">
            <v>82.671999999999997</v>
          </cell>
          <cell r="H278">
            <v>91.88</v>
          </cell>
          <cell r="I278">
            <v>1.36</v>
          </cell>
          <cell r="J278">
            <v>7.8</v>
          </cell>
          <cell r="K278">
            <v>12.227</v>
          </cell>
          <cell r="L278">
            <v>41.64</v>
          </cell>
          <cell r="M278">
            <v>24.51</v>
          </cell>
          <cell r="N278">
            <v>6.4749999999999996</v>
          </cell>
          <cell r="O278">
            <v>0</v>
          </cell>
          <cell r="P278">
            <v>86.27</v>
          </cell>
          <cell r="Q278">
            <v>3.3</v>
          </cell>
          <cell r="R278">
            <v>6.4749999999999996</v>
          </cell>
          <cell r="S278">
            <v>40.244999999999997</v>
          </cell>
          <cell r="T278">
            <v>91.88</v>
          </cell>
          <cell r="U278">
            <v>1.36</v>
          </cell>
          <cell r="V278">
            <v>7.8</v>
          </cell>
          <cell r="W278">
            <v>12.227</v>
          </cell>
        </row>
        <row r="279">
          <cell r="A279" t="str">
            <v>GDKM82021</v>
          </cell>
          <cell r="B279" t="str">
            <v>INPR</v>
          </cell>
          <cell r="C279" t="str">
            <v>INST</v>
          </cell>
          <cell r="D279">
            <v>80.489999999999995</v>
          </cell>
          <cell r="E279">
            <v>5.46</v>
          </cell>
          <cell r="F279">
            <v>11.833333333333</v>
          </cell>
          <cell r="G279">
            <v>46.872999999999998</v>
          </cell>
          <cell r="H279">
            <v>89.7</v>
          </cell>
          <cell r="I279">
            <v>4.33</v>
          </cell>
          <cell r="J279">
            <v>19.75</v>
          </cell>
          <cell r="K279">
            <v>0</v>
          </cell>
          <cell r="L279">
            <v>93.77</v>
          </cell>
          <cell r="M279">
            <v>2.62</v>
          </cell>
          <cell r="N279">
            <v>21</v>
          </cell>
          <cell r="O279">
            <v>74.358000000000004</v>
          </cell>
          <cell r="P279">
            <v>74.94</v>
          </cell>
          <cell r="Q279">
            <v>21.05</v>
          </cell>
          <cell r="R279">
            <v>21</v>
          </cell>
          <cell r="S279">
            <v>0</v>
          </cell>
          <cell r="T279">
            <v>89.7</v>
          </cell>
          <cell r="U279">
            <v>4.33</v>
          </cell>
          <cell r="V279">
            <v>19.75</v>
          </cell>
          <cell r="W279">
            <v>0</v>
          </cell>
        </row>
        <row r="280">
          <cell r="A280" t="str">
            <v>GDKM82009</v>
          </cell>
          <cell r="B280" t="str">
            <v>IDWP</v>
          </cell>
          <cell r="C280" t="str">
            <v>INST</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row>
        <row r="281">
          <cell r="A281" t="str">
            <v>GDKM82033</v>
          </cell>
          <cell r="B281" t="str">
            <v>INPR</v>
          </cell>
          <cell r="C281" t="str">
            <v>INST</v>
          </cell>
          <cell r="D281">
            <v>88.28</v>
          </cell>
          <cell r="E281">
            <v>9.84</v>
          </cell>
          <cell r="F281">
            <v>46</v>
          </cell>
          <cell r="G281">
            <v>100</v>
          </cell>
          <cell r="H281">
            <v>69.67</v>
          </cell>
          <cell r="I281">
            <v>12.74</v>
          </cell>
          <cell r="J281">
            <v>16.25</v>
          </cell>
          <cell r="K281">
            <v>50.572000000000003</v>
          </cell>
          <cell r="L281">
            <v>87.85</v>
          </cell>
          <cell r="M281">
            <v>2.92</v>
          </cell>
          <cell r="N281">
            <v>10.428571428571429</v>
          </cell>
          <cell r="O281">
            <v>67.432000000000002</v>
          </cell>
          <cell r="P281">
            <v>88.58</v>
          </cell>
          <cell r="Q281">
            <v>1.6</v>
          </cell>
          <cell r="R281">
            <v>10.428571428571429</v>
          </cell>
          <cell r="S281">
            <v>35.762</v>
          </cell>
          <cell r="T281">
            <v>69.67</v>
          </cell>
          <cell r="U281">
            <v>12.74</v>
          </cell>
          <cell r="V281">
            <v>16.25</v>
          </cell>
          <cell r="W281">
            <v>50.572000000000003</v>
          </cell>
        </row>
        <row r="282">
          <cell r="A282" t="str">
            <v>GDKM82034</v>
          </cell>
          <cell r="B282" t="str">
            <v>INPR</v>
          </cell>
          <cell r="C282" t="str">
            <v>INST</v>
          </cell>
          <cell r="D282">
            <v>81.31</v>
          </cell>
          <cell r="E282">
            <v>3.26</v>
          </cell>
          <cell r="F282">
            <v>6.1111111111111001</v>
          </cell>
          <cell r="G282">
            <v>0</v>
          </cell>
          <cell r="H282">
            <v>21.19</v>
          </cell>
          <cell r="I282">
            <v>62.95</v>
          </cell>
          <cell r="J282">
            <v>7.5</v>
          </cell>
          <cell r="K282">
            <v>68.956999999999994</v>
          </cell>
          <cell r="L282">
            <v>86.26</v>
          </cell>
          <cell r="M282">
            <v>11.54</v>
          </cell>
          <cell r="N282">
            <v>37</v>
          </cell>
          <cell r="O282">
            <v>50.396000000000001</v>
          </cell>
          <cell r="P282">
            <v>86.83</v>
          </cell>
          <cell r="Q282">
            <v>5.53</v>
          </cell>
          <cell r="R282">
            <v>37</v>
          </cell>
          <cell r="S282">
            <v>0</v>
          </cell>
          <cell r="T282">
            <v>21.19</v>
          </cell>
          <cell r="U282">
            <v>62.95</v>
          </cell>
          <cell r="V282">
            <v>7.5</v>
          </cell>
          <cell r="W282">
            <v>68.956999999999994</v>
          </cell>
        </row>
        <row r="283">
          <cell r="A283" t="str">
            <v>GDKM82040</v>
          </cell>
          <cell r="B283" t="str">
            <v>INPR</v>
          </cell>
          <cell r="C283" t="str">
            <v>INST</v>
          </cell>
          <cell r="D283">
            <v>87.85</v>
          </cell>
          <cell r="E283">
            <v>20.420000000000002</v>
          </cell>
          <cell r="F283">
            <v>66</v>
          </cell>
          <cell r="G283">
            <v>100</v>
          </cell>
          <cell r="H283">
            <v>88.11</v>
          </cell>
          <cell r="I283">
            <v>3.99</v>
          </cell>
          <cell r="J283">
            <v>16.399999999999999</v>
          </cell>
          <cell r="K283">
            <v>0</v>
          </cell>
          <cell r="L283">
            <v>48.83</v>
          </cell>
          <cell r="M283">
            <v>17.190000000000001</v>
          </cell>
          <cell r="N283">
            <v>8</v>
          </cell>
          <cell r="O283">
            <v>0</v>
          </cell>
          <cell r="P283">
            <v>98.54</v>
          </cell>
          <cell r="Q283">
            <v>0.61</v>
          </cell>
          <cell r="R283">
            <v>8</v>
          </cell>
          <cell r="S283">
            <v>0</v>
          </cell>
          <cell r="T283">
            <v>88.11</v>
          </cell>
          <cell r="U283">
            <v>3.99</v>
          </cell>
          <cell r="V283">
            <v>16.399999999999999</v>
          </cell>
          <cell r="W283">
            <v>0</v>
          </cell>
        </row>
        <row r="284">
          <cell r="A284" t="str">
            <v>GDKM82041</v>
          </cell>
          <cell r="B284" t="str">
            <v>IDWP</v>
          </cell>
          <cell r="C284" t="str">
            <v>INST</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row>
        <row r="285">
          <cell r="A285" t="str">
            <v>GDKM82042</v>
          </cell>
          <cell r="B285" t="str">
            <v>INPR</v>
          </cell>
          <cell r="C285" t="str">
            <v>INST</v>
          </cell>
          <cell r="D285">
            <v>93.35</v>
          </cell>
          <cell r="E285">
            <v>2.79</v>
          </cell>
          <cell r="F285">
            <v>22</v>
          </cell>
          <cell r="G285">
            <v>52.386000000000003</v>
          </cell>
          <cell r="H285">
            <v>96.09</v>
          </cell>
          <cell r="I285">
            <v>0</v>
          </cell>
          <cell r="J285">
            <v>96</v>
          </cell>
          <cell r="K285" t="str">
            <v/>
          </cell>
          <cell r="L285">
            <v>92.31</v>
          </cell>
          <cell r="M285">
            <v>3.23</v>
          </cell>
          <cell r="N285">
            <v>22</v>
          </cell>
          <cell r="O285">
            <v>83.998000000000005</v>
          </cell>
          <cell r="P285">
            <v>96.18</v>
          </cell>
          <cell r="Q285">
            <v>1.28</v>
          </cell>
          <cell r="R285">
            <v>22</v>
          </cell>
          <cell r="S285">
            <v>0</v>
          </cell>
          <cell r="T285">
            <v>96.09</v>
          </cell>
          <cell r="U285">
            <v>0</v>
          </cell>
          <cell r="V285">
            <v>96</v>
          </cell>
          <cell r="W285" t="str">
            <v/>
          </cell>
        </row>
        <row r="286">
          <cell r="A286" t="str">
            <v>GDKM82043</v>
          </cell>
          <cell r="B286" t="str">
            <v>INPR</v>
          </cell>
          <cell r="C286" t="str">
            <v>INST</v>
          </cell>
          <cell r="D286">
            <v>98.01</v>
          </cell>
          <cell r="E286">
            <v>3.35</v>
          </cell>
          <cell r="F286">
            <v>97</v>
          </cell>
          <cell r="G286">
            <v>100</v>
          </cell>
          <cell r="H286">
            <v>97.69</v>
          </cell>
          <cell r="I286">
            <v>3.88</v>
          </cell>
          <cell r="J286">
            <v>91</v>
          </cell>
          <cell r="K286">
            <v>0</v>
          </cell>
          <cell r="L286">
            <v>93.73</v>
          </cell>
          <cell r="M286">
            <v>2.63</v>
          </cell>
          <cell r="N286">
            <v>22</v>
          </cell>
          <cell r="O286">
            <v>84.335999999999999</v>
          </cell>
          <cell r="P286">
            <v>99.66</v>
          </cell>
          <cell r="Q286">
            <v>0.56999999999999995</v>
          </cell>
          <cell r="R286">
            <v>22</v>
          </cell>
          <cell r="S286">
            <v>0</v>
          </cell>
          <cell r="T286">
            <v>97.69</v>
          </cell>
          <cell r="U286">
            <v>3.88</v>
          </cell>
          <cell r="V286">
            <v>91</v>
          </cell>
          <cell r="W286">
            <v>0</v>
          </cell>
        </row>
        <row r="287">
          <cell r="A287" t="str">
            <v>GDKM82048</v>
          </cell>
          <cell r="B287" t="str">
            <v>INPR</v>
          </cell>
          <cell r="C287" t="str">
            <v>INST</v>
          </cell>
          <cell r="D287">
            <v>99.84</v>
          </cell>
          <cell r="E287">
            <v>0.27</v>
          </cell>
          <cell r="F287">
            <v>95</v>
          </cell>
          <cell r="G287">
            <v>0</v>
          </cell>
          <cell r="H287">
            <v>92.22</v>
          </cell>
          <cell r="I287">
            <v>6.53</v>
          </cell>
          <cell r="J287">
            <v>43.5</v>
          </cell>
          <cell r="K287">
            <v>100</v>
          </cell>
          <cell r="L287">
            <v>94.95</v>
          </cell>
          <cell r="M287">
            <v>4.03</v>
          </cell>
          <cell r="N287">
            <v>47.5</v>
          </cell>
          <cell r="O287">
            <v>0</v>
          </cell>
          <cell r="P287">
            <v>78.569999999999993</v>
          </cell>
          <cell r="Q287">
            <v>4.1399999999999997</v>
          </cell>
          <cell r="R287">
            <v>47.5</v>
          </cell>
          <cell r="S287">
            <v>36.960999999999999</v>
          </cell>
          <cell r="T287">
            <v>92.22</v>
          </cell>
          <cell r="U287">
            <v>6.53</v>
          </cell>
          <cell r="V287">
            <v>43.5</v>
          </cell>
          <cell r="W287">
            <v>100</v>
          </cell>
        </row>
        <row r="288">
          <cell r="A288" t="str">
            <v>GDKM82052</v>
          </cell>
          <cell r="B288" t="str">
            <v>INPR</v>
          </cell>
          <cell r="C288" t="str">
            <v>INST</v>
          </cell>
          <cell r="D288">
            <v>68.13</v>
          </cell>
          <cell r="E288">
            <v>13.39</v>
          </cell>
          <cell r="F288">
            <v>13.25</v>
          </cell>
          <cell r="G288">
            <v>35.481000000000002</v>
          </cell>
          <cell r="H288">
            <v>69.22</v>
          </cell>
          <cell r="I288">
            <v>17.239999999999998</v>
          </cell>
          <cell r="J288">
            <v>18.666666666666998</v>
          </cell>
          <cell r="K288">
            <v>89.816000000000003</v>
          </cell>
          <cell r="L288">
            <v>95.97</v>
          </cell>
          <cell r="M288">
            <v>0.97</v>
          </cell>
          <cell r="N288">
            <v>11.714285714285714</v>
          </cell>
          <cell r="O288">
            <v>3.9460000000000002</v>
          </cell>
          <cell r="P288">
            <v>92.96</v>
          </cell>
          <cell r="Q288">
            <v>3.94</v>
          </cell>
          <cell r="R288">
            <v>11.714285714285714</v>
          </cell>
          <cell r="S288">
            <v>97.186000000000007</v>
          </cell>
          <cell r="T288">
            <v>69.22</v>
          </cell>
          <cell r="U288">
            <v>17.239999999999998</v>
          </cell>
          <cell r="V288">
            <v>18.666666666666668</v>
          </cell>
          <cell r="W288">
            <v>89.816000000000003</v>
          </cell>
        </row>
        <row r="289">
          <cell r="A289" t="str">
            <v>GDKM82054</v>
          </cell>
          <cell r="B289" t="str">
            <v>INPR</v>
          </cell>
          <cell r="C289" t="str">
            <v>INST</v>
          </cell>
          <cell r="D289">
            <v>94.64</v>
          </cell>
          <cell r="E289">
            <v>4.3099999999999996</v>
          </cell>
          <cell r="F289">
            <v>44.5</v>
          </cell>
          <cell r="G289">
            <v>96.715000000000003</v>
          </cell>
          <cell r="H289">
            <v>97.68</v>
          </cell>
          <cell r="I289">
            <v>0</v>
          </cell>
          <cell r="J289">
            <v>86</v>
          </cell>
          <cell r="L289">
            <v>19.38</v>
          </cell>
          <cell r="M289">
            <v>67.73</v>
          </cell>
          <cell r="N289">
            <v>0</v>
          </cell>
          <cell r="O289">
            <v>98.965999999999994</v>
          </cell>
          <cell r="P289">
            <v>0</v>
          </cell>
          <cell r="Q289">
            <v>168</v>
          </cell>
          <cell r="R289">
            <v>0</v>
          </cell>
          <cell r="S289">
            <v>100</v>
          </cell>
          <cell r="T289">
            <v>97.68</v>
          </cell>
          <cell r="U289">
            <v>0</v>
          </cell>
          <cell r="V289">
            <v>86</v>
          </cell>
          <cell r="W289" t="str">
            <v/>
          </cell>
        </row>
        <row r="290">
          <cell r="A290" t="str">
            <v>GDKM82055</v>
          </cell>
          <cell r="B290" t="str">
            <v>INPR</v>
          </cell>
          <cell r="C290" t="str">
            <v>INST</v>
          </cell>
          <cell r="D290">
            <v>96.3</v>
          </cell>
          <cell r="E290">
            <v>3.11</v>
          </cell>
          <cell r="F290">
            <v>42.5</v>
          </cell>
          <cell r="G290">
            <v>95.978999999999999</v>
          </cell>
          <cell r="H290">
            <v>95.09</v>
          </cell>
          <cell r="I290">
            <v>8.25</v>
          </cell>
          <cell r="J290">
            <v>89</v>
          </cell>
          <cell r="L290">
            <v>96.53</v>
          </cell>
          <cell r="M290">
            <v>1.17</v>
          </cell>
          <cell r="N290">
            <v>17.600000000000001</v>
          </cell>
          <cell r="O290">
            <v>0</v>
          </cell>
          <cell r="P290">
            <v>89.67</v>
          </cell>
          <cell r="Q290">
            <v>5.78</v>
          </cell>
          <cell r="R290">
            <v>17.600000000000001</v>
          </cell>
          <cell r="S290">
            <v>99.037000000000006</v>
          </cell>
          <cell r="T290">
            <v>95.09</v>
          </cell>
          <cell r="U290">
            <v>8.25</v>
          </cell>
          <cell r="V290">
            <v>89</v>
          </cell>
          <cell r="W290">
            <v>0</v>
          </cell>
        </row>
        <row r="291">
          <cell r="A291" t="str">
            <v>GDKM82056</v>
          </cell>
          <cell r="B291" t="str">
            <v>INPR</v>
          </cell>
          <cell r="C291" t="str">
            <v>INST</v>
          </cell>
          <cell r="D291">
            <v>93.44</v>
          </cell>
          <cell r="E291">
            <v>2.75</v>
          </cell>
          <cell r="F291">
            <v>23.75</v>
          </cell>
          <cell r="G291">
            <v>69.438000000000002</v>
          </cell>
          <cell r="H291">
            <v>100</v>
          </cell>
          <cell r="I291">
            <v>0</v>
          </cell>
          <cell r="J291">
            <v>99</v>
          </cell>
          <cell r="K291" t="str">
            <v/>
          </cell>
          <cell r="L291">
            <v>89.82</v>
          </cell>
          <cell r="M291">
            <v>4.28</v>
          </cell>
          <cell r="N291">
            <v>20</v>
          </cell>
          <cell r="O291">
            <v>8.0879999999999992</v>
          </cell>
          <cell r="P291">
            <v>74.650000000000006</v>
          </cell>
          <cell r="Q291">
            <v>14.19</v>
          </cell>
          <cell r="R291">
            <v>20</v>
          </cell>
          <cell r="S291">
            <v>0</v>
          </cell>
          <cell r="T291">
            <v>100</v>
          </cell>
          <cell r="U291">
            <v>0</v>
          </cell>
          <cell r="V291">
            <v>99</v>
          </cell>
          <cell r="W291" t="str">
            <v/>
          </cell>
        </row>
        <row r="292">
          <cell r="A292" t="str">
            <v>GDKM82071</v>
          </cell>
          <cell r="B292" t="str">
            <v>INPR</v>
          </cell>
          <cell r="C292" t="str">
            <v>INST</v>
          </cell>
          <cell r="D292">
            <v>61.51</v>
          </cell>
          <cell r="E292">
            <v>12.93</v>
          </cell>
          <cell r="F292">
            <v>11.8</v>
          </cell>
          <cell r="G292">
            <v>50.927</v>
          </cell>
          <cell r="H292">
            <v>35.020000000000003</v>
          </cell>
          <cell r="I292">
            <v>109.17</v>
          </cell>
          <cell r="J292">
            <v>0</v>
          </cell>
          <cell r="K292">
            <v>100</v>
          </cell>
          <cell r="R292">
            <v>0</v>
          </cell>
          <cell r="S292">
            <v>0</v>
          </cell>
          <cell r="T292">
            <v>35.020000000000003</v>
          </cell>
          <cell r="U292">
            <v>109.17</v>
          </cell>
          <cell r="V292">
            <v>0</v>
          </cell>
          <cell r="W292">
            <v>100</v>
          </cell>
        </row>
        <row r="293">
          <cell r="A293" t="str">
            <v>GDKM82074</v>
          </cell>
          <cell r="B293" t="str">
            <v>INPR</v>
          </cell>
          <cell r="C293" t="str">
            <v>INST</v>
          </cell>
          <cell r="D293">
            <v>91.74</v>
          </cell>
          <cell r="E293">
            <v>6.94</v>
          </cell>
          <cell r="F293">
            <v>46</v>
          </cell>
          <cell r="G293">
            <v>97.241</v>
          </cell>
          <cell r="H293">
            <v>83.13</v>
          </cell>
          <cell r="I293">
            <v>14.17</v>
          </cell>
          <cell r="J293">
            <v>34</v>
          </cell>
          <cell r="K293">
            <v>54.411999999999999</v>
          </cell>
          <cell r="L293">
            <v>86.61</v>
          </cell>
          <cell r="M293">
            <v>4.97</v>
          </cell>
          <cell r="N293">
            <v>27.333333333333332</v>
          </cell>
          <cell r="O293">
            <v>46.594000000000001</v>
          </cell>
          <cell r="P293">
            <v>99.31</v>
          </cell>
          <cell r="Q293">
            <v>0.57999999999999996</v>
          </cell>
          <cell r="R293">
            <v>27.333333333333332</v>
          </cell>
          <cell r="S293">
            <v>0</v>
          </cell>
          <cell r="T293">
            <v>83.13</v>
          </cell>
          <cell r="U293">
            <v>14.17</v>
          </cell>
          <cell r="V293">
            <v>34</v>
          </cell>
          <cell r="W293">
            <v>54.411999999999999</v>
          </cell>
        </row>
        <row r="294">
          <cell r="A294" t="str">
            <v>GDKM82077</v>
          </cell>
          <cell r="B294" t="str">
            <v>INPR</v>
          </cell>
          <cell r="C294" t="str">
            <v>INST</v>
          </cell>
          <cell r="D294">
            <v>94.94</v>
          </cell>
          <cell r="E294">
            <v>0.98</v>
          </cell>
          <cell r="F294">
            <v>48</v>
          </cell>
          <cell r="G294">
            <v>0</v>
          </cell>
          <cell r="H294">
            <v>80.5</v>
          </cell>
          <cell r="I294">
            <v>8.19</v>
          </cell>
          <cell r="J294">
            <v>21.25</v>
          </cell>
          <cell r="K294">
            <v>30.062000000000001</v>
          </cell>
          <cell r="L294">
            <v>94.43</v>
          </cell>
          <cell r="M294">
            <v>4.68</v>
          </cell>
          <cell r="N294">
            <v>47.5</v>
          </cell>
          <cell r="O294">
            <v>9.9619999999999997</v>
          </cell>
          <cell r="P294">
            <v>97.62</v>
          </cell>
          <cell r="Q294">
            <v>1.33</v>
          </cell>
          <cell r="R294">
            <v>47.5</v>
          </cell>
          <cell r="S294">
            <v>0</v>
          </cell>
          <cell r="T294">
            <v>80.5</v>
          </cell>
          <cell r="U294">
            <v>8.19</v>
          </cell>
          <cell r="V294">
            <v>21.25</v>
          </cell>
          <cell r="W294">
            <v>30.062000000000001</v>
          </cell>
        </row>
        <row r="295">
          <cell r="A295" t="str">
            <v>GDCT24007</v>
          </cell>
          <cell r="B295" t="str">
            <v>INPR</v>
          </cell>
          <cell r="C295" t="str">
            <v>INST</v>
          </cell>
          <cell r="D295">
            <v>99.15</v>
          </cell>
          <cell r="E295">
            <v>1.43</v>
          </cell>
          <cell r="F295">
            <v>95</v>
          </cell>
          <cell r="G295">
            <v>0</v>
          </cell>
          <cell r="H295">
            <v>98.42</v>
          </cell>
          <cell r="I295">
            <v>2.65</v>
          </cell>
          <cell r="J295">
            <v>98</v>
          </cell>
          <cell r="K295">
            <v>0</v>
          </cell>
          <cell r="L295">
            <v>81.69</v>
          </cell>
          <cell r="M295">
            <v>10.26</v>
          </cell>
          <cell r="N295">
            <v>32</v>
          </cell>
          <cell r="O295">
            <v>0</v>
          </cell>
          <cell r="P295">
            <v>66.61</v>
          </cell>
          <cell r="Q295">
            <v>8.01</v>
          </cell>
          <cell r="R295">
            <v>32</v>
          </cell>
          <cell r="S295">
            <v>0</v>
          </cell>
          <cell r="T295">
            <v>98.42</v>
          </cell>
          <cell r="U295">
            <v>2.65</v>
          </cell>
          <cell r="V295">
            <v>98</v>
          </cell>
          <cell r="W295">
            <v>0</v>
          </cell>
        </row>
        <row r="296">
          <cell r="A296" t="str">
            <v>GDCT24009</v>
          </cell>
          <cell r="B296" t="str">
            <v>INPR</v>
          </cell>
          <cell r="C296" t="str">
            <v>INST</v>
          </cell>
          <cell r="D296">
            <v>77.11</v>
          </cell>
          <cell r="E296">
            <v>7.09</v>
          </cell>
          <cell r="F296">
            <v>21.5</v>
          </cell>
          <cell r="G296">
            <v>23.34</v>
          </cell>
          <cell r="H296">
            <v>98.74</v>
          </cell>
          <cell r="I296">
            <v>2.12</v>
          </cell>
          <cell r="J296">
            <v>99</v>
          </cell>
          <cell r="K296">
            <v>0</v>
          </cell>
          <cell r="L296">
            <v>88.19</v>
          </cell>
          <cell r="M296">
            <v>9.92</v>
          </cell>
          <cell r="N296">
            <v>50.5</v>
          </cell>
          <cell r="O296">
            <v>77.225999999999999</v>
          </cell>
          <cell r="P296">
            <v>98.68</v>
          </cell>
          <cell r="Q296">
            <v>2.2200000000000002</v>
          </cell>
          <cell r="R296">
            <v>50.5</v>
          </cell>
          <cell r="S296">
            <v>0</v>
          </cell>
          <cell r="T296">
            <v>98.74</v>
          </cell>
          <cell r="U296">
            <v>2.12</v>
          </cell>
          <cell r="V296">
            <v>99</v>
          </cell>
          <cell r="W296">
            <v>0</v>
          </cell>
        </row>
        <row r="297">
          <cell r="A297" t="str">
            <v>GDKM82078</v>
          </cell>
          <cell r="B297" t="str">
            <v>INPR</v>
          </cell>
          <cell r="C297" t="str">
            <v>INST</v>
          </cell>
          <cell r="D297">
            <v>22.32</v>
          </cell>
          <cell r="E297">
            <v>65.25</v>
          </cell>
          <cell r="F297">
            <v>15.5</v>
          </cell>
          <cell r="G297">
            <v>14.598000000000001</v>
          </cell>
          <cell r="H297">
            <v>6.91</v>
          </cell>
          <cell r="I297">
            <v>52.13</v>
          </cell>
          <cell r="J297">
            <v>0.66666666666670005</v>
          </cell>
          <cell r="K297">
            <v>76.415000000000006</v>
          </cell>
          <cell r="L297">
            <v>24.2</v>
          </cell>
          <cell r="M297">
            <v>15.92</v>
          </cell>
          <cell r="N297">
            <v>2.75</v>
          </cell>
          <cell r="O297">
            <v>38.476999999999997</v>
          </cell>
          <cell r="P297">
            <v>0</v>
          </cell>
          <cell r="Q297">
            <v>168</v>
          </cell>
          <cell r="R297">
            <v>2.75</v>
          </cell>
          <cell r="S297">
            <v>100</v>
          </cell>
          <cell r="T297">
            <v>6.91</v>
          </cell>
          <cell r="U297">
            <v>52.13</v>
          </cell>
          <cell r="V297">
            <v>0.66666666666666663</v>
          </cell>
          <cell r="W297">
            <v>76.415000000000006</v>
          </cell>
        </row>
        <row r="298">
          <cell r="A298" t="str">
            <v>WDKM60007</v>
          </cell>
          <cell r="B298" t="str">
            <v>INPR</v>
          </cell>
          <cell r="C298" t="str">
            <v>INST</v>
          </cell>
          <cell r="D298">
            <v>0</v>
          </cell>
          <cell r="E298">
            <v>0</v>
          </cell>
          <cell r="F298">
            <v>0</v>
          </cell>
          <cell r="G298" t="str">
            <v/>
          </cell>
          <cell r="H298">
            <v>0</v>
          </cell>
          <cell r="I298">
            <v>0</v>
          </cell>
          <cell r="J298">
            <v>0</v>
          </cell>
          <cell r="K298" t="str">
            <v/>
          </cell>
          <cell r="L298">
            <v>0</v>
          </cell>
          <cell r="M298">
            <v>0</v>
          </cell>
          <cell r="N298" t="str">
            <v/>
          </cell>
          <cell r="O298" t="str">
            <v/>
          </cell>
          <cell r="P298">
            <v>0</v>
          </cell>
          <cell r="Q298">
            <v>0</v>
          </cell>
          <cell r="R298" t="str">
            <v/>
          </cell>
          <cell r="S298" t="str">
            <v/>
          </cell>
          <cell r="T298" t="e">
            <v>#N/A</v>
          </cell>
          <cell r="U298" t="e">
            <v>#N/A</v>
          </cell>
          <cell r="V298" t="str">
            <v/>
          </cell>
          <cell r="W298" t="e">
            <v>#N/A</v>
          </cell>
        </row>
        <row r="299">
          <cell r="A299" t="str">
            <v>WDKM60003</v>
          </cell>
          <cell r="B299" t="str">
            <v>INPR</v>
          </cell>
          <cell r="C299" t="str">
            <v>INST</v>
          </cell>
          <cell r="D299">
            <v>100</v>
          </cell>
          <cell r="E299">
            <v>0</v>
          </cell>
          <cell r="F299">
            <v>0</v>
          </cell>
          <cell r="G299" t="str">
            <v/>
          </cell>
          <cell r="H299">
            <v>100</v>
          </cell>
          <cell r="I299">
            <v>0</v>
          </cell>
          <cell r="J299">
            <v>0</v>
          </cell>
          <cell r="K299" t="str">
            <v/>
          </cell>
          <cell r="L299">
            <v>100</v>
          </cell>
          <cell r="M299">
            <v>0</v>
          </cell>
          <cell r="N299" t="str">
            <v/>
          </cell>
          <cell r="O299" t="str">
            <v/>
          </cell>
          <cell r="P299">
            <v>100</v>
          </cell>
          <cell r="Q299">
            <v>0</v>
          </cell>
          <cell r="R299" t="str">
            <v/>
          </cell>
          <cell r="S299" t="str">
            <v/>
          </cell>
          <cell r="T299" t="e">
            <v>#N/A</v>
          </cell>
          <cell r="U299" t="e">
            <v>#N/A</v>
          </cell>
          <cell r="V299" t="str">
            <v/>
          </cell>
          <cell r="W299" t="e">
            <v>#N/A</v>
          </cell>
        </row>
        <row r="300">
          <cell r="A300" t="str">
            <v>WDKM60016</v>
          </cell>
          <cell r="B300" t="str">
            <v>INPR</v>
          </cell>
          <cell r="C300" t="str">
            <v>INST</v>
          </cell>
          <cell r="D300">
            <v>93.72</v>
          </cell>
          <cell r="E300">
            <v>5.28</v>
          </cell>
          <cell r="F300">
            <v>47</v>
          </cell>
          <cell r="G300">
            <v>0</v>
          </cell>
          <cell r="H300">
            <v>85.21</v>
          </cell>
          <cell r="I300">
            <v>24.85</v>
          </cell>
          <cell r="J300">
            <v>73</v>
          </cell>
          <cell r="K300">
            <v>100</v>
          </cell>
          <cell r="L300">
            <v>99.29</v>
          </cell>
          <cell r="M300">
            <v>0.6</v>
          </cell>
          <cell r="N300">
            <v>50</v>
          </cell>
          <cell r="O300">
            <v>0</v>
          </cell>
          <cell r="P300">
            <v>99.45</v>
          </cell>
          <cell r="Q300">
            <v>0</v>
          </cell>
          <cell r="R300">
            <v>50</v>
          </cell>
          <cell r="S300" t="str">
            <v/>
          </cell>
          <cell r="T300" t="e">
            <v>#N/A</v>
          </cell>
          <cell r="U300" t="e">
            <v>#N/A</v>
          </cell>
          <cell r="V300" t="str">
            <v/>
          </cell>
          <cell r="W300" t="e">
            <v>#N/A</v>
          </cell>
        </row>
        <row r="301">
          <cell r="A301" t="str">
            <v>WDKM60019</v>
          </cell>
          <cell r="B301" t="str">
            <v>INPR</v>
          </cell>
          <cell r="C301" t="str">
            <v>INST</v>
          </cell>
          <cell r="D301">
            <v>91.83</v>
          </cell>
          <cell r="E301">
            <v>2.63</v>
          </cell>
          <cell r="F301">
            <v>6.8</v>
          </cell>
          <cell r="G301">
            <v>0</v>
          </cell>
          <cell r="H301">
            <v>96.81</v>
          </cell>
          <cell r="I301">
            <v>5.37</v>
          </cell>
          <cell r="J301">
            <v>63</v>
          </cell>
          <cell r="K301">
            <v>0</v>
          </cell>
          <cell r="L301">
            <v>87.13</v>
          </cell>
          <cell r="M301">
            <v>3.09</v>
          </cell>
          <cell r="N301">
            <v>11.428571428571429</v>
          </cell>
          <cell r="O301">
            <v>37.316000000000003</v>
          </cell>
          <cell r="P301">
            <v>96.12</v>
          </cell>
          <cell r="Q301">
            <v>2.17</v>
          </cell>
          <cell r="R301">
            <v>11.428571428571429</v>
          </cell>
          <cell r="S301">
            <v>0</v>
          </cell>
          <cell r="T301" t="e">
            <v>#N/A</v>
          </cell>
          <cell r="U301" t="e">
            <v>#N/A</v>
          </cell>
          <cell r="V301" t="str">
            <v/>
          </cell>
          <cell r="W301" t="e">
            <v>#N/A</v>
          </cell>
        </row>
        <row r="302">
          <cell r="A302" t="str">
            <v>WDKM60021</v>
          </cell>
          <cell r="B302" t="str">
            <v>INPR</v>
          </cell>
          <cell r="C302" t="str">
            <v>INST</v>
          </cell>
          <cell r="D302">
            <v>91.58</v>
          </cell>
          <cell r="E302">
            <v>14.15</v>
          </cell>
          <cell r="F302">
            <v>76</v>
          </cell>
          <cell r="G302">
            <v>0</v>
          </cell>
          <cell r="H302">
            <v>76.430000000000007</v>
          </cell>
          <cell r="I302">
            <v>19.8</v>
          </cell>
          <cell r="J302">
            <v>33.5</v>
          </cell>
          <cell r="K302">
            <v>97.052999999999997</v>
          </cell>
          <cell r="L302">
            <v>90.08</v>
          </cell>
          <cell r="M302">
            <v>4.17</v>
          </cell>
          <cell r="N302">
            <v>24.5</v>
          </cell>
          <cell r="O302">
            <v>41.3</v>
          </cell>
          <cell r="P302">
            <v>98.79</v>
          </cell>
          <cell r="Q302">
            <v>2.0299999999999998</v>
          </cell>
          <cell r="R302">
            <v>24.5</v>
          </cell>
          <cell r="S302">
            <v>0</v>
          </cell>
          <cell r="T302" t="e">
            <v>#N/A</v>
          </cell>
          <cell r="U302" t="e">
            <v>#N/A</v>
          </cell>
          <cell r="V302" t="str">
            <v/>
          </cell>
          <cell r="W302" t="e">
            <v>#N/A</v>
          </cell>
        </row>
        <row r="303">
          <cell r="A303" t="str">
            <v>Dozer</v>
          </cell>
          <cell r="B303">
            <v>79</v>
          </cell>
          <cell r="D303">
            <v>83.867377049180305</v>
          </cell>
          <cell r="E303">
            <v>14.547103825136608</v>
          </cell>
          <cell r="F303">
            <v>38.980054644808746</v>
          </cell>
          <cell r="G303">
            <v>33.307531914893616</v>
          </cell>
          <cell r="H303">
            <v>83.886779661016959</v>
          </cell>
          <cell r="I303">
            <v>14.058305084745767</v>
          </cell>
          <cell r="J303">
            <v>47.700546448087437</v>
          </cell>
          <cell r="K303">
            <v>37.185524999999991</v>
          </cell>
          <cell r="L303">
            <v>84.79406779661015</v>
          </cell>
          <cell r="M303">
            <v>8.9157407407407394</v>
          </cell>
          <cell r="N303">
            <v>47.204279489573601</v>
          </cell>
          <cell r="O303">
            <v>26.235428571428571</v>
          </cell>
          <cell r="P303">
            <v>86.501851851851853</v>
          </cell>
          <cell r="Q303">
            <v>11.448148148148148</v>
          </cell>
          <cell r="R303">
            <v>48.296504884004882</v>
          </cell>
          <cell r="S303">
            <v>35.886888888888883</v>
          </cell>
          <cell r="T303" t="e">
            <v>#N/A</v>
          </cell>
          <cell r="U303" t="e">
            <v>#N/A</v>
          </cell>
          <cell r="V303">
            <v>54.929259259259261</v>
          </cell>
          <cell r="W303" t="e">
            <v>#N/A</v>
          </cell>
        </row>
        <row r="304">
          <cell r="A304" t="str">
            <v>Grader</v>
          </cell>
          <cell r="B304">
            <v>18</v>
          </cell>
          <cell r="D304">
            <v>83.525000000000006</v>
          </cell>
          <cell r="E304">
            <v>9.4755555555555553</v>
          </cell>
          <cell r="F304">
            <v>39.856172839506172</v>
          </cell>
          <cell r="G304">
            <v>53.647222222222226</v>
          </cell>
          <cell r="H304">
            <v>78.40333333333335</v>
          </cell>
          <cell r="I304">
            <v>17.205555555555556</v>
          </cell>
          <cell r="J304">
            <v>46.876851851851875</v>
          </cell>
          <cell r="K304">
            <v>41.604357142857147</v>
          </cell>
          <cell r="L304">
            <v>77.421176470588236</v>
          </cell>
          <cell r="M304">
            <v>11.092352941176468</v>
          </cell>
          <cell r="N304">
            <v>21.655621693121692</v>
          </cell>
          <cell r="O304">
            <v>37.86935294117648</v>
          </cell>
          <cell r="P304">
            <v>78.180588235294096</v>
          </cell>
          <cell r="Q304">
            <v>24.125294117647059</v>
          </cell>
          <cell r="R304">
            <v>20.515852130325815</v>
          </cell>
          <cell r="S304">
            <v>28.288388888888889</v>
          </cell>
          <cell r="T304">
            <v>78.40333333333335</v>
          </cell>
          <cell r="U304">
            <v>17.205555555555556</v>
          </cell>
          <cell r="V304">
            <v>46.876851851851853</v>
          </cell>
          <cell r="W304">
            <v>38.830733333333335</v>
          </cell>
        </row>
        <row r="305">
          <cell r="A305" t="str">
            <v>SUPP</v>
          </cell>
          <cell r="D305">
            <v>83.789367088607577</v>
          </cell>
          <cell r="E305">
            <v>13.391561181434597</v>
          </cell>
          <cell r="F305">
            <v>39.179676511954995</v>
          </cell>
          <cell r="G305">
            <v>38.940061538461542</v>
          </cell>
          <cell r="H305">
            <v>82.604935064935077</v>
          </cell>
          <cell r="I305">
            <v>14.794025974025978</v>
          </cell>
          <cell r="J305">
            <v>47.512869198312245</v>
          </cell>
          <cell r="K305">
            <v>38.331148148148138</v>
          </cell>
          <cell r="L305">
            <v>83.144868421052635</v>
          </cell>
          <cell r="M305">
            <v>9.6934210526315763</v>
          </cell>
          <cell r="N305">
            <v>40.127965465465465</v>
          </cell>
          <cell r="O305">
            <v>29.587887096774192</v>
          </cell>
          <cell r="P305">
            <v>85.066842105263163</v>
          </cell>
          <cell r="Q305">
            <v>14.003289473684211</v>
          </cell>
          <cell r="R305">
            <v>40.440387426900585</v>
          </cell>
          <cell r="S305">
            <v>35.598253731343277</v>
          </cell>
          <cell r="T305" t="e">
            <v>#N/A</v>
          </cell>
          <cell r="U305" t="e">
            <v>#N/A</v>
          </cell>
          <cell r="V305">
            <v>51.769852941176467</v>
          </cell>
          <cell r="W305" t="e">
            <v>#N/A</v>
          </cell>
        </row>
        <row r="306">
          <cell r="A306" t="str">
            <v>PMMB33002</v>
          </cell>
          <cell r="B306" t="str">
            <v/>
          </cell>
          <cell r="C306" t="str">
            <v>INST</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row>
        <row r="307">
          <cell r="A307" t="str">
            <v>PMMB33003</v>
          </cell>
          <cell r="B307" t="str">
            <v/>
          </cell>
          <cell r="C307" t="str">
            <v>INST</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cell r="V307" t="str">
            <v/>
          </cell>
          <cell r="W307" t="str">
            <v/>
          </cell>
        </row>
        <row r="308">
          <cell r="A308" t="str">
            <v>PMMB33004</v>
          </cell>
          <cell r="B308" t="str">
            <v/>
          </cell>
          <cell r="C308" t="str">
            <v>INST</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row>
        <row r="309">
          <cell r="A309" t="str">
            <v>PMMB33005</v>
          </cell>
          <cell r="B309" t="str">
            <v/>
          </cell>
          <cell r="C309" t="str">
            <v>INST</v>
          </cell>
          <cell r="D309" t="str">
            <v/>
          </cell>
          <cell r="E309" t="str">
            <v/>
          </cell>
          <cell r="F309" t="str">
            <v/>
          </cell>
          <cell r="G309" t="str">
            <v/>
          </cell>
          <cell r="H309" t="str">
            <v/>
          </cell>
          <cell r="I309" t="str">
            <v/>
          </cell>
          <cell r="J309" t="str">
            <v/>
          </cell>
          <cell r="L309" t="str">
            <v/>
          </cell>
          <cell r="M309" t="str">
            <v/>
          </cell>
          <cell r="P309" t="str">
            <v/>
          </cell>
          <cell r="Q309" t="str">
            <v/>
          </cell>
          <cell r="T309" t="str">
            <v/>
          </cell>
          <cell r="U309" t="str">
            <v/>
          </cell>
        </row>
        <row r="310">
          <cell r="A310" t="str">
            <v>PMMB33006</v>
          </cell>
          <cell r="B310" t="str">
            <v/>
          </cell>
          <cell r="C310" t="str">
            <v>INST</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row>
        <row r="311">
          <cell r="A311" t="str">
            <v>PMMB33007</v>
          </cell>
          <cell r="B311" t="str">
            <v/>
          </cell>
          <cell r="C311" t="str">
            <v>INST</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row>
        <row r="312">
          <cell r="A312" t="str">
            <v>PMMB33008</v>
          </cell>
          <cell r="B312" t="str">
            <v/>
          </cell>
          <cell r="C312" t="str">
            <v>INST</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row>
        <row r="313">
          <cell r="A313" t="str">
            <v>PMMB33009</v>
          </cell>
          <cell r="B313" t="str">
            <v>IDWP</v>
          </cell>
          <cell r="C313" t="str">
            <v>INST</v>
          </cell>
          <cell r="D313" t="str">
            <v/>
          </cell>
          <cell r="E313" t="str">
            <v/>
          </cell>
          <cell r="F313" t="str">
            <v/>
          </cell>
          <cell r="G313" t="str">
            <v/>
          </cell>
          <cell r="H313" t="str">
            <v/>
          </cell>
          <cell r="I313" t="str">
            <v/>
          </cell>
          <cell r="J313" t="str">
            <v/>
          </cell>
          <cell r="L313" t="str">
            <v/>
          </cell>
          <cell r="M313" t="str">
            <v/>
          </cell>
          <cell r="P313" t="str">
            <v/>
          </cell>
          <cell r="Q313" t="str">
            <v/>
          </cell>
          <cell r="T313" t="str">
            <v/>
          </cell>
          <cell r="U313" t="str">
            <v/>
          </cell>
        </row>
        <row r="314">
          <cell r="A314" t="str">
            <v>PMMB33010</v>
          </cell>
          <cell r="B314" t="str">
            <v>IDWP</v>
          </cell>
          <cell r="C314" t="str">
            <v>INST</v>
          </cell>
          <cell r="D314" t="str">
            <v/>
          </cell>
          <cell r="E314" t="str">
            <v/>
          </cell>
          <cell r="F314" t="str">
            <v/>
          </cell>
          <cell r="G314" t="str">
            <v/>
          </cell>
          <cell r="H314" t="str">
            <v/>
          </cell>
          <cell r="I314" t="str">
            <v/>
          </cell>
          <cell r="J314" t="str">
            <v/>
          </cell>
          <cell r="L314" t="str">
            <v/>
          </cell>
          <cell r="M314" t="str">
            <v/>
          </cell>
          <cell r="P314" t="str">
            <v/>
          </cell>
          <cell r="Q314" t="str">
            <v/>
          </cell>
          <cell r="T314" t="str">
            <v/>
          </cell>
          <cell r="U314" t="str">
            <v/>
          </cell>
        </row>
        <row r="315">
          <cell r="A315" t="str">
            <v>PMMB33012</v>
          </cell>
          <cell r="B315" t="str">
            <v>IDWP</v>
          </cell>
          <cell r="C315" t="str">
            <v>INST</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cell r="V315" t="str">
            <v/>
          </cell>
          <cell r="W315" t="str">
            <v/>
          </cell>
        </row>
        <row r="316">
          <cell r="A316" t="str">
            <v>PMMB33013</v>
          </cell>
          <cell r="B316" t="str">
            <v>IDWP</v>
          </cell>
          <cell r="C316" t="str">
            <v>INST</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row>
        <row r="317">
          <cell r="A317" t="str">
            <v>PMMB33024</v>
          </cell>
          <cell r="B317" t="str">
            <v>INPR</v>
          </cell>
          <cell r="C317" t="str">
            <v>INST</v>
          </cell>
          <cell r="D317">
            <v>93.55</v>
          </cell>
          <cell r="E317">
            <v>3.36</v>
          </cell>
          <cell r="F317">
            <v>40.200000000000003</v>
          </cell>
          <cell r="G317">
            <v>64.792000000000002</v>
          </cell>
          <cell r="H317">
            <v>85.66</v>
          </cell>
          <cell r="I317">
            <v>6.02</v>
          </cell>
          <cell r="J317">
            <v>26</v>
          </cell>
          <cell r="K317">
            <v>85.188999999999993</v>
          </cell>
          <cell r="L317">
            <v>90.57</v>
          </cell>
          <cell r="M317">
            <v>2.38</v>
          </cell>
          <cell r="N317">
            <v>20</v>
          </cell>
          <cell r="O317">
            <v>46.093000000000004</v>
          </cell>
          <cell r="P317">
            <v>90.07</v>
          </cell>
          <cell r="Q317">
            <v>2.61</v>
          </cell>
          <cell r="R317">
            <v>20</v>
          </cell>
          <cell r="S317">
            <v>33.656999999999996</v>
          </cell>
          <cell r="T317">
            <v>85.66</v>
          </cell>
          <cell r="U317">
            <v>6.02</v>
          </cell>
          <cell r="V317">
            <v>26</v>
          </cell>
          <cell r="W317">
            <v>85.188999999999993</v>
          </cell>
        </row>
        <row r="318">
          <cell r="A318" t="str">
            <v>PMMB33026</v>
          </cell>
          <cell r="B318" t="str">
            <v>INPR</v>
          </cell>
          <cell r="C318" t="str">
            <v>INST</v>
          </cell>
          <cell r="D318">
            <v>89.41</v>
          </cell>
          <cell r="E318">
            <v>2.4700000000000002</v>
          </cell>
          <cell r="F318">
            <v>15.385714285714</v>
          </cell>
          <cell r="G318">
            <v>13.512</v>
          </cell>
          <cell r="H318">
            <v>97.85</v>
          </cell>
          <cell r="I318">
            <v>0.94</v>
          </cell>
          <cell r="J318">
            <v>38.566666666666997</v>
          </cell>
          <cell r="K318">
            <v>0</v>
          </cell>
          <cell r="L318">
            <v>67.06</v>
          </cell>
          <cell r="M318">
            <v>10.29</v>
          </cell>
          <cell r="N318">
            <v>20.119999999999997</v>
          </cell>
          <cell r="O318">
            <v>84.774000000000001</v>
          </cell>
          <cell r="P318">
            <v>88.21</v>
          </cell>
          <cell r="Q318">
            <v>3.21</v>
          </cell>
          <cell r="R318">
            <v>20.119999999999997</v>
          </cell>
          <cell r="S318">
            <v>32.613999999999997</v>
          </cell>
          <cell r="T318">
            <v>97.85</v>
          </cell>
          <cell r="U318">
            <v>0.94</v>
          </cell>
          <cell r="V318">
            <v>38.56666666666667</v>
          </cell>
          <cell r="W318">
            <v>0</v>
          </cell>
        </row>
        <row r="319">
          <cell r="A319" t="str">
            <v>PMMB33035</v>
          </cell>
          <cell r="B319" t="str">
            <v>INPR</v>
          </cell>
          <cell r="C319" t="str">
            <v>INST</v>
          </cell>
          <cell r="D319">
            <v>91.89</v>
          </cell>
          <cell r="E319">
            <v>3.41</v>
          </cell>
          <cell r="F319">
            <v>21.824999999999999</v>
          </cell>
          <cell r="G319">
            <v>0</v>
          </cell>
          <cell r="H319">
            <v>90.53</v>
          </cell>
          <cell r="I319">
            <v>3.46</v>
          </cell>
          <cell r="J319">
            <v>29.3</v>
          </cell>
          <cell r="K319">
            <v>65.274000000000001</v>
          </cell>
          <cell r="L319">
            <v>42.13</v>
          </cell>
          <cell r="M319">
            <v>13.6</v>
          </cell>
          <cell r="N319">
            <v>5.8571428571428568</v>
          </cell>
          <cell r="O319">
            <v>20.63</v>
          </cell>
          <cell r="P319">
            <v>55.73</v>
          </cell>
          <cell r="Q319">
            <v>24.79</v>
          </cell>
          <cell r="R319">
            <v>5.8571428571428568</v>
          </cell>
          <cell r="S319">
            <v>0</v>
          </cell>
          <cell r="T319">
            <v>90.53</v>
          </cell>
          <cell r="U319">
            <v>3.46</v>
          </cell>
          <cell r="V319">
            <v>29.3</v>
          </cell>
          <cell r="W319">
            <v>65.274000000000001</v>
          </cell>
        </row>
        <row r="320">
          <cell r="A320" t="str">
            <v>PMMB33053</v>
          </cell>
          <cell r="B320" t="str">
            <v>INPR</v>
          </cell>
          <cell r="C320" t="str">
            <v>INST</v>
          </cell>
          <cell r="D320">
            <v>80.25</v>
          </cell>
          <cell r="E320">
            <v>4.33</v>
          </cell>
          <cell r="F320">
            <v>12.942857142856999</v>
          </cell>
          <cell r="G320">
            <v>9.9990000000000006</v>
          </cell>
          <cell r="H320">
            <v>87.81</v>
          </cell>
          <cell r="I320">
            <v>3.3</v>
          </cell>
          <cell r="J320">
            <v>12.133333333333001</v>
          </cell>
          <cell r="K320">
            <v>65.265000000000001</v>
          </cell>
          <cell r="L320">
            <v>86.48</v>
          </cell>
          <cell r="M320">
            <v>4.0199999999999996</v>
          </cell>
          <cell r="N320">
            <v>16.600000000000001</v>
          </cell>
          <cell r="O320">
            <v>26.096</v>
          </cell>
          <cell r="P320">
            <v>96.02</v>
          </cell>
          <cell r="Q320">
            <v>3.23</v>
          </cell>
          <cell r="R320">
            <v>16.600000000000001</v>
          </cell>
          <cell r="S320">
            <v>100</v>
          </cell>
          <cell r="T320">
            <v>87.81</v>
          </cell>
          <cell r="U320">
            <v>3.3</v>
          </cell>
          <cell r="V320">
            <v>12.133333333333333</v>
          </cell>
          <cell r="W320">
            <v>65.265000000000001</v>
          </cell>
        </row>
        <row r="321">
          <cell r="A321" t="str">
            <v>PMMB33058</v>
          </cell>
          <cell r="B321" t="str">
            <v>INPR</v>
          </cell>
          <cell r="C321" t="str">
            <v>INST</v>
          </cell>
          <cell r="D321">
            <v>86.72</v>
          </cell>
          <cell r="E321">
            <v>2.48</v>
          </cell>
          <cell r="F321">
            <v>11.055555555555999</v>
          </cell>
          <cell r="G321">
            <v>22.628</v>
          </cell>
          <cell r="H321">
            <v>77.900000000000006</v>
          </cell>
          <cell r="I321">
            <v>5.25</v>
          </cell>
          <cell r="J321">
            <v>11.5</v>
          </cell>
          <cell r="K321">
            <v>78.89</v>
          </cell>
          <cell r="L321">
            <v>91.05</v>
          </cell>
          <cell r="M321">
            <v>2.0699999999999998</v>
          </cell>
          <cell r="N321">
            <v>15.657142857142857</v>
          </cell>
          <cell r="O321">
            <v>0</v>
          </cell>
          <cell r="P321">
            <v>86.9</v>
          </cell>
          <cell r="Q321">
            <v>3.63</v>
          </cell>
          <cell r="R321">
            <v>15.657142857142857</v>
          </cell>
          <cell r="S321">
            <v>38.283000000000001</v>
          </cell>
          <cell r="T321">
            <v>77.900000000000006</v>
          </cell>
          <cell r="U321">
            <v>5.25</v>
          </cell>
          <cell r="V321">
            <v>11.5</v>
          </cell>
          <cell r="W321">
            <v>78.89</v>
          </cell>
        </row>
        <row r="322">
          <cell r="A322" t="str">
            <v>PMMB33059</v>
          </cell>
          <cell r="B322" t="str">
            <v>INPR</v>
          </cell>
          <cell r="C322" t="str">
            <v>INST</v>
          </cell>
          <cell r="D322">
            <v>86.26</v>
          </cell>
          <cell r="E322">
            <v>2.5099999999999998</v>
          </cell>
          <cell r="F322">
            <v>11.333333333333</v>
          </cell>
          <cell r="G322">
            <v>0</v>
          </cell>
          <cell r="H322">
            <v>55.95</v>
          </cell>
          <cell r="I322">
            <v>12.33</v>
          </cell>
          <cell r="J322">
            <v>11.5</v>
          </cell>
          <cell r="K322">
            <v>74.572000000000003</v>
          </cell>
          <cell r="L322">
            <v>73.89</v>
          </cell>
          <cell r="M322">
            <v>3.9</v>
          </cell>
          <cell r="N322">
            <v>9.7727272727272734</v>
          </cell>
          <cell r="O322">
            <v>42.862000000000002</v>
          </cell>
          <cell r="P322">
            <v>88.75</v>
          </cell>
          <cell r="Q322">
            <v>2.7</v>
          </cell>
          <cell r="R322">
            <v>9.7727272727272734</v>
          </cell>
          <cell r="S322">
            <v>57.933</v>
          </cell>
          <cell r="T322">
            <v>55.95</v>
          </cell>
          <cell r="U322">
            <v>12.33</v>
          </cell>
          <cell r="V322">
            <v>11.5</v>
          </cell>
          <cell r="W322">
            <v>74.572000000000003</v>
          </cell>
        </row>
        <row r="323">
          <cell r="A323" t="str">
            <v>PMMB33060</v>
          </cell>
          <cell r="B323" t="str">
            <v>INPR</v>
          </cell>
          <cell r="C323" t="str">
            <v>INST</v>
          </cell>
          <cell r="D323">
            <v>79.05</v>
          </cell>
          <cell r="E323">
            <v>2.93</v>
          </cell>
          <cell r="F323">
            <v>8.2083333333333002</v>
          </cell>
          <cell r="G323">
            <v>34.895000000000003</v>
          </cell>
          <cell r="H323">
            <v>79.88</v>
          </cell>
          <cell r="I323">
            <v>4.3899999999999997</v>
          </cell>
          <cell r="J323">
            <v>12.642857142857</v>
          </cell>
          <cell r="K323">
            <v>89.581999999999994</v>
          </cell>
          <cell r="L323">
            <v>68.89</v>
          </cell>
          <cell r="M323">
            <v>9.83</v>
          </cell>
          <cell r="N323">
            <v>20.5</v>
          </cell>
          <cell r="O323">
            <v>3.1880000000000002</v>
          </cell>
          <cell r="P323">
            <v>93.26</v>
          </cell>
          <cell r="Q323">
            <v>1.73</v>
          </cell>
          <cell r="R323">
            <v>20.5</v>
          </cell>
          <cell r="S323">
            <v>25.722999999999999</v>
          </cell>
          <cell r="T323">
            <v>79.88</v>
          </cell>
          <cell r="U323">
            <v>4.3899999999999997</v>
          </cell>
          <cell r="V323">
            <v>12.642857142857142</v>
          </cell>
          <cell r="W323">
            <v>89.581999999999994</v>
          </cell>
        </row>
        <row r="324">
          <cell r="A324" t="str">
            <v>PMMB38001</v>
          </cell>
          <cell r="B324" t="str">
            <v/>
          </cell>
          <cell r="C324" t="str">
            <v>INST</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row>
        <row r="325">
          <cell r="A325" t="str">
            <v>PMSC16001</v>
          </cell>
          <cell r="B325" t="str">
            <v>IDWP</v>
          </cell>
          <cell r="C325" t="str">
            <v>INST</v>
          </cell>
          <cell r="D325" t="str">
            <v/>
          </cell>
          <cell r="E325" t="str">
            <v/>
          </cell>
          <cell r="F325" t="str">
            <v/>
          </cell>
          <cell r="G325" t="str">
            <v/>
          </cell>
          <cell r="H325" t="str">
            <v/>
          </cell>
          <cell r="I325" t="str">
            <v/>
          </cell>
          <cell r="J325" t="str">
            <v/>
          </cell>
          <cell r="L325" t="str">
            <v/>
          </cell>
          <cell r="M325" t="str">
            <v/>
          </cell>
          <cell r="N325" t="str">
            <v/>
          </cell>
          <cell r="P325" t="str">
            <v/>
          </cell>
          <cell r="Q325" t="str">
            <v/>
          </cell>
          <cell r="R325" t="str">
            <v/>
          </cell>
          <cell r="T325" t="str">
            <v/>
          </cell>
          <cell r="U325" t="str">
            <v/>
          </cell>
          <cell r="V325" t="str">
            <v/>
          </cell>
          <cell r="W325" t="str">
            <v/>
          </cell>
        </row>
        <row r="326">
          <cell r="A326" t="str">
            <v>PMSC16002</v>
          </cell>
          <cell r="B326" t="str">
            <v>IDWP</v>
          </cell>
          <cell r="C326" t="str">
            <v>INST</v>
          </cell>
          <cell r="D326" t="str">
            <v/>
          </cell>
          <cell r="E326" t="str">
            <v/>
          </cell>
          <cell r="F326" t="str">
            <v/>
          </cell>
          <cell r="G326" t="str">
            <v/>
          </cell>
          <cell r="H326" t="str">
            <v/>
          </cell>
          <cell r="I326" t="str">
            <v/>
          </cell>
          <cell r="J326" t="str">
            <v/>
          </cell>
          <cell r="L326" t="str">
            <v/>
          </cell>
          <cell r="M326" t="str">
            <v/>
          </cell>
          <cell r="N326" t="str">
            <v/>
          </cell>
          <cell r="P326" t="str">
            <v/>
          </cell>
          <cell r="Q326" t="str">
            <v/>
          </cell>
          <cell r="R326" t="str">
            <v/>
          </cell>
          <cell r="T326" t="str">
            <v/>
          </cell>
          <cell r="U326" t="str">
            <v/>
          </cell>
          <cell r="V326" t="str">
            <v/>
          </cell>
          <cell r="W326" t="str">
            <v/>
          </cell>
        </row>
        <row r="327">
          <cell r="A327" t="str">
            <v>PMSC16003</v>
          </cell>
          <cell r="B327" t="str">
            <v>IDWP</v>
          </cell>
          <cell r="C327" t="str">
            <v>INST</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1.1399999999999999</v>
          </cell>
          <cell r="T327" t="str">
            <v/>
          </cell>
          <cell r="U327" t="str">
            <v/>
          </cell>
          <cell r="V327" t="str">
            <v/>
          </cell>
          <cell r="W327" t="str">
            <v/>
          </cell>
        </row>
        <row r="328">
          <cell r="A328" t="str">
            <v>PMSC16004</v>
          </cell>
          <cell r="B328" t="str">
            <v>IDWP</v>
          </cell>
          <cell r="C328" t="str">
            <v>INST</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cell r="V328" t="str">
            <v/>
          </cell>
          <cell r="W328" t="str">
            <v/>
          </cell>
        </row>
        <row r="329">
          <cell r="A329" t="str">
            <v>PMSC16007</v>
          </cell>
          <cell r="B329" t="str">
            <v>INPR</v>
          </cell>
          <cell r="C329" t="str">
            <v>INST</v>
          </cell>
          <cell r="D329">
            <v>0</v>
          </cell>
          <cell r="E329">
            <v>0</v>
          </cell>
          <cell r="F329">
            <v>0</v>
          </cell>
          <cell r="G329" t="str">
            <v/>
          </cell>
          <cell r="H329">
            <v>100</v>
          </cell>
          <cell r="I329">
            <v>0</v>
          </cell>
          <cell r="J329">
            <v>0</v>
          </cell>
          <cell r="L329">
            <v>100</v>
          </cell>
          <cell r="M329">
            <v>0</v>
          </cell>
          <cell r="N329" t="str">
            <v/>
          </cell>
          <cell r="P329">
            <v>100</v>
          </cell>
          <cell r="Q329">
            <v>0</v>
          </cell>
          <cell r="R329" t="str">
            <v/>
          </cell>
          <cell r="T329">
            <v>100</v>
          </cell>
          <cell r="U329">
            <v>0</v>
          </cell>
          <cell r="V329" t="str">
            <v/>
          </cell>
          <cell r="W329" t="str">
            <v/>
          </cell>
        </row>
        <row r="330">
          <cell r="A330" t="str">
            <v>PMSC16008</v>
          </cell>
          <cell r="B330" t="str">
            <v>IDWP</v>
          </cell>
          <cell r="C330" t="str">
            <v>INST</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T330" t="str">
            <v/>
          </cell>
          <cell r="U330" t="str">
            <v/>
          </cell>
          <cell r="V330" t="str">
            <v/>
          </cell>
          <cell r="W330" t="str">
            <v/>
          </cell>
        </row>
        <row r="331">
          <cell r="A331" t="str">
            <v>PMSC16009</v>
          </cell>
          <cell r="B331" t="str">
            <v>IDWP</v>
          </cell>
          <cell r="C331" t="str">
            <v>INST</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71.951999999999998</v>
          </cell>
          <cell r="T331" t="str">
            <v/>
          </cell>
          <cell r="U331" t="str">
            <v/>
          </cell>
          <cell r="V331" t="str">
            <v/>
          </cell>
          <cell r="W331" t="str">
            <v/>
          </cell>
        </row>
        <row r="332">
          <cell r="A332" t="str">
            <v>PMSC16011</v>
          </cell>
          <cell r="B332" t="str">
            <v>INPR</v>
          </cell>
          <cell r="C332" t="str">
            <v>INST</v>
          </cell>
          <cell r="D332">
            <v>0</v>
          </cell>
          <cell r="E332">
            <v>0</v>
          </cell>
          <cell r="F332">
            <v>0</v>
          </cell>
          <cell r="G332" t="str">
            <v/>
          </cell>
          <cell r="H332">
            <v>100</v>
          </cell>
          <cell r="I332">
            <v>0</v>
          </cell>
          <cell r="J332">
            <v>0</v>
          </cell>
          <cell r="K332" t="str">
            <v/>
          </cell>
          <cell r="L332">
            <v>100</v>
          </cell>
          <cell r="M332">
            <v>0</v>
          </cell>
          <cell r="N332" t="str">
            <v/>
          </cell>
          <cell r="O332" t="str">
            <v/>
          </cell>
          <cell r="P332">
            <v>100</v>
          </cell>
          <cell r="Q332">
            <v>0</v>
          </cell>
          <cell r="R332" t="str">
            <v/>
          </cell>
          <cell r="S332" t="str">
            <v/>
          </cell>
          <cell r="T332">
            <v>100</v>
          </cell>
          <cell r="U332">
            <v>0</v>
          </cell>
          <cell r="V332" t="str">
            <v/>
          </cell>
          <cell r="W332" t="str">
            <v/>
          </cell>
        </row>
        <row r="333">
          <cell r="A333" t="str">
            <v>PMSC16012</v>
          </cell>
          <cell r="B333" t="str">
            <v>IDWP</v>
          </cell>
          <cell r="C333" t="str">
            <v>INST</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T333" t="str">
            <v/>
          </cell>
          <cell r="U333" t="str">
            <v/>
          </cell>
          <cell r="V333" t="str">
            <v/>
          </cell>
          <cell r="W333" t="str">
            <v/>
          </cell>
        </row>
        <row r="334">
          <cell r="A334" t="str">
            <v>PMSC16014</v>
          </cell>
          <cell r="B334" t="str">
            <v>IDWP</v>
          </cell>
          <cell r="C334" t="str">
            <v>INST</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row>
        <row r="335">
          <cell r="A335" t="str">
            <v>PMSC16015</v>
          </cell>
          <cell r="B335" t="str">
            <v>IDWP</v>
          </cell>
          <cell r="C335" t="str">
            <v>INST</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68.319000000000003</v>
          </cell>
          <cell r="T335" t="str">
            <v/>
          </cell>
          <cell r="U335" t="str">
            <v/>
          </cell>
          <cell r="V335" t="str">
            <v/>
          </cell>
          <cell r="W335" t="str">
            <v/>
          </cell>
        </row>
        <row r="336">
          <cell r="A336" t="str">
            <v>PMVV16003</v>
          </cell>
          <cell r="B336" t="str">
            <v>INPR</v>
          </cell>
          <cell r="C336" t="str">
            <v>INST</v>
          </cell>
          <cell r="D336">
            <v>91.65</v>
          </cell>
          <cell r="E336">
            <v>1.4</v>
          </cell>
          <cell r="F336">
            <v>11.54</v>
          </cell>
          <cell r="G336">
            <v>28.741</v>
          </cell>
          <cell r="H336">
            <v>75.17</v>
          </cell>
          <cell r="I336">
            <v>8.02</v>
          </cell>
          <cell r="J336">
            <v>17.239999999999998</v>
          </cell>
          <cell r="K336">
            <v>58.603000000000002</v>
          </cell>
          <cell r="L336">
            <v>42.19</v>
          </cell>
          <cell r="M336">
            <v>16.190000000000001</v>
          </cell>
          <cell r="N336">
            <v>10</v>
          </cell>
          <cell r="O336">
            <v>82.599000000000004</v>
          </cell>
          <cell r="P336">
            <v>76.73</v>
          </cell>
          <cell r="Q336">
            <v>6.4</v>
          </cell>
          <cell r="R336">
            <v>10</v>
          </cell>
          <cell r="T336">
            <v>75.17</v>
          </cell>
          <cell r="U336">
            <v>8.02</v>
          </cell>
          <cell r="V336">
            <v>17.240000000000002</v>
          </cell>
          <cell r="W336">
            <v>58.603000000000002</v>
          </cell>
        </row>
        <row r="337">
          <cell r="A337" t="str">
            <v>PMVV16044</v>
          </cell>
          <cell r="B337" t="str">
            <v>INPR</v>
          </cell>
          <cell r="C337" t="str">
            <v>INST</v>
          </cell>
          <cell r="D337">
            <v>86.42</v>
          </cell>
          <cell r="E337">
            <v>2.75</v>
          </cell>
          <cell r="F337">
            <v>11.65</v>
          </cell>
          <cell r="G337">
            <v>29.297999999999998</v>
          </cell>
          <cell r="H337">
            <v>74.650000000000006</v>
          </cell>
          <cell r="I337">
            <v>4.26</v>
          </cell>
          <cell r="J337">
            <v>5.91</v>
          </cell>
          <cell r="K337">
            <v>63.912999999999997</v>
          </cell>
          <cell r="L337">
            <v>79.12</v>
          </cell>
          <cell r="M337">
            <v>2.41</v>
          </cell>
          <cell r="N337">
            <v>6.6428571428571432</v>
          </cell>
          <cell r="O337">
            <v>19.692</v>
          </cell>
          <cell r="P337">
            <v>98.52</v>
          </cell>
          <cell r="Q337">
            <v>1.67</v>
          </cell>
          <cell r="R337">
            <v>6.6428571428571432</v>
          </cell>
          <cell r="S337">
            <v>0</v>
          </cell>
          <cell r="T337">
            <v>74.650000000000006</v>
          </cell>
          <cell r="U337">
            <v>4.26</v>
          </cell>
          <cell r="V337">
            <v>5.91</v>
          </cell>
          <cell r="W337">
            <v>63.912999999999997</v>
          </cell>
        </row>
        <row r="338">
          <cell r="A338" t="str">
            <v>PMVV16064</v>
          </cell>
          <cell r="B338" t="str">
            <v>INPR</v>
          </cell>
          <cell r="C338" t="str">
            <v>INST</v>
          </cell>
          <cell r="D338">
            <v>51.87</v>
          </cell>
          <cell r="E338">
            <v>9.9</v>
          </cell>
          <cell r="F338">
            <v>7.0875000000000004</v>
          </cell>
          <cell r="G338">
            <v>87.600999999999999</v>
          </cell>
          <cell r="H338">
            <v>90.88</v>
          </cell>
          <cell r="I338">
            <v>0.94</v>
          </cell>
          <cell r="J338">
            <v>8.57</v>
          </cell>
          <cell r="K338">
            <v>0</v>
          </cell>
          <cell r="L338">
            <v>81.52</v>
          </cell>
          <cell r="M338">
            <v>4.13</v>
          </cell>
          <cell r="N338">
            <v>13.885714285714286</v>
          </cell>
          <cell r="O338">
            <v>49.337000000000003</v>
          </cell>
          <cell r="P338">
            <v>88.07</v>
          </cell>
          <cell r="Q338">
            <v>2.14</v>
          </cell>
          <cell r="R338">
            <v>13.885714285714286</v>
          </cell>
          <cell r="S338">
            <v>44.469000000000001</v>
          </cell>
          <cell r="T338">
            <v>90.88</v>
          </cell>
          <cell r="U338">
            <v>0.94</v>
          </cell>
          <cell r="V338">
            <v>8.57</v>
          </cell>
          <cell r="W338">
            <v>0</v>
          </cell>
        </row>
        <row r="339">
          <cell r="A339" t="str">
            <v>PMVV16073</v>
          </cell>
          <cell r="B339" t="str">
            <v>INPR</v>
          </cell>
          <cell r="C339" t="str">
            <v>INST</v>
          </cell>
          <cell r="D339">
            <v>88.79</v>
          </cell>
          <cell r="E339">
            <v>2.0299999999999998</v>
          </cell>
          <cell r="F339">
            <v>11.5</v>
          </cell>
          <cell r="G339">
            <v>24.225000000000001</v>
          </cell>
          <cell r="H339">
            <v>78.58</v>
          </cell>
          <cell r="I339">
            <v>5.94</v>
          </cell>
          <cell r="J339">
            <v>12</v>
          </cell>
          <cell r="K339">
            <v>94.111999999999995</v>
          </cell>
          <cell r="L339">
            <v>87.21</v>
          </cell>
          <cell r="M339">
            <v>2.21</v>
          </cell>
          <cell r="N339">
            <v>10.833333333333334</v>
          </cell>
          <cell r="O339">
            <v>30.285</v>
          </cell>
          <cell r="P339">
            <v>79.319999999999993</v>
          </cell>
          <cell r="Q339">
            <v>5.75</v>
          </cell>
          <cell r="R339">
            <v>10.833333333333334</v>
          </cell>
          <cell r="S339">
            <v>60.387</v>
          </cell>
          <cell r="T339">
            <v>78.58</v>
          </cell>
          <cell r="U339">
            <v>5.94</v>
          </cell>
          <cell r="V339">
            <v>12</v>
          </cell>
          <cell r="W339">
            <v>94.111999999999995</v>
          </cell>
        </row>
        <row r="340">
          <cell r="A340" t="str">
            <v>PMVV16090</v>
          </cell>
          <cell r="B340" t="str">
            <v>INPR</v>
          </cell>
          <cell r="C340" t="str">
            <v>INST</v>
          </cell>
          <cell r="D340">
            <v>65.98</v>
          </cell>
          <cell r="E340">
            <v>5.66</v>
          </cell>
          <cell r="F340">
            <v>8.11</v>
          </cell>
          <cell r="G340">
            <v>51.691000000000003</v>
          </cell>
          <cell r="H340">
            <v>80.41</v>
          </cell>
          <cell r="I340">
            <v>4.07</v>
          </cell>
          <cell r="J340">
            <v>10.112500000000001</v>
          </cell>
          <cell r="K340">
            <v>66.188999999999993</v>
          </cell>
          <cell r="L340">
            <v>82.5</v>
          </cell>
          <cell r="M340">
            <v>4.51</v>
          </cell>
          <cell r="N340">
            <v>17.916666666666668</v>
          </cell>
          <cell r="O340">
            <v>37.561</v>
          </cell>
          <cell r="P340">
            <v>94.57</v>
          </cell>
          <cell r="Q340">
            <v>2.99</v>
          </cell>
          <cell r="R340">
            <v>17.916666666666668</v>
          </cell>
          <cell r="S340">
            <v>61.968000000000004</v>
          </cell>
          <cell r="T340">
            <v>80.41</v>
          </cell>
          <cell r="U340">
            <v>4.07</v>
          </cell>
          <cell r="V340">
            <v>10.112500000000001</v>
          </cell>
          <cell r="W340">
            <v>66.188999999999993</v>
          </cell>
        </row>
        <row r="341">
          <cell r="A341" t="str">
            <v>PMVV16095</v>
          </cell>
          <cell r="B341" t="str">
            <v>INPR</v>
          </cell>
          <cell r="C341" t="str">
            <v>INST</v>
          </cell>
          <cell r="D341">
            <v>71.42</v>
          </cell>
          <cell r="E341">
            <v>4.75</v>
          </cell>
          <cell r="F341">
            <v>8.83</v>
          </cell>
          <cell r="G341">
            <v>30.995000000000001</v>
          </cell>
          <cell r="H341">
            <v>66.22</v>
          </cell>
          <cell r="I341">
            <v>6.26</v>
          </cell>
          <cell r="J341">
            <v>8.2222222222222001</v>
          </cell>
          <cell r="K341">
            <v>77.150999999999996</v>
          </cell>
          <cell r="L341">
            <v>82.48</v>
          </cell>
          <cell r="M341">
            <v>3.19</v>
          </cell>
          <cell r="N341">
            <v>13.555555555555555</v>
          </cell>
          <cell r="O341">
            <v>0</v>
          </cell>
          <cell r="P341">
            <v>86.47</v>
          </cell>
          <cell r="Q341">
            <v>3.14</v>
          </cell>
          <cell r="R341">
            <v>13.555555555555555</v>
          </cell>
          <cell r="S341">
            <v>62.369</v>
          </cell>
          <cell r="T341">
            <v>66.22</v>
          </cell>
          <cell r="U341">
            <v>6.26</v>
          </cell>
          <cell r="V341">
            <v>8.2222222222222214</v>
          </cell>
          <cell r="W341">
            <v>77.150999999999996</v>
          </cell>
        </row>
        <row r="342">
          <cell r="A342" t="str">
            <v>PMVV16099</v>
          </cell>
          <cell r="B342" t="str">
            <v>INPR</v>
          </cell>
          <cell r="C342" t="str">
            <v>INST</v>
          </cell>
          <cell r="D342">
            <v>90.32</v>
          </cell>
          <cell r="E342">
            <v>2.94</v>
          </cell>
          <cell r="F342">
            <v>18.14</v>
          </cell>
          <cell r="G342">
            <v>42.401000000000003</v>
          </cell>
          <cell r="H342">
            <v>80.67</v>
          </cell>
          <cell r="I342">
            <v>7.74</v>
          </cell>
          <cell r="J342">
            <v>22.85</v>
          </cell>
          <cell r="K342">
            <v>0</v>
          </cell>
          <cell r="L342">
            <v>10.33</v>
          </cell>
          <cell r="M342">
            <v>30.13</v>
          </cell>
          <cell r="N342">
            <v>2.6</v>
          </cell>
          <cell r="O342">
            <v>84.224000000000004</v>
          </cell>
          <cell r="P342">
            <v>77.58</v>
          </cell>
          <cell r="Q342">
            <v>5.04</v>
          </cell>
          <cell r="R342">
            <v>2.6</v>
          </cell>
          <cell r="S342">
            <v>0</v>
          </cell>
          <cell r="T342">
            <v>80.67</v>
          </cell>
          <cell r="U342">
            <v>7.74</v>
          </cell>
          <cell r="V342">
            <v>22.85</v>
          </cell>
          <cell r="W342">
            <v>0</v>
          </cell>
        </row>
        <row r="343">
          <cell r="A343" t="str">
            <v>PMVV16107</v>
          </cell>
          <cell r="B343" t="str">
            <v>INPR</v>
          </cell>
          <cell r="C343" t="str">
            <v>INST</v>
          </cell>
          <cell r="D343">
            <v>90.04</v>
          </cell>
          <cell r="E343">
            <v>4.18</v>
          </cell>
          <cell r="F343">
            <v>29.725000000000001</v>
          </cell>
          <cell r="G343">
            <v>22.309000000000001</v>
          </cell>
          <cell r="H343">
            <v>71.47</v>
          </cell>
          <cell r="I343">
            <v>11.98</v>
          </cell>
          <cell r="J343">
            <v>18.524999999999999</v>
          </cell>
          <cell r="K343">
            <v>93.95</v>
          </cell>
          <cell r="L343">
            <v>91.47</v>
          </cell>
          <cell r="M343">
            <v>1.93</v>
          </cell>
          <cell r="N343">
            <v>16.857142857142858</v>
          </cell>
          <cell r="O343">
            <v>60.493000000000002</v>
          </cell>
          <cell r="P343">
            <v>75.12</v>
          </cell>
          <cell r="Q343">
            <v>5.22</v>
          </cell>
          <cell r="R343">
            <v>16.857142857142858</v>
          </cell>
          <cell r="S343">
            <v>0</v>
          </cell>
          <cell r="T343">
            <v>71.47</v>
          </cell>
          <cell r="U343">
            <v>11.98</v>
          </cell>
          <cell r="V343">
            <v>18.524999999999999</v>
          </cell>
          <cell r="W343">
            <v>93.95</v>
          </cell>
        </row>
        <row r="344">
          <cell r="A344" t="str">
            <v>PWVV16002</v>
          </cell>
          <cell r="B344" t="str">
            <v/>
          </cell>
          <cell r="C344" t="str">
            <v>INST</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cell r="V344" t="str">
            <v/>
          </cell>
          <cell r="W344" t="str">
            <v/>
          </cell>
        </row>
        <row r="345">
          <cell r="A345" t="str">
            <v>TRANS</v>
          </cell>
          <cell r="D345">
            <v>73.154117647058797</v>
          </cell>
          <cell r="E345">
            <v>3.2411764705882353</v>
          </cell>
          <cell r="F345">
            <v>13.384311391223138</v>
          </cell>
          <cell r="G345">
            <v>30.872466666666675</v>
          </cell>
          <cell r="H345">
            <v>81.978235294117653</v>
          </cell>
          <cell r="I345">
            <v>4.9941176470588227</v>
          </cell>
          <cell r="J345">
            <v>14.416034080298777</v>
          </cell>
          <cell r="K345">
            <v>60.845999999999997</v>
          </cell>
          <cell r="L345">
            <v>75.111176470588248</v>
          </cell>
          <cell r="M345">
            <v>6.5170588235294105</v>
          </cell>
          <cell r="N345">
            <v>13.386552188552189</v>
          </cell>
          <cell r="O345">
            <v>39.188933333333338</v>
          </cell>
          <cell r="P345">
            <v>86.78352941176469</v>
          </cell>
          <cell r="Q345">
            <v>4.367647058823529</v>
          </cell>
          <cell r="R345">
            <v>13.386552188552189</v>
          </cell>
          <cell r="S345">
            <v>34.67442105263158</v>
          </cell>
          <cell r="T345">
            <v>81.978235294117653</v>
          </cell>
          <cell r="U345">
            <v>4.9941176470588227</v>
          </cell>
          <cell r="V345">
            <v>16.338171957671957</v>
          </cell>
          <cell r="W345">
            <v>60.845999999999997</v>
          </cell>
        </row>
        <row r="346">
          <cell r="A346" t="str">
            <v>DMAC45013</v>
          </cell>
          <cell r="B346" t="str">
            <v>INPR</v>
          </cell>
          <cell r="C346" t="str">
            <v>INST</v>
          </cell>
          <cell r="D346">
            <v>19.98</v>
          </cell>
          <cell r="E346">
            <v>67.22</v>
          </cell>
          <cell r="F346">
            <v>13</v>
          </cell>
          <cell r="G346">
            <v>98.784999999999997</v>
          </cell>
          <cell r="H346">
            <v>22.13</v>
          </cell>
          <cell r="I346">
            <v>43.61</v>
          </cell>
          <cell r="J346">
            <v>4.3333333333333002</v>
          </cell>
          <cell r="K346">
            <v>83.322999999999993</v>
          </cell>
          <cell r="L346">
            <v>84.83</v>
          </cell>
          <cell r="M346">
            <v>6.37</v>
          </cell>
          <cell r="N346">
            <v>22</v>
          </cell>
          <cell r="O346">
            <v>92.677000000000007</v>
          </cell>
          <cell r="P346">
            <v>96.43</v>
          </cell>
          <cell r="Q346">
            <v>1.2</v>
          </cell>
          <cell r="R346">
            <v>22</v>
          </cell>
          <cell r="S346">
            <v>59.46</v>
          </cell>
          <cell r="T346">
            <v>22.13</v>
          </cell>
          <cell r="U346">
            <v>43.61</v>
          </cell>
          <cell r="V346">
            <v>4.333333333333333</v>
          </cell>
          <cell r="W346">
            <v>83.322999999999993</v>
          </cell>
        </row>
        <row r="347">
          <cell r="A347" t="str">
            <v>DMAC45014</v>
          </cell>
          <cell r="B347" t="str">
            <v>INPR</v>
          </cell>
          <cell r="C347" t="str">
            <v>INST</v>
          </cell>
          <cell r="D347">
            <v>91.34</v>
          </cell>
          <cell r="E347">
            <v>2.91</v>
          </cell>
          <cell r="F347">
            <v>13.8</v>
          </cell>
          <cell r="G347">
            <v>71.820999999999998</v>
          </cell>
          <cell r="H347">
            <v>94.57</v>
          </cell>
          <cell r="I347">
            <v>1.82</v>
          </cell>
          <cell r="J347">
            <v>13.2</v>
          </cell>
          <cell r="K347">
            <v>0</v>
          </cell>
          <cell r="L347">
            <v>78.61</v>
          </cell>
          <cell r="M347">
            <v>11.98</v>
          </cell>
          <cell r="N347">
            <v>28.666666666666668</v>
          </cell>
          <cell r="O347">
            <v>6.7709999999999999</v>
          </cell>
          <cell r="P347">
            <v>82.24</v>
          </cell>
          <cell r="Q347">
            <v>7.46</v>
          </cell>
          <cell r="R347">
            <v>28.666666666666668</v>
          </cell>
          <cell r="S347">
            <v>70.948999999999998</v>
          </cell>
          <cell r="T347">
            <v>94.57</v>
          </cell>
          <cell r="U347">
            <v>1.82</v>
          </cell>
          <cell r="V347">
            <v>13.2</v>
          </cell>
          <cell r="W347">
            <v>0</v>
          </cell>
        </row>
        <row r="348">
          <cell r="A348" t="str">
            <v>DMAC45018</v>
          </cell>
          <cell r="B348" t="str">
            <v>INPR</v>
          </cell>
          <cell r="C348" t="str">
            <v>INST</v>
          </cell>
          <cell r="D348">
            <v>96.21</v>
          </cell>
          <cell r="E348">
            <v>1.59</v>
          </cell>
          <cell r="F348">
            <v>18.75</v>
          </cell>
          <cell r="G348">
            <v>9.9429999999999996</v>
          </cell>
          <cell r="H348">
            <v>97.67</v>
          </cell>
          <cell r="I348">
            <v>1.31</v>
          </cell>
          <cell r="J348">
            <v>25.666666666666998</v>
          </cell>
          <cell r="K348">
            <v>9.3689999999999998</v>
          </cell>
          <cell r="L348">
            <v>45.47</v>
          </cell>
          <cell r="M348">
            <v>30.54</v>
          </cell>
          <cell r="N348">
            <v>12.666666666666666</v>
          </cell>
          <cell r="O348">
            <v>75.713999999999999</v>
          </cell>
          <cell r="P348">
            <v>8.15</v>
          </cell>
          <cell r="Q348">
            <v>51.43</v>
          </cell>
          <cell r="R348">
            <v>12.666666666666666</v>
          </cell>
          <cell r="S348">
            <v>94.188999999999993</v>
          </cell>
          <cell r="T348">
            <v>97.67</v>
          </cell>
          <cell r="U348">
            <v>1.31</v>
          </cell>
          <cell r="V348">
            <v>25.666666666666668</v>
          </cell>
          <cell r="W348">
            <v>9.3689999999999998</v>
          </cell>
        </row>
        <row r="349">
          <cell r="A349" t="str">
            <v>DMAC45021</v>
          </cell>
          <cell r="B349" t="str">
            <v>INPR</v>
          </cell>
          <cell r="C349" t="str">
            <v>INST</v>
          </cell>
          <cell r="D349">
            <v>98.15</v>
          </cell>
          <cell r="E349">
            <v>1.55</v>
          </cell>
          <cell r="F349">
            <v>16</v>
          </cell>
          <cell r="G349">
            <v>100</v>
          </cell>
          <cell r="H349">
            <v>94.47</v>
          </cell>
          <cell r="I349">
            <v>3.09</v>
          </cell>
          <cell r="J349">
            <v>13.333333333333</v>
          </cell>
          <cell r="K349">
            <v>69.656999999999996</v>
          </cell>
          <cell r="L349">
            <v>93.99</v>
          </cell>
          <cell r="M349">
            <v>5.05</v>
          </cell>
          <cell r="N349">
            <v>35</v>
          </cell>
          <cell r="O349">
            <v>96.207999999999998</v>
          </cell>
          <cell r="P349">
            <v>88.63</v>
          </cell>
          <cell r="Q349">
            <v>3.82</v>
          </cell>
          <cell r="R349">
            <v>35</v>
          </cell>
          <cell r="S349">
            <v>4.0990000000000002</v>
          </cell>
          <cell r="T349">
            <v>94.47</v>
          </cell>
          <cell r="U349">
            <v>3.09</v>
          </cell>
          <cell r="V349">
            <v>13.333333333333334</v>
          </cell>
          <cell r="W349">
            <v>69.656999999999996</v>
          </cell>
        </row>
        <row r="350">
          <cell r="A350" t="str">
            <v>DMAC45024</v>
          </cell>
          <cell r="B350" t="str">
            <v>INPR</v>
          </cell>
          <cell r="C350" t="str">
            <v>INST</v>
          </cell>
          <cell r="D350">
            <v>91.73</v>
          </cell>
          <cell r="E350">
            <v>3.48</v>
          </cell>
          <cell r="F350">
            <v>16.25</v>
          </cell>
          <cell r="G350">
            <v>34.770000000000003</v>
          </cell>
          <cell r="H350">
            <v>76.63</v>
          </cell>
          <cell r="I350">
            <v>19.63</v>
          </cell>
          <cell r="J350">
            <v>26.5</v>
          </cell>
          <cell r="K350">
            <v>100</v>
          </cell>
          <cell r="L350">
            <v>99.65</v>
          </cell>
          <cell r="M350">
            <v>0.57999999999999996</v>
          </cell>
          <cell r="N350">
            <v>111</v>
          </cell>
          <cell r="O350">
            <v>0</v>
          </cell>
          <cell r="P350">
            <v>95.72</v>
          </cell>
          <cell r="Q350">
            <v>1.8</v>
          </cell>
          <cell r="R350">
            <v>111</v>
          </cell>
          <cell r="S350">
            <v>47.792999999999999</v>
          </cell>
          <cell r="T350">
            <v>76.63</v>
          </cell>
          <cell r="U350">
            <v>19.63</v>
          </cell>
          <cell r="V350">
            <v>26.5</v>
          </cell>
          <cell r="W350">
            <v>100</v>
          </cell>
        </row>
        <row r="351">
          <cell r="A351" t="str">
            <v>DMAC45028</v>
          </cell>
          <cell r="B351" t="str">
            <v>INPR</v>
          </cell>
          <cell r="C351" t="str">
            <v>INST</v>
          </cell>
          <cell r="D351">
            <v>90.47</v>
          </cell>
          <cell r="E351">
            <v>4</v>
          </cell>
          <cell r="F351">
            <v>19.25</v>
          </cell>
          <cell r="G351">
            <v>70.656000000000006</v>
          </cell>
          <cell r="J351">
            <v>18</v>
          </cell>
          <cell r="K351">
            <v>0</v>
          </cell>
          <cell r="N351">
            <v>17.5</v>
          </cell>
          <cell r="R351">
            <v>17.5</v>
          </cell>
          <cell r="T351">
            <v>92.45</v>
          </cell>
          <cell r="U351">
            <v>3.17</v>
          </cell>
          <cell r="V351">
            <v>18</v>
          </cell>
          <cell r="W351">
            <v>0</v>
          </cell>
        </row>
        <row r="352">
          <cell r="A352" t="str">
            <v>DMIR45002</v>
          </cell>
          <cell r="B352" t="str">
            <v>INPR</v>
          </cell>
          <cell r="C352" t="str">
            <v>INST</v>
          </cell>
          <cell r="D352">
            <v>0</v>
          </cell>
          <cell r="E352">
            <v>84</v>
          </cell>
          <cell r="F352">
            <v>0</v>
          </cell>
          <cell r="G352">
            <v>65.326999999999998</v>
          </cell>
          <cell r="H352">
            <v>29.19</v>
          </cell>
          <cell r="I352">
            <v>17</v>
          </cell>
          <cell r="J352">
            <v>3.4285714285714</v>
          </cell>
          <cell r="K352">
            <v>59.344000000000001</v>
          </cell>
          <cell r="L352">
            <v>80.37</v>
          </cell>
          <cell r="M352">
            <v>3</v>
          </cell>
          <cell r="N352">
            <v>6.8181818181818183</v>
          </cell>
          <cell r="O352">
            <v>9.6020000000000003</v>
          </cell>
          <cell r="P352">
            <v>75.44</v>
          </cell>
          <cell r="Q352">
            <v>8.25</v>
          </cell>
          <cell r="R352">
            <v>6.8181818181818183</v>
          </cell>
          <cell r="S352">
            <v>49.393999999999998</v>
          </cell>
          <cell r="T352">
            <v>29.19</v>
          </cell>
          <cell r="U352">
            <v>17</v>
          </cell>
          <cell r="V352">
            <v>3.4285714285714284</v>
          </cell>
          <cell r="W352">
            <v>59.344000000000001</v>
          </cell>
        </row>
        <row r="353">
          <cell r="A353" t="str">
            <v>Drilling machine</v>
          </cell>
          <cell r="D353">
            <v>69.69714285714285</v>
          </cell>
          <cell r="E353">
            <v>23.535714285714285</v>
          </cell>
          <cell r="F353">
            <v>13.864285714285714</v>
          </cell>
          <cell r="G353">
            <v>64.471714285714285</v>
          </cell>
          <cell r="H353">
            <v>69.11</v>
          </cell>
          <cell r="I353">
            <v>14.409999999999998</v>
          </cell>
          <cell r="J353">
            <v>14.923129251700672</v>
          </cell>
          <cell r="K353">
            <v>45.956142857142858</v>
          </cell>
          <cell r="L353">
            <v>80.486666666666665</v>
          </cell>
          <cell r="M353">
            <v>9.586666666666666</v>
          </cell>
          <cell r="N353">
            <v>33.378787878787882</v>
          </cell>
          <cell r="O353">
            <v>46.828666666666663</v>
          </cell>
          <cell r="P353">
            <v>74.435000000000016</v>
          </cell>
          <cell r="Q353">
            <v>12.326666666666668</v>
          </cell>
          <cell r="R353">
            <v>33.378787878787882</v>
          </cell>
          <cell r="S353">
            <v>54.313999999999993</v>
          </cell>
          <cell r="T353">
            <v>72.444285714285712</v>
          </cell>
          <cell r="U353">
            <v>12.804285714285713</v>
          </cell>
          <cell r="V353">
            <v>14.923129251700681</v>
          </cell>
          <cell r="W353">
            <v>45.956142857142858</v>
          </cell>
        </row>
        <row r="354">
          <cell r="A354" t="str">
            <v>DTMB41060</v>
          </cell>
          <cell r="B354" t="str">
            <v>RFSA</v>
          </cell>
          <cell r="C354" t="str">
            <v>INST</v>
          </cell>
          <cell r="D354" t="str">
            <v/>
          </cell>
          <cell r="E354" t="str">
            <v/>
          </cell>
          <cell r="F354" t="str">
            <v/>
          </cell>
          <cell r="G354" t="str">
            <v/>
          </cell>
          <cell r="H354" t="str">
            <v/>
          </cell>
          <cell r="I354" t="str">
            <v/>
          </cell>
          <cell r="J354" t="str">
            <v/>
          </cell>
          <cell r="L354" t="str">
            <v/>
          </cell>
          <cell r="M354" t="str">
            <v/>
          </cell>
          <cell r="P354" t="str">
            <v/>
          </cell>
          <cell r="Q354" t="str">
            <v/>
          </cell>
          <cell r="T354" t="str">
            <v/>
          </cell>
          <cell r="U354" t="str">
            <v/>
          </cell>
        </row>
        <row r="355">
          <cell r="A355" t="str">
            <v>DTMB41061</v>
          </cell>
          <cell r="B355" t="str">
            <v>RFSA</v>
          </cell>
          <cell r="C355" t="str">
            <v>INST</v>
          </cell>
          <cell r="D355" t="str">
            <v/>
          </cell>
          <cell r="E355" t="str">
            <v/>
          </cell>
          <cell r="F355" t="str">
            <v/>
          </cell>
          <cell r="G355" t="str">
            <v/>
          </cell>
          <cell r="H355" t="str">
            <v/>
          </cell>
          <cell r="I355" t="str">
            <v/>
          </cell>
          <cell r="J355" t="str">
            <v/>
          </cell>
          <cell r="L355" t="str">
            <v/>
          </cell>
          <cell r="M355" t="str">
            <v/>
          </cell>
          <cell r="P355" t="str">
            <v/>
          </cell>
          <cell r="Q355" t="str">
            <v/>
          </cell>
          <cell r="T355" t="str">
            <v/>
          </cell>
          <cell r="U355" t="str">
            <v/>
          </cell>
        </row>
        <row r="356">
          <cell r="A356" t="str">
            <v>DTMB41066</v>
          </cell>
          <cell r="B356" t="str">
            <v>RFSA</v>
          </cell>
          <cell r="C356" t="str">
            <v>INST</v>
          </cell>
          <cell r="D356" t="str">
            <v/>
          </cell>
          <cell r="E356" t="str">
            <v/>
          </cell>
          <cell r="F356" t="str">
            <v/>
          </cell>
          <cell r="G356" t="str">
            <v/>
          </cell>
          <cell r="H356" t="str">
            <v/>
          </cell>
          <cell r="I356" t="str">
            <v/>
          </cell>
          <cell r="J356" t="str">
            <v/>
          </cell>
          <cell r="L356" t="str">
            <v/>
          </cell>
          <cell r="M356" t="str">
            <v/>
          </cell>
          <cell r="P356" t="str">
            <v/>
          </cell>
          <cell r="Q356" t="str">
            <v/>
          </cell>
          <cell r="T356" t="str">
            <v/>
          </cell>
          <cell r="U356" t="str">
            <v/>
          </cell>
        </row>
        <row r="357">
          <cell r="A357" t="str">
            <v>DTMB41067</v>
          </cell>
          <cell r="B357" t="str">
            <v>RFSA</v>
          </cell>
          <cell r="C357" t="str">
            <v>INST</v>
          </cell>
          <cell r="D357" t="str">
            <v/>
          </cell>
          <cell r="E357" t="str">
            <v/>
          </cell>
          <cell r="F357" t="str">
            <v/>
          </cell>
          <cell r="G357" t="str">
            <v/>
          </cell>
          <cell r="H357" t="str">
            <v/>
          </cell>
          <cell r="I357" t="str">
            <v/>
          </cell>
          <cell r="J357" t="str">
            <v/>
          </cell>
          <cell r="L357" t="str">
            <v/>
          </cell>
          <cell r="M357" t="str">
            <v/>
          </cell>
          <cell r="P357" t="str">
            <v/>
          </cell>
          <cell r="Q357" t="str">
            <v/>
          </cell>
          <cell r="T357" t="str">
            <v/>
          </cell>
          <cell r="U357" t="str">
            <v/>
          </cell>
        </row>
        <row r="358">
          <cell r="A358" t="str">
            <v>DTMB41070</v>
          </cell>
          <cell r="B358" t="str">
            <v>RFSA</v>
          </cell>
          <cell r="C358" t="str">
            <v>INST</v>
          </cell>
          <cell r="D358" t="str">
            <v/>
          </cell>
          <cell r="E358" t="str">
            <v/>
          </cell>
          <cell r="F358" t="str">
            <v/>
          </cell>
          <cell r="G358" t="str">
            <v/>
          </cell>
          <cell r="H358" t="str">
            <v/>
          </cell>
          <cell r="I358" t="str">
            <v/>
          </cell>
          <cell r="J358" t="str">
            <v/>
          </cell>
          <cell r="L358" t="str">
            <v/>
          </cell>
          <cell r="M358" t="str">
            <v/>
          </cell>
          <cell r="P358" t="str">
            <v/>
          </cell>
          <cell r="Q358" t="str">
            <v/>
          </cell>
          <cell r="T358" t="str">
            <v/>
          </cell>
          <cell r="U358" t="str">
            <v/>
          </cell>
        </row>
        <row r="359">
          <cell r="A359" t="str">
            <v>DTMB41073</v>
          </cell>
          <cell r="B359" t="str">
            <v>RFSA</v>
          </cell>
          <cell r="C359" t="str">
            <v>INST</v>
          </cell>
          <cell r="D359" t="str">
            <v/>
          </cell>
          <cell r="E359" t="str">
            <v/>
          </cell>
          <cell r="F359" t="str">
            <v/>
          </cell>
          <cell r="G359" t="str">
            <v/>
          </cell>
          <cell r="H359" t="str">
            <v/>
          </cell>
          <cell r="I359" t="str">
            <v/>
          </cell>
          <cell r="J359" t="str">
            <v/>
          </cell>
          <cell r="L359" t="str">
            <v/>
          </cell>
          <cell r="M359" t="str">
            <v/>
          </cell>
          <cell r="P359" t="str">
            <v/>
          </cell>
          <cell r="Q359" t="str">
            <v/>
          </cell>
          <cell r="T359" t="str">
            <v/>
          </cell>
          <cell r="U359" t="str">
            <v/>
          </cell>
        </row>
        <row r="360">
          <cell r="A360" t="str">
            <v>DTMB41074</v>
          </cell>
          <cell r="B360" t="str">
            <v>RFSA</v>
          </cell>
          <cell r="C360" t="str">
            <v>INST</v>
          </cell>
          <cell r="D360" t="str">
            <v/>
          </cell>
          <cell r="E360" t="str">
            <v/>
          </cell>
          <cell r="F360" t="str">
            <v/>
          </cell>
          <cell r="G360" t="str">
            <v/>
          </cell>
          <cell r="H360" t="str">
            <v/>
          </cell>
          <cell r="I360" t="str">
            <v/>
          </cell>
          <cell r="J360" t="str">
            <v/>
          </cell>
          <cell r="L360" t="str">
            <v/>
          </cell>
          <cell r="M360" t="str">
            <v/>
          </cell>
          <cell r="P360" t="str">
            <v/>
          </cell>
          <cell r="Q360" t="str">
            <v/>
          </cell>
          <cell r="T360" t="str">
            <v/>
          </cell>
          <cell r="U360" t="str">
            <v/>
          </cell>
        </row>
        <row r="361">
          <cell r="A361" t="str">
            <v>DTMB41075</v>
          </cell>
          <cell r="B361" t="str">
            <v>RFSA</v>
          </cell>
          <cell r="C361" t="str">
            <v>INST</v>
          </cell>
          <cell r="D361" t="str">
            <v/>
          </cell>
          <cell r="E361" t="str">
            <v/>
          </cell>
          <cell r="F361" t="str">
            <v/>
          </cell>
          <cell r="G361" t="str">
            <v/>
          </cell>
          <cell r="H361" t="str">
            <v/>
          </cell>
          <cell r="I361" t="str">
            <v/>
          </cell>
          <cell r="J361" t="str">
            <v/>
          </cell>
          <cell r="L361" t="str">
            <v/>
          </cell>
          <cell r="M361" t="str">
            <v/>
          </cell>
          <cell r="P361" t="str">
            <v/>
          </cell>
          <cell r="Q361" t="str">
            <v/>
          </cell>
          <cell r="T361" t="str">
            <v/>
          </cell>
          <cell r="U361" t="str">
            <v/>
          </cell>
        </row>
        <row r="362">
          <cell r="A362" t="str">
            <v>DTMB41076</v>
          </cell>
          <cell r="B362" t="str">
            <v>RFSA</v>
          </cell>
          <cell r="C362" t="str">
            <v>INST</v>
          </cell>
          <cell r="D362" t="str">
            <v/>
          </cell>
          <cell r="E362" t="str">
            <v/>
          </cell>
          <cell r="F362" t="str">
            <v/>
          </cell>
          <cell r="G362" t="str">
            <v/>
          </cell>
          <cell r="H362" t="str">
            <v/>
          </cell>
          <cell r="I362" t="str">
            <v/>
          </cell>
          <cell r="J362" t="str">
            <v/>
          </cell>
          <cell r="L362" t="str">
            <v/>
          </cell>
          <cell r="M362" t="str">
            <v/>
          </cell>
          <cell r="P362" t="str">
            <v/>
          </cell>
          <cell r="Q362" t="str">
            <v/>
          </cell>
          <cell r="T362" t="str">
            <v/>
          </cell>
          <cell r="U362" t="str">
            <v/>
          </cell>
        </row>
        <row r="363">
          <cell r="A363" t="str">
            <v>DTMB41081</v>
          </cell>
          <cell r="B363" t="str">
            <v>RFSA</v>
          </cell>
          <cell r="C363" t="str">
            <v>INST</v>
          </cell>
          <cell r="D363" t="str">
            <v/>
          </cell>
          <cell r="E363" t="str">
            <v/>
          </cell>
          <cell r="F363" t="str">
            <v/>
          </cell>
          <cell r="G363" t="str">
            <v/>
          </cell>
          <cell r="H363" t="str">
            <v/>
          </cell>
          <cell r="I363" t="str">
            <v/>
          </cell>
          <cell r="J363" t="str">
            <v/>
          </cell>
          <cell r="L363" t="str">
            <v/>
          </cell>
          <cell r="M363" t="str">
            <v/>
          </cell>
          <cell r="P363" t="str">
            <v/>
          </cell>
          <cell r="Q363" t="str">
            <v/>
          </cell>
          <cell r="T363" t="str">
            <v/>
          </cell>
          <cell r="U363" t="str">
            <v/>
          </cell>
        </row>
        <row r="364">
          <cell r="A364" t="str">
            <v>Support coal Transport</v>
          </cell>
          <cell r="D364" t="e">
            <v>#DIV/0!</v>
          </cell>
          <cell r="E364" t="e">
            <v>#DIV/0!</v>
          </cell>
          <cell r="F364" t="e">
            <v>#DIV/0!</v>
          </cell>
          <cell r="G364" t="e">
            <v>#DIV/0!</v>
          </cell>
          <cell r="H364" t="e">
            <v>#DIV/0!</v>
          </cell>
          <cell r="I364" t="e">
            <v>#DIV/0!</v>
          </cell>
          <cell r="J364" t="e">
            <v>#DIV/0!</v>
          </cell>
          <cell r="K364" t="e">
            <v>#DIV/0!</v>
          </cell>
          <cell r="L364" t="e">
            <v>#DIV/0!</v>
          </cell>
          <cell r="M364" t="e">
            <v>#DIV/0!</v>
          </cell>
          <cell r="N364" t="e">
            <v>#DIV/0!</v>
          </cell>
          <cell r="O364" t="e">
            <v>#DIV/0!</v>
          </cell>
          <cell r="P364" t="e">
            <v>#DIV/0!</v>
          </cell>
          <cell r="Q364" t="e">
            <v>#DIV/0!</v>
          </cell>
          <cell r="R364" t="e">
            <v>#DIV/0!</v>
          </cell>
          <cell r="S364" t="e">
            <v>#DIV/0!</v>
          </cell>
          <cell r="T364" t="e">
            <v>#DIV/0!</v>
          </cell>
          <cell r="U364" t="e">
            <v>#DIV/0!</v>
          </cell>
          <cell r="V364" t="e">
            <v>#DIV/0!</v>
          </cell>
          <cell r="W364" t="e">
            <v>#DIV/0!</v>
          </cell>
        </row>
        <row r="365">
          <cell r="A365" t="str">
            <v>DTVV12026</v>
          </cell>
          <cell r="B365" t="str">
            <v>IDWP</v>
          </cell>
          <cell r="C365" t="str">
            <v>INST</v>
          </cell>
          <cell r="D365" t="str">
            <v/>
          </cell>
          <cell r="E365" t="str">
            <v/>
          </cell>
          <cell r="F365" t="str">
            <v/>
          </cell>
          <cell r="G365" t="str">
            <v/>
          </cell>
          <cell r="H365" t="str">
            <v/>
          </cell>
          <cell r="I365" t="str">
            <v/>
          </cell>
          <cell r="J365" t="str">
            <v/>
          </cell>
          <cell r="L365" t="str">
            <v/>
          </cell>
          <cell r="M365" t="str">
            <v/>
          </cell>
          <cell r="P365" t="str">
            <v/>
          </cell>
          <cell r="Q365" t="str">
            <v/>
          </cell>
          <cell r="T365" t="str">
            <v/>
          </cell>
          <cell r="U365" t="str">
            <v/>
          </cell>
        </row>
        <row r="366">
          <cell r="A366" t="str">
            <v>DTVV12027</v>
          </cell>
          <cell r="B366" t="str">
            <v/>
          </cell>
          <cell r="C366" t="str">
            <v>INST</v>
          </cell>
          <cell r="D366" t="str">
            <v/>
          </cell>
          <cell r="E366" t="str">
            <v/>
          </cell>
          <cell r="F366" t="str">
            <v/>
          </cell>
          <cell r="G366" t="str">
            <v/>
          </cell>
          <cell r="H366" t="str">
            <v/>
          </cell>
          <cell r="I366" t="str">
            <v/>
          </cell>
          <cell r="J366" t="str">
            <v/>
          </cell>
          <cell r="L366" t="str">
            <v/>
          </cell>
          <cell r="M366" t="str">
            <v/>
          </cell>
          <cell r="P366" t="str">
            <v/>
          </cell>
          <cell r="Q366" t="str">
            <v/>
          </cell>
          <cell r="T366" t="str">
            <v/>
          </cell>
          <cell r="U366" t="str">
            <v/>
          </cell>
        </row>
        <row r="367">
          <cell r="A367" t="str">
            <v>DTVV12037</v>
          </cell>
          <cell r="B367" t="str">
            <v>IDWP</v>
          </cell>
          <cell r="C367" t="str">
            <v>INST</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row>
        <row r="368">
          <cell r="A368" t="str">
            <v>DTVV12038</v>
          </cell>
          <cell r="B368" t="str">
            <v>IDWP</v>
          </cell>
          <cell r="C368" t="str">
            <v>INST</v>
          </cell>
          <cell r="D368" t="str">
            <v/>
          </cell>
          <cell r="E368" t="str">
            <v/>
          </cell>
          <cell r="F368" t="str">
            <v/>
          </cell>
          <cell r="G368" t="str">
            <v/>
          </cell>
          <cell r="H368" t="str">
            <v/>
          </cell>
          <cell r="I368" t="str">
            <v/>
          </cell>
          <cell r="J368" t="str">
            <v/>
          </cell>
          <cell r="K368" t="str">
            <v/>
          </cell>
          <cell r="L368" t="str">
            <v/>
          </cell>
          <cell r="M368" t="str">
            <v/>
          </cell>
          <cell r="N368">
            <v>18</v>
          </cell>
          <cell r="O368">
            <v>0</v>
          </cell>
          <cell r="P368" t="str">
            <v/>
          </cell>
          <cell r="Q368" t="str">
            <v/>
          </cell>
          <cell r="R368">
            <v>18</v>
          </cell>
          <cell r="S368">
            <v>0</v>
          </cell>
          <cell r="T368" t="str">
            <v/>
          </cell>
          <cell r="U368" t="str">
            <v/>
          </cell>
          <cell r="V368" t="str">
            <v/>
          </cell>
          <cell r="W368" t="str">
            <v/>
          </cell>
        </row>
        <row r="369">
          <cell r="A369" t="str">
            <v>DTVV12057</v>
          </cell>
          <cell r="B369" t="str">
            <v>IDWP</v>
          </cell>
          <cell r="C369" t="str">
            <v>INST</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row>
        <row r="370">
          <cell r="A370" t="str">
            <v>DTVV12059</v>
          </cell>
          <cell r="B370" t="str">
            <v>IDWP</v>
          </cell>
          <cell r="C370" t="str">
            <v>INST</v>
          </cell>
          <cell r="D370" t="str">
            <v/>
          </cell>
          <cell r="E370" t="str">
            <v/>
          </cell>
          <cell r="F370" t="str">
            <v/>
          </cell>
          <cell r="G370" t="str">
            <v/>
          </cell>
          <cell r="H370" t="str">
            <v/>
          </cell>
          <cell r="I370" t="str">
            <v/>
          </cell>
          <cell r="J370" t="str">
            <v/>
          </cell>
          <cell r="L370" t="str">
            <v/>
          </cell>
          <cell r="M370" t="str">
            <v/>
          </cell>
          <cell r="P370" t="str">
            <v/>
          </cell>
          <cell r="Q370" t="str">
            <v/>
          </cell>
          <cell r="T370" t="str">
            <v/>
          </cell>
          <cell r="U370" t="str">
            <v/>
          </cell>
        </row>
        <row r="371">
          <cell r="A371" t="str">
            <v>DTVV12080</v>
          </cell>
          <cell r="B371" t="str">
            <v/>
          </cell>
          <cell r="C371" t="str">
            <v>INST</v>
          </cell>
          <cell r="D371" t="str">
            <v/>
          </cell>
          <cell r="E371" t="str">
            <v/>
          </cell>
          <cell r="F371" t="str">
            <v/>
          </cell>
          <cell r="G371" t="str">
            <v/>
          </cell>
          <cell r="H371" t="str">
            <v/>
          </cell>
          <cell r="I371" t="str">
            <v/>
          </cell>
          <cell r="J371" t="str">
            <v/>
          </cell>
          <cell r="L371" t="str">
            <v/>
          </cell>
          <cell r="M371" t="str">
            <v/>
          </cell>
          <cell r="P371" t="str">
            <v/>
          </cell>
          <cell r="Q371" t="str">
            <v/>
          </cell>
          <cell r="T371" t="str">
            <v/>
          </cell>
          <cell r="U371" t="str">
            <v/>
          </cell>
        </row>
        <row r="372">
          <cell r="A372" t="str">
            <v>DTVV12082</v>
          </cell>
          <cell r="B372" t="str">
            <v>IDWP</v>
          </cell>
          <cell r="C372" t="str">
            <v>INST</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row>
        <row r="373">
          <cell r="A373" t="str">
            <v>DTVV12083</v>
          </cell>
          <cell r="B373" t="str">
            <v/>
          </cell>
          <cell r="C373" t="str">
            <v>INST</v>
          </cell>
          <cell r="D373" t="str">
            <v/>
          </cell>
          <cell r="E373" t="str">
            <v/>
          </cell>
          <cell r="F373" t="str">
            <v/>
          </cell>
          <cell r="G373" t="str">
            <v/>
          </cell>
          <cell r="H373" t="str">
            <v/>
          </cell>
          <cell r="I373" t="str">
            <v/>
          </cell>
          <cell r="J373" t="str">
            <v/>
          </cell>
          <cell r="L373" t="str">
            <v/>
          </cell>
          <cell r="M373" t="str">
            <v/>
          </cell>
          <cell r="P373" t="str">
            <v/>
          </cell>
          <cell r="Q373" t="str">
            <v/>
          </cell>
          <cell r="T373" t="str">
            <v/>
          </cell>
          <cell r="U373" t="str">
            <v/>
          </cell>
        </row>
        <row r="374">
          <cell r="A374" t="str">
            <v>DTVV12091</v>
          </cell>
          <cell r="B374" t="str">
            <v>IDWP</v>
          </cell>
          <cell r="C374" t="str">
            <v>INST</v>
          </cell>
          <cell r="D374" t="str">
            <v/>
          </cell>
          <cell r="E374" t="str">
            <v/>
          </cell>
          <cell r="F374" t="str">
            <v/>
          </cell>
          <cell r="G374" t="str">
            <v/>
          </cell>
          <cell r="H374" t="str">
            <v/>
          </cell>
          <cell r="I374" t="str">
            <v/>
          </cell>
          <cell r="J374" t="str">
            <v/>
          </cell>
          <cell r="K374" t="str">
            <v/>
          </cell>
          <cell r="L374" t="str">
            <v/>
          </cell>
          <cell r="M374" t="str">
            <v/>
          </cell>
          <cell r="N374">
            <v>57</v>
          </cell>
          <cell r="O374">
            <v>100</v>
          </cell>
          <cell r="P374" t="str">
            <v/>
          </cell>
          <cell r="Q374" t="str">
            <v/>
          </cell>
          <cell r="R374">
            <v>57</v>
          </cell>
          <cell r="S374" t="str">
            <v/>
          </cell>
          <cell r="T374" t="str">
            <v/>
          </cell>
          <cell r="U374" t="str">
            <v/>
          </cell>
          <cell r="V374" t="str">
            <v/>
          </cell>
          <cell r="W374" t="str">
            <v/>
          </cell>
        </row>
        <row r="375">
          <cell r="A375" t="str">
            <v>DTVV12110</v>
          </cell>
          <cell r="B375" t="str">
            <v>IDWP</v>
          </cell>
          <cell r="C375" t="str">
            <v>INST</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row>
        <row r="376">
          <cell r="A376" t="str">
            <v>DTVV12116</v>
          </cell>
          <cell r="B376" t="str">
            <v>IDWP</v>
          </cell>
          <cell r="C376" t="str">
            <v>INST</v>
          </cell>
          <cell r="D376" t="str">
            <v/>
          </cell>
          <cell r="E376" t="str">
            <v/>
          </cell>
          <cell r="F376" t="str">
            <v/>
          </cell>
          <cell r="G376" t="str">
            <v/>
          </cell>
          <cell r="H376" t="str">
            <v/>
          </cell>
          <cell r="I376" t="str">
            <v/>
          </cell>
          <cell r="J376" t="str">
            <v/>
          </cell>
          <cell r="L376" t="str">
            <v/>
          </cell>
          <cell r="M376" t="str">
            <v/>
          </cell>
          <cell r="P376" t="str">
            <v/>
          </cell>
          <cell r="Q376" t="str">
            <v/>
          </cell>
          <cell r="T376" t="str">
            <v/>
          </cell>
          <cell r="U376" t="str">
            <v/>
          </cell>
        </row>
        <row r="377">
          <cell r="A377" t="str">
            <v>DTVV12133</v>
          </cell>
          <cell r="B377" t="str">
            <v/>
          </cell>
          <cell r="C377" t="str">
            <v>INST</v>
          </cell>
          <cell r="D377" t="str">
            <v/>
          </cell>
          <cell r="E377" t="str">
            <v/>
          </cell>
          <cell r="F377" t="str">
            <v/>
          </cell>
          <cell r="G377" t="str">
            <v/>
          </cell>
          <cell r="H377" t="str">
            <v/>
          </cell>
          <cell r="I377" t="str">
            <v/>
          </cell>
          <cell r="J377" t="str">
            <v/>
          </cell>
          <cell r="L377" t="str">
            <v/>
          </cell>
          <cell r="M377" t="str">
            <v/>
          </cell>
          <cell r="P377" t="str">
            <v/>
          </cell>
          <cell r="Q377" t="str">
            <v/>
          </cell>
          <cell r="T377" t="str">
            <v/>
          </cell>
          <cell r="U377" t="str">
            <v/>
          </cell>
        </row>
        <row r="378">
          <cell r="A378" t="str">
            <v>DTVV12134</v>
          </cell>
          <cell r="B378" t="str">
            <v/>
          </cell>
          <cell r="C378" t="str">
            <v>INST</v>
          </cell>
          <cell r="D378" t="str">
            <v/>
          </cell>
          <cell r="E378" t="str">
            <v/>
          </cell>
          <cell r="F378" t="str">
            <v/>
          </cell>
          <cell r="G378" t="str">
            <v/>
          </cell>
          <cell r="H378" t="str">
            <v/>
          </cell>
          <cell r="I378" t="str">
            <v/>
          </cell>
          <cell r="J378" t="str">
            <v/>
          </cell>
          <cell r="L378" t="str">
            <v/>
          </cell>
          <cell r="M378" t="str">
            <v/>
          </cell>
          <cell r="P378" t="str">
            <v/>
          </cell>
          <cell r="Q378" t="str">
            <v/>
          </cell>
          <cell r="T378" t="str">
            <v/>
          </cell>
          <cell r="U378" t="str">
            <v/>
          </cell>
        </row>
        <row r="379">
          <cell r="A379" t="str">
            <v>DTVV12135</v>
          </cell>
          <cell r="B379" t="str">
            <v/>
          </cell>
          <cell r="C379" t="str">
            <v>INST</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row>
        <row r="380">
          <cell r="A380" t="str">
            <v>DTVV12136</v>
          </cell>
          <cell r="B380" t="str">
            <v>IDWP</v>
          </cell>
          <cell r="C380" t="str">
            <v>INST</v>
          </cell>
          <cell r="D380" t="str">
            <v/>
          </cell>
          <cell r="E380" t="str">
            <v/>
          </cell>
          <cell r="F380" t="str">
            <v/>
          </cell>
          <cell r="G380" t="str">
            <v/>
          </cell>
          <cell r="H380" t="str">
            <v/>
          </cell>
          <cell r="I380" t="str">
            <v/>
          </cell>
          <cell r="J380" t="str">
            <v/>
          </cell>
          <cell r="L380" t="str">
            <v/>
          </cell>
          <cell r="M380" t="str">
            <v/>
          </cell>
          <cell r="P380" t="str">
            <v/>
          </cell>
          <cell r="Q380" t="str">
            <v/>
          </cell>
          <cell r="T380" t="str">
            <v/>
          </cell>
          <cell r="U380" t="str">
            <v/>
          </cell>
        </row>
        <row r="381">
          <cell r="A381" t="str">
            <v>DTVV12137</v>
          </cell>
          <cell r="B381" t="str">
            <v/>
          </cell>
          <cell r="C381" t="str">
            <v>INST</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row>
        <row r="382">
          <cell r="A382" t="str">
            <v>DTVV12138</v>
          </cell>
          <cell r="B382" t="str">
            <v>IDWP</v>
          </cell>
          <cell r="C382" t="str">
            <v>INST</v>
          </cell>
          <cell r="D382" t="str">
            <v/>
          </cell>
          <cell r="E382" t="str">
            <v/>
          </cell>
          <cell r="F382" t="str">
            <v/>
          </cell>
          <cell r="G382" t="str">
            <v/>
          </cell>
          <cell r="H382" t="str">
            <v/>
          </cell>
          <cell r="I382" t="str">
            <v/>
          </cell>
          <cell r="J382" t="str">
            <v/>
          </cell>
          <cell r="L382" t="str">
            <v/>
          </cell>
          <cell r="M382" t="str">
            <v/>
          </cell>
          <cell r="P382" t="str">
            <v/>
          </cell>
          <cell r="Q382" t="str">
            <v/>
          </cell>
          <cell r="T382" t="str">
            <v/>
          </cell>
          <cell r="U382" t="str">
            <v/>
          </cell>
        </row>
        <row r="383">
          <cell r="A383" t="str">
            <v>DTVV12144</v>
          </cell>
          <cell r="B383" t="str">
            <v>IDWP</v>
          </cell>
          <cell r="C383" t="str">
            <v>INST</v>
          </cell>
          <cell r="D383" t="str">
            <v/>
          </cell>
          <cell r="E383" t="str">
            <v/>
          </cell>
          <cell r="F383" t="str">
            <v/>
          </cell>
          <cell r="G383" t="str">
            <v/>
          </cell>
          <cell r="H383" t="str">
            <v/>
          </cell>
          <cell r="I383" t="str">
            <v/>
          </cell>
          <cell r="J383" t="str">
            <v/>
          </cell>
          <cell r="L383" t="str">
            <v/>
          </cell>
          <cell r="M383" t="str">
            <v/>
          </cell>
          <cell r="P383" t="str">
            <v/>
          </cell>
          <cell r="Q383" t="str">
            <v/>
          </cell>
          <cell r="T383" t="str">
            <v/>
          </cell>
          <cell r="U383" t="str">
            <v/>
          </cell>
        </row>
        <row r="384">
          <cell r="A384" t="str">
            <v>DTVV12147</v>
          </cell>
          <cell r="B384" t="str">
            <v/>
          </cell>
          <cell r="C384" t="str">
            <v>INST</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row>
        <row r="385">
          <cell r="A385" t="str">
            <v>DTVV12148</v>
          </cell>
          <cell r="B385" t="str">
            <v>IDWP</v>
          </cell>
          <cell r="C385" t="str">
            <v>INST</v>
          </cell>
          <cell r="D385" t="str">
            <v/>
          </cell>
          <cell r="E385" t="str">
            <v/>
          </cell>
          <cell r="F385" t="str">
            <v/>
          </cell>
          <cell r="G385" t="str">
            <v/>
          </cell>
          <cell r="H385" t="str">
            <v/>
          </cell>
          <cell r="I385" t="str">
            <v/>
          </cell>
          <cell r="J385" t="str">
            <v/>
          </cell>
          <cell r="L385" t="str">
            <v/>
          </cell>
          <cell r="M385" t="str">
            <v/>
          </cell>
          <cell r="P385" t="str">
            <v/>
          </cell>
          <cell r="Q385" t="str">
            <v/>
          </cell>
          <cell r="T385" t="str">
            <v/>
          </cell>
          <cell r="U385" t="str">
            <v/>
          </cell>
        </row>
        <row r="386">
          <cell r="A386" t="str">
            <v>DTVV12149</v>
          </cell>
          <cell r="B386" t="str">
            <v/>
          </cell>
          <cell r="C386" t="str">
            <v>INST</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row>
        <row r="387">
          <cell r="A387" t="str">
            <v>DTVV12150</v>
          </cell>
          <cell r="B387" t="str">
            <v>IDWP</v>
          </cell>
          <cell r="C387" t="str">
            <v>INST</v>
          </cell>
          <cell r="D387" t="str">
            <v/>
          </cell>
          <cell r="E387" t="str">
            <v/>
          </cell>
          <cell r="F387" t="str">
            <v/>
          </cell>
          <cell r="G387" t="str">
            <v/>
          </cell>
          <cell r="H387" t="str">
            <v/>
          </cell>
          <cell r="I387" t="str">
            <v/>
          </cell>
          <cell r="J387" t="str">
            <v/>
          </cell>
          <cell r="L387" t="str">
            <v/>
          </cell>
          <cell r="M387" t="str">
            <v/>
          </cell>
          <cell r="P387" t="str">
            <v/>
          </cell>
          <cell r="Q387" t="str">
            <v/>
          </cell>
          <cell r="T387" t="str">
            <v/>
          </cell>
          <cell r="U387" t="str">
            <v/>
          </cell>
        </row>
        <row r="388">
          <cell r="A388" t="str">
            <v>DTVV12155</v>
          </cell>
          <cell r="B388" t="str">
            <v/>
          </cell>
          <cell r="C388" t="str">
            <v>INST</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row>
        <row r="389">
          <cell r="A389" t="str">
            <v>DTVV12156</v>
          </cell>
          <cell r="B389" t="str">
            <v>IDWP</v>
          </cell>
          <cell r="C389" t="str">
            <v>INST</v>
          </cell>
          <cell r="D389" t="str">
            <v/>
          </cell>
          <cell r="E389" t="str">
            <v/>
          </cell>
          <cell r="F389" t="str">
            <v/>
          </cell>
          <cell r="G389" t="str">
            <v/>
          </cell>
          <cell r="H389" t="str">
            <v/>
          </cell>
          <cell r="I389" t="str">
            <v/>
          </cell>
          <cell r="J389" t="str">
            <v/>
          </cell>
          <cell r="K389" t="str">
            <v/>
          </cell>
          <cell r="L389" t="str">
            <v/>
          </cell>
          <cell r="M389" t="str">
            <v/>
          </cell>
          <cell r="N389">
            <v>7</v>
          </cell>
          <cell r="O389">
            <v>0</v>
          </cell>
          <cell r="P389" t="str">
            <v/>
          </cell>
          <cell r="Q389" t="str">
            <v/>
          </cell>
          <cell r="R389">
            <v>7</v>
          </cell>
          <cell r="S389">
            <v>0</v>
          </cell>
          <cell r="T389" t="str">
            <v/>
          </cell>
          <cell r="U389" t="str">
            <v/>
          </cell>
          <cell r="V389" t="str">
            <v/>
          </cell>
          <cell r="W389" t="str">
            <v/>
          </cell>
        </row>
        <row r="390">
          <cell r="A390" t="str">
            <v>DTVV44001</v>
          </cell>
          <cell r="B390" t="str">
            <v>INPR</v>
          </cell>
          <cell r="C390" t="str">
            <v>INST</v>
          </cell>
          <cell r="D390">
            <v>79.290000000000006</v>
          </cell>
          <cell r="E390">
            <v>5.8</v>
          </cell>
          <cell r="F390">
            <v>10.666666666667</v>
          </cell>
          <cell r="G390">
            <v>0</v>
          </cell>
          <cell r="H390">
            <v>89.94</v>
          </cell>
          <cell r="I390">
            <v>8.31</v>
          </cell>
          <cell r="J390">
            <v>26.5</v>
          </cell>
          <cell r="K390">
            <v>84.052000000000007</v>
          </cell>
          <cell r="L390">
            <v>90.01</v>
          </cell>
          <cell r="M390">
            <v>5.59</v>
          </cell>
          <cell r="N390">
            <v>24.333333333333332</v>
          </cell>
          <cell r="O390">
            <v>86.296000000000006</v>
          </cell>
          <cell r="P390">
            <v>95.95</v>
          </cell>
          <cell r="Q390">
            <v>6.8</v>
          </cell>
          <cell r="R390">
            <v>24.333333333333332</v>
          </cell>
          <cell r="S390">
            <v>0</v>
          </cell>
          <cell r="T390">
            <v>89.94</v>
          </cell>
          <cell r="U390">
            <v>8.31</v>
          </cell>
          <cell r="V390">
            <v>26.5</v>
          </cell>
          <cell r="W390">
            <v>84.052000000000007</v>
          </cell>
        </row>
        <row r="391">
          <cell r="A391" t="str">
            <v>DTVV44002</v>
          </cell>
          <cell r="B391" t="str">
            <v>INPR</v>
          </cell>
          <cell r="C391" t="str">
            <v>INST</v>
          </cell>
          <cell r="D391">
            <v>90.25</v>
          </cell>
          <cell r="E391">
            <v>4.01</v>
          </cell>
          <cell r="F391">
            <v>19.5</v>
          </cell>
          <cell r="G391">
            <v>42.204000000000001</v>
          </cell>
          <cell r="H391">
            <v>92.2</v>
          </cell>
          <cell r="I391">
            <v>6.55</v>
          </cell>
          <cell r="J391">
            <v>34</v>
          </cell>
          <cell r="K391">
            <v>89.183000000000007</v>
          </cell>
          <cell r="L391">
            <v>95.68</v>
          </cell>
          <cell r="M391">
            <v>5.22</v>
          </cell>
          <cell r="N391">
            <v>85</v>
          </cell>
          <cell r="O391">
            <v>0</v>
          </cell>
          <cell r="P391">
            <v>79.849999999999994</v>
          </cell>
          <cell r="Q391">
            <v>6.63</v>
          </cell>
          <cell r="R391">
            <v>85</v>
          </cell>
          <cell r="S391">
            <v>41.176000000000002</v>
          </cell>
          <cell r="T391">
            <v>92.2</v>
          </cell>
          <cell r="U391">
            <v>6.55</v>
          </cell>
          <cell r="V391">
            <v>34</v>
          </cell>
          <cell r="W391">
            <v>89.183000000000007</v>
          </cell>
        </row>
        <row r="392">
          <cell r="A392" t="str">
            <v>DTVV44003</v>
          </cell>
          <cell r="B392" t="str">
            <v>INPR</v>
          </cell>
          <cell r="C392" t="str">
            <v>INST</v>
          </cell>
          <cell r="D392">
            <v>77.790000000000006</v>
          </cell>
          <cell r="E392">
            <v>17.399999999999999</v>
          </cell>
          <cell r="F392">
            <v>62.5</v>
          </cell>
          <cell r="G392">
            <v>100</v>
          </cell>
          <cell r="H392">
            <v>99</v>
          </cell>
          <cell r="I392">
            <v>0.84</v>
          </cell>
          <cell r="J392">
            <v>34.5</v>
          </cell>
          <cell r="K392">
            <v>0</v>
          </cell>
          <cell r="L392">
            <v>82.99</v>
          </cell>
          <cell r="M392">
            <v>9.5299999999999994</v>
          </cell>
          <cell r="N392">
            <v>26.333333333333332</v>
          </cell>
          <cell r="O392">
            <v>28.222000000000001</v>
          </cell>
          <cell r="P392">
            <v>76.14</v>
          </cell>
          <cell r="Q392">
            <v>13.36</v>
          </cell>
          <cell r="R392">
            <v>26.333333333333332</v>
          </cell>
          <cell r="S392">
            <v>88.356999999999999</v>
          </cell>
          <cell r="T392">
            <v>99</v>
          </cell>
          <cell r="U392">
            <v>0.84</v>
          </cell>
          <cell r="V392">
            <v>34.5</v>
          </cell>
          <cell r="W392">
            <v>0</v>
          </cell>
        </row>
        <row r="393">
          <cell r="A393" t="str">
            <v>DTVV44004</v>
          </cell>
          <cell r="B393" t="str">
            <v>INPR</v>
          </cell>
          <cell r="C393" t="str">
            <v>INST</v>
          </cell>
          <cell r="D393">
            <v>99.58</v>
          </cell>
          <cell r="E393">
            <v>0.7</v>
          </cell>
          <cell r="F393">
            <v>100</v>
          </cell>
          <cell r="G393">
            <v>0</v>
          </cell>
          <cell r="H393">
            <v>93.71</v>
          </cell>
          <cell r="I393">
            <v>2.64</v>
          </cell>
          <cell r="J393">
            <v>19</v>
          </cell>
          <cell r="K393">
            <v>47.795000000000002</v>
          </cell>
          <cell r="L393">
            <v>84.26</v>
          </cell>
          <cell r="M393">
            <v>6.61</v>
          </cell>
          <cell r="N393">
            <v>19.25</v>
          </cell>
          <cell r="O393">
            <v>67.486000000000004</v>
          </cell>
          <cell r="P393">
            <v>96.82</v>
          </cell>
          <cell r="Q393">
            <v>1.78</v>
          </cell>
          <cell r="R393">
            <v>19.25</v>
          </cell>
          <cell r="S393">
            <v>79.438999999999993</v>
          </cell>
          <cell r="T393">
            <v>93.71</v>
          </cell>
          <cell r="U393">
            <v>2.64</v>
          </cell>
          <cell r="V393">
            <v>19</v>
          </cell>
          <cell r="W393">
            <v>47.795000000000002</v>
          </cell>
        </row>
        <row r="394">
          <cell r="A394" t="str">
            <v>DTVV44005</v>
          </cell>
          <cell r="B394" t="str">
            <v>INPR</v>
          </cell>
          <cell r="C394" t="str">
            <v>INST</v>
          </cell>
          <cell r="D394">
            <v>97.85</v>
          </cell>
          <cell r="E394">
            <v>1.68</v>
          </cell>
          <cell r="F394">
            <v>39.950000000000003</v>
          </cell>
          <cell r="G394">
            <v>0</v>
          </cell>
          <cell r="H394">
            <v>90.68</v>
          </cell>
          <cell r="I394">
            <v>3.92</v>
          </cell>
          <cell r="J394">
            <v>7.5</v>
          </cell>
          <cell r="K394">
            <v>63.723999999999997</v>
          </cell>
          <cell r="L394">
            <v>92.93</v>
          </cell>
          <cell r="M394">
            <v>5.94</v>
          </cell>
          <cell r="N394">
            <v>43.5</v>
          </cell>
          <cell r="O394">
            <v>33.381</v>
          </cell>
          <cell r="P394">
            <v>85.49</v>
          </cell>
          <cell r="Q394">
            <v>8.1300000000000008</v>
          </cell>
          <cell r="R394">
            <v>43.5</v>
          </cell>
          <cell r="S394">
            <v>87.150999999999996</v>
          </cell>
          <cell r="T394">
            <v>90.68</v>
          </cell>
          <cell r="U394">
            <v>3.92</v>
          </cell>
          <cell r="V394">
            <v>7.5</v>
          </cell>
          <cell r="W394">
            <v>63.723999999999997</v>
          </cell>
        </row>
        <row r="395">
          <cell r="A395" t="str">
            <v>DTVV44013</v>
          </cell>
          <cell r="B395" t="str">
            <v>IDWP</v>
          </cell>
          <cell r="C395" t="str">
            <v>INST</v>
          </cell>
          <cell r="D395" t="str">
            <v/>
          </cell>
          <cell r="E395" t="str">
            <v/>
          </cell>
          <cell r="F395" t="str">
            <v/>
          </cell>
          <cell r="G395" t="str">
            <v/>
          </cell>
          <cell r="H395" t="str">
            <v/>
          </cell>
          <cell r="I395" t="str">
            <v/>
          </cell>
          <cell r="J395" t="str">
            <v/>
          </cell>
          <cell r="L395" t="str">
            <v/>
          </cell>
          <cell r="M395" t="str">
            <v/>
          </cell>
          <cell r="P395" t="str">
            <v/>
          </cell>
          <cell r="Q395" t="str">
            <v/>
          </cell>
          <cell r="T395" t="str">
            <v/>
          </cell>
          <cell r="U395" t="str">
            <v/>
          </cell>
          <cell r="V395" t="str">
            <v/>
          </cell>
          <cell r="W395" t="str">
            <v/>
          </cell>
        </row>
        <row r="396">
          <cell r="A396" t="str">
            <v>DTVV44015</v>
          </cell>
          <cell r="B396" t="str">
            <v>INPR</v>
          </cell>
          <cell r="C396" t="str">
            <v>INST</v>
          </cell>
          <cell r="D396">
            <v>85.56</v>
          </cell>
          <cell r="E396">
            <v>6.06</v>
          </cell>
          <cell r="F396">
            <v>2.25</v>
          </cell>
          <cell r="G396">
            <v>37.317999999999998</v>
          </cell>
          <cell r="H396">
            <v>99.76</v>
          </cell>
          <cell r="I396">
            <v>0.4</v>
          </cell>
          <cell r="J396">
            <v>59</v>
          </cell>
          <cell r="K396">
            <v>0</v>
          </cell>
          <cell r="L396">
            <v>94.5</v>
          </cell>
          <cell r="M396">
            <v>3.08</v>
          </cell>
          <cell r="N396">
            <v>32</v>
          </cell>
          <cell r="O396">
            <v>65.161000000000001</v>
          </cell>
          <cell r="P396">
            <v>90.79</v>
          </cell>
          <cell r="Q396">
            <v>5.16</v>
          </cell>
          <cell r="R396">
            <v>32</v>
          </cell>
          <cell r="S396">
            <v>61.744</v>
          </cell>
          <cell r="T396">
            <v>99.76</v>
          </cell>
          <cell r="U396">
            <v>0.4</v>
          </cell>
          <cell r="V396">
            <v>59</v>
          </cell>
          <cell r="W396">
            <v>0</v>
          </cell>
        </row>
        <row r="397">
          <cell r="A397" t="str">
            <v>DTVV44017</v>
          </cell>
          <cell r="B397" t="str">
            <v>INPR</v>
          </cell>
          <cell r="C397" t="str">
            <v>INST</v>
          </cell>
          <cell r="D397">
            <v>96.4</v>
          </cell>
          <cell r="E397">
            <v>2.02</v>
          </cell>
          <cell r="F397">
            <v>20.966666666666999</v>
          </cell>
          <cell r="G397">
            <v>0</v>
          </cell>
          <cell r="H397">
            <v>99.08</v>
          </cell>
          <cell r="I397">
            <v>0.78</v>
          </cell>
          <cell r="J397">
            <v>17.5</v>
          </cell>
          <cell r="L397">
            <v>88.37</v>
          </cell>
          <cell r="M397">
            <v>9.77</v>
          </cell>
          <cell r="P397">
            <v>83.85</v>
          </cell>
          <cell r="Q397">
            <v>7.71</v>
          </cell>
          <cell r="T397">
            <v>99.08</v>
          </cell>
          <cell r="U397">
            <v>0.78</v>
          </cell>
        </row>
        <row r="398">
          <cell r="A398" t="str">
            <v>DTVV44018</v>
          </cell>
          <cell r="B398" t="str">
            <v/>
          </cell>
          <cell r="C398" t="str">
            <v>INST</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row>
        <row r="399">
          <cell r="A399" t="str">
            <v>DTVV44019</v>
          </cell>
          <cell r="B399" t="str">
            <v>INPR</v>
          </cell>
          <cell r="C399" t="str">
            <v>INST</v>
          </cell>
          <cell r="D399">
            <v>77.650000000000006</v>
          </cell>
          <cell r="E399">
            <v>12.52</v>
          </cell>
          <cell r="F399">
            <v>18</v>
          </cell>
          <cell r="G399">
            <v>30.98</v>
          </cell>
          <cell r="H399">
            <v>11.1</v>
          </cell>
          <cell r="I399">
            <v>37.340000000000003</v>
          </cell>
          <cell r="J399">
            <v>0.75</v>
          </cell>
          <cell r="K399">
            <v>59.926000000000002</v>
          </cell>
          <cell r="L399">
            <v>42.67</v>
          </cell>
          <cell r="M399">
            <v>16.05</v>
          </cell>
          <cell r="N399">
            <v>5.166666666666667</v>
          </cell>
          <cell r="O399">
            <v>0</v>
          </cell>
          <cell r="P399">
            <v>57.58</v>
          </cell>
          <cell r="Q399">
            <v>17.82</v>
          </cell>
          <cell r="R399">
            <v>5.166666666666667</v>
          </cell>
          <cell r="S399">
            <v>0</v>
          </cell>
          <cell r="T399">
            <v>11.1</v>
          </cell>
          <cell r="U399">
            <v>37.340000000000003</v>
          </cell>
          <cell r="V399">
            <v>0.75</v>
          </cell>
          <cell r="W399">
            <v>59.926000000000002</v>
          </cell>
        </row>
        <row r="400">
          <cell r="A400" t="str">
            <v>DTVV44020</v>
          </cell>
          <cell r="B400" t="str">
            <v>INPR</v>
          </cell>
          <cell r="C400" t="str">
            <v>INST</v>
          </cell>
          <cell r="D400">
            <v>93.11</v>
          </cell>
          <cell r="E400">
            <v>2.31</v>
          </cell>
          <cell r="F400">
            <v>18.600000000000001</v>
          </cell>
          <cell r="G400">
            <v>49.71</v>
          </cell>
          <cell r="H400">
            <v>93.79</v>
          </cell>
          <cell r="I400">
            <v>1.91</v>
          </cell>
          <cell r="J400">
            <v>19</v>
          </cell>
          <cell r="K400">
            <v>2.9129999999999998</v>
          </cell>
          <cell r="L400">
            <v>87.26</v>
          </cell>
          <cell r="M400">
            <v>4.28</v>
          </cell>
          <cell r="N400">
            <v>8.1999999999999993</v>
          </cell>
          <cell r="O400">
            <v>93.382999999999996</v>
          </cell>
          <cell r="P400">
            <v>92.7</v>
          </cell>
          <cell r="Q400">
            <v>3.07</v>
          </cell>
          <cell r="R400">
            <v>8.1999999999999993</v>
          </cell>
          <cell r="S400">
            <v>0</v>
          </cell>
          <cell r="T400">
            <v>93.79</v>
          </cell>
          <cell r="U400">
            <v>1.91</v>
          </cell>
          <cell r="V400">
            <v>19</v>
          </cell>
          <cell r="W400">
            <v>2.9129999999999998</v>
          </cell>
        </row>
        <row r="401">
          <cell r="A401" t="str">
            <v>DTVV44021</v>
          </cell>
          <cell r="B401" t="str">
            <v>INPR</v>
          </cell>
          <cell r="C401" t="str">
            <v>INST</v>
          </cell>
          <cell r="D401">
            <v>93.89</v>
          </cell>
          <cell r="E401">
            <v>3.83</v>
          </cell>
          <cell r="F401">
            <v>46.6</v>
          </cell>
          <cell r="G401">
            <v>90.85</v>
          </cell>
          <cell r="H401">
            <v>95.42</v>
          </cell>
          <cell r="I401">
            <v>7.7</v>
          </cell>
          <cell r="J401">
            <v>53</v>
          </cell>
          <cell r="K401">
            <v>0</v>
          </cell>
          <cell r="L401">
            <v>92.24</v>
          </cell>
          <cell r="M401">
            <v>6.52</v>
          </cell>
          <cell r="N401">
            <v>44.5</v>
          </cell>
          <cell r="O401">
            <v>91.944000000000003</v>
          </cell>
          <cell r="P401">
            <v>100</v>
          </cell>
          <cell r="Q401">
            <v>0</v>
          </cell>
          <cell r="R401">
            <v>44.5</v>
          </cell>
          <cell r="S401" t="str">
            <v/>
          </cell>
          <cell r="T401">
            <v>95.42</v>
          </cell>
          <cell r="U401">
            <v>7.7</v>
          </cell>
          <cell r="V401">
            <v>53</v>
          </cell>
          <cell r="W401">
            <v>0</v>
          </cell>
        </row>
        <row r="402">
          <cell r="A402" t="str">
            <v>DTVV44022</v>
          </cell>
          <cell r="B402" t="str">
            <v>INPR</v>
          </cell>
          <cell r="C402" t="str">
            <v>INST</v>
          </cell>
          <cell r="D402">
            <v>94.88</v>
          </cell>
          <cell r="E402">
            <v>2.15</v>
          </cell>
          <cell r="F402">
            <v>18.25</v>
          </cell>
          <cell r="G402">
            <v>24.613</v>
          </cell>
          <cell r="H402">
            <v>96.5</v>
          </cell>
          <cell r="I402">
            <v>2.94</v>
          </cell>
          <cell r="J402">
            <v>26.5</v>
          </cell>
          <cell r="K402">
            <v>0</v>
          </cell>
          <cell r="L402">
            <v>96.17</v>
          </cell>
          <cell r="M402">
            <v>1.61</v>
          </cell>
          <cell r="N402">
            <v>22</v>
          </cell>
          <cell r="O402">
            <v>0</v>
          </cell>
          <cell r="P402">
            <v>87.86</v>
          </cell>
          <cell r="Q402">
            <v>6.8</v>
          </cell>
          <cell r="R402">
            <v>22</v>
          </cell>
          <cell r="S402">
            <v>0</v>
          </cell>
          <cell r="T402">
            <v>96.5</v>
          </cell>
          <cell r="U402">
            <v>2.94</v>
          </cell>
          <cell r="V402">
            <v>26.5</v>
          </cell>
          <cell r="W402">
            <v>0</v>
          </cell>
        </row>
        <row r="403">
          <cell r="A403" t="str">
            <v>DTVV44032</v>
          </cell>
          <cell r="B403" t="str">
            <v>INPR</v>
          </cell>
          <cell r="C403" t="str">
            <v>INST</v>
          </cell>
          <cell r="D403">
            <v>99.73</v>
          </cell>
          <cell r="E403">
            <v>0.45</v>
          </cell>
          <cell r="F403">
            <v>81.5</v>
          </cell>
          <cell r="G403">
            <v>0</v>
          </cell>
          <cell r="H403">
            <v>82.02</v>
          </cell>
          <cell r="I403">
            <v>7.55</v>
          </cell>
          <cell r="J403">
            <v>10.5</v>
          </cell>
          <cell r="K403">
            <v>87.141999999999996</v>
          </cell>
          <cell r="L403">
            <v>72.97</v>
          </cell>
          <cell r="M403">
            <v>22.71</v>
          </cell>
          <cell r="N403">
            <v>33.5</v>
          </cell>
          <cell r="O403">
            <v>100</v>
          </cell>
          <cell r="P403">
            <v>96.23</v>
          </cell>
          <cell r="Q403">
            <v>3.17</v>
          </cell>
          <cell r="R403">
            <v>33.5</v>
          </cell>
          <cell r="S403">
            <v>72.102999999999994</v>
          </cell>
          <cell r="T403">
            <v>82.02</v>
          </cell>
          <cell r="U403">
            <v>7.55</v>
          </cell>
          <cell r="V403">
            <v>10.5</v>
          </cell>
          <cell r="W403">
            <v>87.141999999999996</v>
          </cell>
        </row>
        <row r="404">
          <cell r="A404" t="str">
            <v>DTVV44033</v>
          </cell>
          <cell r="B404" t="str">
            <v>INPR</v>
          </cell>
          <cell r="C404" t="str">
            <v>INST</v>
          </cell>
          <cell r="D404">
            <v>96.05</v>
          </cell>
          <cell r="E404">
            <v>3.32</v>
          </cell>
          <cell r="F404">
            <v>43</v>
          </cell>
          <cell r="G404">
            <v>95.221999999999994</v>
          </cell>
          <cell r="H404">
            <v>93.8</v>
          </cell>
          <cell r="I404">
            <v>3.47</v>
          </cell>
          <cell r="J404">
            <v>19.666666666666998</v>
          </cell>
          <cell r="K404">
            <v>0</v>
          </cell>
          <cell r="L404">
            <v>86.96</v>
          </cell>
          <cell r="M404">
            <v>7.3</v>
          </cell>
          <cell r="N404">
            <v>28.333333333333332</v>
          </cell>
          <cell r="O404">
            <v>68.114000000000004</v>
          </cell>
          <cell r="P404">
            <v>99.54</v>
          </cell>
          <cell r="Q404">
            <v>0.77</v>
          </cell>
          <cell r="R404">
            <v>28.333333333333332</v>
          </cell>
          <cell r="S404">
            <v>0</v>
          </cell>
          <cell r="T404">
            <v>93.8</v>
          </cell>
          <cell r="U404">
            <v>3.47</v>
          </cell>
          <cell r="V404">
            <v>19.666666666666668</v>
          </cell>
          <cell r="W404">
            <v>0</v>
          </cell>
        </row>
        <row r="405">
          <cell r="A405" t="str">
            <v>DTVV44034</v>
          </cell>
          <cell r="B405" t="str">
            <v>INPR</v>
          </cell>
          <cell r="C405" t="str">
            <v>INST</v>
          </cell>
          <cell r="D405">
            <v>90.61</v>
          </cell>
          <cell r="E405">
            <v>3.94</v>
          </cell>
          <cell r="F405">
            <v>23.5</v>
          </cell>
          <cell r="G405">
            <v>91.754999999999995</v>
          </cell>
          <cell r="H405">
            <v>90.22</v>
          </cell>
          <cell r="I405">
            <v>8.2200000000000006</v>
          </cell>
          <cell r="J405">
            <v>27.5</v>
          </cell>
          <cell r="K405">
            <v>90.463999999999999</v>
          </cell>
          <cell r="L405">
            <v>99.37</v>
          </cell>
          <cell r="M405">
            <v>0.53</v>
          </cell>
          <cell r="N405">
            <v>39.5</v>
          </cell>
          <cell r="O405">
            <v>0</v>
          </cell>
          <cell r="P405">
            <v>88.38</v>
          </cell>
          <cell r="Q405">
            <v>6.51</v>
          </cell>
          <cell r="R405">
            <v>39.5</v>
          </cell>
          <cell r="S405">
            <v>0</v>
          </cell>
          <cell r="T405">
            <v>90.22</v>
          </cell>
          <cell r="U405">
            <v>8.2200000000000006</v>
          </cell>
          <cell r="V405">
            <v>27.5</v>
          </cell>
          <cell r="W405">
            <v>90.463999999999999</v>
          </cell>
        </row>
        <row r="406">
          <cell r="A406" t="str">
            <v>DTVV44035</v>
          </cell>
          <cell r="B406" t="str">
            <v>INPR</v>
          </cell>
          <cell r="C406" t="str">
            <v>INST</v>
          </cell>
          <cell r="D406">
            <v>97.13</v>
          </cell>
          <cell r="E406">
            <v>1.61</v>
          </cell>
          <cell r="F406">
            <v>21.333333333333002</v>
          </cell>
          <cell r="G406">
            <v>66.430999999999997</v>
          </cell>
          <cell r="H406">
            <v>95.3</v>
          </cell>
          <cell r="I406">
            <v>2.5099999999999998</v>
          </cell>
          <cell r="J406">
            <v>20</v>
          </cell>
          <cell r="K406">
            <v>73.665999999999997</v>
          </cell>
          <cell r="L406">
            <v>86.16</v>
          </cell>
          <cell r="M406">
            <v>4.3</v>
          </cell>
          <cell r="N406">
            <v>13.2</v>
          </cell>
          <cell r="O406">
            <v>66.484999999999999</v>
          </cell>
          <cell r="P406">
            <v>95.41</v>
          </cell>
          <cell r="Q406">
            <v>2.57</v>
          </cell>
          <cell r="R406">
            <v>13.2</v>
          </cell>
          <cell r="S406">
            <v>0</v>
          </cell>
          <cell r="T406">
            <v>95.3</v>
          </cell>
          <cell r="U406">
            <v>2.5099999999999998</v>
          </cell>
          <cell r="V406">
            <v>20</v>
          </cell>
          <cell r="W406">
            <v>73.665999999999997</v>
          </cell>
        </row>
        <row r="407">
          <cell r="A407" t="str">
            <v>DTVV44036</v>
          </cell>
          <cell r="B407" t="str">
            <v>INPR</v>
          </cell>
          <cell r="C407" t="str">
            <v>INST</v>
          </cell>
          <cell r="D407">
            <v>89.83</v>
          </cell>
          <cell r="E407">
            <v>2.54</v>
          </cell>
          <cell r="F407">
            <v>17.116666666667001</v>
          </cell>
          <cell r="G407">
            <v>53.822000000000003</v>
          </cell>
          <cell r="H407">
            <v>97.94</v>
          </cell>
          <cell r="I407">
            <v>3.47</v>
          </cell>
          <cell r="J407">
            <v>76</v>
          </cell>
          <cell r="K407">
            <v>100</v>
          </cell>
          <cell r="L407">
            <v>93.78</v>
          </cell>
          <cell r="M407">
            <v>3.13</v>
          </cell>
          <cell r="N407">
            <v>34</v>
          </cell>
          <cell r="O407">
            <v>0</v>
          </cell>
          <cell r="P407">
            <v>76.38</v>
          </cell>
          <cell r="Q407">
            <v>5.97</v>
          </cell>
          <cell r="R407">
            <v>34</v>
          </cell>
          <cell r="S407">
            <v>0</v>
          </cell>
          <cell r="T407">
            <v>97.94</v>
          </cell>
          <cell r="U407">
            <v>3.47</v>
          </cell>
          <cell r="V407">
            <v>76</v>
          </cell>
          <cell r="W407">
            <v>100</v>
          </cell>
        </row>
        <row r="408">
          <cell r="A408" t="str">
            <v>DTVV44038</v>
          </cell>
          <cell r="B408" t="str">
            <v>INPR</v>
          </cell>
          <cell r="C408" t="str">
            <v>INST</v>
          </cell>
          <cell r="D408">
            <v>75.62</v>
          </cell>
          <cell r="E408">
            <v>10.24</v>
          </cell>
          <cell r="F408">
            <v>16.2</v>
          </cell>
          <cell r="G408">
            <v>0</v>
          </cell>
          <cell r="H408">
            <v>88.71</v>
          </cell>
          <cell r="I408">
            <v>3.79</v>
          </cell>
          <cell r="J408">
            <v>15.75</v>
          </cell>
          <cell r="K408">
            <v>37.142000000000003</v>
          </cell>
          <cell r="L408">
            <v>91</v>
          </cell>
          <cell r="M408">
            <v>5.04</v>
          </cell>
          <cell r="N408">
            <v>27</v>
          </cell>
          <cell r="O408">
            <v>84.897000000000006</v>
          </cell>
          <cell r="P408">
            <v>97.79</v>
          </cell>
          <cell r="Q408">
            <v>0.62</v>
          </cell>
          <cell r="R408">
            <v>27</v>
          </cell>
          <cell r="S408">
            <v>0</v>
          </cell>
          <cell r="T408">
            <v>88.71</v>
          </cell>
          <cell r="U408">
            <v>3.79</v>
          </cell>
          <cell r="V408">
            <v>15.75</v>
          </cell>
          <cell r="W408">
            <v>37.142000000000003</v>
          </cell>
        </row>
        <row r="409">
          <cell r="A409" t="str">
            <v>DTVV44039</v>
          </cell>
          <cell r="B409" t="str">
            <v>INPR</v>
          </cell>
          <cell r="C409" t="str">
            <v>INST</v>
          </cell>
          <cell r="D409">
            <v>87.78</v>
          </cell>
          <cell r="E409">
            <v>10.27</v>
          </cell>
          <cell r="F409">
            <v>34.1</v>
          </cell>
          <cell r="G409">
            <v>97.239000000000004</v>
          </cell>
          <cell r="H409">
            <v>99.17</v>
          </cell>
          <cell r="I409">
            <v>1.4</v>
          </cell>
          <cell r="J409">
            <v>73</v>
          </cell>
          <cell r="K409">
            <v>0</v>
          </cell>
          <cell r="L409">
            <v>90.58</v>
          </cell>
          <cell r="M409">
            <v>3.84</v>
          </cell>
          <cell r="N409">
            <v>22.75</v>
          </cell>
          <cell r="O409">
            <v>0</v>
          </cell>
          <cell r="P409">
            <v>73.14</v>
          </cell>
          <cell r="Q409">
            <v>7.44</v>
          </cell>
          <cell r="R409">
            <v>22.75</v>
          </cell>
          <cell r="S409">
            <v>30.023</v>
          </cell>
          <cell r="T409">
            <v>99.17</v>
          </cell>
          <cell r="U409">
            <v>1.4</v>
          </cell>
          <cell r="V409">
            <v>73</v>
          </cell>
          <cell r="W409">
            <v>0</v>
          </cell>
        </row>
        <row r="410">
          <cell r="A410" t="str">
            <v>DTVV44040</v>
          </cell>
          <cell r="B410" t="str">
            <v>INPR</v>
          </cell>
          <cell r="C410" t="str">
            <v>INST</v>
          </cell>
          <cell r="D410">
            <v>90.65</v>
          </cell>
          <cell r="E410">
            <v>5.68</v>
          </cell>
          <cell r="F410">
            <v>42.65</v>
          </cell>
          <cell r="G410">
            <v>0</v>
          </cell>
          <cell r="H410">
            <v>97.23</v>
          </cell>
          <cell r="I410">
            <v>1.1599999999999999</v>
          </cell>
          <cell r="J410">
            <v>16.5</v>
          </cell>
          <cell r="K410">
            <v>68.816999999999993</v>
          </cell>
          <cell r="L410">
            <v>84.95</v>
          </cell>
          <cell r="M410">
            <v>12.64</v>
          </cell>
          <cell r="N410">
            <v>42</v>
          </cell>
          <cell r="O410">
            <v>71.72</v>
          </cell>
          <cell r="P410">
            <v>100</v>
          </cell>
          <cell r="Q410">
            <v>0</v>
          </cell>
          <cell r="R410">
            <v>42</v>
          </cell>
          <cell r="S410" t="str">
            <v/>
          </cell>
          <cell r="T410">
            <v>97.23</v>
          </cell>
          <cell r="U410">
            <v>1.1599999999999999</v>
          </cell>
          <cell r="V410">
            <v>16.5</v>
          </cell>
          <cell r="W410">
            <v>68.816999999999993</v>
          </cell>
        </row>
        <row r="411">
          <cell r="A411" t="str">
            <v>DTVV44041</v>
          </cell>
          <cell r="B411" t="str">
            <v>INPR</v>
          </cell>
          <cell r="C411" t="str">
            <v>INST</v>
          </cell>
          <cell r="D411">
            <v>95.1</v>
          </cell>
          <cell r="E411">
            <v>2.74</v>
          </cell>
          <cell r="F411">
            <v>30.333333333333002</v>
          </cell>
          <cell r="G411">
            <v>72.876999999999995</v>
          </cell>
          <cell r="H411">
            <v>95.98</v>
          </cell>
          <cell r="I411">
            <v>6.75</v>
          </cell>
          <cell r="J411">
            <v>73</v>
          </cell>
          <cell r="K411">
            <v>100</v>
          </cell>
          <cell r="L411">
            <v>99.36</v>
          </cell>
          <cell r="M411">
            <v>1.07</v>
          </cell>
          <cell r="N411">
            <v>93</v>
          </cell>
          <cell r="O411">
            <v>0</v>
          </cell>
          <cell r="P411">
            <v>99.1</v>
          </cell>
          <cell r="Q411">
            <v>1.52</v>
          </cell>
          <cell r="R411">
            <v>93</v>
          </cell>
          <cell r="S411">
            <v>0</v>
          </cell>
          <cell r="T411">
            <v>95.98</v>
          </cell>
          <cell r="U411">
            <v>6.75</v>
          </cell>
          <cell r="V411">
            <v>73</v>
          </cell>
          <cell r="W411">
            <v>100</v>
          </cell>
        </row>
        <row r="412">
          <cell r="A412" t="str">
            <v>DTVV44042</v>
          </cell>
          <cell r="B412" t="str">
            <v>WADP</v>
          </cell>
          <cell r="C412" t="str">
            <v>INST</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row>
        <row r="413">
          <cell r="A413" t="str">
            <v>DTVV44044</v>
          </cell>
          <cell r="B413" t="str">
            <v>INPR</v>
          </cell>
          <cell r="C413" t="str">
            <v>INST</v>
          </cell>
          <cell r="D413">
            <v>92.02</v>
          </cell>
          <cell r="E413">
            <v>4.47</v>
          </cell>
          <cell r="F413">
            <v>33.9</v>
          </cell>
          <cell r="G413">
            <v>27.111999999999998</v>
          </cell>
          <cell r="H413">
            <v>97.37</v>
          </cell>
          <cell r="I413">
            <v>1.1000000000000001</v>
          </cell>
          <cell r="J413">
            <v>15.75</v>
          </cell>
          <cell r="K413">
            <v>0</v>
          </cell>
          <cell r="L413">
            <v>94.72</v>
          </cell>
          <cell r="M413">
            <v>8.8699999999999992</v>
          </cell>
          <cell r="N413">
            <v>102</v>
          </cell>
          <cell r="O413">
            <v>100</v>
          </cell>
          <cell r="P413">
            <v>96.73</v>
          </cell>
          <cell r="Q413">
            <v>2.75</v>
          </cell>
          <cell r="R413">
            <v>102</v>
          </cell>
          <cell r="S413">
            <v>0</v>
          </cell>
          <cell r="T413">
            <v>97.37</v>
          </cell>
          <cell r="U413">
            <v>1.1000000000000001</v>
          </cell>
          <cell r="V413">
            <v>15.75</v>
          </cell>
          <cell r="W413">
            <v>0</v>
          </cell>
        </row>
        <row r="414">
          <cell r="A414" t="str">
            <v>DTVV44046</v>
          </cell>
          <cell r="B414" t="str">
            <v>INPR</v>
          </cell>
          <cell r="C414" t="str">
            <v>INST</v>
          </cell>
          <cell r="D414">
            <v>59.48</v>
          </cell>
          <cell r="E414">
            <v>11.39</v>
          </cell>
          <cell r="F414">
            <v>15.5</v>
          </cell>
          <cell r="G414">
            <v>0</v>
          </cell>
          <cell r="H414">
            <v>90.72</v>
          </cell>
          <cell r="I414">
            <v>5.19</v>
          </cell>
          <cell r="J414">
            <v>23.666666666666998</v>
          </cell>
          <cell r="K414">
            <v>59.36</v>
          </cell>
          <cell r="L414">
            <v>94.25</v>
          </cell>
          <cell r="M414">
            <v>1.84</v>
          </cell>
          <cell r="N414">
            <v>40.333333333333336</v>
          </cell>
          <cell r="O414">
            <v>0</v>
          </cell>
          <cell r="P414">
            <v>91.02</v>
          </cell>
          <cell r="Q414">
            <v>3.77</v>
          </cell>
          <cell r="R414">
            <v>40.333333333333336</v>
          </cell>
          <cell r="S414">
            <v>61.436</v>
          </cell>
          <cell r="T414">
            <v>90.72</v>
          </cell>
          <cell r="U414">
            <v>5.19</v>
          </cell>
          <cell r="V414">
            <v>23.666666666666668</v>
          </cell>
          <cell r="W414">
            <v>59.36</v>
          </cell>
        </row>
        <row r="415">
          <cell r="A415" t="str">
            <v>DTVV44047</v>
          </cell>
          <cell r="B415" t="str">
            <v>INPR</v>
          </cell>
          <cell r="C415" t="str">
            <v>INST</v>
          </cell>
          <cell r="D415">
            <v>85.39</v>
          </cell>
          <cell r="E415">
            <v>4.91</v>
          </cell>
          <cell r="F415">
            <v>18.86</v>
          </cell>
          <cell r="G415">
            <v>49.831000000000003</v>
          </cell>
          <cell r="H415">
            <v>95.09</v>
          </cell>
          <cell r="I415">
            <v>2.06</v>
          </cell>
          <cell r="J415">
            <v>20</v>
          </cell>
          <cell r="K415">
            <v>56.363999999999997</v>
          </cell>
          <cell r="L415">
            <v>88.09</v>
          </cell>
          <cell r="M415">
            <v>6.67</v>
          </cell>
          <cell r="N415">
            <v>36</v>
          </cell>
          <cell r="O415">
            <v>67.695999999999998</v>
          </cell>
          <cell r="P415">
            <v>99.68</v>
          </cell>
          <cell r="Q415">
            <v>0</v>
          </cell>
          <cell r="R415">
            <v>36</v>
          </cell>
          <cell r="S415" t="str">
            <v/>
          </cell>
          <cell r="T415">
            <v>95.09</v>
          </cell>
          <cell r="U415">
            <v>2.06</v>
          </cell>
          <cell r="V415">
            <v>20</v>
          </cell>
          <cell r="W415">
            <v>56.363999999999997</v>
          </cell>
        </row>
        <row r="416">
          <cell r="A416" t="str">
            <v>DTVV44049</v>
          </cell>
          <cell r="B416" t="str">
            <v>INPR</v>
          </cell>
          <cell r="C416" t="str">
            <v>INST</v>
          </cell>
          <cell r="D416">
            <v>79.540000000000006</v>
          </cell>
          <cell r="E416">
            <v>11.46</v>
          </cell>
          <cell r="F416">
            <v>11.333333333333</v>
          </cell>
          <cell r="G416">
            <v>76.188999999999993</v>
          </cell>
          <cell r="H416">
            <v>96.28</v>
          </cell>
          <cell r="I416">
            <v>3.13</v>
          </cell>
          <cell r="J416">
            <v>40</v>
          </cell>
          <cell r="K416">
            <v>67.727999999999994</v>
          </cell>
          <cell r="L416">
            <v>96.82</v>
          </cell>
          <cell r="M416">
            <v>2.68</v>
          </cell>
          <cell r="N416">
            <v>42.5</v>
          </cell>
          <cell r="O416">
            <v>0</v>
          </cell>
          <cell r="P416">
            <v>84.91</v>
          </cell>
          <cell r="Q416">
            <v>25.35</v>
          </cell>
          <cell r="R416">
            <v>42.5</v>
          </cell>
          <cell r="S416">
            <v>100</v>
          </cell>
          <cell r="T416">
            <v>96.28</v>
          </cell>
          <cell r="U416">
            <v>3.13</v>
          </cell>
          <cell r="V416">
            <v>40</v>
          </cell>
          <cell r="W416">
            <v>67.727999999999994</v>
          </cell>
        </row>
        <row r="417">
          <cell r="A417" t="str">
            <v>DTVV44050</v>
          </cell>
          <cell r="B417" t="str">
            <v>INPR</v>
          </cell>
          <cell r="C417" t="str">
            <v>INST</v>
          </cell>
          <cell r="D417">
            <v>84.84</v>
          </cell>
          <cell r="E417">
            <v>12.73</v>
          </cell>
          <cell r="F417">
            <v>45.5</v>
          </cell>
          <cell r="G417">
            <v>80.17</v>
          </cell>
          <cell r="H417">
            <v>97.03</v>
          </cell>
          <cell r="I417">
            <v>2.4900000000000002</v>
          </cell>
          <cell r="J417">
            <v>35.5</v>
          </cell>
          <cell r="K417">
            <v>100</v>
          </cell>
          <cell r="L417">
            <v>89.39</v>
          </cell>
          <cell r="M417">
            <v>15.6</v>
          </cell>
          <cell r="N417">
            <v>85</v>
          </cell>
          <cell r="O417">
            <v>100</v>
          </cell>
          <cell r="P417">
            <v>83.85</v>
          </cell>
          <cell r="Q417">
            <v>9.0399999999999991</v>
          </cell>
          <cell r="R417">
            <v>85</v>
          </cell>
          <cell r="S417">
            <v>0</v>
          </cell>
          <cell r="T417">
            <v>97.03</v>
          </cell>
          <cell r="U417">
            <v>2.4900000000000002</v>
          </cell>
          <cell r="V417">
            <v>35.5</v>
          </cell>
          <cell r="W417">
            <v>100</v>
          </cell>
        </row>
        <row r="418">
          <cell r="A418" t="str">
            <v>DTVV44051</v>
          </cell>
          <cell r="B418" t="str">
            <v>INPR</v>
          </cell>
          <cell r="C418" t="str">
            <v>INST</v>
          </cell>
          <cell r="D418">
            <v>87.69</v>
          </cell>
          <cell r="E418">
            <v>4.1399999999999997</v>
          </cell>
          <cell r="F418">
            <v>13</v>
          </cell>
          <cell r="G418">
            <v>9.2680000000000007</v>
          </cell>
          <cell r="H418">
            <v>89.28</v>
          </cell>
          <cell r="I418">
            <v>3.6</v>
          </cell>
          <cell r="J418">
            <v>11.6</v>
          </cell>
          <cell r="K418">
            <v>31.082000000000001</v>
          </cell>
          <cell r="L418">
            <v>94.05</v>
          </cell>
          <cell r="M418">
            <v>3.33</v>
          </cell>
          <cell r="N418">
            <v>28.666666666666668</v>
          </cell>
          <cell r="O418">
            <v>79.5</v>
          </cell>
          <cell r="P418">
            <v>84.43</v>
          </cell>
          <cell r="Q418">
            <v>6.39</v>
          </cell>
          <cell r="R418">
            <v>28.666666666666668</v>
          </cell>
          <cell r="S418">
            <v>14.22</v>
          </cell>
          <cell r="T418">
            <v>89.28</v>
          </cell>
          <cell r="U418">
            <v>3.6</v>
          </cell>
          <cell r="V418">
            <v>11.6</v>
          </cell>
          <cell r="W418">
            <v>31.082000000000001</v>
          </cell>
        </row>
        <row r="419">
          <cell r="A419" t="str">
            <v>DTVV44052</v>
          </cell>
          <cell r="B419" t="str">
            <v>INPR</v>
          </cell>
          <cell r="C419" t="str">
            <v>INST</v>
          </cell>
          <cell r="D419">
            <v>93.11</v>
          </cell>
          <cell r="E419">
            <v>3.47</v>
          </cell>
          <cell r="F419">
            <v>19.333333333333002</v>
          </cell>
          <cell r="G419">
            <v>55.287999999999997</v>
          </cell>
          <cell r="H419">
            <v>97.82</v>
          </cell>
          <cell r="I419">
            <v>3.67</v>
          </cell>
          <cell r="J419">
            <v>57</v>
          </cell>
          <cell r="K419">
            <v>0</v>
          </cell>
          <cell r="L419">
            <v>95.37</v>
          </cell>
          <cell r="M419">
            <v>3.42</v>
          </cell>
          <cell r="N419">
            <v>41</v>
          </cell>
          <cell r="O419">
            <v>96.340999999999994</v>
          </cell>
          <cell r="P419">
            <v>96.86</v>
          </cell>
          <cell r="Q419">
            <v>0</v>
          </cell>
          <cell r="R419">
            <v>41</v>
          </cell>
          <cell r="S419" t="str">
            <v/>
          </cell>
          <cell r="T419">
            <v>97.82</v>
          </cell>
          <cell r="U419">
            <v>3.67</v>
          </cell>
          <cell r="V419">
            <v>57</v>
          </cell>
          <cell r="W419">
            <v>0</v>
          </cell>
        </row>
        <row r="420">
          <cell r="A420" t="str">
            <v>DTVV44053</v>
          </cell>
          <cell r="B420" t="str">
            <v>INPR</v>
          </cell>
          <cell r="C420" t="str">
            <v>INST</v>
          </cell>
          <cell r="D420">
            <v>96.6</v>
          </cell>
          <cell r="E420">
            <v>2.86</v>
          </cell>
          <cell r="F420">
            <v>38.5</v>
          </cell>
          <cell r="G420">
            <v>0</v>
          </cell>
          <cell r="H420">
            <v>96.05</v>
          </cell>
          <cell r="I420">
            <v>3.32</v>
          </cell>
          <cell r="J420">
            <v>30</v>
          </cell>
          <cell r="K420">
            <v>80.899000000000001</v>
          </cell>
          <cell r="L420">
            <v>93.68</v>
          </cell>
          <cell r="M420">
            <v>3.54</v>
          </cell>
          <cell r="N420">
            <v>31</v>
          </cell>
          <cell r="O420">
            <v>86.343000000000004</v>
          </cell>
          <cell r="P420">
            <v>99.65</v>
          </cell>
          <cell r="Q420">
            <v>0</v>
          </cell>
          <cell r="R420">
            <v>31</v>
          </cell>
          <cell r="S420" t="str">
            <v/>
          </cell>
          <cell r="T420">
            <v>96.05</v>
          </cell>
          <cell r="U420">
            <v>3.32</v>
          </cell>
          <cell r="V420">
            <v>30</v>
          </cell>
          <cell r="W420">
            <v>80.899000000000001</v>
          </cell>
        </row>
        <row r="421">
          <cell r="A421" t="str">
            <v>DTVV44054</v>
          </cell>
          <cell r="B421" t="str">
            <v>INPR</v>
          </cell>
          <cell r="C421" t="str">
            <v>INST</v>
          </cell>
          <cell r="D421">
            <v>34.11</v>
          </cell>
          <cell r="E421">
            <v>55.35</v>
          </cell>
          <cell r="F421">
            <v>17.5</v>
          </cell>
          <cell r="G421">
            <v>0</v>
          </cell>
          <cell r="H421">
            <v>98.8</v>
          </cell>
          <cell r="I421">
            <v>2.02</v>
          </cell>
          <cell r="J421">
            <v>56</v>
          </cell>
          <cell r="K421">
            <v>100</v>
          </cell>
          <cell r="L421">
            <v>97.55</v>
          </cell>
          <cell r="M421">
            <v>0.4</v>
          </cell>
          <cell r="N421">
            <v>99</v>
          </cell>
          <cell r="O421">
            <v>0</v>
          </cell>
          <cell r="P421">
            <v>99.74</v>
          </cell>
          <cell r="Q421">
            <v>0.43</v>
          </cell>
          <cell r="R421">
            <v>99</v>
          </cell>
          <cell r="S421">
            <v>0</v>
          </cell>
          <cell r="T421">
            <v>98.8</v>
          </cell>
          <cell r="U421">
            <v>2.02</v>
          </cell>
          <cell r="V421">
            <v>56</v>
          </cell>
          <cell r="W421">
            <v>100</v>
          </cell>
        </row>
        <row r="422">
          <cell r="A422" t="str">
            <v>DTVV44055</v>
          </cell>
          <cell r="B422" t="str">
            <v>INPR</v>
          </cell>
          <cell r="C422" t="str">
            <v>INST</v>
          </cell>
          <cell r="D422">
            <v>91.12</v>
          </cell>
          <cell r="E422">
            <v>2.4300000000000002</v>
          </cell>
          <cell r="F422">
            <v>16.666666666666998</v>
          </cell>
          <cell r="G422">
            <v>17.507000000000001</v>
          </cell>
          <cell r="H422">
            <v>97.14</v>
          </cell>
          <cell r="I422">
            <v>2.4</v>
          </cell>
          <cell r="J422">
            <v>39.5</v>
          </cell>
          <cell r="K422">
            <v>0</v>
          </cell>
          <cell r="L422">
            <v>88.36</v>
          </cell>
          <cell r="M422">
            <v>6.49</v>
          </cell>
          <cell r="N422">
            <v>29.666666666666668</v>
          </cell>
          <cell r="O422">
            <v>56.372</v>
          </cell>
          <cell r="P422">
            <v>96.96</v>
          </cell>
          <cell r="Q422">
            <v>2.0699999999999998</v>
          </cell>
          <cell r="R422">
            <v>29.666666666666668</v>
          </cell>
          <cell r="S422">
            <v>53.23</v>
          </cell>
          <cell r="T422">
            <v>97.14</v>
          </cell>
          <cell r="U422">
            <v>2.4</v>
          </cell>
          <cell r="V422">
            <v>39.5</v>
          </cell>
          <cell r="W422">
            <v>0</v>
          </cell>
        </row>
        <row r="423">
          <cell r="A423" t="str">
            <v>DTVV44056</v>
          </cell>
          <cell r="B423" t="str">
            <v>INPR</v>
          </cell>
          <cell r="C423" t="str">
            <v>INST</v>
          </cell>
          <cell r="D423">
            <v>90.46</v>
          </cell>
          <cell r="E423">
            <v>16.03</v>
          </cell>
          <cell r="F423">
            <v>84</v>
          </cell>
          <cell r="G423">
            <v>100</v>
          </cell>
          <cell r="H423">
            <v>95.57</v>
          </cell>
          <cell r="I423">
            <v>3.73</v>
          </cell>
          <cell r="J423">
            <v>31</v>
          </cell>
          <cell r="K423">
            <v>0</v>
          </cell>
          <cell r="L423">
            <v>92.18</v>
          </cell>
          <cell r="M423">
            <v>4.38</v>
          </cell>
          <cell r="N423">
            <v>32</v>
          </cell>
          <cell r="O423">
            <v>25.638000000000002</v>
          </cell>
          <cell r="P423">
            <v>81.45</v>
          </cell>
          <cell r="Q423">
            <v>7.79</v>
          </cell>
          <cell r="R423">
            <v>32</v>
          </cell>
          <cell r="S423">
            <v>24.812000000000001</v>
          </cell>
          <cell r="T423">
            <v>95.57</v>
          </cell>
          <cell r="U423">
            <v>3.73</v>
          </cell>
          <cell r="V423">
            <v>31</v>
          </cell>
          <cell r="W423">
            <v>0</v>
          </cell>
        </row>
        <row r="424">
          <cell r="A424" t="str">
            <v>DTVV44057</v>
          </cell>
          <cell r="B424" t="str">
            <v>INPR</v>
          </cell>
          <cell r="C424" t="str">
            <v>INST</v>
          </cell>
          <cell r="D424">
            <v>98.58</v>
          </cell>
          <cell r="E424">
            <v>0</v>
          </cell>
          <cell r="F424">
            <v>102.9</v>
          </cell>
          <cell r="G424" t="str">
            <v/>
          </cell>
          <cell r="H424">
            <v>90.36</v>
          </cell>
          <cell r="I424">
            <v>5.53</v>
          </cell>
          <cell r="J424">
            <v>34.5</v>
          </cell>
          <cell r="K424">
            <v>100</v>
          </cell>
          <cell r="L424">
            <v>96.04</v>
          </cell>
          <cell r="M424">
            <v>4.38</v>
          </cell>
          <cell r="N424">
            <v>115</v>
          </cell>
          <cell r="O424">
            <v>100</v>
          </cell>
          <cell r="P424">
            <v>87.13</v>
          </cell>
          <cell r="Q424">
            <v>10.81</v>
          </cell>
          <cell r="R424">
            <v>115</v>
          </cell>
          <cell r="S424">
            <v>100</v>
          </cell>
          <cell r="T424">
            <v>90.36</v>
          </cell>
          <cell r="U424">
            <v>5.53</v>
          </cell>
          <cell r="V424">
            <v>34.5</v>
          </cell>
          <cell r="W424">
            <v>100</v>
          </cell>
        </row>
        <row r="425">
          <cell r="A425" t="str">
            <v>DTVV44081</v>
          </cell>
          <cell r="B425" t="str">
            <v>INPR</v>
          </cell>
          <cell r="C425" t="str">
            <v>INST</v>
          </cell>
          <cell r="D425">
            <v>67.650000000000006</v>
          </cell>
          <cell r="E425">
            <v>17.97</v>
          </cell>
          <cell r="F425">
            <v>23.333333333333002</v>
          </cell>
          <cell r="G425">
            <v>0</v>
          </cell>
          <cell r="H425">
            <v>92.69</v>
          </cell>
          <cell r="I425">
            <v>3.07</v>
          </cell>
          <cell r="J425">
            <v>16.25</v>
          </cell>
          <cell r="K425">
            <v>13.163</v>
          </cell>
          <cell r="L425">
            <v>95.47</v>
          </cell>
          <cell r="M425">
            <v>3.81</v>
          </cell>
          <cell r="N425">
            <v>47.5</v>
          </cell>
          <cell r="O425">
            <v>88.183999999999997</v>
          </cell>
          <cell r="P425">
            <v>71.73</v>
          </cell>
          <cell r="Q425">
            <v>11.88</v>
          </cell>
          <cell r="R425">
            <v>47.5</v>
          </cell>
          <cell r="S425">
            <v>0</v>
          </cell>
          <cell r="T425">
            <v>92.69</v>
          </cell>
          <cell r="U425">
            <v>3.07</v>
          </cell>
          <cell r="V425">
            <v>16.25</v>
          </cell>
          <cell r="W425">
            <v>13.163</v>
          </cell>
        </row>
        <row r="426">
          <cell r="A426" t="str">
            <v>DTVV44088</v>
          </cell>
          <cell r="B426" t="str">
            <v>INPR</v>
          </cell>
          <cell r="C426" t="str">
            <v>INST</v>
          </cell>
          <cell r="D426">
            <v>95.93</v>
          </cell>
          <cell r="E426">
            <v>3.42</v>
          </cell>
          <cell r="F426">
            <v>48.7</v>
          </cell>
          <cell r="G426">
            <v>42.192</v>
          </cell>
          <cell r="H426">
            <v>93.9</v>
          </cell>
          <cell r="I426">
            <v>3.14</v>
          </cell>
          <cell r="J426">
            <v>16.333333333333002</v>
          </cell>
          <cell r="K426">
            <v>34.866</v>
          </cell>
          <cell r="L426">
            <v>88.25</v>
          </cell>
          <cell r="M426">
            <v>9.8699999999999992</v>
          </cell>
          <cell r="N426">
            <v>44.5</v>
          </cell>
          <cell r="O426">
            <v>0</v>
          </cell>
          <cell r="P426">
            <v>91.74</v>
          </cell>
          <cell r="Q426">
            <v>6.94</v>
          </cell>
          <cell r="R426">
            <v>44.5</v>
          </cell>
          <cell r="S426">
            <v>0</v>
          </cell>
          <cell r="T426">
            <v>93.9</v>
          </cell>
          <cell r="U426">
            <v>3.14</v>
          </cell>
          <cell r="V426">
            <v>16.333333333333332</v>
          </cell>
          <cell r="W426">
            <v>34.866</v>
          </cell>
        </row>
        <row r="427">
          <cell r="A427" t="str">
            <v>DTVV44089</v>
          </cell>
          <cell r="B427" t="str">
            <v>INPR</v>
          </cell>
          <cell r="C427" t="str">
            <v>INST</v>
          </cell>
          <cell r="D427">
            <v>84.6</v>
          </cell>
          <cell r="E427">
            <v>11.77</v>
          </cell>
          <cell r="F427">
            <v>41</v>
          </cell>
          <cell r="G427">
            <v>0</v>
          </cell>
          <cell r="H427">
            <v>93.76</v>
          </cell>
          <cell r="I427">
            <v>3.49</v>
          </cell>
          <cell r="J427">
            <v>21</v>
          </cell>
          <cell r="K427">
            <v>0</v>
          </cell>
          <cell r="L427">
            <v>89.46</v>
          </cell>
          <cell r="M427">
            <v>4.26</v>
          </cell>
          <cell r="N427">
            <v>24.25</v>
          </cell>
          <cell r="O427">
            <v>83.367999999999995</v>
          </cell>
          <cell r="P427">
            <v>97.56</v>
          </cell>
          <cell r="Q427">
            <v>1.76</v>
          </cell>
          <cell r="R427">
            <v>24.25</v>
          </cell>
          <cell r="S427">
            <v>0</v>
          </cell>
          <cell r="T427">
            <v>93.76</v>
          </cell>
          <cell r="U427">
            <v>3.49</v>
          </cell>
          <cell r="V427">
            <v>21</v>
          </cell>
          <cell r="W427">
            <v>0</v>
          </cell>
        </row>
        <row r="428">
          <cell r="A428" t="str">
            <v>DTVV44090</v>
          </cell>
          <cell r="B428" t="str">
            <v>INPR</v>
          </cell>
          <cell r="C428" t="str">
            <v>INST</v>
          </cell>
          <cell r="D428">
            <v>93.11</v>
          </cell>
          <cell r="E428">
            <v>11.57</v>
          </cell>
          <cell r="F428">
            <v>101</v>
          </cell>
          <cell r="G428">
            <v>100</v>
          </cell>
          <cell r="H428">
            <v>98.26</v>
          </cell>
          <cell r="I428">
            <v>1.46</v>
          </cell>
          <cell r="J428">
            <v>26.5</v>
          </cell>
          <cell r="K428">
            <v>82.275999999999996</v>
          </cell>
          <cell r="L428">
            <v>63.57</v>
          </cell>
          <cell r="M428">
            <v>20.399999999999999</v>
          </cell>
          <cell r="N428">
            <v>14.666666666666666</v>
          </cell>
          <cell r="O428">
            <v>39.296999999999997</v>
          </cell>
          <cell r="P428">
            <v>85.4</v>
          </cell>
          <cell r="Q428">
            <v>23.55</v>
          </cell>
          <cell r="R428">
            <v>14.666666666666666</v>
          </cell>
          <cell r="S428">
            <v>0</v>
          </cell>
          <cell r="T428">
            <v>98.26</v>
          </cell>
          <cell r="U428">
            <v>1.46</v>
          </cell>
          <cell r="V428">
            <v>26.5</v>
          </cell>
          <cell r="W428">
            <v>82.275999999999996</v>
          </cell>
        </row>
        <row r="429">
          <cell r="A429" t="str">
            <v>DTVV44091</v>
          </cell>
          <cell r="B429" t="str">
            <v>INPR</v>
          </cell>
          <cell r="C429" t="str">
            <v>INST</v>
          </cell>
          <cell r="D429">
            <v>98.57</v>
          </cell>
          <cell r="E429">
            <v>1.42</v>
          </cell>
          <cell r="F429">
            <v>102.1</v>
          </cell>
          <cell r="G429">
            <v>0</v>
          </cell>
          <cell r="H429">
            <v>96.12</v>
          </cell>
          <cell r="I429">
            <v>2.92</v>
          </cell>
          <cell r="J429">
            <v>29.5</v>
          </cell>
          <cell r="K429">
            <v>92.284999999999997</v>
          </cell>
          <cell r="L429">
            <v>87.4</v>
          </cell>
          <cell r="M429">
            <v>6.05</v>
          </cell>
          <cell r="N429">
            <v>23</v>
          </cell>
          <cell r="O429">
            <v>0</v>
          </cell>
          <cell r="P429">
            <v>0</v>
          </cell>
          <cell r="Q429">
            <v>0</v>
          </cell>
          <cell r="R429">
            <v>23</v>
          </cell>
          <cell r="S429" t="str">
            <v/>
          </cell>
          <cell r="T429">
            <v>96.12</v>
          </cell>
          <cell r="U429">
            <v>2.92</v>
          </cell>
          <cell r="V429">
            <v>29.5</v>
          </cell>
          <cell r="W429">
            <v>92.284999999999997</v>
          </cell>
        </row>
        <row r="430">
          <cell r="A430" t="str">
            <v>DTVV44100</v>
          </cell>
          <cell r="B430" t="str">
            <v>INPR</v>
          </cell>
          <cell r="C430" t="str">
            <v>INST</v>
          </cell>
          <cell r="D430">
            <v>91.77</v>
          </cell>
          <cell r="E430">
            <v>4.6100000000000003</v>
          </cell>
          <cell r="F430">
            <v>31</v>
          </cell>
          <cell r="G430">
            <v>10.721</v>
          </cell>
          <cell r="H430">
            <v>94.95</v>
          </cell>
          <cell r="I430">
            <v>8.48</v>
          </cell>
          <cell r="J430">
            <v>84</v>
          </cell>
          <cell r="K430">
            <v>100</v>
          </cell>
          <cell r="L430">
            <v>97.72</v>
          </cell>
          <cell r="M430">
            <v>3.83</v>
          </cell>
          <cell r="N430">
            <v>102</v>
          </cell>
          <cell r="O430">
            <v>0</v>
          </cell>
          <cell r="P430">
            <v>98.02</v>
          </cell>
          <cell r="Q430">
            <v>3.33</v>
          </cell>
          <cell r="R430">
            <v>102</v>
          </cell>
          <cell r="S430">
            <v>100</v>
          </cell>
          <cell r="T430">
            <v>94.95</v>
          </cell>
          <cell r="U430">
            <v>8.48</v>
          </cell>
          <cell r="V430">
            <v>84</v>
          </cell>
          <cell r="W430">
            <v>100</v>
          </cell>
        </row>
        <row r="431">
          <cell r="A431" t="str">
            <v>DTVV44101</v>
          </cell>
          <cell r="B431" t="str">
            <v>INPR</v>
          </cell>
          <cell r="C431" t="str">
            <v>INST</v>
          </cell>
          <cell r="D431">
            <v>91.33</v>
          </cell>
          <cell r="E431">
            <v>7.28</v>
          </cell>
          <cell r="F431">
            <v>45.5</v>
          </cell>
          <cell r="G431">
            <v>90.388999999999996</v>
          </cell>
          <cell r="H431">
            <v>95.26</v>
          </cell>
          <cell r="I431">
            <v>3.79</v>
          </cell>
          <cell r="J431">
            <v>14</v>
          </cell>
          <cell r="K431">
            <v>78.465000000000003</v>
          </cell>
          <cell r="L431">
            <v>95.84</v>
          </cell>
          <cell r="M431">
            <v>6.98</v>
          </cell>
          <cell r="N431">
            <v>101</v>
          </cell>
          <cell r="O431">
            <v>0</v>
          </cell>
          <cell r="P431">
            <v>84.56</v>
          </cell>
          <cell r="Q431">
            <v>8.64</v>
          </cell>
          <cell r="R431">
            <v>101</v>
          </cell>
          <cell r="S431">
            <v>73.781000000000006</v>
          </cell>
          <cell r="T431">
            <v>95.26</v>
          </cell>
          <cell r="U431">
            <v>3.79</v>
          </cell>
          <cell r="V431">
            <v>14</v>
          </cell>
          <cell r="W431">
            <v>78.465000000000003</v>
          </cell>
        </row>
        <row r="432">
          <cell r="A432" t="str">
            <v>DTVV44102</v>
          </cell>
          <cell r="B432" t="str">
            <v>INPR</v>
          </cell>
          <cell r="C432" t="str">
            <v>INST</v>
          </cell>
          <cell r="D432">
            <v>91.5</v>
          </cell>
          <cell r="E432">
            <v>2.86</v>
          </cell>
          <cell r="F432">
            <v>17</v>
          </cell>
          <cell r="G432">
            <v>19.952000000000002</v>
          </cell>
          <cell r="H432">
            <v>98.38</v>
          </cell>
          <cell r="I432">
            <v>1.02</v>
          </cell>
          <cell r="J432">
            <v>41</v>
          </cell>
          <cell r="K432">
            <v>0</v>
          </cell>
          <cell r="L432">
            <v>89.88</v>
          </cell>
          <cell r="M432">
            <v>8.24</v>
          </cell>
          <cell r="N432">
            <v>48</v>
          </cell>
          <cell r="O432">
            <v>0</v>
          </cell>
          <cell r="P432">
            <v>87.32</v>
          </cell>
          <cell r="Q432">
            <v>7.1</v>
          </cell>
          <cell r="R432">
            <v>48</v>
          </cell>
          <cell r="S432">
            <v>92.957999999999998</v>
          </cell>
          <cell r="T432">
            <v>98.38</v>
          </cell>
          <cell r="U432">
            <v>1.02</v>
          </cell>
          <cell r="V432">
            <v>41</v>
          </cell>
          <cell r="W432">
            <v>0</v>
          </cell>
        </row>
        <row r="433">
          <cell r="A433" t="str">
            <v>DTVV44103</v>
          </cell>
          <cell r="B433" t="str">
            <v>INPR</v>
          </cell>
          <cell r="C433" t="str">
            <v>INST</v>
          </cell>
          <cell r="D433">
            <v>89.92</v>
          </cell>
          <cell r="E433">
            <v>4.3899999999999997</v>
          </cell>
          <cell r="F433">
            <v>32.166666666666998</v>
          </cell>
          <cell r="G433">
            <v>95.442999999999998</v>
          </cell>
          <cell r="H433">
            <v>95.07</v>
          </cell>
          <cell r="I433">
            <v>3.12</v>
          </cell>
          <cell r="J433">
            <v>75</v>
          </cell>
          <cell r="K433">
            <v>100</v>
          </cell>
          <cell r="L433">
            <v>96.47</v>
          </cell>
          <cell r="M433">
            <v>2.97</v>
          </cell>
          <cell r="N433">
            <v>57</v>
          </cell>
          <cell r="O433">
            <v>92.13</v>
          </cell>
          <cell r="P433">
            <v>97.24</v>
          </cell>
          <cell r="Q433">
            <v>4.2</v>
          </cell>
          <cell r="R433">
            <v>57</v>
          </cell>
          <cell r="S433">
            <v>0</v>
          </cell>
          <cell r="T433">
            <v>95.07</v>
          </cell>
          <cell r="U433">
            <v>3.12</v>
          </cell>
          <cell r="V433">
            <v>75</v>
          </cell>
          <cell r="W433">
            <v>100</v>
          </cell>
        </row>
        <row r="434">
          <cell r="A434" t="str">
            <v>DTVV44104</v>
          </cell>
          <cell r="B434" t="str">
            <v>INPR</v>
          </cell>
          <cell r="C434" t="str">
            <v>INST</v>
          </cell>
          <cell r="D434">
            <v>94.62</v>
          </cell>
          <cell r="E434">
            <v>3.01</v>
          </cell>
          <cell r="F434">
            <v>28.666666666666998</v>
          </cell>
          <cell r="G434">
            <v>75.090999999999994</v>
          </cell>
          <cell r="H434">
            <v>92.22</v>
          </cell>
          <cell r="I434">
            <v>6.53</v>
          </cell>
          <cell r="J434">
            <v>35.5</v>
          </cell>
          <cell r="K434">
            <v>0</v>
          </cell>
          <cell r="L434">
            <v>96.86</v>
          </cell>
          <cell r="M434">
            <v>5.28</v>
          </cell>
          <cell r="N434">
            <v>94</v>
          </cell>
          <cell r="O434">
            <v>100</v>
          </cell>
          <cell r="P434">
            <v>100</v>
          </cell>
          <cell r="Q434">
            <v>0</v>
          </cell>
          <cell r="R434">
            <v>94</v>
          </cell>
          <cell r="S434" t="str">
            <v/>
          </cell>
          <cell r="T434">
            <v>92.22</v>
          </cell>
          <cell r="U434">
            <v>6.53</v>
          </cell>
          <cell r="V434">
            <v>35.5</v>
          </cell>
          <cell r="W434">
            <v>0</v>
          </cell>
        </row>
        <row r="435">
          <cell r="A435" t="str">
            <v>DTVV44108</v>
          </cell>
          <cell r="B435" t="str">
            <v>INPR</v>
          </cell>
          <cell r="C435" t="str">
            <v>INST</v>
          </cell>
          <cell r="D435">
            <v>97.7</v>
          </cell>
          <cell r="E435">
            <v>0</v>
          </cell>
          <cell r="F435">
            <v>77</v>
          </cell>
          <cell r="G435" t="str">
            <v/>
          </cell>
          <cell r="H435">
            <v>76.02</v>
          </cell>
          <cell r="I435">
            <v>8.06</v>
          </cell>
          <cell r="J435">
            <v>9.6</v>
          </cell>
          <cell r="K435">
            <v>26.852</v>
          </cell>
          <cell r="L435">
            <v>92.96</v>
          </cell>
          <cell r="M435">
            <v>3.43</v>
          </cell>
          <cell r="N435">
            <v>48.5</v>
          </cell>
          <cell r="O435">
            <v>42.478999999999999</v>
          </cell>
          <cell r="P435">
            <v>85.92</v>
          </cell>
          <cell r="Q435">
            <v>6.52</v>
          </cell>
          <cell r="R435">
            <v>48.5</v>
          </cell>
          <cell r="S435">
            <v>0</v>
          </cell>
          <cell r="T435">
            <v>76.02</v>
          </cell>
          <cell r="U435">
            <v>8.06</v>
          </cell>
          <cell r="V435">
            <v>9.6</v>
          </cell>
          <cell r="W435">
            <v>26.852</v>
          </cell>
        </row>
        <row r="436">
          <cell r="A436" t="str">
            <v>DTVV44109</v>
          </cell>
          <cell r="B436" t="str">
            <v>INPR</v>
          </cell>
          <cell r="C436" t="str">
            <v>INST</v>
          </cell>
          <cell r="D436">
            <v>74.88</v>
          </cell>
          <cell r="E436">
            <v>10.55</v>
          </cell>
          <cell r="F436">
            <v>10.199999999999999</v>
          </cell>
          <cell r="G436">
            <v>18.879000000000001</v>
          </cell>
          <cell r="H436">
            <v>89.15</v>
          </cell>
          <cell r="I436">
            <v>4.5599999999999996</v>
          </cell>
          <cell r="J436">
            <v>11.5</v>
          </cell>
          <cell r="K436">
            <v>46.526000000000003</v>
          </cell>
          <cell r="L436">
            <v>88.68</v>
          </cell>
          <cell r="M436">
            <v>9.51</v>
          </cell>
          <cell r="N436">
            <v>43.5</v>
          </cell>
          <cell r="O436">
            <v>0</v>
          </cell>
          <cell r="P436">
            <v>94.79</v>
          </cell>
          <cell r="Q436">
            <v>2.19</v>
          </cell>
          <cell r="R436">
            <v>43.5</v>
          </cell>
          <cell r="S436">
            <v>36.19</v>
          </cell>
          <cell r="T436">
            <v>89.15</v>
          </cell>
          <cell r="U436">
            <v>4.5599999999999996</v>
          </cell>
          <cell r="V436">
            <v>11.5</v>
          </cell>
          <cell r="W436">
            <v>46.526000000000003</v>
          </cell>
        </row>
        <row r="437">
          <cell r="A437" t="str">
            <v>DTVV44110</v>
          </cell>
          <cell r="B437" t="str">
            <v>INPR</v>
          </cell>
          <cell r="C437" t="str">
            <v>INST</v>
          </cell>
          <cell r="D437">
            <v>88.43</v>
          </cell>
          <cell r="E437">
            <v>19.43</v>
          </cell>
          <cell r="F437">
            <v>83.8</v>
          </cell>
          <cell r="G437">
            <v>100</v>
          </cell>
          <cell r="H437">
            <v>98.68</v>
          </cell>
          <cell r="I437">
            <v>1.1100000000000001</v>
          </cell>
          <cell r="J437">
            <v>35.5</v>
          </cell>
          <cell r="K437">
            <v>86.468000000000004</v>
          </cell>
          <cell r="L437">
            <v>94.06</v>
          </cell>
          <cell r="M437">
            <v>3.33</v>
          </cell>
          <cell r="N437">
            <v>31</v>
          </cell>
          <cell r="O437">
            <v>0</v>
          </cell>
          <cell r="P437">
            <v>91.26</v>
          </cell>
          <cell r="Q437">
            <v>4.41</v>
          </cell>
          <cell r="R437">
            <v>31</v>
          </cell>
          <cell r="S437">
            <v>66.75</v>
          </cell>
          <cell r="T437">
            <v>98.68</v>
          </cell>
          <cell r="U437">
            <v>1.1100000000000001</v>
          </cell>
          <cell r="V437">
            <v>35.5</v>
          </cell>
          <cell r="W437">
            <v>86.468000000000004</v>
          </cell>
        </row>
        <row r="438">
          <cell r="A438" t="str">
            <v>DTVV44111</v>
          </cell>
          <cell r="B438" t="str">
            <v>INPR</v>
          </cell>
          <cell r="C438" t="str">
            <v>INST</v>
          </cell>
          <cell r="D438">
            <v>92.9</v>
          </cell>
          <cell r="E438">
            <v>5.97</v>
          </cell>
          <cell r="F438">
            <v>22.9</v>
          </cell>
          <cell r="G438">
            <v>91.62</v>
          </cell>
          <cell r="H438">
            <v>97.49</v>
          </cell>
          <cell r="I438">
            <v>2.11</v>
          </cell>
          <cell r="J438">
            <v>40</v>
          </cell>
          <cell r="K438">
            <v>80.242000000000004</v>
          </cell>
          <cell r="L438">
            <v>98.76</v>
          </cell>
          <cell r="M438">
            <v>0.69</v>
          </cell>
          <cell r="N438">
            <v>37</v>
          </cell>
          <cell r="O438">
            <v>0</v>
          </cell>
          <cell r="P438">
            <v>89.31</v>
          </cell>
          <cell r="Q438">
            <v>8.98</v>
          </cell>
          <cell r="R438">
            <v>37</v>
          </cell>
          <cell r="S438">
            <v>97.956999999999994</v>
          </cell>
          <cell r="T438">
            <v>97.49</v>
          </cell>
          <cell r="U438">
            <v>2.11</v>
          </cell>
          <cell r="V438">
            <v>40</v>
          </cell>
          <cell r="W438">
            <v>80.242000000000004</v>
          </cell>
        </row>
        <row r="439">
          <cell r="A439" t="str">
            <v>DTVV44112</v>
          </cell>
          <cell r="B439" t="str">
            <v>INPR</v>
          </cell>
          <cell r="C439" t="str">
            <v>INST</v>
          </cell>
          <cell r="D439">
            <v>93.3</v>
          </cell>
          <cell r="E439">
            <v>2.81</v>
          </cell>
          <cell r="F439">
            <v>19.5</v>
          </cell>
          <cell r="G439">
            <v>0</v>
          </cell>
          <cell r="H439">
            <v>97.26</v>
          </cell>
          <cell r="I439">
            <v>2.2999999999999998</v>
          </cell>
          <cell r="J439">
            <v>33.5</v>
          </cell>
          <cell r="K439">
            <v>22.826000000000001</v>
          </cell>
          <cell r="L439">
            <v>94.96</v>
          </cell>
          <cell r="M439">
            <v>4.2300000000000004</v>
          </cell>
          <cell r="N439">
            <v>39</v>
          </cell>
          <cell r="O439">
            <v>66.930000000000007</v>
          </cell>
          <cell r="P439">
            <v>93.56</v>
          </cell>
          <cell r="Q439">
            <v>3.61</v>
          </cell>
          <cell r="R439">
            <v>39</v>
          </cell>
          <cell r="S439">
            <v>0</v>
          </cell>
          <cell r="T439">
            <v>97.26</v>
          </cell>
          <cell r="U439">
            <v>2.2999999999999998</v>
          </cell>
          <cell r="V439">
            <v>33.5</v>
          </cell>
          <cell r="W439">
            <v>22.826000000000001</v>
          </cell>
        </row>
        <row r="440">
          <cell r="A440" t="str">
            <v>DTVV44113</v>
          </cell>
          <cell r="B440" t="str">
            <v>INPR</v>
          </cell>
          <cell r="C440" t="str">
            <v>INST</v>
          </cell>
          <cell r="D440">
            <v>100</v>
          </cell>
          <cell r="E440">
            <v>0</v>
          </cell>
          <cell r="F440">
            <v>102</v>
          </cell>
          <cell r="G440" t="str">
            <v/>
          </cell>
          <cell r="H440">
            <v>95.35</v>
          </cell>
          <cell r="I440">
            <v>1.95</v>
          </cell>
          <cell r="J440">
            <v>13</v>
          </cell>
          <cell r="K440">
            <v>10.452</v>
          </cell>
          <cell r="L440">
            <v>83.94</v>
          </cell>
          <cell r="M440">
            <v>8.1300000000000008</v>
          </cell>
          <cell r="N440">
            <v>26.666666666666668</v>
          </cell>
          <cell r="O440">
            <v>10.253</v>
          </cell>
          <cell r="P440">
            <v>93.19</v>
          </cell>
          <cell r="Q440">
            <v>3.81</v>
          </cell>
          <cell r="R440">
            <v>26.666666666666668</v>
          </cell>
          <cell r="S440">
            <v>0</v>
          </cell>
          <cell r="T440">
            <v>95.35</v>
          </cell>
          <cell r="U440">
            <v>1.95</v>
          </cell>
          <cell r="V440">
            <v>13</v>
          </cell>
          <cell r="W440">
            <v>10.452</v>
          </cell>
        </row>
        <row r="441">
          <cell r="A441" t="str">
            <v>DTVV44114</v>
          </cell>
          <cell r="B441" t="str">
            <v>INPR</v>
          </cell>
          <cell r="C441" t="str">
            <v>INST</v>
          </cell>
          <cell r="D441">
            <v>88.06</v>
          </cell>
          <cell r="E441">
            <v>3.94</v>
          </cell>
          <cell r="F441">
            <v>16</v>
          </cell>
          <cell r="G441">
            <v>18.678999999999998</v>
          </cell>
          <cell r="H441">
            <v>95.61</v>
          </cell>
          <cell r="I441">
            <v>7.37</v>
          </cell>
          <cell r="J441">
            <v>76</v>
          </cell>
          <cell r="K441">
            <v>0</v>
          </cell>
          <cell r="L441">
            <v>94.13</v>
          </cell>
          <cell r="M441">
            <v>4.93</v>
          </cell>
          <cell r="N441">
            <v>47.5</v>
          </cell>
          <cell r="O441">
            <v>74.662999999999997</v>
          </cell>
          <cell r="P441">
            <v>91.38</v>
          </cell>
          <cell r="Q441">
            <v>1.81</v>
          </cell>
          <cell r="R441">
            <v>47.5</v>
          </cell>
          <cell r="S441">
            <v>0</v>
          </cell>
          <cell r="T441">
            <v>95.61</v>
          </cell>
          <cell r="U441">
            <v>7.37</v>
          </cell>
          <cell r="V441">
            <v>76</v>
          </cell>
          <cell r="W441">
            <v>0</v>
          </cell>
        </row>
        <row r="442">
          <cell r="A442" t="str">
            <v>DTVV44115</v>
          </cell>
          <cell r="B442" t="str">
            <v>INPR</v>
          </cell>
          <cell r="C442" t="str">
            <v>INST</v>
          </cell>
          <cell r="D442">
            <v>98.13</v>
          </cell>
          <cell r="E442">
            <v>3.15</v>
          </cell>
          <cell r="F442">
            <v>82.7</v>
          </cell>
          <cell r="G442">
            <v>100</v>
          </cell>
          <cell r="H442">
            <v>96.95</v>
          </cell>
          <cell r="I442">
            <v>2.56</v>
          </cell>
          <cell r="J442">
            <v>36.5</v>
          </cell>
          <cell r="K442">
            <v>49.189</v>
          </cell>
          <cell r="L442">
            <v>94.77</v>
          </cell>
          <cell r="M442">
            <v>4.3899999999999997</v>
          </cell>
          <cell r="N442">
            <v>44</v>
          </cell>
          <cell r="O442">
            <v>0</v>
          </cell>
          <cell r="P442">
            <v>87.8</v>
          </cell>
          <cell r="Q442">
            <v>5.13</v>
          </cell>
          <cell r="R442">
            <v>44</v>
          </cell>
          <cell r="S442">
            <v>20.326000000000001</v>
          </cell>
          <cell r="T442">
            <v>96.95</v>
          </cell>
          <cell r="U442">
            <v>2.56</v>
          </cell>
          <cell r="V442">
            <v>36.5</v>
          </cell>
          <cell r="W442">
            <v>49.189</v>
          </cell>
        </row>
        <row r="443">
          <cell r="A443" t="str">
            <v>DTVV44116</v>
          </cell>
          <cell r="B443" t="str">
            <v>INPR</v>
          </cell>
          <cell r="C443" t="str">
            <v>INST</v>
          </cell>
          <cell r="D443">
            <v>99.07</v>
          </cell>
          <cell r="E443">
            <v>0.78</v>
          </cell>
          <cell r="F443">
            <v>45.7</v>
          </cell>
          <cell r="G443">
            <v>0</v>
          </cell>
          <cell r="H443">
            <v>95.48</v>
          </cell>
          <cell r="I443">
            <v>1.86</v>
          </cell>
          <cell r="J443">
            <v>20.5</v>
          </cell>
          <cell r="K443">
            <v>82.284000000000006</v>
          </cell>
          <cell r="L443">
            <v>84.01</v>
          </cell>
          <cell r="M443">
            <v>8.9600000000000009</v>
          </cell>
          <cell r="N443">
            <v>28</v>
          </cell>
          <cell r="O443">
            <v>54.652999999999999</v>
          </cell>
          <cell r="P443">
            <v>88.2</v>
          </cell>
          <cell r="Q443">
            <v>3.3</v>
          </cell>
          <cell r="R443">
            <v>28</v>
          </cell>
          <cell r="S443">
            <v>13.459</v>
          </cell>
          <cell r="T443">
            <v>95.48</v>
          </cell>
          <cell r="U443">
            <v>1.86</v>
          </cell>
          <cell r="V443">
            <v>20.5</v>
          </cell>
          <cell r="W443">
            <v>82.284000000000006</v>
          </cell>
        </row>
        <row r="444">
          <cell r="A444" t="str">
            <v>DTVV44117</v>
          </cell>
          <cell r="B444" t="str">
            <v>INPR</v>
          </cell>
          <cell r="C444" t="str">
            <v>INST</v>
          </cell>
          <cell r="D444">
            <v>83.3</v>
          </cell>
          <cell r="E444">
            <v>6.68</v>
          </cell>
          <cell r="F444">
            <v>17.5</v>
          </cell>
          <cell r="G444">
            <v>87.397999999999996</v>
          </cell>
          <cell r="H444">
            <v>100</v>
          </cell>
          <cell r="I444">
            <v>0</v>
          </cell>
          <cell r="J444">
            <v>67</v>
          </cell>
          <cell r="K444" t="str">
            <v/>
          </cell>
          <cell r="L444">
            <v>95.44</v>
          </cell>
          <cell r="M444">
            <v>2.56</v>
          </cell>
          <cell r="N444">
            <v>23.666666666666668</v>
          </cell>
          <cell r="O444">
            <v>80.866</v>
          </cell>
          <cell r="P444">
            <v>97.52</v>
          </cell>
          <cell r="Q444">
            <v>3.68</v>
          </cell>
          <cell r="R444">
            <v>23.666666666666668</v>
          </cell>
          <cell r="S444">
            <v>0</v>
          </cell>
          <cell r="T444">
            <v>100</v>
          </cell>
          <cell r="U444">
            <v>0</v>
          </cell>
          <cell r="V444">
            <v>67</v>
          </cell>
          <cell r="W444" t="str">
            <v/>
          </cell>
        </row>
        <row r="445">
          <cell r="A445" t="str">
            <v>DTVV44118</v>
          </cell>
          <cell r="B445" t="str">
            <v>IDWP</v>
          </cell>
          <cell r="C445" t="str">
            <v>INST</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cell r="V445" t="str">
            <v/>
          </cell>
          <cell r="W445" t="str">
            <v/>
          </cell>
        </row>
        <row r="446">
          <cell r="A446" t="str">
            <v>DTVV44119</v>
          </cell>
          <cell r="B446" t="str">
            <v>INPR</v>
          </cell>
          <cell r="C446" t="str">
            <v>INST</v>
          </cell>
          <cell r="D446">
            <v>93.37</v>
          </cell>
          <cell r="E446">
            <v>11.13</v>
          </cell>
          <cell r="F446">
            <v>92</v>
          </cell>
          <cell r="G446">
            <v>100</v>
          </cell>
          <cell r="H446">
            <v>95.15</v>
          </cell>
          <cell r="I446">
            <v>3.93</v>
          </cell>
          <cell r="J446">
            <v>39.5</v>
          </cell>
          <cell r="K446">
            <v>88.114999999999995</v>
          </cell>
          <cell r="L446">
            <v>94.93</v>
          </cell>
          <cell r="M446">
            <v>8.52</v>
          </cell>
          <cell r="N446">
            <v>81</v>
          </cell>
          <cell r="O446">
            <v>100</v>
          </cell>
          <cell r="P446">
            <v>100</v>
          </cell>
          <cell r="Q446">
            <v>0</v>
          </cell>
          <cell r="R446">
            <v>81</v>
          </cell>
          <cell r="S446" t="str">
            <v/>
          </cell>
          <cell r="T446">
            <v>95.15</v>
          </cell>
          <cell r="U446">
            <v>3.93</v>
          </cell>
          <cell r="V446">
            <v>39.5</v>
          </cell>
          <cell r="W446">
            <v>88.114999999999995</v>
          </cell>
        </row>
        <row r="447">
          <cell r="A447" t="str">
            <v>DTVV44120</v>
          </cell>
          <cell r="B447" t="str">
            <v>INPR</v>
          </cell>
          <cell r="C447" t="str">
            <v>INST</v>
          </cell>
          <cell r="D447">
            <v>95.75</v>
          </cell>
          <cell r="E447">
            <v>0.25</v>
          </cell>
          <cell r="F447">
            <v>62</v>
          </cell>
          <cell r="G447">
            <v>0</v>
          </cell>
          <cell r="H447">
            <v>99.97</v>
          </cell>
          <cell r="I447">
            <v>0.05</v>
          </cell>
          <cell r="J447">
            <v>74</v>
          </cell>
          <cell r="K447">
            <v>100</v>
          </cell>
          <cell r="L447">
            <v>94.48</v>
          </cell>
          <cell r="M447">
            <v>9.27</v>
          </cell>
          <cell r="N447">
            <v>92</v>
          </cell>
          <cell r="O447">
            <v>100</v>
          </cell>
          <cell r="P447">
            <v>93.57</v>
          </cell>
          <cell r="Q447">
            <v>5.4</v>
          </cell>
          <cell r="R447">
            <v>92</v>
          </cell>
          <cell r="S447">
            <v>54.63</v>
          </cell>
          <cell r="T447">
            <v>99.97</v>
          </cell>
          <cell r="U447">
            <v>0.05</v>
          </cell>
          <cell r="V447">
            <v>74</v>
          </cell>
          <cell r="W447">
            <v>100</v>
          </cell>
        </row>
        <row r="448">
          <cell r="A448" t="str">
            <v>DTVV44121</v>
          </cell>
          <cell r="B448" t="str">
            <v>IDWP</v>
          </cell>
          <cell r="C448" t="str">
            <v>INST</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row>
        <row r="449">
          <cell r="A449" t="str">
            <v>DTVV44143</v>
          </cell>
          <cell r="B449" t="str">
            <v>INPR</v>
          </cell>
          <cell r="C449" t="str">
            <v>INST</v>
          </cell>
          <cell r="D449">
            <v>97.83</v>
          </cell>
          <cell r="E449">
            <v>0.96</v>
          </cell>
          <cell r="F449">
            <v>34.333333333333002</v>
          </cell>
          <cell r="G449">
            <v>0</v>
          </cell>
          <cell r="H449">
            <v>93.14</v>
          </cell>
          <cell r="I449">
            <v>11.52</v>
          </cell>
          <cell r="J449">
            <v>60</v>
          </cell>
          <cell r="K449">
            <v>100</v>
          </cell>
          <cell r="L449">
            <v>98.68</v>
          </cell>
          <cell r="M449">
            <v>0.99</v>
          </cell>
          <cell r="N449">
            <v>45.5</v>
          </cell>
          <cell r="O449">
            <v>0</v>
          </cell>
          <cell r="P449">
            <v>96.44</v>
          </cell>
          <cell r="Q449">
            <v>5.98</v>
          </cell>
          <cell r="R449">
            <v>45.5</v>
          </cell>
          <cell r="S449">
            <v>100</v>
          </cell>
          <cell r="T449">
            <v>93.14</v>
          </cell>
          <cell r="U449">
            <v>11.52</v>
          </cell>
          <cell r="V449">
            <v>60</v>
          </cell>
          <cell r="W449">
            <v>100</v>
          </cell>
        </row>
        <row r="450">
          <cell r="A450" t="str">
            <v>DTVV44144</v>
          </cell>
          <cell r="B450" t="str">
            <v>INPR</v>
          </cell>
          <cell r="C450" t="str">
            <v>INST</v>
          </cell>
          <cell r="D450">
            <v>99.59</v>
          </cell>
          <cell r="E450">
            <v>0.68</v>
          </cell>
          <cell r="F450">
            <v>104</v>
          </cell>
          <cell r="G450">
            <v>0</v>
          </cell>
          <cell r="H450">
            <v>95.3</v>
          </cell>
          <cell r="I450">
            <v>3.48</v>
          </cell>
          <cell r="J450">
            <v>28</v>
          </cell>
          <cell r="K450">
            <v>97.841999999999999</v>
          </cell>
          <cell r="L450">
            <v>97.78</v>
          </cell>
          <cell r="M450">
            <v>3.73</v>
          </cell>
          <cell r="N450">
            <v>92</v>
          </cell>
          <cell r="O450">
            <v>100</v>
          </cell>
          <cell r="P450">
            <v>98.71</v>
          </cell>
          <cell r="Q450">
            <v>1.97</v>
          </cell>
          <cell r="R450">
            <v>92</v>
          </cell>
          <cell r="S450">
            <v>0</v>
          </cell>
          <cell r="T450">
            <v>95.3</v>
          </cell>
          <cell r="U450">
            <v>3.48</v>
          </cell>
          <cell r="V450">
            <v>28</v>
          </cell>
          <cell r="W450">
            <v>97.841999999999999</v>
          </cell>
        </row>
        <row r="451">
          <cell r="A451" t="str">
            <v>DTVV44145</v>
          </cell>
          <cell r="B451" t="str">
            <v>INPR</v>
          </cell>
          <cell r="C451" t="str">
            <v>INST</v>
          </cell>
          <cell r="D451">
            <v>96.99</v>
          </cell>
          <cell r="E451">
            <v>5.05</v>
          </cell>
          <cell r="F451">
            <v>103.6</v>
          </cell>
          <cell r="G451">
            <v>100</v>
          </cell>
          <cell r="H451">
            <v>100</v>
          </cell>
          <cell r="I451">
            <v>0</v>
          </cell>
          <cell r="J451">
            <v>75</v>
          </cell>
          <cell r="K451" t="str">
            <v/>
          </cell>
          <cell r="L451">
            <v>95.78</v>
          </cell>
          <cell r="M451">
            <v>7.08</v>
          </cell>
          <cell r="N451">
            <v>92</v>
          </cell>
          <cell r="O451">
            <v>100</v>
          </cell>
          <cell r="P451">
            <v>97.46</v>
          </cell>
          <cell r="Q451">
            <v>1.42</v>
          </cell>
          <cell r="R451">
            <v>92</v>
          </cell>
          <cell r="S451">
            <v>50.387</v>
          </cell>
          <cell r="T451">
            <v>100</v>
          </cell>
          <cell r="U451">
            <v>0</v>
          </cell>
          <cell r="V451">
            <v>75</v>
          </cell>
          <cell r="W451" t="str">
            <v/>
          </cell>
        </row>
        <row r="452">
          <cell r="A452" t="str">
            <v>DTVV44146</v>
          </cell>
          <cell r="B452" t="str">
            <v>INPR</v>
          </cell>
          <cell r="C452" t="str">
            <v>INST</v>
          </cell>
          <cell r="D452">
            <v>97.15</v>
          </cell>
          <cell r="E452">
            <v>2.39</v>
          </cell>
          <cell r="F452">
            <v>37.5</v>
          </cell>
          <cell r="G452">
            <v>93.373999999999995</v>
          </cell>
          <cell r="H452">
            <v>96.07</v>
          </cell>
          <cell r="I452">
            <v>6.6</v>
          </cell>
          <cell r="J452">
            <v>57</v>
          </cell>
          <cell r="K452">
            <v>100</v>
          </cell>
          <cell r="L452">
            <v>96.22</v>
          </cell>
          <cell r="M452">
            <v>5.67</v>
          </cell>
          <cell r="N452">
            <v>96</v>
          </cell>
          <cell r="O452">
            <v>100</v>
          </cell>
          <cell r="P452">
            <v>92.99</v>
          </cell>
          <cell r="Q452">
            <v>5.89</v>
          </cell>
          <cell r="R452">
            <v>96</v>
          </cell>
          <cell r="S452">
            <v>85.429000000000002</v>
          </cell>
          <cell r="T452">
            <v>96.07</v>
          </cell>
          <cell r="U452">
            <v>6.6</v>
          </cell>
          <cell r="V452">
            <v>57</v>
          </cell>
          <cell r="W452">
            <v>100</v>
          </cell>
        </row>
        <row r="453">
          <cell r="A453" t="str">
            <v>DTVV44147</v>
          </cell>
          <cell r="B453" t="str">
            <v>INPR</v>
          </cell>
          <cell r="C453" t="str">
            <v>INST</v>
          </cell>
          <cell r="D453">
            <v>98.18</v>
          </cell>
          <cell r="E453">
            <v>1.53</v>
          </cell>
          <cell r="F453">
            <v>46.65</v>
          </cell>
          <cell r="G453">
            <v>82.525000000000006</v>
          </cell>
          <cell r="H453">
            <v>95.25</v>
          </cell>
          <cell r="I453">
            <v>7.98</v>
          </cell>
          <cell r="J453">
            <v>69</v>
          </cell>
          <cell r="K453">
            <v>100</v>
          </cell>
          <cell r="L453">
            <v>91.56</v>
          </cell>
          <cell r="M453">
            <v>14.18</v>
          </cell>
          <cell r="N453">
            <v>91</v>
          </cell>
          <cell r="O453">
            <v>100</v>
          </cell>
          <cell r="P453">
            <v>96.26</v>
          </cell>
          <cell r="Q453">
            <v>1.43</v>
          </cell>
          <cell r="R453">
            <v>91</v>
          </cell>
          <cell r="S453">
            <v>100</v>
          </cell>
          <cell r="T453">
            <v>95.25</v>
          </cell>
          <cell r="U453">
            <v>7.98</v>
          </cell>
          <cell r="V453">
            <v>69</v>
          </cell>
          <cell r="W453">
            <v>100</v>
          </cell>
        </row>
        <row r="454">
          <cell r="A454" t="str">
            <v>DTVV44148</v>
          </cell>
          <cell r="B454" t="str">
            <v>INPR</v>
          </cell>
          <cell r="C454" t="str">
            <v>INST</v>
          </cell>
          <cell r="D454">
            <v>100</v>
          </cell>
          <cell r="E454">
            <v>0</v>
          </cell>
          <cell r="F454">
            <v>112</v>
          </cell>
          <cell r="G454" t="str">
            <v/>
          </cell>
          <cell r="H454">
            <v>98.74</v>
          </cell>
          <cell r="I454">
            <v>2.12</v>
          </cell>
          <cell r="J454">
            <v>64</v>
          </cell>
          <cell r="K454">
            <v>100</v>
          </cell>
          <cell r="L454">
            <v>98.84</v>
          </cell>
          <cell r="M454">
            <v>1.95</v>
          </cell>
          <cell r="N454">
            <v>104</v>
          </cell>
          <cell r="O454">
            <v>100</v>
          </cell>
          <cell r="P454">
            <v>98.52</v>
          </cell>
          <cell r="Q454">
            <v>2.48</v>
          </cell>
          <cell r="R454">
            <v>104</v>
          </cell>
          <cell r="S454">
            <v>100</v>
          </cell>
          <cell r="T454">
            <v>98.74</v>
          </cell>
          <cell r="U454">
            <v>2.12</v>
          </cell>
          <cell r="V454">
            <v>64</v>
          </cell>
          <cell r="W454">
            <v>100</v>
          </cell>
        </row>
        <row r="455">
          <cell r="A455" t="str">
            <v>DTVV44149</v>
          </cell>
          <cell r="B455" t="str">
            <v>INPR</v>
          </cell>
          <cell r="C455" t="str">
            <v>INST</v>
          </cell>
          <cell r="D455">
            <v>91.9</v>
          </cell>
          <cell r="E455">
            <v>1.95</v>
          </cell>
          <cell r="F455">
            <v>110</v>
          </cell>
          <cell r="G455">
            <v>0</v>
          </cell>
          <cell r="H455">
            <v>98.95</v>
          </cell>
          <cell r="I455">
            <v>0.88</v>
          </cell>
          <cell r="J455">
            <v>31.5</v>
          </cell>
          <cell r="K455">
            <v>14.148</v>
          </cell>
          <cell r="L455">
            <v>87.87</v>
          </cell>
          <cell r="M455">
            <v>9.8800000000000008</v>
          </cell>
          <cell r="N455">
            <v>41.5</v>
          </cell>
          <cell r="O455">
            <v>75.275999999999996</v>
          </cell>
          <cell r="P455">
            <v>99.72</v>
          </cell>
          <cell r="Q455">
            <v>0</v>
          </cell>
          <cell r="R455">
            <v>41.5</v>
          </cell>
          <cell r="S455" t="str">
            <v/>
          </cell>
          <cell r="T455">
            <v>98.95</v>
          </cell>
          <cell r="U455">
            <v>0.88</v>
          </cell>
          <cell r="V455">
            <v>31.5</v>
          </cell>
          <cell r="W455">
            <v>14.148</v>
          </cell>
        </row>
        <row r="456">
          <cell r="A456" t="str">
            <v>DTVV44150</v>
          </cell>
          <cell r="B456" t="str">
            <v>INPR</v>
          </cell>
          <cell r="C456" t="str">
            <v>INST</v>
          </cell>
          <cell r="D456">
            <v>94.53</v>
          </cell>
          <cell r="E456">
            <v>4.1900000000000004</v>
          </cell>
          <cell r="F456">
            <v>39.75</v>
          </cell>
          <cell r="G456">
            <v>76.739000000000004</v>
          </cell>
          <cell r="H456">
            <v>95.77</v>
          </cell>
          <cell r="I456">
            <v>3.29</v>
          </cell>
          <cell r="J456">
            <v>35.5</v>
          </cell>
          <cell r="K456">
            <v>88.105999999999995</v>
          </cell>
          <cell r="L456">
            <v>99.97</v>
          </cell>
          <cell r="M456">
            <v>0.05</v>
          </cell>
          <cell r="N456">
            <v>106</v>
          </cell>
          <cell r="O456">
            <v>0</v>
          </cell>
          <cell r="P456">
            <v>99.82</v>
          </cell>
          <cell r="Q456">
            <v>0</v>
          </cell>
          <cell r="R456">
            <v>106</v>
          </cell>
          <cell r="S456" t="str">
            <v/>
          </cell>
          <cell r="T456">
            <v>95.77</v>
          </cell>
          <cell r="U456">
            <v>3.29</v>
          </cell>
          <cell r="V456">
            <v>35.5</v>
          </cell>
          <cell r="W456">
            <v>88.105999999999995</v>
          </cell>
        </row>
        <row r="457">
          <cell r="A457" t="str">
            <v>DTVV44151</v>
          </cell>
          <cell r="B457" t="str">
            <v>INPR</v>
          </cell>
          <cell r="C457" t="str">
            <v>INST</v>
          </cell>
          <cell r="D457">
            <v>94.48</v>
          </cell>
          <cell r="E457">
            <v>9.27</v>
          </cell>
          <cell r="F457">
            <v>96</v>
          </cell>
          <cell r="G457">
            <v>100</v>
          </cell>
          <cell r="H457">
            <v>97.51</v>
          </cell>
          <cell r="I457">
            <v>4.18</v>
          </cell>
          <cell r="J457">
            <v>83</v>
          </cell>
          <cell r="K457">
            <v>100</v>
          </cell>
          <cell r="L457">
            <v>95.04</v>
          </cell>
          <cell r="M457">
            <v>0</v>
          </cell>
          <cell r="N457">
            <v>105</v>
          </cell>
          <cell r="O457" t="str">
            <v/>
          </cell>
          <cell r="P457">
            <v>89.49</v>
          </cell>
          <cell r="Q457">
            <v>17.649999999999999</v>
          </cell>
          <cell r="R457">
            <v>105</v>
          </cell>
          <cell r="S457">
            <v>100</v>
          </cell>
          <cell r="T457">
            <v>97.51</v>
          </cell>
          <cell r="U457">
            <v>4.18</v>
          </cell>
          <cell r="V457">
            <v>83</v>
          </cell>
          <cell r="W457">
            <v>100</v>
          </cell>
        </row>
        <row r="458">
          <cell r="A458" t="str">
            <v>DTVV44152</v>
          </cell>
          <cell r="B458" t="str">
            <v>INPR</v>
          </cell>
          <cell r="C458" t="str">
            <v>INST</v>
          </cell>
          <cell r="D458">
            <v>98.03</v>
          </cell>
          <cell r="E458">
            <v>3.32</v>
          </cell>
          <cell r="F458">
            <v>106.3</v>
          </cell>
          <cell r="G458">
            <v>100</v>
          </cell>
          <cell r="H458">
            <v>96.84</v>
          </cell>
          <cell r="I458">
            <v>5.32</v>
          </cell>
          <cell r="J458">
            <v>74</v>
          </cell>
          <cell r="K458">
            <v>100</v>
          </cell>
          <cell r="L458">
            <v>98.75</v>
          </cell>
          <cell r="M458">
            <v>0</v>
          </cell>
          <cell r="N458">
            <v>109</v>
          </cell>
          <cell r="O458" t="str">
            <v/>
          </cell>
          <cell r="P458">
            <v>90.71</v>
          </cell>
          <cell r="Q458">
            <v>15.6</v>
          </cell>
          <cell r="R458">
            <v>109</v>
          </cell>
          <cell r="S458">
            <v>0</v>
          </cell>
          <cell r="T458">
            <v>96.84</v>
          </cell>
          <cell r="U458">
            <v>5.32</v>
          </cell>
          <cell r="V458">
            <v>74</v>
          </cell>
          <cell r="W458">
            <v>100</v>
          </cell>
        </row>
        <row r="459">
          <cell r="A459" t="str">
            <v>Coal Hauler</v>
          </cell>
          <cell r="B459">
            <v>64</v>
          </cell>
          <cell r="D459">
            <v>90.222812499999975</v>
          </cell>
          <cell r="E459">
            <v>6.1068749999999978</v>
          </cell>
          <cell r="F459">
            <v>46.498593750000012</v>
          </cell>
          <cell r="G459">
            <v>46.189799999999998</v>
          </cell>
          <cell r="H459">
            <v>93.724218750000034</v>
          </cell>
          <cell r="I459">
            <v>4.1896875000000007</v>
          </cell>
          <cell r="J459">
            <v>37.755729166666669</v>
          </cell>
          <cell r="K459">
            <v>55.645278688524591</v>
          </cell>
          <cell r="L459">
            <v>91.331875000000011</v>
          </cell>
          <cell r="M459">
            <v>5.9301562499999996</v>
          </cell>
          <cell r="N459">
            <v>51.325505050505058</v>
          </cell>
          <cell r="O459">
            <v>49.641843749999985</v>
          </cell>
          <cell r="P459">
            <v>89.931249999999991</v>
          </cell>
          <cell r="Q459">
            <v>5.3576562500000007</v>
          </cell>
          <cell r="R459">
            <v>51.325505050505058</v>
          </cell>
          <cell r="S459">
            <v>34.646509090909099</v>
          </cell>
          <cell r="T459">
            <v>93.724218750000034</v>
          </cell>
          <cell r="U459">
            <v>4.1896875000000007</v>
          </cell>
          <cell r="V459">
            <v>38.077248677248676</v>
          </cell>
          <cell r="W459">
            <v>55.645278688524591</v>
          </cell>
        </row>
        <row r="460">
          <cell r="A460" t="str">
            <v>EXDS50026</v>
          </cell>
          <cell r="B460" t="str">
            <v>IDWP</v>
          </cell>
          <cell r="C460" t="str">
            <v>INST</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cell r="V460" t="str">
            <v/>
          </cell>
          <cell r="W460" t="str">
            <v/>
          </cell>
        </row>
        <row r="461">
          <cell r="A461" t="str">
            <v>EXDS50039</v>
          </cell>
          <cell r="B461" t="str">
            <v>IDWP</v>
          </cell>
          <cell r="C461" t="str">
            <v>INST</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v>0</v>
          </cell>
          <cell r="T461" t="str">
            <v/>
          </cell>
          <cell r="U461" t="str">
            <v/>
          </cell>
          <cell r="V461" t="str">
            <v/>
          </cell>
          <cell r="W461" t="str">
            <v/>
          </cell>
        </row>
        <row r="462">
          <cell r="A462" t="str">
            <v>EXDS50040</v>
          </cell>
          <cell r="B462" t="str">
            <v>WADP</v>
          </cell>
          <cell r="C462" t="str">
            <v>INST</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cell r="V462" t="str">
            <v/>
          </cell>
          <cell r="W462" t="str">
            <v/>
          </cell>
        </row>
        <row r="463">
          <cell r="A463" t="str">
            <v>EXDS50048</v>
          </cell>
          <cell r="B463" t="str">
            <v>IDWP</v>
          </cell>
          <cell r="C463" t="str">
            <v>INST</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row>
        <row r="464">
          <cell r="A464" t="str">
            <v>EXDS50049</v>
          </cell>
          <cell r="B464" t="str">
            <v>IDWP</v>
          </cell>
          <cell r="C464" t="str">
            <v>INST</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v>0</v>
          </cell>
          <cell r="T464" t="str">
            <v/>
          </cell>
          <cell r="U464" t="str">
            <v/>
          </cell>
          <cell r="V464" t="str">
            <v/>
          </cell>
          <cell r="W464" t="str">
            <v/>
          </cell>
        </row>
        <row r="465">
          <cell r="A465" t="str">
            <v>EXKM40065</v>
          </cell>
          <cell r="B465" t="str">
            <v>RFSA</v>
          </cell>
          <cell r="C465" t="str">
            <v>INST</v>
          </cell>
          <cell r="D465" t="str">
            <v/>
          </cell>
          <cell r="E465" t="str">
            <v/>
          </cell>
          <cell r="F465" t="str">
            <v/>
          </cell>
          <cell r="G465" t="str">
            <v/>
          </cell>
          <cell r="H465" t="str">
            <v/>
          </cell>
          <cell r="I465" t="str">
            <v/>
          </cell>
          <cell r="J465" t="str">
            <v/>
          </cell>
          <cell r="L465" t="str">
            <v/>
          </cell>
          <cell r="M465" t="str">
            <v/>
          </cell>
          <cell r="P465" t="str">
            <v/>
          </cell>
          <cell r="Q465" t="str">
            <v/>
          </cell>
          <cell r="T465" t="str">
            <v/>
          </cell>
          <cell r="U465" t="str">
            <v/>
          </cell>
        </row>
        <row r="466">
          <cell r="A466" t="str">
            <v>EXKM40066</v>
          </cell>
          <cell r="B466" t="str">
            <v/>
          </cell>
          <cell r="C466" t="str">
            <v>INST</v>
          </cell>
          <cell r="D466" t="str">
            <v/>
          </cell>
          <cell r="E466" t="str">
            <v/>
          </cell>
          <cell r="F466" t="str">
            <v/>
          </cell>
          <cell r="G466" t="str">
            <v/>
          </cell>
          <cell r="H466" t="str">
            <v/>
          </cell>
          <cell r="I466" t="str">
            <v/>
          </cell>
          <cell r="J466" t="str">
            <v/>
          </cell>
          <cell r="L466" t="str">
            <v/>
          </cell>
          <cell r="M466" t="str">
            <v/>
          </cell>
          <cell r="P466" t="str">
            <v/>
          </cell>
          <cell r="Q466" t="str">
            <v/>
          </cell>
          <cell r="T466" t="str">
            <v/>
          </cell>
          <cell r="U466" t="str">
            <v/>
          </cell>
        </row>
        <row r="467">
          <cell r="A467" t="str">
            <v>EXKM40071</v>
          </cell>
          <cell r="B467" t="str">
            <v/>
          </cell>
          <cell r="C467" t="str">
            <v>INST</v>
          </cell>
          <cell r="D467" t="str">
            <v/>
          </cell>
          <cell r="E467" t="str">
            <v/>
          </cell>
          <cell r="F467" t="str">
            <v/>
          </cell>
          <cell r="G467" t="str">
            <v/>
          </cell>
          <cell r="H467" t="str">
            <v/>
          </cell>
          <cell r="I467" t="str">
            <v/>
          </cell>
          <cell r="J467" t="str">
            <v/>
          </cell>
          <cell r="L467" t="str">
            <v/>
          </cell>
          <cell r="M467" t="str">
            <v/>
          </cell>
          <cell r="P467" t="str">
            <v/>
          </cell>
          <cell r="Q467" t="str">
            <v/>
          </cell>
          <cell r="T467" t="str">
            <v/>
          </cell>
          <cell r="U467" t="str">
            <v/>
          </cell>
        </row>
        <row r="468">
          <cell r="A468" t="str">
            <v>EXKM40085</v>
          </cell>
          <cell r="B468" t="str">
            <v/>
          </cell>
          <cell r="C468" t="str">
            <v>INST</v>
          </cell>
          <cell r="D468" t="str">
            <v/>
          </cell>
          <cell r="E468" t="str">
            <v/>
          </cell>
          <cell r="F468" t="str">
            <v/>
          </cell>
          <cell r="G468" t="str">
            <v/>
          </cell>
          <cell r="H468" t="str">
            <v/>
          </cell>
          <cell r="I468" t="str">
            <v/>
          </cell>
          <cell r="J468" t="str">
            <v/>
          </cell>
          <cell r="L468" t="str">
            <v/>
          </cell>
          <cell r="M468" t="str">
            <v/>
          </cell>
          <cell r="P468" t="str">
            <v/>
          </cell>
          <cell r="Q468" t="str">
            <v/>
          </cell>
          <cell r="T468" t="str">
            <v/>
          </cell>
          <cell r="U468" t="str">
            <v/>
          </cell>
        </row>
        <row r="469">
          <cell r="A469" t="str">
            <v>EXKM40098</v>
          </cell>
          <cell r="B469" t="str">
            <v>INPR</v>
          </cell>
          <cell r="C469" t="str">
            <v>INST</v>
          </cell>
          <cell r="D469">
            <v>99.36</v>
          </cell>
          <cell r="E469">
            <v>1.08</v>
          </cell>
          <cell r="F469">
            <v>92</v>
          </cell>
          <cell r="G469">
            <v>0</v>
          </cell>
          <cell r="H469">
            <v>98.07</v>
          </cell>
          <cell r="I469">
            <v>1.63</v>
          </cell>
          <cell r="J469">
            <v>45</v>
          </cell>
          <cell r="K469">
            <v>44.615000000000002</v>
          </cell>
          <cell r="L469">
            <v>37.9</v>
          </cell>
          <cell r="M469">
            <v>52.17</v>
          </cell>
          <cell r="N469">
            <v>19.5</v>
          </cell>
          <cell r="O469">
            <v>97.076999999999998</v>
          </cell>
          <cell r="P469">
            <v>87.92</v>
          </cell>
          <cell r="Q469">
            <v>20.3</v>
          </cell>
          <cell r="R469">
            <v>19.5</v>
          </cell>
          <cell r="S469">
            <v>100</v>
          </cell>
          <cell r="T469">
            <v>98.07</v>
          </cell>
          <cell r="U469">
            <v>1.63</v>
          </cell>
          <cell r="V469">
            <v>45</v>
          </cell>
          <cell r="W469">
            <v>44.615000000000002</v>
          </cell>
        </row>
        <row r="470">
          <cell r="A470" t="str">
            <v>EXKM40099</v>
          </cell>
          <cell r="B470" t="str">
            <v>INPR</v>
          </cell>
          <cell r="C470" t="str">
            <v>INST</v>
          </cell>
          <cell r="D470">
            <v>87.38</v>
          </cell>
          <cell r="E470">
            <v>5.3</v>
          </cell>
          <cell r="F470">
            <v>16</v>
          </cell>
          <cell r="G470">
            <v>60.377000000000002</v>
          </cell>
          <cell r="H470">
            <v>79.14</v>
          </cell>
          <cell r="I470">
            <v>11.68</v>
          </cell>
          <cell r="J470">
            <v>7</v>
          </cell>
          <cell r="K470">
            <v>0</v>
          </cell>
          <cell r="L470">
            <v>99.13</v>
          </cell>
          <cell r="M470">
            <v>0.73</v>
          </cell>
          <cell r="N470">
            <v>27.5</v>
          </cell>
          <cell r="O470">
            <v>0</v>
          </cell>
          <cell r="P470">
            <v>96.19</v>
          </cell>
          <cell r="Q470">
            <v>3.2</v>
          </cell>
          <cell r="R470">
            <v>27.5</v>
          </cell>
          <cell r="S470">
            <v>0</v>
          </cell>
          <cell r="T470">
            <v>79.14</v>
          </cell>
          <cell r="U470">
            <v>11.68</v>
          </cell>
          <cell r="V470">
            <v>7</v>
          </cell>
          <cell r="W470">
            <v>0</v>
          </cell>
        </row>
        <row r="471">
          <cell r="A471" t="str">
            <v>EXKM40106</v>
          </cell>
          <cell r="B471" t="str">
            <v>INPR</v>
          </cell>
          <cell r="C471" t="str">
            <v>INST</v>
          </cell>
          <cell r="D471">
            <v>100</v>
          </cell>
          <cell r="E471">
            <v>0</v>
          </cell>
          <cell r="F471">
            <v>86</v>
          </cell>
          <cell r="G471" t="str">
            <v/>
          </cell>
          <cell r="H471">
            <v>99.43</v>
          </cell>
          <cell r="I471">
            <v>0.95</v>
          </cell>
          <cell r="J471">
            <v>66</v>
          </cell>
          <cell r="K471">
            <v>100</v>
          </cell>
          <cell r="L471">
            <v>100</v>
          </cell>
          <cell r="M471">
            <v>0</v>
          </cell>
          <cell r="N471">
            <v>105</v>
          </cell>
          <cell r="O471" t="str">
            <v/>
          </cell>
          <cell r="P471">
            <v>97.08</v>
          </cell>
          <cell r="Q471">
            <v>4.9000000000000004</v>
          </cell>
          <cell r="R471">
            <v>105</v>
          </cell>
          <cell r="S471">
            <v>100</v>
          </cell>
          <cell r="T471">
            <v>99.43</v>
          </cell>
          <cell r="U471">
            <v>0.95</v>
          </cell>
          <cell r="V471">
            <v>66</v>
          </cell>
          <cell r="W471">
            <v>100</v>
          </cell>
        </row>
        <row r="472">
          <cell r="A472" t="str">
            <v>EXKM40107</v>
          </cell>
          <cell r="B472" t="str">
            <v>INPR</v>
          </cell>
          <cell r="C472" t="str">
            <v>INST</v>
          </cell>
          <cell r="D472">
            <v>99.23</v>
          </cell>
          <cell r="E472">
            <v>0.83</v>
          </cell>
          <cell r="F472">
            <v>111</v>
          </cell>
          <cell r="G472">
            <v>100</v>
          </cell>
          <cell r="H472">
            <v>98.95</v>
          </cell>
          <cell r="I472">
            <v>0.88</v>
          </cell>
          <cell r="J472">
            <v>54.5</v>
          </cell>
          <cell r="K472">
            <v>100</v>
          </cell>
          <cell r="L472">
            <v>98.06</v>
          </cell>
          <cell r="M472">
            <v>1.63</v>
          </cell>
          <cell r="N472">
            <v>54.5</v>
          </cell>
          <cell r="O472">
            <v>50.505000000000003</v>
          </cell>
          <cell r="P472">
            <v>100</v>
          </cell>
          <cell r="Q472">
            <v>0</v>
          </cell>
          <cell r="R472">
            <v>54.5</v>
          </cell>
          <cell r="S472" t="str">
            <v/>
          </cell>
          <cell r="T472">
            <v>98.95</v>
          </cell>
          <cell r="U472">
            <v>0.88</v>
          </cell>
          <cell r="V472">
            <v>54.5</v>
          </cell>
          <cell r="W472">
            <v>100</v>
          </cell>
        </row>
        <row r="473">
          <cell r="A473" t="str">
            <v>EXKM40108</v>
          </cell>
          <cell r="B473" t="str">
            <v>INPR</v>
          </cell>
          <cell r="C473" t="str">
            <v>INST</v>
          </cell>
          <cell r="D473">
            <v>86.37</v>
          </cell>
          <cell r="E473">
            <v>7.63</v>
          </cell>
          <cell r="F473">
            <v>37.666666666666998</v>
          </cell>
          <cell r="G473">
            <v>85.951999999999998</v>
          </cell>
          <cell r="H473">
            <v>99.22</v>
          </cell>
          <cell r="I473">
            <v>0.66</v>
          </cell>
          <cell r="J473">
            <v>58</v>
          </cell>
          <cell r="K473">
            <v>100</v>
          </cell>
          <cell r="L473">
            <v>96.41</v>
          </cell>
          <cell r="M473">
            <v>6.03</v>
          </cell>
          <cell r="N473">
            <v>114</v>
          </cell>
          <cell r="O473">
            <v>100</v>
          </cell>
          <cell r="P473">
            <v>98.72</v>
          </cell>
          <cell r="Q473">
            <v>2.15</v>
          </cell>
          <cell r="R473">
            <v>114</v>
          </cell>
          <cell r="S473">
            <v>100</v>
          </cell>
          <cell r="T473">
            <v>99.22</v>
          </cell>
          <cell r="U473">
            <v>0.66</v>
          </cell>
          <cell r="V473">
            <v>58</v>
          </cell>
          <cell r="W473">
            <v>100</v>
          </cell>
        </row>
        <row r="474">
          <cell r="A474" t="str">
            <v>EXKM40109</v>
          </cell>
          <cell r="B474" t="str">
            <v>INPR</v>
          </cell>
          <cell r="C474" t="str">
            <v>INST</v>
          </cell>
          <cell r="D474">
            <v>100</v>
          </cell>
          <cell r="E474">
            <v>0</v>
          </cell>
          <cell r="F474">
            <v>105</v>
          </cell>
          <cell r="G474" t="str">
            <v/>
          </cell>
          <cell r="H474">
            <v>99.63</v>
          </cell>
          <cell r="I474">
            <v>0.31</v>
          </cell>
          <cell r="J474">
            <v>52</v>
          </cell>
          <cell r="K474">
            <v>100</v>
          </cell>
          <cell r="L474">
            <v>99.37</v>
          </cell>
          <cell r="M474">
            <v>0.53</v>
          </cell>
          <cell r="N474">
            <v>51.5</v>
          </cell>
          <cell r="O474">
            <v>54.69</v>
          </cell>
          <cell r="P474">
            <v>99.36</v>
          </cell>
          <cell r="Q474">
            <v>1.07</v>
          </cell>
          <cell r="R474">
            <v>51.5</v>
          </cell>
          <cell r="S474">
            <v>0</v>
          </cell>
          <cell r="T474">
            <v>99.63</v>
          </cell>
          <cell r="U474">
            <v>0.31</v>
          </cell>
          <cell r="V474">
            <v>52</v>
          </cell>
          <cell r="W474">
            <v>100</v>
          </cell>
        </row>
        <row r="475">
          <cell r="A475" t="str">
            <v>EXKM40110</v>
          </cell>
          <cell r="B475" t="str">
            <v>INPR</v>
          </cell>
          <cell r="C475" t="str">
            <v>INST</v>
          </cell>
          <cell r="D475">
            <v>100</v>
          </cell>
          <cell r="E475">
            <v>0</v>
          </cell>
          <cell r="F475">
            <v>126</v>
          </cell>
          <cell r="G475" t="str">
            <v/>
          </cell>
          <cell r="H475">
            <v>99.17</v>
          </cell>
          <cell r="I475">
            <v>1.4</v>
          </cell>
          <cell r="J475">
            <v>98</v>
          </cell>
          <cell r="K475">
            <v>100</v>
          </cell>
          <cell r="L475">
            <v>99.68</v>
          </cell>
          <cell r="M475">
            <v>0.53</v>
          </cell>
          <cell r="N475">
            <v>114</v>
          </cell>
          <cell r="O475">
            <v>100</v>
          </cell>
          <cell r="P475">
            <v>99.36</v>
          </cell>
          <cell r="Q475">
            <v>1.07</v>
          </cell>
          <cell r="R475">
            <v>114</v>
          </cell>
          <cell r="S475">
            <v>100</v>
          </cell>
          <cell r="T475">
            <v>99.17</v>
          </cell>
          <cell r="U475">
            <v>1.4</v>
          </cell>
          <cell r="V475">
            <v>98</v>
          </cell>
          <cell r="W475">
            <v>100</v>
          </cell>
        </row>
        <row r="476">
          <cell r="A476" t="str">
            <v>EXKM40111</v>
          </cell>
          <cell r="B476" t="str">
            <v>INPR</v>
          </cell>
          <cell r="C476" t="str">
            <v>INST</v>
          </cell>
          <cell r="D476">
            <v>95.9</v>
          </cell>
          <cell r="E476">
            <v>6.88</v>
          </cell>
          <cell r="F476">
            <v>121</v>
          </cell>
          <cell r="G476">
            <v>100</v>
          </cell>
          <cell r="H476">
            <v>99.8</v>
          </cell>
          <cell r="I476">
            <v>0.33</v>
          </cell>
          <cell r="J476">
            <v>104</v>
          </cell>
          <cell r="K476">
            <v>100</v>
          </cell>
          <cell r="L476">
            <v>95.05</v>
          </cell>
          <cell r="M476">
            <v>8.32</v>
          </cell>
          <cell r="N476">
            <v>113</v>
          </cell>
          <cell r="O476">
            <v>100</v>
          </cell>
          <cell r="P476">
            <v>100</v>
          </cell>
          <cell r="Q476">
            <v>0</v>
          </cell>
          <cell r="R476">
            <v>113</v>
          </cell>
          <cell r="S476" t="str">
            <v/>
          </cell>
          <cell r="T476">
            <v>99.8</v>
          </cell>
          <cell r="U476">
            <v>0.33</v>
          </cell>
          <cell r="V476">
            <v>104</v>
          </cell>
          <cell r="W476">
            <v>100</v>
          </cell>
        </row>
        <row r="477">
          <cell r="A477" t="str">
            <v>EXKM40112</v>
          </cell>
          <cell r="B477" t="str">
            <v>INPR</v>
          </cell>
          <cell r="C477" t="str">
            <v>INST</v>
          </cell>
          <cell r="D477">
            <v>100</v>
          </cell>
          <cell r="E477">
            <v>0</v>
          </cell>
          <cell r="F477">
            <v>107</v>
          </cell>
          <cell r="G477" t="str">
            <v/>
          </cell>
          <cell r="H477">
            <v>97.91</v>
          </cell>
          <cell r="I477">
            <v>1.76</v>
          </cell>
          <cell r="J477">
            <v>50.5</v>
          </cell>
          <cell r="K477">
            <v>61.615000000000002</v>
          </cell>
          <cell r="L477">
            <v>95.77</v>
          </cell>
          <cell r="M477">
            <v>2.37</v>
          </cell>
          <cell r="N477">
            <v>39.666666666666664</v>
          </cell>
          <cell r="O477">
            <v>19.481999999999999</v>
          </cell>
          <cell r="P477">
            <v>97.73</v>
          </cell>
          <cell r="Q477">
            <v>3.82</v>
          </cell>
          <cell r="R477">
            <v>39.666666666666664</v>
          </cell>
          <cell r="S477">
            <v>100</v>
          </cell>
          <cell r="T477">
            <v>97.91</v>
          </cell>
          <cell r="U477">
            <v>1.76</v>
          </cell>
          <cell r="V477">
            <v>50.5</v>
          </cell>
          <cell r="W477">
            <v>61.615000000000002</v>
          </cell>
        </row>
        <row r="478">
          <cell r="A478" t="str">
            <v>EXKM40120</v>
          </cell>
          <cell r="B478" t="str">
            <v>INPR</v>
          </cell>
          <cell r="C478" t="str">
            <v>INST</v>
          </cell>
          <cell r="D478">
            <v>98.64</v>
          </cell>
          <cell r="E478">
            <v>2.2799999999999998</v>
          </cell>
          <cell r="F478">
            <v>117</v>
          </cell>
          <cell r="G478">
            <v>0</v>
          </cell>
          <cell r="H478">
            <v>99.55</v>
          </cell>
          <cell r="I478">
            <v>0.75</v>
          </cell>
          <cell r="J478">
            <v>101</v>
          </cell>
          <cell r="K478">
            <v>100</v>
          </cell>
          <cell r="L478">
            <v>99.71</v>
          </cell>
          <cell r="M478">
            <v>0.48</v>
          </cell>
          <cell r="N478">
            <v>124</v>
          </cell>
          <cell r="O478">
            <v>100</v>
          </cell>
          <cell r="P478">
            <v>96.79</v>
          </cell>
          <cell r="Q478">
            <v>5.4</v>
          </cell>
          <cell r="R478">
            <v>124</v>
          </cell>
          <cell r="S478">
            <v>100</v>
          </cell>
          <cell r="T478">
            <v>99.55</v>
          </cell>
          <cell r="U478">
            <v>0.75</v>
          </cell>
          <cell r="V478">
            <v>101</v>
          </cell>
          <cell r="W478">
            <v>100</v>
          </cell>
        </row>
        <row r="479">
          <cell r="A479" t="str">
            <v>WLKM60007</v>
          </cell>
          <cell r="B479" t="str">
            <v>IDWP</v>
          </cell>
          <cell r="C479" t="str">
            <v>INST</v>
          </cell>
          <cell r="D479" t="str">
            <v/>
          </cell>
          <cell r="E479" t="str">
            <v/>
          </cell>
          <cell r="F479" t="str">
            <v/>
          </cell>
          <cell r="G479" t="str">
            <v/>
          </cell>
          <cell r="H479" t="str">
            <v/>
          </cell>
          <cell r="I479" t="str">
            <v/>
          </cell>
          <cell r="J479" t="str">
            <v/>
          </cell>
          <cell r="K479" t="str">
            <v/>
          </cell>
          <cell r="L479" t="str">
            <v/>
          </cell>
          <cell r="M479" t="str">
            <v/>
          </cell>
          <cell r="N479">
            <v>17</v>
          </cell>
          <cell r="O479">
            <v>0</v>
          </cell>
          <cell r="P479" t="str">
            <v/>
          </cell>
          <cell r="Q479" t="str">
            <v/>
          </cell>
          <cell r="R479">
            <v>17</v>
          </cell>
          <cell r="S479">
            <v>48.414999999999999</v>
          </cell>
          <cell r="T479" t="str">
            <v/>
          </cell>
          <cell r="U479" t="str">
            <v/>
          </cell>
          <cell r="V479" t="str">
            <v/>
          </cell>
          <cell r="W479" t="e">
            <v>#N/A</v>
          </cell>
        </row>
        <row r="480">
          <cell r="A480" t="str">
            <v>WLKM60015</v>
          </cell>
          <cell r="B480" t="str">
            <v>INPR</v>
          </cell>
          <cell r="C480" t="str">
            <v>INST</v>
          </cell>
          <cell r="D480">
            <v>97.76</v>
          </cell>
          <cell r="E480">
            <v>1.26</v>
          </cell>
          <cell r="F480">
            <v>31</v>
          </cell>
          <cell r="G480">
            <v>5.7610000000000001</v>
          </cell>
          <cell r="H480">
            <v>95.88</v>
          </cell>
          <cell r="I480">
            <v>1.73</v>
          </cell>
          <cell r="J480">
            <v>31.25</v>
          </cell>
          <cell r="K480">
            <v>7.2290000000000001</v>
          </cell>
          <cell r="L480">
            <v>95.41</v>
          </cell>
          <cell r="M480">
            <v>2.57</v>
          </cell>
          <cell r="N480">
            <v>30</v>
          </cell>
          <cell r="O480">
            <v>66.308000000000007</v>
          </cell>
          <cell r="P480">
            <v>91.25</v>
          </cell>
          <cell r="Q480">
            <v>7.35</v>
          </cell>
          <cell r="R480">
            <v>30</v>
          </cell>
          <cell r="S480">
            <v>0</v>
          </cell>
          <cell r="T480" t="e">
            <v>#N/A</v>
          </cell>
          <cell r="U480" t="e">
            <v>#N/A</v>
          </cell>
          <cell r="V480" t="str">
            <v/>
          </cell>
          <cell r="W480" t="e">
            <v>#N/A</v>
          </cell>
        </row>
        <row r="481">
          <cell r="A481" t="str">
            <v>WLKM60013</v>
          </cell>
          <cell r="B481">
            <v>0</v>
          </cell>
          <cell r="C481" t="str">
            <v>INST</v>
          </cell>
          <cell r="D481" t="str">
            <v/>
          </cell>
          <cell r="E481" t="str">
            <v/>
          </cell>
          <cell r="F481" t="str">
            <v/>
          </cell>
          <cell r="G481">
            <v>0</v>
          </cell>
          <cell r="H481" t="str">
            <v/>
          </cell>
          <cell r="I481" t="str">
            <v/>
          </cell>
          <cell r="J481" t="str">
            <v/>
          </cell>
          <cell r="K481">
            <v>91.094999999999999</v>
          </cell>
          <cell r="L481" t="str">
            <v/>
          </cell>
          <cell r="M481" t="str">
            <v/>
          </cell>
          <cell r="N481">
            <v>16</v>
          </cell>
          <cell r="O481">
            <v>0</v>
          </cell>
          <cell r="P481" t="str">
            <v/>
          </cell>
          <cell r="Q481" t="str">
            <v/>
          </cell>
          <cell r="R481">
            <v>16</v>
          </cell>
          <cell r="S481">
            <v>84.721999999999994</v>
          </cell>
          <cell r="T481" t="str">
            <v/>
          </cell>
          <cell r="U481" t="str">
            <v/>
          </cell>
          <cell r="V481" t="str">
            <v/>
          </cell>
          <cell r="W481" t="e">
            <v>#N/A</v>
          </cell>
        </row>
        <row r="482">
          <cell r="A482" t="str">
            <v>Coal Loader</v>
          </cell>
          <cell r="B482">
            <v>11</v>
          </cell>
          <cell r="D482">
            <v>96.785454545454556</v>
          </cell>
          <cell r="E482">
            <v>2.2963636363636364</v>
          </cell>
          <cell r="F482">
            <v>86.333333333333357</v>
          </cell>
          <cell r="G482">
            <v>44.011250000000004</v>
          </cell>
          <cell r="H482">
            <v>96.977272727272705</v>
          </cell>
          <cell r="I482">
            <v>2.0072727272727273</v>
          </cell>
          <cell r="J482">
            <v>60.659090909090907</v>
          </cell>
          <cell r="K482">
            <v>75.379500000000007</v>
          </cell>
          <cell r="L482">
            <v>92.408181818181802</v>
          </cell>
          <cell r="M482">
            <v>6.8509090909090906</v>
          </cell>
          <cell r="N482">
            <v>63.512820512820511</v>
          </cell>
          <cell r="O482">
            <v>57.338500000000003</v>
          </cell>
          <cell r="P482">
            <v>96.763636363636365</v>
          </cell>
          <cell r="Q482">
            <v>4.4781818181818176</v>
          </cell>
          <cell r="R482">
            <v>63.512820512820511</v>
          </cell>
          <cell r="S482">
            <v>56.395153846153839</v>
          </cell>
          <cell r="T482" t="e">
            <v>#N/A</v>
          </cell>
          <cell r="U482" t="e">
            <v>#N/A</v>
          </cell>
          <cell r="V482">
            <v>63.6</v>
          </cell>
          <cell r="W482" t="e">
            <v>#N/A</v>
          </cell>
        </row>
        <row r="483">
          <cell r="A483" t="str">
            <v>DACT74013</v>
          </cell>
          <cell r="B483" t="str">
            <v>INPR</v>
          </cell>
          <cell r="C483" t="str">
            <v>INST</v>
          </cell>
          <cell r="D483">
            <v>100</v>
          </cell>
          <cell r="E483">
            <v>0</v>
          </cell>
          <cell r="F483">
            <v>0</v>
          </cell>
          <cell r="G483" t="str">
            <v/>
          </cell>
          <cell r="H483">
            <v>99.4</v>
          </cell>
          <cell r="I483">
            <v>1</v>
          </cell>
          <cell r="J483">
            <v>0</v>
          </cell>
          <cell r="K483">
            <v>100</v>
          </cell>
          <cell r="L483">
            <v>100</v>
          </cell>
          <cell r="M483">
            <v>0</v>
          </cell>
          <cell r="N483" t="str">
            <v/>
          </cell>
          <cell r="O483" t="str">
            <v/>
          </cell>
          <cell r="P483">
            <v>100</v>
          </cell>
          <cell r="Q483">
            <v>0</v>
          </cell>
          <cell r="R483" t="str">
            <v/>
          </cell>
          <cell r="S483" t="str">
            <v/>
          </cell>
          <cell r="T483">
            <v>99.4</v>
          </cell>
          <cell r="U483">
            <v>1</v>
          </cell>
          <cell r="V483">
            <v>0</v>
          </cell>
          <cell r="W483">
            <v>100</v>
          </cell>
        </row>
        <row r="484">
          <cell r="A484" t="str">
            <v>DACT74024</v>
          </cell>
          <cell r="B484" t="str">
            <v>IDWP</v>
          </cell>
          <cell r="C484" t="str">
            <v>INST</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row>
        <row r="485">
          <cell r="A485" t="str">
            <v>DACT74025</v>
          </cell>
          <cell r="B485" t="str">
            <v>IDWP</v>
          </cell>
          <cell r="C485" t="str">
            <v>INST</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DACT74026</v>
          </cell>
          <cell r="B486" t="str">
            <v>IDWP</v>
          </cell>
          <cell r="C486" t="str">
            <v>INST</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cell r="V486" t="str">
            <v/>
          </cell>
          <cell r="W486" t="str">
            <v/>
          </cell>
        </row>
        <row r="487">
          <cell r="A487" t="str">
            <v>DACT74027</v>
          </cell>
          <cell r="B487" t="str">
            <v>IDWP</v>
          </cell>
          <cell r="C487" t="str">
            <v>INST</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row>
        <row r="488">
          <cell r="A488" t="str">
            <v>DACT74028</v>
          </cell>
          <cell r="B488" t="str">
            <v>IDWP</v>
          </cell>
          <cell r="C488" t="str">
            <v>INST</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cell r="V488" t="str">
            <v/>
          </cell>
          <cell r="W488" t="str">
            <v/>
          </cell>
        </row>
        <row r="489">
          <cell r="A489" t="str">
            <v>DAVV40011</v>
          </cell>
          <cell r="B489" t="str">
            <v>INPR</v>
          </cell>
          <cell r="C489" t="str">
            <v>INST</v>
          </cell>
          <cell r="D489">
            <v>99.21</v>
          </cell>
          <cell r="E489">
            <v>1.33</v>
          </cell>
          <cell r="F489">
            <v>26</v>
          </cell>
          <cell r="G489">
            <v>0</v>
          </cell>
          <cell r="H489">
            <v>95.43</v>
          </cell>
          <cell r="I489">
            <v>3.84</v>
          </cell>
          <cell r="J489">
            <v>14.5</v>
          </cell>
          <cell r="K489">
            <v>0</v>
          </cell>
          <cell r="L489">
            <v>97.72</v>
          </cell>
          <cell r="M489">
            <v>1.92</v>
          </cell>
          <cell r="N489">
            <v>18</v>
          </cell>
          <cell r="O489">
            <v>0</v>
          </cell>
          <cell r="P489">
            <v>96.4</v>
          </cell>
          <cell r="Q489">
            <v>6.05</v>
          </cell>
          <cell r="R489">
            <v>18</v>
          </cell>
          <cell r="S489">
            <v>0</v>
          </cell>
          <cell r="T489">
            <v>95.43</v>
          </cell>
          <cell r="U489">
            <v>3.84</v>
          </cell>
          <cell r="V489">
            <v>14.5</v>
          </cell>
          <cell r="W489">
            <v>0</v>
          </cell>
        </row>
        <row r="490">
          <cell r="A490" t="str">
            <v>DAVV40012</v>
          </cell>
          <cell r="B490" t="str">
            <v>INPR</v>
          </cell>
          <cell r="C490" t="str">
            <v>INST</v>
          </cell>
          <cell r="D490">
            <v>94.81</v>
          </cell>
          <cell r="E490">
            <v>2.1800000000000002</v>
          </cell>
          <cell r="F490">
            <v>7.75</v>
          </cell>
          <cell r="G490">
            <v>0</v>
          </cell>
          <cell r="H490">
            <v>99.43</v>
          </cell>
          <cell r="I490">
            <v>0.48</v>
          </cell>
          <cell r="J490">
            <v>23</v>
          </cell>
          <cell r="K490">
            <v>0</v>
          </cell>
          <cell r="L490">
            <v>100</v>
          </cell>
          <cell r="M490">
            <v>0</v>
          </cell>
          <cell r="N490">
            <v>75</v>
          </cell>
          <cell r="O490" t="str">
            <v/>
          </cell>
          <cell r="P490">
            <v>94.98</v>
          </cell>
          <cell r="Q490">
            <v>4.22</v>
          </cell>
          <cell r="R490">
            <v>75</v>
          </cell>
          <cell r="S490">
            <v>37.353000000000002</v>
          </cell>
          <cell r="T490">
            <v>99.43</v>
          </cell>
          <cell r="U490">
            <v>0.48</v>
          </cell>
          <cell r="V490">
            <v>23</v>
          </cell>
          <cell r="W490">
            <v>0</v>
          </cell>
        </row>
        <row r="491">
          <cell r="A491" t="str">
            <v>DAVV40013</v>
          </cell>
          <cell r="B491" t="str">
            <v>INPR</v>
          </cell>
          <cell r="C491" t="str">
            <v>INST</v>
          </cell>
          <cell r="D491">
            <v>100</v>
          </cell>
          <cell r="E491">
            <v>0</v>
          </cell>
          <cell r="F491">
            <v>64</v>
          </cell>
          <cell r="G491" t="str">
            <v/>
          </cell>
          <cell r="H491">
            <v>100</v>
          </cell>
          <cell r="I491">
            <v>0</v>
          </cell>
          <cell r="J491">
            <v>37</v>
          </cell>
          <cell r="K491" t="str">
            <v/>
          </cell>
          <cell r="L491">
            <v>94.39</v>
          </cell>
          <cell r="M491">
            <v>9.43</v>
          </cell>
          <cell r="N491">
            <v>73</v>
          </cell>
          <cell r="O491">
            <v>100</v>
          </cell>
          <cell r="P491">
            <v>95.71</v>
          </cell>
          <cell r="Q491">
            <v>2.4</v>
          </cell>
          <cell r="R491">
            <v>73</v>
          </cell>
          <cell r="S491">
            <v>0</v>
          </cell>
          <cell r="T491">
            <v>100</v>
          </cell>
          <cell r="U491">
            <v>0</v>
          </cell>
          <cell r="V491">
            <v>37</v>
          </cell>
          <cell r="W491" t="str">
            <v/>
          </cell>
        </row>
        <row r="492">
          <cell r="A492" t="str">
            <v>DAVV40014</v>
          </cell>
          <cell r="B492" t="str">
            <v>INPR</v>
          </cell>
          <cell r="C492" t="str">
            <v>INST</v>
          </cell>
          <cell r="D492">
            <v>98.8</v>
          </cell>
          <cell r="E492">
            <v>2.02</v>
          </cell>
          <cell r="F492">
            <v>55</v>
          </cell>
          <cell r="G492">
            <v>0</v>
          </cell>
          <cell r="H492">
            <v>98.79</v>
          </cell>
          <cell r="I492">
            <v>1.02</v>
          </cell>
          <cell r="J492">
            <v>15</v>
          </cell>
          <cell r="K492">
            <v>69.665999999999997</v>
          </cell>
          <cell r="L492">
            <v>50.36</v>
          </cell>
          <cell r="M492">
            <v>83.4</v>
          </cell>
          <cell r="N492">
            <v>16</v>
          </cell>
          <cell r="O492">
            <v>0</v>
          </cell>
          <cell r="P492">
            <v>50.37</v>
          </cell>
          <cell r="Q492">
            <v>41.69</v>
          </cell>
          <cell r="R492">
            <v>16</v>
          </cell>
          <cell r="S492">
            <v>0</v>
          </cell>
          <cell r="T492">
            <v>98.79</v>
          </cell>
          <cell r="U492">
            <v>1.02</v>
          </cell>
          <cell r="V492">
            <v>15</v>
          </cell>
          <cell r="W492">
            <v>69.665999999999997</v>
          </cell>
        </row>
        <row r="493">
          <cell r="A493" t="str">
            <v>EXDS22009</v>
          </cell>
          <cell r="B493" t="str">
            <v>INPR</v>
          </cell>
          <cell r="C493" t="str">
            <v>INST</v>
          </cell>
          <cell r="D493">
            <v>0</v>
          </cell>
          <cell r="E493">
            <v>21</v>
          </cell>
          <cell r="F493">
            <v>0</v>
          </cell>
          <cell r="G493" t="str">
            <v/>
          </cell>
          <cell r="H493">
            <v>100</v>
          </cell>
          <cell r="I493">
            <v>0</v>
          </cell>
          <cell r="J493">
            <v>37</v>
          </cell>
          <cell r="K493" t="str">
            <v/>
          </cell>
          <cell r="L493">
            <v>100</v>
          </cell>
          <cell r="M493">
            <v>0</v>
          </cell>
          <cell r="N493">
            <v>51</v>
          </cell>
          <cell r="O493" t="str">
            <v/>
          </cell>
          <cell r="P493">
            <v>100</v>
          </cell>
          <cell r="Q493">
            <v>0</v>
          </cell>
          <cell r="R493">
            <v>51</v>
          </cell>
          <cell r="S493" t="str">
            <v/>
          </cell>
          <cell r="T493">
            <v>100</v>
          </cell>
          <cell r="U493">
            <v>0</v>
          </cell>
          <cell r="V493">
            <v>37</v>
          </cell>
          <cell r="W493" t="str">
            <v/>
          </cell>
        </row>
        <row r="494">
          <cell r="A494" t="str">
            <v>EXDS22010</v>
          </cell>
          <cell r="B494" t="str">
            <v>INPR</v>
          </cell>
          <cell r="C494" t="str">
            <v>INST</v>
          </cell>
          <cell r="D494">
            <v>1.58</v>
          </cell>
          <cell r="E494">
            <v>0</v>
          </cell>
          <cell r="F494">
            <v>100</v>
          </cell>
          <cell r="G494">
            <v>100</v>
          </cell>
          <cell r="H494">
            <v>99.4</v>
          </cell>
          <cell r="I494">
            <v>1</v>
          </cell>
          <cell r="J494">
            <v>0</v>
          </cell>
          <cell r="K494">
            <v>100</v>
          </cell>
          <cell r="L494">
            <v>100</v>
          </cell>
          <cell r="M494">
            <v>0</v>
          </cell>
          <cell r="N494">
            <v>21</v>
          </cell>
          <cell r="O494" t="str">
            <v/>
          </cell>
          <cell r="P494">
            <v>100</v>
          </cell>
          <cell r="Q494">
            <v>0</v>
          </cell>
          <cell r="R494">
            <v>21</v>
          </cell>
          <cell r="S494" t="str">
            <v/>
          </cell>
          <cell r="T494">
            <v>99.4</v>
          </cell>
          <cell r="U494">
            <v>1</v>
          </cell>
          <cell r="V494">
            <v>0</v>
          </cell>
          <cell r="W494">
            <v>100</v>
          </cell>
        </row>
        <row r="495">
          <cell r="A495" t="str">
            <v>EXKM20029</v>
          </cell>
          <cell r="B495" t="str">
            <v/>
          </cell>
          <cell r="C495" t="str">
            <v>INST</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row>
        <row r="496">
          <cell r="A496" t="str">
            <v>EXKM20058</v>
          </cell>
          <cell r="B496" t="str">
            <v>IDWP</v>
          </cell>
          <cell r="C496" t="str">
            <v>INST</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row>
        <row r="497">
          <cell r="A497" t="str">
            <v>EXKM20067</v>
          </cell>
          <cell r="B497" t="str">
            <v/>
          </cell>
          <cell r="C497" t="str">
            <v>INST</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EXKM20081</v>
          </cell>
          <cell r="B498" t="str">
            <v>IDWP</v>
          </cell>
          <cell r="C498" t="str">
            <v>INST</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EXKM20092</v>
          </cell>
          <cell r="B499" t="str">
            <v/>
          </cell>
          <cell r="C499" t="str">
            <v>INST</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EXKM20096</v>
          </cell>
          <cell r="B500" t="str">
            <v>IDWP</v>
          </cell>
          <cell r="C500" t="str">
            <v>INST</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EXKM20097</v>
          </cell>
          <cell r="B501" t="str">
            <v>INPR</v>
          </cell>
          <cell r="C501" t="str">
            <v>INST</v>
          </cell>
          <cell r="D501">
            <v>100</v>
          </cell>
          <cell r="E501">
            <v>0</v>
          </cell>
          <cell r="F501">
            <v>0</v>
          </cell>
          <cell r="G501" t="str">
            <v/>
          </cell>
          <cell r="H501">
            <v>100</v>
          </cell>
          <cell r="I501">
            <v>0</v>
          </cell>
          <cell r="J501">
            <v>0</v>
          </cell>
          <cell r="K501" t="str">
            <v/>
          </cell>
          <cell r="L501">
            <v>100</v>
          </cell>
          <cell r="M501">
            <v>0</v>
          </cell>
          <cell r="N501" t="str">
            <v/>
          </cell>
          <cell r="O501" t="str">
            <v/>
          </cell>
          <cell r="P501">
            <v>100</v>
          </cell>
          <cell r="Q501">
            <v>0</v>
          </cell>
          <cell r="R501" t="str">
            <v/>
          </cell>
          <cell r="S501" t="str">
            <v/>
          </cell>
          <cell r="T501">
            <v>100</v>
          </cell>
          <cell r="U501">
            <v>0</v>
          </cell>
        </row>
        <row r="502">
          <cell r="A502" t="str">
            <v>EXKM20120</v>
          </cell>
          <cell r="B502" t="str">
            <v>IDWP</v>
          </cell>
          <cell r="C502" t="str">
            <v>INST</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EXKM20127</v>
          </cell>
          <cell r="B503" t="str">
            <v>INPR</v>
          </cell>
          <cell r="C503" t="str">
            <v>INST</v>
          </cell>
          <cell r="D503">
            <v>99.65</v>
          </cell>
          <cell r="E503">
            <v>0.57999999999999996</v>
          </cell>
          <cell r="F503">
            <v>53</v>
          </cell>
          <cell r="G503">
            <v>100</v>
          </cell>
          <cell r="H503">
            <v>95.78</v>
          </cell>
          <cell r="I503">
            <v>7.08</v>
          </cell>
          <cell r="J503">
            <v>19</v>
          </cell>
          <cell r="K503">
            <v>100</v>
          </cell>
          <cell r="L503">
            <v>83.41</v>
          </cell>
          <cell r="M503">
            <v>4.6399999999999997</v>
          </cell>
          <cell r="N503">
            <v>11.5</v>
          </cell>
          <cell r="O503">
            <v>79.007000000000005</v>
          </cell>
          <cell r="P503">
            <v>95.69</v>
          </cell>
          <cell r="Q503">
            <v>2.41</v>
          </cell>
          <cell r="R503">
            <v>11.5</v>
          </cell>
          <cell r="S503">
            <v>0</v>
          </cell>
          <cell r="T503">
            <v>95.78</v>
          </cell>
          <cell r="U503">
            <v>7.08</v>
          </cell>
        </row>
        <row r="504">
          <cell r="A504" t="str">
            <v>EXKM20128</v>
          </cell>
          <cell r="B504" t="str">
            <v>INPR</v>
          </cell>
          <cell r="C504" t="str">
            <v>INST</v>
          </cell>
          <cell r="D504">
            <v>100</v>
          </cell>
          <cell r="E504">
            <v>0</v>
          </cell>
          <cell r="F504">
            <v>15</v>
          </cell>
          <cell r="G504" t="str">
            <v/>
          </cell>
          <cell r="H504">
            <v>100</v>
          </cell>
          <cell r="I504">
            <v>0</v>
          </cell>
          <cell r="J504">
            <v>37</v>
          </cell>
          <cell r="K504" t="str">
            <v/>
          </cell>
          <cell r="L504">
            <v>93.94</v>
          </cell>
          <cell r="M504">
            <v>3.39</v>
          </cell>
          <cell r="N504">
            <v>10.666666666666666</v>
          </cell>
          <cell r="O504">
            <v>0</v>
          </cell>
          <cell r="P504">
            <v>90.55</v>
          </cell>
          <cell r="Q504">
            <v>15.88</v>
          </cell>
          <cell r="R504">
            <v>10.666666666666666</v>
          </cell>
          <cell r="S504">
            <v>0</v>
          </cell>
          <cell r="T504">
            <v>100</v>
          </cell>
          <cell r="U504">
            <v>0</v>
          </cell>
        </row>
        <row r="505">
          <cell r="A505" t="str">
            <v>EXKM20135</v>
          </cell>
          <cell r="B505" t="str">
            <v>INPR</v>
          </cell>
          <cell r="C505" t="str">
            <v>INST</v>
          </cell>
          <cell r="D505">
            <v>82</v>
          </cell>
          <cell r="E505">
            <v>15.12</v>
          </cell>
          <cell r="F505">
            <v>45.5</v>
          </cell>
          <cell r="G505">
            <v>10.032</v>
          </cell>
          <cell r="J505">
            <v>45.5</v>
          </cell>
          <cell r="T505">
            <v>95.21</v>
          </cell>
          <cell r="U505">
            <v>4.03</v>
          </cell>
        </row>
        <row r="506">
          <cell r="A506" t="str">
            <v>EXKM20137</v>
          </cell>
          <cell r="B506" t="str">
            <v>INPR</v>
          </cell>
          <cell r="C506" t="str">
            <v>INST</v>
          </cell>
          <cell r="D506">
            <v>94.22</v>
          </cell>
          <cell r="E506">
            <v>4.8600000000000003</v>
          </cell>
          <cell r="F506">
            <v>47</v>
          </cell>
          <cell r="G506">
            <v>8.2330000000000005</v>
          </cell>
          <cell r="J506">
            <v>85</v>
          </cell>
          <cell r="T506">
            <v>99.23</v>
          </cell>
          <cell r="U506">
            <v>1.3</v>
          </cell>
        </row>
        <row r="507">
          <cell r="A507" t="str">
            <v>EXKM20138</v>
          </cell>
          <cell r="B507" t="str">
            <v>INPR</v>
          </cell>
          <cell r="C507" t="str">
            <v>INST</v>
          </cell>
          <cell r="D507">
            <v>99.66</v>
          </cell>
          <cell r="E507">
            <v>0.56999999999999995</v>
          </cell>
          <cell r="F507">
            <v>85</v>
          </cell>
          <cell r="G507">
            <v>100</v>
          </cell>
          <cell r="J507">
            <v>82</v>
          </cell>
          <cell r="T507">
            <v>100</v>
          </cell>
          <cell r="U507">
            <v>0</v>
          </cell>
        </row>
        <row r="508">
          <cell r="A508" t="str">
            <v>EXKM20139</v>
          </cell>
          <cell r="B508" t="str">
            <v>INPR</v>
          </cell>
          <cell r="C508" t="str">
            <v>INST</v>
          </cell>
          <cell r="D508">
            <v>95.32</v>
          </cell>
          <cell r="E508">
            <v>2.62</v>
          </cell>
          <cell r="F508">
            <v>34.666666666666998</v>
          </cell>
          <cell r="G508">
            <v>41.947000000000003</v>
          </cell>
          <cell r="J508">
            <v>89</v>
          </cell>
          <cell r="T508">
            <v>100</v>
          </cell>
          <cell r="U508">
            <v>0</v>
          </cell>
        </row>
        <row r="509">
          <cell r="A509" t="str">
            <v>EXKM20156</v>
          </cell>
          <cell r="B509" t="str">
            <v>INPR</v>
          </cell>
          <cell r="C509" t="str">
            <v>INST</v>
          </cell>
          <cell r="D509">
            <v>100</v>
          </cell>
          <cell r="E509">
            <v>0</v>
          </cell>
          <cell r="F509">
            <v>108</v>
          </cell>
          <cell r="G509" t="str">
            <v/>
          </cell>
          <cell r="J509">
            <v>34</v>
          </cell>
          <cell r="T509">
            <v>94.29</v>
          </cell>
          <cell r="U509">
            <v>4.8</v>
          </cell>
        </row>
        <row r="510">
          <cell r="A510" t="str">
            <v>EXKM20140</v>
          </cell>
          <cell r="B510" t="str">
            <v>INPR</v>
          </cell>
          <cell r="C510" t="str">
            <v>INST</v>
          </cell>
          <cell r="D510">
            <v>99.51</v>
          </cell>
          <cell r="E510">
            <v>0.82</v>
          </cell>
          <cell r="F510">
            <v>30</v>
          </cell>
          <cell r="G510">
            <v>100</v>
          </cell>
          <cell r="J510">
            <v>14</v>
          </cell>
          <cell r="T510">
            <v>100</v>
          </cell>
          <cell r="U510">
            <v>0</v>
          </cell>
        </row>
        <row r="511">
          <cell r="A511" t="str">
            <v>EXKM20105</v>
          </cell>
          <cell r="B511" t="str">
            <v>INPR</v>
          </cell>
          <cell r="C511" t="str">
            <v>INST</v>
          </cell>
          <cell r="D511">
            <v>95.32</v>
          </cell>
          <cell r="E511">
            <v>2.62</v>
          </cell>
          <cell r="F511">
            <v>14.666666666667</v>
          </cell>
          <cell r="G511">
            <v>16.524999999999999</v>
          </cell>
          <cell r="J511">
            <v>28</v>
          </cell>
          <cell r="T511">
            <v>79.59</v>
          </cell>
          <cell r="U511">
            <v>17.14</v>
          </cell>
        </row>
        <row r="512">
          <cell r="A512" t="str">
            <v>EXDS22007</v>
          </cell>
          <cell r="B512" t="str">
            <v>INPR</v>
          </cell>
          <cell r="C512" t="str">
            <v>INST</v>
          </cell>
          <cell r="D512">
            <v>99.15</v>
          </cell>
          <cell r="E512">
            <v>1.43</v>
          </cell>
          <cell r="F512">
            <v>18</v>
          </cell>
          <cell r="G512">
            <v>100</v>
          </cell>
          <cell r="J512">
            <v>39</v>
          </cell>
          <cell r="T512">
            <v>100</v>
          </cell>
          <cell r="U512">
            <v>0</v>
          </cell>
        </row>
        <row r="513">
          <cell r="A513" t="str">
            <v>HDCT73002</v>
          </cell>
          <cell r="B513" t="str">
            <v>INPR</v>
          </cell>
          <cell r="C513" t="str">
            <v>INST</v>
          </cell>
          <cell r="D513">
            <v>94.53</v>
          </cell>
          <cell r="E513">
            <v>4.59</v>
          </cell>
          <cell r="F513">
            <v>9</v>
          </cell>
          <cell r="G513">
            <v>0</v>
          </cell>
          <cell r="H513">
            <v>97.31</v>
          </cell>
          <cell r="I513">
            <v>0</v>
          </cell>
          <cell r="J513">
            <v>38</v>
          </cell>
          <cell r="K513" t="str">
            <v/>
          </cell>
          <cell r="L513">
            <v>100</v>
          </cell>
          <cell r="M513">
            <v>0</v>
          </cell>
          <cell r="N513">
            <v>30</v>
          </cell>
          <cell r="O513" t="str">
            <v/>
          </cell>
          <cell r="P513">
            <v>98.91</v>
          </cell>
          <cell r="Q513">
            <v>1.83</v>
          </cell>
          <cell r="R513">
            <v>30</v>
          </cell>
          <cell r="S513">
            <v>0</v>
          </cell>
          <cell r="T513">
            <v>97.31</v>
          </cell>
          <cell r="U513">
            <v>0</v>
          </cell>
        </row>
        <row r="514">
          <cell r="A514" t="str">
            <v>HDCT73003</v>
          </cell>
          <cell r="B514" t="str">
            <v>IDWP</v>
          </cell>
          <cell r="C514" t="str">
            <v>INST</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HDCT73004</v>
          </cell>
          <cell r="B515" t="str">
            <v>IDWP</v>
          </cell>
          <cell r="C515" t="str">
            <v>INST</v>
          </cell>
          <cell r="D515" t="str">
            <v/>
          </cell>
          <cell r="E515" t="str">
            <v/>
          </cell>
          <cell r="F515" t="str">
            <v/>
          </cell>
          <cell r="G515" t="str">
            <v/>
          </cell>
          <cell r="H515" t="str">
            <v/>
          </cell>
          <cell r="I515" t="str">
            <v/>
          </cell>
          <cell r="J515" t="str">
            <v/>
          </cell>
          <cell r="K515" t="str">
            <v/>
          </cell>
          <cell r="L515" t="str">
            <v/>
          </cell>
          <cell r="M515" t="str">
            <v/>
          </cell>
          <cell r="N515">
            <v>56</v>
          </cell>
          <cell r="O515">
            <v>100</v>
          </cell>
          <cell r="P515" t="str">
            <v/>
          </cell>
          <cell r="Q515" t="str">
            <v/>
          </cell>
          <cell r="R515">
            <v>56</v>
          </cell>
          <cell r="S515">
            <v>0</v>
          </cell>
          <cell r="T515" t="str">
            <v/>
          </cell>
          <cell r="U515" t="str">
            <v/>
          </cell>
        </row>
        <row r="516">
          <cell r="A516" t="str">
            <v>HDCT73005</v>
          </cell>
          <cell r="B516" t="str">
            <v>INPR</v>
          </cell>
          <cell r="C516" t="str">
            <v>INST</v>
          </cell>
          <cell r="D516">
            <v>99.36</v>
          </cell>
          <cell r="E516">
            <v>1.07</v>
          </cell>
          <cell r="F516">
            <v>46</v>
          </cell>
          <cell r="G516">
            <v>0</v>
          </cell>
          <cell r="H516">
            <v>100</v>
          </cell>
          <cell r="I516">
            <v>0</v>
          </cell>
          <cell r="J516">
            <v>34</v>
          </cell>
          <cell r="K516" t="str">
            <v/>
          </cell>
          <cell r="L516">
            <v>91.42</v>
          </cell>
          <cell r="M516">
            <v>4.8099999999999996</v>
          </cell>
          <cell r="N516">
            <v>14.666666666666666</v>
          </cell>
          <cell r="O516">
            <v>83.817999999999998</v>
          </cell>
          <cell r="P516">
            <v>99.09</v>
          </cell>
          <cell r="Q516">
            <v>0.77</v>
          </cell>
          <cell r="R516">
            <v>14.666666666666666</v>
          </cell>
          <cell r="S516">
            <v>0</v>
          </cell>
          <cell r="T516">
            <v>100</v>
          </cell>
          <cell r="U516">
            <v>0</v>
          </cell>
        </row>
        <row r="517">
          <cell r="A517" t="str">
            <v>HDCT73006</v>
          </cell>
          <cell r="B517" t="str">
            <v>IDWP</v>
          </cell>
          <cell r="C517" t="str">
            <v>INST</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HDCT73007</v>
          </cell>
          <cell r="B518" t="str">
            <v>INPR</v>
          </cell>
          <cell r="C518" t="str">
            <v>INST</v>
          </cell>
          <cell r="D518">
            <v>97.65</v>
          </cell>
          <cell r="E518">
            <v>1.98</v>
          </cell>
          <cell r="F518">
            <v>11</v>
          </cell>
          <cell r="G518">
            <v>0</v>
          </cell>
          <cell r="H518">
            <v>95.86</v>
          </cell>
          <cell r="I518">
            <v>6.95</v>
          </cell>
          <cell r="J518">
            <v>0</v>
          </cell>
          <cell r="K518">
            <v>100</v>
          </cell>
          <cell r="L518">
            <v>100</v>
          </cell>
          <cell r="M518">
            <v>0</v>
          </cell>
          <cell r="N518">
            <v>31</v>
          </cell>
          <cell r="O518" t="str">
            <v/>
          </cell>
          <cell r="P518">
            <v>100</v>
          </cell>
          <cell r="Q518">
            <v>0</v>
          </cell>
          <cell r="R518">
            <v>31</v>
          </cell>
          <cell r="S518" t="str">
            <v/>
          </cell>
          <cell r="T518">
            <v>95.86</v>
          </cell>
          <cell r="U518">
            <v>6.95</v>
          </cell>
        </row>
        <row r="519">
          <cell r="A519" t="str">
            <v>HDCT73008</v>
          </cell>
          <cell r="B519" t="str">
            <v>IDWP</v>
          </cell>
          <cell r="C519" t="str">
            <v>INST</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row>
        <row r="520">
          <cell r="A520" t="str">
            <v>HDCT73009</v>
          </cell>
          <cell r="B520" t="str">
            <v>INPR</v>
          </cell>
          <cell r="C520" t="str">
            <v>INST</v>
          </cell>
          <cell r="D520">
            <v>99.17</v>
          </cell>
          <cell r="E520">
            <v>0.7</v>
          </cell>
          <cell r="F520">
            <v>34.5</v>
          </cell>
          <cell r="G520">
            <v>0</v>
          </cell>
          <cell r="H520">
            <v>100</v>
          </cell>
          <cell r="I520">
            <v>0</v>
          </cell>
          <cell r="J520">
            <v>45</v>
          </cell>
          <cell r="K520" t="str">
            <v/>
          </cell>
          <cell r="L520">
            <v>84.51</v>
          </cell>
          <cell r="M520">
            <v>13.01</v>
          </cell>
          <cell r="N520">
            <v>29.5</v>
          </cell>
          <cell r="O520">
            <v>96.414000000000001</v>
          </cell>
          <cell r="P520">
            <v>95.01</v>
          </cell>
          <cell r="Q520">
            <v>8.3800000000000008</v>
          </cell>
          <cell r="R520">
            <v>29.5</v>
          </cell>
          <cell r="S520">
            <v>0</v>
          </cell>
          <cell r="T520">
            <v>100</v>
          </cell>
          <cell r="U520">
            <v>0</v>
          </cell>
          <cell r="V520">
            <v>45</v>
          </cell>
          <cell r="W520" t="str">
            <v/>
          </cell>
        </row>
        <row r="521">
          <cell r="A521" t="str">
            <v>HDCT73010</v>
          </cell>
          <cell r="B521" t="str">
            <v>INPR</v>
          </cell>
          <cell r="C521" t="str">
            <v>INST</v>
          </cell>
          <cell r="D521">
            <v>99.28</v>
          </cell>
          <cell r="E521">
            <v>1.22</v>
          </cell>
          <cell r="F521">
            <v>43</v>
          </cell>
          <cell r="G521">
            <v>0</v>
          </cell>
          <cell r="H521">
            <v>100</v>
          </cell>
          <cell r="I521">
            <v>0</v>
          </cell>
          <cell r="J521">
            <v>48</v>
          </cell>
          <cell r="K521" t="str">
            <v/>
          </cell>
          <cell r="L521">
            <v>92.77</v>
          </cell>
          <cell r="M521">
            <v>3.04</v>
          </cell>
          <cell r="N521">
            <v>10.75</v>
          </cell>
          <cell r="O521">
            <v>0</v>
          </cell>
          <cell r="P521">
            <v>92.04</v>
          </cell>
          <cell r="Q521">
            <v>4.46</v>
          </cell>
          <cell r="R521">
            <v>10.75</v>
          </cell>
          <cell r="S521">
            <v>0</v>
          </cell>
          <cell r="T521">
            <v>100</v>
          </cell>
          <cell r="U521">
            <v>0</v>
          </cell>
          <cell r="V521">
            <v>48</v>
          </cell>
          <cell r="W521" t="str">
            <v/>
          </cell>
        </row>
        <row r="522">
          <cell r="A522" t="str">
            <v>HDCT73011</v>
          </cell>
          <cell r="B522" t="str">
            <v>INPR</v>
          </cell>
          <cell r="C522" t="str">
            <v>INST</v>
          </cell>
          <cell r="D522">
            <v>77</v>
          </cell>
          <cell r="E522">
            <v>38.630000000000003</v>
          </cell>
          <cell r="F522">
            <v>59</v>
          </cell>
          <cell r="G522">
            <v>0</v>
          </cell>
          <cell r="H522">
            <v>100</v>
          </cell>
          <cell r="I522">
            <v>0</v>
          </cell>
          <cell r="J522">
            <v>31</v>
          </cell>
          <cell r="K522" t="str">
            <v/>
          </cell>
          <cell r="L522">
            <v>91.44</v>
          </cell>
          <cell r="M522">
            <v>7.19</v>
          </cell>
          <cell r="N522">
            <v>42.5</v>
          </cell>
          <cell r="O522">
            <v>0</v>
          </cell>
          <cell r="P522">
            <v>87.91</v>
          </cell>
          <cell r="Q522">
            <v>20.32</v>
          </cell>
          <cell r="R522">
            <v>42.5</v>
          </cell>
          <cell r="S522">
            <v>100</v>
          </cell>
          <cell r="T522">
            <v>100</v>
          </cell>
          <cell r="U522">
            <v>0</v>
          </cell>
          <cell r="V522">
            <v>31</v>
          </cell>
          <cell r="W522" t="str">
            <v/>
          </cell>
        </row>
        <row r="523">
          <cell r="A523" t="str">
            <v>HDCT73012</v>
          </cell>
          <cell r="B523" t="str">
            <v>INPR</v>
          </cell>
          <cell r="C523" t="str">
            <v>INST</v>
          </cell>
          <cell r="D523">
            <v>93.71</v>
          </cell>
          <cell r="E523">
            <v>5.28</v>
          </cell>
          <cell r="F523">
            <v>22</v>
          </cell>
          <cell r="G523">
            <v>84.072000000000003</v>
          </cell>
          <cell r="H523">
            <v>99.51</v>
          </cell>
          <cell r="I523">
            <v>0.82</v>
          </cell>
          <cell r="J523">
            <v>22</v>
          </cell>
          <cell r="L523">
            <v>87.27</v>
          </cell>
          <cell r="M523">
            <v>21.38</v>
          </cell>
          <cell r="N523">
            <v>48</v>
          </cell>
          <cell r="P523">
            <v>100</v>
          </cell>
          <cell r="Q523">
            <v>0</v>
          </cell>
          <cell r="R523">
            <v>48</v>
          </cell>
          <cell r="T523">
            <v>99.51</v>
          </cell>
          <cell r="U523">
            <v>0.82</v>
          </cell>
          <cell r="V523">
            <v>22</v>
          </cell>
          <cell r="W523">
            <v>0</v>
          </cell>
        </row>
        <row r="524">
          <cell r="A524" t="str">
            <v>HDCT73013</v>
          </cell>
          <cell r="B524" t="str">
            <v>INPR</v>
          </cell>
          <cell r="C524" t="str">
            <v>INST</v>
          </cell>
          <cell r="D524">
            <v>100</v>
          </cell>
          <cell r="E524">
            <v>0</v>
          </cell>
          <cell r="F524">
            <v>78</v>
          </cell>
          <cell r="G524" t="str">
            <v/>
          </cell>
          <cell r="H524">
            <v>100</v>
          </cell>
          <cell r="I524">
            <v>0</v>
          </cell>
          <cell r="J524">
            <v>50</v>
          </cell>
          <cell r="L524">
            <v>100</v>
          </cell>
          <cell r="M524">
            <v>0</v>
          </cell>
          <cell r="N524">
            <v>92</v>
          </cell>
          <cell r="P524">
            <v>82.96</v>
          </cell>
          <cell r="Q524">
            <v>9.5399999999999991</v>
          </cell>
          <cell r="R524">
            <v>92</v>
          </cell>
          <cell r="T524">
            <v>100</v>
          </cell>
          <cell r="U524">
            <v>0</v>
          </cell>
          <cell r="V524">
            <v>50</v>
          </cell>
          <cell r="W524" t="str">
            <v/>
          </cell>
        </row>
        <row r="525">
          <cell r="A525" t="str">
            <v>HDCT73017</v>
          </cell>
          <cell r="B525" t="str">
            <v>INPR</v>
          </cell>
          <cell r="C525" t="str">
            <v>INST</v>
          </cell>
          <cell r="D525">
            <v>89.29</v>
          </cell>
          <cell r="E525">
            <v>4.5</v>
          </cell>
          <cell r="F525">
            <v>14.75</v>
          </cell>
          <cell r="G525">
            <v>10.278</v>
          </cell>
          <cell r="H525">
            <v>97.42</v>
          </cell>
          <cell r="I525">
            <v>1.44</v>
          </cell>
          <cell r="J525">
            <v>21</v>
          </cell>
          <cell r="L525">
            <v>95.91</v>
          </cell>
          <cell r="M525">
            <v>1.72</v>
          </cell>
          <cell r="N525">
            <v>24.875</v>
          </cell>
          <cell r="P525">
            <v>100</v>
          </cell>
          <cell r="Q525">
            <v>0</v>
          </cell>
          <cell r="R525">
            <v>24.875</v>
          </cell>
          <cell r="T525">
            <v>97.42</v>
          </cell>
          <cell r="U525">
            <v>1.44</v>
          </cell>
          <cell r="V525">
            <v>21</v>
          </cell>
          <cell r="W525">
            <v>0</v>
          </cell>
        </row>
        <row r="526">
          <cell r="A526" t="str">
            <v>HDCT73018</v>
          </cell>
          <cell r="B526" t="str">
            <v>INPR</v>
          </cell>
          <cell r="C526" t="str">
            <v>INST</v>
          </cell>
          <cell r="D526">
            <v>7.84</v>
          </cell>
          <cell r="E526">
            <v>18</v>
          </cell>
          <cell r="F526">
            <v>87.888999999999996</v>
          </cell>
          <cell r="G526">
            <v>87.888999999999996</v>
          </cell>
          <cell r="H526">
            <v>97.99</v>
          </cell>
          <cell r="I526">
            <v>3.38</v>
          </cell>
          <cell r="J526">
            <v>55</v>
          </cell>
          <cell r="L526">
            <v>97.15</v>
          </cell>
          <cell r="M526">
            <v>1.59</v>
          </cell>
          <cell r="N526">
            <v>28</v>
          </cell>
          <cell r="P526">
            <v>96.89</v>
          </cell>
          <cell r="Q526">
            <v>2.62</v>
          </cell>
          <cell r="R526">
            <v>28</v>
          </cell>
          <cell r="T526">
            <v>97.99</v>
          </cell>
          <cell r="U526">
            <v>3.38</v>
          </cell>
          <cell r="V526">
            <v>55</v>
          </cell>
          <cell r="W526">
            <v>0</v>
          </cell>
        </row>
        <row r="527">
          <cell r="A527" t="str">
            <v>HDCT73019</v>
          </cell>
          <cell r="B527" t="str">
            <v>IDWP</v>
          </cell>
          <cell r="C527" t="str">
            <v>INST</v>
          </cell>
          <cell r="D527" t="str">
            <v/>
          </cell>
          <cell r="E527" t="str">
            <v/>
          </cell>
          <cell r="F527" t="str">
            <v/>
          </cell>
          <cell r="G527" t="str">
            <v/>
          </cell>
          <cell r="H527" t="str">
            <v/>
          </cell>
          <cell r="I527" t="str">
            <v/>
          </cell>
          <cell r="J527" t="str">
            <v/>
          </cell>
          <cell r="L527" t="str">
            <v/>
          </cell>
          <cell r="M527" t="str">
            <v/>
          </cell>
          <cell r="P527" t="str">
            <v/>
          </cell>
          <cell r="Q527" t="str">
            <v/>
          </cell>
          <cell r="T527" t="str">
            <v/>
          </cell>
          <cell r="U527" t="str">
            <v/>
          </cell>
          <cell r="W527" t="str">
            <v/>
          </cell>
        </row>
        <row r="528">
          <cell r="A528" t="str">
            <v>HDKM46011</v>
          </cell>
          <cell r="B528" t="str">
            <v/>
          </cell>
          <cell r="C528" t="str">
            <v>INST</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cell r="V528" t="str">
            <v/>
          </cell>
          <cell r="W528" t="str">
            <v/>
          </cell>
        </row>
        <row r="529">
          <cell r="A529" t="str">
            <v>HDKM46013</v>
          </cell>
          <cell r="B529" t="str">
            <v>IDWP</v>
          </cell>
          <cell r="C529" t="str">
            <v>INST</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HDKM46016</v>
          </cell>
          <cell r="B530" t="str">
            <v>INPR</v>
          </cell>
          <cell r="C530" t="str">
            <v>INST</v>
          </cell>
          <cell r="D530">
            <v>93.91</v>
          </cell>
          <cell r="E530">
            <v>10.23</v>
          </cell>
          <cell r="F530">
            <v>61</v>
          </cell>
          <cell r="G530">
            <v>100</v>
          </cell>
          <cell r="H530">
            <v>100</v>
          </cell>
          <cell r="I530">
            <v>0</v>
          </cell>
          <cell r="J530">
            <v>47</v>
          </cell>
          <cell r="K530" t="str">
            <v/>
          </cell>
          <cell r="L530">
            <v>94.13</v>
          </cell>
          <cell r="M530">
            <v>4.93</v>
          </cell>
          <cell r="N530">
            <v>26</v>
          </cell>
          <cell r="O530">
            <v>0</v>
          </cell>
          <cell r="P530">
            <v>89.61</v>
          </cell>
          <cell r="Q530">
            <v>17.45</v>
          </cell>
          <cell r="R530">
            <v>26</v>
          </cell>
          <cell r="S530">
            <v>100</v>
          </cell>
          <cell r="T530">
            <v>100</v>
          </cell>
          <cell r="U530">
            <v>0</v>
          </cell>
          <cell r="V530">
            <v>47</v>
          </cell>
          <cell r="W530" t="str">
            <v/>
          </cell>
        </row>
        <row r="531">
          <cell r="A531" t="str">
            <v>HDKM46017</v>
          </cell>
          <cell r="B531" t="str">
            <v>IDWP</v>
          </cell>
          <cell r="C531" t="str">
            <v>INST</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HDKM46018</v>
          </cell>
          <cell r="B532" t="str">
            <v>INPR</v>
          </cell>
          <cell r="C532" t="str">
            <v>INST</v>
          </cell>
          <cell r="D532">
            <v>94.02</v>
          </cell>
          <cell r="E532">
            <v>3.35</v>
          </cell>
          <cell r="F532">
            <v>12.333333333333</v>
          </cell>
          <cell r="G532">
            <v>0</v>
          </cell>
          <cell r="H532">
            <v>99.53</v>
          </cell>
          <cell r="I532">
            <v>0.39</v>
          </cell>
          <cell r="J532">
            <v>20.5</v>
          </cell>
          <cell r="K532">
            <v>0</v>
          </cell>
          <cell r="L532">
            <v>95.58</v>
          </cell>
          <cell r="M532">
            <v>3.72</v>
          </cell>
          <cell r="N532">
            <v>30.5</v>
          </cell>
          <cell r="O532">
            <v>0</v>
          </cell>
          <cell r="P532">
            <v>94.35</v>
          </cell>
          <cell r="Q532">
            <v>9.17</v>
          </cell>
          <cell r="R532">
            <v>30.5</v>
          </cell>
          <cell r="S532">
            <v>0</v>
          </cell>
          <cell r="T532">
            <v>99.53</v>
          </cell>
          <cell r="U532">
            <v>0.39</v>
          </cell>
        </row>
        <row r="533">
          <cell r="A533" t="str">
            <v>HDKM46019</v>
          </cell>
          <cell r="B533" t="str">
            <v>IDWP</v>
          </cell>
          <cell r="C533" t="str">
            <v>INST</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HDKM46025</v>
          </cell>
          <cell r="B534" t="str">
            <v>IDWP</v>
          </cell>
          <cell r="C534" t="str">
            <v>INST</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HDKM46058</v>
          </cell>
          <cell r="B535" t="str">
            <v>INPR</v>
          </cell>
          <cell r="C535" t="str">
            <v>INST</v>
          </cell>
          <cell r="D535">
            <v>56.77</v>
          </cell>
          <cell r="E535">
            <v>18.16</v>
          </cell>
          <cell r="F535">
            <v>4.25</v>
          </cell>
          <cell r="G535">
            <v>45.801000000000002</v>
          </cell>
          <cell r="H535">
            <v>94.63</v>
          </cell>
          <cell r="I535">
            <v>3.01</v>
          </cell>
          <cell r="J535">
            <v>17.666666666666998</v>
          </cell>
          <cell r="K535">
            <v>0</v>
          </cell>
          <cell r="L535">
            <v>97.43</v>
          </cell>
          <cell r="M535">
            <v>2.16</v>
          </cell>
          <cell r="N535">
            <v>30.5</v>
          </cell>
          <cell r="O535">
            <v>0</v>
          </cell>
          <cell r="P535">
            <v>98.06</v>
          </cell>
          <cell r="Q535">
            <v>1.63</v>
          </cell>
          <cell r="R535">
            <v>30.5</v>
          </cell>
          <cell r="S535">
            <v>0</v>
          </cell>
          <cell r="T535">
            <v>94.63</v>
          </cell>
          <cell r="U535">
            <v>3.01</v>
          </cell>
        </row>
        <row r="536">
          <cell r="A536" t="str">
            <v>HDKM46060</v>
          </cell>
          <cell r="B536" t="str">
            <v>INPR</v>
          </cell>
          <cell r="C536" t="str">
            <v>INST</v>
          </cell>
          <cell r="D536">
            <v>83.38</v>
          </cell>
          <cell r="E536">
            <v>27.92</v>
          </cell>
          <cell r="F536">
            <v>58</v>
          </cell>
          <cell r="G536">
            <v>100</v>
          </cell>
          <cell r="H536">
            <v>99.9</v>
          </cell>
          <cell r="I536">
            <v>0.17</v>
          </cell>
          <cell r="J536">
            <v>35</v>
          </cell>
          <cell r="K536">
            <v>0</v>
          </cell>
          <cell r="L536">
            <v>99.76</v>
          </cell>
          <cell r="M536">
            <v>0.4</v>
          </cell>
          <cell r="N536">
            <v>70</v>
          </cell>
          <cell r="O536">
            <v>0</v>
          </cell>
          <cell r="P536">
            <v>99.16</v>
          </cell>
          <cell r="Q536">
            <v>1.42</v>
          </cell>
          <cell r="R536">
            <v>70</v>
          </cell>
          <cell r="S536">
            <v>0</v>
          </cell>
          <cell r="T536">
            <v>99.9</v>
          </cell>
          <cell r="U536">
            <v>0.17</v>
          </cell>
        </row>
        <row r="537">
          <cell r="A537" t="str">
            <v>HDKM46066</v>
          </cell>
          <cell r="B537" t="str">
            <v>INPR</v>
          </cell>
          <cell r="C537" t="str">
            <v>INST</v>
          </cell>
          <cell r="D537">
            <v>93.18</v>
          </cell>
          <cell r="E537">
            <v>1.64</v>
          </cell>
          <cell r="F537">
            <v>9.7142857142856993</v>
          </cell>
          <cell r="G537">
            <v>0</v>
          </cell>
          <cell r="H537">
            <v>78.27</v>
          </cell>
          <cell r="I537">
            <v>12.17</v>
          </cell>
          <cell r="J537">
            <v>3.3333333333333002</v>
          </cell>
          <cell r="K537">
            <v>83.424999999999997</v>
          </cell>
          <cell r="L537">
            <v>94.33</v>
          </cell>
          <cell r="M537">
            <v>2.38</v>
          </cell>
          <cell r="N537">
            <v>23</v>
          </cell>
          <cell r="O537">
            <v>0</v>
          </cell>
          <cell r="P537">
            <v>96.97</v>
          </cell>
          <cell r="Q537">
            <v>5.08</v>
          </cell>
          <cell r="R537">
            <v>23</v>
          </cell>
          <cell r="S537">
            <v>0</v>
          </cell>
          <cell r="T537">
            <v>78.27</v>
          </cell>
          <cell r="U537">
            <v>12.17</v>
          </cell>
        </row>
        <row r="538">
          <cell r="A538" t="str">
            <v>HDKM46067</v>
          </cell>
          <cell r="B538" t="str">
            <v>INPR</v>
          </cell>
          <cell r="C538" t="str">
            <v>INST</v>
          </cell>
          <cell r="D538">
            <v>0</v>
          </cell>
          <cell r="E538">
            <v>168</v>
          </cell>
          <cell r="F538">
            <v>0</v>
          </cell>
          <cell r="G538">
            <v>100</v>
          </cell>
          <cell r="H538">
            <v>25.17</v>
          </cell>
          <cell r="I538">
            <v>40.94</v>
          </cell>
          <cell r="J538">
            <v>6</v>
          </cell>
          <cell r="K538">
            <v>97.287000000000006</v>
          </cell>
          <cell r="L538">
            <v>99.77</v>
          </cell>
          <cell r="M538">
            <v>0.38</v>
          </cell>
          <cell r="N538">
            <v>61</v>
          </cell>
          <cell r="O538">
            <v>0</v>
          </cell>
          <cell r="P538">
            <v>20.75</v>
          </cell>
          <cell r="Q538">
            <v>133.13</v>
          </cell>
          <cell r="R538">
            <v>61</v>
          </cell>
          <cell r="S538">
            <v>100</v>
          </cell>
          <cell r="T538">
            <v>25.17</v>
          </cell>
          <cell r="U538">
            <v>40.94</v>
          </cell>
          <cell r="V538">
            <v>6</v>
          </cell>
          <cell r="W538">
            <v>97.287000000000006</v>
          </cell>
        </row>
        <row r="539">
          <cell r="A539" t="str">
            <v>HDKM46070</v>
          </cell>
          <cell r="B539" t="str">
            <v>INPR</v>
          </cell>
          <cell r="C539" t="str">
            <v>INST</v>
          </cell>
          <cell r="D539">
            <v>93.93</v>
          </cell>
          <cell r="E539">
            <v>3.4</v>
          </cell>
          <cell r="F539">
            <v>19.833333333333002</v>
          </cell>
          <cell r="G539">
            <v>0</v>
          </cell>
          <cell r="H539">
            <v>98.19</v>
          </cell>
          <cell r="I539">
            <v>0.98</v>
          </cell>
          <cell r="J539">
            <v>27.5</v>
          </cell>
          <cell r="K539">
            <v>0</v>
          </cell>
          <cell r="L539">
            <v>68.11</v>
          </cell>
          <cell r="M539">
            <v>26.79</v>
          </cell>
          <cell r="N539">
            <v>25</v>
          </cell>
          <cell r="O539">
            <v>97.792000000000002</v>
          </cell>
          <cell r="P539">
            <v>86.56</v>
          </cell>
          <cell r="Q539">
            <v>21.15</v>
          </cell>
          <cell r="R539">
            <v>25</v>
          </cell>
          <cell r="S539">
            <v>100</v>
          </cell>
          <cell r="T539">
            <v>98.19</v>
          </cell>
          <cell r="U539">
            <v>0.98</v>
          </cell>
          <cell r="V539">
            <v>27.5</v>
          </cell>
          <cell r="W539">
            <v>0</v>
          </cell>
        </row>
        <row r="540">
          <cell r="A540" t="str">
            <v>HDKM46073</v>
          </cell>
          <cell r="B540" t="str">
            <v>INPR</v>
          </cell>
          <cell r="C540" t="str">
            <v>INST</v>
          </cell>
          <cell r="D540">
            <v>86.86</v>
          </cell>
          <cell r="E540">
            <v>7.15</v>
          </cell>
          <cell r="F540">
            <v>14</v>
          </cell>
          <cell r="G540">
            <v>90.442999999999998</v>
          </cell>
          <cell r="H540">
            <v>93.33</v>
          </cell>
          <cell r="I540">
            <v>2.0499999999999998</v>
          </cell>
          <cell r="J540">
            <v>16.5</v>
          </cell>
          <cell r="K540">
            <v>0</v>
          </cell>
          <cell r="L540">
            <v>97.02</v>
          </cell>
          <cell r="M540">
            <v>1.67</v>
          </cell>
          <cell r="N540">
            <v>24.666666666666668</v>
          </cell>
          <cell r="O540">
            <v>0</v>
          </cell>
          <cell r="P540">
            <v>95.04</v>
          </cell>
          <cell r="Q540">
            <v>4.17</v>
          </cell>
          <cell r="R540">
            <v>24.666666666666668</v>
          </cell>
          <cell r="S540">
            <v>0</v>
          </cell>
          <cell r="T540">
            <v>93.33</v>
          </cell>
          <cell r="U540">
            <v>2.0499999999999998</v>
          </cell>
          <cell r="V540">
            <v>16.5</v>
          </cell>
          <cell r="W540">
            <v>0</v>
          </cell>
        </row>
        <row r="541">
          <cell r="A541" t="str">
            <v>HDKM46079</v>
          </cell>
          <cell r="B541" t="str">
            <v>INPR</v>
          </cell>
          <cell r="C541" t="str">
            <v>INST</v>
          </cell>
          <cell r="D541">
            <v>96.84</v>
          </cell>
          <cell r="E541">
            <v>1.17</v>
          </cell>
          <cell r="F541">
            <v>25</v>
          </cell>
          <cell r="G541">
            <v>0</v>
          </cell>
          <cell r="H541">
            <v>99.47</v>
          </cell>
          <cell r="I541">
            <v>0.88</v>
          </cell>
          <cell r="J541">
            <v>60</v>
          </cell>
          <cell r="K541">
            <v>0</v>
          </cell>
          <cell r="L541">
            <v>50.68</v>
          </cell>
          <cell r="M541">
            <v>82.85</v>
          </cell>
          <cell r="N541">
            <v>15</v>
          </cell>
          <cell r="O541">
            <v>100</v>
          </cell>
          <cell r="P541">
            <v>99.35</v>
          </cell>
          <cell r="Q541">
            <v>1.1000000000000001</v>
          </cell>
          <cell r="R541">
            <v>15</v>
          </cell>
          <cell r="S541">
            <v>0</v>
          </cell>
          <cell r="T541">
            <v>99.47</v>
          </cell>
          <cell r="U541">
            <v>0.88</v>
          </cell>
          <cell r="V541">
            <v>60</v>
          </cell>
          <cell r="W541">
            <v>0</v>
          </cell>
        </row>
        <row r="542">
          <cell r="A542" t="str">
            <v>HDKM46092</v>
          </cell>
          <cell r="B542" t="str">
            <v>IDWP</v>
          </cell>
          <cell r="C542" t="str">
            <v>INST</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cell r="V542" t="str">
            <v/>
          </cell>
          <cell r="W542" t="str">
            <v/>
          </cell>
        </row>
        <row r="543">
          <cell r="A543" t="str">
            <v>HWKM46001</v>
          </cell>
          <cell r="B543" t="str">
            <v>INPR</v>
          </cell>
          <cell r="C543" t="str">
            <v>INST</v>
          </cell>
          <cell r="D543">
            <v>99.66</v>
          </cell>
          <cell r="E543">
            <v>0.56999999999999995</v>
          </cell>
          <cell r="F543">
            <v>27</v>
          </cell>
          <cell r="G543">
            <v>0</v>
          </cell>
          <cell r="H543">
            <v>100</v>
          </cell>
          <cell r="I543">
            <v>0</v>
          </cell>
          <cell r="J543">
            <v>12</v>
          </cell>
          <cell r="L543">
            <v>98.31</v>
          </cell>
          <cell r="M543">
            <v>1.42</v>
          </cell>
          <cell r="N543">
            <v>22.5</v>
          </cell>
          <cell r="P543">
            <v>90.92</v>
          </cell>
          <cell r="Q543">
            <v>4.82</v>
          </cell>
          <cell r="R543">
            <v>22.5</v>
          </cell>
          <cell r="T543">
            <v>100</v>
          </cell>
          <cell r="U543">
            <v>0</v>
          </cell>
          <cell r="V543">
            <v>12</v>
          </cell>
          <cell r="W543" t="str">
            <v/>
          </cell>
        </row>
        <row r="544">
          <cell r="A544" t="str">
            <v>HWKM46002</v>
          </cell>
          <cell r="B544" t="str">
            <v>INPR</v>
          </cell>
          <cell r="C544" t="str">
            <v>INST</v>
          </cell>
          <cell r="D544">
            <v>100</v>
          </cell>
          <cell r="E544">
            <v>0</v>
          </cell>
          <cell r="F544">
            <v>36</v>
          </cell>
          <cell r="G544" t="str">
            <v/>
          </cell>
          <cell r="H544">
            <v>100</v>
          </cell>
          <cell r="I544">
            <v>0</v>
          </cell>
          <cell r="J544">
            <v>17</v>
          </cell>
          <cell r="L544">
            <v>84.46</v>
          </cell>
          <cell r="M544">
            <v>13.05</v>
          </cell>
          <cell r="N544">
            <v>21.5</v>
          </cell>
          <cell r="P544">
            <v>99.7</v>
          </cell>
          <cell r="Q544">
            <v>0.5</v>
          </cell>
          <cell r="R544">
            <v>21.5</v>
          </cell>
          <cell r="T544">
            <v>100</v>
          </cell>
          <cell r="U544">
            <v>0</v>
          </cell>
          <cell r="V544">
            <v>17</v>
          </cell>
          <cell r="W544" t="str">
            <v/>
          </cell>
        </row>
        <row r="545">
          <cell r="A545" t="str">
            <v>HWKM46006</v>
          </cell>
          <cell r="B545" t="str">
            <v>INPR</v>
          </cell>
          <cell r="C545" t="str">
            <v>INST</v>
          </cell>
          <cell r="D545">
            <v>89.69</v>
          </cell>
          <cell r="E545">
            <v>8.66</v>
          </cell>
          <cell r="F545">
            <v>5.5</v>
          </cell>
          <cell r="G545">
            <v>100</v>
          </cell>
          <cell r="H545">
            <v>0</v>
          </cell>
          <cell r="I545">
            <v>168</v>
          </cell>
          <cell r="J545">
            <v>0</v>
          </cell>
          <cell r="L545">
            <v>43.53</v>
          </cell>
          <cell r="M545">
            <v>47.43</v>
          </cell>
          <cell r="N545">
            <v>10</v>
          </cell>
          <cell r="P545">
            <v>100</v>
          </cell>
          <cell r="Q545">
            <v>0</v>
          </cell>
          <cell r="R545">
            <v>10</v>
          </cell>
          <cell r="T545">
            <v>0</v>
          </cell>
          <cell r="U545">
            <v>168</v>
          </cell>
          <cell r="V545">
            <v>0</v>
          </cell>
          <cell r="W545">
            <v>100</v>
          </cell>
        </row>
        <row r="546">
          <cell r="A546" t="str">
            <v>HWKM46008</v>
          </cell>
          <cell r="B546" t="str">
            <v>INPR</v>
          </cell>
          <cell r="C546" t="str">
            <v>INST</v>
          </cell>
          <cell r="D546">
            <v>97.15</v>
          </cell>
          <cell r="E546">
            <v>2.39</v>
          </cell>
          <cell r="F546">
            <v>12</v>
          </cell>
          <cell r="G546">
            <v>0</v>
          </cell>
          <cell r="H546">
            <v>62.2</v>
          </cell>
          <cell r="I546">
            <v>63.5</v>
          </cell>
          <cell r="J546">
            <v>0</v>
          </cell>
          <cell r="K546">
            <v>0</v>
          </cell>
          <cell r="L546">
            <v>32.840000000000003</v>
          </cell>
          <cell r="M546">
            <v>28.21</v>
          </cell>
          <cell r="N546">
            <v>2</v>
          </cell>
          <cell r="O546">
            <v>10.443</v>
          </cell>
          <cell r="P546">
            <v>71.7</v>
          </cell>
          <cell r="Q546">
            <v>23.78</v>
          </cell>
          <cell r="R546">
            <v>2</v>
          </cell>
          <cell r="S546">
            <v>0</v>
          </cell>
          <cell r="T546">
            <v>62.2</v>
          </cell>
          <cell r="U546">
            <v>63.5</v>
          </cell>
          <cell r="V546">
            <v>0</v>
          </cell>
          <cell r="W546">
            <v>0</v>
          </cell>
        </row>
        <row r="547">
          <cell r="A547" t="str">
            <v>HWKM46017</v>
          </cell>
          <cell r="B547" t="str">
            <v>INPR</v>
          </cell>
          <cell r="C547" t="str">
            <v>INST</v>
          </cell>
          <cell r="D547">
            <v>89.83</v>
          </cell>
          <cell r="E547">
            <v>5.69</v>
          </cell>
          <cell r="F547">
            <v>9.3333333333333002</v>
          </cell>
          <cell r="G547">
            <v>0</v>
          </cell>
          <cell r="H547">
            <v>84.27</v>
          </cell>
          <cell r="I547">
            <v>26.43</v>
          </cell>
          <cell r="J547">
            <v>0</v>
          </cell>
          <cell r="K547">
            <v>0</v>
          </cell>
          <cell r="L547">
            <v>56.51</v>
          </cell>
          <cell r="M547">
            <v>24.36</v>
          </cell>
          <cell r="N547">
            <v>2.3333333333333335</v>
          </cell>
          <cell r="O547">
            <v>0</v>
          </cell>
          <cell r="P547">
            <v>89.52</v>
          </cell>
          <cell r="Q547">
            <v>3.52</v>
          </cell>
          <cell r="R547">
            <v>2.3333333333333335</v>
          </cell>
          <cell r="S547">
            <v>0</v>
          </cell>
          <cell r="T547">
            <v>84.27</v>
          </cell>
          <cell r="U547">
            <v>26.43</v>
          </cell>
          <cell r="V547">
            <v>0</v>
          </cell>
          <cell r="W547">
            <v>0</v>
          </cell>
        </row>
        <row r="548">
          <cell r="A548" t="str">
            <v>HWKM46018</v>
          </cell>
          <cell r="B548" t="str">
            <v>INPR</v>
          </cell>
          <cell r="C548" t="str">
            <v>INST</v>
          </cell>
          <cell r="D548">
            <v>92.17</v>
          </cell>
          <cell r="E548">
            <v>6.58</v>
          </cell>
          <cell r="F548">
            <v>10</v>
          </cell>
          <cell r="G548">
            <v>0</v>
          </cell>
          <cell r="H548">
            <v>4.53</v>
          </cell>
          <cell r="I548">
            <v>160.38</v>
          </cell>
          <cell r="J548">
            <v>0</v>
          </cell>
          <cell r="K548">
            <v>100</v>
          </cell>
          <cell r="L548">
            <v>4.58</v>
          </cell>
          <cell r="M548">
            <v>53.43</v>
          </cell>
          <cell r="N548">
            <v>0</v>
          </cell>
          <cell r="O548">
            <v>14.66</v>
          </cell>
          <cell r="P548">
            <v>0</v>
          </cell>
          <cell r="Q548">
            <v>168</v>
          </cell>
          <cell r="R548">
            <v>0</v>
          </cell>
          <cell r="S548">
            <v>0</v>
          </cell>
          <cell r="T548">
            <v>4.53</v>
          </cell>
          <cell r="U548">
            <v>160.38</v>
          </cell>
          <cell r="V548">
            <v>0</v>
          </cell>
          <cell r="W548">
            <v>100</v>
          </cell>
        </row>
        <row r="549">
          <cell r="A549" t="str">
            <v>HWKM46019</v>
          </cell>
          <cell r="B549" t="str">
            <v>INPR</v>
          </cell>
          <cell r="C549" t="str">
            <v>INST</v>
          </cell>
          <cell r="D549">
            <v>96.57</v>
          </cell>
          <cell r="E549">
            <v>5.77</v>
          </cell>
          <cell r="F549">
            <v>38</v>
          </cell>
          <cell r="G549">
            <v>0</v>
          </cell>
          <cell r="H549">
            <v>100</v>
          </cell>
          <cell r="I549">
            <v>0</v>
          </cell>
          <cell r="J549">
            <v>15</v>
          </cell>
          <cell r="K549" t="str">
            <v/>
          </cell>
          <cell r="L549">
            <v>98.04</v>
          </cell>
          <cell r="M549">
            <v>3.3</v>
          </cell>
          <cell r="N549">
            <v>46</v>
          </cell>
          <cell r="O549">
            <v>0</v>
          </cell>
          <cell r="P549">
            <v>94.49</v>
          </cell>
          <cell r="Q549">
            <v>0</v>
          </cell>
          <cell r="R549">
            <v>46</v>
          </cell>
          <cell r="S549" t="str">
            <v/>
          </cell>
          <cell r="T549">
            <v>100</v>
          </cell>
          <cell r="U549">
            <v>0</v>
          </cell>
          <cell r="V549">
            <v>15</v>
          </cell>
          <cell r="W549" t="str">
            <v/>
          </cell>
        </row>
        <row r="550">
          <cell r="A550" t="str">
            <v>HWKM46020</v>
          </cell>
          <cell r="B550" t="str">
            <v>INPR</v>
          </cell>
          <cell r="C550" t="str">
            <v>INST</v>
          </cell>
          <cell r="D550">
            <v>76.69</v>
          </cell>
          <cell r="E550">
            <v>19.579999999999998</v>
          </cell>
          <cell r="F550">
            <v>11</v>
          </cell>
          <cell r="G550">
            <v>53.828000000000003</v>
          </cell>
          <cell r="H550">
            <v>100</v>
          </cell>
          <cell r="I550">
            <v>0</v>
          </cell>
          <cell r="J550">
            <v>11</v>
          </cell>
          <cell r="K550" t="str">
            <v/>
          </cell>
          <cell r="L550">
            <v>96.71</v>
          </cell>
          <cell r="M550">
            <v>5.53</v>
          </cell>
          <cell r="N550">
            <v>49.7</v>
          </cell>
          <cell r="O550">
            <v>0</v>
          </cell>
          <cell r="P550">
            <v>94.9</v>
          </cell>
          <cell r="Q550">
            <v>8.57</v>
          </cell>
          <cell r="R550">
            <v>49.7</v>
          </cell>
          <cell r="S550">
            <v>0</v>
          </cell>
          <cell r="T550">
            <v>100</v>
          </cell>
          <cell r="U550">
            <v>0</v>
          </cell>
          <cell r="V550">
            <v>11</v>
          </cell>
          <cell r="W550" t="str">
            <v/>
          </cell>
        </row>
        <row r="551">
          <cell r="A551" t="str">
            <v>HWKM46021</v>
          </cell>
          <cell r="B551" t="str">
            <v>INPR</v>
          </cell>
          <cell r="C551" t="str">
            <v>INST</v>
          </cell>
          <cell r="D551">
            <v>89.19</v>
          </cell>
          <cell r="E551">
            <v>9.08</v>
          </cell>
          <cell r="F551">
            <v>16.5</v>
          </cell>
          <cell r="G551">
            <v>0</v>
          </cell>
          <cell r="H551">
            <v>96.73</v>
          </cell>
          <cell r="I551">
            <v>5.5</v>
          </cell>
          <cell r="J551">
            <v>10</v>
          </cell>
          <cell r="L551">
            <v>57.36</v>
          </cell>
          <cell r="M551">
            <v>23.88</v>
          </cell>
          <cell r="N551">
            <v>10.666666666666666</v>
          </cell>
          <cell r="P551">
            <v>91.84</v>
          </cell>
          <cell r="Q551">
            <v>4.57</v>
          </cell>
          <cell r="R551">
            <v>10.666666666666666</v>
          </cell>
          <cell r="T551">
            <v>96.73</v>
          </cell>
          <cell r="U551">
            <v>5.5</v>
          </cell>
          <cell r="V551">
            <v>10</v>
          </cell>
          <cell r="W551">
            <v>0</v>
          </cell>
        </row>
        <row r="552">
          <cell r="A552" t="str">
            <v>HWKM46026</v>
          </cell>
          <cell r="B552" t="str">
            <v>INPR</v>
          </cell>
          <cell r="C552" t="str">
            <v>INST</v>
          </cell>
          <cell r="D552">
            <v>33.5</v>
          </cell>
          <cell r="E552">
            <v>111.72</v>
          </cell>
          <cell r="F552">
            <v>3</v>
          </cell>
          <cell r="G552">
            <v>100</v>
          </cell>
          <cell r="H552">
            <v>98.11</v>
          </cell>
          <cell r="I552">
            <v>3.17</v>
          </cell>
          <cell r="J552">
            <v>11</v>
          </cell>
          <cell r="L552">
            <v>98.59</v>
          </cell>
          <cell r="M552">
            <v>2.37</v>
          </cell>
          <cell r="N552">
            <v>39</v>
          </cell>
          <cell r="P552">
            <v>98.19</v>
          </cell>
          <cell r="Q552">
            <v>3.03</v>
          </cell>
          <cell r="R552">
            <v>39</v>
          </cell>
          <cell r="T552">
            <v>98.11</v>
          </cell>
          <cell r="U552">
            <v>3.17</v>
          </cell>
          <cell r="V552">
            <v>11</v>
          </cell>
          <cell r="W552">
            <v>0</v>
          </cell>
        </row>
        <row r="553">
          <cell r="A553" t="str">
            <v>HWKM78004</v>
          </cell>
          <cell r="B553" t="str">
            <v>INPR</v>
          </cell>
          <cell r="C553" t="str">
            <v>INST</v>
          </cell>
          <cell r="D553">
            <v>78.489999999999995</v>
          </cell>
          <cell r="E553">
            <v>18.07</v>
          </cell>
          <cell r="F553">
            <v>16</v>
          </cell>
          <cell r="G553">
            <v>0</v>
          </cell>
          <cell r="H553">
            <v>100</v>
          </cell>
          <cell r="I553">
            <v>0</v>
          </cell>
          <cell r="J553">
            <v>13</v>
          </cell>
          <cell r="K553" t="str">
            <v/>
          </cell>
          <cell r="L553">
            <v>97.36</v>
          </cell>
          <cell r="M553">
            <v>2.2200000000000002</v>
          </cell>
          <cell r="N553">
            <v>25</v>
          </cell>
          <cell r="O553">
            <v>0</v>
          </cell>
          <cell r="P553">
            <v>88.2</v>
          </cell>
          <cell r="Q553">
            <v>19.82</v>
          </cell>
          <cell r="R553">
            <v>25</v>
          </cell>
          <cell r="S553">
            <v>0</v>
          </cell>
          <cell r="T553">
            <v>100</v>
          </cell>
          <cell r="U553">
            <v>0</v>
          </cell>
          <cell r="V553">
            <v>13</v>
          </cell>
          <cell r="W553" t="str">
            <v/>
          </cell>
        </row>
        <row r="554">
          <cell r="A554" t="str">
            <v>MPKS15006</v>
          </cell>
          <cell r="B554" t="str">
            <v>INPR</v>
          </cell>
          <cell r="C554" t="str">
            <v>INST</v>
          </cell>
          <cell r="D554">
            <v>100</v>
          </cell>
          <cell r="E554">
            <v>0</v>
          </cell>
          <cell r="F554">
            <v>0</v>
          </cell>
          <cell r="G554" t="str">
            <v/>
          </cell>
          <cell r="H554">
            <v>100</v>
          </cell>
          <cell r="I554">
            <v>0</v>
          </cell>
          <cell r="J554">
            <v>0</v>
          </cell>
          <cell r="L554">
            <v>100</v>
          </cell>
          <cell r="M554">
            <v>0</v>
          </cell>
          <cell r="P554">
            <v>100</v>
          </cell>
          <cell r="Q554">
            <v>0</v>
          </cell>
          <cell r="T554">
            <v>100</v>
          </cell>
          <cell r="U554">
            <v>0</v>
          </cell>
        </row>
        <row r="555">
          <cell r="A555" t="str">
            <v>MPKS15008</v>
          </cell>
          <cell r="B555" t="str">
            <v>INPR</v>
          </cell>
          <cell r="C555" t="str">
            <v>INST</v>
          </cell>
          <cell r="D555">
            <v>100</v>
          </cell>
          <cell r="E555">
            <v>0</v>
          </cell>
          <cell r="F555">
            <v>0</v>
          </cell>
          <cell r="G555" t="str">
            <v/>
          </cell>
          <cell r="H555">
            <v>100</v>
          </cell>
          <cell r="I555">
            <v>0</v>
          </cell>
          <cell r="J555">
            <v>0</v>
          </cell>
          <cell r="K555" t="str">
            <v/>
          </cell>
          <cell r="L555">
            <v>100</v>
          </cell>
          <cell r="M555">
            <v>0</v>
          </cell>
          <cell r="N555" t="str">
            <v/>
          </cell>
          <cell r="O555" t="str">
            <v/>
          </cell>
          <cell r="P555">
            <v>100</v>
          </cell>
          <cell r="Q555">
            <v>0</v>
          </cell>
          <cell r="R555" t="str">
            <v/>
          </cell>
          <cell r="S555" t="str">
            <v/>
          </cell>
          <cell r="T555">
            <v>100</v>
          </cell>
          <cell r="U555">
            <v>0</v>
          </cell>
          <cell r="V555" t="str">
            <v/>
          </cell>
          <cell r="W555" t="str">
            <v/>
          </cell>
        </row>
        <row r="556">
          <cell r="A556" t="str">
            <v>MPMF29003</v>
          </cell>
          <cell r="B556" t="str">
            <v>INPR</v>
          </cell>
          <cell r="C556" t="str">
            <v>INST</v>
          </cell>
          <cell r="D556">
            <v>100</v>
          </cell>
          <cell r="E556">
            <v>0</v>
          </cell>
          <cell r="F556">
            <v>0</v>
          </cell>
          <cell r="G556" t="str">
            <v/>
          </cell>
          <cell r="H556">
            <v>100</v>
          </cell>
          <cell r="I556">
            <v>0</v>
          </cell>
          <cell r="J556">
            <v>0</v>
          </cell>
          <cell r="K556" t="str">
            <v/>
          </cell>
          <cell r="L556">
            <v>100</v>
          </cell>
          <cell r="M556">
            <v>0</v>
          </cell>
          <cell r="N556" t="str">
            <v/>
          </cell>
          <cell r="O556" t="str">
            <v/>
          </cell>
          <cell r="P556">
            <v>97.36</v>
          </cell>
          <cell r="Q556">
            <v>4.43</v>
          </cell>
          <cell r="R556" t="str">
            <v/>
          </cell>
          <cell r="S556">
            <v>0</v>
          </cell>
          <cell r="T556">
            <v>100</v>
          </cell>
          <cell r="U556">
            <v>0</v>
          </cell>
          <cell r="V556" t="str">
            <v/>
          </cell>
          <cell r="W556" t="str">
            <v/>
          </cell>
        </row>
        <row r="557">
          <cell r="A557" t="str">
            <v>MPMF29014</v>
          </cell>
          <cell r="B557" t="str">
            <v>INPR</v>
          </cell>
          <cell r="C557" t="str">
            <v>INST</v>
          </cell>
          <cell r="D557">
            <v>100</v>
          </cell>
          <cell r="E557">
            <v>0</v>
          </cell>
          <cell r="F557">
            <v>0</v>
          </cell>
          <cell r="G557" t="str">
            <v/>
          </cell>
          <cell r="H557">
            <v>100</v>
          </cell>
          <cell r="I557">
            <v>0</v>
          </cell>
          <cell r="J557">
            <v>0</v>
          </cell>
          <cell r="K557" t="str">
            <v/>
          </cell>
          <cell r="L557">
            <v>100</v>
          </cell>
          <cell r="M557">
            <v>0</v>
          </cell>
          <cell r="N557" t="str">
            <v/>
          </cell>
          <cell r="O557" t="str">
            <v/>
          </cell>
          <cell r="P557">
            <v>100</v>
          </cell>
          <cell r="Q557">
            <v>0</v>
          </cell>
          <cell r="R557" t="str">
            <v/>
          </cell>
          <cell r="S557" t="str">
            <v/>
          </cell>
          <cell r="T557">
            <v>100</v>
          </cell>
          <cell r="U557">
            <v>0</v>
          </cell>
          <cell r="V557" t="str">
            <v/>
          </cell>
          <cell r="W557" t="str">
            <v/>
          </cell>
        </row>
        <row r="558">
          <cell r="A558" t="str">
            <v>MPMF38005</v>
          </cell>
          <cell r="B558" t="str">
            <v>INPR</v>
          </cell>
          <cell r="C558" t="str">
            <v>INST</v>
          </cell>
          <cell r="D558">
            <v>100</v>
          </cell>
          <cell r="E558">
            <v>0</v>
          </cell>
          <cell r="F558">
            <v>13</v>
          </cell>
          <cell r="G558" t="str">
            <v/>
          </cell>
          <cell r="H558">
            <v>100</v>
          </cell>
          <cell r="I558">
            <v>0</v>
          </cell>
          <cell r="J558">
            <v>20</v>
          </cell>
          <cell r="L558">
            <v>100</v>
          </cell>
          <cell r="M558">
            <v>0</v>
          </cell>
          <cell r="P558">
            <v>100</v>
          </cell>
          <cell r="Q558">
            <v>0</v>
          </cell>
          <cell r="T558">
            <v>100</v>
          </cell>
          <cell r="U558">
            <v>0</v>
          </cell>
        </row>
        <row r="559">
          <cell r="A559" t="str">
            <v>MPMF38003</v>
          </cell>
          <cell r="B559" t="str">
            <v>INPR</v>
          </cell>
          <cell r="C559" t="str">
            <v>INST</v>
          </cell>
          <cell r="D559">
            <v>92.47</v>
          </cell>
          <cell r="E559">
            <v>6.33</v>
          </cell>
          <cell r="F559">
            <v>28</v>
          </cell>
          <cell r="G559">
            <v>0</v>
          </cell>
          <cell r="H559">
            <v>100</v>
          </cell>
          <cell r="I559">
            <v>0</v>
          </cell>
          <cell r="J559">
            <v>0</v>
          </cell>
          <cell r="L559">
            <v>100</v>
          </cell>
          <cell r="M559">
            <v>0</v>
          </cell>
          <cell r="P559">
            <v>100</v>
          </cell>
          <cell r="Q559">
            <v>0</v>
          </cell>
          <cell r="T559">
            <v>100</v>
          </cell>
          <cell r="U559">
            <v>0</v>
          </cell>
        </row>
        <row r="560">
          <cell r="A560" t="str">
            <v>MPMF38014</v>
          </cell>
          <cell r="B560" t="str">
            <v>IDWP</v>
          </cell>
          <cell r="C560" t="str">
            <v>INST</v>
          </cell>
          <cell r="D560" t="str">
            <v/>
          </cell>
          <cell r="E560" t="str">
            <v/>
          </cell>
          <cell r="F560" t="str">
            <v/>
          </cell>
          <cell r="G560" t="str">
            <v/>
          </cell>
          <cell r="H560" t="str">
            <v/>
          </cell>
          <cell r="I560" t="str">
            <v/>
          </cell>
          <cell r="J560" t="str">
            <v/>
          </cell>
          <cell r="L560" t="str">
            <v/>
          </cell>
          <cell r="M560" t="str">
            <v/>
          </cell>
          <cell r="P560" t="str">
            <v/>
          </cell>
          <cell r="Q560" t="str">
            <v/>
          </cell>
          <cell r="T560" t="str">
            <v/>
          </cell>
          <cell r="U560" t="str">
            <v/>
          </cell>
        </row>
        <row r="561">
          <cell r="A561" t="str">
            <v>MPMF38011</v>
          </cell>
          <cell r="B561" t="str">
            <v>INPR</v>
          </cell>
          <cell r="C561" t="str">
            <v>INST</v>
          </cell>
          <cell r="D561">
            <v>100</v>
          </cell>
          <cell r="E561">
            <v>0</v>
          </cell>
          <cell r="F561">
            <v>0</v>
          </cell>
          <cell r="G561" t="str">
            <v/>
          </cell>
          <cell r="H561">
            <v>100</v>
          </cell>
          <cell r="I561">
            <v>0</v>
          </cell>
          <cell r="J561">
            <v>0</v>
          </cell>
          <cell r="L561">
            <v>100</v>
          </cell>
          <cell r="M561">
            <v>0</v>
          </cell>
          <cell r="P561">
            <v>100</v>
          </cell>
          <cell r="Q561">
            <v>0</v>
          </cell>
          <cell r="T561">
            <v>100</v>
          </cell>
          <cell r="U561">
            <v>0</v>
          </cell>
        </row>
        <row r="562">
          <cell r="A562" t="str">
            <v>MPMF38016</v>
          </cell>
          <cell r="B562" t="str">
            <v>INPR</v>
          </cell>
          <cell r="C562" t="str">
            <v>INST</v>
          </cell>
          <cell r="D562">
            <v>100</v>
          </cell>
          <cell r="E562">
            <v>0</v>
          </cell>
          <cell r="F562">
            <v>91</v>
          </cell>
          <cell r="G562" t="str">
            <v/>
          </cell>
          <cell r="H562">
            <v>97.94</v>
          </cell>
          <cell r="I562">
            <v>3.47</v>
          </cell>
          <cell r="J562">
            <v>41</v>
          </cell>
          <cell r="K562">
            <v>0</v>
          </cell>
          <cell r="L562">
            <v>94.09</v>
          </cell>
          <cell r="M562">
            <v>9.93</v>
          </cell>
          <cell r="N562">
            <v>91.5</v>
          </cell>
          <cell r="O562">
            <v>0</v>
          </cell>
          <cell r="P562">
            <v>86.9</v>
          </cell>
          <cell r="Q562">
            <v>22</v>
          </cell>
          <cell r="R562">
            <v>91.5</v>
          </cell>
          <cell r="S562">
            <v>0</v>
          </cell>
          <cell r="T562">
            <v>97.94</v>
          </cell>
          <cell r="U562">
            <v>3.47</v>
          </cell>
          <cell r="V562">
            <v>41</v>
          </cell>
          <cell r="W562">
            <v>0</v>
          </cell>
        </row>
        <row r="563">
          <cell r="A563" t="str">
            <v>MPMF38019</v>
          </cell>
          <cell r="B563" t="str">
            <v>INPR</v>
          </cell>
          <cell r="C563" t="str">
            <v>INST</v>
          </cell>
          <cell r="D563">
            <v>100</v>
          </cell>
          <cell r="E563">
            <v>0</v>
          </cell>
          <cell r="F563">
            <v>2</v>
          </cell>
          <cell r="G563" t="str">
            <v/>
          </cell>
          <cell r="H563">
            <v>100</v>
          </cell>
          <cell r="I563">
            <v>0</v>
          </cell>
          <cell r="J563">
            <v>12</v>
          </cell>
          <cell r="K563" t="str">
            <v/>
          </cell>
          <cell r="L563">
            <v>100</v>
          </cell>
          <cell r="M563">
            <v>0</v>
          </cell>
          <cell r="N563">
            <v>59</v>
          </cell>
          <cell r="O563" t="str">
            <v/>
          </cell>
          <cell r="P563">
            <v>100</v>
          </cell>
          <cell r="Q563">
            <v>0</v>
          </cell>
          <cell r="R563">
            <v>59</v>
          </cell>
          <cell r="S563" t="str">
            <v/>
          </cell>
          <cell r="T563">
            <v>100</v>
          </cell>
          <cell r="U563">
            <v>0</v>
          </cell>
          <cell r="V563">
            <v>12</v>
          </cell>
          <cell r="W563" t="str">
            <v/>
          </cell>
        </row>
        <row r="564">
          <cell r="A564" t="str">
            <v>MPMF42004</v>
          </cell>
          <cell r="B564" t="str">
            <v>INPR</v>
          </cell>
          <cell r="C564" t="str">
            <v>INST</v>
          </cell>
          <cell r="D564">
            <v>100</v>
          </cell>
          <cell r="E564">
            <v>0</v>
          </cell>
          <cell r="F564">
            <v>0</v>
          </cell>
          <cell r="G564" t="str">
            <v/>
          </cell>
          <cell r="H564">
            <v>100</v>
          </cell>
          <cell r="I564">
            <v>0</v>
          </cell>
          <cell r="J564">
            <v>0</v>
          </cell>
          <cell r="K564" t="str">
            <v/>
          </cell>
          <cell r="L564">
            <v>100</v>
          </cell>
          <cell r="M564">
            <v>0</v>
          </cell>
          <cell r="N564" t="str">
            <v/>
          </cell>
          <cell r="O564" t="str">
            <v/>
          </cell>
          <cell r="P564">
            <v>100</v>
          </cell>
          <cell r="Q564">
            <v>0</v>
          </cell>
          <cell r="R564" t="str">
            <v/>
          </cell>
          <cell r="S564" t="str">
            <v/>
          </cell>
          <cell r="T564">
            <v>100</v>
          </cell>
          <cell r="U564">
            <v>0</v>
          </cell>
          <cell r="V564" t="str">
            <v/>
          </cell>
          <cell r="W564" t="str">
            <v/>
          </cell>
        </row>
        <row r="565">
          <cell r="A565" t="str">
            <v>MPMF42007</v>
          </cell>
          <cell r="B565" t="str">
            <v>INPR</v>
          </cell>
          <cell r="C565" t="str">
            <v>INST</v>
          </cell>
          <cell r="D565">
            <v>100</v>
          </cell>
          <cell r="E565">
            <v>0</v>
          </cell>
          <cell r="F565">
            <v>85</v>
          </cell>
          <cell r="G565" t="str">
            <v/>
          </cell>
          <cell r="H565">
            <v>94.83</v>
          </cell>
          <cell r="I565">
            <v>4.34</v>
          </cell>
          <cell r="J565">
            <v>39</v>
          </cell>
          <cell r="L565">
            <v>99.62</v>
          </cell>
          <cell r="M565">
            <v>0.63</v>
          </cell>
          <cell r="P565">
            <v>96.7</v>
          </cell>
          <cell r="Q565">
            <v>2.78</v>
          </cell>
          <cell r="T565">
            <v>94.83</v>
          </cell>
          <cell r="U565">
            <v>4.34</v>
          </cell>
        </row>
        <row r="566">
          <cell r="A566" t="str">
            <v>MPMF42008</v>
          </cell>
          <cell r="B566" t="str">
            <v>INPR</v>
          </cell>
          <cell r="C566" t="str">
            <v>INST</v>
          </cell>
          <cell r="D566">
            <v>100</v>
          </cell>
          <cell r="E566">
            <v>0</v>
          </cell>
          <cell r="F566">
            <v>143</v>
          </cell>
          <cell r="G566" t="str">
            <v/>
          </cell>
          <cell r="H566">
            <v>100</v>
          </cell>
          <cell r="I566">
            <v>0</v>
          </cell>
          <cell r="J566">
            <v>133</v>
          </cell>
          <cell r="K566" t="str">
            <v/>
          </cell>
          <cell r="L566">
            <v>95.33</v>
          </cell>
          <cell r="M566">
            <v>7.85</v>
          </cell>
          <cell r="N566">
            <v>48</v>
          </cell>
          <cell r="O566">
            <v>100</v>
          </cell>
          <cell r="P566">
            <v>98.52</v>
          </cell>
          <cell r="Q566">
            <v>2.48</v>
          </cell>
          <cell r="R566">
            <v>48</v>
          </cell>
          <cell r="S566">
            <v>0</v>
          </cell>
          <cell r="T566">
            <v>100</v>
          </cell>
          <cell r="U566">
            <v>0</v>
          </cell>
          <cell r="V566">
            <v>133</v>
          </cell>
          <cell r="W566" t="str">
            <v/>
          </cell>
        </row>
        <row r="567">
          <cell r="A567" t="str">
            <v>MPMF42011</v>
          </cell>
          <cell r="B567" t="str">
            <v>INPR</v>
          </cell>
          <cell r="C567" t="str">
            <v>INST</v>
          </cell>
          <cell r="D567">
            <v>99.33</v>
          </cell>
          <cell r="E567">
            <v>1.1299999999999999</v>
          </cell>
          <cell r="F567">
            <v>34</v>
          </cell>
          <cell r="G567">
            <v>100</v>
          </cell>
          <cell r="H567">
            <v>100</v>
          </cell>
          <cell r="I567">
            <v>0</v>
          </cell>
          <cell r="J567">
            <v>23</v>
          </cell>
          <cell r="K567" t="str">
            <v/>
          </cell>
          <cell r="L567">
            <v>100</v>
          </cell>
          <cell r="M567">
            <v>0</v>
          </cell>
          <cell r="N567">
            <v>8</v>
          </cell>
          <cell r="O567" t="str">
            <v/>
          </cell>
          <cell r="P567">
            <v>100</v>
          </cell>
          <cell r="Q567">
            <v>0</v>
          </cell>
          <cell r="R567">
            <v>8</v>
          </cell>
          <cell r="S567" t="str">
            <v/>
          </cell>
          <cell r="T567">
            <v>100</v>
          </cell>
          <cell r="U567">
            <v>0</v>
          </cell>
          <cell r="V567">
            <v>23</v>
          </cell>
          <cell r="W567" t="str">
            <v/>
          </cell>
        </row>
        <row r="568">
          <cell r="A568" t="str">
            <v>MPMF42014</v>
          </cell>
          <cell r="B568" t="str">
            <v>INPR</v>
          </cell>
          <cell r="C568" t="str">
            <v>INST</v>
          </cell>
          <cell r="D568">
            <v>100</v>
          </cell>
          <cell r="E568">
            <v>0</v>
          </cell>
          <cell r="F568">
            <v>0</v>
          </cell>
          <cell r="G568" t="str">
            <v/>
          </cell>
          <cell r="H568">
            <v>100</v>
          </cell>
          <cell r="I568">
            <v>0</v>
          </cell>
          <cell r="J568">
            <v>0</v>
          </cell>
          <cell r="K568" t="str">
            <v/>
          </cell>
          <cell r="L568">
            <v>100</v>
          </cell>
          <cell r="M568">
            <v>0</v>
          </cell>
          <cell r="N568" t="str">
            <v/>
          </cell>
          <cell r="O568" t="str">
            <v/>
          </cell>
          <cell r="P568">
            <v>97.14</v>
          </cell>
          <cell r="Q568">
            <v>4.8</v>
          </cell>
          <cell r="R568" t="str">
            <v/>
          </cell>
          <cell r="S568">
            <v>100</v>
          </cell>
          <cell r="T568">
            <v>100</v>
          </cell>
          <cell r="U568">
            <v>0</v>
          </cell>
          <cell r="V568" t="str">
            <v/>
          </cell>
          <cell r="W568" t="str">
            <v/>
          </cell>
        </row>
        <row r="569">
          <cell r="A569" t="str">
            <v>MPMF42034</v>
          </cell>
          <cell r="B569" t="str">
            <v>INPR</v>
          </cell>
          <cell r="C569" t="str">
            <v>INST</v>
          </cell>
          <cell r="D569">
            <v>98.06</v>
          </cell>
          <cell r="E569">
            <v>1.63</v>
          </cell>
          <cell r="F569">
            <v>60.5</v>
          </cell>
          <cell r="G569">
            <v>32.14</v>
          </cell>
          <cell r="H569">
            <v>92.58</v>
          </cell>
          <cell r="I569">
            <v>6.23</v>
          </cell>
          <cell r="J569">
            <v>31.5</v>
          </cell>
          <cell r="K569">
            <v>0</v>
          </cell>
          <cell r="L569">
            <v>100</v>
          </cell>
          <cell r="M569">
            <v>0</v>
          </cell>
          <cell r="N569">
            <v>37</v>
          </cell>
          <cell r="O569" t="str">
            <v/>
          </cell>
          <cell r="P569">
            <v>95.55</v>
          </cell>
          <cell r="Q569">
            <v>3.74</v>
          </cell>
          <cell r="R569">
            <v>37</v>
          </cell>
          <cell r="S569">
            <v>0</v>
          </cell>
          <cell r="T569">
            <v>92.58</v>
          </cell>
          <cell r="U569">
            <v>6.23</v>
          </cell>
          <cell r="V569">
            <v>31.5</v>
          </cell>
          <cell r="W569">
            <v>0</v>
          </cell>
        </row>
        <row r="570">
          <cell r="A570" t="str">
            <v>MPMF42044</v>
          </cell>
          <cell r="B570" t="str">
            <v>INPR</v>
          </cell>
          <cell r="C570" t="str">
            <v>INST</v>
          </cell>
          <cell r="D570">
            <v>100</v>
          </cell>
          <cell r="E570">
            <v>0</v>
          </cell>
          <cell r="F570">
            <v>0</v>
          </cell>
          <cell r="G570" t="str">
            <v/>
          </cell>
          <cell r="H570">
            <v>100</v>
          </cell>
          <cell r="I570">
            <v>0</v>
          </cell>
          <cell r="J570">
            <v>0</v>
          </cell>
          <cell r="K570" t="str">
            <v/>
          </cell>
          <cell r="L570">
            <v>100</v>
          </cell>
          <cell r="M570">
            <v>0</v>
          </cell>
          <cell r="N570" t="str">
            <v/>
          </cell>
          <cell r="O570" t="str">
            <v/>
          </cell>
          <cell r="P570">
            <v>100</v>
          </cell>
          <cell r="Q570">
            <v>0</v>
          </cell>
          <cell r="R570" t="str">
            <v/>
          </cell>
          <cell r="S570" t="str">
            <v/>
          </cell>
          <cell r="T570">
            <v>100</v>
          </cell>
          <cell r="U570">
            <v>0</v>
          </cell>
          <cell r="V570" t="str">
            <v/>
          </cell>
          <cell r="W570" t="str">
            <v/>
          </cell>
        </row>
        <row r="571">
          <cell r="A571" t="str">
            <v>MPMF42038</v>
          </cell>
          <cell r="B571" t="str">
            <v>INPR</v>
          </cell>
          <cell r="C571" t="str">
            <v>INST</v>
          </cell>
          <cell r="D571">
            <v>98.51</v>
          </cell>
          <cell r="E571">
            <v>2.5</v>
          </cell>
          <cell r="F571">
            <v>125</v>
          </cell>
          <cell r="G571">
            <v>0</v>
          </cell>
          <cell r="H571">
            <v>94.75</v>
          </cell>
          <cell r="I571">
            <v>4.41</v>
          </cell>
          <cell r="J571">
            <v>49</v>
          </cell>
          <cell r="K571">
            <v>13.61</v>
          </cell>
          <cell r="L571">
            <v>100</v>
          </cell>
          <cell r="M571">
            <v>0</v>
          </cell>
          <cell r="N571">
            <v>26</v>
          </cell>
          <cell r="O571" t="str">
            <v/>
          </cell>
          <cell r="P571">
            <v>100</v>
          </cell>
          <cell r="Q571">
            <v>0</v>
          </cell>
          <cell r="R571">
            <v>26</v>
          </cell>
          <cell r="S571" t="str">
            <v/>
          </cell>
          <cell r="T571">
            <v>94.75</v>
          </cell>
          <cell r="U571">
            <v>4.41</v>
          </cell>
          <cell r="V571">
            <v>49</v>
          </cell>
          <cell r="W571">
            <v>13.61</v>
          </cell>
        </row>
        <row r="572">
          <cell r="A572" t="str">
            <v>MPMF42045</v>
          </cell>
          <cell r="B572" t="str">
            <v>INPR</v>
          </cell>
          <cell r="C572" t="str">
            <v>INST</v>
          </cell>
          <cell r="D572">
            <v>98.51</v>
          </cell>
          <cell r="E572">
            <v>2.5</v>
          </cell>
          <cell r="F572">
            <v>47</v>
          </cell>
          <cell r="G572">
            <v>0</v>
          </cell>
          <cell r="H572">
            <v>100</v>
          </cell>
          <cell r="I572">
            <v>0</v>
          </cell>
          <cell r="J572">
            <v>114</v>
          </cell>
          <cell r="K572" t="str">
            <v/>
          </cell>
          <cell r="L572">
            <v>100</v>
          </cell>
          <cell r="M572">
            <v>0</v>
          </cell>
          <cell r="N572">
            <v>26</v>
          </cell>
          <cell r="O572" t="str">
            <v/>
          </cell>
          <cell r="P572">
            <v>99.89</v>
          </cell>
          <cell r="Q572">
            <v>0.18</v>
          </cell>
          <cell r="R572">
            <v>26</v>
          </cell>
          <cell r="S572">
            <v>100</v>
          </cell>
          <cell r="T572">
            <v>100</v>
          </cell>
          <cell r="U572">
            <v>0</v>
          </cell>
          <cell r="V572">
            <v>114</v>
          </cell>
          <cell r="W572" t="str">
            <v/>
          </cell>
        </row>
        <row r="573">
          <cell r="A573" t="str">
            <v>MPSC27016</v>
          </cell>
          <cell r="B573" t="str">
            <v>INPR</v>
          </cell>
          <cell r="C573" t="str">
            <v>INST</v>
          </cell>
          <cell r="D573">
            <v>100</v>
          </cell>
          <cell r="E573">
            <v>0</v>
          </cell>
          <cell r="F573">
            <v>0</v>
          </cell>
          <cell r="G573" t="str">
            <v/>
          </cell>
          <cell r="H573">
            <v>100</v>
          </cell>
          <cell r="I573">
            <v>0</v>
          </cell>
          <cell r="J573">
            <v>0</v>
          </cell>
          <cell r="K573" t="str">
            <v/>
          </cell>
          <cell r="L573">
            <v>100</v>
          </cell>
          <cell r="M573">
            <v>0</v>
          </cell>
          <cell r="N573" t="str">
            <v/>
          </cell>
          <cell r="O573" t="str">
            <v/>
          </cell>
          <cell r="P573">
            <v>100</v>
          </cell>
          <cell r="Q573">
            <v>0</v>
          </cell>
          <cell r="R573" t="str">
            <v/>
          </cell>
          <cell r="S573" t="str">
            <v/>
          </cell>
          <cell r="T573">
            <v>100</v>
          </cell>
          <cell r="U573">
            <v>0</v>
          </cell>
          <cell r="V573" t="str">
            <v/>
          </cell>
          <cell r="W573" t="str">
            <v/>
          </cell>
        </row>
        <row r="574">
          <cell r="A574" t="str">
            <v>PLVV16001</v>
          </cell>
          <cell r="B574" t="str">
            <v/>
          </cell>
          <cell r="C574" t="str">
            <v>INST</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cell r="V574" t="str">
            <v/>
          </cell>
          <cell r="W574" t="str">
            <v/>
          </cell>
        </row>
        <row r="575">
          <cell r="A575" t="str">
            <v>PWMB33001</v>
          </cell>
          <cell r="B575" t="str">
            <v>IDWP</v>
          </cell>
          <cell r="C575" t="str">
            <v>INST</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cell r="V575" t="str">
            <v/>
          </cell>
          <cell r="W575" t="str">
            <v/>
          </cell>
        </row>
        <row r="576">
          <cell r="A576" t="str">
            <v>PWMB33002</v>
          </cell>
          <cell r="B576" t="str">
            <v>INPR</v>
          </cell>
          <cell r="C576" t="str">
            <v>INST</v>
          </cell>
          <cell r="D576">
            <v>100</v>
          </cell>
          <cell r="E576">
            <v>0</v>
          </cell>
          <cell r="F576">
            <v>0</v>
          </cell>
          <cell r="G576" t="str">
            <v/>
          </cell>
          <cell r="H576">
            <v>100</v>
          </cell>
          <cell r="I576">
            <v>0</v>
          </cell>
          <cell r="J576">
            <v>0</v>
          </cell>
          <cell r="K576" t="str">
            <v/>
          </cell>
          <cell r="L576">
            <v>100</v>
          </cell>
          <cell r="M576">
            <v>0</v>
          </cell>
          <cell r="N576" t="str">
            <v/>
          </cell>
          <cell r="O576" t="str">
            <v/>
          </cell>
          <cell r="P576">
            <v>100</v>
          </cell>
          <cell r="Q576">
            <v>0</v>
          </cell>
          <cell r="R576" t="str">
            <v/>
          </cell>
          <cell r="S576" t="str">
            <v/>
          </cell>
          <cell r="T576">
            <v>100</v>
          </cell>
          <cell r="U576">
            <v>0</v>
          </cell>
          <cell r="V576" t="str">
            <v/>
          </cell>
          <cell r="W576" t="str">
            <v/>
          </cell>
        </row>
        <row r="577">
          <cell r="A577" t="str">
            <v>PWMB33004</v>
          </cell>
          <cell r="B577" t="str">
            <v>INPR</v>
          </cell>
          <cell r="C577" t="str">
            <v>INST</v>
          </cell>
          <cell r="D577">
            <v>14.3</v>
          </cell>
          <cell r="E577">
            <v>143.97999999999999</v>
          </cell>
          <cell r="F577">
            <v>0</v>
          </cell>
          <cell r="G577">
            <v>0</v>
          </cell>
          <cell r="H577">
            <v>67.900000000000006</v>
          </cell>
          <cell r="I577">
            <v>26.97</v>
          </cell>
          <cell r="J577">
            <v>4</v>
          </cell>
          <cell r="K577">
            <v>0</v>
          </cell>
          <cell r="L577">
            <v>62.66</v>
          </cell>
          <cell r="M577">
            <v>20.91</v>
          </cell>
          <cell r="N577">
            <v>2.6666666666666665</v>
          </cell>
          <cell r="O577">
            <v>0</v>
          </cell>
          <cell r="P577">
            <v>70.069999999999993</v>
          </cell>
          <cell r="Q577">
            <v>12.57</v>
          </cell>
          <cell r="R577">
            <v>2.6666666666666665</v>
          </cell>
          <cell r="S577">
            <v>0</v>
          </cell>
          <cell r="T577">
            <v>67.900000000000006</v>
          </cell>
          <cell r="U577">
            <v>26.97</v>
          </cell>
          <cell r="V577">
            <v>4</v>
          </cell>
          <cell r="W577">
            <v>0</v>
          </cell>
        </row>
        <row r="578">
          <cell r="A578" t="str">
            <v>PWVV16001</v>
          </cell>
          <cell r="B578" t="str">
            <v/>
          </cell>
          <cell r="C578" t="str">
            <v>INST</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cell r="V578" t="str">
            <v/>
          </cell>
          <cell r="W578" t="str">
            <v/>
          </cell>
        </row>
        <row r="579">
          <cell r="A579" t="str">
            <v>PWVV16003</v>
          </cell>
          <cell r="B579" t="str">
            <v/>
          </cell>
          <cell r="C579" t="str">
            <v>INST</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cell r="V579" t="str">
            <v/>
          </cell>
          <cell r="W579" t="str">
            <v/>
          </cell>
        </row>
        <row r="580">
          <cell r="A580" t="str">
            <v>PWVV16004</v>
          </cell>
          <cell r="B580" t="str">
            <v/>
          </cell>
          <cell r="C580" t="str">
            <v>INST</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cell r="V580" t="str">
            <v/>
          </cell>
          <cell r="W580" t="str">
            <v/>
          </cell>
        </row>
        <row r="581">
          <cell r="A581" t="str">
            <v>VRHM24007</v>
          </cell>
          <cell r="B581" t="str">
            <v/>
          </cell>
          <cell r="C581" t="str">
            <v>INST</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cell r="V581" t="str">
            <v/>
          </cell>
          <cell r="W581" t="e">
            <v>#N/A</v>
          </cell>
        </row>
        <row r="582">
          <cell r="A582" t="str">
            <v>VRHM24015</v>
          </cell>
          <cell r="B582" t="str">
            <v>IDWP</v>
          </cell>
          <cell r="C582" t="str">
            <v>INST</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cell r="V582" t="str">
            <v/>
          </cell>
          <cell r="W582" t="e">
            <v>#N/A</v>
          </cell>
        </row>
        <row r="583">
          <cell r="A583" t="str">
            <v>VRSK51001</v>
          </cell>
          <cell r="B583" t="str">
            <v/>
          </cell>
          <cell r="C583" t="str">
            <v>INST</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e">
            <v>#N/A</v>
          </cell>
        </row>
        <row r="584">
          <cell r="A584" t="str">
            <v>VRSK51003</v>
          </cell>
          <cell r="B584" t="str">
            <v>INPR</v>
          </cell>
          <cell r="C584" t="str">
            <v>INST</v>
          </cell>
          <cell r="D584">
            <v>0</v>
          </cell>
          <cell r="E584">
            <v>168</v>
          </cell>
          <cell r="F584">
            <v>0</v>
          </cell>
          <cell r="G584">
            <v>100</v>
          </cell>
          <cell r="H584">
            <v>0</v>
          </cell>
          <cell r="I584">
            <v>168</v>
          </cell>
          <cell r="J584">
            <v>0</v>
          </cell>
          <cell r="K584">
            <v>100</v>
          </cell>
          <cell r="L584">
            <v>72.41</v>
          </cell>
          <cell r="M584">
            <v>46.35</v>
          </cell>
          <cell r="N584">
            <v>14</v>
          </cell>
          <cell r="O584">
            <v>100</v>
          </cell>
          <cell r="P584">
            <v>99.9</v>
          </cell>
          <cell r="Q584">
            <v>0.17</v>
          </cell>
          <cell r="R584">
            <v>14</v>
          </cell>
          <cell r="S584">
            <v>0</v>
          </cell>
          <cell r="T584" t="e">
            <v>#N/A</v>
          </cell>
          <cell r="U584" t="e">
            <v>#N/A</v>
          </cell>
          <cell r="V584" t="str">
            <v/>
          </cell>
          <cell r="W584" t="e">
            <v>#N/A</v>
          </cell>
        </row>
        <row r="585">
          <cell r="A585" t="str">
            <v>WTMB40006</v>
          </cell>
          <cell r="B585" t="str">
            <v>INPR</v>
          </cell>
          <cell r="C585" t="str">
            <v>INST</v>
          </cell>
          <cell r="D585">
            <v>100</v>
          </cell>
          <cell r="E585">
            <v>0</v>
          </cell>
          <cell r="F585">
            <v>0</v>
          </cell>
          <cell r="G585" t="str">
            <v/>
          </cell>
          <cell r="H585">
            <v>100</v>
          </cell>
          <cell r="I585">
            <v>0</v>
          </cell>
          <cell r="J585">
            <v>0</v>
          </cell>
          <cell r="K585" t="str">
            <v/>
          </cell>
          <cell r="L585">
            <v>100</v>
          </cell>
          <cell r="M585">
            <v>0</v>
          </cell>
          <cell r="N585" t="str">
            <v/>
          </cell>
          <cell r="O585" t="str">
            <v/>
          </cell>
          <cell r="P585">
            <v>100</v>
          </cell>
          <cell r="Q585">
            <v>0</v>
          </cell>
          <cell r="R585" t="str">
            <v/>
          </cell>
          <cell r="S585" t="str">
            <v/>
          </cell>
          <cell r="T585" t="e">
            <v>#N/A</v>
          </cell>
          <cell r="U585" t="e">
            <v>#N/A</v>
          </cell>
          <cell r="V585" t="str">
            <v/>
          </cell>
          <cell r="W585" t="e">
            <v>#N/A</v>
          </cell>
        </row>
        <row r="586">
          <cell r="A586" t="str">
            <v>WTVV12001</v>
          </cell>
          <cell r="B586" t="str">
            <v>INPR</v>
          </cell>
          <cell r="C586" t="str">
            <v>INST</v>
          </cell>
          <cell r="D586">
            <v>0</v>
          </cell>
          <cell r="E586">
            <v>0</v>
          </cell>
          <cell r="F586">
            <v>0</v>
          </cell>
          <cell r="G586" t="str">
            <v/>
          </cell>
          <cell r="H586">
            <v>0</v>
          </cell>
          <cell r="I586">
            <v>0</v>
          </cell>
          <cell r="J586">
            <v>0</v>
          </cell>
          <cell r="K586" t="str">
            <v/>
          </cell>
          <cell r="L586">
            <v>0</v>
          </cell>
          <cell r="M586">
            <v>0</v>
          </cell>
          <cell r="N586" t="str">
            <v/>
          </cell>
          <cell r="O586" t="str">
            <v/>
          </cell>
          <cell r="P586">
            <v>0</v>
          </cell>
          <cell r="Q586">
            <v>0</v>
          </cell>
          <cell r="R586" t="str">
            <v/>
          </cell>
          <cell r="S586" t="str">
            <v/>
          </cell>
          <cell r="T586" t="e">
            <v>#N/A</v>
          </cell>
          <cell r="U586" t="e">
            <v>#N/A</v>
          </cell>
          <cell r="V586" t="str">
            <v/>
          </cell>
          <cell r="W586" t="e">
            <v>#N/A</v>
          </cell>
        </row>
        <row r="587">
          <cell r="A587" t="str">
            <v>WTVV44019</v>
          </cell>
          <cell r="C587" t="str">
            <v>INST</v>
          </cell>
          <cell r="D587" t="str">
            <v/>
          </cell>
          <cell r="E587" t="str">
            <v/>
          </cell>
          <cell r="F587" t="str">
            <v/>
          </cell>
          <cell r="G587">
            <v>0</v>
          </cell>
          <cell r="H587" t="str">
            <v/>
          </cell>
          <cell r="I587" t="str">
            <v/>
          </cell>
          <cell r="J587" t="str">
            <v/>
          </cell>
          <cell r="K587">
            <v>0</v>
          </cell>
          <cell r="L587" t="str">
            <v/>
          </cell>
          <cell r="M587" t="str">
            <v/>
          </cell>
          <cell r="N587">
            <v>0</v>
          </cell>
          <cell r="O587">
            <v>45.985999999999997</v>
          </cell>
          <cell r="P587" t="str">
            <v/>
          </cell>
          <cell r="Q587" t="str">
            <v/>
          </cell>
          <cell r="R587">
            <v>0</v>
          </cell>
          <cell r="S587">
            <v>0</v>
          </cell>
          <cell r="T587" t="str">
            <v/>
          </cell>
          <cell r="U587" t="str">
            <v/>
          </cell>
          <cell r="V587" t="str">
            <v/>
          </cell>
          <cell r="W587" t="e">
            <v>#N/A</v>
          </cell>
        </row>
        <row r="588">
          <cell r="A588" t="str">
            <v>WTSC12003</v>
          </cell>
          <cell r="B588" t="str">
            <v>INPR</v>
          </cell>
          <cell r="C588" t="str">
            <v>INST</v>
          </cell>
          <cell r="D588">
            <v>94.59</v>
          </cell>
          <cell r="E588">
            <v>4.54</v>
          </cell>
          <cell r="F588">
            <v>18</v>
          </cell>
          <cell r="G588">
            <v>84.400999999999996</v>
          </cell>
          <cell r="H588">
            <v>84.49</v>
          </cell>
          <cell r="I588">
            <v>13.03</v>
          </cell>
          <cell r="J588">
            <v>12</v>
          </cell>
          <cell r="K588">
            <v>92.195999999999998</v>
          </cell>
          <cell r="L588">
            <v>0</v>
          </cell>
          <cell r="M588">
            <v>168</v>
          </cell>
          <cell r="N588">
            <v>0</v>
          </cell>
          <cell r="O588">
            <v>100</v>
          </cell>
          <cell r="P588">
            <v>16.010000000000002</v>
          </cell>
          <cell r="Q588">
            <v>47.03</v>
          </cell>
          <cell r="R588">
            <v>0</v>
          </cell>
          <cell r="S588">
            <v>81.501999999999995</v>
          </cell>
          <cell r="T588" t="e">
            <v>#N/A</v>
          </cell>
          <cell r="U588" t="e">
            <v>#N/A</v>
          </cell>
          <cell r="V588" t="str">
            <v/>
          </cell>
          <cell r="W588" t="e">
            <v>#N/A</v>
          </cell>
        </row>
        <row r="589">
          <cell r="A589" t="str">
            <v>WTVV44003</v>
          </cell>
          <cell r="C589" t="str">
            <v>INST</v>
          </cell>
          <cell r="D589" t="str">
            <v/>
          </cell>
          <cell r="E589" t="str">
            <v/>
          </cell>
          <cell r="F589" t="str">
            <v/>
          </cell>
          <cell r="G589">
            <v>0</v>
          </cell>
          <cell r="H589" t="str">
            <v/>
          </cell>
          <cell r="I589" t="str">
            <v/>
          </cell>
          <cell r="J589" t="str">
            <v/>
          </cell>
          <cell r="K589">
            <v>58.59</v>
          </cell>
          <cell r="L589" t="str">
            <v/>
          </cell>
          <cell r="M589" t="str">
            <v/>
          </cell>
          <cell r="N589">
            <v>15.666666666666666</v>
          </cell>
          <cell r="O589">
            <v>0</v>
          </cell>
          <cell r="P589" t="str">
            <v/>
          </cell>
          <cell r="Q589" t="str">
            <v/>
          </cell>
          <cell r="R589">
            <v>15.666666666666666</v>
          </cell>
          <cell r="S589">
            <v>0</v>
          </cell>
          <cell r="T589" t="str">
            <v/>
          </cell>
          <cell r="U589" t="str">
            <v/>
          </cell>
          <cell r="V589" t="str">
            <v/>
          </cell>
          <cell r="W589" t="e">
            <v>#N/A</v>
          </cell>
        </row>
        <row r="590">
          <cell r="A590" t="str">
            <v>DTHN26035</v>
          </cell>
          <cell r="B590" t="str">
            <v>INPR</v>
          </cell>
          <cell r="C590" t="str">
            <v>INST</v>
          </cell>
          <cell r="D590">
            <v>100</v>
          </cell>
          <cell r="E590">
            <v>0</v>
          </cell>
          <cell r="F590">
            <v>0</v>
          </cell>
          <cell r="G590" t="str">
            <v/>
          </cell>
          <cell r="H590">
            <v>100</v>
          </cell>
          <cell r="I590">
            <v>0</v>
          </cell>
          <cell r="J590">
            <v>0</v>
          </cell>
          <cell r="K590" t="str">
            <v/>
          </cell>
          <cell r="L590">
            <v>100</v>
          </cell>
          <cell r="M590">
            <v>0</v>
          </cell>
          <cell r="N590" t="str">
            <v/>
          </cell>
          <cell r="O590" t="str">
            <v/>
          </cell>
          <cell r="P590">
            <v>100</v>
          </cell>
          <cell r="Q590">
            <v>0</v>
          </cell>
          <cell r="R590" t="str">
            <v/>
          </cell>
          <cell r="S590" t="str">
            <v/>
          </cell>
          <cell r="T590">
            <v>100</v>
          </cell>
          <cell r="U590">
            <v>0</v>
          </cell>
          <cell r="V590" t="str">
            <v/>
          </cell>
          <cell r="W590" t="str">
            <v/>
          </cell>
        </row>
        <row r="591">
          <cell r="A591" t="str">
            <v>DTHN26044</v>
          </cell>
          <cell r="B591" t="str">
            <v>INPR</v>
          </cell>
          <cell r="C591" t="str">
            <v>INST</v>
          </cell>
          <cell r="D591">
            <v>100</v>
          </cell>
          <cell r="E591">
            <v>0</v>
          </cell>
          <cell r="F591">
            <v>0</v>
          </cell>
          <cell r="G591" t="str">
            <v/>
          </cell>
          <cell r="H591">
            <v>100</v>
          </cell>
          <cell r="I591">
            <v>0</v>
          </cell>
          <cell r="J591">
            <v>0</v>
          </cell>
          <cell r="K591" t="str">
            <v/>
          </cell>
          <cell r="L591">
            <v>100</v>
          </cell>
          <cell r="M591">
            <v>0</v>
          </cell>
          <cell r="N591" t="str">
            <v/>
          </cell>
          <cell r="O591" t="str">
            <v/>
          </cell>
          <cell r="P591">
            <v>100</v>
          </cell>
          <cell r="Q591">
            <v>0</v>
          </cell>
          <cell r="R591" t="str">
            <v/>
          </cell>
          <cell r="S591" t="str">
            <v/>
          </cell>
          <cell r="T591">
            <v>100</v>
          </cell>
          <cell r="U591">
            <v>0</v>
          </cell>
          <cell r="V591" t="str">
            <v/>
          </cell>
          <cell r="W591" t="str">
            <v/>
          </cell>
        </row>
        <row r="592">
          <cell r="A592" t="str">
            <v>DTHN26070</v>
          </cell>
          <cell r="B592" t="str">
            <v>INPR</v>
          </cell>
          <cell r="C592" t="str">
            <v>INST</v>
          </cell>
          <cell r="D592">
            <v>100</v>
          </cell>
          <cell r="E592">
            <v>0</v>
          </cell>
          <cell r="F592">
            <v>0</v>
          </cell>
          <cell r="G592" t="str">
            <v/>
          </cell>
          <cell r="H592">
            <v>100</v>
          </cell>
          <cell r="I592">
            <v>0</v>
          </cell>
          <cell r="J592">
            <v>0</v>
          </cell>
          <cell r="K592" t="str">
            <v/>
          </cell>
          <cell r="L592">
            <v>100</v>
          </cell>
          <cell r="M592">
            <v>0</v>
          </cell>
          <cell r="N592" t="str">
            <v/>
          </cell>
          <cell r="O592" t="str">
            <v/>
          </cell>
          <cell r="P592">
            <v>100</v>
          </cell>
          <cell r="Q592">
            <v>0</v>
          </cell>
          <cell r="R592" t="str">
            <v/>
          </cell>
          <cell r="S592" t="str">
            <v/>
          </cell>
          <cell r="T592">
            <v>100</v>
          </cell>
          <cell r="U592">
            <v>0</v>
          </cell>
          <cell r="V592" t="str">
            <v/>
          </cell>
          <cell r="W592" t="str">
            <v/>
          </cell>
        </row>
        <row r="593">
          <cell r="A593" t="str">
            <v>DTHN26127</v>
          </cell>
          <cell r="B593" t="str">
            <v>INPR</v>
          </cell>
          <cell r="C593" t="str">
            <v>INST</v>
          </cell>
          <cell r="D593">
            <v>100</v>
          </cell>
          <cell r="E593">
            <v>0</v>
          </cell>
          <cell r="F593">
            <v>0</v>
          </cell>
          <cell r="G593" t="str">
            <v/>
          </cell>
          <cell r="H593">
            <v>100</v>
          </cell>
          <cell r="I593">
            <v>0</v>
          </cell>
          <cell r="J593">
            <v>0</v>
          </cell>
          <cell r="K593" t="str">
            <v/>
          </cell>
          <cell r="L593">
            <v>100</v>
          </cell>
          <cell r="M593">
            <v>0</v>
          </cell>
          <cell r="N593" t="str">
            <v/>
          </cell>
          <cell r="O593" t="str">
            <v/>
          </cell>
          <cell r="P593">
            <v>100</v>
          </cell>
          <cell r="Q593">
            <v>0</v>
          </cell>
          <cell r="R593" t="str">
            <v/>
          </cell>
          <cell r="S593" t="str">
            <v/>
          </cell>
          <cell r="T593">
            <v>100</v>
          </cell>
          <cell r="U593">
            <v>0</v>
          </cell>
          <cell r="V593" t="str">
            <v/>
          </cell>
          <cell r="W593" t="str">
            <v/>
          </cell>
        </row>
        <row r="594">
          <cell r="A594" t="str">
            <v>DTHN26026</v>
          </cell>
          <cell r="B594" t="str">
            <v>IDWP</v>
          </cell>
          <cell r="C594" t="str">
            <v>INST</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row>
        <row r="595">
          <cell r="A595" t="str">
            <v>DTHN26032</v>
          </cell>
          <cell r="B595" t="str">
            <v>IDWP</v>
          </cell>
          <cell r="C595" t="str">
            <v>INST</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row>
        <row r="596">
          <cell r="A596" t="str">
            <v>DTHN26102</v>
          </cell>
          <cell r="B596" t="str">
            <v>WADP</v>
          </cell>
          <cell r="C596" t="str">
            <v>INST</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row>
        <row r="597">
          <cell r="A597" t="str">
            <v>DTHN26103</v>
          </cell>
          <cell r="B597" t="str">
            <v/>
          </cell>
          <cell r="C597" t="str">
            <v>INST</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row>
        <row r="598">
          <cell r="A598" t="str">
            <v>DTHN26104</v>
          </cell>
          <cell r="B598" t="str">
            <v/>
          </cell>
          <cell r="C598" t="str">
            <v>INST</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row>
        <row r="599">
          <cell r="A599" t="str">
            <v>DTHN26072</v>
          </cell>
          <cell r="B599" t="str">
            <v>IDWP</v>
          </cell>
          <cell r="C599" t="str">
            <v>INST</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row>
        <row r="600">
          <cell r="A600" t="str">
            <v>DTHN26124</v>
          </cell>
          <cell r="B600" t="str">
            <v>IDWP</v>
          </cell>
          <cell r="C600" t="str">
            <v>INST</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row>
        <row r="601">
          <cell r="A601" t="str">
            <v>DTHN26125</v>
          </cell>
          <cell r="B601" t="str">
            <v>IDWP</v>
          </cell>
          <cell r="C601" t="str">
            <v>INST</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row>
        <row r="602">
          <cell r="A602" t="str">
            <v>DTHN26128</v>
          </cell>
          <cell r="B602" t="str">
            <v>INPR</v>
          </cell>
          <cell r="C602" t="str">
            <v>INST</v>
          </cell>
          <cell r="D602">
            <v>100</v>
          </cell>
          <cell r="E602">
            <v>0</v>
          </cell>
          <cell r="F602">
            <v>0</v>
          </cell>
          <cell r="G602" t="str">
            <v/>
          </cell>
          <cell r="H602">
            <v>100</v>
          </cell>
          <cell r="I602">
            <v>0</v>
          </cell>
          <cell r="J602">
            <v>0</v>
          </cell>
          <cell r="K602" t="str">
            <v/>
          </cell>
          <cell r="L602">
            <v>100</v>
          </cell>
          <cell r="M602">
            <v>0</v>
          </cell>
          <cell r="N602" t="str">
            <v/>
          </cell>
          <cell r="O602" t="str">
            <v/>
          </cell>
          <cell r="P602">
            <v>100</v>
          </cell>
          <cell r="Q602">
            <v>0</v>
          </cell>
          <cell r="R602" t="str">
            <v/>
          </cell>
          <cell r="S602" t="str">
            <v/>
          </cell>
          <cell r="T602">
            <v>100</v>
          </cell>
          <cell r="U602">
            <v>0</v>
          </cell>
          <cell r="V602" t="str">
            <v/>
          </cell>
          <cell r="W602" t="str">
            <v/>
          </cell>
        </row>
        <row r="603">
          <cell r="A603" t="str">
            <v>Other</v>
          </cell>
          <cell r="D603">
            <v>86.424155844155848</v>
          </cell>
          <cell r="E603">
            <v>11.569610389610387</v>
          </cell>
          <cell r="F603">
            <v>27.483161782661782</v>
          </cell>
          <cell r="G603">
            <v>35.311780000000006</v>
          </cell>
          <cell r="H603">
            <v>90.488985507246355</v>
          </cell>
          <cell r="I603">
            <v>10.725072463768118</v>
          </cell>
          <cell r="J603">
            <v>22.649350649350652</v>
          </cell>
          <cell r="K603">
            <v>36.590960000000003</v>
          </cell>
          <cell r="L603">
            <v>87.673913043478265</v>
          </cell>
          <cell r="M603">
            <v>10.719855072463769</v>
          </cell>
          <cell r="N603">
            <v>30.307026143790853</v>
          </cell>
          <cell r="O603">
            <v>32.128749999999997</v>
          </cell>
          <cell r="P603">
            <v>90.345797101449264</v>
          </cell>
          <cell r="Q603">
            <v>9.444347826086954</v>
          </cell>
          <cell r="R603">
            <v>30.307026143790853</v>
          </cell>
          <cell r="S603">
            <v>19.428513513513515</v>
          </cell>
          <cell r="T603" t="e">
            <v>#N/A</v>
          </cell>
          <cell r="U603" t="e">
            <v>#N/A</v>
          </cell>
          <cell r="V603">
            <v>28.432432432432432</v>
          </cell>
          <cell r="W603" t="e">
            <v>#N/A</v>
          </cell>
        </row>
        <row r="604">
          <cell r="A604" t="str">
            <v>DTHN26026</v>
          </cell>
          <cell r="B604" t="str">
            <v>IDWP</v>
          </cell>
          <cell r="C604" t="str">
            <v>INST</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row>
        <row r="605">
          <cell r="A605" t="str">
            <v>DTHN26032</v>
          </cell>
          <cell r="B605" t="str">
            <v>IDWP</v>
          </cell>
          <cell r="C605" t="str">
            <v>INST</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row>
        <row r="606">
          <cell r="A606" t="str">
            <v>DTHN26102</v>
          </cell>
          <cell r="B606" t="str">
            <v>WADP</v>
          </cell>
          <cell r="C606" t="str">
            <v>INST</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row>
        <row r="607">
          <cell r="A607" t="str">
            <v>DTHN26103</v>
          </cell>
          <cell r="B607" t="str">
            <v/>
          </cell>
          <cell r="C607" t="str">
            <v>INST</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row>
        <row r="608">
          <cell r="A608" t="str">
            <v>DTHN26104</v>
          </cell>
          <cell r="B608" t="str">
            <v/>
          </cell>
          <cell r="C608" t="str">
            <v>INST</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row>
        <row r="609">
          <cell r="A609" t="str">
            <v>DTHN26072</v>
          </cell>
          <cell r="B609" t="str">
            <v>IDWP</v>
          </cell>
          <cell r="C609" t="str">
            <v>INST</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row>
        <row r="610">
          <cell r="A610" t="str">
            <v>DTHN26124</v>
          </cell>
          <cell r="B610" t="str">
            <v>IDWP</v>
          </cell>
          <cell r="C610" t="str">
            <v>INST</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row>
        <row r="611">
          <cell r="A611" t="str">
            <v>DTHN26125</v>
          </cell>
          <cell r="B611" t="str">
            <v>IDWP</v>
          </cell>
          <cell r="C611" t="str">
            <v>INST</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row>
        <row r="612">
          <cell r="A612" t="str">
            <v>Small DT</v>
          </cell>
          <cell r="D612" t="e">
            <v>#DIV/0!</v>
          </cell>
          <cell r="E612" t="str">
            <v/>
          </cell>
          <cell r="F612" t="str">
            <v/>
          </cell>
          <cell r="G612" t="str">
            <v/>
          </cell>
          <cell r="H612" t="e">
            <v>#DIV/0!</v>
          </cell>
          <cell r="I612" t="e">
            <v>#DIV/0!</v>
          </cell>
          <cell r="J612" t="e">
            <v>#DIV/0!</v>
          </cell>
          <cell r="K612" t="e">
            <v>#DIV/0!</v>
          </cell>
          <cell r="L612" t="e">
            <v>#DIV/0!</v>
          </cell>
          <cell r="M612" t="e">
            <v>#DIV/0!</v>
          </cell>
          <cell r="N612" t="e">
            <v>#DIV/0!</v>
          </cell>
          <cell r="O612" t="e">
            <v>#DIV/0!</v>
          </cell>
          <cell r="P612" t="e">
            <v>#DIV/0!</v>
          </cell>
          <cell r="Q612" t="e">
            <v>#DIV/0!</v>
          </cell>
          <cell r="R612" t="e">
            <v>#DIV/0!</v>
          </cell>
          <cell r="S612" t="e">
            <v>#DIV/0!</v>
          </cell>
          <cell r="T612" t="e">
            <v>#DIV/0!</v>
          </cell>
          <cell r="U612" t="e">
            <v>#DIV/0!</v>
          </cell>
          <cell r="V612" t="str">
            <v/>
          </cell>
          <cell r="W612" t="str">
            <v/>
          </cell>
        </row>
        <row r="614">
          <cell r="A614" t="str">
            <v>Coal Hauler BSN</v>
          </cell>
          <cell r="D614">
            <v>86.640493827160469</v>
          </cell>
          <cell r="E614">
            <v>5.5054320987654304</v>
          </cell>
          <cell r="F614">
            <v>39.548682637664129</v>
          </cell>
          <cell r="G614">
            <v>43.126333333333328</v>
          </cell>
          <cell r="H614">
            <v>91.259012345679039</v>
          </cell>
          <cell r="I614">
            <v>4.358518518518518</v>
          </cell>
          <cell r="J614">
            <v>32.857274642367237</v>
          </cell>
          <cell r="K614">
            <v>56.671736842105261</v>
          </cell>
          <cell r="L614">
            <v>87.92753086419755</v>
          </cell>
          <cell r="M614">
            <v>6.0533333333333328</v>
          </cell>
          <cell r="N614">
            <v>44.299773039032296</v>
          </cell>
          <cell r="O614">
            <v>47.657113924050627</v>
          </cell>
          <cell r="P614">
            <v>89.2706172839506</v>
          </cell>
          <cell r="Q614">
            <v>5.1498765432098779</v>
          </cell>
          <cell r="R614">
            <v>44.299773039032296</v>
          </cell>
          <cell r="S614">
            <v>34.653675675675686</v>
          </cell>
          <cell r="T614">
            <v>91.259012345679039</v>
          </cell>
          <cell r="U614">
            <v>4.358518518518518</v>
          </cell>
          <cell r="V614">
            <v>33.896657000407004</v>
          </cell>
          <cell r="W614">
            <v>56.671736842105261</v>
          </cell>
        </row>
        <row r="616">
          <cell r="A616" t="str">
            <v>All</v>
          </cell>
          <cell r="D616">
            <v>87.932776412776477</v>
          </cell>
          <cell r="E616">
            <v>8.6944357638888867</v>
          </cell>
          <cell r="F616">
            <v>44.911844184027764</v>
          </cell>
          <cell r="G616">
            <v>41.87352531645567</v>
          </cell>
          <cell r="H616">
            <v>88.618821917808233</v>
          </cell>
          <cell r="I616">
            <v>9.4860821917808256</v>
          </cell>
          <cell r="J616">
            <v>39.427080833226945</v>
          </cell>
          <cell r="K616">
            <v>50.146186813186802</v>
          </cell>
          <cell r="L616">
            <v>87.466952908587302</v>
          </cell>
          <cell r="M616">
            <v>8.3039612188365659</v>
          </cell>
          <cell r="N616">
            <v>48.473604468883018</v>
          </cell>
          <cell r="O616">
            <v>39.395042622950825</v>
          </cell>
          <cell r="P616">
            <v>89.092603878116392</v>
          </cell>
          <cell r="Q616">
            <v>9.1978947368421125</v>
          </cell>
          <cell r="R616">
            <v>48.619418091324867</v>
          </cell>
          <cell r="S616">
            <v>34.472288461538469</v>
          </cell>
          <cell r="T616" t="e">
            <v>#N/A</v>
          </cell>
          <cell r="U616" t="e">
            <v>#N/A</v>
          </cell>
          <cell r="V616">
            <v>43.638448831076623</v>
          </cell>
          <cell r="W616" t="e">
            <v>#N/A</v>
          </cell>
        </row>
      </sheetData>
      <sheetData sheetId="4" refreshError="1"/>
      <sheetData sheetId="5" refreshError="1"/>
      <sheetData sheetId="6" refreshError="1"/>
      <sheetData sheetId="7">
        <row r="2">
          <cell r="A2" t="str">
            <v>Equipment</v>
          </cell>
          <cell r="B2" t="str">
            <v>Unit Status</v>
          </cell>
          <cell r="C2" t="str">
            <v>PA</v>
          </cell>
          <cell r="D2" t="str">
            <v>MTTR (H)</v>
          </cell>
          <cell r="E2" t="str">
            <v>MTBS (H)</v>
          </cell>
          <cell r="F2" t="str">
            <v>Sch Mtc Ratio</v>
          </cell>
          <cell r="G2" t="str">
            <v>Total Record HM</v>
          </cell>
          <cell r="H2" t="str">
            <v>Total MTC Freq.</v>
          </cell>
        </row>
        <row r="3">
          <cell r="A3" t="str">
            <v>BDCT60001</v>
          </cell>
          <cell r="B3" t="str">
            <v>INPR</v>
          </cell>
          <cell r="C3">
            <v>74.400000000000006</v>
          </cell>
          <cell r="D3">
            <v>10.75</v>
          </cell>
          <cell r="E3">
            <v>20.75</v>
          </cell>
          <cell r="F3">
            <v>90.619</v>
          </cell>
          <cell r="G3">
            <v>83</v>
          </cell>
          <cell r="H3">
            <v>4</v>
          </cell>
        </row>
        <row r="4">
          <cell r="A4" t="str">
            <v>BDCT60002</v>
          </cell>
          <cell r="B4" t="str">
            <v>INPR</v>
          </cell>
          <cell r="C4">
            <v>55.37</v>
          </cell>
          <cell r="D4">
            <v>15</v>
          </cell>
          <cell r="E4">
            <v>9</v>
          </cell>
          <cell r="F4">
            <v>14.714</v>
          </cell>
          <cell r="G4">
            <v>45</v>
          </cell>
          <cell r="H4">
            <v>5</v>
          </cell>
        </row>
        <row r="5">
          <cell r="A5" t="str">
            <v>BDCT60003</v>
          </cell>
          <cell r="B5" t="str">
            <v>INPR</v>
          </cell>
          <cell r="C5">
            <v>100</v>
          </cell>
          <cell r="D5">
            <v>0</v>
          </cell>
          <cell r="E5">
            <v>25</v>
          </cell>
          <cell r="G5">
            <v>25</v>
          </cell>
          <cell r="H5">
            <v>0</v>
          </cell>
        </row>
        <row r="6">
          <cell r="A6" t="str">
            <v>BDCT60004</v>
          </cell>
          <cell r="B6" t="str">
            <v>INPR</v>
          </cell>
          <cell r="C6">
            <v>100</v>
          </cell>
          <cell r="D6">
            <v>0</v>
          </cell>
          <cell r="E6">
            <v>72</v>
          </cell>
          <cell r="G6">
            <v>72</v>
          </cell>
          <cell r="H6">
            <v>0</v>
          </cell>
        </row>
        <row r="7">
          <cell r="A7" t="str">
            <v>BDCT60005</v>
          </cell>
          <cell r="B7" t="str">
            <v>INPR</v>
          </cell>
          <cell r="C7">
            <v>100</v>
          </cell>
          <cell r="D7">
            <v>0</v>
          </cell>
          <cell r="E7">
            <v>78</v>
          </cell>
          <cell r="G7">
            <v>78</v>
          </cell>
          <cell r="H7">
            <v>0</v>
          </cell>
        </row>
        <row r="8">
          <cell r="A8" t="str">
            <v>BDKM15004</v>
          </cell>
          <cell r="B8" t="str">
            <v/>
          </cell>
          <cell r="C8">
            <v>0</v>
          </cell>
          <cell r="G8">
            <v>0</v>
          </cell>
          <cell r="H8">
            <v>0</v>
          </cell>
        </row>
        <row r="9">
          <cell r="A9" t="str">
            <v>BDKM15021</v>
          </cell>
          <cell r="B9" t="str">
            <v/>
          </cell>
          <cell r="C9">
            <v>0</v>
          </cell>
          <cell r="G9">
            <v>0</v>
          </cell>
          <cell r="H9">
            <v>0</v>
          </cell>
        </row>
        <row r="10">
          <cell r="A10" t="str">
            <v>BDKM15027</v>
          </cell>
          <cell r="B10" t="str">
            <v/>
          </cell>
          <cell r="C10">
            <v>0</v>
          </cell>
          <cell r="G10">
            <v>0</v>
          </cell>
          <cell r="H10">
            <v>0</v>
          </cell>
        </row>
        <row r="11">
          <cell r="A11" t="str">
            <v>BDKM15035</v>
          </cell>
          <cell r="B11" t="str">
            <v/>
          </cell>
          <cell r="C11">
            <v>0</v>
          </cell>
          <cell r="G11">
            <v>0</v>
          </cell>
          <cell r="H11">
            <v>0</v>
          </cell>
        </row>
        <row r="12">
          <cell r="A12" t="str">
            <v>BDKM15036</v>
          </cell>
          <cell r="B12" t="str">
            <v/>
          </cell>
          <cell r="C12">
            <v>0</v>
          </cell>
          <cell r="G12">
            <v>0</v>
          </cell>
          <cell r="H12">
            <v>0</v>
          </cell>
        </row>
        <row r="13">
          <cell r="A13" t="str">
            <v>BDKM15049</v>
          </cell>
          <cell r="B13" t="str">
            <v>IDWP</v>
          </cell>
          <cell r="C13">
            <v>0</v>
          </cell>
          <cell r="G13">
            <v>0</v>
          </cell>
          <cell r="H13">
            <v>0</v>
          </cell>
        </row>
        <row r="14">
          <cell r="A14" t="str">
            <v>BDKM15061</v>
          </cell>
          <cell r="B14" t="str">
            <v>INPR</v>
          </cell>
          <cell r="C14">
            <v>100</v>
          </cell>
          <cell r="D14">
            <v>0</v>
          </cell>
          <cell r="E14">
            <v>16</v>
          </cell>
          <cell r="G14">
            <v>16</v>
          </cell>
          <cell r="H14">
            <v>0</v>
          </cell>
        </row>
        <row r="15">
          <cell r="A15" t="str">
            <v>BDKM15066</v>
          </cell>
          <cell r="B15" t="str">
            <v>IDWP</v>
          </cell>
          <cell r="C15">
            <v>0</v>
          </cell>
          <cell r="G15">
            <v>0</v>
          </cell>
          <cell r="H15">
            <v>0</v>
          </cell>
        </row>
        <row r="16">
          <cell r="A16" t="str">
            <v>BDKM15076</v>
          </cell>
          <cell r="B16" t="str">
            <v>INPR</v>
          </cell>
          <cell r="C16">
            <v>32.01</v>
          </cell>
          <cell r="D16">
            <v>38.07</v>
          </cell>
          <cell r="E16">
            <v>12</v>
          </cell>
          <cell r="F16">
            <v>92.367999999999995</v>
          </cell>
          <cell r="G16">
            <v>36</v>
          </cell>
          <cell r="H16">
            <v>3</v>
          </cell>
        </row>
        <row r="17">
          <cell r="A17" t="str">
            <v>BDKM15077</v>
          </cell>
          <cell r="B17" t="str">
            <v>INPR</v>
          </cell>
          <cell r="C17">
            <v>100</v>
          </cell>
          <cell r="D17">
            <v>0</v>
          </cell>
          <cell r="E17">
            <v>78</v>
          </cell>
          <cell r="G17">
            <v>78</v>
          </cell>
          <cell r="H17">
            <v>0</v>
          </cell>
        </row>
        <row r="18">
          <cell r="A18" t="str">
            <v>BDKM15078</v>
          </cell>
          <cell r="B18" t="str">
            <v>INPR</v>
          </cell>
          <cell r="C18">
            <v>0</v>
          </cell>
          <cell r="D18">
            <v>168</v>
          </cell>
          <cell r="E18">
            <v>0</v>
          </cell>
          <cell r="F18">
            <v>100</v>
          </cell>
          <cell r="G18">
            <v>0</v>
          </cell>
          <cell r="H18">
            <v>1</v>
          </cell>
        </row>
        <row r="19">
          <cell r="A19" t="str">
            <v>BDKM15082</v>
          </cell>
          <cell r="B19" t="str">
            <v>INPR</v>
          </cell>
          <cell r="C19">
            <v>93.58</v>
          </cell>
          <cell r="D19">
            <v>2.16</v>
          </cell>
          <cell r="E19">
            <v>14</v>
          </cell>
          <cell r="F19">
            <v>16.228000000000002</v>
          </cell>
          <cell r="G19">
            <v>70</v>
          </cell>
          <cell r="H19">
            <v>5</v>
          </cell>
        </row>
        <row r="20">
          <cell r="A20" t="str">
            <v>BDKM15084</v>
          </cell>
          <cell r="B20" t="str">
            <v>INPR</v>
          </cell>
          <cell r="C20">
            <v>99.33</v>
          </cell>
          <cell r="D20">
            <v>1.1299999999999999</v>
          </cell>
          <cell r="E20">
            <v>101</v>
          </cell>
          <cell r="F20">
            <v>0</v>
          </cell>
          <cell r="G20">
            <v>101</v>
          </cell>
          <cell r="H20">
            <v>1</v>
          </cell>
        </row>
        <row r="21">
          <cell r="A21" t="str">
            <v>BDKM15086</v>
          </cell>
          <cell r="B21" t="str">
            <v>INPR</v>
          </cell>
          <cell r="C21">
            <v>90.98</v>
          </cell>
          <cell r="D21">
            <v>5.05</v>
          </cell>
          <cell r="E21">
            <v>29.666666666666998</v>
          </cell>
          <cell r="F21">
            <v>0</v>
          </cell>
          <cell r="G21">
            <v>89</v>
          </cell>
          <cell r="H21">
            <v>3</v>
          </cell>
        </row>
        <row r="22">
          <cell r="A22" t="str">
            <v>BDKM15090</v>
          </cell>
          <cell r="B22" t="str">
            <v>INPR</v>
          </cell>
          <cell r="C22">
            <v>52.49</v>
          </cell>
          <cell r="D22">
            <v>15.96</v>
          </cell>
          <cell r="E22">
            <v>6.2</v>
          </cell>
          <cell r="F22">
            <v>56.003</v>
          </cell>
          <cell r="G22">
            <v>31</v>
          </cell>
          <cell r="H22">
            <v>5</v>
          </cell>
        </row>
        <row r="23">
          <cell r="A23" t="str">
            <v>BDKM15092</v>
          </cell>
          <cell r="B23" t="str">
            <v>INPR</v>
          </cell>
          <cell r="C23">
            <v>97</v>
          </cell>
          <cell r="D23">
            <v>1.68</v>
          </cell>
          <cell r="E23">
            <v>37</v>
          </cell>
          <cell r="F23">
            <v>0</v>
          </cell>
          <cell r="G23">
            <v>111</v>
          </cell>
          <cell r="H23">
            <v>3</v>
          </cell>
        </row>
        <row r="24">
          <cell r="A24" t="str">
            <v>BDKM15109</v>
          </cell>
          <cell r="B24" t="str">
            <v>INPR</v>
          </cell>
          <cell r="C24">
            <v>15</v>
          </cell>
          <cell r="D24">
            <v>47.6</v>
          </cell>
          <cell r="E24">
            <v>3</v>
          </cell>
          <cell r="F24">
            <v>99.09</v>
          </cell>
          <cell r="G24">
            <v>9</v>
          </cell>
          <cell r="H24">
            <v>3</v>
          </cell>
        </row>
        <row r="25">
          <cell r="A25" t="str">
            <v>BDKM15110</v>
          </cell>
          <cell r="B25" t="str">
            <v>INPR</v>
          </cell>
          <cell r="C25">
            <v>72.569999999999993</v>
          </cell>
          <cell r="D25">
            <v>46.08</v>
          </cell>
          <cell r="E25">
            <v>59</v>
          </cell>
          <cell r="F25">
            <v>100</v>
          </cell>
          <cell r="G25">
            <v>59</v>
          </cell>
          <cell r="H25">
            <v>1</v>
          </cell>
        </row>
        <row r="26">
          <cell r="A26" t="str">
            <v>BDKM15113</v>
          </cell>
          <cell r="B26" t="str">
            <v>INPR</v>
          </cell>
          <cell r="C26">
            <v>99.53</v>
          </cell>
          <cell r="D26">
            <v>0.78</v>
          </cell>
          <cell r="E26">
            <v>86</v>
          </cell>
          <cell r="F26">
            <v>0</v>
          </cell>
          <cell r="G26">
            <v>86</v>
          </cell>
          <cell r="H26">
            <v>1</v>
          </cell>
        </row>
        <row r="27">
          <cell r="A27" t="str">
            <v>BDKM15117</v>
          </cell>
          <cell r="B27" t="str">
            <v>INPR</v>
          </cell>
          <cell r="C27">
            <v>83.18</v>
          </cell>
          <cell r="D27">
            <v>14.13</v>
          </cell>
          <cell r="E27">
            <v>46.5</v>
          </cell>
          <cell r="F27">
            <v>97.816000000000003</v>
          </cell>
          <cell r="G27">
            <v>93</v>
          </cell>
          <cell r="H27">
            <v>2</v>
          </cell>
        </row>
        <row r="28">
          <cell r="A28" t="str">
            <v>BDKM15126</v>
          </cell>
          <cell r="B28" t="str">
            <v>INPR</v>
          </cell>
          <cell r="C28">
            <v>95.42</v>
          </cell>
          <cell r="D28">
            <v>3.85</v>
          </cell>
          <cell r="E28">
            <v>40.5</v>
          </cell>
          <cell r="F28">
            <v>0</v>
          </cell>
          <cell r="G28">
            <v>81</v>
          </cell>
          <cell r="H28">
            <v>2</v>
          </cell>
        </row>
        <row r="29">
          <cell r="A29" t="str">
            <v>BDKM15128</v>
          </cell>
          <cell r="B29" t="str">
            <v>INPR</v>
          </cell>
          <cell r="C29">
            <v>99.89</v>
          </cell>
          <cell r="D29">
            <v>0.18</v>
          </cell>
          <cell r="E29">
            <v>114</v>
          </cell>
          <cell r="F29">
            <v>0</v>
          </cell>
          <cell r="G29">
            <v>114</v>
          </cell>
          <cell r="H29">
            <v>1</v>
          </cell>
        </row>
        <row r="30">
          <cell r="A30" t="str">
            <v>BDKM15129</v>
          </cell>
          <cell r="B30" t="str">
            <v>INPR</v>
          </cell>
          <cell r="C30">
            <v>86.74</v>
          </cell>
          <cell r="D30">
            <v>22.28</v>
          </cell>
          <cell r="E30">
            <v>74</v>
          </cell>
          <cell r="F30">
            <v>100</v>
          </cell>
          <cell r="G30">
            <v>74</v>
          </cell>
          <cell r="H30">
            <v>1</v>
          </cell>
        </row>
        <row r="31">
          <cell r="A31" t="str">
            <v>BDKM15132</v>
          </cell>
          <cell r="B31" t="str">
            <v>INPR</v>
          </cell>
          <cell r="C31">
            <v>88.68</v>
          </cell>
          <cell r="D31">
            <v>4.75</v>
          </cell>
          <cell r="E31">
            <v>26.25</v>
          </cell>
          <cell r="F31">
            <v>56.527999999999999</v>
          </cell>
          <cell r="G31">
            <v>105</v>
          </cell>
          <cell r="H31">
            <v>4</v>
          </cell>
        </row>
        <row r="32">
          <cell r="A32" t="str">
            <v>BDKM15133</v>
          </cell>
          <cell r="B32" t="str">
            <v>INPR</v>
          </cell>
          <cell r="C32">
            <v>83.79</v>
          </cell>
          <cell r="D32">
            <v>13.62</v>
          </cell>
          <cell r="E32">
            <v>49.5</v>
          </cell>
          <cell r="F32">
            <v>92.534999999999997</v>
          </cell>
          <cell r="G32">
            <v>99</v>
          </cell>
          <cell r="H32">
            <v>2</v>
          </cell>
        </row>
        <row r="33">
          <cell r="A33" t="str">
            <v>BDKM37010</v>
          </cell>
          <cell r="B33" t="str">
            <v>INPR</v>
          </cell>
          <cell r="C33">
            <v>96.25</v>
          </cell>
          <cell r="D33">
            <v>1.26</v>
          </cell>
          <cell r="E33">
            <v>22.2</v>
          </cell>
          <cell r="F33">
            <v>0</v>
          </cell>
          <cell r="G33">
            <v>111</v>
          </cell>
          <cell r="H33">
            <v>5</v>
          </cell>
        </row>
        <row r="34">
          <cell r="A34" t="str">
            <v>BDKM37019</v>
          </cell>
          <cell r="B34" t="str">
            <v>INPR</v>
          </cell>
          <cell r="C34">
            <v>98.64</v>
          </cell>
          <cell r="D34">
            <v>1.1399999999999999</v>
          </cell>
          <cell r="E34">
            <v>7.5</v>
          </cell>
          <cell r="F34">
            <v>0</v>
          </cell>
          <cell r="G34">
            <v>15</v>
          </cell>
          <cell r="H34">
            <v>2</v>
          </cell>
        </row>
        <row r="35">
          <cell r="A35" t="str">
            <v>BDKM37022</v>
          </cell>
          <cell r="B35" t="str">
            <v>INPR</v>
          </cell>
          <cell r="C35">
            <v>98.16</v>
          </cell>
          <cell r="D35">
            <v>1.54</v>
          </cell>
          <cell r="E35">
            <v>54.5</v>
          </cell>
          <cell r="F35">
            <v>0</v>
          </cell>
          <cell r="G35">
            <v>109</v>
          </cell>
          <cell r="H35">
            <v>2</v>
          </cell>
        </row>
        <row r="36">
          <cell r="A36" t="str">
            <v>BDKM37026</v>
          </cell>
          <cell r="B36" t="str">
            <v>INPR</v>
          </cell>
          <cell r="C36">
            <v>77.040000000000006</v>
          </cell>
          <cell r="D36">
            <v>5.51</v>
          </cell>
          <cell r="E36">
            <v>10.571428571428999</v>
          </cell>
          <cell r="F36">
            <v>60.201000000000001</v>
          </cell>
          <cell r="G36">
            <v>74</v>
          </cell>
          <cell r="H36">
            <v>7</v>
          </cell>
        </row>
        <row r="37">
          <cell r="A37" t="str">
            <v>BDKM37028</v>
          </cell>
          <cell r="B37" t="str">
            <v>INPR</v>
          </cell>
          <cell r="C37">
            <v>95.18</v>
          </cell>
          <cell r="D37">
            <v>2.7</v>
          </cell>
          <cell r="E37">
            <v>28.333333333333002</v>
          </cell>
          <cell r="F37">
            <v>0</v>
          </cell>
          <cell r="G37">
            <v>85</v>
          </cell>
          <cell r="H37">
            <v>3</v>
          </cell>
        </row>
        <row r="38">
          <cell r="A38" t="str">
            <v>BDKM37030</v>
          </cell>
          <cell r="B38" t="str">
            <v/>
          </cell>
          <cell r="C38">
            <v>0</v>
          </cell>
          <cell r="G38">
            <v>0</v>
          </cell>
          <cell r="H38">
            <v>0</v>
          </cell>
        </row>
        <row r="39">
          <cell r="A39" t="str">
            <v>BDKM37036</v>
          </cell>
          <cell r="B39" t="str">
            <v>INPR</v>
          </cell>
          <cell r="C39">
            <v>96.86</v>
          </cell>
          <cell r="D39">
            <v>1.76</v>
          </cell>
          <cell r="E39">
            <v>33.666666666666998</v>
          </cell>
          <cell r="F39">
            <v>20.885000000000002</v>
          </cell>
          <cell r="G39">
            <v>101</v>
          </cell>
          <cell r="H39">
            <v>3</v>
          </cell>
        </row>
        <row r="40">
          <cell r="A40" t="str">
            <v>BDKM37037</v>
          </cell>
          <cell r="B40" t="str">
            <v>INPR</v>
          </cell>
          <cell r="C40">
            <v>6.25</v>
          </cell>
          <cell r="D40">
            <v>157.5</v>
          </cell>
          <cell r="E40">
            <v>5</v>
          </cell>
          <cell r="F40">
            <v>100</v>
          </cell>
          <cell r="G40">
            <v>5</v>
          </cell>
          <cell r="H40">
            <v>1</v>
          </cell>
        </row>
        <row r="41">
          <cell r="A41" t="str">
            <v>BDKM37038</v>
          </cell>
          <cell r="B41" t="str">
            <v>INPR</v>
          </cell>
          <cell r="C41">
            <v>85.67</v>
          </cell>
          <cell r="D41">
            <v>3.44</v>
          </cell>
          <cell r="E41">
            <v>12.428571428571001</v>
          </cell>
          <cell r="F41">
            <v>0</v>
          </cell>
          <cell r="G41">
            <v>87</v>
          </cell>
          <cell r="H41">
            <v>7</v>
          </cell>
        </row>
        <row r="42">
          <cell r="A42" t="str">
            <v>BDKM37039</v>
          </cell>
          <cell r="B42" t="str">
            <v>IDWP</v>
          </cell>
          <cell r="C42">
            <v>0</v>
          </cell>
          <cell r="G42">
            <v>0</v>
          </cell>
          <cell r="H42">
            <v>0</v>
          </cell>
        </row>
        <row r="43">
          <cell r="A43" t="str">
            <v>BDKM37044</v>
          </cell>
          <cell r="B43" t="str">
            <v>INPR</v>
          </cell>
          <cell r="C43">
            <v>98.9</v>
          </cell>
          <cell r="D43">
            <v>0.62</v>
          </cell>
          <cell r="E43">
            <v>18</v>
          </cell>
          <cell r="F43">
            <v>0</v>
          </cell>
          <cell r="G43">
            <v>54</v>
          </cell>
          <cell r="H43">
            <v>3</v>
          </cell>
        </row>
        <row r="44">
          <cell r="A44" t="str">
            <v>BDKM37047</v>
          </cell>
          <cell r="B44" t="str">
            <v>INPR</v>
          </cell>
          <cell r="C44">
            <v>81.19</v>
          </cell>
          <cell r="D44">
            <v>9.09</v>
          </cell>
          <cell r="E44">
            <v>26.666666666666998</v>
          </cell>
          <cell r="F44">
            <v>78.667000000000002</v>
          </cell>
          <cell r="G44">
            <v>80</v>
          </cell>
          <cell r="H44">
            <v>3</v>
          </cell>
        </row>
        <row r="45">
          <cell r="A45" t="str">
            <v>BDKM37067</v>
          </cell>
          <cell r="B45" t="str">
            <v>INPR</v>
          </cell>
          <cell r="C45">
            <v>97.45</v>
          </cell>
          <cell r="D45">
            <v>1.43</v>
          </cell>
          <cell r="E45">
            <v>33.333333333333002</v>
          </cell>
          <cell r="F45">
            <v>0</v>
          </cell>
          <cell r="G45">
            <v>100</v>
          </cell>
          <cell r="H45">
            <v>3</v>
          </cell>
        </row>
        <row r="46">
          <cell r="A46" t="str">
            <v>BDKM37068</v>
          </cell>
          <cell r="B46" t="str">
            <v>INPR</v>
          </cell>
          <cell r="C46">
            <v>99.65</v>
          </cell>
          <cell r="D46">
            <v>0.57999999999999996</v>
          </cell>
          <cell r="E46">
            <v>115</v>
          </cell>
          <cell r="F46">
            <v>0</v>
          </cell>
          <cell r="G46">
            <v>115</v>
          </cell>
          <cell r="H46">
            <v>1</v>
          </cell>
        </row>
        <row r="47">
          <cell r="A47" t="str">
            <v>BDKM37071</v>
          </cell>
          <cell r="B47" t="str">
            <v>INPR</v>
          </cell>
          <cell r="C47">
            <v>100</v>
          </cell>
          <cell r="D47">
            <v>0</v>
          </cell>
          <cell r="E47">
            <v>97</v>
          </cell>
          <cell r="G47">
            <v>97</v>
          </cell>
          <cell r="H47">
            <v>0</v>
          </cell>
        </row>
        <row r="48">
          <cell r="A48" t="str">
            <v>BDKM37072</v>
          </cell>
          <cell r="B48" t="str">
            <v>INPR</v>
          </cell>
          <cell r="C48">
            <v>93.19</v>
          </cell>
          <cell r="D48">
            <v>11.43</v>
          </cell>
          <cell r="E48">
            <v>94</v>
          </cell>
          <cell r="F48">
            <v>0</v>
          </cell>
          <cell r="G48">
            <v>94</v>
          </cell>
          <cell r="H48">
            <v>1</v>
          </cell>
        </row>
        <row r="49">
          <cell r="A49" t="str">
            <v>BDKM37073</v>
          </cell>
          <cell r="B49" t="str">
            <v>INPR</v>
          </cell>
          <cell r="C49">
            <v>100</v>
          </cell>
          <cell r="D49">
            <v>0</v>
          </cell>
          <cell r="E49">
            <v>92</v>
          </cell>
          <cell r="G49">
            <v>92</v>
          </cell>
          <cell r="H49">
            <v>0</v>
          </cell>
        </row>
        <row r="50">
          <cell r="A50" t="str">
            <v>BDKM37074</v>
          </cell>
          <cell r="B50" t="str">
            <v>INPR</v>
          </cell>
          <cell r="C50">
            <v>96.96</v>
          </cell>
          <cell r="D50">
            <v>5.0999999999999996</v>
          </cell>
          <cell r="E50">
            <v>109</v>
          </cell>
          <cell r="F50">
            <v>0</v>
          </cell>
          <cell r="G50">
            <v>109</v>
          </cell>
          <cell r="H50">
            <v>1</v>
          </cell>
        </row>
        <row r="51">
          <cell r="A51" t="str">
            <v>BDKM37075</v>
          </cell>
          <cell r="B51" t="str">
            <v>INPR</v>
          </cell>
          <cell r="C51">
            <v>99.64</v>
          </cell>
          <cell r="D51">
            <v>0.6</v>
          </cell>
          <cell r="E51">
            <v>102</v>
          </cell>
          <cell r="F51">
            <v>0</v>
          </cell>
          <cell r="G51">
            <v>102</v>
          </cell>
          <cell r="H51">
            <v>1</v>
          </cell>
        </row>
        <row r="52">
          <cell r="A52" t="str">
            <v>BDKM37083</v>
          </cell>
          <cell r="B52" t="str">
            <v>INPR</v>
          </cell>
          <cell r="C52">
            <v>99.65</v>
          </cell>
          <cell r="D52">
            <v>0.57999999999999996</v>
          </cell>
          <cell r="E52">
            <v>115</v>
          </cell>
          <cell r="F52">
            <v>0</v>
          </cell>
          <cell r="G52">
            <v>115</v>
          </cell>
          <cell r="H52">
            <v>1</v>
          </cell>
        </row>
        <row r="53">
          <cell r="A53" t="str">
            <v>BDKM37085</v>
          </cell>
          <cell r="B53" t="str">
            <v>INPR</v>
          </cell>
          <cell r="C53">
            <v>100</v>
          </cell>
          <cell r="D53">
            <v>0</v>
          </cell>
          <cell r="E53">
            <v>102</v>
          </cell>
          <cell r="G53">
            <v>102</v>
          </cell>
          <cell r="H53">
            <v>0</v>
          </cell>
        </row>
        <row r="54">
          <cell r="A54" t="str">
            <v>BDKM37086</v>
          </cell>
          <cell r="B54" t="str">
            <v>INPR</v>
          </cell>
          <cell r="C54">
            <v>97.57</v>
          </cell>
          <cell r="D54">
            <v>4.08</v>
          </cell>
          <cell r="E54">
            <v>117</v>
          </cell>
          <cell r="F54">
            <v>0</v>
          </cell>
          <cell r="G54">
            <v>117</v>
          </cell>
          <cell r="H54">
            <v>1</v>
          </cell>
        </row>
        <row r="55">
          <cell r="A55" t="str">
            <v>BDKM37087</v>
          </cell>
          <cell r="B55" t="str">
            <v>INPR</v>
          </cell>
          <cell r="C55">
            <v>100</v>
          </cell>
          <cell r="D55">
            <v>0</v>
          </cell>
          <cell r="E55">
            <v>108</v>
          </cell>
          <cell r="G55">
            <v>108</v>
          </cell>
          <cell r="H55">
            <v>0</v>
          </cell>
        </row>
        <row r="56">
          <cell r="A56" t="str">
            <v>BDKM37088</v>
          </cell>
          <cell r="B56" t="str">
            <v>INPR</v>
          </cell>
          <cell r="C56">
            <v>99.48</v>
          </cell>
          <cell r="D56">
            <v>0.87</v>
          </cell>
          <cell r="E56">
            <v>94</v>
          </cell>
          <cell r="F56">
            <v>0</v>
          </cell>
          <cell r="G56">
            <v>94</v>
          </cell>
          <cell r="H56">
            <v>1</v>
          </cell>
        </row>
        <row r="57">
          <cell r="A57" t="str">
            <v>BDKM37092</v>
          </cell>
          <cell r="B57" t="str">
            <v>INPR</v>
          </cell>
          <cell r="C57">
            <v>100</v>
          </cell>
          <cell r="D57">
            <v>0</v>
          </cell>
          <cell r="E57">
            <v>123</v>
          </cell>
          <cell r="G57">
            <v>123</v>
          </cell>
          <cell r="H57">
            <v>0</v>
          </cell>
        </row>
        <row r="58">
          <cell r="A58" t="str">
            <v>BDKM83042</v>
          </cell>
          <cell r="B58" t="str">
            <v/>
          </cell>
          <cell r="C58">
            <v>0</v>
          </cell>
          <cell r="G58">
            <v>0</v>
          </cell>
          <cell r="H58">
            <v>0</v>
          </cell>
        </row>
        <row r="59">
          <cell r="A59" t="str">
            <v>BDKM83046</v>
          </cell>
          <cell r="B59" t="str">
            <v/>
          </cell>
          <cell r="C59">
            <v>0</v>
          </cell>
          <cell r="G59">
            <v>0</v>
          </cell>
          <cell r="H59">
            <v>0</v>
          </cell>
        </row>
        <row r="60">
          <cell r="A60" t="str">
            <v>BDKM83112</v>
          </cell>
          <cell r="B60" t="str">
            <v>IDWP</v>
          </cell>
          <cell r="C60">
            <v>0</v>
          </cell>
          <cell r="G60">
            <v>0</v>
          </cell>
          <cell r="H60">
            <v>0</v>
          </cell>
        </row>
        <row r="61">
          <cell r="A61" t="str">
            <v>BDKM83118</v>
          </cell>
          <cell r="B61" t="str">
            <v>WADP</v>
          </cell>
          <cell r="C61">
            <v>0</v>
          </cell>
          <cell r="G61">
            <v>0</v>
          </cell>
          <cell r="H61">
            <v>0</v>
          </cell>
        </row>
        <row r="62">
          <cell r="A62" t="str">
            <v>BDKM83119</v>
          </cell>
          <cell r="B62" t="str">
            <v>IDWP</v>
          </cell>
          <cell r="C62">
            <v>0</v>
          </cell>
          <cell r="G62">
            <v>0</v>
          </cell>
          <cell r="H62">
            <v>0</v>
          </cell>
        </row>
        <row r="63">
          <cell r="A63" t="str">
            <v>BDKM83130</v>
          </cell>
          <cell r="B63" t="str">
            <v>IDWP</v>
          </cell>
          <cell r="C63">
            <v>0</v>
          </cell>
          <cell r="G63">
            <v>0</v>
          </cell>
          <cell r="H63">
            <v>0</v>
          </cell>
        </row>
        <row r="64">
          <cell r="A64" t="str">
            <v>BDKM83142</v>
          </cell>
          <cell r="B64" t="str">
            <v>WADP</v>
          </cell>
          <cell r="C64">
            <v>0</v>
          </cell>
          <cell r="G64">
            <v>0</v>
          </cell>
          <cell r="H64">
            <v>0</v>
          </cell>
        </row>
        <row r="65">
          <cell r="A65" t="str">
            <v>BDKM83148</v>
          </cell>
          <cell r="B65" t="str">
            <v>IDWP</v>
          </cell>
          <cell r="C65">
            <v>0</v>
          </cell>
          <cell r="G65">
            <v>0</v>
          </cell>
          <cell r="H65">
            <v>0</v>
          </cell>
        </row>
        <row r="66">
          <cell r="A66" t="str">
            <v>BDKM83165</v>
          </cell>
          <cell r="B66" t="str">
            <v>WADP</v>
          </cell>
          <cell r="C66">
            <v>0</v>
          </cell>
          <cell r="G66">
            <v>0</v>
          </cell>
          <cell r="H66">
            <v>0</v>
          </cell>
        </row>
        <row r="67">
          <cell r="A67" t="str">
            <v>BDKM83166</v>
          </cell>
          <cell r="B67" t="str">
            <v>IDWP</v>
          </cell>
          <cell r="C67">
            <v>0</v>
          </cell>
          <cell r="G67">
            <v>0</v>
          </cell>
          <cell r="H67">
            <v>0</v>
          </cell>
        </row>
        <row r="68">
          <cell r="A68" t="str">
            <v>BDKM83169</v>
          </cell>
          <cell r="B68" t="str">
            <v>INPR</v>
          </cell>
          <cell r="C68">
            <v>95.14</v>
          </cell>
          <cell r="D68">
            <v>4.08</v>
          </cell>
          <cell r="E68">
            <v>8.5</v>
          </cell>
          <cell r="F68">
            <v>0</v>
          </cell>
          <cell r="G68">
            <v>17</v>
          </cell>
          <cell r="H68">
            <v>2</v>
          </cell>
        </row>
        <row r="69">
          <cell r="A69" t="str">
            <v>BDKM83174</v>
          </cell>
          <cell r="B69" t="str">
            <v>INPR</v>
          </cell>
          <cell r="C69">
            <v>96.3</v>
          </cell>
          <cell r="D69">
            <v>3.11</v>
          </cell>
          <cell r="E69">
            <v>4.5</v>
          </cell>
          <cell r="F69">
            <v>0</v>
          </cell>
          <cell r="G69">
            <v>9</v>
          </cell>
          <cell r="H69">
            <v>2</v>
          </cell>
        </row>
        <row r="70">
          <cell r="A70" t="str">
            <v>BDKM83182</v>
          </cell>
          <cell r="B70" t="str">
            <v>INPR</v>
          </cell>
          <cell r="C70">
            <v>100</v>
          </cell>
          <cell r="D70">
            <v>0</v>
          </cell>
          <cell r="E70">
            <v>15</v>
          </cell>
          <cell r="G70">
            <v>15</v>
          </cell>
          <cell r="H70">
            <v>0</v>
          </cell>
        </row>
        <row r="71">
          <cell r="A71" t="str">
            <v>BDKM83183</v>
          </cell>
          <cell r="B71" t="str">
            <v>INPR</v>
          </cell>
          <cell r="C71">
            <v>26.39</v>
          </cell>
          <cell r="D71">
            <v>123.67</v>
          </cell>
          <cell r="E71">
            <v>0</v>
          </cell>
          <cell r="F71">
            <v>100</v>
          </cell>
          <cell r="G71">
            <v>0</v>
          </cell>
          <cell r="H71">
            <v>1</v>
          </cell>
        </row>
        <row r="72">
          <cell r="A72" t="str">
            <v>BDKM83185</v>
          </cell>
          <cell r="B72" t="str">
            <v>IDWP</v>
          </cell>
          <cell r="C72">
            <v>0</v>
          </cell>
          <cell r="G72">
            <v>0</v>
          </cell>
          <cell r="H72">
            <v>0</v>
          </cell>
        </row>
        <row r="73">
          <cell r="A73" t="str">
            <v>BDKM83186</v>
          </cell>
          <cell r="B73" t="str">
            <v>INPR</v>
          </cell>
          <cell r="C73">
            <v>98.17</v>
          </cell>
          <cell r="D73">
            <v>3.07</v>
          </cell>
          <cell r="E73">
            <v>7</v>
          </cell>
          <cell r="F73">
            <v>0</v>
          </cell>
          <cell r="G73">
            <v>7</v>
          </cell>
          <cell r="H73">
            <v>1</v>
          </cell>
        </row>
        <row r="74">
          <cell r="A74" t="str">
            <v>BDKM83187</v>
          </cell>
          <cell r="B74" t="str">
            <v>INPR</v>
          </cell>
          <cell r="C74">
            <v>81.81</v>
          </cell>
          <cell r="D74">
            <v>10.19</v>
          </cell>
          <cell r="E74">
            <v>3.6666666666666998</v>
          </cell>
          <cell r="F74">
            <v>51.526000000000003</v>
          </cell>
          <cell r="G74">
            <v>11</v>
          </cell>
          <cell r="H74">
            <v>3</v>
          </cell>
        </row>
        <row r="75">
          <cell r="A75" t="str">
            <v>BDKM83188</v>
          </cell>
          <cell r="B75" t="str">
            <v>IDWP</v>
          </cell>
          <cell r="C75">
            <v>0</v>
          </cell>
          <cell r="G75">
            <v>0</v>
          </cell>
          <cell r="H75">
            <v>0</v>
          </cell>
        </row>
        <row r="76">
          <cell r="A76" t="str">
            <v>BDKM83192</v>
          </cell>
          <cell r="B76" t="str">
            <v>IDWP</v>
          </cell>
          <cell r="C76">
            <v>0</v>
          </cell>
          <cell r="G76">
            <v>0</v>
          </cell>
          <cell r="H76">
            <v>0</v>
          </cell>
        </row>
        <row r="77">
          <cell r="A77" t="str">
            <v>BDKM83203</v>
          </cell>
          <cell r="B77" t="str">
            <v>INPR</v>
          </cell>
          <cell r="C77">
            <v>100</v>
          </cell>
          <cell r="D77">
            <v>0</v>
          </cell>
          <cell r="E77">
            <v>72</v>
          </cell>
          <cell r="G77">
            <v>72</v>
          </cell>
          <cell r="H77">
            <v>0</v>
          </cell>
        </row>
        <row r="78">
          <cell r="A78" t="str">
            <v>BDRT85008</v>
          </cell>
          <cell r="B78" t="str">
            <v>IDWP</v>
          </cell>
          <cell r="C78">
            <v>0</v>
          </cell>
          <cell r="G78">
            <v>0</v>
          </cell>
          <cell r="H78">
            <v>0</v>
          </cell>
        </row>
        <row r="79">
          <cell r="A79" t="str">
            <v>BDRT85009</v>
          </cell>
          <cell r="B79" t="str">
            <v/>
          </cell>
          <cell r="C79">
            <v>0</v>
          </cell>
          <cell r="G79">
            <v>0</v>
          </cell>
          <cell r="H79">
            <v>0</v>
          </cell>
        </row>
        <row r="80">
          <cell r="A80" t="str">
            <v>BDRT85039</v>
          </cell>
          <cell r="B80" t="str">
            <v/>
          </cell>
          <cell r="C80">
            <v>0</v>
          </cell>
          <cell r="G80">
            <v>0</v>
          </cell>
          <cell r="H80">
            <v>0</v>
          </cell>
        </row>
        <row r="81">
          <cell r="A81" t="str">
            <v>BDRT85040</v>
          </cell>
          <cell r="B81" t="str">
            <v>INPR</v>
          </cell>
          <cell r="C81">
            <v>100</v>
          </cell>
          <cell r="G81">
            <v>0</v>
          </cell>
          <cell r="H81">
            <v>0</v>
          </cell>
        </row>
        <row r="82">
          <cell r="A82" t="str">
            <v>BDRT85041</v>
          </cell>
          <cell r="B82" t="str">
            <v>IDWP</v>
          </cell>
          <cell r="C82">
            <v>0</v>
          </cell>
          <cell r="G82">
            <v>0</v>
          </cell>
          <cell r="H82">
            <v>0</v>
          </cell>
        </row>
        <row r="83">
          <cell r="A83" t="str">
            <v>DACT74013</v>
          </cell>
          <cell r="B83" t="str">
            <v>INPR</v>
          </cell>
          <cell r="C83">
            <v>99.4</v>
          </cell>
          <cell r="D83">
            <v>1</v>
          </cell>
          <cell r="E83">
            <v>0</v>
          </cell>
          <cell r="F83">
            <v>100</v>
          </cell>
          <cell r="G83">
            <v>0</v>
          </cell>
          <cell r="H83">
            <v>1</v>
          </cell>
        </row>
        <row r="84">
          <cell r="A84" t="str">
            <v>DACT74024</v>
          </cell>
          <cell r="B84" t="str">
            <v>IDWP</v>
          </cell>
          <cell r="C84">
            <v>0</v>
          </cell>
          <cell r="G84">
            <v>0</v>
          </cell>
          <cell r="H84">
            <v>0</v>
          </cell>
        </row>
        <row r="85">
          <cell r="A85" t="str">
            <v>DACT74025</v>
          </cell>
          <cell r="B85" t="str">
            <v>IDWP</v>
          </cell>
          <cell r="C85">
            <v>0</v>
          </cell>
          <cell r="G85">
            <v>0</v>
          </cell>
          <cell r="H85">
            <v>0</v>
          </cell>
        </row>
        <row r="86">
          <cell r="A86" t="str">
            <v>DACT74026</v>
          </cell>
          <cell r="B86" t="str">
            <v>IDWP</v>
          </cell>
          <cell r="C86">
            <v>0</v>
          </cell>
          <cell r="G86">
            <v>0</v>
          </cell>
          <cell r="H86">
            <v>0</v>
          </cell>
        </row>
        <row r="87">
          <cell r="A87" t="str">
            <v>DACT74027</v>
          </cell>
          <cell r="B87" t="str">
            <v>IDWP</v>
          </cell>
          <cell r="C87">
            <v>0</v>
          </cell>
          <cell r="G87">
            <v>0</v>
          </cell>
          <cell r="H87">
            <v>0</v>
          </cell>
        </row>
        <row r="88">
          <cell r="A88" t="str">
            <v>DACT74028</v>
          </cell>
          <cell r="B88" t="str">
            <v>IDWP</v>
          </cell>
          <cell r="C88">
            <v>0</v>
          </cell>
          <cell r="G88">
            <v>0</v>
          </cell>
          <cell r="H88">
            <v>0</v>
          </cell>
        </row>
        <row r="89">
          <cell r="A89" t="str">
            <v>DAVV40011</v>
          </cell>
          <cell r="B89" t="str">
            <v>INPR</v>
          </cell>
          <cell r="C89">
            <v>95.43</v>
          </cell>
          <cell r="D89">
            <v>3.84</v>
          </cell>
          <cell r="E89">
            <v>14.5</v>
          </cell>
          <cell r="F89">
            <v>0</v>
          </cell>
          <cell r="G89">
            <v>29</v>
          </cell>
          <cell r="H89">
            <v>2</v>
          </cell>
        </row>
        <row r="90">
          <cell r="A90" t="str">
            <v>DAVV40012</v>
          </cell>
          <cell r="B90" t="str">
            <v>INPR</v>
          </cell>
          <cell r="C90">
            <v>99.43</v>
          </cell>
          <cell r="D90">
            <v>0.48</v>
          </cell>
          <cell r="E90">
            <v>23</v>
          </cell>
          <cell r="F90">
            <v>0</v>
          </cell>
          <cell r="G90">
            <v>46</v>
          </cell>
          <cell r="H90">
            <v>2</v>
          </cell>
        </row>
        <row r="91">
          <cell r="A91" t="str">
            <v>DAVV40013</v>
          </cell>
          <cell r="B91" t="str">
            <v>INPR</v>
          </cell>
          <cell r="C91">
            <v>100</v>
          </cell>
          <cell r="D91">
            <v>0</v>
          </cell>
          <cell r="E91">
            <v>37</v>
          </cell>
          <cell r="G91">
            <v>37</v>
          </cell>
          <cell r="H91">
            <v>0</v>
          </cell>
        </row>
        <row r="92">
          <cell r="A92" t="str">
            <v>DAVV40014</v>
          </cell>
          <cell r="B92" t="str">
            <v>INPR</v>
          </cell>
          <cell r="C92">
            <v>98.79</v>
          </cell>
          <cell r="D92">
            <v>1.02</v>
          </cell>
          <cell r="E92">
            <v>15</v>
          </cell>
          <cell r="F92">
            <v>69.665999999999997</v>
          </cell>
          <cell r="G92">
            <v>30</v>
          </cell>
          <cell r="H92">
            <v>2</v>
          </cell>
        </row>
        <row r="93">
          <cell r="A93" t="str">
            <v>DLPT30001</v>
          </cell>
          <cell r="B93" t="str">
            <v/>
          </cell>
          <cell r="C93">
            <v>0</v>
          </cell>
          <cell r="G93">
            <v>0</v>
          </cell>
          <cell r="H93">
            <v>0</v>
          </cell>
        </row>
        <row r="94">
          <cell r="A94" t="str">
            <v>DLPT30002</v>
          </cell>
          <cell r="B94" t="str">
            <v/>
          </cell>
          <cell r="C94">
            <v>0</v>
          </cell>
          <cell r="G94">
            <v>0</v>
          </cell>
          <cell r="H94">
            <v>0</v>
          </cell>
        </row>
        <row r="95">
          <cell r="A95" t="str">
            <v>DLPT30006</v>
          </cell>
          <cell r="B95" t="str">
            <v/>
          </cell>
          <cell r="C95">
            <v>0</v>
          </cell>
          <cell r="G95">
            <v>0</v>
          </cell>
          <cell r="H95">
            <v>0</v>
          </cell>
        </row>
        <row r="96">
          <cell r="A96" t="str">
            <v>DLPT30008</v>
          </cell>
          <cell r="B96" t="str">
            <v/>
          </cell>
          <cell r="C96">
            <v>0</v>
          </cell>
          <cell r="G96">
            <v>0</v>
          </cell>
          <cell r="H96">
            <v>0</v>
          </cell>
        </row>
        <row r="97">
          <cell r="A97" t="str">
            <v>DLPT30009</v>
          </cell>
          <cell r="B97" t="str">
            <v/>
          </cell>
          <cell r="C97">
            <v>0</v>
          </cell>
          <cell r="G97">
            <v>0</v>
          </cell>
          <cell r="H97">
            <v>0</v>
          </cell>
        </row>
        <row r="98">
          <cell r="A98" t="str">
            <v>DLPT30010</v>
          </cell>
          <cell r="B98" t="str">
            <v/>
          </cell>
          <cell r="C98">
            <v>0</v>
          </cell>
          <cell r="G98">
            <v>0</v>
          </cell>
          <cell r="H98">
            <v>0</v>
          </cell>
        </row>
        <row r="99">
          <cell r="A99" t="str">
            <v>DLPT30014</v>
          </cell>
          <cell r="B99" t="str">
            <v/>
          </cell>
          <cell r="C99">
            <v>0</v>
          </cell>
          <cell r="G99">
            <v>0</v>
          </cell>
          <cell r="H99">
            <v>0</v>
          </cell>
        </row>
        <row r="100">
          <cell r="A100" t="str">
            <v>DLPT30015</v>
          </cell>
          <cell r="B100" t="str">
            <v/>
          </cell>
          <cell r="C100">
            <v>0</v>
          </cell>
          <cell r="G100">
            <v>0</v>
          </cell>
          <cell r="H100">
            <v>0</v>
          </cell>
        </row>
        <row r="101">
          <cell r="A101" t="str">
            <v>DLPT30016</v>
          </cell>
          <cell r="B101" t="str">
            <v/>
          </cell>
          <cell r="C101">
            <v>0</v>
          </cell>
          <cell r="G101">
            <v>0</v>
          </cell>
          <cell r="H101">
            <v>0</v>
          </cell>
        </row>
        <row r="102">
          <cell r="A102" t="str">
            <v>DLPT30018</v>
          </cell>
          <cell r="B102" t="str">
            <v/>
          </cell>
          <cell r="C102">
            <v>0</v>
          </cell>
          <cell r="G102">
            <v>0</v>
          </cell>
          <cell r="H102">
            <v>0</v>
          </cell>
        </row>
        <row r="103">
          <cell r="A103" t="str">
            <v>DLPT30020</v>
          </cell>
          <cell r="B103" t="str">
            <v/>
          </cell>
          <cell r="C103">
            <v>0</v>
          </cell>
          <cell r="G103">
            <v>0</v>
          </cell>
          <cell r="H103">
            <v>0</v>
          </cell>
        </row>
        <row r="104">
          <cell r="A104" t="str">
            <v>DLPT30021</v>
          </cell>
          <cell r="B104" t="str">
            <v/>
          </cell>
          <cell r="C104">
            <v>0</v>
          </cell>
          <cell r="G104">
            <v>0</v>
          </cell>
          <cell r="H104">
            <v>0</v>
          </cell>
        </row>
        <row r="105">
          <cell r="A105" t="str">
            <v>DLPT30025</v>
          </cell>
          <cell r="B105" t="str">
            <v/>
          </cell>
          <cell r="C105">
            <v>0</v>
          </cell>
          <cell r="G105">
            <v>0</v>
          </cell>
          <cell r="H105">
            <v>0</v>
          </cell>
        </row>
        <row r="106">
          <cell r="A106" t="str">
            <v>DLPT30026</v>
          </cell>
          <cell r="B106" t="str">
            <v/>
          </cell>
          <cell r="C106">
            <v>0</v>
          </cell>
          <cell r="G106">
            <v>0</v>
          </cell>
          <cell r="H106">
            <v>0</v>
          </cell>
        </row>
        <row r="107">
          <cell r="A107" t="str">
            <v>DLPT30027</v>
          </cell>
          <cell r="B107" t="str">
            <v/>
          </cell>
          <cell r="C107">
            <v>0</v>
          </cell>
          <cell r="G107">
            <v>0</v>
          </cell>
          <cell r="H107">
            <v>0</v>
          </cell>
        </row>
        <row r="108">
          <cell r="A108" t="str">
            <v>DLPT30029</v>
          </cell>
          <cell r="B108" t="str">
            <v/>
          </cell>
          <cell r="C108">
            <v>0</v>
          </cell>
          <cell r="G108">
            <v>0</v>
          </cell>
          <cell r="H108">
            <v>0</v>
          </cell>
        </row>
        <row r="109">
          <cell r="A109" t="str">
            <v>DLPT30030</v>
          </cell>
          <cell r="B109" t="str">
            <v/>
          </cell>
          <cell r="C109">
            <v>0</v>
          </cell>
          <cell r="G109">
            <v>0</v>
          </cell>
          <cell r="H109">
            <v>0</v>
          </cell>
        </row>
        <row r="110">
          <cell r="A110" t="str">
            <v>DLPT30031</v>
          </cell>
          <cell r="B110" t="str">
            <v/>
          </cell>
          <cell r="C110">
            <v>0</v>
          </cell>
          <cell r="G110">
            <v>0</v>
          </cell>
          <cell r="H110">
            <v>0</v>
          </cell>
        </row>
        <row r="111">
          <cell r="A111" t="str">
            <v>DLPT30032</v>
          </cell>
          <cell r="B111" t="str">
            <v/>
          </cell>
          <cell r="C111">
            <v>0</v>
          </cell>
          <cell r="G111">
            <v>0</v>
          </cell>
          <cell r="H111">
            <v>0</v>
          </cell>
        </row>
        <row r="112">
          <cell r="A112" t="str">
            <v>DLPT30033</v>
          </cell>
          <cell r="B112" t="str">
            <v/>
          </cell>
          <cell r="C112">
            <v>0</v>
          </cell>
          <cell r="G112">
            <v>0</v>
          </cell>
          <cell r="H112">
            <v>0</v>
          </cell>
        </row>
        <row r="113">
          <cell r="A113" t="str">
            <v>DLPT30035</v>
          </cell>
          <cell r="B113" t="str">
            <v/>
          </cell>
          <cell r="C113">
            <v>0</v>
          </cell>
          <cell r="G113">
            <v>0</v>
          </cell>
          <cell r="H113">
            <v>0</v>
          </cell>
        </row>
        <row r="114">
          <cell r="A114" t="str">
            <v>DLPT30036</v>
          </cell>
          <cell r="B114" t="str">
            <v/>
          </cell>
          <cell r="C114">
            <v>0</v>
          </cell>
          <cell r="G114">
            <v>0</v>
          </cell>
          <cell r="H114">
            <v>0</v>
          </cell>
        </row>
        <row r="115">
          <cell r="A115" t="str">
            <v>DLPT30037</v>
          </cell>
          <cell r="B115" t="str">
            <v/>
          </cell>
          <cell r="C115">
            <v>0</v>
          </cell>
          <cell r="G115">
            <v>0</v>
          </cell>
          <cell r="H115">
            <v>0</v>
          </cell>
        </row>
        <row r="116">
          <cell r="A116" t="str">
            <v>DLPT30038</v>
          </cell>
          <cell r="B116" t="str">
            <v/>
          </cell>
          <cell r="C116">
            <v>0</v>
          </cell>
          <cell r="G116">
            <v>0</v>
          </cell>
          <cell r="H116">
            <v>0</v>
          </cell>
        </row>
        <row r="117">
          <cell r="A117" t="str">
            <v>DLPT30048</v>
          </cell>
          <cell r="B117" t="str">
            <v/>
          </cell>
          <cell r="C117">
            <v>0</v>
          </cell>
          <cell r="G117">
            <v>0</v>
          </cell>
          <cell r="H117">
            <v>0</v>
          </cell>
        </row>
        <row r="118">
          <cell r="A118" t="str">
            <v>DLPT30049</v>
          </cell>
          <cell r="B118" t="str">
            <v/>
          </cell>
          <cell r="C118">
            <v>0</v>
          </cell>
          <cell r="G118">
            <v>0</v>
          </cell>
          <cell r="H118">
            <v>0</v>
          </cell>
        </row>
        <row r="119">
          <cell r="A119" t="str">
            <v>DLPT30050</v>
          </cell>
          <cell r="B119" t="str">
            <v/>
          </cell>
          <cell r="C119">
            <v>0</v>
          </cell>
          <cell r="G119">
            <v>0</v>
          </cell>
          <cell r="H119">
            <v>0</v>
          </cell>
        </row>
        <row r="120">
          <cell r="A120" t="str">
            <v>DLPT30052</v>
          </cell>
          <cell r="B120" t="str">
            <v/>
          </cell>
          <cell r="C120">
            <v>0</v>
          </cell>
          <cell r="G120">
            <v>0</v>
          </cell>
          <cell r="H120">
            <v>0</v>
          </cell>
        </row>
        <row r="121">
          <cell r="A121" t="str">
            <v>DLPT30054</v>
          </cell>
          <cell r="B121" t="str">
            <v/>
          </cell>
          <cell r="C121">
            <v>0</v>
          </cell>
          <cell r="G121">
            <v>0</v>
          </cell>
          <cell r="H121">
            <v>0</v>
          </cell>
        </row>
        <row r="122">
          <cell r="A122" t="str">
            <v>DLPT30058</v>
          </cell>
          <cell r="B122" t="str">
            <v/>
          </cell>
          <cell r="C122">
            <v>0</v>
          </cell>
          <cell r="G122">
            <v>0</v>
          </cell>
          <cell r="H122">
            <v>0</v>
          </cell>
        </row>
        <row r="123">
          <cell r="A123" t="str">
            <v>DLPT30059</v>
          </cell>
          <cell r="B123" t="str">
            <v/>
          </cell>
          <cell r="C123">
            <v>0</v>
          </cell>
          <cell r="G123">
            <v>0</v>
          </cell>
          <cell r="H123">
            <v>0</v>
          </cell>
        </row>
        <row r="124">
          <cell r="A124" t="str">
            <v>DLPT30060</v>
          </cell>
          <cell r="B124" t="str">
            <v/>
          </cell>
          <cell r="C124">
            <v>0</v>
          </cell>
          <cell r="G124">
            <v>0</v>
          </cell>
          <cell r="H124">
            <v>0</v>
          </cell>
        </row>
        <row r="125">
          <cell r="A125" t="str">
            <v>DLPT30065</v>
          </cell>
          <cell r="B125" t="str">
            <v/>
          </cell>
          <cell r="C125">
            <v>0</v>
          </cell>
          <cell r="G125">
            <v>0</v>
          </cell>
          <cell r="H125">
            <v>0</v>
          </cell>
        </row>
        <row r="126">
          <cell r="A126" t="str">
            <v>DLPT30075</v>
          </cell>
          <cell r="B126" t="str">
            <v/>
          </cell>
          <cell r="C126">
            <v>0</v>
          </cell>
          <cell r="G126">
            <v>0</v>
          </cell>
          <cell r="H126">
            <v>0</v>
          </cell>
        </row>
        <row r="127">
          <cell r="A127" t="str">
            <v>DLPT30077</v>
          </cell>
          <cell r="B127" t="str">
            <v/>
          </cell>
          <cell r="C127">
            <v>0</v>
          </cell>
          <cell r="G127">
            <v>0</v>
          </cell>
          <cell r="H127">
            <v>0</v>
          </cell>
        </row>
        <row r="128">
          <cell r="A128" t="str">
            <v>DLPT30078</v>
          </cell>
          <cell r="B128" t="str">
            <v/>
          </cell>
          <cell r="C128">
            <v>0</v>
          </cell>
          <cell r="G128">
            <v>0</v>
          </cell>
          <cell r="H128">
            <v>0</v>
          </cell>
        </row>
        <row r="129">
          <cell r="A129" t="str">
            <v>DLPT30081</v>
          </cell>
          <cell r="B129" t="str">
            <v/>
          </cell>
          <cell r="C129">
            <v>0</v>
          </cell>
          <cell r="G129">
            <v>0</v>
          </cell>
          <cell r="H129">
            <v>0</v>
          </cell>
        </row>
        <row r="130">
          <cell r="A130" t="str">
            <v>DLPT30083</v>
          </cell>
          <cell r="B130" t="str">
            <v/>
          </cell>
          <cell r="C130">
            <v>0</v>
          </cell>
          <cell r="G130">
            <v>0</v>
          </cell>
          <cell r="H130">
            <v>0</v>
          </cell>
        </row>
        <row r="131">
          <cell r="A131" t="str">
            <v>DLPT30093</v>
          </cell>
          <cell r="B131" t="str">
            <v/>
          </cell>
          <cell r="C131">
            <v>0</v>
          </cell>
          <cell r="G131">
            <v>0</v>
          </cell>
          <cell r="H131">
            <v>0</v>
          </cell>
        </row>
        <row r="132">
          <cell r="A132" t="str">
            <v>DLPT50004</v>
          </cell>
          <cell r="B132" t="str">
            <v/>
          </cell>
          <cell r="C132">
            <v>0</v>
          </cell>
          <cell r="G132">
            <v>0</v>
          </cell>
          <cell r="H132">
            <v>0</v>
          </cell>
        </row>
        <row r="133">
          <cell r="A133" t="str">
            <v>DMAC08001</v>
          </cell>
          <cell r="B133" t="str">
            <v/>
          </cell>
          <cell r="C133">
            <v>0</v>
          </cell>
          <cell r="G133">
            <v>0</v>
          </cell>
          <cell r="H133">
            <v>0</v>
          </cell>
        </row>
        <row r="134">
          <cell r="A134" t="str">
            <v>DMAC08002</v>
          </cell>
          <cell r="B134" t="str">
            <v/>
          </cell>
          <cell r="C134">
            <v>0</v>
          </cell>
          <cell r="G134">
            <v>0</v>
          </cell>
          <cell r="H134">
            <v>0</v>
          </cell>
        </row>
        <row r="135">
          <cell r="A135" t="str">
            <v>DMAC08006</v>
          </cell>
          <cell r="B135" t="str">
            <v/>
          </cell>
          <cell r="C135">
            <v>0</v>
          </cell>
          <cell r="G135">
            <v>0</v>
          </cell>
          <cell r="H135">
            <v>0</v>
          </cell>
        </row>
        <row r="136">
          <cell r="A136" t="str">
            <v>DMAC08008</v>
          </cell>
          <cell r="B136" t="str">
            <v>RFSA</v>
          </cell>
          <cell r="C136">
            <v>0</v>
          </cell>
          <cell r="G136">
            <v>0</v>
          </cell>
          <cell r="H136">
            <v>0</v>
          </cell>
        </row>
        <row r="137">
          <cell r="A137" t="str">
            <v>DMAC45013</v>
          </cell>
          <cell r="B137" t="str">
            <v>INPR</v>
          </cell>
          <cell r="C137">
            <v>22.13</v>
          </cell>
          <cell r="D137">
            <v>43.61</v>
          </cell>
          <cell r="E137">
            <v>4.3333333333333002</v>
          </cell>
          <cell r="F137">
            <v>83.322999999999993</v>
          </cell>
          <cell r="G137">
            <v>13</v>
          </cell>
          <cell r="H137">
            <v>3</v>
          </cell>
        </row>
        <row r="138">
          <cell r="A138" t="str">
            <v>DMAC45014</v>
          </cell>
          <cell r="B138" t="str">
            <v>INPR</v>
          </cell>
          <cell r="C138">
            <v>94.57</v>
          </cell>
          <cell r="D138">
            <v>1.82</v>
          </cell>
          <cell r="E138">
            <v>13.2</v>
          </cell>
          <cell r="F138">
            <v>0</v>
          </cell>
          <cell r="G138">
            <v>66</v>
          </cell>
          <cell r="H138">
            <v>5</v>
          </cell>
        </row>
        <row r="139">
          <cell r="A139" t="str">
            <v>DMAC45018</v>
          </cell>
          <cell r="B139" t="str">
            <v>INPR</v>
          </cell>
          <cell r="C139">
            <v>97.67</v>
          </cell>
          <cell r="D139">
            <v>1.31</v>
          </cell>
          <cell r="E139">
            <v>25.666666666666998</v>
          </cell>
          <cell r="F139">
            <v>9.3689999999999998</v>
          </cell>
          <cell r="G139">
            <v>77</v>
          </cell>
          <cell r="H139">
            <v>3</v>
          </cell>
        </row>
        <row r="140">
          <cell r="A140" t="str">
            <v>DMAC45021</v>
          </cell>
          <cell r="B140" t="str">
            <v>INPR</v>
          </cell>
          <cell r="C140">
            <v>94.47</v>
          </cell>
          <cell r="D140">
            <v>3.09</v>
          </cell>
          <cell r="E140">
            <v>13.333333333333</v>
          </cell>
          <cell r="F140">
            <v>69.656999999999996</v>
          </cell>
          <cell r="G140">
            <v>40</v>
          </cell>
          <cell r="H140">
            <v>3</v>
          </cell>
        </row>
        <row r="141">
          <cell r="A141" t="str">
            <v>DMAC45024</v>
          </cell>
          <cell r="B141" t="str">
            <v>INPR</v>
          </cell>
          <cell r="C141">
            <v>76.63</v>
          </cell>
          <cell r="D141">
            <v>19.63</v>
          </cell>
          <cell r="E141">
            <v>26.5</v>
          </cell>
          <cell r="F141">
            <v>100</v>
          </cell>
          <cell r="G141">
            <v>53</v>
          </cell>
          <cell r="H141">
            <v>2</v>
          </cell>
        </row>
        <row r="142">
          <cell r="A142" t="str">
            <v>DMAC45028</v>
          </cell>
          <cell r="B142" t="str">
            <v>INPR</v>
          </cell>
          <cell r="C142">
            <v>92.45</v>
          </cell>
          <cell r="D142">
            <v>3.17</v>
          </cell>
          <cell r="E142">
            <v>18</v>
          </cell>
          <cell r="F142">
            <v>0</v>
          </cell>
          <cell r="G142">
            <v>72</v>
          </cell>
          <cell r="H142">
            <v>4</v>
          </cell>
        </row>
        <row r="143">
          <cell r="A143" t="str">
            <v>DMIR45002</v>
          </cell>
          <cell r="B143" t="str">
            <v>INPR</v>
          </cell>
          <cell r="C143">
            <v>29.19</v>
          </cell>
          <cell r="D143">
            <v>17</v>
          </cell>
          <cell r="E143">
            <v>3.4285714285714</v>
          </cell>
          <cell r="F143">
            <v>59.344000000000001</v>
          </cell>
          <cell r="G143">
            <v>24</v>
          </cell>
          <cell r="H143">
            <v>7</v>
          </cell>
        </row>
        <row r="144">
          <cell r="A144" t="str">
            <v>DMIR45010</v>
          </cell>
          <cell r="B144" t="str">
            <v>IDWP</v>
          </cell>
          <cell r="C144">
            <v>0</v>
          </cell>
          <cell r="G144">
            <v>0</v>
          </cell>
          <cell r="H144">
            <v>0</v>
          </cell>
        </row>
        <row r="145">
          <cell r="A145" t="str">
            <v>DMTR11003</v>
          </cell>
          <cell r="B145" t="str">
            <v/>
          </cell>
          <cell r="C145">
            <v>0</v>
          </cell>
          <cell r="G145">
            <v>0</v>
          </cell>
          <cell r="H145">
            <v>0</v>
          </cell>
        </row>
        <row r="146">
          <cell r="A146" t="str">
            <v>DMTR11006</v>
          </cell>
          <cell r="B146" t="str">
            <v/>
          </cell>
          <cell r="C146">
            <v>0</v>
          </cell>
          <cell r="G146">
            <v>0</v>
          </cell>
          <cell r="H146">
            <v>0</v>
          </cell>
        </row>
        <row r="147">
          <cell r="A147" t="str">
            <v>DMTR11008</v>
          </cell>
          <cell r="B147" t="str">
            <v/>
          </cell>
          <cell r="C147">
            <v>0</v>
          </cell>
          <cell r="G147">
            <v>0</v>
          </cell>
          <cell r="H147">
            <v>0</v>
          </cell>
        </row>
        <row r="148">
          <cell r="A148" t="str">
            <v>DTHN26021</v>
          </cell>
          <cell r="B148" t="str">
            <v/>
          </cell>
          <cell r="C148">
            <v>0</v>
          </cell>
          <cell r="G148">
            <v>0</v>
          </cell>
          <cell r="H148">
            <v>0</v>
          </cell>
        </row>
        <row r="149">
          <cell r="A149" t="str">
            <v>DTHN26026</v>
          </cell>
          <cell r="B149" t="str">
            <v>IDWP</v>
          </cell>
          <cell r="C149">
            <v>0</v>
          </cell>
          <cell r="G149">
            <v>0</v>
          </cell>
          <cell r="H149">
            <v>0</v>
          </cell>
        </row>
        <row r="150">
          <cell r="A150" t="str">
            <v>DTHN26032</v>
          </cell>
          <cell r="B150" t="str">
            <v>IDWP</v>
          </cell>
          <cell r="C150">
            <v>0</v>
          </cell>
          <cell r="G150">
            <v>0</v>
          </cell>
          <cell r="H150">
            <v>0</v>
          </cell>
        </row>
        <row r="151">
          <cell r="A151" t="str">
            <v>DTHN26035</v>
          </cell>
          <cell r="B151" t="str">
            <v>INPR</v>
          </cell>
          <cell r="C151">
            <v>100</v>
          </cell>
          <cell r="G151">
            <v>0</v>
          </cell>
          <cell r="H151">
            <v>0</v>
          </cell>
        </row>
        <row r="152">
          <cell r="A152" t="str">
            <v>DTHN26044</v>
          </cell>
          <cell r="B152" t="str">
            <v>INPR</v>
          </cell>
          <cell r="C152">
            <v>100</v>
          </cell>
          <cell r="G152">
            <v>0</v>
          </cell>
          <cell r="H152">
            <v>0</v>
          </cell>
        </row>
        <row r="153">
          <cell r="A153" t="str">
            <v>DTHN26070</v>
          </cell>
          <cell r="B153" t="str">
            <v>INPR</v>
          </cell>
          <cell r="C153">
            <v>100</v>
          </cell>
          <cell r="G153">
            <v>0</v>
          </cell>
          <cell r="H153">
            <v>0</v>
          </cell>
        </row>
        <row r="154">
          <cell r="A154" t="str">
            <v>DTHN26072</v>
          </cell>
          <cell r="B154" t="str">
            <v>IDWP</v>
          </cell>
          <cell r="C154">
            <v>0</v>
          </cell>
          <cell r="G154">
            <v>0</v>
          </cell>
          <cell r="H154">
            <v>0</v>
          </cell>
        </row>
        <row r="155">
          <cell r="A155" t="str">
            <v>DTHN26073</v>
          </cell>
          <cell r="B155" t="str">
            <v/>
          </cell>
          <cell r="C155">
            <v>0</v>
          </cell>
          <cell r="G155">
            <v>0</v>
          </cell>
          <cell r="H155">
            <v>0</v>
          </cell>
        </row>
        <row r="156">
          <cell r="A156" t="str">
            <v>DTHN26102</v>
          </cell>
          <cell r="B156" t="str">
            <v>WADP</v>
          </cell>
          <cell r="C156">
            <v>0</v>
          </cell>
          <cell r="G156">
            <v>0</v>
          </cell>
          <cell r="H156">
            <v>0</v>
          </cell>
        </row>
        <row r="157">
          <cell r="A157" t="str">
            <v>DTHN26103</v>
          </cell>
          <cell r="B157" t="str">
            <v/>
          </cell>
          <cell r="C157">
            <v>0</v>
          </cell>
          <cell r="G157">
            <v>0</v>
          </cell>
          <cell r="H157">
            <v>0</v>
          </cell>
        </row>
        <row r="158">
          <cell r="A158" t="str">
            <v>DTHN26104</v>
          </cell>
          <cell r="B158" t="str">
            <v/>
          </cell>
          <cell r="C158">
            <v>0</v>
          </cell>
          <cell r="G158">
            <v>0</v>
          </cell>
          <cell r="H158">
            <v>0</v>
          </cell>
        </row>
        <row r="159">
          <cell r="A159" t="str">
            <v>DTHN26124</v>
          </cell>
          <cell r="B159" t="str">
            <v>IDWP</v>
          </cell>
          <cell r="C159">
            <v>0</v>
          </cell>
          <cell r="G159">
            <v>0</v>
          </cell>
          <cell r="H159">
            <v>0</v>
          </cell>
        </row>
        <row r="160">
          <cell r="A160" t="str">
            <v>DTHN26125</v>
          </cell>
          <cell r="B160" t="str">
            <v>IDWP</v>
          </cell>
          <cell r="C160">
            <v>0</v>
          </cell>
          <cell r="G160">
            <v>0</v>
          </cell>
          <cell r="H160">
            <v>0</v>
          </cell>
        </row>
        <row r="161">
          <cell r="A161" t="str">
            <v>DTHN26127</v>
          </cell>
          <cell r="B161" t="str">
            <v>INPR</v>
          </cell>
          <cell r="C161">
            <v>100</v>
          </cell>
          <cell r="G161">
            <v>0</v>
          </cell>
          <cell r="H161">
            <v>0</v>
          </cell>
        </row>
        <row r="162">
          <cell r="A162" t="str">
            <v>DTHN26128</v>
          </cell>
          <cell r="B162" t="str">
            <v>INPR</v>
          </cell>
          <cell r="C162">
            <v>100</v>
          </cell>
          <cell r="G162">
            <v>0</v>
          </cell>
          <cell r="H162">
            <v>0</v>
          </cell>
        </row>
        <row r="163">
          <cell r="A163" t="str">
            <v>DTMB41060</v>
          </cell>
          <cell r="B163" t="str">
            <v>RFSA</v>
          </cell>
          <cell r="C163">
            <v>0</v>
          </cell>
          <cell r="G163">
            <v>0</v>
          </cell>
          <cell r="H163">
            <v>0</v>
          </cell>
        </row>
        <row r="164">
          <cell r="A164" t="str">
            <v>DTMB41061</v>
          </cell>
          <cell r="B164" t="str">
            <v>RFSA</v>
          </cell>
          <cell r="C164">
            <v>0</v>
          </cell>
          <cell r="G164">
            <v>0</v>
          </cell>
          <cell r="H164">
            <v>0</v>
          </cell>
        </row>
        <row r="165">
          <cell r="A165" t="str">
            <v>DTMB41066</v>
          </cell>
          <cell r="B165" t="str">
            <v>RFSA</v>
          </cell>
          <cell r="C165">
            <v>0</v>
          </cell>
          <cell r="G165">
            <v>0</v>
          </cell>
          <cell r="H165">
            <v>0</v>
          </cell>
        </row>
        <row r="166">
          <cell r="A166" t="str">
            <v>DTMB41067</v>
          </cell>
          <cell r="B166" t="str">
            <v>RFSA</v>
          </cell>
          <cell r="C166">
            <v>0</v>
          </cell>
          <cell r="G166">
            <v>0</v>
          </cell>
          <cell r="H166">
            <v>0</v>
          </cell>
        </row>
        <row r="167">
          <cell r="A167" t="str">
            <v>DTMB41070</v>
          </cell>
          <cell r="B167" t="str">
            <v>RFSA</v>
          </cell>
          <cell r="C167">
            <v>0</v>
          </cell>
          <cell r="G167">
            <v>0</v>
          </cell>
          <cell r="H167">
            <v>0</v>
          </cell>
        </row>
        <row r="168">
          <cell r="A168" t="str">
            <v>DTMB41073</v>
          </cell>
          <cell r="B168" t="str">
            <v>RFSA</v>
          </cell>
          <cell r="C168">
            <v>0</v>
          </cell>
          <cell r="G168">
            <v>0</v>
          </cell>
          <cell r="H168">
            <v>0</v>
          </cell>
        </row>
        <row r="169">
          <cell r="A169" t="str">
            <v>DTMB41074</v>
          </cell>
          <cell r="B169" t="str">
            <v>RFSA</v>
          </cell>
          <cell r="C169">
            <v>0</v>
          </cell>
          <cell r="G169">
            <v>0</v>
          </cell>
          <cell r="H169">
            <v>0</v>
          </cell>
        </row>
        <row r="170">
          <cell r="A170" t="str">
            <v>DTMB41075</v>
          </cell>
          <cell r="B170" t="str">
            <v>RFSA</v>
          </cell>
          <cell r="C170">
            <v>0</v>
          </cell>
          <cell r="G170">
            <v>0</v>
          </cell>
          <cell r="H170">
            <v>0</v>
          </cell>
        </row>
        <row r="171">
          <cell r="A171" t="str">
            <v>DTMB41076</v>
          </cell>
          <cell r="B171" t="str">
            <v>RFSA</v>
          </cell>
          <cell r="C171">
            <v>0</v>
          </cell>
          <cell r="G171">
            <v>0</v>
          </cell>
          <cell r="H171">
            <v>0</v>
          </cell>
        </row>
        <row r="172">
          <cell r="A172" t="str">
            <v>DTMB41081</v>
          </cell>
          <cell r="B172" t="str">
            <v>RFSA</v>
          </cell>
          <cell r="C172">
            <v>0</v>
          </cell>
          <cell r="G172">
            <v>0</v>
          </cell>
          <cell r="H172">
            <v>0</v>
          </cell>
        </row>
        <row r="173">
          <cell r="A173" t="str">
            <v>DTVV12026</v>
          </cell>
          <cell r="B173" t="str">
            <v>IDWP</v>
          </cell>
          <cell r="C173">
            <v>0</v>
          </cell>
          <cell r="G173">
            <v>0</v>
          </cell>
          <cell r="H173">
            <v>0</v>
          </cell>
        </row>
        <row r="174">
          <cell r="A174" t="str">
            <v>DTVV12027</v>
          </cell>
          <cell r="B174" t="str">
            <v/>
          </cell>
          <cell r="C174">
            <v>0</v>
          </cell>
          <cell r="G174">
            <v>0</v>
          </cell>
          <cell r="H174">
            <v>0</v>
          </cell>
        </row>
        <row r="175">
          <cell r="A175" t="str">
            <v>DTVV12037</v>
          </cell>
          <cell r="B175" t="str">
            <v>IDWP</v>
          </cell>
          <cell r="C175">
            <v>0</v>
          </cell>
          <cell r="G175">
            <v>0</v>
          </cell>
          <cell r="H175">
            <v>0</v>
          </cell>
        </row>
        <row r="176">
          <cell r="A176" t="str">
            <v>DTVV12038</v>
          </cell>
          <cell r="B176" t="str">
            <v>IDWP</v>
          </cell>
          <cell r="C176">
            <v>0</v>
          </cell>
          <cell r="G176">
            <v>0</v>
          </cell>
          <cell r="H176">
            <v>0</v>
          </cell>
        </row>
        <row r="177">
          <cell r="A177" t="str">
            <v>DTVV12057</v>
          </cell>
          <cell r="B177" t="str">
            <v>IDWP</v>
          </cell>
          <cell r="C177">
            <v>0</v>
          </cell>
          <cell r="G177">
            <v>0</v>
          </cell>
          <cell r="H177">
            <v>0</v>
          </cell>
        </row>
        <row r="178">
          <cell r="A178" t="str">
            <v>DTVV12059</v>
          </cell>
          <cell r="B178" t="str">
            <v>IDWP</v>
          </cell>
          <cell r="C178">
            <v>0</v>
          </cell>
          <cell r="G178">
            <v>0</v>
          </cell>
          <cell r="H178">
            <v>0</v>
          </cell>
        </row>
        <row r="179">
          <cell r="A179" t="str">
            <v>DTVV12080</v>
          </cell>
          <cell r="B179" t="str">
            <v/>
          </cell>
          <cell r="C179">
            <v>0</v>
          </cell>
          <cell r="G179">
            <v>0</v>
          </cell>
          <cell r="H179">
            <v>0</v>
          </cell>
        </row>
        <row r="180">
          <cell r="A180" t="str">
            <v>DTVV12082</v>
          </cell>
          <cell r="B180" t="str">
            <v>IDWP</v>
          </cell>
          <cell r="C180">
            <v>0</v>
          </cell>
          <cell r="G180">
            <v>0</v>
          </cell>
          <cell r="H180">
            <v>0</v>
          </cell>
        </row>
        <row r="181">
          <cell r="A181" t="str">
            <v>DTVV12083</v>
          </cell>
          <cell r="B181" t="str">
            <v/>
          </cell>
          <cell r="C181">
            <v>0</v>
          </cell>
          <cell r="G181">
            <v>0</v>
          </cell>
          <cell r="H181">
            <v>0</v>
          </cell>
        </row>
        <row r="182">
          <cell r="A182" t="str">
            <v>DTVV12091</v>
          </cell>
          <cell r="B182" t="str">
            <v>IDWP</v>
          </cell>
          <cell r="C182">
            <v>0</v>
          </cell>
          <cell r="G182">
            <v>0</v>
          </cell>
          <cell r="H182">
            <v>0</v>
          </cell>
        </row>
        <row r="183">
          <cell r="A183" t="str">
            <v>DTVV12110</v>
          </cell>
          <cell r="B183" t="str">
            <v>IDWP</v>
          </cell>
          <cell r="C183">
            <v>0</v>
          </cell>
          <cell r="G183">
            <v>0</v>
          </cell>
          <cell r="H183">
            <v>0</v>
          </cell>
        </row>
        <row r="184">
          <cell r="A184" t="str">
            <v>DTVV12116</v>
          </cell>
          <cell r="B184" t="str">
            <v>IDWP</v>
          </cell>
          <cell r="C184">
            <v>0</v>
          </cell>
          <cell r="G184">
            <v>0</v>
          </cell>
          <cell r="H184">
            <v>0</v>
          </cell>
        </row>
        <row r="185">
          <cell r="A185" t="str">
            <v>DTVV12133</v>
          </cell>
          <cell r="B185" t="str">
            <v/>
          </cell>
          <cell r="C185">
            <v>0</v>
          </cell>
          <cell r="G185">
            <v>0</v>
          </cell>
          <cell r="H185">
            <v>0</v>
          </cell>
        </row>
        <row r="186">
          <cell r="A186" t="str">
            <v>DTVV12134</v>
          </cell>
          <cell r="B186" t="str">
            <v/>
          </cell>
          <cell r="C186">
            <v>0</v>
          </cell>
          <cell r="G186">
            <v>0</v>
          </cell>
          <cell r="H186">
            <v>0</v>
          </cell>
        </row>
        <row r="187">
          <cell r="A187" t="str">
            <v>DTVV12135</v>
          </cell>
          <cell r="B187" t="str">
            <v/>
          </cell>
          <cell r="C187">
            <v>0</v>
          </cell>
          <cell r="G187">
            <v>0</v>
          </cell>
          <cell r="H187">
            <v>0</v>
          </cell>
        </row>
        <row r="188">
          <cell r="A188" t="str">
            <v>DTVV12136</v>
          </cell>
          <cell r="B188" t="str">
            <v>IDWP</v>
          </cell>
          <cell r="C188">
            <v>0</v>
          </cell>
          <cell r="G188">
            <v>0</v>
          </cell>
          <cell r="H188">
            <v>0</v>
          </cell>
        </row>
        <row r="189">
          <cell r="A189" t="str">
            <v>DTVV12137</v>
          </cell>
          <cell r="B189" t="str">
            <v/>
          </cell>
          <cell r="C189">
            <v>0</v>
          </cell>
          <cell r="G189">
            <v>0</v>
          </cell>
          <cell r="H189">
            <v>0</v>
          </cell>
        </row>
        <row r="190">
          <cell r="A190" t="str">
            <v>DTVV12138</v>
          </cell>
          <cell r="B190" t="str">
            <v>IDWP</v>
          </cell>
          <cell r="C190">
            <v>0</v>
          </cell>
          <cell r="G190">
            <v>0</v>
          </cell>
          <cell r="H190">
            <v>0</v>
          </cell>
        </row>
        <row r="191">
          <cell r="A191" t="str">
            <v>DTVV12144</v>
          </cell>
          <cell r="B191" t="str">
            <v>IDWP</v>
          </cell>
          <cell r="C191">
            <v>0</v>
          </cell>
          <cell r="G191">
            <v>0</v>
          </cell>
          <cell r="H191">
            <v>0</v>
          </cell>
        </row>
        <row r="192">
          <cell r="A192" t="str">
            <v>DTVV12147</v>
          </cell>
          <cell r="B192" t="str">
            <v/>
          </cell>
          <cell r="C192">
            <v>0</v>
          </cell>
          <cell r="G192">
            <v>0</v>
          </cell>
          <cell r="H192">
            <v>0</v>
          </cell>
        </row>
        <row r="193">
          <cell r="A193" t="str">
            <v>DTVV12148</v>
          </cell>
          <cell r="B193" t="str">
            <v>IDWP</v>
          </cell>
          <cell r="C193">
            <v>0</v>
          </cell>
          <cell r="G193">
            <v>0</v>
          </cell>
          <cell r="H193">
            <v>0</v>
          </cell>
        </row>
        <row r="194">
          <cell r="A194" t="str">
            <v>DTVV12149</v>
          </cell>
          <cell r="B194" t="str">
            <v/>
          </cell>
          <cell r="C194">
            <v>0</v>
          </cell>
          <cell r="G194">
            <v>0</v>
          </cell>
          <cell r="H194">
            <v>0</v>
          </cell>
        </row>
        <row r="195">
          <cell r="A195" t="str">
            <v>DTVV12150</v>
          </cell>
          <cell r="B195" t="str">
            <v>IDWP</v>
          </cell>
          <cell r="C195">
            <v>0</v>
          </cell>
          <cell r="G195">
            <v>0</v>
          </cell>
          <cell r="H195">
            <v>0</v>
          </cell>
        </row>
        <row r="196">
          <cell r="A196" t="str">
            <v>DTVV12155</v>
          </cell>
          <cell r="B196" t="str">
            <v/>
          </cell>
          <cell r="C196">
            <v>0</v>
          </cell>
          <cell r="G196">
            <v>0</v>
          </cell>
          <cell r="H196">
            <v>0</v>
          </cell>
        </row>
        <row r="197">
          <cell r="A197" t="str">
            <v>DTVV12156</v>
          </cell>
          <cell r="B197" t="str">
            <v>IDWP</v>
          </cell>
          <cell r="C197">
            <v>0</v>
          </cell>
          <cell r="G197">
            <v>0</v>
          </cell>
          <cell r="H197">
            <v>0</v>
          </cell>
        </row>
        <row r="198">
          <cell r="A198" t="str">
            <v>DTVV44001</v>
          </cell>
          <cell r="B198" t="str">
            <v>INPR</v>
          </cell>
          <cell r="C198">
            <v>89.94</v>
          </cell>
          <cell r="D198">
            <v>8.31</v>
          </cell>
          <cell r="E198">
            <v>26.5</v>
          </cell>
          <cell r="F198">
            <v>84.052000000000007</v>
          </cell>
          <cell r="G198">
            <v>53</v>
          </cell>
          <cell r="H198">
            <v>2</v>
          </cell>
        </row>
        <row r="199">
          <cell r="A199" t="str">
            <v>DTVV44002</v>
          </cell>
          <cell r="B199" t="str">
            <v>INPR</v>
          </cell>
          <cell r="C199">
            <v>92.2</v>
          </cell>
          <cell r="D199">
            <v>6.55</v>
          </cell>
          <cell r="E199">
            <v>34</v>
          </cell>
          <cell r="F199">
            <v>89.183000000000007</v>
          </cell>
          <cell r="G199">
            <v>68</v>
          </cell>
          <cell r="H199">
            <v>2</v>
          </cell>
        </row>
        <row r="200">
          <cell r="A200" t="str">
            <v>DTVV44003</v>
          </cell>
          <cell r="B200" t="str">
            <v>INPR</v>
          </cell>
          <cell r="C200">
            <v>99</v>
          </cell>
          <cell r="D200">
            <v>0.84</v>
          </cell>
          <cell r="E200">
            <v>34.5</v>
          </cell>
          <cell r="F200">
            <v>0</v>
          </cell>
          <cell r="G200">
            <v>69</v>
          </cell>
          <cell r="H200">
            <v>2</v>
          </cell>
        </row>
        <row r="201">
          <cell r="A201" t="str">
            <v>DTVV44004</v>
          </cell>
          <cell r="B201" t="str">
            <v>INPR</v>
          </cell>
          <cell r="C201">
            <v>93.71</v>
          </cell>
          <cell r="D201">
            <v>2.64</v>
          </cell>
          <cell r="E201">
            <v>19</v>
          </cell>
          <cell r="F201">
            <v>47.795000000000002</v>
          </cell>
          <cell r="G201">
            <v>76</v>
          </cell>
          <cell r="H201">
            <v>4</v>
          </cell>
        </row>
        <row r="202">
          <cell r="A202" t="str">
            <v>DTVV44005</v>
          </cell>
          <cell r="B202" t="str">
            <v>INPR</v>
          </cell>
          <cell r="C202">
            <v>90.68</v>
          </cell>
          <cell r="D202">
            <v>3.92</v>
          </cell>
          <cell r="E202">
            <v>7.5</v>
          </cell>
          <cell r="F202">
            <v>63.723999999999997</v>
          </cell>
          <cell r="G202">
            <v>30</v>
          </cell>
          <cell r="H202">
            <v>4</v>
          </cell>
        </row>
        <row r="203">
          <cell r="A203" t="str">
            <v>DTVV44013</v>
          </cell>
          <cell r="B203" t="str">
            <v>IDWP</v>
          </cell>
          <cell r="C203">
            <v>0</v>
          </cell>
          <cell r="G203">
            <v>0</v>
          </cell>
          <cell r="H203">
            <v>0</v>
          </cell>
        </row>
        <row r="204">
          <cell r="A204" t="str">
            <v>DTVV44015</v>
          </cell>
          <cell r="B204" t="str">
            <v>INPR</v>
          </cell>
          <cell r="C204">
            <v>99.76</v>
          </cell>
          <cell r="D204">
            <v>0.4</v>
          </cell>
          <cell r="E204">
            <v>59</v>
          </cell>
          <cell r="F204">
            <v>0</v>
          </cell>
          <cell r="G204">
            <v>59</v>
          </cell>
          <cell r="H204">
            <v>1</v>
          </cell>
        </row>
        <row r="205">
          <cell r="A205" t="str">
            <v>DTVV44017</v>
          </cell>
          <cell r="B205" t="str">
            <v>INPR</v>
          </cell>
          <cell r="C205">
            <v>99.08</v>
          </cell>
          <cell r="D205">
            <v>0.78</v>
          </cell>
          <cell r="E205">
            <v>17.5</v>
          </cell>
          <cell r="F205">
            <v>0</v>
          </cell>
          <cell r="G205">
            <v>35</v>
          </cell>
          <cell r="H205">
            <v>2</v>
          </cell>
        </row>
        <row r="206">
          <cell r="A206" t="str">
            <v>DTVV44018</v>
          </cell>
          <cell r="B206" t="str">
            <v/>
          </cell>
          <cell r="C206">
            <v>0</v>
          </cell>
          <cell r="G206">
            <v>0</v>
          </cell>
          <cell r="H206">
            <v>0</v>
          </cell>
        </row>
        <row r="207">
          <cell r="A207" t="str">
            <v>DTVV44019</v>
          </cell>
          <cell r="B207" t="str">
            <v>INPR</v>
          </cell>
          <cell r="C207">
            <v>11.1</v>
          </cell>
          <cell r="D207">
            <v>37.340000000000003</v>
          </cell>
          <cell r="E207">
            <v>0.75</v>
          </cell>
          <cell r="F207">
            <v>59.926000000000002</v>
          </cell>
          <cell r="G207">
            <v>3</v>
          </cell>
          <cell r="H207">
            <v>4</v>
          </cell>
        </row>
        <row r="208">
          <cell r="A208" t="str">
            <v>DTVV44020</v>
          </cell>
          <cell r="B208" t="str">
            <v>INPR</v>
          </cell>
          <cell r="C208">
            <v>93.79</v>
          </cell>
          <cell r="D208">
            <v>1.91</v>
          </cell>
          <cell r="E208">
            <v>19</v>
          </cell>
          <cell r="F208">
            <v>2.9129999999999998</v>
          </cell>
          <cell r="G208">
            <v>57</v>
          </cell>
          <cell r="H208">
            <v>3</v>
          </cell>
        </row>
        <row r="209">
          <cell r="A209" t="str">
            <v>DTVV44021</v>
          </cell>
          <cell r="B209" t="str">
            <v>INPR</v>
          </cell>
          <cell r="C209">
            <v>95.42</v>
          </cell>
          <cell r="D209">
            <v>7.7</v>
          </cell>
          <cell r="E209">
            <v>53</v>
          </cell>
          <cell r="F209">
            <v>0</v>
          </cell>
          <cell r="G209">
            <v>53</v>
          </cell>
          <cell r="H209">
            <v>1</v>
          </cell>
        </row>
        <row r="210">
          <cell r="A210" t="str">
            <v>DTVV44022</v>
          </cell>
          <cell r="B210" t="str">
            <v>INPR</v>
          </cell>
          <cell r="C210">
            <v>96.5</v>
          </cell>
          <cell r="D210">
            <v>2.94</v>
          </cell>
          <cell r="E210">
            <v>26.5</v>
          </cell>
          <cell r="F210">
            <v>0</v>
          </cell>
          <cell r="G210">
            <v>53</v>
          </cell>
          <cell r="H210">
            <v>2</v>
          </cell>
        </row>
        <row r="211">
          <cell r="A211" t="str">
            <v>DTVV44032</v>
          </cell>
          <cell r="B211" t="str">
            <v>INPR</v>
          </cell>
          <cell r="C211">
            <v>82.02</v>
          </cell>
          <cell r="D211">
            <v>7.55</v>
          </cell>
          <cell r="E211">
            <v>10.5</v>
          </cell>
          <cell r="F211">
            <v>87.141999999999996</v>
          </cell>
          <cell r="G211">
            <v>42</v>
          </cell>
          <cell r="H211">
            <v>4</v>
          </cell>
        </row>
        <row r="212">
          <cell r="A212" t="str">
            <v>DTVV44033</v>
          </cell>
          <cell r="B212" t="str">
            <v>INPR</v>
          </cell>
          <cell r="C212">
            <v>93.8</v>
          </cell>
          <cell r="D212">
            <v>3.47</v>
          </cell>
          <cell r="E212">
            <v>19.666666666666998</v>
          </cell>
          <cell r="F212">
            <v>0</v>
          </cell>
          <cell r="G212">
            <v>59</v>
          </cell>
          <cell r="H212">
            <v>3</v>
          </cell>
        </row>
        <row r="213">
          <cell r="A213" t="str">
            <v>DTVV44034</v>
          </cell>
          <cell r="B213" t="str">
            <v>INPR</v>
          </cell>
          <cell r="C213">
            <v>90.22</v>
          </cell>
          <cell r="D213">
            <v>8.2200000000000006</v>
          </cell>
          <cell r="E213">
            <v>27.5</v>
          </cell>
          <cell r="F213">
            <v>90.463999999999999</v>
          </cell>
          <cell r="G213">
            <v>55</v>
          </cell>
          <cell r="H213">
            <v>2</v>
          </cell>
        </row>
        <row r="214">
          <cell r="A214" t="str">
            <v>DTVV44035</v>
          </cell>
          <cell r="B214" t="str">
            <v>INPR</v>
          </cell>
          <cell r="C214">
            <v>95.3</v>
          </cell>
          <cell r="D214">
            <v>2.5099999999999998</v>
          </cell>
          <cell r="E214">
            <v>20</v>
          </cell>
          <cell r="F214">
            <v>73.665999999999997</v>
          </cell>
          <cell r="G214">
            <v>60</v>
          </cell>
          <cell r="H214">
            <v>3</v>
          </cell>
        </row>
        <row r="215">
          <cell r="A215" t="str">
            <v>DTVV44036</v>
          </cell>
          <cell r="B215" t="str">
            <v>INPR</v>
          </cell>
          <cell r="C215">
            <v>97.94</v>
          </cell>
          <cell r="D215">
            <v>3.47</v>
          </cell>
          <cell r="E215">
            <v>76</v>
          </cell>
          <cell r="F215">
            <v>100</v>
          </cell>
          <cell r="G215">
            <v>76</v>
          </cell>
          <cell r="H215">
            <v>1</v>
          </cell>
        </row>
        <row r="216">
          <cell r="A216" t="str">
            <v>DTVV44038</v>
          </cell>
          <cell r="B216" t="str">
            <v>INPR</v>
          </cell>
          <cell r="C216">
            <v>88.71</v>
          </cell>
          <cell r="D216">
            <v>3.79</v>
          </cell>
          <cell r="E216">
            <v>15.75</v>
          </cell>
          <cell r="F216">
            <v>37.142000000000003</v>
          </cell>
          <cell r="G216">
            <v>63</v>
          </cell>
          <cell r="H216">
            <v>4</v>
          </cell>
        </row>
        <row r="217">
          <cell r="A217" t="str">
            <v>DTVV44039</v>
          </cell>
          <cell r="B217" t="str">
            <v>INPR</v>
          </cell>
          <cell r="C217">
            <v>99.17</v>
          </cell>
          <cell r="D217">
            <v>1.4</v>
          </cell>
          <cell r="E217">
            <v>73</v>
          </cell>
          <cell r="F217">
            <v>0</v>
          </cell>
          <cell r="G217">
            <v>73</v>
          </cell>
          <cell r="H217">
            <v>1</v>
          </cell>
        </row>
        <row r="218">
          <cell r="A218" t="str">
            <v>DTVV44040</v>
          </cell>
          <cell r="B218" t="str">
            <v>INPR</v>
          </cell>
          <cell r="C218">
            <v>97.23</v>
          </cell>
          <cell r="D218">
            <v>1.1599999999999999</v>
          </cell>
          <cell r="E218">
            <v>16.5</v>
          </cell>
          <cell r="F218">
            <v>68.816999999999993</v>
          </cell>
          <cell r="G218">
            <v>66</v>
          </cell>
          <cell r="H218">
            <v>4</v>
          </cell>
        </row>
        <row r="219">
          <cell r="A219" t="str">
            <v>DTVV44041</v>
          </cell>
          <cell r="B219" t="str">
            <v>INPR</v>
          </cell>
          <cell r="C219">
            <v>95.98</v>
          </cell>
          <cell r="D219">
            <v>6.75</v>
          </cell>
          <cell r="E219">
            <v>73</v>
          </cell>
          <cell r="F219">
            <v>100</v>
          </cell>
          <cell r="G219">
            <v>73</v>
          </cell>
          <cell r="H219">
            <v>1</v>
          </cell>
        </row>
        <row r="220">
          <cell r="A220" t="str">
            <v>DTVV44042</v>
          </cell>
          <cell r="B220" t="str">
            <v>WADP</v>
          </cell>
          <cell r="C220">
            <v>0</v>
          </cell>
          <cell r="G220">
            <v>0</v>
          </cell>
          <cell r="H220">
            <v>0</v>
          </cell>
        </row>
        <row r="221">
          <cell r="A221" t="str">
            <v>DTVV44044</v>
          </cell>
          <cell r="B221" t="str">
            <v>INPR</v>
          </cell>
          <cell r="C221">
            <v>97.37</v>
          </cell>
          <cell r="D221">
            <v>1.1000000000000001</v>
          </cell>
          <cell r="E221">
            <v>15.75</v>
          </cell>
          <cell r="F221">
            <v>0</v>
          </cell>
          <cell r="G221">
            <v>63</v>
          </cell>
          <cell r="H221">
            <v>4</v>
          </cell>
        </row>
        <row r="222">
          <cell r="A222" t="str">
            <v>DTVV44046</v>
          </cell>
          <cell r="B222" t="str">
            <v>INPR</v>
          </cell>
          <cell r="C222">
            <v>90.72</v>
          </cell>
          <cell r="D222">
            <v>5.19</v>
          </cell>
          <cell r="E222">
            <v>23.666666666666998</v>
          </cell>
          <cell r="F222">
            <v>59.36</v>
          </cell>
          <cell r="G222">
            <v>71</v>
          </cell>
          <cell r="H222">
            <v>3</v>
          </cell>
        </row>
        <row r="223">
          <cell r="A223" t="str">
            <v>DTVV44047</v>
          </cell>
          <cell r="B223" t="str">
            <v>INPR</v>
          </cell>
          <cell r="C223">
            <v>95.09</v>
          </cell>
          <cell r="D223">
            <v>2.06</v>
          </cell>
          <cell r="E223">
            <v>20</v>
          </cell>
          <cell r="F223">
            <v>56.363999999999997</v>
          </cell>
          <cell r="G223">
            <v>80</v>
          </cell>
          <cell r="H223">
            <v>4</v>
          </cell>
        </row>
        <row r="224">
          <cell r="A224" t="str">
            <v>DTVV44049</v>
          </cell>
          <cell r="B224" t="str">
            <v>INPR</v>
          </cell>
          <cell r="C224">
            <v>96.28</v>
          </cell>
          <cell r="D224">
            <v>3.13</v>
          </cell>
          <cell r="E224">
            <v>40</v>
          </cell>
          <cell r="F224">
            <v>67.727999999999994</v>
          </cell>
          <cell r="G224">
            <v>80</v>
          </cell>
          <cell r="H224">
            <v>2</v>
          </cell>
        </row>
        <row r="225">
          <cell r="A225" t="str">
            <v>DTVV44050</v>
          </cell>
          <cell r="B225" t="str">
            <v>INPR</v>
          </cell>
          <cell r="C225">
            <v>97.03</v>
          </cell>
          <cell r="D225">
            <v>2.4900000000000002</v>
          </cell>
          <cell r="E225">
            <v>35.5</v>
          </cell>
          <cell r="F225">
            <v>100</v>
          </cell>
          <cell r="G225">
            <v>71</v>
          </cell>
          <cell r="H225">
            <v>2</v>
          </cell>
        </row>
        <row r="226">
          <cell r="A226" t="str">
            <v>DTVV44051</v>
          </cell>
          <cell r="B226" t="str">
            <v>INPR</v>
          </cell>
          <cell r="C226">
            <v>89.28</v>
          </cell>
          <cell r="D226">
            <v>3.6</v>
          </cell>
          <cell r="E226">
            <v>11.6</v>
          </cell>
          <cell r="F226">
            <v>31.082000000000001</v>
          </cell>
          <cell r="G226">
            <v>58</v>
          </cell>
          <cell r="H226">
            <v>5</v>
          </cell>
        </row>
        <row r="227">
          <cell r="A227" t="str">
            <v>DTVV44052</v>
          </cell>
          <cell r="B227" t="str">
            <v>INPR</v>
          </cell>
          <cell r="C227">
            <v>97.82</v>
          </cell>
          <cell r="D227">
            <v>3.67</v>
          </cell>
          <cell r="E227">
            <v>57</v>
          </cell>
          <cell r="F227">
            <v>0</v>
          </cell>
          <cell r="G227">
            <v>57</v>
          </cell>
          <cell r="H227">
            <v>1</v>
          </cell>
        </row>
        <row r="228">
          <cell r="A228" t="str">
            <v>DTVV44053</v>
          </cell>
          <cell r="B228" t="str">
            <v>INPR</v>
          </cell>
          <cell r="C228">
            <v>96.05</v>
          </cell>
          <cell r="D228">
            <v>3.32</v>
          </cell>
          <cell r="E228">
            <v>30</v>
          </cell>
          <cell r="F228">
            <v>80.899000000000001</v>
          </cell>
          <cell r="G228">
            <v>60</v>
          </cell>
          <cell r="H228">
            <v>2</v>
          </cell>
        </row>
        <row r="229">
          <cell r="A229" t="str">
            <v>DTVV44054</v>
          </cell>
          <cell r="B229" t="str">
            <v>INPR</v>
          </cell>
          <cell r="C229">
            <v>98.8</v>
          </cell>
          <cell r="D229">
            <v>2.02</v>
          </cell>
          <cell r="E229">
            <v>56</v>
          </cell>
          <cell r="F229">
            <v>100</v>
          </cell>
          <cell r="G229">
            <v>56</v>
          </cell>
          <cell r="H229">
            <v>1</v>
          </cell>
        </row>
        <row r="230">
          <cell r="A230" t="str">
            <v>DTVV44055</v>
          </cell>
          <cell r="B230" t="str">
            <v>INPR</v>
          </cell>
          <cell r="C230">
            <v>97.14</v>
          </cell>
          <cell r="D230">
            <v>2.4</v>
          </cell>
          <cell r="E230">
            <v>39.5</v>
          </cell>
          <cell r="F230">
            <v>0</v>
          </cell>
          <cell r="G230">
            <v>79</v>
          </cell>
          <cell r="H230">
            <v>2</v>
          </cell>
        </row>
        <row r="231">
          <cell r="A231" t="str">
            <v>DTVV44056</v>
          </cell>
          <cell r="B231" t="str">
            <v>INPR</v>
          </cell>
          <cell r="C231">
            <v>95.57</v>
          </cell>
          <cell r="D231">
            <v>3.73</v>
          </cell>
          <cell r="E231">
            <v>31</v>
          </cell>
          <cell r="F231">
            <v>0</v>
          </cell>
          <cell r="G231">
            <v>62</v>
          </cell>
          <cell r="H231">
            <v>2</v>
          </cell>
        </row>
        <row r="232">
          <cell r="A232" t="str">
            <v>DTVV44057</v>
          </cell>
          <cell r="B232" t="str">
            <v>INPR</v>
          </cell>
          <cell r="C232">
            <v>90.36</v>
          </cell>
          <cell r="D232">
            <v>5.53</v>
          </cell>
          <cell r="E232">
            <v>34.5</v>
          </cell>
          <cell r="F232">
            <v>100</v>
          </cell>
          <cell r="G232">
            <v>69</v>
          </cell>
          <cell r="H232">
            <v>2</v>
          </cell>
        </row>
        <row r="233">
          <cell r="A233" t="str">
            <v>DTVV44081</v>
          </cell>
          <cell r="B233" t="str">
            <v>INPR</v>
          </cell>
          <cell r="C233">
            <v>92.69</v>
          </cell>
          <cell r="D233">
            <v>3.07</v>
          </cell>
          <cell r="E233">
            <v>16.25</v>
          </cell>
          <cell r="F233">
            <v>13.163</v>
          </cell>
          <cell r="G233">
            <v>65</v>
          </cell>
          <cell r="H233">
            <v>4</v>
          </cell>
        </row>
        <row r="234">
          <cell r="A234" t="str">
            <v>DTVV44088</v>
          </cell>
          <cell r="B234" t="str">
            <v>INPR</v>
          </cell>
          <cell r="C234">
            <v>93.9</v>
          </cell>
          <cell r="D234">
            <v>3.14</v>
          </cell>
          <cell r="E234">
            <v>16.333333333333002</v>
          </cell>
          <cell r="F234">
            <v>34.866</v>
          </cell>
          <cell r="G234">
            <v>49</v>
          </cell>
          <cell r="H234">
            <v>3</v>
          </cell>
        </row>
        <row r="235">
          <cell r="A235" t="str">
            <v>DTVV44089</v>
          </cell>
          <cell r="B235" t="str">
            <v>INPR</v>
          </cell>
          <cell r="C235">
            <v>93.76</v>
          </cell>
          <cell r="D235">
            <v>3.49</v>
          </cell>
          <cell r="E235">
            <v>21</v>
          </cell>
          <cell r="F235">
            <v>0</v>
          </cell>
          <cell r="G235">
            <v>63</v>
          </cell>
          <cell r="H235">
            <v>3</v>
          </cell>
        </row>
        <row r="236">
          <cell r="A236" t="str">
            <v>DTVV44090</v>
          </cell>
          <cell r="B236" t="str">
            <v>INPR</v>
          </cell>
          <cell r="C236">
            <v>98.26</v>
          </cell>
          <cell r="D236">
            <v>1.46</v>
          </cell>
          <cell r="E236">
            <v>26.5</v>
          </cell>
          <cell r="F236">
            <v>82.275999999999996</v>
          </cell>
          <cell r="G236">
            <v>53</v>
          </cell>
          <cell r="H236">
            <v>2</v>
          </cell>
        </row>
        <row r="237">
          <cell r="A237" t="str">
            <v>DTVV44091</v>
          </cell>
          <cell r="B237" t="str">
            <v>INPR</v>
          </cell>
          <cell r="C237">
            <v>96.12</v>
          </cell>
          <cell r="D237">
            <v>2.92</v>
          </cell>
          <cell r="E237">
            <v>29.5</v>
          </cell>
          <cell r="F237">
            <v>92.284999999999997</v>
          </cell>
          <cell r="G237">
            <v>59</v>
          </cell>
          <cell r="H237">
            <v>2</v>
          </cell>
        </row>
        <row r="238">
          <cell r="A238" t="str">
            <v>DTVV44100</v>
          </cell>
          <cell r="B238" t="str">
            <v>INPR</v>
          </cell>
          <cell r="C238">
            <v>94.95</v>
          </cell>
          <cell r="D238">
            <v>8.48</v>
          </cell>
          <cell r="E238">
            <v>84</v>
          </cell>
          <cell r="F238">
            <v>100</v>
          </cell>
          <cell r="G238">
            <v>84</v>
          </cell>
          <cell r="H238">
            <v>1</v>
          </cell>
        </row>
        <row r="239">
          <cell r="A239" t="str">
            <v>DTVV44101</v>
          </cell>
          <cell r="B239" t="str">
            <v>INPR</v>
          </cell>
          <cell r="C239">
            <v>95.26</v>
          </cell>
          <cell r="D239">
            <v>3.79</v>
          </cell>
          <cell r="E239">
            <v>14</v>
          </cell>
          <cell r="F239">
            <v>78.465000000000003</v>
          </cell>
          <cell r="G239">
            <v>28</v>
          </cell>
          <cell r="H239">
            <v>2</v>
          </cell>
        </row>
        <row r="240">
          <cell r="A240" t="str">
            <v>DTVV44102</v>
          </cell>
          <cell r="B240" t="str">
            <v>INPR</v>
          </cell>
          <cell r="C240">
            <v>98.38</v>
          </cell>
          <cell r="D240">
            <v>1.02</v>
          </cell>
          <cell r="E240">
            <v>41</v>
          </cell>
          <cell r="F240">
            <v>0</v>
          </cell>
          <cell r="G240">
            <v>82</v>
          </cell>
          <cell r="H240">
            <v>2</v>
          </cell>
        </row>
        <row r="241">
          <cell r="A241" t="str">
            <v>DTVV44103</v>
          </cell>
          <cell r="B241" t="str">
            <v>INPR</v>
          </cell>
          <cell r="C241">
            <v>95.07</v>
          </cell>
          <cell r="D241">
            <v>3.12</v>
          </cell>
          <cell r="E241">
            <v>75</v>
          </cell>
          <cell r="F241">
            <v>100</v>
          </cell>
          <cell r="G241">
            <v>75</v>
          </cell>
          <cell r="H241">
            <v>1</v>
          </cell>
        </row>
        <row r="242">
          <cell r="A242" t="str">
            <v>DTVV44104</v>
          </cell>
          <cell r="B242" t="str">
            <v>INPR</v>
          </cell>
          <cell r="C242">
            <v>92.22</v>
          </cell>
          <cell r="D242">
            <v>6.53</v>
          </cell>
          <cell r="E242">
            <v>35.5</v>
          </cell>
          <cell r="F242">
            <v>0</v>
          </cell>
          <cell r="G242">
            <v>71</v>
          </cell>
          <cell r="H242">
            <v>2</v>
          </cell>
        </row>
        <row r="243">
          <cell r="A243" t="str">
            <v>DTVV44108</v>
          </cell>
          <cell r="B243" t="str">
            <v>INPR</v>
          </cell>
          <cell r="C243">
            <v>76.02</v>
          </cell>
          <cell r="D243">
            <v>8.06</v>
          </cell>
          <cell r="E243">
            <v>9.6</v>
          </cell>
          <cell r="F243">
            <v>26.852</v>
          </cell>
          <cell r="G243">
            <v>48</v>
          </cell>
          <cell r="H243">
            <v>5</v>
          </cell>
        </row>
        <row r="244">
          <cell r="A244" t="str">
            <v>DTVV44109</v>
          </cell>
          <cell r="B244" t="str">
            <v>INPR</v>
          </cell>
          <cell r="C244">
            <v>89.15</v>
          </cell>
          <cell r="D244">
            <v>4.5599999999999996</v>
          </cell>
          <cell r="E244">
            <v>11.5</v>
          </cell>
          <cell r="F244">
            <v>46.526000000000003</v>
          </cell>
          <cell r="G244">
            <v>46</v>
          </cell>
          <cell r="H244">
            <v>4</v>
          </cell>
        </row>
        <row r="245">
          <cell r="A245" t="str">
            <v>DTVV44110</v>
          </cell>
          <cell r="B245" t="str">
            <v>INPR</v>
          </cell>
          <cell r="C245">
            <v>98.68</v>
          </cell>
          <cell r="D245">
            <v>1.1100000000000001</v>
          </cell>
          <cell r="E245">
            <v>35.5</v>
          </cell>
          <cell r="F245">
            <v>86.468000000000004</v>
          </cell>
          <cell r="G245">
            <v>71</v>
          </cell>
          <cell r="H245">
            <v>2</v>
          </cell>
        </row>
        <row r="246">
          <cell r="A246" t="str">
            <v>DTVV44111</v>
          </cell>
          <cell r="B246" t="str">
            <v>INPR</v>
          </cell>
          <cell r="C246">
            <v>97.49</v>
          </cell>
          <cell r="D246">
            <v>2.11</v>
          </cell>
          <cell r="E246">
            <v>40</v>
          </cell>
          <cell r="F246">
            <v>80.242000000000004</v>
          </cell>
          <cell r="G246">
            <v>80</v>
          </cell>
          <cell r="H246">
            <v>2</v>
          </cell>
        </row>
        <row r="247">
          <cell r="A247" t="str">
            <v>DTVV44112</v>
          </cell>
          <cell r="B247" t="str">
            <v>INPR</v>
          </cell>
          <cell r="C247">
            <v>97.26</v>
          </cell>
          <cell r="D247">
            <v>2.2999999999999998</v>
          </cell>
          <cell r="E247">
            <v>33.5</v>
          </cell>
          <cell r="F247">
            <v>22.826000000000001</v>
          </cell>
          <cell r="G247">
            <v>67</v>
          </cell>
          <cell r="H247">
            <v>2</v>
          </cell>
        </row>
        <row r="248">
          <cell r="A248" t="str">
            <v>DTVV44113</v>
          </cell>
          <cell r="B248" t="str">
            <v>INPR</v>
          </cell>
          <cell r="C248">
            <v>95.35</v>
          </cell>
          <cell r="D248">
            <v>1.95</v>
          </cell>
          <cell r="E248">
            <v>13</v>
          </cell>
          <cell r="F248">
            <v>10.452</v>
          </cell>
          <cell r="G248">
            <v>52</v>
          </cell>
          <cell r="H248">
            <v>4</v>
          </cell>
        </row>
        <row r="249">
          <cell r="A249" t="str">
            <v>DTVV44114</v>
          </cell>
          <cell r="B249" t="str">
            <v>INPR</v>
          </cell>
          <cell r="C249">
            <v>95.61</v>
          </cell>
          <cell r="D249">
            <v>7.37</v>
          </cell>
          <cell r="E249">
            <v>76</v>
          </cell>
          <cell r="F249">
            <v>0</v>
          </cell>
          <cell r="G249">
            <v>76</v>
          </cell>
          <cell r="H249">
            <v>1</v>
          </cell>
        </row>
        <row r="250">
          <cell r="A250" t="str">
            <v>DTVV44115</v>
          </cell>
          <cell r="B250" t="str">
            <v>INPR</v>
          </cell>
          <cell r="C250">
            <v>96.95</v>
          </cell>
          <cell r="D250">
            <v>2.56</v>
          </cell>
          <cell r="E250">
            <v>36.5</v>
          </cell>
          <cell r="F250">
            <v>49.189</v>
          </cell>
          <cell r="G250">
            <v>73</v>
          </cell>
          <cell r="H250">
            <v>2</v>
          </cell>
        </row>
        <row r="251">
          <cell r="A251" t="str">
            <v>DTVV44116</v>
          </cell>
          <cell r="B251" t="str">
            <v>INPR</v>
          </cell>
          <cell r="C251">
            <v>95.48</v>
          </cell>
          <cell r="D251">
            <v>1.86</v>
          </cell>
          <cell r="E251">
            <v>20.5</v>
          </cell>
          <cell r="F251">
            <v>82.284000000000006</v>
          </cell>
          <cell r="G251">
            <v>82</v>
          </cell>
          <cell r="H251">
            <v>4</v>
          </cell>
        </row>
        <row r="252">
          <cell r="A252" t="str">
            <v>DTVV44117</v>
          </cell>
          <cell r="B252" t="str">
            <v>INPR</v>
          </cell>
          <cell r="C252">
            <v>100</v>
          </cell>
          <cell r="D252">
            <v>0</v>
          </cell>
          <cell r="E252">
            <v>67</v>
          </cell>
          <cell r="G252">
            <v>67</v>
          </cell>
          <cell r="H252">
            <v>0</v>
          </cell>
        </row>
        <row r="253">
          <cell r="A253" t="str">
            <v>DTVV44118</v>
          </cell>
          <cell r="B253" t="str">
            <v>IDWP</v>
          </cell>
          <cell r="C253">
            <v>0</v>
          </cell>
          <cell r="G253">
            <v>0</v>
          </cell>
          <cell r="H253">
            <v>0</v>
          </cell>
        </row>
        <row r="254">
          <cell r="A254" t="str">
            <v>DTVV44119</v>
          </cell>
          <cell r="B254" t="str">
            <v>INPR</v>
          </cell>
          <cell r="C254">
            <v>95.15</v>
          </cell>
          <cell r="D254">
            <v>3.93</v>
          </cell>
          <cell r="E254">
            <v>39.5</v>
          </cell>
          <cell r="F254">
            <v>88.114999999999995</v>
          </cell>
          <cell r="G254">
            <v>79</v>
          </cell>
          <cell r="H254">
            <v>2</v>
          </cell>
        </row>
        <row r="255">
          <cell r="A255" t="str">
            <v>DTVV44120</v>
          </cell>
          <cell r="B255" t="str">
            <v>INPR</v>
          </cell>
          <cell r="C255">
            <v>99.97</v>
          </cell>
          <cell r="D255">
            <v>0.05</v>
          </cell>
          <cell r="E255">
            <v>74</v>
          </cell>
          <cell r="F255">
            <v>100</v>
          </cell>
          <cell r="G255">
            <v>74</v>
          </cell>
          <cell r="H255">
            <v>1</v>
          </cell>
        </row>
        <row r="256">
          <cell r="A256" t="str">
            <v>DTVV44121</v>
          </cell>
          <cell r="B256" t="str">
            <v>IDWP</v>
          </cell>
          <cell r="C256">
            <v>0</v>
          </cell>
          <cell r="G256">
            <v>0</v>
          </cell>
          <cell r="H256">
            <v>0</v>
          </cell>
        </row>
        <row r="257">
          <cell r="A257" t="str">
            <v>DTVV44143</v>
          </cell>
          <cell r="B257" t="str">
            <v>INPR</v>
          </cell>
          <cell r="C257">
            <v>93.14</v>
          </cell>
          <cell r="D257">
            <v>11.52</v>
          </cell>
          <cell r="E257">
            <v>60</v>
          </cell>
          <cell r="F257">
            <v>100</v>
          </cell>
          <cell r="G257">
            <v>60</v>
          </cell>
          <cell r="H257">
            <v>1</v>
          </cell>
        </row>
        <row r="258">
          <cell r="A258" t="str">
            <v>DTVV44144</v>
          </cell>
          <cell r="B258" t="str">
            <v>INPR</v>
          </cell>
          <cell r="C258">
            <v>95.3</v>
          </cell>
          <cell r="D258">
            <v>3.48</v>
          </cell>
          <cell r="E258">
            <v>28</v>
          </cell>
          <cell r="F258">
            <v>97.841999999999999</v>
          </cell>
          <cell r="G258">
            <v>56</v>
          </cell>
          <cell r="H258">
            <v>2</v>
          </cell>
        </row>
        <row r="259">
          <cell r="A259" t="str">
            <v>DTVV44145</v>
          </cell>
          <cell r="B259" t="str">
            <v>INPR</v>
          </cell>
          <cell r="C259">
            <v>100</v>
          </cell>
          <cell r="D259">
            <v>0</v>
          </cell>
          <cell r="E259">
            <v>75</v>
          </cell>
          <cell r="G259">
            <v>75</v>
          </cell>
          <cell r="H259">
            <v>0</v>
          </cell>
        </row>
        <row r="260">
          <cell r="A260" t="str">
            <v>DTVV44146</v>
          </cell>
          <cell r="B260" t="str">
            <v>INPR</v>
          </cell>
          <cell r="C260">
            <v>96.07</v>
          </cell>
          <cell r="D260">
            <v>6.6</v>
          </cell>
          <cell r="E260">
            <v>57</v>
          </cell>
          <cell r="F260">
            <v>100</v>
          </cell>
          <cell r="G260">
            <v>57</v>
          </cell>
          <cell r="H260">
            <v>1</v>
          </cell>
        </row>
        <row r="261">
          <cell r="A261" t="str">
            <v>DTVV44147</v>
          </cell>
          <cell r="B261" t="str">
            <v>INPR</v>
          </cell>
          <cell r="C261">
            <v>95.25</v>
          </cell>
          <cell r="D261">
            <v>7.98</v>
          </cell>
          <cell r="E261">
            <v>69</v>
          </cell>
          <cell r="F261">
            <v>100</v>
          </cell>
          <cell r="G261">
            <v>69</v>
          </cell>
          <cell r="H261">
            <v>1</v>
          </cell>
        </row>
        <row r="262">
          <cell r="A262" t="str">
            <v>DTVV44148</v>
          </cell>
          <cell r="B262" t="str">
            <v>INPR</v>
          </cell>
          <cell r="C262">
            <v>98.74</v>
          </cell>
          <cell r="D262">
            <v>2.12</v>
          </cell>
          <cell r="E262">
            <v>64</v>
          </cell>
          <cell r="F262">
            <v>100</v>
          </cell>
          <cell r="G262">
            <v>64</v>
          </cell>
          <cell r="H262">
            <v>1</v>
          </cell>
        </row>
        <row r="263">
          <cell r="A263" t="str">
            <v>DTVV44149</v>
          </cell>
          <cell r="B263" t="str">
            <v>INPR</v>
          </cell>
          <cell r="C263">
            <v>98.95</v>
          </cell>
          <cell r="D263">
            <v>0.88</v>
          </cell>
          <cell r="E263">
            <v>31.5</v>
          </cell>
          <cell r="F263">
            <v>14.148</v>
          </cell>
          <cell r="G263">
            <v>63</v>
          </cell>
          <cell r="H263">
            <v>2</v>
          </cell>
        </row>
        <row r="264">
          <cell r="A264" t="str">
            <v>DTVV44150</v>
          </cell>
          <cell r="B264" t="str">
            <v>INPR</v>
          </cell>
          <cell r="C264">
            <v>95.77</v>
          </cell>
          <cell r="D264">
            <v>3.29</v>
          </cell>
          <cell r="E264">
            <v>35.5</v>
          </cell>
          <cell r="F264">
            <v>88.105999999999995</v>
          </cell>
          <cell r="G264">
            <v>71</v>
          </cell>
          <cell r="H264">
            <v>2</v>
          </cell>
        </row>
        <row r="265">
          <cell r="A265" t="str">
            <v>DTVV44151</v>
          </cell>
          <cell r="B265" t="str">
            <v>INPR</v>
          </cell>
          <cell r="C265">
            <v>97.51</v>
          </cell>
          <cell r="D265">
            <v>4.18</v>
          </cell>
          <cell r="E265">
            <v>83</v>
          </cell>
          <cell r="F265">
            <v>100</v>
          </cell>
          <cell r="G265">
            <v>83</v>
          </cell>
          <cell r="H265">
            <v>1</v>
          </cell>
        </row>
        <row r="266">
          <cell r="A266" t="str">
            <v>DTVV44152</v>
          </cell>
          <cell r="B266" t="str">
            <v>INPR</v>
          </cell>
          <cell r="C266">
            <v>96.84</v>
          </cell>
          <cell r="D266">
            <v>5.32</v>
          </cell>
          <cell r="E266">
            <v>74</v>
          </cell>
          <cell r="F266">
            <v>100</v>
          </cell>
          <cell r="G266">
            <v>74</v>
          </cell>
          <cell r="H266">
            <v>1</v>
          </cell>
        </row>
        <row r="267">
          <cell r="A267" t="str">
            <v>EWHY20001</v>
          </cell>
          <cell r="B267" t="str">
            <v/>
          </cell>
          <cell r="C267">
            <v>0</v>
          </cell>
          <cell r="G267">
            <v>0</v>
          </cell>
          <cell r="H267">
            <v>0</v>
          </cell>
        </row>
        <row r="268">
          <cell r="A268" t="str">
            <v>EXDS22006</v>
          </cell>
          <cell r="B268" t="str">
            <v>INPR</v>
          </cell>
          <cell r="C268">
            <v>97.44</v>
          </cell>
          <cell r="D268">
            <v>4.3</v>
          </cell>
          <cell r="E268">
            <v>103</v>
          </cell>
          <cell r="F268">
            <v>100</v>
          </cell>
          <cell r="G268">
            <v>103</v>
          </cell>
          <cell r="H268">
            <v>1</v>
          </cell>
        </row>
        <row r="269">
          <cell r="A269" t="str">
            <v>EXDS22007</v>
          </cell>
          <cell r="B269" t="str">
            <v>INPR</v>
          </cell>
          <cell r="C269">
            <v>100</v>
          </cell>
          <cell r="D269">
            <v>0</v>
          </cell>
          <cell r="E269">
            <v>39</v>
          </cell>
          <cell r="G269">
            <v>39</v>
          </cell>
          <cell r="H269">
            <v>0</v>
          </cell>
        </row>
        <row r="270">
          <cell r="A270" t="str">
            <v>EXDS22009</v>
          </cell>
          <cell r="B270" t="str">
            <v>INPR</v>
          </cell>
          <cell r="C270">
            <v>100</v>
          </cell>
          <cell r="D270">
            <v>0</v>
          </cell>
          <cell r="E270">
            <v>37</v>
          </cell>
          <cell r="G270">
            <v>37</v>
          </cell>
          <cell r="H270">
            <v>0</v>
          </cell>
        </row>
        <row r="271">
          <cell r="A271" t="str">
            <v>EXDS22010</v>
          </cell>
          <cell r="B271" t="str">
            <v>INPR</v>
          </cell>
          <cell r="C271">
            <v>99.4</v>
          </cell>
          <cell r="D271">
            <v>1</v>
          </cell>
          <cell r="E271">
            <v>0</v>
          </cell>
          <cell r="F271">
            <v>100</v>
          </cell>
          <cell r="G271">
            <v>0</v>
          </cell>
          <cell r="H271">
            <v>1</v>
          </cell>
        </row>
        <row r="272">
          <cell r="A272" t="str">
            <v>EXDS50026</v>
          </cell>
          <cell r="B272" t="str">
            <v>IDWP</v>
          </cell>
          <cell r="C272">
            <v>0</v>
          </cell>
          <cell r="G272">
            <v>0</v>
          </cell>
          <cell r="H272">
            <v>0</v>
          </cell>
        </row>
        <row r="273">
          <cell r="A273" t="str">
            <v>EXDS50028</v>
          </cell>
          <cell r="B273" t="str">
            <v>IDWP</v>
          </cell>
          <cell r="C273">
            <v>0</v>
          </cell>
          <cell r="G273">
            <v>0</v>
          </cell>
          <cell r="H273">
            <v>0</v>
          </cell>
        </row>
        <row r="274">
          <cell r="A274" t="str">
            <v>EXDS50039</v>
          </cell>
          <cell r="B274" t="str">
            <v>IDWP</v>
          </cell>
          <cell r="C274">
            <v>0</v>
          </cell>
          <cell r="G274">
            <v>0</v>
          </cell>
          <cell r="H274">
            <v>0</v>
          </cell>
        </row>
        <row r="275">
          <cell r="A275" t="str">
            <v>EXDS50040</v>
          </cell>
          <cell r="B275" t="str">
            <v>WADP</v>
          </cell>
          <cell r="C275">
            <v>0</v>
          </cell>
          <cell r="G275">
            <v>0</v>
          </cell>
          <cell r="H275">
            <v>0</v>
          </cell>
        </row>
        <row r="276">
          <cell r="A276" t="str">
            <v>EXDS50048</v>
          </cell>
          <cell r="B276" t="str">
            <v>IDWP</v>
          </cell>
          <cell r="C276">
            <v>0</v>
          </cell>
          <cell r="G276">
            <v>0</v>
          </cell>
          <cell r="H276">
            <v>0</v>
          </cell>
        </row>
        <row r="277">
          <cell r="A277" t="str">
            <v>EXDS50049</v>
          </cell>
          <cell r="B277" t="str">
            <v>IDWP</v>
          </cell>
          <cell r="C277">
            <v>0</v>
          </cell>
          <cell r="G277">
            <v>0</v>
          </cell>
          <cell r="H277">
            <v>0</v>
          </cell>
        </row>
        <row r="278">
          <cell r="A278" t="str">
            <v>EXHC12002</v>
          </cell>
          <cell r="B278" t="str">
            <v>INPR</v>
          </cell>
          <cell r="C278">
            <v>96.47</v>
          </cell>
          <cell r="D278">
            <v>5.08</v>
          </cell>
          <cell r="E278">
            <v>39</v>
          </cell>
          <cell r="F278">
            <v>0</v>
          </cell>
          <cell r="G278">
            <v>39</v>
          </cell>
          <cell r="H278">
            <v>1</v>
          </cell>
        </row>
        <row r="279">
          <cell r="A279" t="str">
            <v>EXHC25012</v>
          </cell>
          <cell r="B279" t="str">
            <v>INPR</v>
          </cell>
          <cell r="C279">
            <v>86.32</v>
          </cell>
          <cell r="D279">
            <v>5.75</v>
          </cell>
          <cell r="E279">
            <v>19</v>
          </cell>
          <cell r="F279">
            <v>94.561000000000007</v>
          </cell>
          <cell r="G279">
            <v>76</v>
          </cell>
          <cell r="H279">
            <v>4</v>
          </cell>
        </row>
        <row r="280">
          <cell r="A280" t="str">
            <v>EXHC25019</v>
          </cell>
          <cell r="B280" t="str">
            <v>INPR</v>
          </cell>
          <cell r="C280">
            <v>94.36</v>
          </cell>
          <cell r="D280">
            <v>3.16</v>
          </cell>
          <cell r="E280">
            <v>29.333333333333002</v>
          </cell>
          <cell r="F280">
            <v>100</v>
          </cell>
          <cell r="G280">
            <v>88</v>
          </cell>
          <cell r="H280">
            <v>3</v>
          </cell>
        </row>
        <row r="281">
          <cell r="A281" t="str">
            <v>EXHC36005</v>
          </cell>
          <cell r="B281" t="str">
            <v>INPR</v>
          </cell>
          <cell r="C281">
            <v>94.46</v>
          </cell>
          <cell r="D281">
            <v>1.6</v>
          </cell>
          <cell r="E281">
            <v>12.2</v>
          </cell>
          <cell r="F281">
            <v>17.536999999999999</v>
          </cell>
          <cell r="G281">
            <v>61</v>
          </cell>
          <cell r="H281">
            <v>5</v>
          </cell>
        </row>
        <row r="282">
          <cell r="A282" t="str">
            <v>EXHY21006</v>
          </cell>
          <cell r="B282" t="str">
            <v>WADP</v>
          </cell>
          <cell r="C282">
            <v>0</v>
          </cell>
          <cell r="G282">
            <v>0</v>
          </cell>
          <cell r="H282">
            <v>0</v>
          </cell>
        </row>
        <row r="283">
          <cell r="A283" t="str">
            <v>EXHY21007</v>
          </cell>
          <cell r="B283" t="str">
            <v>WADP</v>
          </cell>
          <cell r="C283">
            <v>0</v>
          </cell>
          <cell r="G283">
            <v>0</v>
          </cell>
          <cell r="H283">
            <v>0</v>
          </cell>
        </row>
        <row r="284">
          <cell r="A284" t="str">
            <v>EXHY21015</v>
          </cell>
          <cell r="B284" t="str">
            <v>IDWP</v>
          </cell>
          <cell r="C284">
            <v>0</v>
          </cell>
          <cell r="G284">
            <v>0</v>
          </cell>
          <cell r="H284">
            <v>0</v>
          </cell>
        </row>
        <row r="285">
          <cell r="A285" t="str">
            <v>EXKM12004</v>
          </cell>
          <cell r="B285" t="str">
            <v/>
          </cell>
          <cell r="C285">
            <v>0</v>
          </cell>
          <cell r="G285">
            <v>0</v>
          </cell>
          <cell r="H285">
            <v>0</v>
          </cell>
        </row>
        <row r="286">
          <cell r="A286" t="str">
            <v>EXKM12011</v>
          </cell>
          <cell r="B286" t="str">
            <v/>
          </cell>
          <cell r="C286">
            <v>0</v>
          </cell>
          <cell r="G286">
            <v>0</v>
          </cell>
          <cell r="H286">
            <v>0</v>
          </cell>
        </row>
        <row r="287">
          <cell r="A287" t="str">
            <v>EXKM12015</v>
          </cell>
          <cell r="B287" t="str">
            <v>IDWP</v>
          </cell>
          <cell r="C287">
            <v>0</v>
          </cell>
          <cell r="G287">
            <v>0</v>
          </cell>
          <cell r="H287">
            <v>0</v>
          </cell>
        </row>
        <row r="288">
          <cell r="A288" t="str">
            <v>EXKM12018</v>
          </cell>
          <cell r="B288" t="str">
            <v>IDWP</v>
          </cell>
          <cell r="C288">
            <v>0</v>
          </cell>
          <cell r="G288">
            <v>0</v>
          </cell>
          <cell r="H288">
            <v>0</v>
          </cell>
        </row>
        <row r="289">
          <cell r="A289" t="str">
            <v>EXKM12023</v>
          </cell>
          <cell r="B289" t="str">
            <v>IDWP</v>
          </cell>
          <cell r="C289">
            <v>0</v>
          </cell>
          <cell r="G289">
            <v>0</v>
          </cell>
          <cell r="H289">
            <v>0</v>
          </cell>
        </row>
        <row r="290">
          <cell r="A290" t="str">
            <v>EXKM12028</v>
          </cell>
          <cell r="B290" t="str">
            <v>IDWP</v>
          </cell>
          <cell r="C290">
            <v>0</v>
          </cell>
          <cell r="G290">
            <v>0</v>
          </cell>
          <cell r="H290">
            <v>0</v>
          </cell>
        </row>
        <row r="291">
          <cell r="A291" t="str">
            <v>EXKM12032</v>
          </cell>
          <cell r="B291" t="str">
            <v/>
          </cell>
          <cell r="C291">
            <v>0</v>
          </cell>
          <cell r="G291">
            <v>0</v>
          </cell>
          <cell r="H291">
            <v>0</v>
          </cell>
        </row>
        <row r="292">
          <cell r="A292" t="str">
            <v>EXKM12035</v>
          </cell>
          <cell r="B292" t="str">
            <v>INPR</v>
          </cell>
          <cell r="C292">
            <v>100</v>
          </cell>
          <cell r="D292">
            <v>0</v>
          </cell>
          <cell r="E292">
            <v>92.5</v>
          </cell>
          <cell r="G292">
            <v>92.5</v>
          </cell>
          <cell r="H292">
            <v>0</v>
          </cell>
        </row>
        <row r="293">
          <cell r="A293" t="str">
            <v>EXKM12055</v>
          </cell>
          <cell r="B293" t="str">
            <v>IDWP</v>
          </cell>
          <cell r="C293">
            <v>0</v>
          </cell>
          <cell r="G293">
            <v>0</v>
          </cell>
          <cell r="H293">
            <v>0</v>
          </cell>
        </row>
        <row r="294">
          <cell r="A294" t="str">
            <v>EXKM12057</v>
          </cell>
          <cell r="B294" t="str">
            <v>RFSA</v>
          </cell>
          <cell r="C294">
            <v>0</v>
          </cell>
          <cell r="G294">
            <v>0</v>
          </cell>
          <cell r="H294">
            <v>0</v>
          </cell>
        </row>
        <row r="295">
          <cell r="A295" t="str">
            <v>EXKM12062</v>
          </cell>
          <cell r="B295" t="str">
            <v>INPR</v>
          </cell>
          <cell r="C295">
            <v>92.48</v>
          </cell>
          <cell r="D295">
            <v>6.32</v>
          </cell>
          <cell r="E295">
            <v>32.5</v>
          </cell>
          <cell r="F295">
            <v>100</v>
          </cell>
          <cell r="G295">
            <v>65</v>
          </cell>
          <cell r="H295">
            <v>2</v>
          </cell>
        </row>
        <row r="296">
          <cell r="A296" t="str">
            <v>EXKM12064</v>
          </cell>
          <cell r="B296" t="str">
            <v>IDWP</v>
          </cell>
          <cell r="C296">
            <v>0</v>
          </cell>
          <cell r="G296">
            <v>0</v>
          </cell>
          <cell r="H296">
            <v>0</v>
          </cell>
        </row>
        <row r="297">
          <cell r="A297" t="str">
            <v>EXKM12065</v>
          </cell>
          <cell r="B297" t="str">
            <v>INPR</v>
          </cell>
          <cell r="C297">
            <v>99.44</v>
          </cell>
          <cell r="D297">
            <v>0.93</v>
          </cell>
          <cell r="E297">
            <v>78</v>
          </cell>
          <cell r="F297">
            <v>100</v>
          </cell>
          <cell r="G297">
            <v>78</v>
          </cell>
          <cell r="H297">
            <v>1</v>
          </cell>
        </row>
        <row r="298">
          <cell r="A298" t="str">
            <v>EXKM12066</v>
          </cell>
          <cell r="B298" t="str">
            <v>IDWP</v>
          </cell>
          <cell r="C298">
            <v>100</v>
          </cell>
          <cell r="G298">
            <v>0</v>
          </cell>
          <cell r="H298">
            <v>0</v>
          </cell>
        </row>
        <row r="299">
          <cell r="A299" t="str">
            <v>EXKM12068</v>
          </cell>
          <cell r="B299" t="str">
            <v>INPR</v>
          </cell>
          <cell r="C299">
            <v>87.3</v>
          </cell>
          <cell r="D299">
            <v>10.67</v>
          </cell>
          <cell r="E299">
            <v>40</v>
          </cell>
          <cell r="F299">
            <v>100</v>
          </cell>
          <cell r="G299">
            <v>80</v>
          </cell>
          <cell r="H299">
            <v>2</v>
          </cell>
        </row>
        <row r="300">
          <cell r="A300" t="str">
            <v>EXKM12069</v>
          </cell>
          <cell r="B300" t="str">
            <v>IDWP</v>
          </cell>
          <cell r="C300">
            <v>0</v>
          </cell>
          <cell r="G300">
            <v>0</v>
          </cell>
          <cell r="H300">
            <v>0</v>
          </cell>
        </row>
        <row r="301">
          <cell r="A301" t="str">
            <v>EXKM20029</v>
          </cell>
          <cell r="B301" t="str">
            <v/>
          </cell>
          <cell r="C301">
            <v>0</v>
          </cell>
          <cell r="G301">
            <v>0</v>
          </cell>
          <cell r="H301">
            <v>0</v>
          </cell>
        </row>
        <row r="302">
          <cell r="A302" t="str">
            <v>EXKM20058</v>
          </cell>
          <cell r="B302" t="str">
            <v>IDWP</v>
          </cell>
          <cell r="C302">
            <v>0</v>
          </cell>
          <cell r="G302">
            <v>0</v>
          </cell>
          <cell r="H302">
            <v>0</v>
          </cell>
        </row>
        <row r="303">
          <cell r="A303" t="str">
            <v>EXKM20067</v>
          </cell>
          <cell r="B303" t="str">
            <v/>
          </cell>
          <cell r="C303">
            <v>0</v>
          </cell>
          <cell r="G303">
            <v>0</v>
          </cell>
          <cell r="H303">
            <v>0</v>
          </cell>
        </row>
        <row r="304">
          <cell r="A304" t="str">
            <v>EXKM20080</v>
          </cell>
          <cell r="B304" t="str">
            <v>IDWP</v>
          </cell>
          <cell r="C304">
            <v>0</v>
          </cell>
          <cell r="G304">
            <v>0</v>
          </cell>
          <cell r="H304">
            <v>0</v>
          </cell>
        </row>
        <row r="305">
          <cell r="A305" t="str">
            <v>EXKM20081</v>
          </cell>
          <cell r="B305" t="str">
            <v>IDWP</v>
          </cell>
          <cell r="C305">
            <v>0</v>
          </cell>
          <cell r="G305">
            <v>0</v>
          </cell>
          <cell r="H305">
            <v>0</v>
          </cell>
        </row>
        <row r="306">
          <cell r="A306" t="str">
            <v>EXKM20092</v>
          </cell>
          <cell r="B306" t="str">
            <v/>
          </cell>
          <cell r="C306">
            <v>0</v>
          </cell>
          <cell r="G306">
            <v>0</v>
          </cell>
          <cell r="H306">
            <v>0</v>
          </cell>
        </row>
        <row r="307">
          <cell r="A307" t="str">
            <v>EXKM20096</v>
          </cell>
          <cell r="B307" t="str">
            <v>IDWP</v>
          </cell>
          <cell r="C307">
            <v>0</v>
          </cell>
          <cell r="G307">
            <v>0</v>
          </cell>
          <cell r="H307">
            <v>0</v>
          </cell>
        </row>
        <row r="308">
          <cell r="A308" t="str">
            <v>EXKM20097</v>
          </cell>
          <cell r="B308" t="str">
            <v>INPR</v>
          </cell>
          <cell r="C308">
            <v>100</v>
          </cell>
          <cell r="G308">
            <v>0</v>
          </cell>
          <cell r="H308">
            <v>0</v>
          </cell>
        </row>
        <row r="309">
          <cell r="A309" t="str">
            <v>EXKM20105</v>
          </cell>
          <cell r="B309" t="str">
            <v>INPR</v>
          </cell>
          <cell r="C309">
            <v>79.59</v>
          </cell>
          <cell r="D309">
            <v>17.14</v>
          </cell>
          <cell r="E309">
            <v>28</v>
          </cell>
          <cell r="F309">
            <v>80.361000000000004</v>
          </cell>
          <cell r="G309">
            <v>56</v>
          </cell>
          <cell r="H309">
            <v>2</v>
          </cell>
        </row>
        <row r="310">
          <cell r="A310" t="str">
            <v>EXKM20120</v>
          </cell>
          <cell r="B310" t="str">
            <v>IDWP</v>
          </cell>
          <cell r="C310">
            <v>0</v>
          </cell>
          <cell r="G310">
            <v>0</v>
          </cell>
          <cell r="H310">
            <v>0</v>
          </cell>
        </row>
        <row r="311">
          <cell r="A311" t="str">
            <v>EXKM20127</v>
          </cell>
          <cell r="B311" t="str">
            <v>INPR</v>
          </cell>
          <cell r="C311">
            <v>95.78</v>
          </cell>
          <cell r="D311">
            <v>7.08</v>
          </cell>
          <cell r="E311">
            <v>19</v>
          </cell>
          <cell r="F311">
            <v>100</v>
          </cell>
          <cell r="G311">
            <v>19</v>
          </cell>
          <cell r="H311">
            <v>1</v>
          </cell>
        </row>
        <row r="312">
          <cell r="A312" t="str">
            <v>EXKM20128</v>
          </cell>
          <cell r="B312" t="str">
            <v>INPR</v>
          </cell>
          <cell r="C312">
            <v>100</v>
          </cell>
          <cell r="D312">
            <v>0</v>
          </cell>
          <cell r="E312">
            <v>37</v>
          </cell>
          <cell r="G312">
            <v>37</v>
          </cell>
          <cell r="H312">
            <v>0</v>
          </cell>
        </row>
        <row r="313">
          <cell r="A313" t="str">
            <v>EXKM20135</v>
          </cell>
          <cell r="B313" t="str">
            <v>INPR</v>
          </cell>
          <cell r="C313">
            <v>95.21</v>
          </cell>
          <cell r="D313">
            <v>4.03</v>
          </cell>
          <cell r="E313">
            <v>45.5</v>
          </cell>
          <cell r="F313">
            <v>8.907</v>
          </cell>
          <cell r="G313">
            <v>91</v>
          </cell>
          <cell r="H313">
            <v>2</v>
          </cell>
        </row>
        <row r="314">
          <cell r="A314" t="str">
            <v>EXKM20137</v>
          </cell>
          <cell r="B314" t="str">
            <v>INPR</v>
          </cell>
          <cell r="C314">
            <v>99.23</v>
          </cell>
          <cell r="D314">
            <v>1.3</v>
          </cell>
          <cell r="E314">
            <v>85</v>
          </cell>
          <cell r="F314">
            <v>0</v>
          </cell>
          <cell r="G314">
            <v>85</v>
          </cell>
          <cell r="H314">
            <v>1</v>
          </cell>
        </row>
        <row r="315">
          <cell r="A315" t="str">
            <v>EXKM20138</v>
          </cell>
          <cell r="B315" t="str">
            <v>INPR</v>
          </cell>
          <cell r="C315">
            <v>100</v>
          </cell>
          <cell r="D315">
            <v>0</v>
          </cell>
          <cell r="E315">
            <v>82</v>
          </cell>
          <cell r="G315">
            <v>82</v>
          </cell>
          <cell r="H315">
            <v>0</v>
          </cell>
        </row>
        <row r="316">
          <cell r="A316" t="str">
            <v>EXKM20139</v>
          </cell>
          <cell r="B316" t="str">
            <v>INPR</v>
          </cell>
          <cell r="C316">
            <v>100</v>
          </cell>
          <cell r="D316">
            <v>0</v>
          </cell>
          <cell r="E316">
            <v>89</v>
          </cell>
          <cell r="G316">
            <v>89</v>
          </cell>
          <cell r="H316">
            <v>0</v>
          </cell>
        </row>
        <row r="317">
          <cell r="A317" t="str">
            <v>EXKM20140</v>
          </cell>
          <cell r="B317" t="str">
            <v>INPR</v>
          </cell>
          <cell r="C317">
            <v>100</v>
          </cell>
          <cell r="D317">
            <v>0</v>
          </cell>
          <cell r="E317">
            <v>14</v>
          </cell>
          <cell r="G317">
            <v>14</v>
          </cell>
          <cell r="H317">
            <v>0</v>
          </cell>
        </row>
        <row r="318">
          <cell r="A318" t="str">
            <v>EXKM20156</v>
          </cell>
          <cell r="B318" t="str">
            <v>INPR</v>
          </cell>
          <cell r="C318">
            <v>94.29</v>
          </cell>
          <cell r="D318">
            <v>4.8</v>
          </cell>
          <cell r="E318">
            <v>34</v>
          </cell>
          <cell r="F318">
            <v>100</v>
          </cell>
          <cell r="G318">
            <v>68</v>
          </cell>
          <cell r="H318">
            <v>2</v>
          </cell>
        </row>
        <row r="319">
          <cell r="A319" t="str">
            <v>EXKM21001</v>
          </cell>
          <cell r="B319" t="str">
            <v>IDWP</v>
          </cell>
          <cell r="C319">
            <v>0</v>
          </cell>
          <cell r="G319">
            <v>0</v>
          </cell>
          <cell r="H319">
            <v>0</v>
          </cell>
        </row>
        <row r="320">
          <cell r="A320" t="str">
            <v>EXKM21002</v>
          </cell>
          <cell r="B320" t="str">
            <v>IDWP</v>
          </cell>
          <cell r="C320">
            <v>0</v>
          </cell>
          <cell r="G320">
            <v>0</v>
          </cell>
          <cell r="H320">
            <v>0</v>
          </cell>
        </row>
        <row r="321">
          <cell r="A321" t="str">
            <v>EXKM21003</v>
          </cell>
          <cell r="B321" t="str">
            <v>IDWP</v>
          </cell>
          <cell r="C321">
            <v>0</v>
          </cell>
          <cell r="G321">
            <v>0</v>
          </cell>
          <cell r="H321">
            <v>0</v>
          </cell>
        </row>
        <row r="322">
          <cell r="A322" t="str">
            <v>EXKM21004</v>
          </cell>
          <cell r="B322" t="str">
            <v>IDWP</v>
          </cell>
          <cell r="C322">
            <v>0</v>
          </cell>
          <cell r="G322">
            <v>0</v>
          </cell>
          <cell r="H322">
            <v>0</v>
          </cell>
        </row>
        <row r="323">
          <cell r="A323" t="str">
            <v>EXKM21005</v>
          </cell>
          <cell r="B323" t="str">
            <v>IDWP</v>
          </cell>
          <cell r="C323">
            <v>0</v>
          </cell>
          <cell r="G323">
            <v>0</v>
          </cell>
          <cell r="H323">
            <v>0</v>
          </cell>
        </row>
        <row r="324">
          <cell r="A324" t="str">
            <v>EXKM21011</v>
          </cell>
          <cell r="B324" t="str">
            <v>INPR</v>
          </cell>
          <cell r="C324">
            <v>100</v>
          </cell>
          <cell r="D324">
            <v>0</v>
          </cell>
          <cell r="E324">
            <v>91.2</v>
          </cell>
          <cell r="G324">
            <v>91.2</v>
          </cell>
          <cell r="H324">
            <v>0</v>
          </cell>
        </row>
        <row r="325">
          <cell r="A325" t="str">
            <v>EXKM21015</v>
          </cell>
          <cell r="B325" t="str">
            <v>INPR</v>
          </cell>
          <cell r="C325">
            <v>100</v>
          </cell>
          <cell r="D325">
            <v>0</v>
          </cell>
          <cell r="E325">
            <v>100</v>
          </cell>
          <cell r="G325">
            <v>100</v>
          </cell>
          <cell r="H325">
            <v>0</v>
          </cell>
        </row>
        <row r="326">
          <cell r="A326" t="str">
            <v>EXKM21017</v>
          </cell>
          <cell r="B326" t="str">
            <v>INPR</v>
          </cell>
          <cell r="C326">
            <v>84.17</v>
          </cell>
          <cell r="D326">
            <v>26.6</v>
          </cell>
          <cell r="E326">
            <v>86</v>
          </cell>
          <cell r="F326">
            <v>100</v>
          </cell>
          <cell r="G326">
            <v>86</v>
          </cell>
          <cell r="H326">
            <v>1</v>
          </cell>
        </row>
        <row r="327">
          <cell r="A327" t="str">
            <v>EXKM21019</v>
          </cell>
          <cell r="B327" t="str">
            <v>INPR</v>
          </cell>
          <cell r="C327">
            <v>91.02</v>
          </cell>
          <cell r="D327">
            <v>15.08</v>
          </cell>
          <cell r="E327">
            <v>17</v>
          </cell>
          <cell r="F327">
            <v>100</v>
          </cell>
          <cell r="G327">
            <v>17</v>
          </cell>
          <cell r="H327">
            <v>1</v>
          </cell>
        </row>
        <row r="328">
          <cell r="A328" t="str">
            <v>EXKM21020</v>
          </cell>
          <cell r="B328" t="str">
            <v>INPR</v>
          </cell>
          <cell r="C328">
            <v>90.02</v>
          </cell>
          <cell r="D328">
            <v>8.3800000000000008</v>
          </cell>
          <cell r="E328">
            <v>40.5</v>
          </cell>
          <cell r="F328">
            <v>96.617999999999995</v>
          </cell>
          <cell r="G328">
            <v>81</v>
          </cell>
          <cell r="H328">
            <v>2</v>
          </cell>
        </row>
        <row r="329">
          <cell r="A329" t="str">
            <v>EXKM21022</v>
          </cell>
          <cell r="B329" t="str">
            <v>INPR</v>
          </cell>
          <cell r="C329">
            <v>93.62</v>
          </cell>
          <cell r="D329">
            <v>10.72</v>
          </cell>
          <cell r="E329">
            <v>61</v>
          </cell>
          <cell r="F329">
            <v>100</v>
          </cell>
          <cell r="G329">
            <v>61</v>
          </cell>
          <cell r="H329">
            <v>1</v>
          </cell>
        </row>
        <row r="330">
          <cell r="A330" t="str">
            <v>EXKM21023</v>
          </cell>
          <cell r="B330" t="str">
            <v>INPR</v>
          </cell>
          <cell r="C330">
            <v>98.15</v>
          </cell>
          <cell r="D330">
            <v>3.1</v>
          </cell>
          <cell r="E330">
            <v>90</v>
          </cell>
          <cell r="F330">
            <v>100</v>
          </cell>
          <cell r="G330">
            <v>90</v>
          </cell>
          <cell r="H330">
            <v>1</v>
          </cell>
        </row>
        <row r="331">
          <cell r="A331" t="str">
            <v>EXKM21027</v>
          </cell>
          <cell r="B331" t="str">
            <v>INPR</v>
          </cell>
          <cell r="C331">
            <v>100</v>
          </cell>
          <cell r="D331">
            <v>0</v>
          </cell>
          <cell r="E331">
            <v>102</v>
          </cell>
          <cell r="G331">
            <v>102</v>
          </cell>
          <cell r="H331">
            <v>0</v>
          </cell>
        </row>
        <row r="332">
          <cell r="A332" t="str">
            <v>EXKM21028</v>
          </cell>
          <cell r="B332" t="str">
            <v>INPR</v>
          </cell>
          <cell r="C332">
            <v>100</v>
          </cell>
          <cell r="D332">
            <v>0</v>
          </cell>
          <cell r="E332">
            <v>88</v>
          </cell>
          <cell r="G332">
            <v>88</v>
          </cell>
          <cell r="H332">
            <v>0</v>
          </cell>
        </row>
        <row r="333">
          <cell r="A333" t="str">
            <v>EXKM21033</v>
          </cell>
          <cell r="B333" t="str">
            <v>INPR</v>
          </cell>
          <cell r="C333">
            <v>100</v>
          </cell>
          <cell r="D333">
            <v>0</v>
          </cell>
          <cell r="E333">
            <v>82.5</v>
          </cell>
          <cell r="G333">
            <v>82.5</v>
          </cell>
          <cell r="H333">
            <v>0</v>
          </cell>
        </row>
        <row r="334">
          <cell r="A334" t="str">
            <v>EXKM21037</v>
          </cell>
          <cell r="B334" t="str">
            <v>INPR</v>
          </cell>
          <cell r="C334">
            <v>95.46</v>
          </cell>
          <cell r="D334">
            <v>2.46</v>
          </cell>
          <cell r="E334">
            <v>31</v>
          </cell>
          <cell r="F334">
            <v>87.58</v>
          </cell>
          <cell r="G334">
            <v>93</v>
          </cell>
          <cell r="H334">
            <v>3</v>
          </cell>
        </row>
        <row r="335">
          <cell r="A335" t="str">
            <v>EXKM21043</v>
          </cell>
          <cell r="B335" t="str">
            <v>INPR</v>
          </cell>
          <cell r="C335">
            <v>92.4</v>
          </cell>
          <cell r="D335">
            <v>12.77</v>
          </cell>
          <cell r="E335">
            <v>77</v>
          </cell>
          <cell r="F335">
            <v>100</v>
          </cell>
          <cell r="G335">
            <v>77</v>
          </cell>
          <cell r="H335">
            <v>1</v>
          </cell>
        </row>
        <row r="336">
          <cell r="A336" t="str">
            <v>EXKM21044</v>
          </cell>
          <cell r="B336" t="str">
            <v>INPR</v>
          </cell>
          <cell r="C336">
            <v>92.58</v>
          </cell>
          <cell r="D336">
            <v>12.47</v>
          </cell>
          <cell r="E336">
            <v>84</v>
          </cell>
          <cell r="F336">
            <v>100</v>
          </cell>
          <cell r="G336">
            <v>84</v>
          </cell>
          <cell r="H336">
            <v>1</v>
          </cell>
        </row>
        <row r="337">
          <cell r="A337" t="str">
            <v>EXKM21045</v>
          </cell>
          <cell r="B337" t="str">
            <v>INPR</v>
          </cell>
          <cell r="C337">
            <v>100</v>
          </cell>
          <cell r="D337">
            <v>0</v>
          </cell>
          <cell r="E337">
            <v>97</v>
          </cell>
          <cell r="G337">
            <v>97</v>
          </cell>
          <cell r="H337">
            <v>0</v>
          </cell>
        </row>
        <row r="338">
          <cell r="A338" t="str">
            <v>EXKM21047</v>
          </cell>
          <cell r="B338" t="str">
            <v>INPR</v>
          </cell>
          <cell r="C338">
            <v>56.85</v>
          </cell>
          <cell r="D338">
            <v>72.5</v>
          </cell>
          <cell r="E338">
            <v>58</v>
          </cell>
          <cell r="F338">
            <v>100</v>
          </cell>
          <cell r="G338">
            <v>58</v>
          </cell>
          <cell r="H338">
            <v>1</v>
          </cell>
        </row>
        <row r="339">
          <cell r="A339" t="str">
            <v>EXKM40065</v>
          </cell>
          <cell r="B339" t="str">
            <v>RFSA</v>
          </cell>
          <cell r="C339">
            <v>0</v>
          </cell>
          <cell r="G339">
            <v>0</v>
          </cell>
          <cell r="H339">
            <v>0</v>
          </cell>
        </row>
        <row r="340">
          <cell r="A340" t="str">
            <v>EXKM40066</v>
          </cell>
          <cell r="B340" t="str">
            <v/>
          </cell>
          <cell r="C340">
            <v>0</v>
          </cell>
          <cell r="G340">
            <v>0</v>
          </cell>
          <cell r="H340">
            <v>0</v>
          </cell>
        </row>
        <row r="341">
          <cell r="A341" t="str">
            <v>EXKM40071</v>
          </cell>
          <cell r="B341" t="str">
            <v/>
          </cell>
          <cell r="C341">
            <v>0</v>
          </cell>
          <cell r="G341">
            <v>0</v>
          </cell>
          <cell r="H341">
            <v>0</v>
          </cell>
        </row>
        <row r="342">
          <cell r="A342" t="str">
            <v>EXKM40085</v>
          </cell>
          <cell r="B342" t="str">
            <v/>
          </cell>
          <cell r="C342">
            <v>0</v>
          </cell>
          <cell r="G342">
            <v>0</v>
          </cell>
          <cell r="H342">
            <v>0</v>
          </cell>
        </row>
        <row r="343">
          <cell r="A343" t="str">
            <v>EXKM40098</v>
          </cell>
          <cell r="B343" t="str">
            <v>INPR</v>
          </cell>
          <cell r="C343">
            <v>98.07</v>
          </cell>
          <cell r="D343">
            <v>1.63</v>
          </cell>
          <cell r="E343">
            <v>45</v>
          </cell>
          <cell r="F343">
            <v>44.615000000000002</v>
          </cell>
          <cell r="G343">
            <v>90</v>
          </cell>
          <cell r="H343">
            <v>2</v>
          </cell>
        </row>
        <row r="344">
          <cell r="A344" t="str">
            <v>EXKM40099</v>
          </cell>
          <cell r="B344" t="str">
            <v>INPR</v>
          </cell>
          <cell r="C344">
            <v>79.14</v>
          </cell>
          <cell r="D344">
            <v>11.68</v>
          </cell>
          <cell r="E344">
            <v>7</v>
          </cell>
          <cell r="F344">
            <v>0</v>
          </cell>
          <cell r="G344">
            <v>21</v>
          </cell>
          <cell r="H344">
            <v>3</v>
          </cell>
        </row>
        <row r="345">
          <cell r="A345" t="str">
            <v>EXKM40106</v>
          </cell>
          <cell r="B345" t="str">
            <v>INPR</v>
          </cell>
          <cell r="C345">
            <v>99.43</v>
          </cell>
          <cell r="D345">
            <v>0.95</v>
          </cell>
          <cell r="E345">
            <v>66</v>
          </cell>
          <cell r="F345">
            <v>100</v>
          </cell>
          <cell r="G345">
            <v>66</v>
          </cell>
          <cell r="H345">
            <v>1</v>
          </cell>
        </row>
        <row r="346">
          <cell r="A346" t="str">
            <v>EXKM40107</v>
          </cell>
          <cell r="B346" t="str">
            <v>INPR</v>
          </cell>
          <cell r="C346">
            <v>98.95</v>
          </cell>
          <cell r="D346">
            <v>0.88</v>
          </cell>
          <cell r="E346">
            <v>54.5</v>
          </cell>
          <cell r="F346">
            <v>100</v>
          </cell>
          <cell r="G346">
            <v>109</v>
          </cell>
          <cell r="H346">
            <v>2</v>
          </cell>
        </row>
        <row r="347">
          <cell r="A347" t="str">
            <v>EXKM40108</v>
          </cell>
          <cell r="B347" t="str">
            <v>INPR</v>
          </cell>
          <cell r="C347">
            <v>99.22</v>
          </cell>
          <cell r="D347">
            <v>0.66</v>
          </cell>
          <cell r="E347">
            <v>58</v>
          </cell>
          <cell r="F347">
            <v>100</v>
          </cell>
          <cell r="G347">
            <v>116</v>
          </cell>
          <cell r="H347">
            <v>2</v>
          </cell>
        </row>
        <row r="348">
          <cell r="A348" t="str">
            <v>EXKM40109</v>
          </cell>
          <cell r="B348" t="str">
            <v>INPR</v>
          </cell>
          <cell r="C348">
            <v>99.63</v>
          </cell>
          <cell r="D348">
            <v>0.31</v>
          </cell>
          <cell r="E348">
            <v>52</v>
          </cell>
          <cell r="F348">
            <v>100</v>
          </cell>
          <cell r="G348">
            <v>104</v>
          </cell>
          <cell r="H348">
            <v>2</v>
          </cell>
        </row>
        <row r="349">
          <cell r="A349" t="str">
            <v>EXKM40110</v>
          </cell>
          <cell r="B349" t="str">
            <v>INPR</v>
          </cell>
          <cell r="C349">
            <v>99.17</v>
          </cell>
          <cell r="D349">
            <v>1.4</v>
          </cell>
          <cell r="E349">
            <v>98</v>
          </cell>
          <cell r="F349">
            <v>100</v>
          </cell>
          <cell r="G349">
            <v>98</v>
          </cell>
          <cell r="H349">
            <v>1</v>
          </cell>
        </row>
        <row r="350">
          <cell r="A350" t="str">
            <v>EXKM40111</v>
          </cell>
          <cell r="B350" t="str">
            <v>INPR</v>
          </cell>
          <cell r="C350">
            <v>99.8</v>
          </cell>
          <cell r="D350">
            <v>0.33</v>
          </cell>
          <cell r="E350">
            <v>104</v>
          </cell>
          <cell r="F350">
            <v>100</v>
          </cell>
          <cell r="G350">
            <v>104</v>
          </cell>
          <cell r="H350">
            <v>1</v>
          </cell>
        </row>
        <row r="351">
          <cell r="A351" t="str">
            <v>EXKM40112</v>
          </cell>
          <cell r="B351" t="str">
            <v>INPR</v>
          </cell>
          <cell r="C351">
            <v>97.91</v>
          </cell>
          <cell r="D351">
            <v>1.76</v>
          </cell>
          <cell r="E351">
            <v>50.5</v>
          </cell>
          <cell r="F351">
            <v>61.615000000000002</v>
          </cell>
          <cell r="G351">
            <v>101</v>
          </cell>
          <cell r="H351">
            <v>2</v>
          </cell>
        </row>
        <row r="352">
          <cell r="A352" t="str">
            <v>EXKM40120</v>
          </cell>
          <cell r="B352" t="str">
            <v>INPR</v>
          </cell>
          <cell r="C352">
            <v>99.55</v>
          </cell>
          <cell r="D352">
            <v>0.75</v>
          </cell>
          <cell r="E352">
            <v>101</v>
          </cell>
          <cell r="F352">
            <v>100</v>
          </cell>
          <cell r="G352">
            <v>101</v>
          </cell>
          <cell r="H352">
            <v>1</v>
          </cell>
        </row>
        <row r="353">
          <cell r="A353" t="str">
            <v>EXRT20012</v>
          </cell>
          <cell r="B353" t="str">
            <v/>
          </cell>
          <cell r="C353">
            <v>0</v>
          </cell>
          <cell r="G353">
            <v>0</v>
          </cell>
          <cell r="H353">
            <v>0</v>
          </cell>
        </row>
        <row r="354">
          <cell r="A354" t="str">
            <v>EXRT20013</v>
          </cell>
          <cell r="B354" t="str">
            <v/>
          </cell>
          <cell r="C354">
            <v>0</v>
          </cell>
          <cell r="G354">
            <v>0</v>
          </cell>
          <cell r="H354">
            <v>0</v>
          </cell>
        </row>
        <row r="355">
          <cell r="A355" t="str">
            <v>EXRT20014</v>
          </cell>
          <cell r="B355" t="str">
            <v/>
          </cell>
          <cell r="C355">
            <v>0</v>
          </cell>
          <cell r="G355">
            <v>0</v>
          </cell>
          <cell r="H355">
            <v>0</v>
          </cell>
        </row>
        <row r="356">
          <cell r="A356" t="str">
            <v>EXRT20036</v>
          </cell>
          <cell r="B356" t="str">
            <v/>
          </cell>
          <cell r="C356">
            <v>0</v>
          </cell>
          <cell r="G356">
            <v>0</v>
          </cell>
          <cell r="H356">
            <v>0</v>
          </cell>
        </row>
        <row r="357">
          <cell r="A357" t="str">
            <v>EXRT20037</v>
          </cell>
          <cell r="B357" t="str">
            <v/>
          </cell>
          <cell r="C357">
            <v>0</v>
          </cell>
          <cell r="G357">
            <v>0</v>
          </cell>
          <cell r="H357">
            <v>0</v>
          </cell>
        </row>
        <row r="358">
          <cell r="A358" t="str">
            <v>EXRT20057</v>
          </cell>
          <cell r="B358" t="str">
            <v/>
          </cell>
          <cell r="C358">
            <v>0</v>
          </cell>
          <cell r="G358">
            <v>0</v>
          </cell>
          <cell r="H358">
            <v>0</v>
          </cell>
        </row>
        <row r="359">
          <cell r="A359" t="str">
            <v>EXRT20058</v>
          </cell>
          <cell r="B359" t="str">
            <v>INPR</v>
          </cell>
          <cell r="C359">
            <v>100</v>
          </cell>
          <cell r="G359">
            <v>0</v>
          </cell>
          <cell r="H359">
            <v>0</v>
          </cell>
        </row>
        <row r="360">
          <cell r="A360" t="str">
            <v>EXRT20059</v>
          </cell>
          <cell r="B360" t="str">
            <v>INPR</v>
          </cell>
          <cell r="C360">
            <v>100</v>
          </cell>
          <cell r="G360">
            <v>0</v>
          </cell>
          <cell r="H360">
            <v>0</v>
          </cell>
        </row>
        <row r="361">
          <cell r="A361" t="str">
            <v>EXRT20060</v>
          </cell>
          <cell r="B361" t="str">
            <v>INPR</v>
          </cell>
          <cell r="C361">
            <v>100</v>
          </cell>
          <cell r="G361">
            <v>0</v>
          </cell>
          <cell r="H361">
            <v>0</v>
          </cell>
        </row>
        <row r="362">
          <cell r="A362" t="str">
            <v>EXRT20061</v>
          </cell>
          <cell r="B362" t="str">
            <v>INPR</v>
          </cell>
          <cell r="C362">
            <v>100</v>
          </cell>
          <cell r="G362">
            <v>0</v>
          </cell>
          <cell r="H362">
            <v>0</v>
          </cell>
        </row>
        <row r="363">
          <cell r="A363" t="str">
            <v>EXRT20062</v>
          </cell>
          <cell r="B363" t="str">
            <v>INPR</v>
          </cell>
          <cell r="C363">
            <v>100</v>
          </cell>
          <cell r="G363">
            <v>0</v>
          </cell>
          <cell r="H363">
            <v>0</v>
          </cell>
        </row>
        <row r="364">
          <cell r="A364" t="str">
            <v>EXRT20063</v>
          </cell>
          <cell r="B364" t="str">
            <v>IDWP</v>
          </cell>
          <cell r="C364">
            <v>0</v>
          </cell>
          <cell r="G364">
            <v>0</v>
          </cell>
          <cell r="H364">
            <v>0</v>
          </cell>
        </row>
        <row r="365">
          <cell r="A365" t="str">
            <v>EXRT20064</v>
          </cell>
          <cell r="B365" t="str">
            <v>IDWP</v>
          </cell>
          <cell r="C365">
            <v>0</v>
          </cell>
          <cell r="G365">
            <v>0</v>
          </cell>
          <cell r="H365">
            <v>0</v>
          </cell>
        </row>
        <row r="366">
          <cell r="A366" t="str">
            <v>EXRT20065</v>
          </cell>
          <cell r="B366" t="str">
            <v>IDWP</v>
          </cell>
          <cell r="C366">
            <v>0</v>
          </cell>
          <cell r="G366">
            <v>0</v>
          </cell>
          <cell r="H366">
            <v>0</v>
          </cell>
        </row>
        <row r="367">
          <cell r="A367" t="str">
            <v>EXRT20066</v>
          </cell>
          <cell r="B367" t="str">
            <v>IDWP</v>
          </cell>
          <cell r="C367">
            <v>0</v>
          </cell>
          <cell r="G367">
            <v>0</v>
          </cell>
          <cell r="H367">
            <v>0</v>
          </cell>
        </row>
        <row r="368">
          <cell r="A368" t="str">
            <v>EXRT50038</v>
          </cell>
          <cell r="B368" t="str">
            <v/>
          </cell>
          <cell r="C368">
            <v>0</v>
          </cell>
          <cell r="G368">
            <v>0</v>
          </cell>
          <cell r="H368">
            <v>0</v>
          </cell>
        </row>
        <row r="369">
          <cell r="A369" t="str">
            <v>GDCT14002</v>
          </cell>
          <cell r="B369" t="str">
            <v/>
          </cell>
          <cell r="C369">
            <v>0</v>
          </cell>
          <cell r="G369">
            <v>0</v>
          </cell>
          <cell r="H369">
            <v>0</v>
          </cell>
        </row>
        <row r="370">
          <cell r="A370" t="str">
            <v>GDCT14003</v>
          </cell>
          <cell r="B370" t="str">
            <v/>
          </cell>
          <cell r="C370">
            <v>0</v>
          </cell>
          <cell r="G370">
            <v>0</v>
          </cell>
          <cell r="H370">
            <v>0</v>
          </cell>
        </row>
        <row r="371">
          <cell r="A371" t="str">
            <v>GDCT14006</v>
          </cell>
          <cell r="B371" t="str">
            <v>RFSA</v>
          </cell>
          <cell r="C371">
            <v>0</v>
          </cell>
          <cell r="G371">
            <v>0</v>
          </cell>
          <cell r="H371">
            <v>0</v>
          </cell>
        </row>
        <row r="372">
          <cell r="A372" t="str">
            <v>GDCT14013</v>
          </cell>
          <cell r="B372" t="str">
            <v>IDWP</v>
          </cell>
          <cell r="C372">
            <v>0</v>
          </cell>
          <cell r="G372">
            <v>0</v>
          </cell>
          <cell r="H372">
            <v>0</v>
          </cell>
        </row>
        <row r="373">
          <cell r="A373" t="str">
            <v>GDCT16003</v>
          </cell>
          <cell r="B373" t="str">
            <v/>
          </cell>
          <cell r="C373">
            <v>0</v>
          </cell>
          <cell r="G373">
            <v>0</v>
          </cell>
          <cell r="H373">
            <v>0</v>
          </cell>
        </row>
        <row r="374">
          <cell r="A374" t="str">
            <v>GDCT24007</v>
          </cell>
          <cell r="B374" t="str">
            <v>INPR</v>
          </cell>
          <cell r="C374">
            <v>98.42</v>
          </cell>
          <cell r="D374">
            <v>2.65</v>
          </cell>
          <cell r="E374">
            <v>98</v>
          </cell>
          <cell r="F374">
            <v>0</v>
          </cell>
          <cell r="G374">
            <v>98</v>
          </cell>
          <cell r="H374">
            <v>1</v>
          </cell>
        </row>
        <row r="375">
          <cell r="A375" t="str">
            <v>GDCT24009</v>
          </cell>
          <cell r="B375" t="str">
            <v>INPR</v>
          </cell>
          <cell r="C375">
            <v>98.74</v>
          </cell>
          <cell r="D375">
            <v>2.12</v>
          </cell>
          <cell r="E375">
            <v>99</v>
          </cell>
          <cell r="F375">
            <v>0</v>
          </cell>
          <cell r="G375">
            <v>99</v>
          </cell>
          <cell r="H375">
            <v>1</v>
          </cell>
        </row>
        <row r="376">
          <cell r="A376" t="str">
            <v>GDKM70004</v>
          </cell>
          <cell r="B376" t="str">
            <v>RFSA</v>
          </cell>
          <cell r="C376">
            <v>0</v>
          </cell>
          <cell r="G376">
            <v>0</v>
          </cell>
          <cell r="H376">
            <v>0</v>
          </cell>
        </row>
        <row r="377">
          <cell r="A377" t="str">
            <v>GDKM82007</v>
          </cell>
          <cell r="B377" t="str">
            <v>INPR</v>
          </cell>
          <cell r="C377">
            <v>91.88</v>
          </cell>
          <cell r="D377">
            <v>1.36</v>
          </cell>
          <cell r="E377">
            <v>7.8</v>
          </cell>
          <cell r="F377">
            <v>12.227</v>
          </cell>
          <cell r="G377">
            <v>78</v>
          </cell>
          <cell r="H377">
            <v>10</v>
          </cell>
        </row>
        <row r="378">
          <cell r="A378" t="str">
            <v>GDKM82009</v>
          </cell>
          <cell r="B378" t="str">
            <v>IDWP</v>
          </cell>
          <cell r="C378">
            <v>0</v>
          </cell>
          <cell r="G378">
            <v>0</v>
          </cell>
          <cell r="H378">
            <v>0</v>
          </cell>
        </row>
        <row r="379">
          <cell r="A379" t="str">
            <v>GDKM82021</v>
          </cell>
          <cell r="B379" t="str">
            <v>INPR</v>
          </cell>
          <cell r="C379">
            <v>89.7</v>
          </cell>
          <cell r="D379">
            <v>4.33</v>
          </cell>
          <cell r="E379">
            <v>19.75</v>
          </cell>
          <cell r="F379">
            <v>0</v>
          </cell>
          <cell r="G379">
            <v>79</v>
          </cell>
          <cell r="H379">
            <v>4</v>
          </cell>
        </row>
        <row r="380">
          <cell r="A380" t="str">
            <v>GDKM82033</v>
          </cell>
          <cell r="B380" t="str">
            <v>INPR</v>
          </cell>
          <cell r="C380">
            <v>69.67</v>
          </cell>
          <cell r="D380">
            <v>12.74</v>
          </cell>
          <cell r="E380">
            <v>16.25</v>
          </cell>
          <cell r="F380">
            <v>50.572000000000003</v>
          </cell>
          <cell r="G380">
            <v>65</v>
          </cell>
          <cell r="H380">
            <v>4</v>
          </cell>
        </row>
        <row r="381">
          <cell r="A381" t="str">
            <v>GDKM82034</v>
          </cell>
          <cell r="B381" t="str">
            <v>INPR</v>
          </cell>
          <cell r="C381">
            <v>21.19</v>
          </cell>
          <cell r="D381">
            <v>62.95</v>
          </cell>
          <cell r="E381">
            <v>7.5</v>
          </cell>
          <cell r="F381">
            <v>68.956999999999994</v>
          </cell>
          <cell r="G381">
            <v>15</v>
          </cell>
          <cell r="H381">
            <v>2</v>
          </cell>
        </row>
        <row r="382">
          <cell r="A382" t="str">
            <v>GDKM82040</v>
          </cell>
          <cell r="B382" t="str">
            <v>INPR</v>
          </cell>
          <cell r="C382">
            <v>88.11</v>
          </cell>
          <cell r="D382">
            <v>3.99</v>
          </cell>
          <cell r="E382">
            <v>16.399999999999999</v>
          </cell>
          <cell r="F382">
            <v>0</v>
          </cell>
          <cell r="G382">
            <v>82</v>
          </cell>
          <cell r="H382">
            <v>5</v>
          </cell>
        </row>
        <row r="383">
          <cell r="A383" t="str">
            <v>GDKM82041</v>
          </cell>
          <cell r="B383" t="str">
            <v>IDWP</v>
          </cell>
          <cell r="C383">
            <v>0</v>
          </cell>
          <cell r="G383">
            <v>0</v>
          </cell>
          <cell r="H383">
            <v>0</v>
          </cell>
        </row>
        <row r="384">
          <cell r="A384" t="str">
            <v>GDKM82042</v>
          </cell>
          <cell r="B384" t="str">
            <v>INPR</v>
          </cell>
          <cell r="C384">
            <v>96.09</v>
          </cell>
          <cell r="D384">
            <v>0</v>
          </cell>
          <cell r="E384">
            <v>96</v>
          </cell>
          <cell r="G384">
            <v>96</v>
          </cell>
          <cell r="H384">
            <v>0</v>
          </cell>
        </row>
        <row r="385">
          <cell r="A385" t="str">
            <v>GDKM82043</v>
          </cell>
          <cell r="B385" t="str">
            <v>INPR</v>
          </cell>
          <cell r="C385">
            <v>97.69</v>
          </cell>
          <cell r="D385">
            <v>3.88</v>
          </cell>
          <cell r="E385">
            <v>91</v>
          </cell>
          <cell r="F385">
            <v>0</v>
          </cell>
          <cell r="G385">
            <v>91</v>
          </cell>
          <cell r="H385">
            <v>1</v>
          </cell>
        </row>
        <row r="386">
          <cell r="A386" t="str">
            <v>GDKM82048</v>
          </cell>
          <cell r="B386" t="str">
            <v>INPR</v>
          </cell>
          <cell r="C386">
            <v>92.22</v>
          </cell>
          <cell r="D386">
            <v>6.53</v>
          </cell>
          <cell r="E386">
            <v>43.5</v>
          </cell>
          <cell r="F386">
            <v>100</v>
          </cell>
          <cell r="G386">
            <v>87</v>
          </cell>
          <cell r="H386">
            <v>2</v>
          </cell>
        </row>
        <row r="387">
          <cell r="A387" t="str">
            <v>GDKM82052</v>
          </cell>
          <cell r="B387" t="str">
            <v>INPR</v>
          </cell>
          <cell r="C387">
            <v>69.22</v>
          </cell>
          <cell r="D387">
            <v>17.239999999999998</v>
          </cell>
          <cell r="E387">
            <v>18.666666666666998</v>
          </cell>
          <cell r="F387">
            <v>89.816000000000003</v>
          </cell>
          <cell r="G387">
            <v>56</v>
          </cell>
          <cell r="H387">
            <v>3</v>
          </cell>
        </row>
        <row r="388">
          <cell r="A388" t="str">
            <v>GDKM82054</v>
          </cell>
          <cell r="B388" t="str">
            <v>INPR</v>
          </cell>
          <cell r="C388">
            <v>97.68</v>
          </cell>
          <cell r="D388">
            <v>0</v>
          </cell>
          <cell r="E388">
            <v>86</v>
          </cell>
          <cell r="G388">
            <v>86</v>
          </cell>
          <cell r="H388">
            <v>0</v>
          </cell>
        </row>
        <row r="389">
          <cell r="A389" t="str">
            <v>GDKM82055</v>
          </cell>
          <cell r="B389" t="str">
            <v>INPR</v>
          </cell>
          <cell r="C389">
            <v>95.09</v>
          </cell>
          <cell r="D389">
            <v>8.25</v>
          </cell>
          <cell r="E389">
            <v>89</v>
          </cell>
          <cell r="F389">
            <v>0</v>
          </cell>
          <cell r="G389">
            <v>89</v>
          </cell>
          <cell r="H389">
            <v>1</v>
          </cell>
        </row>
        <row r="390">
          <cell r="A390" t="str">
            <v>GDKM82056</v>
          </cell>
          <cell r="B390" t="str">
            <v>INPR</v>
          </cell>
          <cell r="C390">
            <v>100</v>
          </cell>
          <cell r="D390">
            <v>0</v>
          </cell>
          <cell r="E390">
            <v>99</v>
          </cell>
          <cell r="G390">
            <v>99</v>
          </cell>
          <cell r="H390">
            <v>0</v>
          </cell>
        </row>
        <row r="391">
          <cell r="A391" t="str">
            <v>GDKM82071</v>
          </cell>
          <cell r="B391" t="str">
            <v>INPR</v>
          </cell>
          <cell r="C391">
            <v>35.020000000000003</v>
          </cell>
          <cell r="D391">
            <v>109.17</v>
          </cell>
          <cell r="E391">
            <v>0</v>
          </cell>
          <cell r="F391">
            <v>100</v>
          </cell>
          <cell r="G391">
            <v>0</v>
          </cell>
          <cell r="H391">
            <v>1</v>
          </cell>
        </row>
        <row r="392">
          <cell r="A392" t="str">
            <v>GDKM82074</v>
          </cell>
          <cell r="B392" t="str">
            <v>INPR</v>
          </cell>
          <cell r="C392">
            <v>83.13</v>
          </cell>
          <cell r="D392">
            <v>14.17</v>
          </cell>
          <cell r="E392">
            <v>34</v>
          </cell>
          <cell r="F392">
            <v>54.411999999999999</v>
          </cell>
          <cell r="G392">
            <v>68</v>
          </cell>
          <cell r="H392">
            <v>2</v>
          </cell>
        </row>
        <row r="393">
          <cell r="A393" t="str">
            <v>GDKM82077</v>
          </cell>
          <cell r="B393" t="str">
            <v>INPR</v>
          </cell>
          <cell r="C393">
            <v>80.5</v>
          </cell>
          <cell r="D393">
            <v>8.19</v>
          </cell>
          <cell r="E393">
            <v>21.25</v>
          </cell>
          <cell r="F393">
            <v>30.062000000000001</v>
          </cell>
          <cell r="G393">
            <v>85</v>
          </cell>
          <cell r="H393">
            <v>4</v>
          </cell>
        </row>
        <row r="394">
          <cell r="A394" t="str">
            <v>GDKM82078</v>
          </cell>
          <cell r="B394" t="str">
            <v>INPR</v>
          </cell>
          <cell r="C394">
            <v>6.91</v>
          </cell>
          <cell r="D394">
            <v>52.13</v>
          </cell>
          <cell r="E394">
            <v>0.66666666666670005</v>
          </cell>
          <cell r="F394">
            <v>76.415000000000006</v>
          </cell>
          <cell r="G394">
            <v>2</v>
          </cell>
          <cell r="H394">
            <v>3</v>
          </cell>
        </row>
        <row r="395">
          <cell r="A395" t="str">
            <v>HDCT73002</v>
          </cell>
          <cell r="B395" t="str">
            <v>INPR</v>
          </cell>
          <cell r="C395">
            <v>97.31</v>
          </cell>
          <cell r="D395">
            <v>0</v>
          </cell>
          <cell r="E395">
            <v>38</v>
          </cell>
          <cell r="G395">
            <v>38</v>
          </cell>
          <cell r="H395">
            <v>0</v>
          </cell>
        </row>
        <row r="396">
          <cell r="A396" t="str">
            <v>HDCT73003</v>
          </cell>
          <cell r="B396" t="str">
            <v>IDWP</v>
          </cell>
          <cell r="C396">
            <v>0</v>
          </cell>
          <cell r="G396">
            <v>0</v>
          </cell>
          <cell r="H396">
            <v>0</v>
          </cell>
        </row>
        <row r="397">
          <cell r="A397" t="str">
            <v>HDCT73004</v>
          </cell>
          <cell r="B397" t="str">
            <v>IDWP</v>
          </cell>
          <cell r="C397">
            <v>0</v>
          </cell>
          <cell r="G397">
            <v>0</v>
          </cell>
          <cell r="H397">
            <v>0</v>
          </cell>
        </row>
        <row r="398">
          <cell r="A398" t="str">
            <v>HDCT73005</v>
          </cell>
          <cell r="B398" t="str">
            <v>INPR</v>
          </cell>
          <cell r="C398">
            <v>100</v>
          </cell>
          <cell r="D398">
            <v>0</v>
          </cell>
          <cell r="E398">
            <v>34</v>
          </cell>
          <cell r="G398">
            <v>34</v>
          </cell>
          <cell r="H398">
            <v>0</v>
          </cell>
        </row>
        <row r="399">
          <cell r="A399" t="str">
            <v>HDCT73006</v>
          </cell>
          <cell r="B399" t="str">
            <v>IDWP</v>
          </cell>
          <cell r="C399">
            <v>0</v>
          </cell>
          <cell r="G399">
            <v>0</v>
          </cell>
          <cell r="H399">
            <v>0</v>
          </cell>
        </row>
        <row r="400">
          <cell r="A400" t="str">
            <v>HDCT73007</v>
          </cell>
          <cell r="B400" t="str">
            <v>INPR</v>
          </cell>
          <cell r="C400">
            <v>95.86</v>
          </cell>
          <cell r="D400">
            <v>6.95</v>
          </cell>
          <cell r="E400">
            <v>0</v>
          </cell>
          <cell r="F400">
            <v>100</v>
          </cell>
          <cell r="G400">
            <v>0</v>
          </cell>
          <cell r="H400">
            <v>1</v>
          </cell>
        </row>
        <row r="401">
          <cell r="A401" t="str">
            <v>HDCT73008</v>
          </cell>
          <cell r="B401" t="str">
            <v>IDWP</v>
          </cell>
          <cell r="C401">
            <v>0</v>
          </cell>
          <cell r="G401">
            <v>0</v>
          </cell>
          <cell r="H401">
            <v>0</v>
          </cell>
        </row>
        <row r="402">
          <cell r="A402" t="str">
            <v>HDCT73009</v>
          </cell>
          <cell r="B402" t="str">
            <v>INPR</v>
          </cell>
          <cell r="C402">
            <v>100</v>
          </cell>
          <cell r="D402">
            <v>0</v>
          </cell>
          <cell r="E402">
            <v>45</v>
          </cell>
          <cell r="G402">
            <v>45</v>
          </cell>
          <cell r="H402">
            <v>0</v>
          </cell>
        </row>
        <row r="403">
          <cell r="A403" t="str">
            <v>HDCT73010</v>
          </cell>
          <cell r="B403" t="str">
            <v>INPR</v>
          </cell>
          <cell r="C403">
            <v>100</v>
          </cell>
          <cell r="D403">
            <v>0</v>
          </cell>
          <cell r="E403">
            <v>48</v>
          </cell>
          <cell r="G403">
            <v>48</v>
          </cell>
          <cell r="H403">
            <v>0</v>
          </cell>
        </row>
        <row r="404">
          <cell r="A404" t="str">
            <v>HDCT73011</v>
          </cell>
          <cell r="B404" t="str">
            <v>INPR</v>
          </cell>
          <cell r="C404">
            <v>100</v>
          </cell>
          <cell r="D404">
            <v>0</v>
          </cell>
          <cell r="E404">
            <v>31</v>
          </cell>
          <cell r="G404">
            <v>31</v>
          </cell>
          <cell r="H404">
            <v>0</v>
          </cell>
        </row>
        <row r="405">
          <cell r="A405" t="str">
            <v>HDCT73012</v>
          </cell>
          <cell r="B405" t="str">
            <v>INPR</v>
          </cell>
          <cell r="C405">
            <v>99.51</v>
          </cell>
          <cell r="D405">
            <v>0.82</v>
          </cell>
          <cell r="E405">
            <v>22</v>
          </cell>
          <cell r="F405">
            <v>0</v>
          </cell>
          <cell r="G405">
            <v>22</v>
          </cell>
          <cell r="H405">
            <v>1</v>
          </cell>
        </row>
        <row r="406">
          <cell r="A406" t="str">
            <v>HDCT73013</v>
          </cell>
          <cell r="B406" t="str">
            <v>INPR</v>
          </cell>
          <cell r="C406">
            <v>100</v>
          </cell>
          <cell r="D406">
            <v>0</v>
          </cell>
          <cell r="E406">
            <v>50</v>
          </cell>
          <cell r="G406">
            <v>50</v>
          </cell>
          <cell r="H406">
            <v>0</v>
          </cell>
        </row>
        <row r="407">
          <cell r="A407" t="str">
            <v>HDCT73017</v>
          </cell>
          <cell r="B407" t="str">
            <v>INPR</v>
          </cell>
          <cell r="C407">
            <v>97.42</v>
          </cell>
          <cell r="D407">
            <v>1.44</v>
          </cell>
          <cell r="E407">
            <v>21</v>
          </cell>
          <cell r="F407">
            <v>0</v>
          </cell>
          <cell r="G407">
            <v>63</v>
          </cell>
          <cell r="H407">
            <v>3</v>
          </cell>
        </row>
        <row r="408">
          <cell r="A408" t="str">
            <v>HDCT73018</v>
          </cell>
          <cell r="B408" t="str">
            <v>INPR</v>
          </cell>
          <cell r="C408">
            <v>97.99</v>
          </cell>
          <cell r="D408">
            <v>3.38</v>
          </cell>
          <cell r="E408">
            <v>55</v>
          </cell>
          <cell r="F408">
            <v>0</v>
          </cell>
          <cell r="G408">
            <v>55</v>
          </cell>
          <cell r="H408">
            <v>1</v>
          </cell>
        </row>
        <row r="409">
          <cell r="A409" t="str">
            <v>HDCT73019</v>
          </cell>
          <cell r="B409" t="str">
            <v>IDWP</v>
          </cell>
          <cell r="C409">
            <v>0</v>
          </cell>
          <cell r="G409">
            <v>0</v>
          </cell>
          <cell r="H409">
            <v>0</v>
          </cell>
        </row>
        <row r="410">
          <cell r="A410" t="str">
            <v>HDCT77080</v>
          </cell>
          <cell r="B410" t="str">
            <v>INPR</v>
          </cell>
          <cell r="C410">
            <v>95.29</v>
          </cell>
          <cell r="D410">
            <v>3.96</v>
          </cell>
          <cell r="E410">
            <v>29</v>
          </cell>
          <cell r="F410">
            <v>46.317999999999998</v>
          </cell>
          <cell r="G410">
            <v>58</v>
          </cell>
          <cell r="H410">
            <v>2</v>
          </cell>
        </row>
        <row r="411">
          <cell r="A411" t="str">
            <v>HDCT77081</v>
          </cell>
          <cell r="B411" t="str">
            <v>INPR</v>
          </cell>
          <cell r="C411">
            <v>79.989999999999995</v>
          </cell>
          <cell r="D411">
            <v>6.72</v>
          </cell>
          <cell r="E411">
            <v>11.8</v>
          </cell>
          <cell r="F411">
            <v>62.814999999999998</v>
          </cell>
          <cell r="G411">
            <v>59</v>
          </cell>
          <cell r="H411">
            <v>5</v>
          </cell>
        </row>
        <row r="412">
          <cell r="A412" t="str">
            <v>HDCT77082</v>
          </cell>
          <cell r="B412" t="str">
            <v>INPR</v>
          </cell>
          <cell r="C412">
            <v>93.78</v>
          </cell>
          <cell r="D412">
            <v>5.23</v>
          </cell>
          <cell r="E412">
            <v>39</v>
          </cell>
          <cell r="F412">
            <v>0</v>
          </cell>
          <cell r="G412">
            <v>78</v>
          </cell>
          <cell r="H412">
            <v>2</v>
          </cell>
        </row>
        <row r="413">
          <cell r="A413" t="str">
            <v>HDCT77083</v>
          </cell>
          <cell r="B413" t="str">
            <v>INPR</v>
          </cell>
          <cell r="C413">
            <v>76.13</v>
          </cell>
          <cell r="D413">
            <v>20.05</v>
          </cell>
          <cell r="E413">
            <v>35</v>
          </cell>
          <cell r="F413">
            <v>95.468999999999994</v>
          </cell>
          <cell r="G413">
            <v>70</v>
          </cell>
          <cell r="H413">
            <v>2</v>
          </cell>
        </row>
        <row r="414">
          <cell r="A414" t="str">
            <v>HDCT77085</v>
          </cell>
          <cell r="B414" t="str">
            <v>IDWP</v>
          </cell>
          <cell r="C414">
            <v>0</v>
          </cell>
          <cell r="G414">
            <v>0</v>
          </cell>
          <cell r="H414">
            <v>0</v>
          </cell>
        </row>
        <row r="415">
          <cell r="A415" t="str">
            <v>HDCT77087</v>
          </cell>
          <cell r="B415" t="str">
            <v>INPR</v>
          </cell>
          <cell r="C415">
            <v>100</v>
          </cell>
          <cell r="D415">
            <v>0</v>
          </cell>
          <cell r="E415">
            <v>86</v>
          </cell>
          <cell r="G415">
            <v>86</v>
          </cell>
          <cell r="H415">
            <v>0</v>
          </cell>
        </row>
        <row r="416">
          <cell r="A416" t="str">
            <v>HDCT77088</v>
          </cell>
          <cell r="B416" t="str">
            <v>INPR</v>
          </cell>
          <cell r="C416">
            <v>98.18</v>
          </cell>
          <cell r="D416">
            <v>1.28</v>
          </cell>
          <cell r="E416">
            <v>36.5</v>
          </cell>
          <cell r="F416">
            <v>85.703000000000003</v>
          </cell>
          <cell r="G416">
            <v>73</v>
          </cell>
          <cell r="H416">
            <v>2</v>
          </cell>
        </row>
        <row r="417">
          <cell r="A417" t="str">
            <v>HDCT77089</v>
          </cell>
          <cell r="B417" t="str">
            <v>INPR</v>
          </cell>
          <cell r="C417">
            <v>100</v>
          </cell>
          <cell r="D417">
            <v>0</v>
          </cell>
          <cell r="E417">
            <v>65</v>
          </cell>
          <cell r="G417">
            <v>65</v>
          </cell>
          <cell r="H417">
            <v>0</v>
          </cell>
        </row>
        <row r="418">
          <cell r="A418" t="str">
            <v>HDCT77091</v>
          </cell>
          <cell r="B418" t="str">
            <v>INPR</v>
          </cell>
          <cell r="C418">
            <v>91.89</v>
          </cell>
          <cell r="D418">
            <v>2.56</v>
          </cell>
          <cell r="E418">
            <v>11.8</v>
          </cell>
          <cell r="F418">
            <v>0</v>
          </cell>
          <cell r="G418">
            <v>59</v>
          </cell>
          <cell r="H418">
            <v>5</v>
          </cell>
        </row>
        <row r="419">
          <cell r="A419" t="str">
            <v>HDCT77092</v>
          </cell>
          <cell r="B419" t="str">
            <v>INPR</v>
          </cell>
          <cell r="C419">
            <v>84.69</v>
          </cell>
          <cell r="D419">
            <v>8.57</v>
          </cell>
          <cell r="E419">
            <v>18</v>
          </cell>
          <cell r="F419">
            <v>89.694999999999993</v>
          </cell>
          <cell r="G419">
            <v>54</v>
          </cell>
          <cell r="H419">
            <v>3</v>
          </cell>
        </row>
        <row r="420">
          <cell r="A420" t="str">
            <v>HDCT77093</v>
          </cell>
          <cell r="B420" t="str">
            <v>INPR</v>
          </cell>
          <cell r="C420">
            <v>92.67</v>
          </cell>
          <cell r="D420">
            <v>12.32</v>
          </cell>
          <cell r="E420">
            <v>67</v>
          </cell>
          <cell r="F420">
            <v>100</v>
          </cell>
          <cell r="G420">
            <v>67</v>
          </cell>
          <cell r="H420">
            <v>1</v>
          </cell>
        </row>
        <row r="421">
          <cell r="A421" t="str">
            <v>HDCT77094</v>
          </cell>
          <cell r="B421" t="str">
            <v>INPR</v>
          </cell>
          <cell r="C421">
            <v>92.71</v>
          </cell>
          <cell r="D421">
            <v>6.13</v>
          </cell>
          <cell r="E421">
            <v>35</v>
          </cell>
          <cell r="F421">
            <v>91.975999999999999</v>
          </cell>
          <cell r="G421">
            <v>70</v>
          </cell>
          <cell r="H421">
            <v>2</v>
          </cell>
        </row>
        <row r="422">
          <cell r="A422" t="str">
            <v>HDCT77095</v>
          </cell>
          <cell r="B422" t="str">
            <v>INPR</v>
          </cell>
          <cell r="C422">
            <v>95.04</v>
          </cell>
          <cell r="D422">
            <v>2.08</v>
          </cell>
          <cell r="E422">
            <v>17.75</v>
          </cell>
          <cell r="F422">
            <v>30.997</v>
          </cell>
          <cell r="G422">
            <v>71</v>
          </cell>
          <cell r="H422">
            <v>4</v>
          </cell>
        </row>
        <row r="423">
          <cell r="A423" t="str">
            <v>HDCT77096</v>
          </cell>
          <cell r="B423" t="str">
            <v>IDWP</v>
          </cell>
          <cell r="C423">
            <v>0</v>
          </cell>
          <cell r="G423">
            <v>0</v>
          </cell>
          <cell r="H423">
            <v>0</v>
          </cell>
        </row>
        <row r="424">
          <cell r="A424" t="str">
            <v>HDCT77102</v>
          </cell>
          <cell r="B424" t="str">
            <v>INPR</v>
          </cell>
          <cell r="C424">
            <v>90.54</v>
          </cell>
          <cell r="D424">
            <v>3.98</v>
          </cell>
          <cell r="E424">
            <v>17</v>
          </cell>
          <cell r="F424">
            <v>0</v>
          </cell>
          <cell r="G424">
            <v>68</v>
          </cell>
          <cell r="H424">
            <v>4</v>
          </cell>
        </row>
        <row r="425">
          <cell r="A425" t="str">
            <v>HDCT77104</v>
          </cell>
          <cell r="B425" t="str">
            <v>INPR</v>
          </cell>
          <cell r="C425">
            <v>4.04</v>
          </cell>
          <cell r="D425">
            <v>161.22</v>
          </cell>
          <cell r="E425">
            <v>0</v>
          </cell>
          <cell r="F425">
            <v>100</v>
          </cell>
          <cell r="G425">
            <v>0</v>
          </cell>
          <cell r="H425">
            <v>1</v>
          </cell>
        </row>
        <row r="426">
          <cell r="A426" t="str">
            <v>HDCT78001</v>
          </cell>
          <cell r="B426" t="str">
            <v>INPR</v>
          </cell>
          <cell r="C426">
            <v>97.85</v>
          </cell>
          <cell r="D426">
            <v>3.1</v>
          </cell>
          <cell r="E426">
            <v>39</v>
          </cell>
          <cell r="F426">
            <v>0</v>
          </cell>
          <cell r="G426">
            <v>39</v>
          </cell>
          <cell r="H426">
            <v>1</v>
          </cell>
        </row>
        <row r="427">
          <cell r="A427" t="str">
            <v>HDCT78003</v>
          </cell>
          <cell r="B427" t="str">
            <v>INPR</v>
          </cell>
          <cell r="C427">
            <v>97.67</v>
          </cell>
          <cell r="D427">
            <v>1.68</v>
          </cell>
          <cell r="E427">
            <v>26</v>
          </cell>
          <cell r="F427">
            <v>0</v>
          </cell>
          <cell r="G427">
            <v>52</v>
          </cell>
          <cell r="H427">
            <v>2</v>
          </cell>
        </row>
        <row r="428">
          <cell r="A428" t="str">
            <v>HDCT78006</v>
          </cell>
          <cell r="B428" t="str">
            <v>INPR</v>
          </cell>
          <cell r="C428">
            <v>98.98</v>
          </cell>
          <cell r="D428">
            <v>1.47</v>
          </cell>
          <cell r="E428">
            <v>53</v>
          </cell>
          <cell r="F428">
            <v>0</v>
          </cell>
          <cell r="G428">
            <v>53</v>
          </cell>
          <cell r="H428">
            <v>1</v>
          </cell>
        </row>
        <row r="429">
          <cell r="A429" t="str">
            <v>HDCT78007</v>
          </cell>
          <cell r="B429" t="str">
            <v>INPR</v>
          </cell>
          <cell r="C429">
            <v>95.16</v>
          </cell>
          <cell r="D429">
            <v>3.48</v>
          </cell>
          <cell r="E429">
            <v>16</v>
          </cell>
          <cell r="F429">
            <v>0</v>
          </cell>
          <cell r="G429">
            <v>32</v>
          </cell>
          <cell r="H429">
            <v>2</v>
          </cell>
        </row>
        <row r="430">
          <cell r="A430" t="str">
            <v>HDCT78009</v>
          </cell>
          <cell r="B430" t="str">
            <v>INPR</v>
          </cell>
          <cell r="C430">
            <v>77.59</v>
          </cell>
          <cell r="D430">
            <v>32.270000000000003</v>
          </cell>
          <cell r="E430">
            <v>9</v>
          </cell>
          <cell r="F430">
            <v>0</v>
          </cell>
          <cell r="G430">
            <v>9</v>
          </cell>
          <cell r="H430">
            <v>1</v>
          </cell>
        </row>
        <row r="431">
          <cell r="A431" t="str">
            <v>HDCT78012</v>
          </cell>
          <cell r="B431" t="str">
            <v>INPR</v>
          </cell>
          <cell r="C431">
            <v>100</v>
          </cell>
          <cell r="D431">
            <v>0</v>
          </cell>
          <cell r="E431">
            <v>55</v>
          </cell>
          <cell r="G431">
            <v>55</v>
          </cell>
          <cell r="H431">
            <v>0</v>
          </cell>
        </row>
        <row r="432">
          <cell r="A432" t="str">
            <v>HDCT78015</v>
          </cell>
          <cell r="B432" t="str">
            <v>INPR</v>
          </cell>
          <cell r="C432">
            <v>99.54</v>
          </cell>
          <cell r="D432">
            <v>0.67</v>
          </cell>
          <cell r="E432">
            <v>60</v>
          </cell>
          <cell r="F432">
            <v>0</v>
          </cell>
          <cell r="G432">
            <v>60</v>
          </cell>
          <cell r="H432">
            <v>1</v>
          </cell>
        </row>
        <row r="433">
          <cell r="A433" t="str">
            <v>HDKM46011</v>
          </cell>
          <cell r="B433" t="str">
            <v/>
          </cell>
          <cell r="C433">
            <v>0</v>
          </cell>
          <cell r="G433">
            <v>0</v>
          </cell>
          <cell r="H433">
            <v>0</v>
          </cell>
        </row>
        <row r="434">
          <cell r="A434" t="str">
            <v>HDKM46013</v>
          </cell>
          <cell r="B434" t="str">
            <v>IDWP</v>
          </cell>
          <cell r="C434">
            <v>0</v>
          </cell>
          <cell r="G434">
            <v>0</v>
          </cell>
          <cell r="H434">
            <v>0</v>
          </cell>
        </row>
        <row r="435">
          <cell r="A435" t="str">
            <v>HDKM46016</v>
          </cell>
          <cell r="B435" t="str">
            <v>INPR</v>
          </cell>
          <cell r="C435">
            <v>100</v>
          </cell>
          <cell r="D435">
            <v>0</v>
          </cell>
          <cell r="E435">
            <v>47</v>
          </cell>
          <cell r="G435">
            <v>47</v>
          </cell>
          <cell r="H435">
            <v>0</v>
          </cell>
        </row>
        <row r="436">
          <cell r="A436" t="str">
            <v>HDKM46017</v>
          </cell>
          <cell r="B436" t="str">
            <v>IDWP</v>
          </cell>
          <cell r="C436">
            <v>0</v>
          </cell>
          <cell r="G436">
            <v>0</v>
          </cell>
          <cell r="H436">
            <v>0</v>
          </cell>
        </row>
        <row r="437">
          <cell r="A437" t="str">
            <v>HDKM46018</v>
          </cell>
          <cell r="B437" t="str">
            <v>INPR</v>
          </cell>
          <cell r="C437">
            <v>99.53</v>
          </cell>
          <cell r="D437">
            <v>0.39</v>
          </cell>
          <cell r="E437">
            <v>20.5</v>
          </cell>
          <cell r="F437">
            <v>0</v>
          </cell>
          <cell r="G437">
            <v>41</v>
          </cell>
          <cell r="H437">
            <v>2</v>
          </cell>
        </row>
        <row r="438">
          <cell r="A438" t="str">
            <v>HDKM46019</v>
          </cell>
          <cell r="B438" t="str">
            <v>IDWP</v>
          </cell>
          <cell r="C438">
            <v>0</v>
          </cell>
          <cell r="G438">
            <v>0</v>
          </cell>
          <cell r="H438">
            <v>0</v>
          </cell>
        </row>
        <row r="439">
          <cell r="A439" t="str">
            <v>HDKM46025</v>
          </cell>
          <cell r="B439" t="str">
            <v>IDWP</v>
          </cell>
          <cell r="C439">
            <v>0</v>
          </cell>
          <cell r="G439">
            <v>0</v>
          </cell>
          <cell r="H439">
            <v>0</v>
          </cell>
        </row>
        <row r="440">
          <cell r="A440" t="str">
            <v>HDKM46058</v>
          </cell>
          <cell r="B440" t="str">
            <v>INPR</v>
          </cell>
          <cell r="C440">
            <v>94.63</v>
          </cell>
          <cell r="D440">
            <v>3.01</v>
          </cell>
          <cell r="E440">
            <v>17.666666666666998</v>
          </cell>
          <cell r="F440">
            <v>0</v>
          </cell>
          <cell r="G440">
            <v>53</v>
          </cell>
          <cell r="H440">
            <v>3</v>
          </cell>
        </row>
        <row r="441">
          <cell r="A441" t="str">
            <v>HDKM46060</v>
          </cell>
          <cell r="B441" t="str">
            <v>INPR</v>
          </cell>
          <cell r="C441">
            <v>99.9</v>
          </cell>
          <cell r="D441">
            <v>0.17</v>
          </cell>
          <cell r="E441">
            <v>35</v>
          </cell>
          <cell r="F441">
            <v>0</v>
          </cell>
          <cell r="G441">
            <v>35</v>
          </cell>
          <cell r="H441">
            <v>1</v>
          </cell>
        </row>
        <row r="442">
          <cell r="A442" t="str">
            <v>HDKM46066</v>
          </cell>
          <cell r="B442" t="str">
            <v>INPR</v>
          </cell>
          <cell r="C442">
            <v>78.27</v>
          </cell>
          <cell r="D442">
            <v>12.17</v>
          </cell>
          <cell r="E442">
            <v>3.3333333333333002</v>
          </cell>
          <cell r="F442">
            <v>83.424999999999997</v>
          </cell>
          <cell r="G442">
            <v>10</v>
          </cell>
          <cell r="H442">
            <v>3</v>
          </cell>
        </row>
        <row r="443">
          <cell r="A443" t="str">
            <v>HDKM46067</v>
          </cell>
          <cell r="B443" t="str">
            <v>INPR</v>
          </cell>
          <cell r="C443">
            <v>25.17</v>
          </cell>
          <cell r="D443">
            <v>40.94</v>
          </cell>
          <cell r="E443">
            <v>6</v>
          </cell>
          <cell r="F443">
            <v>97.287000000000006</v>
          </cell>
          <cell r="G443">
            <v>18</v>
          </cell>
          <cell r="H443">
            <v>3</v>
          </cell>
        </row>
        <row r="444">
          <cell r="A444" t="str">
            <v>HDKM46070</v>
          </cell>
          <cell r="B444" t="str">
            <v>INPR</v>
          </cell>
          <cell r="C444">
            <v>98.19</v>
          </cell>
          <cell r="D444">
            <v>0.98</v>
          </cell>
          <cell r="E444">
            <v>27.5</v>
          </cell>
          <cell r="F444">
            <v>0</v>
          </cell>
          <cell r="G444">
            <v>55</v>
          </cell>
          <cell r="H444">
            <v>2</v>
          </cell>
        </row>
        <row r="445">
          <cell r="A445" t="str">
            <v>HDKM46073</v>
          </cell>
          <cell r="B445" t="str">
            <v>INPR</v>
          </cell>
          <cell r="C445">
            <v>93.33</v>
          </cell>
          <cell r="D445">
            <v>2.0499999999999998</v>
          </cell>
          <cell r="E445">
            <v>16.5</v>
          </cell>
          <cell r="F445">
            <v>0</v>
          </cell>
          <cell r="G445">
            <v>33</v>
          </cell>
          <cell r="H445">
            <v>2</v>
          </cell>
        </row>
        <row r="446">
          <cell r="A446" t="str">
            <v>HDKM46074</v>
          </cell>
          <cell r="B446" t="str">
            <v>INPR</v>
          </cell>
          <cell r="C446">
            <v>98.27</v>
          </cell>
          <cell r="D446">
            <v>0.97</v>
          </cell>
          <cell r="E446">
            <v>4.3333333333333002</v>
          </cell>
          <cell r="F446">
            <v>0</v>
          </cell>
          <cell r="G446">
            <v>13</v>
          </cell>
          <cell r="H446">
            <v>3</v>
          </cell>
        </row>
        <row r="447">
          <cell r="A447" t="str">
            <v>HDKM46079</v>
          </cell>
          <cell r="B447" t="str">
            <v>INPR</v>
          </cell>
          <cell r="C447">
            <v>99.47</v>
          </cell>
          <cell r="D447">
            <v>0.88</v>
          </cell>
          <cell r="E447">
            <v>60</v>
          </cell>
          <cell r="F447">
            <v>0</v>
          </cell>
          <cell r="G447">
            <v>60</v>
          </cell>
          <cell r="H447">
            <v>1</v>
          </cell>
        </row>
        <row r="448">
          <cell r="A448" t="str">
            <v>HDKM46092</v>
          </cell>
          <cell r="B448" t="str">
            <v>IDWP</v>
          </cell>
          <cell r="C448">
            <v>0</v>
          </cell>
          <cell r="G448">
            <v>0</v>
          </cell>
          <cell r="H448">
            <v>0</v>
          </cell>
        </row>
        <row r="449">
          <cell r="A449" t="str">
            <v>HDKM78016</v>
          </cell>
          <cell r="B449" t="str">
            <v>IDWP</v>
          </cell>
          <cell r="C449">
            <v>0</v>
          </cell>
          <cell r="G449">
            <v>0</v>
          </cell>
          <cell r="H449">
            <v>0</v>
          </cell>
        </row>
        <row r="450">
          <cell r="A450" t="str">
            <v>HDKM78018</v>
          </cell>
          <cell r="B450" t="str">
            <v>IDWP</v>
          </cell>
          <cell r="C450">
            <v>0</v>
          </cell>
          <cell r="G450">
            <v>0</v>
          </cell>
          <cell r="H450">
            <v>0</v>
          </cell>
        </row>
        <row r="451">
          <cell r="A451" t="str">
            <v>HDKM78019</v>
          </cell>
          <cell r="B451" t="str">
            <v>IDWP</v>
          </cell>
          <cell r="C451">
            <v>0</v>
          </cell>
          <cell r="G451">
            <v>0</v>
          </cell>
          <cell r="H451">
            <v>0</v>
          </cell>
        </row>
        <row r="452">
          <cell r="A452" t="str">
            <v>HDKM78031</v>
          </cell>
          <cell r="B452" t="str">
            <v>IDWP</v>
          </cell>
          <cell r="C452">
            <v>0</v>
          </cell>
          <cell r="G452">
            <v>0</v>
          </cell>
          <cell r="H452">
            <v>0</v>
          </cell>
        </row>
        <row r="453">
          <cell r="A453" t="str">
            <v>HDKM78032</v>
          </cell>
          <cell r="B453" t="str">
            <v>INPR</v>
          </cell>
          <cell r="C453">
            <v>97.3</v>
          </cell>
          <cell r="D453">
            <v>4.53</v>
          </cell>
          <cell r="E453">
            <v>33</v>
          </cell>
          <cell r="F453">
            <v>0</v>
          </cell>
          <cell r="G453">
            <v>33</v>
          </cell>
          <cell r="H453">
            <v>1</v>
          </cell>
        </row>
        <row r="454">
          <cell r="A454" t="str">
            <v>HDKM78036</v>
          </cell>
          <cell r="B454" t="str">
            <v>IDWP</v>
          </cell>
          <cell r="C454">
            <v>0</v>
          </cell>
          <cell r="G454">
            <v>0</v>
          </cell>
          <cell r="H454">
            <v>0</v>
          </cell>
        </row>
        <row r="455">
          <cell r="A455" t="str">
            <v>HDKM78037</v>
          </cell>
          <cell r="B455" t="str">
            <v>IDWP</v>
          </cell>
          <cell r="C455">
            <v>0</v>
          </cell>
          <cell r="G455">
            <v>0</v>
          </cell>
          <cell r="H455">
            <v>0</v>
          </cell>
        </row>
        <row r="456">
          <cell r="A456" t="str">
            <v>HDKM78039</v>
          </cell>
          <cell r="B456" t="str">
            <v>IDWP</v>
          </cell>
          <cell r="C456">
            <v>0</v>
          </cell>
          <cell r="G456">
            <v>0</v>
          </cell>
          <cell r="H456">
            <v>0</v>
          </cell>
        </row>
        <row r="457">
          <cell r="A457" t="str">
            <v>HDKM78040</v>
          </cell>
          <cell r="B457" t="str">
            <v>INPR</v>
          </cell>
          <cell r="C457">
            <v>95.79</v>
          </cell>
          <cell r="D457">
            <v>7.07</v>
          </cell>
          <cell r="E457">
            <v>25</v>
          </cell>
          <cell r="F457">
            <v>0</v>
          </cell>
          <cell r="G457">
            <v>25</v>
          </cell>
          <cell r="H457">
            <v>1</v>
          </cell>
        </row>
        <row r="458">
          <cell r="A458" t="str">
            <v>HDKM78041</v>
          </cell>
          <cell r="B458" t="str">
            <v>IDWP</v>
          </cell>
          <cell r="C458">
            <v>0</v>
          </cell>
          <cell r="G458">
            <v>0</v>
          </cell>
          <cell r="H458">
            <v>0</v>
          </cell>
        </row>
        <row r="459">
          <cell r="A459" t="str">
            <v>HDKM78045</v>
          </cell>
          <cell r="B459" t="str">
            <v>IDWP</v>
          </cell>
          <cell r="C459">
            <v>0</v>
          </cell>
          <cell r="G459">
            <v>0</v>
          </cell>
          <cell r="H459">
            <v>0</v>
          </cell>
        </row>
        <row r="460">
          <cell r="A460" t="str">
            <v>HDKM78063</v>
          </cell>
          <cell r="B460" t="str">
            <v>IDWP</v>
          </cell>
          <cell r="C460">
            <v>0</v>
          </cell>
          <cell r="G460">
            <v>0</v>
          </cell>
          <cell r="H460">
            <v>0</v>
          </cell>
        </row>
        <row r="461">
          <cell r="A461" t="str">
            <v>HDKM78064</v>
          </cell>
          <cell r="B461" t="str">
            <v>INPR</v>
          </cell>
          <cell r="C461">
            <v>100</v>
          </cell>
          <cell r="G461">
            <v>0</v>
          </cell>
          <cell r="H461">
            <v>0</v>
          </cell>
        </row>
        <row r="462">
          <cell r="A462" t="str">
            <v>HDKM78083</v>
          </cell>
          <cell r="B462" t="str">
            <v>IDWP</v>
          </cell>
          <cell r="C462">
            <v>0</v>
          </cell>
          <cell r="G462">
            <v>0</v>
          </cell>
          <cell r="H462">
            <v>0</v>
          </cell>
        </row>
        <row r="463">
          <cell r="A463" t="str">
            <v>HDKM78097</v>
          </cell>
          <cell r="B463" t="str">
            <v>INPR</v>
          </cell>
          <cell r="C463">
            <v>84.64</v>
          </cell>
          <cell r="D463">
            <v>4.99</v>
          </cell>
          <cell r="E463">
            <v>10.6</v>
          </cell>
          <cell r="F463">
            <v>67.111999999999995</v>
          </cell>
          <cell r="G463">
            <v>53</v>
          </cell>
          <cell r="H463">
            <v>5</v>
          </cell>
        </row>
        <row r="464">
          <cell r="A464" t="str">
            <v>HDKM78098</v>
          </cell>
          <cell r="B464" t="str">
            <v>IDWP</v>
          </cell>
          <cell r="C464">
            <v>0</v>
          </cell>
          <cell r="G464">
            <v>0</v>
          </cell>
          <cell r="H464">
            <v>0</v>
          </cell>
        </row>
        <row r="465">
          <cell r="A465" t="str">
            <v>HDKM78105</v>
          </cell>
          <cell r="B465" t="str">
            <v>IDWP</v>
          </cell>
          <cell r="C465">
            <v>0</v>
          </cell>
          <cell r="G465">
            <v>0</v>
          </cell>
          <cell r="H465">
            <v>0</v>
          </cell>
        </row>
        <row r="466">
          <cell r="A466" t="str">
            <v>HDKM78107</v>
          </cell>
          <cell r="B466" t="str">
            <v>IDWP</v>
          </cell>
          <cell r="C466">
            <v>0</v>
          </cell>
          <cell r="G466">
            <v>0</v>
          </cell>
          <cell r="H466">
            <v>0</v>
          </cell>
        </row>
        <row r="467">
          <cell r="A467" t="str">
            <v>HDKM78109</v>
          </cell>
          <cell r="B467" t="str">
            <v>IDWP</v>
          </cell>
          <cell r="C467">
            <v>0</v>
          </cell>
          <cell r="G467">
            <v>0</v>
          </cell>
          <cell r="H467">
            <v>0</v>
          </cell>
        </row>
        <row r="468">
          <cell r="A468" t="str">
            <v>HDKM78110</v>
          </cell>
          <cell r="B468" t="str">
            <v>INPR</v>
          </cell>
          <cell r="C468">
            <v>81.260000000000005</v>
          </cell>
          <cell r="D468">
            <v>10.18</v>
          </cell>
          <cell r="E468">
            <v>8</v>
          </cell>
          <cell r="F468">
            <v>0</v>
          </cell>
          <cell r="G468">
            <v>24</v>
          </cell>
          <cell r="H468">
            <v>3</v>
          </cell>
        </row>
        <row r="469">
          <cell r="A469" t="str">
            <v>HDKM78111</v>
          </cell>
          <cell r="B469" t="str">
            <v>IDWP</v>
          </cell>
          <cell r="C469">
            <v>0</v>
          </cell>
          <cell r="G469">
            <v>0</v>
          </cell>
          <cell r="H469">
            <v>0</v>
          </cell>
        </row>
        <row r="470">
          <cell r="A470" t="str">
            <v>HDKM78112</v>
          </cell>
          <cell r="B470" t="str">
            <v>INPR</v>
          </cell>
          <cell r="C470">
            <v>95.06</v>
          </cell>
          <cell r="D470">
            <v>1.66</v>
          </cell>
          <cell r="E470">
            <v>13.4</v>
          </cell>
          <cell r="F470">
            <v>0</v>
          </cell>
          <cell r="G470">
            <v>67</v>
          </cell>
          <cell r="H470">
            <v>5</v>
          </cell>
        </row>
        <row r="471">
          <cell r="A471" t="str">
            <v>HDKM78113</v>
          </cell>
          <cell r="B471" t="str">
            <v>IDWP</v>
          </cell>
          <cell r="C471">
            <v>0</v>
          </cell>
          <cell r="G471">
            <v>0</v>
          </cell>
          <cell r="H471">
            <v>0</v>
          </cell>
        </row>
        <row r="472">
          <cell r="A472" t="str">
            <v>HDKM78114</v>
          </cell>
          <cell r="B472" t="str">
            <v>INPR</v>
          </cell>
          <cell r="C472">
            <v>94.8</v>
          </cell>
          <cell r="D472">
            <v>1.46</v>
          </cell>
          <cell r="E472">
            <v>12.5</v>
          </cell>
          <cell r="F472">
            <v>0</v>
          </cell>
          <cell r="G472">
            <v>75</v>
          </cell>
          <cell r="H472">
            <v>6</v>
          </cell>
        </row>
        <row r="473">
          <cell r="A473" t="str">
            <v>HDKM78118</v>
          </cell>
          <cell r="B473" t="str">
            <v>IDWP</v>
          </cell>
          <cell r="C473">
            <v>0</v>
          </cell>
          <cell r="G473">
            <v>0</v>
          </cell>
          <cell r="H473">
            <v>0</v>
          </cell>
        </row>
        <row r="474">
          <cell r="A474" t="str">
            <v>HDKM78119</v>
          </cell>
          <cell r="B474" t="str">
            <v>IDWP</v>
          </cell>
          <cell r="C474">
            <v>0</v>
          </cell>
          <cell r="G474">
            <v>0</v>
          </cell>
          <cell r="H474">
            <v>0</v>
          </cell>
        </row>
        <row r="475">
          <cell r="A475" t="str">
            <v>HDKM78120</v>
          </cell>
          <cell r="B475" t="str">
            <v>IDWP</v>
          </cell>
          <cell r="C475">
            <v>0</v>
          </cell>
          <cell r="G475">
            <v>0</v>
          </cell>
          <cell r="H475">
            <v>0</v>
          </cell>
        </row>
        <row r="476">
          <cell r="A476" t="str">
            <v>HDKM78122</v>
          </cell>
          <cell r="B476" t="str">
            <v>INPR</v>
          </cell>
          <cell r="C476">
            <v>88.16</v>
          </cell>
          <cell r="D476">
            <v>2.4900000000000002</v>
          </cell>
          <cell r="E476">
            <v>16.5</v>
          </cell>
          <cell r="F476">
            <v>50.341000000000001</v>
          </cell>
          <cell r="G476">
            <v>66</v>
          </cell>
          <cell r="H476">
            <v>4</v>
          </cell>
        </row>
        <row r="477">
          <cell r="A477" t="str">
            <v>HDKM78128</v>
          </cell>
          <cell r="B477" t="str">
            <v>INPR</v>
          </cell>
          <cell r="C477">
            <v>100</v>
          </cell>
          <cell r="G477">
            <v>0</v>
          </cell>
          <cell r="H477">
            <v>0</v>
          </cell>
        </row>
        <row r="478">
          <cell r="A478" t="str">
            <v>HDKM78132</v>
          </cell>
          <cell r="B478" t="str">
            <v>IDWP</v>
          </cell>
          <cell r="C478">
            <v>0</v>
          </cell>
          <cell r="G478">
            <v>0</v>
          </cell>
          <cell r="H478">
            <v>0</v>
          </cell>
        </row>
        <row r="479">
          <cell r="A479" t="str">
            <v>HDKM78136</v>
          </cell>
          <cell r="B479" t="str">
            <v>IDWP</v>
          </cell>
          <cell r="C479">
            <v>0</v>
          </cell>
          <cell r="G479">
            <v>0</v>
          </cell>
          <cell r="H479">
            <v>0</v>
          </cell>
        </row>
        <row r="480">
          <cell r="A480" t="str">
            <v>HDKM78137</v>
          </cell>
          <cell r="B480" t="str">
            <v>IDWP</v>
          </cell>
          <cell r="C480">
            <v>0</v>
          </cell>
          <cell r="G480">
            <v>0</v>
          </cell>
          <cell r="H480">
            <v>0</v>
          </cell>
        </row>
        <row r="481">
          <cell r="A481" t="str">
            <v>HDKM78138</v>
          </cell>
          <cell r="B481" t="str">
            <v>IDWP</v>
          </cell>
          <cell r="C481">
            <v>0</v>
          </cell>
          <cell r="G481">
            <v>0</v>
          </cell>
          <cell r="H481">
            <v>0</v>
          </cell>
        </row>
        <row r="482">
          <cell r="A482" t="str">
            <v>HDKM78139</v>
          </cell>
          <cell r="B482" t="str">
            <v>IDWP</v>
          </cell>
          <cell r="C482">
            <v>0</v>
          </cell>
          <cell r="G482">
            <v>0</v>
          </cell>
          <cell r="H482">
            <v>0</v>
          </cell>
        </row>
        <row r="483">
          <cell r="A483" t="str">
            <v>HDKM78143</v>
          </cell>
          <cell r="B483" t="str">
            <v>IDWP</v>
          </cell>
          <cell r="C483">
            <v>0</v>
          </cell>
          <cell r="G483">
            <v>0</v>
          </cell>
          <cell r="H483">
            <v>0</v>
          </cell>
        </row>
        <row r="484">
          <cell r="A484" t="str">
            <v>HDKM78149</v>
          </cell>
          <cell r="B484" t="str">
            <v>IDWP</v>
          </cell>
          <cell r="C484">
            <v>0</v>
          </cell>
          <cell r="G484">
            <v>0</v>
          </cell>
          <cell r="H484">
            <v>0</v>
          </cell>
        </row>
        <row r="485">
          <cell r="A485" t="str">
            <v>HDKM78150</v>
          </cell>
          <cell r="B485" t="str">
            <v>IDWP</v>
          </cell>
          <cell r="C485">
            <v>0</v>
          </cell>
          <cell r="G485">
            <v>0</v>
          </cell>
          <cell r="H485">
            <v>0</v>
          </cell>
        </row>
        <row r="486">
          <cell r="A486" t="str">
            <v>HDKM78151</v>
          </cell>
          <cell r="B486" t="str">
            <v>IDWP</v>
          </cell>
          <cell r="C486">
            <v>0</v>
          </cell>
          <cell r="G486">
            <v>0</v>
          </cell>
          <cell r="H486">
            <v>0</v>
          </cell>
        </row>
        <row r="487">
          <cell r="A487" t="str">
            <v>HDKM78152</v>
          </cell>
          <cell r="B487" t="str">
            <v>INPR</v>
          </cell>
          <cell r="C487">
            <v>76.25</v>
          </cell>
          <cell r="D487">
            <v>6.59</v>
          </cell>
          <cell r="E487">
            <v>7.3333333333333002</v>
          </cell>
          <cell r="F487">
            <v>75.123000000000005</v>
          </cell>
          <cell r="G487">
            <v>44</v>
          </cell>
          <cell r="H487">
            <v>6</v>
          </cell>
        </row>
        <row r="488">
          <cell r="A488" t="str">
            <v>HDKM78153</v>
          </cell>
          <cell r="B488" t="str">
            <v>IDWP</v>
          </cell>
          <cell r="C488">
            <v>0</v>
          </cell>
          <cell r="G488">
            <v>0</v>
          </cell>
          <cell r="H488">
            <v>0</v>
          </cell>
        </row>
        <row r="489">
          <cell r="A489" t="str">
            <v>HDKM78155</v>
          </cell>
          <cell r="B489" t="str">
            <v>INPR</v>
          </cell>
          <cell r="C489">
            <v>79.14</v>
          </cell>
          <cell r="D489">
            <v>11.68</v>
          </cell>
          <cell r="E489">
            <v>17.333333333333002</v>
          </cell>
          <cell r="F489">
            <v>98.337000000000003</v>
          </cell>
          <cell r="G489">
            <v>52</v>
          </cell>
          <cell r="H489">
            <v>3</v>
          </cell>
        </row>
        <row r="490">
          <cell r="A490" t="str">
            <v>HDKM78157</v>
          </cell>
          <cell r="B490" t="str">
            <v>IDWP</v>
          </cell>
          <cell r="C490">
            <v>0</v>
          </cell>
          <cell r="G490">
            <v>0</v>
          </cell>
          <cell r="H490">
            <v>0</v>
          </cell>
        </row>
        <row r="491">
          <cell r="A491" t="str">
            <v>HDKM78158</v>
          </cell>
          <cell r="B491" t="str">
            <v>INPR</v>
          </cell>
          <cell r="C491">
            <v>81.760000000000005</v>
          </cell>
          <cell r="D491">
            <v>7.66</v>
          </cell>
          <cell r="E491">
            <v>11.75</v>
          </cell>
          <cell r="F491">
            <v>43.883000000000003</v>
          </cell>
          <cell r="G491">
            <v>47</v>
          </cell>
          <cell r="H491">
            <v>4</v>
          </cell>
        </row>
        <row r="492">
          <cell r="A492" t="str">
            <v>HDKM78164</v>
          </cell>
          <cell r="B492" t="str">
            <v>IDWP</v>
          </cell>
          <cell r="C492">
            <v>0</v>
          </cell>
          <cell r="G492">
            <v>0</v>
          </cell>
          <cell r="H492">
            <v>0</v>
          </cell>
        </row>
        <row r="493">
          <cell r="A493" t="str">
            <v>HDKM78165</v>
          </cell>
          <cell r="B493" t="str">
            <v>IDWP</v>
          </cell>
          <cell r="C493">
            <v>0</v>
          </cell>
          <cell r="G493">
            <v>0</v>
          </cell>
          <cell r="H493">
            <v>0</v>
          </cell>
        </row>
        <row r="494">
          <cell r="A494" t="str">
            <v>HDKM78166</v>
          </cell>
          <cell r="B494" t="str">
            <v>INPR</v>
          </cell>
          <cell r="C494">
            <v>79.010000000000005</v>
          </cell>
          <cell r="D494">
            <v>8.82</v>
          </cell>
          <cell r="E494">
            <v>14.5</v>
          </cell>
          <cell r="F494">
            <v>90.311000000000007</v>
          </cell>
          <cell r="G494">
            <v>58</v>
          </cell>
          <cell r="H494">
            <v>4</v>
          </cell>
        </row>
        <row r="495">
          <cell r="A495" t="str">
            <v>HDKM78167</v>
          </cell>
          <cell r="B495" t="str">
            <v>INPR</v>
          </cell>
          <cell r="C495">
            <v>97.89</v>
          </cell>
          <cell r="D495">
            <v>1.78</v>
          </cell>
          <cell r="E495">
            <v>25</v>
          </cell>
          <cell r="F495">
            <v>0</v>
          </cell>
          <cell r="G495">
            <v>50</v>
          </cell>
          <cell r="H495">
            <v>2</v>
          </cell>
        </row>
        <row r="496">
          <cell r="A496" t="str">
            <v>HDKM78169</v>
          </cell>
          <cell r="B496" t="str">
            <v>IDWP</v>
          </cell>
          <cell r="C496">
            <v>0</v>
          </cell>
          <cell r="G496">
            <v>0</v>
          </cell>
          <cell r="H496">
            <v>0</v>
          </cell>
        </row>
        <row r="497">
          <cell r="A497" t="str">
            <v>HDKM78171</v>
          </cell>
          <cell r="B497" t="str">
            <v>INPR</v>
          </cell>
          <cell r="C497">
            <v>97.63</v>
          </cell>
          <cell r="D497">
            <v>3.68</v>
          </cell>
          <cell r="E497">
            <v>83</v>
          </cell>
          <cell r="F497">
            <v>0</v>
          </cell>
          <cell r="G497">
            <v>83</v>
          </cell>
          <cell r="H497">
            <v>1</v>
          </cell>
        </row>
        <row r="498">
          <cell r="A498" t="str">
            <v>HDKM78174</v>
          </cell>
          <cell r="B498" t="str">
            <v>INPR</v>
          </cell>
          <cell r="C498">
            <v>99.78</v>
          </cell>
          <cell r="D498">
            <v>0.37</v>
          </cell>
          <cell r="E498">
            <v>84.5</v>
          </cell>
          <cell r="F498">
            <v>0</v>
          </cell>
          <cell r="G498">
            <v>84.5</v>
          </cell>
          <cell r="H498">
            <v>1</v>
          </cell>
        </row>
        <row r="499">
          <cell r="A499" t="str">
            <v>HDKM78175</v>
          </cell>
          <cell r="B499" t="str">
            <v>IDWP</v>
          </cell>
          <cell r="C499">
            <v>0</v>
          </cell>
          <cell r="G499">
            <v>0</v>
          </cell>
          <cell r="H499">
            <v>0</v>
          </cell>
        </row>
        <row r="500">
          <cell r="A500" t="str">
            <v>HDKM78177</v>
          </cell>
          <cell r="B500" t="str">
            <v>INPR</v>
          </cell>
          <cell r="C500">
            <v>85.65</v>
          </cell>
          <cell r="D500">
            <v>8.0299999999999994</v>
          </cell>
          <cell r="E500">
            <v>15.333333333333</v>
          </cell>
          <cell r="F500">
            <v>89.905000000000001</v>
          </cell>
          <cell r="G500">
            <v>46</v>
          </cell>
          <cell r="H500">
            <v>3</v>
          </cell>
        </row>
        <row r="501">
          <cell r="A501" t="str">
            <v>HDKM78181</v>
          </cell>
          <cell r="B501" t="str">
            <v>IDWP</v>
          </cell>
          <cell r="C501">
            <v>0</v>
          </cell>
          <cell r="G501">
            <v>0</v>
          </cell>
          <cell r="H501">
            <v>0</v>
          </cell>
        </row>
        <row r="502">
          <cell r="A502" t="str">
            <v>HDKM78183</v>
          </cell>
          <cell r="B502" t="str">
            <v>IDWP</v>
          </cell>
          <cell r="C502">
            <v>0</v>
          </cell>
          <cell r="G502">
            <v>0</v>
          </cell>
          <cell r="H502">
            <v>0</v>
          </cell>
        </row>
        <row r="503">
          <cell r="A503" t="str">
            <v>HDKM78185</v>
          </cell>
          <cell r="B503" t="str">
            <v>INPR</v>
          </cell>
          <cell r="C503">
            <v>91.01</v>
          </cell>
          <cell r="D503">
            <v>3.78</v>
          </cell>
          <cell r="E503">
            <v>15</v>
          </cell>
          <cell r="F503">
            <v>0</v>
          </cell>
          <cell r="G503">
            <v>60</v>
          </cell>
          <cell r="H503">
            <v>4</v>
          </cell>
        </row>
        <row r="504">
          <cell r="A504" t="str">
            <v>HDKM78186</v>
          </cell>
          <cell r="B504" t="str">
            <v>IDWP</v>
          </cell>
          <cell r="C504">
            <v>0</v>
          </cell>
          <cell r="G504">
            <v>0</v>
          </cell>
          <cell r="H504">
            <v>0</v>
          </cell>
        </row>
        <row r="505">
          <cell r="A505" t="str">
            <v>HDKM78187</v>
          </cell>
          <cell r="B505" t="str">
            <v>IDWP</v>
          </cell>
          <cell r="C505">
            <v>0</v>
          </cell>
          <cell r="G505">
            <v>0</v>
          </cell>
          <cell r="H505">
            <v>0</v>
          </cell>
        </row>
        <row r="506">
          <cell r="A506" t="str">
            <v>HDKM78188</v>
          </cell>
          <cell r="B506" t="str">
            <v>IDWP</v>
          </cell>
          <cell r="C506">
            <v>0</v>
          </cell>
          <cell r="G506">
            <v>0</v>
          </cell>
          <cell r="H506">
            <v>0</v>
          </cell>
        </row>
        <row r="507">
          <cell r="A507" t="str">
            <v>HDKM78193</v>
          </cell>
          <cell r="B507" t="str">
            <v>INPR</v>
          </cell>
          <cell r="C507">
            <v>94.98</v>
          </cell>
          <cell r="D507">
            <v>4.22</v>
          </cell>
          <cell r="E507">
            <v>37.5</v>
          </cell>
          <cell r="F507">
            <v>0</v>
          </cell>
          <cell r="G507">
            <v>75</v>
          </cell>
          <cell r="H507">
            <v>2</v>
          </cell>
        </row>
        <row r="508">
          <cell r="A508" t="str">
            <v>HDKM78194</v>
          </cell>
          <cell r="B508" t="str">
            <v>INPR</v>
          </cell>
          <cell r="C508">
            <v>99.26</v>
          </cell>
          <cell r="D508">
            <v>1.25</v>
          </cell>
          <cell r="E508">
            <v>84.2</v>
          </cell>
          <cell r="F508">
            <v>0</v>
          </cell>
          <cell r="G508">
            <v>84.2</v>
          </cell>
          <cell r="H508">
            <v>1</v>
          </cell>
        </row>
        <row r="509">
          <cell r="A509" t="str">
            <v>HDKM78195</v>
          </cell>
          <cell r="B509" t="str">
            <v>INPR</v>
          </cell>
          <cell r="C509">
            <v>64.75</v>
          </cell>
          <cell r="D509">
            <v>24.23</v>
          </cell>
          <cell r="E509">
            <v>23.5</v>
          </cell>
          <cell r="F509">
            <v>100</v>
          </cell>
          <cell r="G509">
            <v>47</v>
          </cell>
          <cell r="H509">
            <v>2</v>
          </cell>
        </row>
        <row r="510">
          <cell r="A510" t="str">
            <v>HDKM78196</v>
          </cell>
          <cell r="B510" t="str">
            <v>INPR</v>
          </cell>
          <cell r="C510">
            <v>66.989999999999995</v>
          </cell>
          <cell r="D510">
            <v>18.48</v>
          </cell>
          <cell r="E510">
            <v>19.333333333333002</v>
          </cell>
          <cell r="F510">
            <v>79.441000000000003</v>
          </cell>
          <cell r="G510">
            <v>58</v>
          </cell>
          <cell r="H510">
            <v>3</v>
          </cell>
        </row>
        <row r="511">
          <cell r="A511" t="str">
            <v>HDKM78197</v>
          </cell>
          <cell r="B511" t="str">
            <v>INPR</v>
          </cell>
          <cell r="C511">
            <v>75.27</v>
          </cell>
          <cell r="D511">
            <v>18.28</v>
          </cell>
          <cell r="E511">
            <v>35</v>
          </cell>
          <cell r="F511">
            <v>98.769000000000005</v>
          </cell>
          <cell r="G511">
            <v>70</v>
          </cell>
          <cell r="H511">
            <v>2</v>
          </cell>
        </row>
        <row r="512">
          <cell r="A512" t="str">
            <v>HDKM78198</v>
          </cell>
          <cell r="B512" t="str">
            <v>INPR</v>
          </cell>
          <cell r="C512">
            <v>99.01</v>
          </cell>
          <cell r="D512">
            <v>1.67</v>
          </cell>
          <cell r="E512">
            <v>76.599999999999994</v>
          </cell>
          <cell r="F512">
            <v>0</v>
          </cell>
          <cell r="G512">
            <v>76.599999999999994</v>
          </cell>
          <cell r="H512">
            <v>1</v>
          </cell>
        </row>
        <row r="513">
          <cell r="A513" t="str">
            <v>HDKM78199</v>
          </cell>
          <cell r="B513" t="str">
            <v>INPR</v>
          </cell>
          <cell r="C513">
            <v>83.96</v>
          </cell>
          <cell r="D513">
            <v>13.48</v>
          </cell>
          <cell r="E513">
            <v>36.25</v>
          </cell>
          <cell r="F513">
            <v>95.733000000000004</v>
          </cell>
          <cell r="G513">
            <v>72.5</v>
          </cell>
          <cell r="H513">
            <v>2</v>
          </cell>
        </row>
        <row r="514">
          <cell r="A514" t="str">
            <v>HDKM78200</v>
          </cell>
          <cell r="B514" t="str">
            <v>INPR</v>
          </cell>
          <cell r="C514">
            <v>70.510000000000005</v>
          </cell>
          <cell r="D514">
            <v>12.39</v>
          </cell>
          <cell r="E514">
            <v>13.25</v>
          </cell>
          <cell r="F514">
            <v>53.985999999999997</v>
          </cell>
          <cell r="G514">
            <v>53</v>
          </cell>
          <cell r="H514">
            <v>4</v>
          </cell>
        </row>
        <row r="515">
          <cell r="A515" t="str">
            <v>HDKM78204</v>
          </cell>
          <cell r="B515" t="str">
            <v>INPR</v>
          </cell>
          <cell r="C515">
            <v>100</v>
          </cell>
          <cell r="D515">
            <v>0</v>
          </cell>
          <cell r="E515">
            <v>88</v>
          </cell>
          <cell r="G515">
            <v>88</v>
          </cell>
          <cell r="H515">
            <v>0</v>
          </cell>
        </row>
        <row r="516">
          <cell r="A516" t="str">
            <v>HDKM78218</v>
          </cell>
          <cell r="B516" t="str">
            <v>INPR</v>
          </cell>
          <cell r="C516">
            <v>98.11</v>
          </cell>
          <cell r="D516">
            <v>1.58</v>
          </cell>
          <cell r="E516">
            <v>43.5</v>
          </cell>
          <cell r="F516">
            <v>65.266999999999996</v>
          </cell>
          <cell r="G516">
            <v>87</v>
          </cell>
          <cell r="H516">
            <v>2</v>
          </cell>
        </row>
        <row r="517">
          <cell r="A517" t="str">
            <v>HDKM78219</v>
          </cell>
          <cell r="B517" t="str">
            <v>INPR</v>
          </cell>
          <cell r="C517">
            <v>84.77</v>
          </cell>
          <cell r="D517">
            <v>12.79</v>
          </cell>
          <cell r="E517">
            <v>32.450000000000003</v>
          </cell>
          <cell r="F517">
            <v>87.686999999999998</v>
          </cell>
          <cell r="G517">
            <v>64.900000000000006</v>
          </cell>
          <cell r="H517">
            <v>2</v>
          </cell>
        </row>
        <row r="518">
          <cell r="A518" t="str">
            <v>HDKM78220</v>
          </cell>
          <cell r="B518" t="str">
            <v>INPR</v>
          </cell>
          <cell r="C518">
            <v>99.4</v>
          </cell>
          <cell r="D518">
            <v>0.5</v>
          </cell>
          <cell r="E518">
            <v>39.5</v>
          </cell>
          <cell r="F518">
            <v>0</v>
          </cell>
          <cell r="G518">
            <v>79</v>
          </cell>
          <cell r="H518">
            <v>2</v>
          </cell>
        </row>
        <row r="519">
          <cell r="A519" t="str">
            <v>HDKM78221</v>
          </cell>
          <cell r="B519" t="str">
            <v>INPR</v>
          </cell>
          <cell r="C519">
            <v>96.25</v>
          </cell>
          <cell r="D519">
            <v>2.1</v>
          </cell>
          <cell r="E519">
            <v>24.666666666666998</v>
          </cell>
          <cell r="F519">
            <v>60.048000000000002</v>
          </cell>
          <cell r="G519">
            <v>74</v>
          </cell>
          <cell r="H519">
            <v>3</v>
          </cell>
        </row>
        <row r="520">
          <cell r="A520" t="str">
            <v>HDKM78222</v>
          </cell>
          <cell r="B520" t="str">
            <v>INPR</v>
          </cell>
          <cell r="C520">
            <v>96.29</v>
          </cell>
          <cell r="D520">
            <v>1.47</v>
          </cell>
          <cell r="E520">
            <v>43</v>
          </cell>
          <cell r="F520">
            <v>100</v>
          </cell>
          <cell r="G520">
            <v>86</v>
          </cell>
          <cell r="H520">
            <v>2</v>
          </cell>
        </row>
        <row r="521">
          <cell r="A521" t="str">
            <v>HDKM78230</v>
          </cell>
          <cell r="B521" t="str">
            <v>INPR</v>
          </cell>
          <cell r="C521">
            <v>88.99</v>
          </cell>
          <cell r="D521">
            <v>6.17</v>
          </cell>
          <cell r="E521">
            <v>26.466666666666999</v>
          </cell>
          <cell r="F521">
            <v>84.054000000000002</v>
          </cell>
          <cell r="G521">
            <v>79.400000000000006</v>
          </cell>
          <cell r="H521">
            <v>3</v>
          </cell>
        </row>
        <row r="522">
          <cell r="A522" t="str">
            <v>HDKM78231</v>
          </cell>
          <cell r="B522" t="str">
            <v>INPR</v>
          </cell>
          <cell r="C522">
            <v>91.23</v>
          </cell>
          <cell r="D522">
            <v>7.37</v>
          </cell>
          <cell r="E522">
            <v>42</v>
          </cell>
          <cell r="F522">
            <v>96.83</v>
          </cell>
          <cell r="G522">
            <v>84</v>
          </cell>
          <cell r="H522">
            <v>2</v>
          </cell>
        </row>
        <row r="523">
          <cell r="A523" t="str">
            <v>HDKM78237</v>
          </cell>
          <cell r="B523" t="str">
            <v>INPR</v>
          </cell>
          <cell r="C523">
            <v>99.36</v>
          </cell>
          <cell r="D523">
            <v>0.54</v>
          </cell>
          <cell r="E523">
            <v>45</v>
          </cell>
          <cell r="F523">
            <v>0</v>
          </cell>
          <cell r="G523">
            <v>90</v>
          </cell>
          <cell r="H523">
            <v>2</v>
          </cell>
        </row>
        <row r="524">
          <cell r="A524" t="str">
            <v>HDKM78251</v>
          </cell>
          <cell r="B524" t="str">
            <v>INPR</v>
          </cell>
          <cell r="C524">
            <v>86.78</v>
          </cell>
          <cell r="D524">
            <v>7.41</v>
          </cell>
          <cell r="E524">
            <v>27.5</v>
          </cell>
          <cell r="F524">
            <v>0</v>
          </cell>
          <cell r="G524">
            <v>82.5</v>
          </cell>
          <cell r="H524">
            <v>3</v>
          </cell>
        </row>
        <row r="525">
          <cell r="A525" t="str">
            <v>HDKM78278</v>
          </cell>
          <cell r="B525" t="str">
            <v>INPR</v>
          </cell>
          <cell r="C525">
            <v>97.52</v>
          </cell>
          <cell r="D525">
            <v>1.57</v>
          </cell>
          <cell r="E525">
            <v>48</v>
          </cell>
          <cell r="F525">
            <v>100</v>
          </cell>
          <cell r="G525">
            <v>96</v>
          </cell>
          <cell r="H525">
            <v>2</v>
          </cell>
        </row>
        <row r="526">
          <cell r="A526" t="str">
            <v>HDKM78279</v>
          </cell>
          <cell r="B526" t="str">
            <v>INPR</v>
          </cell>
          <cell r="C526">
            <v>87.14</v>
          </cell>
          <cell r="D526">
            <v>10.8</v>
          </cell>
          <cell r="E526">
            <v>40.5</v>
          </cell>
          <cell r="F526">
            <v>0</v>
          </cell>
          <cell r="G526">
            <v>81</v>
          </cell>
          <cell r="H526">
            <v>2</v>
          </cell>
        </row>
        <row r="527">
          <cell r="A527" t="str">
            <v>HDKM78280</v>
          </cell>
          <cell r="B527" t="str">
            <v>INPR</v>
          </cell>
          <cell r="C527">
            <v>98.32</v>
          </cell>
          <cell r="D527">
            <v>0.94</v>
          </cell>
          <cell r="E527">
            <v>27.133333333332999</v>
          </cell>
          <cell r="F527">
            <v>0</v>
          </cell>
          <cell r="G527">
            <v>81.400000000000006</v>
          </cell>
          <cell r="H527">
            <v>3</v>
          </cell>
        </row>
        <row r="528">
          <cell r="A528" t="str">
            <v>HDKM78281</v>
          </cell>
          <cell r="B528" t="str">
            <v>INPR</v>
          </cell>
          <cell r="C528">
            <v>98.24</v>
          </cell>
          <cell r="D528">
            <v>2.95</v>
          </cell>
          <cell r="E528">
            <v>85</v>
          </cell>
          <cell r="F528">
            <v>0</v>
          </cell>
          <cell r="G528">
            <v>85</v>
          </cell>
          <cell r="H528">
            <v>1</v>
          </cell>
        </row>
        <row r="529">
          <cell r="A529" t="str">
            <v>HDKM78310</v>
          </cell>
          <cell r="B529" t="str">
            <v>INPR</v>
          </cell>
          <cell r="C529">
            <v>100</v>
          </cell>
          <cell r="D529">
            <v>0</v>
          </cell>
          <cell r="E529">
            <v>86</v>
          </cell>
          <cell r="G529">
            <v>86</v>
          </cell>
          <cell r="H529">
            <v>0</v>
          </cell>
        </row>
        <row r="530">
          <cell r="A530" t="str">
            <v>HDKM78311</v>
          </cell>
          <cell r="B530" t="str">
            <v>INPR</v>
          </cell>
          <cell r="C530">
            <v>100</v>
          </cell>
          <cell r="D530">
            <v>0</v>
          </cell>
          <cell r="E530">
            <v>85</v>
          </cell>
          <cell r="G530">
            <v>85</v>
          </cell>
          <cell r="H530">
            <v>0</v>
          </cell>
        </row>
        <row r="531">
          <cell r="A531" t="str">
            <v>HDKM78312</v>
          </cell>
          <cell r="B531" t="str">
            <v>INPR</v>
          </cell>
          <cell r="C531">
            <v>99.32</v>
          </cell>
          <cell r="D531">
            <v>1.1499999999999999</v>
          </cell>
          <cell r="E531">
            <v>84</v>
          </cell>
          <cell r="F531">
            <v>0</v>
          </cell>
          <cell r="G531">
            <v>84</v>
          </cell>
          <cell r="H531">
            <v>1</v>
          </cell>
        </row>
        <row r="532">
          <cell r="A532" t="str">
            <v>HDKM78313</v>
          </cell>
          <cell r="B532" t="str">
            <v>INPR</v>
          </cell>
          <cell r="C532">
            <v>100</v>
          </cell>
          <cell r="D532">
            <v>0</v>
          </cell>
          <cell r="E532">
            <v>88</v>
          </cell>
          <cell r="G532">
            <v>88</v>
          </cell>
          <cell r="H532">
            <v>0</v>
          </cell>
        </row>
        <row r="533">
          <cell r="A533" t="str">
            <v>HDKM78317</v>
          </cell>
          <cell r="B533" t="str">
            <v>INPR</v>
          </cell>
          <cell r="C533">
            <v>95.52</v>
          </cell>
          <cell r="D533">
            <v>7.53</v>
          </cell>
          <cell r="E533">
            <v>83</v>
          </cell>
          <cell r="F533">
            <v>100</v>
          </cell>
          <cell r="G533">
            <v>83</v>
          </cell>
          <cell r="H533">
            <v>1</v>
          </cell>
        </row>
        <row r="534">
          <cell r="A534" t="str">
            <v>HDKM78318</v>
          </cell>
          <cell r="B534" t="str">
            <v>INPR</v>
          </cell>
          <cell r="C534">
            <v>99.53</v>
          </cell>
          <cell r="D534">
            <v>0.78</v>
          </cell>
          <cell r="E534">
            <v>82</v>
          </cell>
          <cell r="F534">
            <v>0</v>
          </cell>
          <cell r="G534">
            <v>82</v>
          </cell>
          <cell r="H534">
            <v>1</v>
          </cell>
        </row>
        <row r="535">
          <cell r="A535" t="str">
            <v>HDKM78319</v>
          </cell>
          <cell r="B535" t="str">
            <v>INPR</v>
          </cell>
          <cell r="C535">
            <v>68.39</v>
          </cell>
          <cell r="D535">
            <v>17.7</v>
          </cell>
          <cell r="E535">
            <v>15.666666666667</v>
          </cell>
          <cell r="F535">
            <v>37.633000000000003</v>
          </cell>
          <cell r="G535">
            <v>47</v>
          </cell>
          <cell r="H535">
            <v>3</v>
          </cell>
        </row>
        <row r="536">
          <cell r="A536" t="str">
            <v>HDKM78320</v>
          </cell>
          <cell r="B536" t="str">
            <v>INPR</v>
          </cell>
          <cell r="C536">
            <v>96.13</v>
          </cell>
          <cell r="D536">
            <v>2.0699999999999998</v>
          </cell>
          <cell r="E536">
            <v>24</v>
          </cell>
          <cell r="F536">
            <v>0</v>
          </cell>
          <cell r="G536">
            <v>72</v>
          </cell>
          <cell r="H536">
            <v>3</v>
          </cell>
        </row>
        <row r="537">
          <cell r="A537" t="str">
            <v>HDKM78323</v>
          </cell>
          <cell r="B537" t="str">
            <v>INPR</v>
          </cell>
          <cell r="C537">
            <v>86.92</v>
          </cell>
          <cell r="D537">
            <v>21.97</v>
          </cell>
          <cell r="E537">
            <v>50.5</v>
          </cell>
          <cell r="F537">
            <v>0</v>
          </cell>
          <cell r="G537">
            <v>50.5</v>
          </cell>
          <cell r="H537">
            <v>1</v>
          </cell>
        </row>
        <row r="538">
          <cell r="A538" t="str">
            <v>HDKM78334</v>
          </cell>
          <cell r="B538" t="str">
            <v>INPR</v>
          </cell>
          <cell r="C538">
            <v>98.92</v>
          </cell>
          <cell r="D538">
            <v>0.91</v>
          </cell>
          <cell r="E538">
            <v>46.1</v>
          </cell>
          <cell r="F538">
            <v>0</v>
          </cell>
          <cell r="G538">
            <v>92.2</v>
          </cell>
          <cell r="H538">
            <v>2</v>
          </cell>
        </row>
        <row r="539">
          <cell r="A539" t="str">
            <v>HDKM78335</v>
          </cell>
          <cell r="B539" t="str">
            <v>INPR</v>
          </cell>
          <cell r="C539">
            <v>98.51</v>
          </cell>
          <cell r="D539">
            <v>1.25</v>
          </cell>
          <cell r="E539">
            <v>38.5</v>
          </cell>
          <cell r="F539">
            <v>0</v>
          </cell>
          <cell r="G539">
            <v>77</v>
          </cell>
          <cell r="H539">
            <v>2</v>
          </cell>
        </row>
        <row r="540">
          <cell r="A540" t="str">
            <v>HDKM78336</v>
          </cell>
          <cell r="B540" t="str">
            <v>INPR</v>
          </cell>
          <cell r="C540">
            <v>72.77</v>
          </cell>
          <cell r="D540">
            <v>15.25</v>
          </cell>
          <cell r="E540">
            <v>19.333333333333002</v>
          </cell>
          <cell r="F540">
            <v>97.376999999999995</v>
          </cell>
          <cell r="G540">
            <v>58</v>
          </cell>
          <cell r="H540">
            <v>3</v>
          </cell>
        </row>
        <row r="541">
          <cell r="A541" t="str">
            <v>HDKM78346</v>
          </cell>
          <cell r="B541" t="str">
            <v>INPR</v>
          </cell>
          <cell r="C541">
            <v>92.6</v>
          </cell>
          <cell r="D541">
            <v>2.5</v>
          </cell>
          <cell r="E541">
            <v>77.900000000000006</v>
          </cell>
          <cell r="F541">
            <v>0</v>
          </cell>
          <cell r="G541">
            <v>77.900000000000006</v>
          </cell>
          <cell r="H541">
            <v>1</v>
          </cell>
        </row>
        <row r="542">
          <cell r="A542" t="str">
            <v>HDKM78347</v>
          </cell>
          <cell r="B542" t="str">
            <v>INPR</v>
          </cell>
          <cell r="C542">
            <v>96.61</v>
          </cell>
          <cell r="D542">
            <v>1.9</v>
          </cell>
          <cell r="E542">
            <v>28</v>
          </cell>
          <cell r="F542">
            <v>0</v>
          </cell>
          <cell r="G542">
            <v>84</v>
          </cell>
          <cell r="H542">
            <v>3</v>
          </cell>
        </row>
        <row r="543">
          <cell r="A543" t="str">
            <v>HDKM78348</v>
          </cell>
          <cell r="B543" t="str">
            <v>INPR</v>
          </cell>
          <cell r="C543">
            <v>98.69</v>
          </cell>
          <cell r="D543">
            <v>2.2000000000000002</v>
          </cell>
          <cell r="E543">
            <v>70</v>
          </cell>
          <cell r="F543">
            <v>0</v>
          </cell>
          <cell r="G543">
            <v>70</v>
          </cell>
          <cell r="H543">
            <v>1</v>
          </cell>
        </row>
        <row r="544">
          <cell r="A544" t="str">
            <v>HDKM78349</v>
          </cell>
          <cell r="B544" t="str">
            <v>INPR</v>
          </cell>
          <cell r="C544">
            <v>86.1</v>
          </cell>
          <cell r="D544">
            <v>10.25</v>
          </cell>
          <cell r="E544">
            <v>74</v>
          </cell>
          <cell r="F544">
            <v>100</v>
          </cell>
          <cell r="G544">
            <v>74</v>
          </cell>
          <cell r="H544">
            <v>1</v>
          </cell>
        </row>
        <row r="545">
          <cell r="A545" t="str">
            <v>HDKM78350</v>
          </cell>
          <cell r="B545" t="str">
            <v>INPR</v>
          </cell>
          <cell r="C545">
            <v>90.34</v>
          </cell>
          <cell r="D545">
            <v>5.14</v>
          </cell>
          <cell r="E545">
            <v>40.15</v>
          </cell>
          <cell r="F545">
            <v>83.79</v>
          </cell>
          <cell r="G545">
            <v>80.3</v>
          </cell>
          <cell r="H545">
            <v>2</v>
          </cell>
        </row>
        <row r="546">
          <cell r="A546" t="str">
            <v>HDKM78351</v>
          </cell>
          <cell r="B546" t="str">
            <v>INPR</v>
          </cell>
          <cell r="C546">
            <v>30.83</v>
          </cell>
          <cell r="D546">
            <v>116.2</v>
          </cell>
          <cell r="E546">
            <v>37</v>
          </cell>
          <cell r="F546">
            <v>100</v>
          </cell>
          <cell r="G546">
            <v>37</v>
          </cell>
          <cell r="H546">
            <v>1</v>
          </cell>
        </row>
        <row r="547">
          <cell r="A547" t="str">
            <v>HDKM78352</v>
          </cell>
          <cell r="B547" t="str">
            <v>INPR</v>
          </cell>
          <cell r="C547">
            <v>96.9</v>
          </cell>
          <cell r="D547">
            <v>2.6</v>
          </cell>
          <cell r="E547">
            <v>45.75</v>
          </cell>
          <cell r="F547">
            <v>25.635000000000002</v>
          </cell>
          <cell r="G547">
            <v>91.5</v>
          </cell>
          <cell r="H547">
            <v>2</v>
          </cell>
        </row>
        <row r="548">
          <cell r="A548" t="str">
            <v>HDKM78353</v>
          </cell>
          <cell r="B548" t="str">
            <v>INPR</v>
          </cell>
          <cell r="C548">
            <v>81.64</v>
          </cell>
          <cell r="D548">
            <v>7.29</v>
          </cell>
          <cell r="E548">
            <v>22.333333333333002</v>
          </cell>
          <cell r="F548">
            <v>10.061</v>
          </cell>
          <cell r="G548">
            <v>67</v>
          </cell>
          <cell r="H548">
            <v>3</v>
          </cell>
        </row>
        <row r="549">
          <cell r="A549" t="str">
            <v>HDKM78354</v>
          </cell>
          <cell r="B549" t="str">
            <v>INPR</v>
          </cell>
          <cell r="C549">
            <v>100</v>
          </cell>
          <cell r="D549">
            <v>0</v>
          </cell>
          <cell r="E549">
            <v>80</v>
          </cell>
          <cell r="G549">
            <v>80</v>
          </cell>
          <cell r="H549">
            <v>0</v>
          </cell>
        </row>
        <row r="550">
          <cell r="A550" t="str">
            <v>HDKM78355</v>
          </cell>
          <cell r="B550" t="str">
            <v>INPR</v>
          </cell>
          <cell r="C550">
            <v>100</v>
          </cell>
          <cell r="G550">
            <v>0</v>
          </cell>
          <cell r="H550">
            <v>0</v>
          </cell>
        </row>
        <row r="551">
          <cell r="A551" t="str">
            <v>HDKM78356</v>
          </cell>
          <cell r="B551" t="str">
            <v>INPR</v>
          </cell>
          <cell r="C551">
            <v>100</v>
          </cell>
          <cell r="D551">
            <v>0</v>
          </cell>
          <cell r="E551">
            <v>84</v>
          </cell>
          <cell r="G551">
            <v>84</v>
          </cell>
          <cell r="H551">
            <v>0</v>
          </cell>
        </row>
        <row r="552">
          <cell r="A552" t="str">
            <v>HDKM78357</v>
          </cell>
          <cell r="B552" t="str">
            <v>INPR</v>
          </cell>
          <cell r="C552">
            <v>93.55</v>
          </cell>
          <cell r="D552">
            <v>2.81</v>
          </cell>
          <cell r="E552">
            <v>25.833333333333002</v>
          </cell>
          <cell r="F552">
            <v>10.874000000000001</v>
          </cell>
          <cell r="G552">
            <v>77.5</v>
          </cell>
          <cell r="H552">
            <v>3</v>
          </cell>
        </row>
        <row r="553">
          <cell r="A553" t="str">
            <v>HDKM78358</v>
          </cell>
          <cell r="B553" t="str">
            <v>INPR</v>
          </cell>
          <cell r="C553">
            <v>99.77</v>
          </cell>
          <cell r="D553">
            <v>0.38</v>
          </cell>
          <cell r="E553">
            <v>86.3</v>
          </cell>
          <cell r="F553">
            <v>0</v>
          </cell>
          <cell r="G553">
            <v>86.3</v>
          </cell>
          <cell r="H553">
            <v>1</v>
          </cell>
        </row>
        <row r="554">
          <cell r="A554" t="str">
            <v>HDKM78359</v>
          </cell>
          <cell r="B554" t="str">
            <v>INPR</v>
          </cell>
          <cell r="C554">
            <v>95.36</v>
          </cell>
          <cell r="D554">
            <v>7.8</v>
          </cell>
          <cell r="E554">
            <v>85</v>
          </cell>
          <cell r="F554">
            <v>100</v>
          </cell>
          <cell r="G554">
            <v>85</v>
          </cell>
          <cell r="H554">
            <v>1</v>
          </cell>
        </row>
        <row r="555">
          <cell r="A555" t="str">
            <v>HDKM78360</v>
          </cell>
          <cell r="B555" t="str">
            <v>INPR</v>
          </cell>
          <cell r="C555">
            <v>98.25</v>
          </cell>
          <cell r="D555">
            <v>1.47</v>
          </cell>
          <cell r="E555">
            <v>40</v>
          </cell>
          <cell r="F555">
            <v>0</v>
          </cell>
          <cell r="G555">
            <v>80</v>
          </cell>
          <cell r="H555">
            <v>2</v>
          </cell>
        </row>
        <row r="556">
          <cell r="A556" t="str">
            <v>HDKM78361</v>
          </cell>
          <cell r="B556" t="str">
            <v>INPR</v>
          </cell>
          <cell r="C556">
            <v>99.42</v>
          </cell>
          <cell r="D556">
            <v>0.48</v>
          </cell>
          <cell r="E556">
            <v>43</v>
          </cell>
          <cell r="F556">
            <v>0</v>
          </cell>
          <cell r="G556">
            <v>86</v>
          </cell>
          <cell r="H556">
            <v>2</v>
          </cell>
        </row>
        <row r="557">
          <cell r="A557" t="str">
            <v>HDKM78362</v>
          </cell>
          <cell r="B557" t="str">
            <v>INPR</v>
          </cell>
          <cell r="C557">
            <v>42.85</v>
          </cell>
          <cell r="D557">
            <v>24</v>
          </cell>
          <cell r="E557">
            <v>8</v>
          </cell>
          <cell r="F557">
            <v>96.424000000000007</v>
          </cell>
          <cell r="G557">
            <v>32</v>
          </cell>
          <cell r="H557">
            <v>4</v>
          </cell>
        </row>
        <row r="558">
          <cell r="A558" t="str">
            <v>HDKM78363</v>
          </cell>
          <cell r="B558" t="str">
            <v>INPR</v>
          </cell>
          <cell r="C558">
            <v>93.18</v>
          </cell>
          <cell r="D558">
            <v>3.43</v>
          </cell>
          <cell r="E558">
            <v>75</v>
          </cell>
          <cell r="F558">
            <v>100</v>
          </cell>
          <cell r="G558">
            <v>75</v>
          </cell>
          <cell r="H558">
            <v>1</v>
          </cell>
        </row>
        <row r="559">
          <cell r="A559" t="str">
            <v>HDKM78364</v>
          </cell>
          <cell r="B559" t="str">
            <v>INPR</v>
          </cell>
          <cell r="C559">
            <v>65.66</v>
          </cell>
          <cell r="D559">
            <v>15.9</v>
          </cell>
          <cell r="E559">
            <v>16.666666666666998</v>
          </cell>
          <cell r="F559">
            <v>98.042000000000002</v>
          </cell>
          <cell r="G559">
            <v>50</v>
          </cell>
          <cell r="H559">
            <v>3</v>
          </cell>
        </row>
        <row r="560">
          <cell r="A560" t="str">
            <v>HDKM78365</v>
          </cell>
          <cell r="B560" t="str">
            <v>INPR</v>
          </cell>
          <cell r="C560">
            <v>91.58</v>
          </cell>
          <cell r="D560">
            <v>7.08</v>
          </cell>
          <cell r="E560">
            <v>44.15</v>
          </cell>
          <cell r="F560">
            <v>99.647000000000006</v>
          </cell>
          <cell r="G560">
            <v>88.3</v>
          </cell>
          <cell r="H560">
            <v>2</v>
          </cell>
        </row>
        <row r="561">
          <cell r="A561" t="str">
            <v>HDKM78366</v>
          </cell>
          <cell r="B561" t="str">
            <v>INPR</v>
          </cell>
          <cell r="C561">
            <v>97.79</v>
          </cell>
          <cell r="D561">
            <v>1.68</v>
          </cell>
          <cell r="E561">
            <v>40</v>
          </cell>
          <cell r="F561">
            <v>84.644999999999996</v>
          </cell>
          <cell r="G561">
            <v>80</v>
          </cell>
          <cell r="H561">
            <v>2</v>
          </cell>
        </row>
        <row r="562">
          <cell r="A562" t="str">
            <v>HDKM78367</v>
          </cell>
          <cell r="B562" t="str">
            <v>INPR</v>
          </cell>
          <cell r="C562">
            <v>93.45</v>
          </cell>
          <cell r="D562">
            <v>5.5</v>
          </cell>
          <cell r="E562">
            <v>38</v>
          </cell>
          <cell r="F562">
            <v>95.754999999999995</v>
          </cell>
          <cell r="G562">
            <v>76</v>
          </cell>
          <cell r="H562">
            <v>2</v>
          </cell>
        </row>
        <row r="563">
          <cell r="A563" t="str">
            <v>HDKM78368</v>
          </cell>
          <cell r="B563" t="str">
            <v>INPR</v>
          </cell>
          <cell r="C563">
            <v>99.74</v>
          </cell>
          <cell r="D563">
            <v>0.22</v>
          </cell>
          <cell r="E563">
            <v>41.5</v>
          </cell>
          <cell r="F563">
            <v>19.169</v>
          </cell>
          <cell r="G563">
            <v>83</v>
          </cell>
          <cell r="H563">
            <v>2</v>
          </cell>
        </row>
        <row r="564">
          <cell r="A564" t="str">
            <v>HDKM78369</v>
          </cell>
          <cell r="B564" t="str">
            <v>INPR</v>
          </cell>
          <cell r="C564">
            <v>98.83</v>
          </cell>
          <cell r="D564">
            <v>0</v>
          </cell>
          <cell r="E564">
            <v>69.5</v>
          </cell>
          <cell r="G564">
            <v>69.5</v>
          </cell>
          <cell r="H564">
            <v>0</v>
          </cell>
        </row>
        <row r="565">
          <cell r="A565" t="str">
            <v>HDKM78371</v>
          </cell>
          <cell r="B565" t="str">
            <v>INPR</v>
          </cell>
          <cell r="C565">
            <v>77.959999999999994</v>
          </cell>
          <cell r="D565">
            <v>1.49</v>
          </cell>
          <cell r="E565">
            <v>37.5</v>
          </cell>
          <cell r="F565">
            <v>92.188999999999993</v>
          </cell>
          <cell r="G565">
            <v>75</v>
          </cell>
          <cell r="H565">
            <v>2</v>
          </cell>
        </row>
        <row r="566">
          <cell r="A566" t="str">
            <v>HDKM78372</v>
          </cell>
          <cell r="B566" t="str">
            <v>INPR</v>
          </cell>
          <cell r="C566">
            <v>99.16</v>
          </cell>
          <cell r="D566">
            <v>1.42</v>
          </cell>
          <cell r="E566">
            <v>89</v>
          </cell>
          <cell r="F566">
            <v>100</v>
          </cell>
          <cell r="G566">
            <v>89</v>
          </cell>
          <cell r="H566">
            <v>1</v>
          </cell>
        </row>
        <row r="567">
          <cell r="A567" t="str">
            <v>HDKM78373</v>
          </cell>
          <cell r="B567" t="str">
            <v>INPR</v>
          </cell>
          <cell r="C567">
            <v>90.04</v>
          </cell>
          <cell r="D567">
            <v>16.73</v>
          </cell>
          <cell r="E567">
            <v>74</v>
          </cell>
          <cell r="F567">
            <v>100</v>
          </cell>
          <cell r="G567">
            <v>74</v>
          </cell>
          <cell r="H567">
            <v>1</v>
          </cell>
        </row>
        <row r="568">
          <cell r="A568" t="str">
            <v>HDKM78382</v>
          </cell>
          <cell r="B568" t="str">
            <v>INPR</v>
          </cell>
          <cell r="C568">
            <v>95.6</v>
          </cell>
          <cell r="D568">
            <v>7.4</v>
          </cell>
          <cell r="E568">
            <v>85.6</v>
          </cell>
          <cell r="F568">
            <v>100</v>
          </cell>
          <cell r="G568">
            <v>85.6</v>
          </cell>
          <cell r="H568">
            <v>1</v>
          </cell>
        </row>
        <row r="569">
          <cell r="A569" t="str">
            <v>HDKM78383</v>
          </cell>
          <cell r="B569" t="str">
            <v>INPR</v>
          </cell>
          <cell r="C569">
            <v>100</v>
          </cell>
          <cell r="D569">
            <v>0</v>
          </cell>
          <cell r="E569">
            <v>98</v>
          </cell>
          <cell r="G569">
            <v>98</v>
          </cell>
          <cell r="H569">
            <v>0</v>
          </cell>
        </row>
        <row r="570">
          <cell r="A570" t="str">
            <v>HDKM78384</v>
          </cell>
          <cell r="B570" t="str">
            <v>INPR</v>
          </cell>
          <cell r="C570">
            <v>100</v>
          </cell>
          <cell r="D570">
            <v>0</v>
          </cell>
          <cell r="E570">
            <v>78</v>
          </cell>
          <cell r="G570">
            <v>78</v>
          </cell>
          <cell r="H570">
            <v>0</v>
          </cell>
        </row>
        <row r="571">
          <cell r="A571" t="str">
            <v>HDKM78385</v>
          </cell>
          <cell r="B571" t="str">
            <v>INPR</v>
          </cell>
          <cell r="C571">
            <v>99.45</v>
          </cell>
          <cell r="D571">
            <v>0.31</v>
          </cell>
          <cell r="E571">
            <v>31.5</v>
          </cell>
          <cell r="F571">
            <v>0</v>
          </cell>
          <cell r="G571">
            <v>94.5</v>
          </cell>
          <cell r="H571">
            <v>3</v>
          </cell>
        </row>
        <row r="572">
          <cell r="A572" t="str">
            <v>HDKM78386</v>
          </cell>
          <cell r="B572" t="str">
            <v>INPR</v>
          </cell>
          <cell r="C572">
            <v>99.79</v>
          </cell>
          <cell r="D572">
            <v>0.35</v>
          </cell>
          <cell r="E572">
            <v>86</v>
          </cell>
          <cell r="F572">
            <v>0</v>
          </cell>
          <cell r="G572">
            <v>86</v>
          </cell>
          <cell r="H572">
            <v>1</v>
          </cell>
        </row>
        <row r="573">
          <cell r="A573" t="str">
            <v>HDKM78387</v>
          </cell>
          <cell r="B573" t="str">
            <v>IDWP</v>
          </cell>
          <cell r="C573">
            <v>0</v>
          </cell>
          <cell r="G573">
            <v>0</v>
          </cell>
          <cell r="H573">
            <v>0</v>
          </cell>
        </row>
        <row r="574">
          <cell r="A574" t="str">
            <v>HDKM78397</v>
          </cell>
          <cell r="B574" t="str">
            <v>INPR</v>
          </cell>
          <cell r="C574">
            <v>87.3</v>
          </cell>
          <cell r="D574">
            <v>21.33</v>
          </cell>
          <cell r="E574">
            <v>71</v>
          </cell>
          <cell r="F574">
            <v>100</v>
          </cell>
          <cell r="G574">
            <v>71</v>
          </cell>
          <cell r="H574">
            <v>1</v>
          </cell>
        </row>
        <row r="575">
          <cell r="A575" t="str">
            <v>HDKM78399</v>
          </cell>
          <cell r="B575" t="str">
            <v>INPR</v>
          </cell>
          <cell r="C575">
            <v>92.06</v>
          </cell>
          <cell r="D575">
            <v>13.33</v>
          </cell>
          <cell r="E575">
            <v>84</v>
          </cell>
          <cell r="F575">
            <v>100</v>
          </cell>
          <cell r="G575">
            <v>84</v>
          </cell>
          <cell r="H575">
            <v>1</v>
          </cell>
        </row>
        <row r="576">
          <cell r="A576" t="str">
            <v>HDKM78400</v>
          </cell>
          <cell r="B576" t="str">
            <v>INPR</v>
          </cell>
          <cell r="C576">
            <v>99.06</v>
          </cell>
          <cell r="D576">
            <v>0.79</v>
          </cell>
          <cell r="E576">
            <v>43</v>
          </cell>
          <cell r="F576">
            <v>0</v>
          </cell>
          <cell r="G576">
            <v>86</v>
          </cell>
          <cell r="H576">
            <v>2</v>
          </cell>
        </row>
        <row r="577">
          <cell r="A577" t="str">
            <v>HDKM78433</v>
          </cell>
          <cell r="B577" t="str">
            <v>INPR</v>
          </cell>
          <cell r="C577">
            <v>99.63</v>
          </cell>
          <cell r="D577">
            <v>0.62</v>
          </cell>
          <cell r="E577">
            <v>95</v>
          </cell>
          <cell r="F577">
            <v>0</v>
          </cell>
          <cell r="G577">
            <v>95</v>
          </cell>
          <cell r="H577">
            <v>1</v>
          </cell>
        </row>
        <row r="578">
          <cell r="A578" t="str">
            <v>HDKM78434</v>
          </cell>
          <cell r="B578" t="str">
            <v>INPR</v>
          </cell>
          <cell r="C578">
            <v>50.48</v>
          </cell>
          <cell r="D578">
            <v>83.2</v>
          </cell>
          <cell r="E578">
            <v>41</v>
          </cell>
          <cell r="F578">
            <v>100</v>
          </cell>
          <cell r="G578">
            <v>41</v>
          </cell>
          <cell r="H578">
            <v>1</v>
          </cell>
        </row>
        <row r="579">
          <cell r="A579" t="str">
            <v>HDKM78435</v>
          </cell>
          <cell r="B579" t="str">
            <v>INPR</v>
          </cell>
          <cell r="C579">
            <v>99.54</v>
          </cell>
          <cell r="D579">
            <v>0.77</v>
          </cell>
          <cell r="E579">
            <v>88</v>
          </cell>
          <cell r="F579">
            <v>0</v>
          </cell>
          <cell r="G579">
            <v>88</v>
          </cell>
          <cell r="H579">
            <v>1</v>
          </cell>
        </row>
        <row r="580">
          <cell r="A580" t="str">
            <v>HDKM78442</v>
          </cell>
          <cell r="B580" t="str">
            <v>INPR</v>
          </cell>
          <cell r="C580">
            <v>83.72</v>
          </cell>
          <cell r="D580">
            <v>13.68</v>
          </cell>
          <cell r="E580">
            <v>39</v>
          </cell>
          <cell r="F580">
            <v>87.02</v>
          </cell>
          <cell r="G580">
            <v>78</v>
          </cell>
          <cell r="H580">
            <v>2</v>
          </cell>
        </row>
        <row r="581">
          <cell r="A581" t="str">
            <v>HDKM78443</v>
          </cell>
          <cell r="B581" t="str">
            <v>INPR</v>
          </cell>
          <cell r="C581">
            <v>32.75</v>
          </cell>
          <cell r="D581">
            <v>48.48</v>
          </cell>
          <cell r="E581">
            <v>15</v>
          </cell>
          <cell r="F581">
            <v>0</v>
          </cell>
          <cell r="G581">
            <v>30</v>
          </cell>
          <cell r="H581">
            <v>2</v>
          </cell>
        </row>
        <row r="582">
          <cell r="A582" t="str">
            <v>HDKM78446</v>
          </cell>
          <cell r="B582" t="str">
            <v>INPR</v>
          </cell>
          <cell r="C582">
            <v>100</v>
          </cell>
          <cell r="D582">
            <v>0</v>
          </cell>
          <cell r="E582">
            <v>86</v>
          </cell>
          <cell r="G582">
            <v>86</v>
          </cell>
          <cell r="H582">
            <v>0</v>
          </cell>
        </row>
        <row r="583">
          <cell r="A583" t="str">
            <v>HDKM78457</v>
          </cell>
          <cell r="B583" t="str">
            <v>INPR</v>
          </cell>
          <cell r="C583">
            <v>88.75</v>
          </cell>
          <cell r="D583">
            <v>18.899999999999999</v>
          </cell>
          <cell r="E583">
            <v>55</v>
          </cell>
          <cell r="F583">
            <v>100</v>
          </cell>
          <cell r="G583">
            <v>55</v>
          </cell>
          <cell r="H583">
            <v>1</v>
          </cell>
        </row>
        <row r="584">
          <cell r="A584" t="str">
            <v>HDKM78458</v>
          </cell>
          <cell r="B584" t="str">
            <v>INPR</v>
          </cell>
          <cell r="C584">
            <v>98.37</v>
          </cell>
          <cell r="D584">
            <v>1.37</v>
          </cell>
          <cell r="E584">
            <v>44</v>
          </cell>
          <cell r="F584">
            <v>87.816000000000003</v>
          </cell>
          <cell r="G584">
            <v>88</v>
          </cell>
          <cell r="H584">
            <v>2</v>
          </cell>
        </row>
        <row r="585">
          <cell r="A585" t="str">
            <v>HDKM78459</v>
          </cell>
          <cell r="B585" t="str">
            <v>INPR</v>
          </cell>
          <cell r="C585">
            <v>98.84</v>
          </cell>
          <cell r="D585">
            <v>0.98</v>
          </cell>
          <cell r="E585">
            <v>41.75</v>
          </cell>
          <cell r="F585">
            <v>80.358999999999995</v>
          </cell>
          <cell r="G585">
            <v>83.5</v>
          </cell>
          <cell r="H585">
            <v>2</v>
          </cell>
        </row>
        <row r="586">
          <cell r="A586" t="str">
            <v>HDKM78460</v>
          </cell>
          <cell r="B586" t="str">
            <v>INPR</v>
          </cell>
          <cell r="C586">
            <v>98.69</v>
          </cell>
          <cell r="D586">
            <v>2.2000000000000002</v>
          </cell>
          <cell r="E586">
            <v>84</v>
          </cell>
          <cell r="F586">
            <v>100</v>
          </cell>
          <cell r="G586">
            <v>84</v>
          </cell>
          <cell r="H586">
            <v>1</v>
          </cell>
        </row>
        <row r="587">
          <cell r="A587" t="str">
            <v>HDKM78462</v>
          </cell>
          <cell r="B587" t="str">
            <v>INPR</v>
          </cell>
          <cell r="C587">
            <v>95.96</v>
          </cell>
          <cell r="D587">
            <v>1.73</v>
          </cell>
          <cell r="E587">
            <v>40.5</v>
          </cell>
          <cell r="F587">
            <v>53.622999999999998</v>
          </cell>
          <cell r="G587">
            <v>81</v>
          </cell>
          <cell r="H587">
            <v>2</v>
          </cell>
        </row>
        <row r="588">
          <cell r="A588" t="str">
            <v>HDKM78463</v>
          </cell>
          <cell r="B588" t="str">
            <v>INPR</v>
          </cell>
          <cell r="C588">
            <v>95.05</v>
          </cell>
          <cell r="D588">
            <v>2.08</v>
          </cell>
          <cell r="E588">
            <v>16.25</v>
          </cell>
          <cell r="F588">
            <v>51.905999999999999</v>
          </cell>
          <cell r="G588">
            <v>65</v>
          </cell>
          <cell r="H588">
            <v>4</v>
          </cell>
        </row>
        <row r="589">
          <cell r="A589" t="str">
            <v>HDKM78464</v>
          </cell>
          <cell r="B589" t="str">
            <v>INPR</v>
          </cell>
          <cell r="C589">
            <v>96.21</v>
          </cell>
          <cell r="D589">
            <v>3.18</v>
          </cell>
          <cell r="E589">
            <v>37.5</v>
          </cell>
          <cell r="F589">
            <v>98.162000000000006</v>
          </cell>
          <cell r="G589">
            <v>75</v>
          </cell>
          <cell r="H589">
            <v>2</v>
          </cell>
        </row>
        <row r="590">
          <cell r="A590" t="str">
            <v>HDKM78465</v>
          </cell>
          <cell r="B590" t="str">
            <v>INPR</v>
          </cell>
          <cell r="C590">
            <v>98.79</v>
          </cell>
          <cell r="D590">
            <v>2.0299999999999998</v>
          </cell>
          <cell r="E590">
            <v>82</v>
          </cell>
          <cell r="F590">
            <v>100</v>
          </cell>
          <cell r="G590">
            <v>82</v>
          </cell>
          <cell r="H590">
            <v>1</v>
          </cell>
        </row>
        <row r="591">
          <cell r="A591" t="str">
            <v>HDKM78466</v>
          </cell>
          <cell r="B591" t="str">
            <v>INPR</v>
          </cell>
          <cell r="C591">
            <v>95.47</v>
          </cell>
          <cell r="D591">
            <v>7.62</v>
          </cell>
          <cell r="E591">
            <v>74</v>
          </cell>
          <cell r="F591">
            <v>100</v>
          </cell>
          <cell r="G591">
            <v>74</v>
          </cell>
          <cell r="H591">
            <v>1</v>
          </cell>
        </row>
        <row r="592">
          <cell r="A592" t="str">
            <v>HDKM78467</v>
          </cell>
          <cell r="B592" t="str">
            <v>INPR</v>
          </cell>
          <cell r="C592">
            <v>98.27</v>
          </cell>
          <cell r="D592">
            <v>1.45</v>
          </cell>
          <cell r="E592">
            <v>41.95</v>
          </cell>
          <cell r="F592">
            <v>56.896999999999998</v>
          </cell>
          <cell r="G592">
            <v>83.9</v>
          </cell>
          <cell r="H592">
            <v>2</v>
          </cell>
        </row>
        <row r="593">
          <cell r="A593" t="str">
            <v>HDKM78468</v>
          </cell>
          <cell r="B593" t="str">
            <v>INPR</v>
          </cell>
          <cell r="C593">
            <v>99.49</v>
          </cell>
          <cell r="D593">
            <v>0.85</v>
          </cell>
          <cell r="E593">
            <v>83.5</v>
          </cell>
          <cell r="F593">
            <v>100</v>
          </cell>
          <cell r="G593">
            <v>83.5</v>
          </cell>
          <cell r="H593">
            <v>1</v>
          </cell>
        </row>
        <row r="594">
          <cell r="A594" t="str">
            <v>HDKM78469</v>
          </cell>
          <cell r="B594" t="str">
            <v>INPR</v>
          </cell>
          <cell r="C594">
            <v>99.02</v>
          </cell>
          <cell r="D594">
            <v>1.65</v>
          </cell>
          <cell r="E594">
            <v>76</v>
          </cell>
          <cell r="F594">
            <v>100</v>
          </cell>
          <cell r="G594">
            <v>76</v>
          </cell>
          <cell r="H594">
            <v>1</v>
          </cell>
        </row>
        <row r="595">
          <cell r="A595" t="str">
            <v>HDKM78470</v>
          </cell>
          <cell r="B595" t="str">
            <v>INPR</v>
          </cell>
          <cell r="C595">
            <v>99.1</v>
          </cell>
          <cell r="D595">
            <v>1.52</v>
          </cell>
          <cell r="E595">
            <v>87.3</v>
          </cell>
          <cell r="F595">
            <v>0</v>
          </cell>
          <cell r="G595">
            <v>87.3</v>
          </cell>
          <cell r="H595">
            <v>1</v>
          </cell>
        </row>
        <row r="596">
          <cell r="A596" t="str">
            <v>HDKM78471</v>
          </cell>
          <cell r="B596" t="str">
            <v>INPR</v>
          </cell>
          <cell r="C596">
            <v>95.11</v>
          </cell>
          <cell r="D596">
            <v>2.12</v>
          </cell>
          <cell r="E596">
            <v>74</v>
          </cell>
          <cell r="F596">
            <v>100</v>
          </cell>
          <cell r="G596">
            <v>74</v>
          </cell>
          <cell r="H596">
            <v>1</v>
          </cell>
        </row>
        <row r="597">
          <cell r="A597" t="str">
            <v>HWKM46001</v>
          </cell>
          <cell r="B597" t="str">
            <v>INPR</v>
          </cell>
          <cell r="C597">
            <v>100</v>
          </cell>
          <cell r="D597">
            <v>0</v>
          </cell>
          <cell r="E597">
            <v>12</v>
          </cell>
          <cell r="G597">
            <v>12</v>
          </cell>
          <cell r="H597">
            <v>0</v>
          </cell>
        </row>
        <row r="598">
          <cell r="A598" t="str">
            <v>HWKM46002</v>
          </cell>
          <cell r="B598" t="str">
            <v>INPR</v>
          </cell>
          <cell r="C598">
            <v>100</v>
          </cell>
          <cell r="D598">
            <v>0</v>
          </cell>
          <cell r="E598">
            <v>17</v>
          </cell>
          <cell r="G598">
            <v>17</v>
          </cell>
          <cell r="H598">
            <v>0</v>
          </cell>
        </row>
        <row r="599">
          <cell r="A599" t="str">
            <v>HWKM46006</v>
          </cell>
          <cell r="B599" t="str">
            <v>INPR</v>
          </cell>
          <cell r="C599">
            <v>0</v>
          </cell>
          <cell r="D599">
            <v>168</v>
          </cell>
          <cell r="E599">
            <v>0</v>
          </cell>
          <cell r="F599">
            <v>100</v>
          </cell>
          <cell r="G599">
            <v>0</v>
          </cell>
          <cell r="H599">
            <v>1</v>
          </cell>
        </row>
        <row r="600">
          <cell r="A600" t="str">
            <v>HWKM46008</v>
          </cell>
          <cell r="B600" t="str">
            <v>INPR</v>
          </cell>
          <cell r="C600">
            <v>62.2</v>
          </cell>
          <cell r="D600">
            <v>63.5</v>
          </cell>
          <cell r="E600">
            <v>0</v>
          </cell>
          <cell r="F600">
            <v>0</v>
          </cell>
          <cell r="G600">
            <v>0</v>
          </cell>
          <cell r="H600">
            <v>1</v>
          </cell>
        </row>
        <row r="601">
          <cell r="A601" t="str">
            <v>HWKM46017</v>
          </cell>
          <cell r="B601" t="str">
            <v>INPR</v>
          </cell>
          <cell r="C601">
            <v>84.27</v>
          </cell>
          <cell r="D601">
            <v>26.43</v>
          </cell>
          <cell r="E601">
            <v>0</v>
          </cell>
          <cell r="F601">
            <v>0</v>
          </cell>
          <cell r="G601">
            <v>0</v>
          </cell>
          <cell r="H601">
            <v>1</v>
          </cell>
        </row>
        <row r="602">
          <cell r="A602" t="str">
            <v>HWKM46018</v>
          </cell>
          <cell r="B602" t="str">
            <v>INPR</v>
          </cell>
          <cell r="C602">
            <v>4.53</v>
          </cell>
          <cell r="D602">
            <v>160.38</v>
          </cell>
          <cell r="E602">
            <v>0</v>
          </cell>
          <cell r="F602">
            <v>100</v>
          </cell>
          <cell r="G602">
            <v>0</v>
          </cell>
          <cell r="H602">
            <v>1</v>
          </cell>
        </row>
        <row r="603">
          <cell r="A603" t="str">
            <v>HWKM46019</v>
          </cell>
          <cell r="B603" t="str">
            <v>INPR</v>
          </cell>
          <cell r="C603">
            <v>100</v>
          </cell>
          <cell r="D603">
            <v>0</v>
          </cell>
          <cell r="E603">
            <v>15</v>
          </cell>
          <cell r="G603">
            <v>15</v>
          </cell>
          <cell r="H603">
            <v>0</v>
          </cell>
        </row>
        <row r="604">
          <cell r="A604" t="str">
            <v>HWKM46020</v>
          </cell>
          <cell r="B604" t="str">
            <v>INPR</v>
          </cell>
          <cell r="C604">
            <v>100</v>
          </cell>
          <cell r="D604">
            <v>0</v>
          </cell>
          <cell r="E604">
            <v>11</v>
          </cell>
          <cell r="G604">
            <v>11</v>
          </cell>
          <cell r="H604">
            <v>0</v>
          </cell>
        </row>
        <row r="605">
          <cell r="A605" t="str">
            <v>HWKM46021</v>
          </cell>
          <cell r="B605" t="str">
            <v>INPR</v>
          </cell>
          <cell r="C605">
            <v>96.73</v>
          </cell>
          <cell r="D605">
            <v>5.5</v>
          </cell>
          <cell r="E605">
            <v>10</v>
          </cell>
          <cell r="F605">
            <v>0</v>
          </cell>
          <cell r="G605">
            <v>10</v>
          </cell>
          <cell r="H605">
            <v>1</v>
          </cell>
        </row>
        <row r="606">
          <cell r="A606" t="str">
            <v>HWKM46026</v>
          </cell>
          <cell r="B606" t="str">
            <v>INPR</v>
          </cell>
          <cell r="C606">
            <v>98.11</v>
          </cell>
          <cell r="D606">
            <v>3.17</v>
          </cell>
          <cell r="E606">
            <v>11</v>
          </cell>
          <cell r="F606">
            <v>0</v>
          </cell>
          <cell r="G606">
            <v>11</v>
          </cell>
          <cell r="H606">
            <v>1</v>
          </cell>
        </row>
        <row r="607">
          <cell r="A607" t="str">
            <v>HWKM78004</v>
          </cell>
          <cell r="B607" t="str">
            <v>INPR</v>
          </cell>
          <cell r="C607">
            <v>100</v>
          </cell>
          <cell r="D607">
            <v>0</v>
          </cell>
          <cell r="E607">
            <v>13</v>
          </cell>
          <cell r="G607">
            <v>13</v>
          </cell>
          <cell r="H607">
            <v>0</v>
          </cell>
        </row>
        <row r="608">
          <cell r="A608" t="str">
            <v>LBPT10003</v>
          </cell>
          <cell r="B608" t="str">
            <v>IDWP</v>
          </cell>
          <cell r="C608">
            <v>0</v>
          </cell>
          <cell r="G608">
            <v>0</v>
          </cell>
          <cell r="H608">
            <v>0</v>
          </cell>
        </row>
        <row r="609">
          <cell r="A609" t="str">
            <v>LBPT70001</v>
          </cell>
          <cell r="B609" t="str">
            <v>INPR</v>
          </cell>
          <cell r="C609">
            <v>100</v>
          </cell>
          <cell r="G609">
            <v>0</v>
          </cell>
          <cell r="H609">
            <v>0</v>
          </cell>
        </row>
        <row r="610">
          <cell r="A610" t="str">
            <v>LBPT70002</v>
          </cell>
          <cell r="B610" t="str">
            <v>IDWP</v>
          </cell>
          <cell r="C610">
            <v>0</v>
          </cell>
          <cell r="G610">
            <v>0</v>
          </cell>
          <cell r="H610">
            <v>0</v>
          </cell>
        </row>
        <row r="611">
          <cell r="A611" t="str">
            <v>LBPT70005</v>
          </cell>
          <cell r="B611" t="str">
            <v>INPR</v>
          </cell>
          <cell r="C611">
            <v>100</v>
          </cell>
          <cell r="G611">
            <v>0</v>
          </cell>
          <cell r="H611">
            <v>0</v>
          </cell>
        </row>
        <row r="612">
          <cell r="A612" t="str">
            <v>LVRT393</v>
          </cell>
          <cell r="B612" t="str">
            <v/>
          </cell>
          <cell r="C612">
            <v>0</v>
          </cell>
          <cell r="G612">
            <v>0</v>
          </cell>
          <cell r="H612">
            <v>0</v>
          </cell>
        </row>
        <row r="613">
          <cell r="A613" t="str">
            <v>MPDA69001</v>
          </cell>
          <cell r="B613" t="str">
            <v/>
          </cell>
          <cell r="C613">
            <v>0</v>
          </cell>
          <cell r="G613">
            <v>0</v>
          </cell>
          <cell r="H613">
            <v>0</v>
          </cell>
        </row>
        <row r="614">
          <cell r="A614" t="str">
            <v>MPKS15006</v>
          </cell>
          <cell r="B614" t="str">
            <v>INPR</v>
          </cell>
          <cell r="C614">
            <v>100</v>
          </cell>
          <cell r="G614">
            <v>0</v>
          </cell>
          <cell r="H614">
            <v>0</v>
          </cell>
        </row>
        <row r="615">
          <cell r="A615" t="str">
            <v>MPKS15008</v>
          </cell>
          <cell r="B615" t="str">
            <v>INPR</v>
          </cell>
          <cell r="C615">
            <v>100</v>
          </cell>
          <cell r="G615">
            <v>0</v>
          </cell>
          <cell r="H615">
            <v>0</v>
          </cell>
        </row>
        <row r="616">
          <cell r="A616" t="str">
            <v>MPMF29003</v>
          </cell>
          <cell r="B616" t="str">
            <v>INPR</v>
          </cell>
          <cell r="C616">
            <v>100</v>
          </cell>
          <cell r="G616">
            <v>0</v>
          </cell>
          <cell r="H616">
            <v>0</v>
          </cell>
        </row>
        <row r="617">
          <cell r="A617" t="str">
            <v>MPMF29011</v>
          </cell>
          <cell r="B617" t="str">
            <v>INPR</v>
          </cell>
          <cell r="C617">
            <v>100</v>
          </cell>
          <cell r="G617">
            <v>0</v>
          </cell>
          <cell r="H617">
            <v>0</v>
          </cell>
        </row>
        <row r="618">
          <cell r="A618" t="str">
            <v>MPMF29013</v>
          </cell>
          <cell r="B618" t="str">
            <v>IDWP</v>
          </cell>
          <cell r="C618">
            <v>0</v>
          </cell>
          <cell r="G618">
            <v>0</v>
          </cell>
          <cell r="H618">
            <v>0</v>
          </cell>
        </row>
        <row r="619">
          <cell r="A619" t="str">
            <v>MPMF29014</v>
          </cell>
          <cell r="B619" t="str">
            <v>INPR</v>
          </cell>
          <cell r="C619">
            <v>100</v>
          </cell>
          <cell r="G619">
            <v>0</v>
          </cell>
          <cell r="H619">
            <v>0</v>
          </cell>
        </row>
        <row r="620">
          <cell r="A620" t="str">
            <v>MPMF29017</v>
          </cell>
          <cell r="B620" t="str">
            <v>IDWP</v>
          </cell>
          <cell r="C620">
            <v>0</v>
          </cell>
          <cell r="G620">
            <v>0</v>
          </cell>
          <cell r="H620">
            <v>0</v>
          </cell>
        </row>
        <row r="621">
          <cell r="A621" t="str">
            <v>MPMF38003</v>
          </cell>
          <cell r="B621" t="str">
            <v>INPR</v>
          </cell>
          <cell r="C621">
            <v>100</v>
          </cell>
          <cell r="G621">
            <v>0</v>
          </cell>
          <cell r="H621">
            <v>0</v>
          </cell>
        </row>
        <row r="622">
          <cell r="A622" t="str">
            <v>MPMF38004</v>
          </cell>
          <cell r="B622" t="str">
            <v>IDWP</v>
          </cell>
          <cell r="C622">
            <v>0</v>
          </cell>
          <cell r="G622">
            <v>0</v>
          </cell>
          <cell r="H622">
            <v>0</v>
          </cell>
        </row>
        <row r="623">
          <cell r="A623" t="str">
            <v>MPMF38005</v>
          </cell>
          <cell r="B623" t="str">
            <v>INPR</v>
          </cell>
          <cell r="C623">
            <v>100</v>
          </cell>
          <cell r="D623">
            <v>0</v>
          </cell>
          <cell r="E623">
            <v>20</v>
          </cell>
          <cell r="G623">
            <v>20</v>
          </cell>
          <cell r="H623">
            <v>0</v>
          </cell>
        </row>
        <row r="624">
          <cell r="A624" t="str">
            <v>MPMF38008</v>
          </cell>
          <cell r="B624" t="str">
            <v>IDWP</v>
          </cell>
          <cell r="C624">
            <v>0</v>
          </cell>
          <cell r="G624">
            <v>0</v>
          </cell>
          <cell r="H624">
            <v>0</v>
          </cell>
        </row>
        <row r="625">
          <cell r="A625" t="str">
            <v>MPMF38011</v>
          </cell>
          <cell r="B625" t="str">
            <v>INPR</v>
          </cell>
          <cell r="C625">
            <v>100</v>
          </cell>
          <cell r="G625">
            <v>0</v>
          </cell>
          <cell r="H625">
            <v>0</v>
          </cell>
        </row>
        <row r="626">
          <cell r="A626" t="str">
            <v>MPMF38014</v>
          </cell>
          <cell r="B626" t="str">
            <v>IDWP</v>
          </cell>
          <cell r="C626">
            <v>0</v>
          </cell>
          <cell r="G626">
            <v>0</v>
          </cell>
          <cell r="H626">
            <v>0</v>
          </cell>
        </row>
        <row r="627">
          <cell r="A627" t="str">
            <v>MPMF38016</v>
          </cell>
          <cell r="B627" t="str">
            <v>INPR</v>
          </cell>
          <cell r="C627">
            <v>97.94</v>
          </cell>
          <cell r="D627">
            <v>3.47</v>
          </cell>
          <cell r="E627">
            <v>41</v>
          </cell>
          <cell r="F627">
            <v>0</v>
          </cell>
          <cell r="G627">
            <v>41</v>
          </cell>
          <cell r="H627">
            <v>1</v>
          </cell>
        </row>
        <row r="628">
          <cell r="A628" t="str">
            <v>MPMF38019</v>
          </cell>
          <cell r="B628" t="str">
            <v>INPR</v>
          </cell>
          <cell r="C628">
            <v>100</v>
          </cell>
          <cell r="D628">
            <v>0</v>
          </cell>
          <cell r="E628">
            <v>12</v>
          </cell>
          <cell r="G628">
            <v>12</v>
          </cell>
          <cell r="H628">
            <v>0</v>
          </cell>
        </row>
        <row r="629">
          <cell r="A629" t="str">
            <v>MPMF38024</v>
          </cell>
          <cell r="B629" t="str">
            <v>IDWP</v>
          </cell>
          <cell r="C629">
            <v>0</v>
          </cell>
          <cell r="G629">
            <v>0</v>
          </cell>
          <cell r="H629">
            <v>0</v>
          </cell>
        </row>
        <row r="630">
          <cell r="A630" t="str">
            <v>MPMF42004</v>
          </cell>
          <cell r="B630" t="str">
            <v>INPR</v>
          </cell>
          <cell r="C630">
            <v>100</v>
          </cell>
          <cell r="G630">
            <v>0</v>
          </cell>
          <cell r="H630">
            <v>0</v>
          </cell>
        </row>
        <row r="631">
          <cell r="A631" t="str">
            <v>MPMF42007</v>
          </cell>
          <cell r="B631" t="str">
            <v>INPR</v>
          </cell>
          <cell r="C631">
            <v>94.83</v>
          </cell>
          <cell r="D631">
            <v>4.34</v>
          </cell>
          <cell r="E631">
            <v>39</v>
          </cell>
          <cell r="F631">
            <v>0</v>
          </cell>
          <cell r="G631">
            <v>78</v>
          </cell>
          <cell r="H631">
            <v>2</v>
          </cell>
        </row>
        <row r="632">
          <cell r="A632" t="str">
            <v>MPMF42008</v>
          </cell>
          <cell r="B632" t="str">
            <v>INPR</v>
          </cell>
          <cell r="C632">
            <v>100</v>
          </cell>
          <cell r="D632">
            <v>0</v>
          </cell>
          <cell r="E632">
            <v>133</v>
          </cell>
          <cell r="G632">
            <v>133</v>
          </cell>
          <cell r="H632">
            <v>0</v>
          </cell>
        </row>
        <row r="633">
          <cell r="A633" t="str">
            <v>MPMF42009</v>
          </cell>
          <cell r="B633" t="str">
            <v>IDWP</v>
          </cell>
          <cell r="C633">
            <v>0</v>
          </cell>
          <cell r="G633">
            <v>0</v>
          </cell>
          <cell r="H633">
            <v>0</v>
          </cell>
        </row>
        <row r="634">
          <cell r="A634" t="str">
            <v>MPMF42011</v>
          </cell>
          <cell r="B634" t="str">
            <v>INPR</v>
          </cell>
          <cell r="C634">
            <v>100</v>
          </cell>
          <cell r="D634">
            <v>0</v>
          </cell>
          <cell r="E634">
            <v>23</v>
          </cell>
          <cell r="G634">
            <v>23</v>
          </cell>
          <cell r="H634">
            <v>0</v>
          </cell>
        </row>
        <row r="635">
          <cell r="A635" t="str">
            <v>MPMF42014</v>
          </cell>
          <cell r="B635" t="str">
            <v>INPR</v>
          </cell>
          <cell r="C635">
            <v>100</v>
          </cell>
          <cell r="G635">
            <v>0</v>
          </cell>
          <cell r="H635">
            <v>0</v>
          </cell>
        </row>
        <row r="636">
          <cell r="A636" t="str">
            <v>MPMF42034</v>
          </cell>
          <cell r="B636" t="str">
            <v>INPR</v>
          </cell>
          <cell r="C636">
            <v>92.58</v>
          </cell>
          <cell r="D636">
            <v>6.23</v>
          </cell>
          <cell r="E636">
            <v>31.5</v>
          </cell>
          <cell r="F636">
            <v>0</v>
          </cell>
          <cell r="G636">
            <v>63</v>
          </cell>
          <cell r="H636">
            <v>2</v>
          </cell>
        </row>
        <row r="637">
          <cell r="A637" t="str">
            <v>MPMF42038</v>
          </cell>
          <cell r="B637" t="str">
            <v>INPR</v>
          </cell>
          <cell r="C637">
            <v>94.75</v>
          </cell>
          <cell r="D637">
            <v>4.41</v>
          </cell>
          <cell r="E637">
            <v>49</v>
          </cell>
          <cell r="F637">
            <v>13.61</v>
          </cell>
          <cell r="G637">
            <v>98</v>
          </cell>
          <cell r="H637">
            <v>2</v>
          </cell>
        </row>
        <row r="638">
          <cell r="A638" t="str">
            <v>MPMF42043</v>
          </cell>
          <cell r="B638" t="str">
            <v>IDWP</v>
          </cell>
          <cell r="C638">
            <v>0</v>
          </cell>
          <cell r="G638">
            <v>0</v>
          </cell>
          <cell r="H638">
            <v>0</v>
          </cell>
        </row>
        <row r="639">
          <cell r="A639" t="str">
            <v>MPMF42044</v>
          </cell>
          <cell r="B639" t="str">
            <v>INPR</v>
          </cell>
          <cell r="C639">
            <v>100</v>
          </cell>
          <cell r="G639">
            <v>0</v>
          </cell>
          <cell r="H639">
            <v>0</v>
          </cell>
        </row>
        <row r="640">
          <cell r="A640" t="str">
            <v>MPMF42045</v>
          </cell>
          <cell r="B640" t="str">
            <v>INPR</v>
          </cell>
          <cell r="C640">
            <v>100</v>
          </cell>
          <cell r="D640">
            <v>0</v>
          </cell>
          <cell r="E640">
            <v>114</v>
          </cell>
          <cell r="G640">
            <v>114</v>
          </cell>
          <cell r="H640">
            <v>0</v>
          </cell>
        </row>
        <row r="641">
          <cell r="A641" t="str">
            <v>MPMF42050</v>
          </cell>
          <cell r="B641" t="str">
            <v>INPR</v>
          </cell>
          <cell r="C641">
            <v>100</v>
          </cell>
          <cell r="D641">
            <v>0</v>
          </cell>
          <cell r="E641">
            <v>2</v>
          </cell>
          <cell r="G641">
            <v>2</v>
          </cell>
          <cell r="H641">
            <v>0</v>
          </cell>
        </row>
        <row r="642">
          <cell r="A642" t="str">
            <v>MPMT10001</v>
          </cell>
          <cell r="B642" t="str">
            <v/>
          </cell>
          <cell r="C642">
            <v>0</v>
          </cell>
          <cell r="G642">
            <v>0</v>
          </cell>
          <cell r="H642">
            <v>0</v>
          </cell>
        </row>
        <row r="643">
          <cell r="A643" t="str">
            <v>MPMT10002</v>
          </cell>
          <cell r="B643" t="str">
            <v/>
          </cell>
          <cell r="C643">
            <v>0</v>
          </cell>
          <cell r="G643">
            <v>0</v>
          </cell>
          <cell r="H643">
            <v>0</v>
          </cell>
        </row>
        <row r="644">
          <cell r="A644" t="str">
            <v>MPMT10003</v>
          </cell>
          <cell r="B644" t="str">
            <v/>
          </cell>
          <cell r="C644">
            <v>0</v>
          </cell>
          <cell r="G644">
            <v>0</v>
          </cell>
          <cell r="H644">
            <v>0</v>
          </cell>
        </row>
        <row r="645">
          <cell r="A645" t="str">
            <v>MPMT30001</v>
          </cell>
          <cell r="B645" t="str">
            <v>IDWP</v>
          </cell>
          <cell r="C645">
            <v>0</v>
          </cell>
          <cell r="G645">
            <v>0</v>
          </cell>
          <cell r="H645">
            <v>0</v>
          </cell>
        </row>
        <row r="646">
          <cell r="A646" t="str">
            <v>MPSC27012</v>
          </cell>
          <cell r="B646" t="str">
            <v>IDWP</v>
          </cell>
          <cell r="C646">
            <v>0</v>
          </cell>
          <cell r="G646">
            <v>0</v>
          </cell>
          <cell r="H646">
            <v>0</v>
          </cell>
        </row>
        <row r="647">
          <cell r="A647" t="str">
            <v>MPSC27015</v>
          </cell>
          <cell r="B647" t="str">
            <v>IDWP</v>
          </cell>
          <cell r="C647">
            <v>0</v>
          </cell>
          <cell r="G647">
            <v>0</v>
          </cell>
          <cell r="H647">
            <v>0</v>
          </cell>
        </row>
        <row r="648">
          <cell r="A648" t="str">
            <v>MPSC27016</v>
          </cell>
          <cell r="B648" t="str">
            <v>INPR</v>
          </cell>
          <cell r="C648">
            <v>100</v>
          </cell>
          <cell r="G648">
            <v>0</v>
          </cell>
          <cell r="H648">
            <v>0</v>
          </cell>
        </row>
        <row r="649">
          <cell r="A649" t="str">
            <v>PLVV16001</v>
          </cell>
          <cell r="B649" t="str">
            <v/>
          </cell>
          <cell r="C649">
            <v>0</v>
          </cell>
          <cell r="G649">
            <v>0</v>
          </cell>
          <cell r="H649">
            <v>0</v>
          </cell>
        </row>
        <row r="650">
          <cell r="A650" t="str">
            <v>PLVV16004</v>
          </cell>
          <cell r="B650" t="str">
            <v>IDWP</v>
          </cell>
          <cell r="C650">
            <v>0</v>
          </cell>
          <cell r="G650">
            <v>0</v>
          </cell>
          <cell r="H650">
            <v>0</v>
          </cell>
        </row>
        <row r="651">
          <cell r="A651" t="str">
            <v>PLVV16010</v>
          </cell>
          <cell r="B651" t="str">
            <v>IDWP</v>
          </cell>
          <cell r="C651">
            <v>0</v>
          </cell>
          <cell r="G651">
            <v>0</v>
          </cell>
          <cell r="H651">
            <v>0</v>
          </cell>
        </row>
        <row r="652">
          <cell r="A652" t="str">
            <v>PLVV16020</v>
          </cell>
          <cell r="B652" t="str">
            <v>IDWP</v>
          </cell>
          <cell r="C652">
            <v>0</v>
          </cell>
          <cell r="G652">
            <v>0</v>
          </cell>
          <cell r="H652">
            <v>0</v>
          </cell>
        </row>
        <row r="653">
          <cell r="A653" t="str">
            <v>PMMB33001</v>
          </cell>
          <cell r="B653" t="str">
            <v/>
          </cell>
          <cell r="C653">
            <v>0</v>
          </cell>
          <cell r="G653">
            <v>0</v>
          </cell>
          <cell r="H653">
            <v>0</v>
          </cell>
        </row>
        <row r="654">
          <cell r="A654" t="str">
            <v>PMMB33002</v>
          </cell>
          <cell r="B654" t="str">
            <v/>
          </cell>
          <cell r="C654">
            <v>0</v>
          </cell>
          <cell r="G654">
            <v>0</v>
          </cell>
          <cell r="H654">
            <v>0</v>
          </cell>
        </row>
        <row r="655">
          <cell r="A655" t="str">
            <v>PMMB33003</v>
          </cell>
          <cell r="B655" t="str">
            <v/>
          </cell>
          <cell r="C655">
            <v>0</v>
          </cell>
          <cell r="G655">
            <v>0</v>
          </cell>
          <cell r="H655">
            <v>0</v>
          </cell>
        </row>
        <row r="656">
          <cell r="A656" t="str">
            <v>PMMB33004</v>
          </cell>
          <cell r="B656" t="str">
            <v/>
          </cell>
          <cell r="C656">
            <v>0</v>
          </cell>
          <cell r="G656">
            <v>0</v>
          </cell>
          <cell r="H656">
            <v>0</v>
          </cell>
        </row>
        <row r="657">
          <cell r="A657" t="str">
            <v>PMMB33005</v>
          </cell>
          <cell r="B657" t="str">
            <v/>
          </cell>
          <cell r="C657">
            <v>0</v>
          </cell>
          <cell r="G657">
            <v>0</v>
          </cell>
          <cell r="H657">
            <v>0</v>
          </cell>
        </row>
        <row r="658">
          <cell r="A658" t="str">
            <v>PMMB33006</v>
          </cell>
          <cell r="B658" t="str">
            <v/>
          </cell>
          <cell r="C658">
            <v>0</v>
          </cell>
          <cell r="G658">
            <v>0</v>
          </cell>
          <cell r="H658">
            <v>0</v>
          </cell>
        </row>
        <row r="659">
          <cell r="A659" t="str">
            <v>PMMB33007</v>
          </cell>
          <cell r="B659" t="str">
            <v/>
          </cell>
          <cell r="C659">
            <v>0</v>
          </cell>
          <cell r="G659">
            <v>0</v>
          </cell>
          <cell r="H659">
            <v>0</v>
          </cell>
        </row>
        <row r="660">
          <cell r="A660" t="str">
            <v>PMMB33008</v>
          </cell>
          <cell r="B660" t="str">
            <v/>
          </cell>
          <cell r="C660">
            <v>0</v>
          </cell>
          <cell r="G660">
            <v>0</v>
          </cell>
          <cell r="H660">
            <v>0</v>
          </cell>
        </row>
        <row r="661">
          <cell r="A661" t="str">
            <v>PMMB33009</v>
          </cell>
          <cell r="B661" t="str">
            <v>IDWP</v>
          </cell>
          <cell r="C661">
            <v>0</v>
          </cell>
          <cell r="G661">
            <v>0</v>
          </cell>
          <cell r="H661">
            <v>0</v>
          </cell>
        </row>
        <row r="662">
          <cell r="A662" t="str">
            <v>PMMB33010</v>
          </cell>
          <cell r="B662" t="str">
            <v>IDWP</v>
          </cell>
          <cell r="C662">
            <v>0</v>
          </cell>
          <cell r="G662">
            <v>0</v>
          </cell>
          <cell r="H662">
            <v>0</v>
          </cell>
        </row>
        <row r="663">
          <cell r="A663" t="str">
            <v>PMMB33012</v>
          </cell>
          <cell r="B663" t="str">
            <v>IDWP</v>
          </cell>
          <cell r="C663">
            <v>0</v>
          </cell>
          <cell r="G663">
            <v>0</v>
          </cell>
          <cell r="H663">
            <v>0</v>
          </cell>
        </row>
        <row r="664">
          <cell r="A664" t="str">
            <v>PMMB33013</v>
          </cell>
          <cell r="B664" t="str">
            <v>IDWP</v>
          </cell>
          <cell r="C664">
            <v>0</v>
          </cell>
          <cell r="G664">
            <v>0</v>
          </cell>
          <cell r="H664">
            <v>0</v>
          </cell>
        </row>
        <row r="665">
          <cell r="A665" t="str">
            <v>PMMB33024</v>
          </cell>
          <cell r="B665" t="str">
            <v>INPR</v>
          </cell>
          <cell r="C665">
            <v>85.66</v>
          </cell>
          <cell r="D665">
            <v>6.02</v>
          </cell>
          <cell r="E665">
            <v>26</v>
          </cell>
          <cell r="F665">
            <v>85.188999999999993</v>
          </cell>
          <cell r="G665">
            <v>104</v>
          </cell>
          <cell r="H665">
            <v>4</v>
          </cell>
        </row>
        <row r="666">
          <cell r="A666" t="str">
            <v>PMMB33026</v>
          </cell>
          <cell r="B666" t="str">
            <v>INPR</v>
          </cell>
          <cell r="C666">
            <v>97.85</v>
          </cell>
          <cell r="D666">
            <v>0.94</v>
          </cell>
          <cell r="E666">
            <v>38.566666666666997</v>
          </cell>
          <cell r="F666">
            <v>0</v>
          </cell>
          <cell r="G666">
            <v>115.7</v>
          </cell>
          <cell r="H666">
            <v>3</v>
          </cell>
        </row>
        <row r="667">
          <cell r="A667" t="str">
            <v>PMMB33027</v>
          </cell>
          <cell r="B667" t="str">
            <v>INPR</v>
          </cell>
          <cell r="C667">
            <v>92.57</v>
          </cell>
          <cell r="D667">
            <v>1.97</v>
          </cell>
          <cell r="E667">
            <v>16.383333333332999</v>
          </cell>
          <cell r="F667">
            <v>70.483000000000004</v>
          </cell>
          <cell r="G667">
            <v>98.3</v>
          </cell>
          <cell r="H667">
            <v>6</v>
          </cell>
        </row>
        <row r="668">
          <cell r="A668" t="str">
            <v>PMMB33028</v>
          </cell>
          <cell r="B668" t="str">
            <v>INPR</v>
          </cell>
          <cell r="C668">
            <v>90.73</v>
          </cell>
          <cell r="D668">
            <v>1.69</v>
          </cell>
          <cell r="E668">
            <v>13.875</v>
          </cell>
          <cell r="F668">
            <v>55.734000000000002</v>
          </cell>
          <cell r="G668">
            <v>111</v>
          </cell>
          <cell r="H668">
            <v>8</v>
          </cell>
        </row>
        <row r="669">
          <cell r="A669" t="str">
            <v>PMMB33029</v>
          </cell>
          <cell r="B669" t="str">
            <v>INPR</v>
          </cell>
          <cell r="C669">
            <v>70.099999999999994</v>
          </cell>
          <cell r="D669">
            <v>8.2799999999999994</v>
          </cell>
          <cell r="E669">
            <v>12.333333333333</v>
          </cell>
          <cell r="F669">
            <v>88.087000000000003</v>
          </cell>
          <cell r="G669">
            <v>74</v>
          </cell>
          <cell r="H669">
            <v>6</v>
          </cell>
        </row>
        <row r="670">
          <cell r="A670" t="str">
            <v>PMMB33035</v>
          </cell>
          <cell r="B670" t="str">
            <v>INPR</v>
          </cell>
          <cell r="C670">
            <v>90.53</v>
          </cell>
          <cell r="D670">
            <v>3.46</v>
          </cell>
          <cell r="E670">
            <v>29.3</v>
          </cell>
          <cell r="F670">
            <v>65.274000000000001</v>
          </cell>
          <cell r="G670">
            <v>87.9</v>
          </cell>
          <cell r="H670">
            <v>3</v>
          </cell>
        </row>
        <row r="671">
          <cell r="A671" t="str">
            <v>PMMB33040</v>
          </cell>
          <cell r="B671" t="str">
            <v>INPR</v>
          </cell>
          <cell r="C671">
            <v>85.59</v>
          </cell>
          <cell r="D671">
            <v>3.03</v>
          </cell>
          <cell r="E671">
            <v>9.4375</v>
          </cell>
          <cell r="F671">
            <v>0</v>
          </cell>
          <cell r="G671">
            <v>75.5</v>
          </cell>
          <cell r="H671">
            <v>8</v>
          </cell>
        </row>
        <row r="672">
          <cell r="A672" t="str">
            <v>PMMB33041</v>
          </cell>
          <cell r="B672" t="str">
            <v>INPR</v>
          </cell>
          <cell r="C672">
            <v>73.13</v>
          </cell>
          <cell r="D672">
            <v>11.22</v>
          </cell>
          <cell r="E672">
            <v>20.074999999999999</v>
          </cell>
          <cell r="F672">
            <v>90.161000000000001</v>
          </cell>
          <cell r="G672">
            <v>80.3</v>
          </cell>
          <cell r="H672">
            <v>4</v>
          </cell>
        </row>
        <row r="673">
          <cell r="A673" t="str">
            <v>PMMB33043</v>
          </cell>
          <cell r="B673" t="str">
            <v>IDWP</v>
          </cell>
          <cell r="C673">
            <v>0</v>
          </cell>
          <cell r="G673">
            <v>0</v>
          </cell>
          <cell r="H673">
            <v>0</v>
          </cell>
        </row>
        <row r="674">
          <cell r="A674" t="str">
            <v>PMMB33044</v>
          </cell>
          <cell r="B674" t="str">
            <v>INPR</v>
          </cell>
          <cell r="C674">
            <v>92.38</v>
          </cell>
          <cell r="D674">
            <v>2.13</v>
          </cell>
          <cell r="E674">
            <v>16.333333333333002</v>
          </cell>
          <cell r="F674">
            <v>18.881</v>
          </cell>
          <cell r="G674">
            <v>98</v>
          </cell>
          <cell r="H674">
            <v>6</v>
          </cell>
        </row>
        <row r="675">
          <cell r="A675" t="str">
            <v>PMMB33045</v>
          </cell>
          <cell r="B675" t="str">
            <v>INPR</v>
          </cell>
          <cell r="C675">
            <v>91.31</v>
          </cell>
          <cell r="D675">
            <v>2.4300000000000002</v>
          </cell>
          <cell r="E675">
            <v>16.183333333333</v>
          </cell>
          <cell r="F675">
            <v>78.087999999999994</v>
          </cell>
          <cell r="G675">
            <v>97.1</v>
          </cell>
          <cell r="H675">
            <v>6</v>
          </cell>
        </row>
        <row r="676">
          <cell r="A676" t="str">
            <v>PMMB33051</v>
          </cell>
          <cell r="B676" t="str">
            <v>INPR</v>
          </cell>
          <cell r="C676">
            <v>79.23</v>
          </cell>
          <cell r="D676">
            <v>3.74</v>
          </cell>
          <cell r="E676">
            <v>9.9111111111111008</v>
          </cell>
          <cell r="F676">
            <v>13.464</v>
          </cell>
          <cell r="G676">
            <v>89.2</v>
          </cell>
          <cell r="H676">
            <v>9</v>
          </cell>
        </row>
        <row r="677">
          <cell r="A677" t="str">
            <v>PMMB33052</v>
          </cell>
          <cell r="B677" t="str">
            <v>IDWP</v>
          </cell>
          <cell r="C677">
            <v>0</v>
          </cell>
          <cell r="G677">
            <v>0</v>
          </cell>
          <cell r="H677">
            <v>0</v>
          </cell>
        </row>
        <row r="678">
          <cell r="A678" t="str">
            <v>PMMB33053</v>
          </cell>
          <cell r="B678" t="str">
            <v>INPR</v>
          </cell>
          <cell r="C678">
            <v>87.81</v>
          </cell>
          <cell r="D678">
            <v>3.3</v>
          </cell>
          <cell r="E678">
            <v>12.133333333333001</v>
          </cell>
          <cell r="F678">
            <v>65.265000000000001</v>
          </cell>
          <cell r="G678">
            <v>72.8</v>
          </cell>
          <cell r="H678">
            <v>6</v>
          </cell>
        </row>
        <row r="679">
          <cell r="A679" t="str">
            <v>PMMB33056</v>
          </cell>
          <cell r="B679" t="str">
            <v>IDWP</v>
          </cell>
          <cell r="C679">
            <v>0</v>
          </cell>
          <cell r="G679">
            <v>0</v>
          </cell>
          <cell r="H679">
            <v>0</v>
          </cell>
        </row>
        <row r="680">
          <cell r="A680" t="str">
            <v>PMMB33058</v>
          </cell>
          <cell r="B680" t="str">
            <v>INPR</v>
          </cell>
          <cell r="C680">
            <v>77.900000000000006</v>
          </cell>
          <cell r="D680">
            <v>5.25</v>
          </cell>
          <cell r="E680">
            <v>11.5</v>
          </cell>
          <cell r="F680">
            <v>78.89</v>
          </cell>
          <cell r="G680">
            <v>80.5</v>
          </cell>
          <cell r="H680">
            <v>7</v>
          </cell>
        </row>
        <row r="681">
          <cell r="A681" t="str">
            <v>PMMB33059</v>
          </cell>
          <cell r="B681" t="str">
            <v>INPR</v>
          </cell>
          <cell r="C681">
            <v>55.95</v>
          </cell>
          <cell r="D681">
            <v>12.33</v>
          </cell>
          <cell r="E681">
            <v>11.5</v>
          </cell>
          <cell r="F681">
            <v>74.572000000000003</v>
          </cell>
          <cell r="G681">
            <v>69</v>
          </cell>
          <cell r="H681">
            <v>6</v>
          </cell>
        </row>
        <row r="682">
          <cell r="A682" t="str">
            <v>PMMB33060</v>
          </cell>
          <cell r="B682" t="str">
            <v>INPR</v>
          </cell>
          <cell r="C682">
            <v>79.88</v>
          </cell>
          <cell r="D682">
            <v>4.3899999999999997</v>
          </cell>
          <cell r="E682">
            <v>12.642857142857</v>
          </cell>
          <cell r="F682">
            <v>89.581999999999994</v>
          </cell>
          <cell r="G682">
            <v>88.5</v>
          </cell>
          <cell r="H682">
            <v>7</v>
          </cell>
        </row>
        <row r="683">
          <cell r="A683" t="str">
            <v>PMMB38001</v>
          </cell>
          <cell r="B683" t="str">
            <v/>
          </cell>
          <cell r="C683">
            <v>0</v>
          </cell>
          <cell r="G683">
            <v>0</v>
          </cell>
          <cell r="H683">
            <v>0</v>
          </cell>
        </row>
        <row r="684">
          <cell r="A684" t="str">
            <v>PMSC16001</v>
          </cell>
          <cell r="B684" t="str">
            <v>IDWP</v>
          </cell>
          <cell r="C684">
            <v>0</v>
          </cell>
          <cell r="G684">
            <v>0</v>
          </cell>
          <cell r="H684">
            <v>0</v>
          </cell>
        </row>
        <row r="685">
          <cell r="A685" t="str">
            <v>PMSC16002</v>
          </cell>
          <cell r="B685" t="str">
            <v>IDWP</v>
          </cell>
          <cell r="C685">
            <v>0</v>
          </cell>
          <cell r="G685">
            <v>0</v>
          </cell>
          <cell r="H685">
            <v>0</v>
          </cell>
        </row>
        <row r="686">
          <cell r="A686" t="str">
            <v>PMSC16003</v>
          </cell>
          <cell r="B686" t="str">
            <v>IDWP</v>
          </cell>
          <cell r="C686">
            <v>0</v>
          </cell>
          <cell r="G686">
            <v>0</v>
          </cell>
          <cell r="H686">
            <v>0</v>
          </cell>
        </row>
        <row r="687">
          <cell r="A687" t="str">
            <v>PMSC16004</v>
          </cell>
          <cell r="B687" t="str">
            <v>IDWP</v>
          </cell>
          <cell r="C687">
            <v>0</v>
          </cell>
          <cell r="G687">
            <v>0</v>
          </cell>
          <cell r="H687">
            <v>0</v>
          </cell>
        </row>
        <row r="688">
          <cell r="A688" t="str">
            <v>PMSC16007</v>
          </cell>
          <cell r="B688" t="str">
            <v>INPR</v>
          </cell>
          <cell r="C688">
            <v>100</v>
          </cell>
          <cell r="G688">
            <v>0</v>
          </cell>
          <cell r="H688">
            <v>0</v>
          </cell>
        </row>
        <row r="689">
          <cell r="A689" t="str">
            <v>PMSC16008</v>
          </cell>
          <cell r="B689" t="str">
            <v>IDWP</v>
          </cell>
          <cell r="C689">
            <v>0</v>
          </cell>
          <cell r="G689">
            <v>0</v>
          </cell>
          <cell r="H689">
            <v>0</v>
          </cell>
        </row>
        <row r="690">
          <cell r="A690" t="str">
            <v>PMSC16009</v>
          </cell>
          <cell r="B690" t="str">
            <v>IDWP</v>
          </cell>
          <cell r="C690">
            <v>0</v>
          </cell>
          <cell r="G690">
            <v>0</v>
          </cell>
          <cell r="H690">
            <v>0</v>
          </cell>
        </row>
        <row r="691">
          <cell r="A691" t="str">
            <v>PMSC16011</v>
          </cell>
          <cell r="B691" t="str">
            <v>INPR</v>
          </cell>
          <cell r="C691">
            <v>100</v>
          </cell>
          <cell r="G691">
            <v>0</v>
          </cell>
          <cell r="H691">
            <v>0</v>
          </cell>
        </row>
        <row r="692">
          <cell r="A692" t="str">
            <v>PMSC16012</v>
          </cell>
          <cell r="B692" t="str">
            <v>IDWP</v>
          </cell>
          <cell r="C692">
            <v>0</v>
          </cell>
          <cell r="G692">
            <v>0</v>
          </cell>
          <cell r="H692">
            <v>0</v>
          </cell>
        </row>
        <row r="693">
          <cell r="A693" t="str">
            <v>PMSC16014</v>
          </cell>
          <cell r="B693" t="str">
            <v>IDWP</v>
          </cell>
          <cell r="C693">
            <v>0</v>
          </cell>
          <cell r="G693">
            <v>0</v>
          </cell>
          <cell r="H693">
            <v>0</v>
          </cell>
        </row>
        <row r="694">
          <cell r="A694" t="str">
            <v>PMSC16015</v>
          </cell>
          <cell r="B694" t="str">
            <v>IDWP</v>
          </cell>
          <cell r="C694">
            <v>0</v>
          </cell>
          <cell r="G694">
            <v>0</v>
          </cell>
          <cell r="H694">
            <v>0</v>
          </cell>
        </row>
        <row r="695">
          <cell r="A695" t="str">
            <v>PMVV16003</v>
          </cell>
          <cell r="B695" t="str">
            <v>INPR</v>
          </cell>
          <cell r="C695">
            <v>75.17</v>
          </cell>
          <cell r="D695">
            <v>8.02</v>
          </cell>
          <cell r="E695">
            <v>17.239999999999998</v>
          </cell>
          <cell r="F695">
            <v>58.603000000000002</v>
          </cell>
          <cell r="G695">
            <v>86.2</v>
          </cell>
          <cell r="H695">
            <v>5</v>
          </cell>
        </row>
        <row r="696">
          <cell r="A696" t="str">
            <v>PMVV16044</v>
          </cell>
          <cell r="B696" t="str">
            <v>INPR</v>
          </cell>
          <cell r="C696">
            <v>74.650000000000006</v>
          </cell>
          <cell r="D696">
            <v>4.26</v>
          </cell>
          <cell r="E696">
            <v>5.91</v>
          </cell>
          <cell r="F696">
            <v>63.912999999999997</v>
          </cell>
          <cell r="G696">
            <v>59.1</v>
          </cell>
          <cell r="H696">
            <v>10</v>
          </cell>
        </row>
        <row r="697">
          <cell r="A697" t="str">
            <v>PMVV16064</v>
          </cell>
          <cell r="B697" t="str">
            <v>INPR</v>
          </cell>
          <cell r="C697">
            <v>90.88</v>
          </cell>
          <cell r="D697">
            <v>0.94</v>
          </cell>
          <cell r="E697">
            <v>8.57</v>
          </cell>
          <cell r="F697">
            <v>0</v>
          </cell>
          <cell r="G697">
            <v>85.7</v>
          </cell>
          <cell r="H697">
            <v>10</v>
          </cell>
        </row>
        <row r="698">
          <cell r="A698" t="str">
            <v>PMVV16073</v>
          </cell>
          <cell r="B698" t="str">
            <v>INPR</v>
          </cell>
          <cell r="C698">
            <v>78.58</v>
          </cell>
          <cell r="D698">
            <v>5.94</v>
          </cell>
          <cell r="E698">
            <v>12</v>
          </cell>
          <cell r="F698">
            <v>94.111999999999995</v>
          </cell>
          <cell r="G698">
            <v>72</v>
          </cell>
          <cell r="H698">
            <v>6</v>
          </cell>
        </row>
        <row r="699">
          <cell r="A699" t="str">
            <v>PMVV16090</v>
          </cell>
          <cell r="B699" t="str">
            <v>INPR</v>
          </cell>
          <cell r="C699">
            <v>80.41</v>
          </cell>
          <cell r="D699">
            <v>4.07</v>
          </cell>
          <cell r="E699">
            <v>10.112500000000001</v>
          </cell>
          <cell r="F699">
            <v>66.188999999999993</v>
          </cell>
          <cell r="G699">
            <v>80.900000000000006</v>
          </cell>
          <cell r="H699">
            <v>8</v>
          </cell>
        </row>
        <row r="700">
          <cell r="A700" t="str">
            <v>PMVV16095</v>
          </cell>
          <cell r="B700" t="str">
            <v>INPR</v>
          </cell>
          <cell r="C700">
            <v>66.22</v>
          </cell>
          <cell r="D700">
            <v>6.26</v>
          </cell>
          <cell r="E700">
            <v>8.2222222222222001</v>
          </cell>
          <cell r="F700">
            <v>77.150999999999996</v>
          </cell>
          <cell r="G700">
            <v>74</v>
          </cell>
          <cell r="H700">
            <v>9</v>
          </cell>
        </row>
        <row r="701">
          <cell r="A701" t="str">
            <v>PMVV16099</v>
          </cell>
          <cell r="B701" t="str">
            <v>INPR</v>
          </cell>
          <cell r="C701">
            <v>80.67</v>
          </cell>
          <cell r="D701">
            <v>7.74</v>
          </cell>
          <cell r="E701">
            <v>22.85</v>
          </cell>
          <cell r="F701">
            <v>0</v>
          </cell>
          <cell r="G701">
            <v>91.4</v>
          </cell>
          <cell r="H701">
            <v>4</v>
          </cell>
        </row>
        <row r="702">
          <cell r="A702" t="str">
            <v>PMVV16107</v>
          </cell>
          <cell r="B702" t="str">
            <v>INPR</v>
          </cell>
          <cell r="C702">
            <v>71.47</v>
          </cell>
          <cell r="D702">
            <v>11.98</v>
          </cell>
          <cell r="E702">
            <v>18.524999999999999</v>
          </cell>
          <cell r="F702">
            <v>93.95</v>
          </cell>
          <cell r="G702">
            <v>74.099999999999994</v>
          </cell>
          <cell r="H702">
            <v>4</v>
          </cell>
        </row>
        <row r="703">
          <cell r="A703" t="str">
            <v>PMVV16108</v>
          </cell>
          <cell r="B703" t="str">
            <v>INPR</v>
          </cell>
          <cell r="C703">
            <v>92.15</v>
          </cell>
          <cell r="D703">
            <v>1.83</v>
          </cell>
          <cell r="E703">
            <v>16.183333333333</v>
          </cell>
          <cell r="F703">
            <v>0</v>
          </cell>
          <cell r="G703">
            <v>97.1</v>
          </cell>
          <cell r="H703">
            <v>6</v>
          </cell>
        </row>
        <row r="704">
          <cell r="A704" t="str">
            <v>PWMB33001</v>
          </cell>
          <cell r="B704" t="str">
            <v>IDWP</v>
          </cell>
          <cell r="C704">
            <v>0</v>
          </cell>
          <cell r="G704">
            <v>0</v>
          </cell>
          <cell r="H704">
            <v>0</v>
          </cell>
        </row>
        <row r="705">
          <cell r="A705" t="str">
            <v>PWMB33002</v>
          </cell>
          <cell r="B705" t="str">
            <v>INPR</v>
          </cell>
          <cell r="C705">
            <v>100</v>
          </cell>
          <cell r="G705">
            <v>0</v>
          </cell>
          <cell r="H705">
            <v>0</v>
          </cell>
        </row>
        <row r="706">
          <cell r="A706" t="str">
            <v>PWMB33003</v>
          </cell>
          <cell r="B706" t="str">
            <v>INPR</v>
          </cell>
          <cell r="C706">
            <v>100</v>
          </cell>
          <cell r="D706">
            <v>0</v>
          </cell>
          <cell r="E706">
            <v>6</v>
          </cell>
          <cell r="G706">
            <v>6</v>
          </cell>
          <cell r="H706">
            <v>0</v>
          </cell>
        </row>
        <row r="707">
          <cell r="A707" t="str">
            <v>PWMB33004</v>
          </cell>
          <cell r="B707" t="str">
            <v>INPR</v>
          </cell>
          <cell r="C707">
            <v>67.900000000000006</v>
          </cell>
          <cell r="D707">
            <v>26.97</v>
          </cell>
          <cell r="E707">
            <v>4</v>
          </cell>
          <cell r="F707">
            <v>0</v>
          </cell>
          <cell r="G707">
            <v>8</v>
          </cell>
          <cell r="H707">
            <v>2</v>
          </cell>
        </row>
        <row r="708">
          <cell r="A708" t="str">
            <v>PWVV16001</v>
          </cell>
          <cell r="B708" t="str">
            <v/>
          </cell>
          <cell r="C708">
            <v>0</v>
          </cell>
          <cell r="G708">
            <v>0</v>
          </cell>
          <cell r="H708">
            <v>0</v>
          </cell>
        </row>
        <row r="709">
          <cell r="A709" t="str">
            <v>PWVV16002</v>
          </cell>
          <cell r="B709" t="str">
            <v/>
          </cell>
          <cell r="C709">
            <v>0</v>
          </cell>
          <cell r="G709">
            <v>0</v>
          </cell>
          <cell r="H709">
            <v>0</v>
          </cell>
        </row>
        <row r="710">
          <cell r="A710" t="str">
            <v>PWVV16003</v>
          </cell>
          <cell r="B710" t="str">
            <v/>
          </cell>
          <cell r="C710">
            <v>0</v>
          </cell>
          <cell r="G710">
            <v>0</v>
          </cell>
          <cell r="H710">
            <v>0</v>
          </cell>
        </row>
        <row r="711">
          <cell r="A711" t="str">
            <v>PWVV16004</v>
          </cell>
          <cell r="B711" t="str">
            <v/>
          </cell>
          <cell r="C711">
            <v>0</v>
          </cell>
          <cell r="G711">
            <v>0</v>
          </cell>
          <cell r="H711">
            <v>0</v>
          </cell>
        </row>
        <row r="712">
          <cell r="A712" t="str">
            <v>SDPT60003</v>
          </cell>
          <cell r="B712" t="str">
            <v/>
          </cell>
          <cell r="C712">
            <v>0</v>
          </cell>
          <cell r="G712">
            <v>0</v>
          </cell>
          <cell r="H712">
            <v>0</v>
          </cell>
        </row>
        <row r="713">
          <cell r="A713" t="str">
            <v>SDPT60004</v>
          </cell>
          <cell r="B713" t="str">
            <v/>
          </cell>
          <cell r="C713">
            <v>0</v>
          </cell>
          <cell r="G713">
            <v>0</v>
          </cell>
          <cell r="H713">
            <v>0</v>
          </cell>
        </row>
        <row r="714">
          <cell r="A714" t="str">
            <v>SDPT60005</v>
          </cell>
          <cell r="B714" t="str">
            <v/>
          </cell>
          <cell r="C714">
            <v>0</v>
          </cell>
          <cell r="G714">
            <v>0</v>
          </cell>
          <cell r="H714">
            <v>0</v>
          </cell>
        </row>
        <row r="715">
          <cell r="A715" t="str">
            <v>SDPT60007</v>
          </cell>
          <cell r="B715" t="str">
            <v/>
          </cell>
          <cell r="C715">
            <v>0</v>
          </cell>
          <cell r="G715">
            <v>0</v>
          </cell>
          <cell r="H715">
            <v>0</v>
          </cell>
        </row>
        <row r="716">
          <cell r="A716" t="str">
            <v>SDPT60008</v>
          </cell>
          <cell r="B716" t="str">
            <v/>
          </cell>
          <cell r="C716">
            <v>0</v>
          </cell>
          <cell r="G716">
            <v>0</v>
          </cell>
          <cell r="H716">
            <v>0</v>
          </cell>
        </row>
        <row r="717">
          <cell r="A717" t="str">
            <v>SDPT60009</v>
          </cell>
          <cell r="B717" t="str">
            <v/>
          </cell>
          <cell r="C717">
            <v>0</v>
          </cell>
          <cell r="G717">
            <v>0</v>
          </cell>
          <cell r="H717">
            <v>0</v>
          </cell>
        </row>
        <row r="718">
          <cell r="A718" t="str">
            <v>SDPT60010</v>
          </cell>
          <cell r="B718" t="str">
            <v/>
          </cell>
          <cell r="C718">
            <v>0</v>
          </cell>
          <cell r="G718">
            <v>0</v>
          </cell>
          <cell r="H718">
            <v>0</v>
          </cell>
        </row>
        <row r="719">
          <cell r="A719" t="str">
            <v>SDPT60011</v>
          </cell>
          <cell r="B719" t="str">
            <v/>
          </cell>
          <cell r="C719">
            <v>0</v>
          </cell>
          <cell r="G719">
            <v>0</v>
          </cell>
          <cell r="H719">
            <v>0</v>
          </cell>
        </row>
        <row r="720">
          <cell r="A720" t="str">
            <v>SDPT60012</v>
          </cell>
          <cell r="B720" t="str">
            <v/>
          </cell>
          <cell r="C720">
            <v>0</v>
          </cell>
          <cell r="G720">
            <v>0</v>
          </cell>
          <cell r="H720">
            <v>0</v>
          </cell>
        </row>
        <row r="721">
          <cell r="A721" t="str">
            <v>SDPT60014</v>
          </cell>
          <cell r="B721" t="str">
            <v/>
          </cell>
          <cell r="C721">
            <v>0</v>
          </cell>
          <cell r="G721">
            <v>0</v>
          </cell>
          <cell r="H721">
            <v>0</v>
          </cell>
        </row>
        <row r="722">
          <cell r="A722" t="str">
            <v>SDPT60015</v>
          </cell>
          <cell r="B722" t="str">
            <v/>
          </cell>
          <cell r="C722">
            <v>0</v>
          </cell>
          <cell r="G722">
            <v>0</v>
          </cell>
          <cell r="H722">
            <v>0</v>
          </cell>
        </row>
        <row r="723">
          <cell r="A723" t="str">
            <v>SDPT60016</v>
          </cell>
          <cell r="B723" t="str">
            <v/>
          </cell>
          <cell r="C723">
            <v>0</v>
          </cell>
          <cell r="G723">
            <v>0</v>
          </cell>
          <cell r="H723">
            <v>0</v>
          </cell>
        </row>
        <row r="724">
          <cell r="A724" t="str">
            <v>SDPT60017</v>
          </cell>
          <cell r="B724" t="str">
            <v/>
          </cell>
          <cell r="C724">
            <v>0</v>
          </cell>
          <cell r="G724">
            <v>0</v>
          </cell>
          <cell r="H724">
            <v>0</v>
          </cell>
        </row>
        <row r="725">
          <cell r="A725" t="str">
            <v>SDPT60018</v>
          </cell>
          <cell r="B725" t="str">
            <v/>
          </cell>
          <cell r="C725">
            <v>0</v>
          </cell>
          <cell r="G725">
            <v>0</v>
          </cell>
          <cell r="H725">
            <v>0</v>
          </cell>
        </row>
        <row r="726">
          <cell r="A726" t="str">
            <v>SDPT60020</v>
          </cell>
          <cell r="B726" t="str">
            <v/>
          </cell>
          <cell r="C726">
            <v>0</v>
          </cell>
          <cell r="G726">
            <v>0</v>
          </cell>
          <cell r="H726">
            <v>0</v>
          </cell>
        </row>
        <row r="727">
          <cell r="A727" t="str">
            <v>SDPT60021</v>
          </cell>
          <cell r="B727" t="str">
            <v/>
          </cell>
          <cell r="C727">
            <v>0</v>
          </cell>
          <cell r="G727">
            <v>0</v>
          </cell>
          <cell r="H727">
            <v>0</v>
          </cell>
        </row>
        <row r="728">
          <cell r="A728" t="str">
            <v>SDPT60025</v>
          </cell>
          <cell r="B728" t="str">
            <v/>
          </cell>
          <cell r="C728">
            <v>0</v>
          </cell>
          <cell r="G728">
            <v>0</v>
          </cell>
          <cell r="H728">
            <v>0</v>
          </cell>
        </row>
        <row r="729">
          <cell r="A729" t="str">
            <v>SDPT60027</v>
          </cell>
          <cell r="B729" t="str">
            <v/>
          </cell>
          <cell r="C729">
            <v>0</v>
          </cell>
          <cell r="G729">
            <v>0</v>
          </cell>
          <cell r="H729">
            <v>0</v>
          </cell>
        </row>
        <row r="730">
          <cell r="A730" t="str">
            <v>SDPT60031</v>
          </cell>
          <cell r="B730" t="str">
            <v/>
          </cell>
          <cell r="C730">
            <v>0</v>
          </cell>
          <cell r="G730">
            <v>0</v>
          </cell>
          <cell r="H730">
            <v>0</v>
          </cell>
        </row>
        <row r="731">
          <cell r="A731" t="str">
            <v>SDPT60032</v>
          </cell>
          <cell r="B731" t="str">
            <v/>
          </cell>
          <cell r="C731">
            <v>0</v>
          </cell>
          <cell r="G731">
            <v>0</v>
          </cell>
          <cell r="H731">
            <v>0</v>
          </cell>
        </row>
        <row r="732">
          <cell r="A732" t="str">
            <v>SDPT60033</v>
          </cell>
          <cell r="B732" t="str">
            <v/>
          </cell>
          <cell r="C732">
            <v>0</v>
          </cell>
          <cell r="G732">
            <v>0</v>
          </cell>
          <cell r="H732">
            <v>0</v>
          </cell>
        </row>
        <row r="733">
          <cell r="A733" t="str">
            <v>SDPT60036</v>
          </cell>
          <cell r="B733" t="str">
            <v/>
          </cell>
          <cell r="C733">
            <v>0</v>
          </cell>
          <cell r="G733">
            <v>0</v>
          </cell>
          <cell r="H733">
            <v>0</v>
          </cell>
        </row>
        <row r="734">
          <cell r="A734" t="str">
            <v>SDPT60037</v>
          </cell>
          <cell r="B734" t="str">
            <v/>
          </cell>
          <cell r="C734">
            <v>0</v>
          </cell>
          <cell r="G734">
            <v>0</v>
          </cell>
          <cell r="H734">
            <v>0</v>
          </cell>
        </row>
        <row r="735">
          <cell r="A735" t="str">
            <v>SDPT60041</v>
          </cell>
          <cell r="B735" t="str">
            <v/>
          </cell>
          <cell r="C735">
            <v>0</v>
          </cell>
          <cell r="G735">
            <v>0</v>
          </cell>
          <cell r="H735">
            <v>0</v>
          </cell>
        </row>
        <row r="736">
          <cell r="A736" t="str">
            <v>SDPT60046</v>
          </cell>
          <cell r="B736" t="str">
            <v/>
          </cell>
          <cell r="C736">
            <v>0</v>
          </cell>
          <cell r="G736">
            <v>0</v>
          </cell>
          <cell r="H736">
            <v>0</v>
          </cell>
        </row>
        <row r="737">
          <cell r="A737" t="str">
            <v>SDPT60048</v>
          </cell>
          <cell r="B737" t="str">
            <v/>
          </cell>
          <cell r="C737">
            <v>0</v>
          </cell>
          <cell r="G737">
            <v>0</v>
          </cell>
          <cell r="H737">
            <v>0</v>
          </cell>
        </row>
        <row r="738">
          <cell r="A738" t="str">
            <v>SDPT60049</v>
          </cell>
          <cell r="B738" t="str">
            <v/>
          </cell>
          <cell r="C738">
            <v>0</v>
          </cell>
          <cell r="G738">
            <v>0</v>
          </cell>
          <cell r="H738">
            <v>0</v>
          </cell>
        </row>
        <row r="739">
          <cell r="A739" t="str">
            <v>SDPT60051</v>
          </cell>
          <cell r="B739" t="str">
            <v/>
          </cell>
          <cell r="C739">
            <v>0</v>
          </cell>
          <cell r="G739">
            <v>0</v>
          </cell>
          <cell r="H739">
            <v>0</v>
          </cell>
        </row>
        <row r="740">
          <cell r="A740" t="str">
            <v>SDPT60052</v>
          </cell>
          <cell r="B740" t="str">
            <v/>
          </cell>
          <cell r="C740">
            <v>0</v>
          </cell>
          <cell r="G740">
            <v>0</v>
          </cell>
          <cell r="H740">
            <v>0</v>
          </cell>
        </row>
        <row r="741">
          <cell r="A741" t="str">
            <v>SDPT60053</v>
          </cell>
          <cell r="B741" t="str">
            <v/>
          </cell>
          <cell r="C741">
            <v>0</v>
          </cell>
          <cell r="G741">
            <v>0</v>
          </cell>
          <cell r="H741">
            <v>0</v>
          </cell>
        </row>
        <row r="742">
          <cell r="A742" t="str">
            <v>SDPT60058</v>
          </cell>
          <cell r="B742" t="str">
            <v/>
          </cell>
          <cell r="C742">
            <v>0</v>
          </cell>
          <cell r="G742">
            <v>0</v>
          </cell>
          <cell r="H742">
            <v>0</v>
          </cell>
        </row>
        <row r="743">
          <cell r="A743" t="str">
            <v>SDPT60059</v>
          </cell>
          <cell r="B743" t="str">
            <v/>
          </cell>
          <cell r="C743">
            <v>0</v>
          </cell>
          <cell r="G743">
            <v>0</v>
          </cell>
          <cell r="H743">
            <v>0</v>
          </cell>
        </row>
        <row r="744">
          <cell r="A744" t="str">
            <v>SDPT60060</v>
          </cell>
          <cell r="B744" t="str">
            <v/>
          </cell>
          <cell r="C744">
            <v>0</v>
          </cell>
          <cell r="G744">
            <v>0</v>
          </cell>
          <cell r="H744">
            <v>0</v>
          </cell>
        </row>
        <row r="745">
          <cell r="A745" t="str">
            <v>SDPT60061</v>
          </cell>
          <cell r="B745" t="str">
            <v/>
          </cell>
          <cell r="C745">
            <v>0</v>
          </cell>
          <cell r="G745">
            <v>0</v>
          </cell>
          <cell r="H745">
            <v>0</v>
          </cell>
        </row>
        <row r="746">
          <cell r="A746" t="str">
            <v>SDPT60062</v>
          </cell>
          <cell r="B746" t="str">
            <v/>
          </cell>
          <cell r="C746">
            <v>0</v>
          </cell>
          <cell r="G746">
            <v>0</v>
          </cell>
          <cell r="H746">
            <v>0</v>
          </cell>
        </row>
        <row r="747">
          <cell r="A747" t="str">
            <v>SDPT60063</v>
          </cell>
          <cell r="B747" t="str">
            <v/>
          </cell>
          <cell r="C747">
            <v>0</v>
          </cell>
          <cell r="G747">
            <v>0</v>
          </cell>
          <cell r="H747">
            <v>0</v>
          </cell>
        </row>
        <row r="748">
          <cell r="A748" t="str">
            <v>SDPT60064</v>
          </cell>
          <cell r="B748" t="str">
            <v/>
          </cell>
          <cell r="C748">
            <v>0</v>
          </cell>
          <cell r="G748">
            <v>0</v>
          </cell>
          <cell r="H748">
            <v>0</v>
          </cell>
        </row>
        <row r="749">
          <cell r="A749" t="str">
            <v>SDPT60065</v>
          </cell>
          <cell r="B749" t="str">
            <v/>
          </cell>
          <cell r="C749">
            <v>0</v>
          </cell>
          <cell r="G749">
            <v>0</v>
          </cell>
          <cell r="H749">
            <v>0</v>
          </cell>
        </row>
        <row r="750">
          <cell r="A750" t="str">
            <v>SDPT60066</v>
          </cell>
          <cell r="B750" t="str">
            <v/>
          </cell>
          <cell r="C750">
            <v>0</v>
          </cell>
          <cell r="G750">
            <v>0</v>
          </cell>
          <cell r="H750">
            <v>0</v>
          </cell>
        </row>
        <row r="751">
          <cell r="A751" t="str">
            <v>SDPT60067</v>
          </cell>
          <cell r="B751" t="str">
            <v/>
          </cell>
          <cell r="C751">
            <v>0</v>
          </cell>
          <cell r="G751">
            <v>0</v>
          </cell>
          <cell r="H751">
            <v>0</v>
          </cell>
        </row>
        <row r="752">
          <cell r="A752" t="str">
            <v>SDPT60070</v>
          </cell>
          <cell r="B752" t="str">
            <v/>
          </cell>
          <cell r="C752">
            <v>0</v>
          </cell>
          <cell r="G752">
            <v>0</v>
          </cell>
          <cell r="H752">
            <v>0</v>
          </cell>
        </row>
        <row r="753">
          <cell r="A753" t="str">
            <v>SDPT60071</v>
          </cell>
          <cell r="B753" t="str">
            <v/>
          </cell>
          <cell r="C753">
            <v>0</v>
          </cell>
          <cell r="G753">
            <v>0</v>
          </cell>
          <cell r="H753">
            <v>0</v>
          </cell>
        </row>
        <row r="754">
          <cell r="A754" t="str">
            <v>SDPT60074</v>
          </cell>
          <cell r="B754" t="str">
            <v/>
          </cell>
          <cell r="C754">
            <v>0</v>
          </cell>
          <cell r="G754">
            <v>0</v>
          </cell>
          <cell r="H754">
            <v>0</v>
          </cell>
        </row>
        <row r="755">
          <cell r="A755" t="str">
            <v>SDPT60075</v>
          </cell>
          <cell r="B755" t="str">
            <v/>
          </cell>
          <cell r="C755">
            <v>0</v>
          </cell>
          <cell r="G755">
            <v>0</v>
          </cell>
          <cell r="H755">
            <v>0</v>
          </cell>
        </row>
        <row r="756">
          <cell r="A756" t="str">
            <v>SDPT60076</v>
          </cell>
          <cell r="B756" t="str">
            <v/>
          </cell>
          <cell r="C756">
            <v>0</v>
          </cell>
          <cell r="G756">
            <v>0</v>
          </cell>
          <cell r="H756">
            <v>0</v>
          </cell>
        </row>
        <row r="757">
          <cell r="A757" t="str">
            <v>SDPT60077</v>
          </cell>
          <cell r="B757" t="str">
            <v/>
          </cell>
          <cell r="C757">
            <v>0</v>
          </cell>
          <cell r="G757">
            <v>0</v>
          </cell>
          <cell r="H757">
            <v>0</v>
          </cell>
        </row>
        <row r="758">
          <cell r="A758" t="str">
            <v>SDPT60096</v>
          </cell>
          <cell r="B758" t="str">
            <v/>
          </cell>
          <cell r="C758">
            <v>0</v>
          </cell>
          <cell r="G758">
            <v>0</v>
          </cell>
          <cell r="H758">
            <v>0</v>
          </cell>
        </row>
        <row r="759">
          <cell r="A759" t="str">
            <v>SDPT60097</v>
          </cell>
          <cell r="B759" t="str">
            <v/>
          </cell>
          <cell r="C759">
            <v>0</v>
          </cell>
          <cell r="G759">
            <v>0</v>
          </cell>
          <cell r="H759">
            <v>0</v>
          </cell>
        </row>
        <row r="760">
          <cell r="A760" t="str">
            <v>SDPT60098</v>
          </cell>
          <cell r="B760" t="str">
            <v/>
          </cell>
          <cell r="C760">
            <v>0</v>
          </cell>
          <cell r="G760">
            <v>0</v>
          </cell>
          <cell r="H760">
            <v>0</v>
          </cell>
        </row>
        <row r="761">
          <cell r="A761" t="str">
            <v>SDPT60099</v>
          </cell>
          <cell r="B761" t="str">
            <v/>
          </cell>
          <cell r="C761">
            <v>0</v>
          </cell>
          <cell r="G761">
            <v>0</v>
          </cell>
          <cell r="H761">
            <v>0</v>
          </cell>
        </row>
        <row r="762">
          <cell r="A762" t="str">
            <v>SDPT60100</v>
          </cell>
          <cell r="B762" t="str">
            <v/>
          </cell>
          <cell r="C762">
            <v>0</v>
          </cell>
          <cell r="G762">
            <v>0</v>
          </cell>
          <cell r="H762">
            <v>0</v>
          </cell>
        </row>
        <row r="763">
          <cell r="A763" t="str">
            <v>SDPT60101</v>
          </cell>
          <cell r="B763" t="str">
            <v/>
          </cell>
          <cell r="C763">
            <v>0</v>
          </cell>
          <cell r="G763">
            <v>0</v>
          </cell>
          <cell r="H763">
            <v>0</v>
          </cell>
        </row>
        <row r="764">
          <cell r="A764" t="str">
            <v>SDPT60104</v>
          </cell>
          <cell r="B764" t="str">
            <v/>
          </cell>
          <cell r="C764">
            <v>0</v>
          </cell>
          <cell r="G764">
            <v>0</v>
          </cell>
          <cell r="H764">
            <v>0</v>
          </cell>
        </row>
        <row r="765">
          <cell r="A765" t="str">
            <v>SDPT60105</v>
          </cell>
          <cell r="B765" t="str">
            <v/>
          </cell>
          <cell r="C765">
            <v>0</v>
          </cell>
          <cell r="G765">
            <v>0</v>
          </cell>
          <cell r="H765">
            <v>0</v>
          </cell>
        </row>
        <row r="766">
          <cell r="A766" t="str">
            <v>SDPT60108</v>
          </cell>
          <cell r="B766" t="str">
            <v/>
          </cell>
          <cell r="C766">
            <v>0</v>
          </cell>
          <cell r="G766">
            <v>0</v>
          </cell>
          <cell r="H766">
            <v>0</v>
          </cell>
        </row>
        <row r="767">
          <cell r="A767" t="str">
            <v>SDPT60109</v>
          </cell>
          <cell r="B767" t="str">
            <v/>
          </cell>
          <cell r="C767">
            <v>0</v>
          </cell>
          <cell r="G767">
            <v>0</v>
          </cell>
          <cell r="H767">
            <v>0</v>
          </cell>
        </row>
        <row r="768">
          <cell r="A768" t="str">
            <v>SDPT60116</v>
          </cell>
          <cell r="B768" t="str">
            <v/>
          </cell>
          <cell r="C768">
            <v>0</v>
          </cell>
          <cell r="G768">
            <v>0</v>
          </cell>
          <cell r="H768">
            <v>0</v>
          </cell>
        </row>
        <row r="769">
          <cell r="A769" t="str">
            <v>SDPT60117</v>
          </cell>
          <cell r="B769" t="str">
            <v/>
          </cell>
          <cell r="C769">
            <v>0</v>
          </cell>
          <cell r="G769">
            <v>0</v>
          </cell>
          <cell r="H769">
            <v>0</v>
          </cell>
        </row>
        <row r="770">
          <cell r="A770" t="str">
            <v>SDPT60118</v>
          </cell>
          <cell r="B770" t="str">
            <v/>
          </cell>
          <cell r="C770">
            <v>0</v>
          </cell>
          <cell r="G770">
            <v>0</v>
          </cell>
          <cell r="H770">
            <v>0</v>
          </cell>
        </row>
        <row r="771">
          <cell r="A771" t="str">
            <v>SDPT60119</v>
          </cell>
          <cell r="B771" t="str">
            <v/>
          </cell>
          <cell r="C771">
            <v>0</v>
          </cell>
          <cell r="G771">
            <v>0</v>
          </cell>
          <cell r="H771">
            <v>0</v>
          </cell>
        </row>
        <row r="772">
          <cell r="A772" t="str">
            <v>SDPT60120</v>
          </cell>
          <cell r="B772" t="str">
            <v/>
          </cell>
          <cell r="C772">
            <v>0</v>
          </cell>
          <cell r="G772">
            <v>0</v>
          </cell>
          <cell r="H772">
            <v>0</v>
          </cell>
        </row>
        <row r="773">
          <cell r="A773" t="str">
            <v>SDPT60121</v>
          </cell>
          <cell r="B773" t="str">
            <v/>
          </cell>
          <cell r="C773">
            <v>0</v>
          </cell>
          <cell r="G773">
            <v>0</v>
          </cell>
          <cell r="H773">
            <v>0</v>
          </cell>
        </row>
        <row r="774">
          <cell r="A774" t="str">
            <v>SDPT60132</v>
          </cell>
          <cell r="B774" t="str">
            <v/>
          </cell>
          <cell r="C774">
            <v>0</v>
          </cell>
          <cell r="G774">
            <v>0</v>
          </cell>
          <cell r="H774">
            <v>0</v>
          </cell>
        </row>
        <row r="775">
          <cell r="A775" t="str">
            <v>SDPT60133</v>
          </cell>
          <cell r="B775" t="str">
            <v/>
          </cell>
          <cell r="C775">
            <v>0</v>
          </cell>
          <cell r="G775">
            <v>0</v>
          </cell>
          <cell r="H775">
            <v>0</v>
          </cell>
        </row>
        <row r="776">
          <cell r="A776" t="str">
            <v>SDPT60137</v>
          </cell>
          <cell r="B776" t="str">
            <v/>
          </cell>
          <cell r="C776">
            <v>0</v>
          </cell>
          <cell r="G776">
            <v>0</v>
          </cell>
          <cell r="H776">
            <v>0</v>
          </cell>
        </row>
        <row r="777">
          <cell r="A777" t="str">
            <v>SDPT60140</v>
          </cell>
          <cell r="B777" t="str">
            <v/>
          </cell>
          <cell r="C777">
            <v>0</v>
          </cell>
          <cell r="G777">
            <v>0</v>
          </cell>
          <cell r="H777">
            <v>0</v>
          </cell>
        </row>
        <row r="778">
          <cell r="A778" t="str">
            <v>SDPT60151</v>
          </cell>
          <cell r="B778" t="str">
            <v/>
          </cell>
          <cell r="C778">
            <v>0</v>
          </cell>
          <cell r="G778">
            <v>0</v>
          </cell>
          <cell r="H778">
            <v>0</v>
          </cell>
        </row>
        <row r="779">
          <cell r="A779" t="str">
            <v>SDPT60154</v>
          </cell>
          <cell r="B779" t="str">
            <v/>
          </cell>
          <cell r="C779">
            <v>0</v>
          </cell>
          <cell r="G779">
            <v>0</v>
          </cell>
          <cell r="H779">
            <v>0</v>
          </cell>
        </row>
        <row r="780">
          <cell r="A780" t="str">
            <v>SDPT60155</v>
          </cell>
          <cell r="B780" t="str">
            <v/>
          </cell>
          <cell r="C780">
            <v>0</v>
          </cell>
          <cell r="G780">
            <v>0</v>
          </cell>
          <cell r="H780">
            <v>0</v>
          </cell>
        </row>
        <row r="781">
          <cell r="A781" t="str">
            <v>SDPT60156</v>
          </cell>
          <cell r="B781" t="str">
            <v/>
          </cell>
          <cell r="C781">
            <v>0</v>
          </cell>
          <cell r="G781">
            <v>0</v>
          </cell>
          <cell r="H781">
            <v>0</v>
          </cell>
        </row>
        <row r="782">
          <cell r="A782" t="str">
            <v>SDPT60157</v>
          </cell>
          <cell r="B782" t="str">
            <v/>
          </cell>
          <cell r="C782">
            <v>0</v>
          </cell>
          <cell r="G782">
            <v>0</v>
          </cell>
          <cell r="H782">
            <v>0</v>
          </cell>
        </row>
        <row r="783">
          <cell r="A783" t="str">
            <v>SDPT60164</v>
          </cell>
          <cell r="B783" t="str">
            <v/>
          </cell>
          <cell r="C783">
            <v>0</v>
          </cell>
          <cell r="G783">
            <v>0</v>
          </cell>
          <cell r="H783">
            <v>0</v>
          </cell>
        </row>
        <row r="784">
          <cell r="A784" t="str">
            <v>SDPT60188</v>
          </cell>
          <cell r="B784" t="str">
            <v/>
          </cell>
          <cell r="C784">
            <v>0</v>
          </cell>
          <cell r="G784">
            <v>0</v>
          </cell>
          <cell r="H784">
            <v>0</v>
          </cell>
        </row>
        <row r="785">
          <cell r="A785" t="str">
            <v>SDPT60189</v>
          </cell>
          <cell r="B785" t="str">
            <v/>
          </cell>
          <cell r="C785">
            <v>0</v>
          </cell>
          <cell r="G785">
            <v>0</v>
          </cell>
          <cell r="H785">
            <v>0</v>
          </cell>
        </row>
        <row r="786">
          <cell r="A786" t="str">
            <v>TLYS30006</v>
          </cell>
          <cell r="B786" t="str">
            <v>INPR</v>
          </cell>
          <cell r="C786">
            <v>100</v>
          </cell>
          <cell r="G786">
            <v>0</v>
          </cell>
          <cell r="H786">
            <v>0</v>
          </cell>
        </row>
        <row r="787">
          <cell r="A787" t="str">
            <v>TLYS30007</v>
          </cell>
          <cell r="B787" t="str">
            <v/>
          </cell>
          <cell r="C787">
            <v>0</v>
          </cell>
          <cell r="G787">
            <v>0</v>
          </cell>
          <cell r="H787">
            <v>0</v>
          </cell>
        </row>
        <row r="788">
          <cell r="A788" t="str">
            <v>TLYS30008</v>
          </cell>
          <cell r="B788" t="str">
            <v/>
          </cell>
          <cell r="C788">
            <v>0</v>
          </cell>
          <cell r="G788">
            <v>0</v>
          </cell>
          <cell r="H788">
            <v>0</v>
          </cell>
        </row>
        <row r="789">
          <cell r="A789" t="str">
            <v>TLYS30009</v>
          </cell>
          <cell r="B789" t="str">
            <v>INPR</v>
          </cell>
          <cell r="C789">
            <v>100</v>
          </cell>
          <cell r="G789">
            <v>0</v>
          </cell>
          <cell r="H789">
            <v>0</v>
          </cell>
        </row>
        <row r="790">
          <cell r="A790" t="str">
            <v>TLYS30016</v>
          </cell>
          <cell r="B790" t="str">
            <v>INPR</v>
          </cell>
          <cell r="C790">
            <v>100</v>
          </cell>
          <cell r="G790">
            <v>0</v>
          </cell>
          <cell r="H790">
            <v>0</v>
          </cell>
        </row>
        <row r="791">
          <cell r="A791" t="str">
            <v>TLYS40007</v>
          </cell>
          <cell r="B791" t="str">
            <v>INPR</v>
          </cell>
          <cell r="C791">
            <v>100</v>
          </cell>
          <cell r="G791">
            <v>0</v>
          </cell>
          <cell r="H791">
            <v>0</v>
          </cell>
        </row>
        <row r="792">
          <cell r="A792" t="str">
            <v>TLYS40008</v>
          </cell>
          <cell r="B792" t="str">
            <v>INPR</v>
          </cell>
          <cell r="C792">
            <v>100</v>
          </cell>
          <cell r="G792">
            <v>0</v>
          </cell>
          <cell r="H792">
            <v>0</v>
          </cell>
        </row>
        <row r="793">
          <cell r="A793" t="str">
            <v>TLYS40010</v>
          </cell>
          <cell r="B793" t="str">
            <v>INPR</v>
          </cell>
          <cell r="C793">
            <v>100</v>
          </cell>
          <cell r="G793">
            <v>0</v>
          </cell>
          <cell r="H793">
            <v>0</v>
          </cell>
        </row>
        <row r="794">
          <cell r="A794" t="str">
            <v>TLYS40018</v>
          </cell>
          <cell r="B794" t="str">
            <v/>
          </cell>
          <cell r="C794">
            <v>0</v>
          </cell>
          <cell r="G794">
            <v>0</v>
          </cell>
          <cell r="H794">
            <v>0</v>
          </cell>
        </row>
        <row r="795">
          <cell r="A795" t="str">
            <v>TLYS40019</v>
          </cell>
          <cell r="B795" t="str">
            <v/>
          </cell>
          <cell r="C795">
            <v>0</v>
          </cell>
          <cell r="G795">
            <v>0</v>
          </cell>
          <cell r="H795">
            <v>0</v>
          </cell>
        </row>
        <row r="796">
          <cell r="A796" t="str">
            <v>TLYS40021</v>
          </cell>
          <cell r="B796" t="str">
            <v/>
          </cell>
          <cell r="C796">
            <v>0</v>
          </cell>
          <cell r="G796">
            <v>0</v>
          </cell>
          <cell r="H796">
            <v>0</v>
          </cell>
        </row>
        <row r="797">
          <cell r="A797" t="str">
            <v>TLYS40022</v>
          </cell>
          <cell r="B797" t="str">
            <v/>
          </cell>
          <cell r="C797">
            <v>0</v>
          </cell>
          <cell r="G797">
            <v>0</v>
          </cell>
          <cell r="H797">
            <v>0</v>
          </cell>
        </row>
        <row r="798">
          <cell r="A798" t="str">
            <v>TLYS40023</v>
          </cell>
          <cell r="B798" t="str">
            <v/>
          </cell>
          <cell r="C798">
            <v>0</v>
          </cell>
          <cell r="G798">
            <v>0</v>
          </cell>
          <cell r="H798">
            <v>0</v>
          </cell>
        </row>
        <row r="799">
          <cell r="A799" t="str">
            <v>TLYS40044</v>
          </cell>
          <cell r="B799" t="str">
            <v/>
          </cell>
          <cell r="C799">
            <v>0</v>
          </cell>
          <cell r="G799">
            <v>0</v>
          </cell>
          <cell r="H799">
            <v>0</v>
          </cell>
        </row>
        <row r="800">
          <cell r="A800" t="str">
            <v>TLYS40045</v>
          </cell>
          <cell r="B800" t="str">
            <v>INPR</v>
          </cell>
          <cell r="C800">
            <v>100</v>
          </cell>
          <cell r="G800">
            <v>0</v>
          </cell>
          <cell r="H800">
            <v>0</v>
          </cell>
        </row>
        <row r="801">
          <cell r="A801" t="str">
            <v>TLYS40046</v>
          </cell>
          <cell r="B801" t="str">
            <v>IDWP</v>
          </cell>
          <cell r="C801">
            <v>0</v>
          </cell>
          <cell r="G801">
            <v>0</v>
          </cell>
          <cell r="H801">
            <v>0</v>
          </cell>
        </row>
        <row r="802">
          <cell r="A802" t="str">
            <v>TLYS40047</v>
          </cell>
          <cell r="B802" t="str">
            <v>INPR</v>
          </cell>
          <cell r="C802">
            <v>100</v>
          </cell>
          <cell r="G802">
            <v>0</v>
          </cell>
          <cell r="H802">
            <v>0</v>
          </cell>
        </row>
        <row r="803">
          <cell r="A803" t="str">
            <v>TLYT15001</v>
          </cell>
          <cell r="B803" t="str">
            <v/>
          </cell>
          <cell r="C803">
            <v>0</v>
          </cell>
          <cell r="G803">
            <v>0</v>
          </cell>
          <cell r="H803">
            <v>0</v>
          </cell>
        </row>
        <row r="804">
          <cell r="A804" t="str">
            <v>TLYT15006</v>
          </cell>
          <cell r="B804" t="str">
            <v>INPR</v>
          </cell>
          <cell r="C804">
            <v>100</v>
          </cell>
          <cell r="G804">
            <v>0</v>
          </cell>
          <cell r="H804">
            <v>0</v>
          </cell>
        </row>
        <row r="805">
          <cell r="A805" t="str">
            <v>TLYT15009</v>
          </cell>
          <cell r="B805" t="str">
            <v>INPR</v>
          </cell>
          <cell r="C805">
            <v>100</v>
          </cell>
          <cell r="G805">
            <v>0</v>
          </cell>
          <cell r="H805">
            <v>0</v>
          </cell>
        </row>
        <row r="806">
          <cell r="A806" t="str">
            <v>TLYT15010</v>
          </cell>
          <cell r="B806" t="str">
            <v>INPR</v>
          </cell>
          <cell r="C806">
            <v>100</v>
          </cell>
          <cell r="G806">
            <v>0</v>
          </cell>
          <cell r="H806">
            <v>0</v>
          </cell>
        </row>
        <row r="807">
          <cell r="A807" t="str">
            <v>TLYT15013</v>
          </cell>
          <cell r="B807" t="str">
            <v>INPR</v>
          </cell>
          <cell r="C807">
            <v>100</v>
          </cell>
          <cell r="G807">
            <v>0</v>
          </cell>
          <cell r="H807">
            <v>0</v>
          </cell>
        </row>
        <row r="808">
          <cell r="A808" t="str">
            <v>TLYT15017</v>
          </cell>
          <cell r="B808" t="str">
            <v>IDWP</v>
          </cell>
          <cell r="C808">
            <v>0</v>
          </cell>
          <cell r="G808">
            <v>0</v>
          </cell>
          <cell r="H808">
            <v>0</v>
          </cell>
        </row>
        <row r="809">
          <cell r="A809" t="str">
            <v>TLYT15018</v>
          </cell>
          <cell r="B809" t="str">
            <v>IDWP</v>
          </cell>
          <cell r="C809">
            <v>0</v>
          </cell>
          <cell r="G809">
            <v>0</v>
          </cell>
          <cell r="H809">
            <v>0</v>
          </cell>
        </row>
        <row r="810">
          <cell r="A810" t="str">
            <v>TLYT15019</v>
          </cell>
          <cell r="B810" t="str">
            <v>INPR</v>
          </cell>
          <cell r="C810">
            <v>100</v>
          </cell>
          <cell r="G810">
            <v>0</v>
          </cell>
          <cell r="H810">
            <v>0</v>
          </cell>
        </row>
        <row r="811">
          <cell r="A811" t="str">
            <v>TLYT15023</v>
          </cell>
          <cell r="B811" t="str">
            <v>INPR</v>
          </cell>
          <cell r="C811">
            <v>100</v>
          </cell>
          <cell r="G811">
            <v>0</v>
          </cell>
          <cell r="H811">
            <v>0</v>
          </cell>
        </row>
        <row r="812">
          <cell r="A812" t="str">
            <v>TLYT15032</v>
          </cell>
          <cell r="B812" t="str">
            <v>INPR</v>
          </cell>
          <cell r="C812">
            <v>100</v>
          </cell>
          <cell r="G812">
            <v>0</v>
          </cell>
          <cell r="H812">
            <v>0</v>
          </cell>
        </row>
        <row r="813">
          <cell r="A813" t="str">
            <v>TLYT15049</v>
          </cell>
          <cell r="B813" t="str">
            <v>INPR</v>
          </cell>
          <cell r="C813">
            <v>100</v>
          </cell>
          <cell r="G813">
            <v>0</v>
          </cell>
          <cell r="H813">
            <v>0</v>
          </cell>
        </row>
        <row r="814">
          <cell r="A814" t="str">
            <v>TLYT15053</v>
          </cell>
          <cell r="B814" t="str">
            <v>INPR</v>
          </cell>
          <cell r="C814">
            <v>100</v>
          </cell>
          <cell r="G814">
            <v>0</v>
          </cell>
          <cell r="H814">
            <v>0</v>
          </cell>
        </row>
        <row r="815">
          <cell r="A815" t="str">
            <v>TLYT15054</v>
          </cell>
          <cell r="B815" t="str">
            <v>INPR</v>
          </cell>
          <cell r="C815">
            <v>100</v>
          </cell>
          <cell r="G815">
            <v>0</v>
          </cell>
          <cell r="H815">
            <v>0</v>
          </cell>
        </row>
        <row r="816">
          <cell r="A816" t="str">
            <v>TLYT15055</v>
          </cell>
          <cell r="B816" t="str">
            <v>INPR</v>
          </cell>
          <cell r="C816">
            <v>100</v>
          </cell>
          <cell r="G816">
            <v>0</v>
          </cell>
          <cell r="H816">
            <v>0</v>
          </cell>
        </row>
        <row r="817">
          <cell r="A817" t="str">
            <v>TLYT15057</v>
          </cell>
          <cell r="B817" t="str">
            <v>INPR</v>
          </cell>
          <cell r="C817">
            <v>100</v>
          </cell>
          <cell r="G817">
            <v>0</v>
          </cell>
          <cell r="H817">
            <v>0</v>
          </cell>
        </row>
        <row r="818">
          <cell r="A818" t="str">
            <v>TLYT15060</v>
          </cell>
          <cell r="B818" t="str">
            <v>INPR</v>
          </cell>
          <cell r="C818">
            <v>100</v>
          </cell>
          <cell r="G818">
            <v>0</v>
          </cell>
          <cell r="H818">
            <v>0</v>
          </cell>
        </row>
        <row r="819">
          <cell r="A819" t="str">
            <v>TLYT15063</v>
          </cell>
          <cell r="B819" t="str">
            <v>INPR</v>
          </cell>
          <cell r="C819">
            <v>100</v>
          </cell>
          <cell r="G819">
            <v>0</v>
          </cell>
          <cell r="H819">
            <v>0</v>
          </cell>
        </row>
        <row r="820">
          <cell r="A820" t="str">
            <v>TLYT15071</v>
          </cell>
          <cell r="B820" t="str">
            <v>INPR</v>
          </cell>
          <cell r="C820">
            <v>100</v>
          </cell>
          <cell r="G820">
            <v>0</v>
          </cell>
          <cell r="H820">
            <v>0</v>
          </cell>
        </row>
        <row r="821">
          <cell r="A821" t="str">
            <v>TLYT15075</v>
          </cell>
          <cell r="B821" t="str">
            <v>INPR</v>
          </cell>
          <cell r="C821">
            <v>100</v>
          </cell>
          <cell r="G821">
            <v>0</v>
          </cell>
          <cell r="H821">
            <v>0</v>
          </cell>
        </row>
        <row r="822">
          <cell r="A822" t="str">
            <v>TLYT15076</v>
          </cell>
          <cell r="B822" t="str">
            <v>INPR</v>
          </cell>
          <cell r="C822">
            <v>100</v>
          </cell>
          <cell r="G822">
            <v>0</v>
          </cell>
          <cell r="H822">
            <v>0</v>
          </cell>
        </row>
        <row r="823">
          <cell r="A823" t="str">
            <v>TLYT15094</v>
          </cell>
          <cell r="B823" t="str">
            <v>INPR</v>
          </cell>
          <cell r="C823">
            <v>100</v>
          </cell>
          <cell r="G823">
            <v>0</v>
          </cell>
          <cell r="H823">
            <v>0</v>
          </cell>
        </row>
        <row r="824">
          <cell r="A824" t="str">
            <v>TLYT30006</v>
          </cell>
          <cell r="B824" t="str">
            <v>INPR</v>
          </cell>
          <cell r="C824">
            <v>100</v>
          </cell>
          <cell r="G824">
            <v>0</v>
          </cell>
          <cell r="H824">
            <v>0</v>
          </cell>
        </row>
        <row r="825">
          <cell r="A825" t="str">
            <v>TLYT30023</v>
          </cell>
          <cell r="B825" t="str">
            <v>INPR</v>
          </cell>
          <cell r="C825">
            <v>100</v>
          </cell>
          <cell r="G825">
            <v>0</v>
          </cell>
          <cell r="H825">
            <v>0</v>
          </cell>
        </row>
        <row r="826">
          <cell r="A826" t="str">
            <v>TLYT65003</v>
          </cell>
          <cell r="B826" t="str">
            <v>INPR</v>
          </cell>
          <cell r="C826">
            <v>100</v>
          </cell>
          <cell r="G826">
            <v>0</v>
          </cell>
          <cell r="H826">
            <v>0</v>
          </cell>
        </row>
        <row r="827">
          <cell r="A827" t="str">
            <v>TLYT65004</v>
          </cell>
          <cell r="B827" t="str">
            <v>INPR</v>
          </cell>
          <cell r="C827">
            <v>100</v>
          </cell>
          <cell r="G827">
            <v>0</v>
          </cell>
          <cell r="H827">
            <v>0</v>
          </cell>
        </row>
        <row r="828">
          <cell r="A828" t="str">
            <v>TLYT75002</v>
          </cell>
          <cell r="B828" t="str">
            <v>INPR</v>
          </cell>
          <cell r="C828">
            <v>100</v>
          </cell>
          <cell r="G828">
            <v>0</v>
          </cell>
          <cell r="H828">
            <v>0</v>
          </cell>
        </row>
        <row r="829">
          <cell r="A829" t="str">
            <v>TLYT75003</v>
          </cell>
          <cell r="B829" t="str">
            <v>INPR</v>
          </cell>
          <cell r="C829">
            <v>100</v>
          </cell>
          <cell r="G829">
            <v>0</v>
          </cell>
          <cell r="H829">
            <v>0</v>
          </cell>
        </row>
        <row r="830">
          <cell r="A830" t="str">
            <v>VRHM24007</v>
          </cell>
          <cell r="B830" t="str">
            <v/>
          </cell>
          <cell r="C830">
            <v>0</v>
          </cell>
          <cell r="G830">
            <v>0</v>
          </cell>
          <cell r="H830">
            <v>0</v>
          </cell>
        </row>
        <row r="831">
          <cell r="A831" t="str">
            <v>VRHM24015</v>
          </cell>
          <cell r="B831" t="str">
            <v>IDWP</v>
          </cell>
          <cell r="C831">
            <v>0</v>
          </cell>
          <cell r="G831">
            <v>0</v>
          </cell>
          <cell r="H831">
            <v>0</v>
          </cell>
        </row>
        <row r="832">
          <cell r="A832" t="str">
            <v>VRRT51006</v>
          </cell>
          <cell r="B832" t="str">
            <v>INPR</v>
          </cell>
          <cell r="C832">
            <v>100</v>
          </cell>
          <cell r="G832">
            <v>0</v>
          </cell>
          <cell r="H832">
            <v>0</v>
          </cell>
        </row>
        <row r="833">
          <cell r="A833" t="str">
            <v>VRSK51001</v>
          </cell>
          <cell r="B833" t="str">
            <v/>
          </cell>
          <cell r="C833">
            <v>0</v>
          </cell>
          <cell r="G833">
            <v>0</v>
          </cell>
          <cell r="H833">
            <v>0</v>
          </cell>
        </row>
        <row r="834">
          <cell r="A834" t="str">
            <v>VRSK51002</v>
          </cell>
          <cell r="B834" t="str">
            <v>IDWP</v>
          </cell>
          <cell r="C834">
            <v>0</v>
          </cell>
          <cell r="G834">
            <v>0</v>
          </cell>
          <cell r="H834">
            <v>0</v>
          </cell>
        </row>
        <row r="835">
          <cell r="A835" t="str">
            <v>VRSK51003</v>
          </cell>
          <cell r="B835" t="str">
            <v>INPR</v>
          </cell>
          <cell r="C835">
            <v>0</v>
          </cell>
          <cell r="D835">
            <v>168</v>
          </cell>
          <cell r="E835">
            <v>0</v>
          </cell>
          <cell r="F835">
            <v>100</v>
          </cell>
          <cell r="G835">
            <v>0</v>
          </cell>
          <cell r="H835">
            <v>1</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Simulasi"/>
      <sheetName val="Data PA"/>
      <sheetName val="DMBD BY DAY"/>
      <sheetName val="Data"/>
      <sheetName val="PA DAILY"/>
      <sheetName val="Grafik"/>
      <sheetName val="MOnitoring under 82"/>
      <sheetName val="sms to pengawas"/>
      <sheetName val="KPI MTD"/>
      <sheetName val="Sheet2"/>
    </sheetNames>
    <sheetDataSet>
      <sheetData sheetId="0">
        <row r="2">
          <cell r="A2" t="str">
            <v>Row Labels</v>
          </cell>
          <cell r="B2" t="str">
            <v>Sum of Total MTC Plant</v>
          </cell>
          <cell r="C2" t="str">
            <v>Average of Sch Mtc Ratio</v>
          </cell>
          <cell r="D2" t="str">
            <v>Average of Unsch MTC Ratio</v>
          </cell>
          <cell r="E2" t="str">
            <v>Sum of Total Breakdown</v>
          </cell>
          <cell r="F2" t="str">
            <v>Sum of Total Hours</v>
          </cell>
          <cell r="G2" t="str">
            <v>Average of PA</v>
          </cell>
          <cell r="H2" t="str">
            <v>Average of MTTR (H)</v>
          </cell>
          <cell r="J2" t="str">
            <v>Row Labels</v>
          </cell>
          <cell r="K2" t="str">
            <v>Sum of Total MTC Plant</v>
          </cell>
          <cell r="L2" t="str">
            <v>Average of Sch Mtc Ratio</v>
          </cell>
          <cell r="M2" t="str">
            <v>Average of Unsch MTC Ratio</v>
          </cell>
          <cell r="N2" t="str">
            <v>Sum of Total Breakdown</v>
          </cell>
          <cell r="O2" t="str">
            <v>Sum of Total Hours</v>
          </cell>
          <cell r="P2" t="str">
            <v>Average of PA</v>
          </cell>
          <cell r="Q2" t="str">
            <v>Average of MTTR (H)</v>
          </cell>
          <cell r="S2" t="str">
            <v>Row Labels</v>
          </cell>
          <cell r="T2" t="str">
            <v>Sum of Total MTC Plant</v>
          </cell>
          <cell r="U2" t="str">
            <v>Average of Sch Mtc Ratio</v>
          </cell>
          <cell r="V2" t="str">
            <v>Average of Unsch MTC Ratio</v>
          </cell>
          <cell r="W2" t="str">
            <v>Sum of Total Breakdown</v>
          </cell>
          <cell r="X2" t="str">
            <v>Sum of Total Hours</v>
          </cell>
          <cell r="Y2" t="str">
            <v>Average of PA</v>
          </cell>
          <cell r="Z2" t="str">
            <v>Average of MTTR (H)</v>
          </cell>
          <cell r="AB2" t="str">
            <v>Equipment</v>
          </cell>
          <cell r="AC2" t="str">
            <v>Sum of Total MTC Plant</v>
          </cell>
          <cell r="AD2" t="str">
            <v>Average of Sch Mtc Ratio</v>
          </cell>
          <cell r="AE2" t="str">
            <v>Average of Unsch MTC Ratio</v>
          </cell>
          <cell r="AF2" t="str">
            <v>Sum of Total Breakdown</v>
          </cell>
          <cell r="AG2" t="str">
            <v>Sum of Total Hours</v>
          </cell>
          <cell r="AH2" t="str">
            <v>Average of PA</v>
          </cell>
          <cell r="AI2" t="str">
            <v>Average of MTTR (H)</v>
          </cell>
          <cell r="AK2" t="str">
            <v>Equipment</v>
          </cell>
          <cell r="AL2" t="str">
            <v>Sum of Total MTC Plant</v>
          </cell>
          <cell r="AM2" t="str">
            <v>Average of Sch Mtc Ratio</v>
          </cell>
          <cell r="AN2" t="str">
            <v>Average of Unsch MTC Ratio</v>
          </cell>
          <cell r="AO2" t="str">
            <v>Sum of Total Breakdown</v>
          </cell>
          <cell r="AP2" t="str">
            <v>Sum of Total Hours</v>
          </cell>
          <cell r="AQ2" t="str">
            <v>Average of PA</v>
          </cell>
          <cell r="AR2" t="str">
            <v>Average of MTTR (H)</v>
          </cell>
          <cell r="AT2" t="str">
            <v>Row Labels</v>
          </cell>
          <cell r="AU2" t="str">
            <v>Sum of Total MTC Plant</v>
          </cell>
          <cell r="AV2" t="str">
            <v>Average of Sch Mtc Ratio</v>
          </cell>
          <cell r="AW2" t="str">
            <v>Average of Unsch MTC Ratio</v>
          </cell>
          <cell r="AX2" t="str">
            <v>Sum of Total Breakdown</v>
          </cell>
          <cell r="AY2" t="str">
            <v>Sum of Total Hours</v>
          </cell>
          <cell r="AZ2" t="str">
            <v>Average of PA</v>
          </cell>
          <cell r="BA2" t="str">
            <v>Average of MTTR (H)</v>
          </cell>
          <cell r="BC2" t="str">
            <v>Row Labels</v>
          </cell>
          <cell r="BD2" t="str">
            <v>Sum of Total MTC Plant</v>
          </cell>
          <cell r="BE2" t="str">
            <v>Average of Sch Mtc Ratio</v>
          </cell>
          <cell r="BF2" t="str">
            <v>Average of Unsch MTC Ratio</v>
          </cell>
          <cell r="BG2" t="str">
            <v>Sum of Total Breakdown</v>
          </cell>
          <cell r="BH2" t="str">
            <v>Sum of Total Hours</v>
          </cell>
          <cell r="BI2" t="str">
            <v>Average of PA</v>
          </cell>
          <cell r="BJ2" t="str">
            <v>Average of MTTR (H)</v>
          </cell>
          <cell r="BL2" t="str">
            <v>Row Labels</v>
          </cell>
          <cell r="BM2" t="str">
            <v>Sum of Total MTC Plant</v>
          </cell>
          <cell r="BN2" t="str">
            <v>Average of Sch Mtc Ratio</v>
          </cell>
          <cell r="BO2" t="str">
            <v>Average of Unsch MTC Ratio</v>
          </cell>
          <cell r="BP2" t="str">
            <v>Sum of Total Breakdown</v>
          </cell>
          <cell r="BQ2" t="str">
            <v>Sum of Total Hours</v>
          </cell>
          <cell r="BR2" t="str">
            <v>Average of PA</v>
          </cell>
          <cell r="BS2" t="str">
            <v>Average of MTTR (H)</v>
          </cell>
          <cell r="BU2" t="str">
            <v>Row Labels</v>
          </cell>
          <cell r="BV2" t="str">
            <v>Sum of Total MTC Plant</v>
          </cell>
          <cell r="BW2" t="str">
            <v>Average of Sch Mtc Ratio</v>
          </cell>
          <cell r="BX2" t="str">
            <v>Average of Unsch MTC Ratio</v>
          </cell>
          <cell r="BY2" t="str">
            <v>Sum of Total Breakdown</v>
          </cell>
          <cell r="BZ2" t="str">
            <v>Sum of Total Hours</v>
          </cell>
          <cell r="CA2" t="str">
            <v>Average of PA</v>
          </cell>
          <cell r="CB2" t="str">
            <v>Average of MTTR (H)</v>
          </cell>
          <cell r="CD2" t="str">
            <v>Row Labels</v>
          </cell>
          <cell r="CE2" t="str">
            <v>Sum of Total MTC Plant</v>
          </cell>
          <cell r="CF2" t="str">
            <v>Average of Sch Mtc Ratio</v>
          </cell>
          <cell r="CG2" t="str">
            <v>Average of Unsch MTC Ratio</v>
          </cell>
          <cell r="CH2" t="str">
            <v>Sum of Total Breakdown</v>
          </cell>
          <cell r="CI2" t="str">
            <v>Sum of Total Hours</v>
          </cell>
          <cell r="CJ2" t="str">
            <v>Average of PA</v>
          </cell>
          <cell r="CK2" t="str">
            <v>Average of MTTR (H)</v>
          </cell>
          <cell r="CM2" t="str">
            <v>Row Labels</v>
          </cell>
          <cell r="CN2" t="str">
            <v>Sum of Total MTC Plant</v>
          </cell>
          <cell r="CO2" t="str">
            <v>Average of Sch Mtc Ratio</v>
          </cell>
          <cell r="CP2" t="str">
            <v>Average of Unsch MTC Ratio</v>
          </cell>
          <cell r="CQ2" t="str">
            <v>Sum of Total Breakdown</v>
          </cell>
          <cell r="CR2" t="str">
            <v>Sum of Total Hours</v>
          </cell>
          <cell r="CS2" t="str">
            <v>Average of PA</v>
          </cell>
          <cell r="CT2" t="str">
            <v>Average of MTTR (H)</v>
          </cell>
          <cell r="CV2" t="str">
            <v>Row Labels</v>
          </cell>
          <cell r="CW2" t="str">
            <v>Sum of Total MTC Plant</v>
          </cell>
          <cell r="CX2" t="str">
            <v>Average of Sch Mtc Ratio</v>
          </cell>
          <cell r="CY2" t="str">
            <v>Average of Unsch MTC Ratio</v>
          </cell>
          <cell r="CZ2" t="str">
            <v>Sum of Total Breakdown</v>
          </cell>
          <cell r="DA2" t="str">
            <v>Sum of Total Hours</v>
          </cell>
          <cell r="DB2" t="str">
            <v>Average of PA</v>
          </cell>
          <cell r="DC2" t="str">
            <v>Average of MTTR (H)</v>
          </cell>
          <cell r="DE2" t="str">
            <v>Row Labels</v>
          </cell>
          <cell r="DF2" t="str">
            <v>Sum of Total MTC Plant</v>
          </cell>
          <cell r="DG2" t="str">
            <v>Average of Sch Mtc Ratio</v>
          </cell>
          <cell r="DH2" t="str">
            <v>Average of Unsch MTC Ratio</v>
          </cell>
          <cell r="DI2" t="str">
            <v>Sum of Total Breakdown</v>
          </cell>
          <cell r="DJ2" t="str">
            <v>Sum of Total Hours</v>
          </cell>
          <cell r="DK2" t="str">
            <v>Average of PA</v>
          </cell>
          <cell r="DL2" t="str">
            <v>Average of MTTR (H)</v>
          </cell>
          <cell r="DN2" t="str">
            <v>Row Labels</v>
          </cell>
          <cell r="DO2" t="str">
            <v>Sum of Total MTC Plant</v>
          </cell>
          <cell r="DP2" t="str">
            <v>Average of Sch Mtc Ratio</v>
          </cell>
          <cell r="DQ2" t="str">
            <v>Average of Unsch MTC Ratio</v>
          </cell>
          <cell r="DR2" t="str">
            <v>Sum of Total Breakdown</v>
          </cell>
          <cell r="DS2" t="str">
            <v>Sum of Total Hours</v>
          </cell>
          <cell r="DT2" t="str">
            <v>Average of PA</v>
          </cell>
          <cell r="DU2" t="str">
            <v>Average of MTTR (H)</v>
          </cell>
          <cell r="DW2" t="str">
            <v>Row Labels</v>
          </cell>
          <cell r="DX2" t="str">
            <v>Sum of Total MTC Plant</v>
          </cell>
          <cell r="DY2" t="str">
            <v>Average of Sch Mtc Ratio</v>
          </cell>
          <cell r="DZ2" t="str">
            <v>Average of Unsch MTC Ratio</v>
          </cell>
          <cell r="EA2" t="str">
            <v>Sum of Total Breakdown</v>
          </cell>
          <cell r="EB2" t="str">
            <v>Sum of Total Hours</v>
          </cell>
          <cell r="EC2" t="str">
            <v>Average of PA</v>
          </cell>
          <cell r="ED2" t="str">
            <v>Average of MTTR (H)</v>
          </cell>
          <cell r="EF2" t="str">
            <v>Row Labels</v>
          </cell>
          <cell r="EG2" t="str">
            <v>Sum of Total MTC Plant</v>
          </cell>
          <cell r="EH2" t="str">
            <v>Average of Sch Mtc Ratio</v>
          </cell>
          <cell r="EI2" t="str">
            <v>Average of Unsch MTC Ratio</v>
          </cell>
          <cell r="EJ2" t="str">
            <v>Sum of Total Breakdown</v>
          </cell>
          <cell r="EK2" t="str">
            <v>Sum of Total Hours</v>
          </cell>
          <cell r="EL2" t="str">
            <v>Average of PA</v>
          </cell>
          <cell r="EM2" t="str">
            <v>Average of MTTR (H)</v>
          </cell>
          <cell r="EO2" t="str">
            <v>Row Labels</v>
          </cell>
          <cell r="EP2" t="str">
            <v>Sum of Total MTC Plant</v>
          </cell>
          <cell r="EQ2" t="str">
            <v>Average of Sch Mtc Ratio</v>
          </cell>
          <cell r="ER2" t="str">
            <v>Average of Unsch MTC Ratio</v>
          </cell>
          <cell r="ES2" t="str">
            <v>Sum of Total Breakdown</v>
          </cell>
          <cell r="ET2" t="str">
            <v>Sum of Total Hours</v>
          </cell>
          <cell r="EU2" t="str">
            <v>Average of PA</v>
          </cell>
          <cell r="EV2" t="str">
            <v>Average of MTTR (H)</v>
          </cell>
          <cell r="EX2" t="str">
            <v>Row Labels</v>
          </cell>
          <cell r="EY2" t="str">
            <v>Sum of Total MTC Plant</v>
          </cell>
          <cell r="EZ2" t="str">
            <v>Average of Sch Mtc Ratio</v>
          </cell>
          <cell r="FA2" t="str">
            <v>Average of Unsch MTC Ratio</v>
          </cell>
          <cell r="FB2" t="str">
            <v>Sum of Total Breakdown</v>
          </cell>
          <cell r="FC2" t="str">
            <v>Sum of Total Hours</v>
          </cell>
          <cell r="FD2" t="str">
            <v>Average of PA</v>
          </cell>
          <cell r="FE2" t="str">
            <v>Average of MTTR (H)</v>
          </cell>
          <cell r="FG2" t="str">
            <v>Row Labels</v>
          </cell>
          <cell r="FH2" t="str">
            <v>Sum of Total MTC Plant</v>
          </cell>
          <cell r="FI2" t="str">
            <v>Average of Sch Mtc Ratio</v>
          </cell>
          <cell r="FJ2" t="str">
            <v>Average of Unsch MTC Ratio</v>
          </cell>
          <cell r="FK2" t="str">
            <v>Sum of Total Breakdown</v>
          </cell>
          <cell r="FL2" t="str">
            <v>Sum of Total Hours</v>
          </cell>
          <cell r="FM2" t="str">
            <v>Average of PA</v>
          </cell>
          <cell r="FN2" t="str">
            <v>Average of MTTR (H)</v>
          </cell>
          <cell r="FP2" t="str">
            <v>Row Labels</v>
          </cell>
          <cell r="FQ2" t="str">
            <v>Sum of Total MTC Plant</v>
          </cell>
          <cell r="FR2" t="str">
            <v>Average of Sch Mtc Ratio</v>
          </cell>
          <cell r="FS2" t="str">
            <v>Average of Unsch MTC Ratio</v>
          </cell>
          <cell r="FT2" t="str">
            <v>Sum of Total Breakdown</v>
          </cell>
          <cell r="FU2" t="str">
            <v>Sum of Total Hours</v>
          </cell>
          <cell r="FV2" t="str">
            <v>Average of PA</v>
          </cell>
          <cell r="FW2" t="str">
            <v>Average of MTTR (H)</v>
          </cell>
          <cell r="FY2" t="str">
            <v>Row Labels</v>
          </cell>
          <cell r="FZ2" t="str">
            <v>Sum of Total MTC Plant</v>
          </cell>
          <cell r="GA2" t="str">
            <v>Average of Sch Mtc Ratio</v>
          </cell>
          <cell r="GB2" t="str">
            <v>Average of Unsch MTC Ratio</v>
          </cell>
          <cell r="GC2" t="str">
            <v>Sum of Total Breakdown</v>
          </cell>
          <cell r="GD2" t="str">
            <v>Sum of Total Hours</v>
          </cell>
          <cell r="GE2" t="str">
            <v>Average of PA</v>
          </cell>
          <cell r="GF2" t="str">
            <v>Average of MTTR (H)</v>
          </cell>
          <cell r="GH2" t="str">
            <v>Row Labels</v>
          </cell>
          <cell r="GI2" t="str">
            <v>Sum of Total MTC Plant</v>
          </cell>
          <cell r="GJ2" t="str">
            <v>Average of Sch Mtc Ratio</v>
          </cell>
          <cell r="GK2" t="str">
            <v>Average of Unsch MTC Ratio</v>
          </cell>
          <cell r="GL2" t="str">
            <v>Sum of Total Breakdown</v>
          </cell>
          <cell r="GM2" t="str">
            <v>Sum of Total Hours</v>
          </cell>
          <cell r="GN2" t="str">
            <v>Average of PA</v>
          </cell>
          <cell r="GO2" t="str">
            <v>Average of MTTR (H)</v>
          </cell>
          <cell r="GQ2" t="str">
            <v>Row Labels</v>
          </cell>
          <cell r="GR2" t="str">
            <v>Sum of Total MTC Plant</v>
          </cell>
          <cell r="GS2" t="str">
            <v>Average of Sch Mtc Ratio</v>
          </cell>
          <cell r="GT2" t="str">
            <v>Average of Unsch MTC Ratio</v>
          </cell>
          <cell r="GU2" t="str">
            <v>Sum of Total Breakdown</v>
          </cell>
          <cell r="GV2" t="str">
            <v>Sum of Total Hours</v>
          </cell>
          <cell r="GW2" t="str">
            <v>Average of PA</v>
          </cell>
          <cell r="GX2" t="str">
            <v>Average of MTTR (H)</v>
          </cell>
          <cell r="GZ2" t="str">
            <v>Row Labels</v>
          </cell>
          <cell r="HA2" t="str">
            <v>Sum of Total MTC Plant</v>
          </cell>
          <cell r="HB2" t="str">
            <v>Average of Sch Mtc Ratio</v>
          </cell>
          <cell r="HC2" t="str">
            <v>Average of Unsch MTC Ratio</v>
          </cell>
          <cell r="HD2" t="str">
            <v>Sum of Total Breakdown</v>
          </cell>
          <cell r="HE2" t="str">
            <v>Sum of Total Hours</v>
          </cell>
          <cell r="HF2" t="str">
            <v>Average of PA</v>
          </cell>
          <cell r="HG2" t="str">
            <v>Average of MTTR (H)</v>
          </cell>
          <cell r="HI2" t="str">
            <v>Row Labels</v>
          </cell>
          <cell r="HJ2" t="str">
            <v>Sum of Total MTC Plant</v>
          </cell>
          <cell r="HK2" t="str">
            <v>Average of Sch Mtc Ratio</v>
          </cell>
          <cell r="HL2" t="str">
            <v>Average of Unsch MTC Ratio</v>
          </cell>
          <cell r="HM2" t="str">
            <v>Sum of Total Breakdown</v>
          </cell>
          <cell r="HN2" t="str">
            <v>Sum of Total Hours</v>
          </cell>
          <cell r="HO2" t="str">
            <v>Average of PA</v>
          </cell>
          <cell r="HP2" t="str">
            <v>Average of MTTR (H)</v>
          </cell>
          <cell r="HR2" t="str">
            <v>Row Labels</v>
          </cell>
          <cell r="HS2" t="str">
            <v>Sum of Total MTC Plant</v>
          </cell>
          <cell r="HT2" t="str">
            <v>Average of Sch Mtc Ratio</v>
          </cell>
          <cell r="HU2" t="str">
            <v>Average of Unsch MTC Ratio</v>
          </cell>
          <cell r="HV2" t="str">
            <v>Sum of Total Breakdown</v>
          </cell>
          <cell r="HW2" t="str">
            <v>Sum of Total Hours</v>
          </cell>
          <cell r="HX2" t="str">
            <v>Average of PA</v>
          </cell>
          <cell r="HY2" t="str">
            <v>Average of MTTR (H)</v>
          </cell>
          <cell r="IA2" t="str">
            <v>Row Labels</v>
          </cell>
          <cell r="IB2" t="str">
            <v>Sum of Total MTC Plant</v>
          </cell>
          <cell r="IC2" t="str">
            <v>Average of Sch Mtc Ratio</v>
          </cell>
          <cell r="ID2" t="str">
            <v>Average of Unsch MTC Ratio</v>
          </cell>
          <cell r="IE2" t="str">
            <v>Sum of Total Breakdown</v>
          </cell>
          <cell r="IF2" t="str">
            <v>Sum of Total Hours</v>
          </cell>
          <cell r="IG2" t="str">
            <v>Average of PA</v>
          </cell>
          <cell r="IH2" t="str">
            <v>Average of MTTR (H)</v>
          </cell>
          <cell r="IJ2" t="str">
            <v>Equipment</v>
          </cell>
          <cell r="IK2" t="str">
            <v>Sum of Total MTC Plant</v>
          </cell>
          <cell r="IL2" t="str">
            <v>Average of Sch Mtc Ratio</v>
          </cell>
          <cell r="IM2" t="str">
            <v>Average of Unsch MTC Ratio</v>
          </cell>
          <cell r="IN2" t="str">
            <v>Sum of Total Breakdown</v>
          </cell>
          <cell r="IO2" t="str">
            <v>Sum of Total Hours</v>
          </cell>
          <cell r="IP2" t="str">
            <v>Sum of PA</v>
          </cell>
          <cell r="IQ2" t="str">
            <v>Sum of MTTR (H)</v>
          </cell>
          <cell r="IS2" t="str">
            <v>Equipment</v>
          </cell>
          <cell r="IT2" t="str">
            <v>Sum of Total MTC Plant</v>
          </cell>
          <cell r="IU2" t="str">
            <v>Average of Sch Mtc Ratio</v>
          </cell>
          <cell r="IV2" t="str">
            <v>Average of Unsch MTC Ratio</v>
          </cell>
          <cell r="IW2" t="str">
            <v>Sum of Total Breakdown</v>
          </cell>
          <cell r="IX2" t="str">
            <v>Sum of Total Hours</v>
          </cell>
          <cell r="IY2" t="str">
            <v>Sum of PA</v>
          </cell>
          <cell r="IZ2" t="str">
            <v>Sum of MTTR (H)</v>
          </cell>
          <cell r="JB2" t="str">
            <v>Row Labels</v>
          </cell>
          <cell r="JC2" t="str">
            <v>Sum of Total MTC Plant</v>
          </cell>
          <cell r="JD2" t="str">
            <v>Average of Sch Mtc Ratio</v>
          </cell>
          <cell r="JE2" t="str">
            <v>Average of Unsch MTC Ratio</v>
          </cell>
          <cell r="JF2" t="str">
            <v>Sum of Total Breakdown</v>
          </cell>
          <cell r="JG2" t="str">
            <v>Sum of Total Hours</v>
          </cell>
          <cell r="JH2" t="str">
            <v>Average of PA</v>
          </cell>
          <cell r="JI2" t="str">
            <v>Average of MTTR (H)</v>
          </cell>
          <cell r="JK2" t="str">
            <v>Row Labels</v>
          </cell>
          <cell r="JL2" t="str">
            <v>Sum of Total MTC Plant</v>
          </cell>
          <cell r="JM2" t="str">
            <v>Average of Sch Mtc Ratio</v>
          </cell>
          <cell r="JN2" t="str">
            <v>Average of Unsch MTC Ratio</v>
          </cell>
          <cell r="JO2" t="str">
            <v>Sum of Total Breakdown</v>
          </cell>
          <cell r="JP2" t="str">
            <v>Sum of Total Hours</v>
          </cell>
          <cell r="JQ2" t="str">
            <v>Average of PA</v>
          </cell>
          <cell r="JR2" t="str">
            <v>Average of MTTR (H)</v>
          </cell>
        </row>
        <row r="3">
          <cell r="A3" t="str">
            <v>BDKM15004</v>
          </cell>
          <cell r="B3">
            <v>0</v>
          </cell>
          <cell r="E3">
            <v>0</v>
          </cell>
          <cell r="F3">
            <v>0</v>
          </cell>
          <cell r="G3">
            <v>100</v>
          </cell>
          <cell r="H3">
            <v>0</v>
          </cell>
          <cell r="J3" t="str">
            <v>BDKM15004</v>
          </cell>
          <cell r="K3">
            <v>0</v>
          </cell>
          <cell r="N3">
            <v>0</v>
          </cell>
          <cell r="O3">
            <v>0</v>
          </cell>
          <cell r="P3">
            <v>100</v>
          </cell>
          <cell r="Q3">
            <v>0</v>
          </cell>
          <cell r="S3" t="str">
            <v>BDKM15004</v>
          </cell>
          <cell r="T3">
            <v>0</v>
          </cell>
          <cell r="W3">
            <v>0</v>
          </cell>
          <cell r="X3">
            <v>0</v>
          </cell>
          <cell r="Y3">
            <v>100</v>
          </cell>
          <cell r="Z3">
            <v>0</v>
          </cell>
          <cell r="AB3" t="str">
            <v>BDKM15004</v>
          </cell>
          <cell r="AC3">
            <v>0</v>
          </cell>
          <cell r="AF3">
            <v>0</v>
          </cell>
          <cell r="AG3">
            <v>0</v>
          </cell>
          <cell r="AH3">
            <v>100</v>
          </cell>
          <cell r="AI3">
            <v>0</v>
          </cell>
          <cell r="AK3" t="str">
            <v>BDKM15004</v>
          </cell>
          <cell r="AL3">
            <v>0</v>
          </cell>
          <cell r="AO3">
            <v>0</v>
          </cell>
          <cell r="AP3">
            <v>0</v>
          </cell>
          <cell r="AQ3">
            <v>100</v>
          </cell>
          <cell r="AR3">
            <v>0</v>
          </cell>
          <cell r="AT3" t="str">
            <v>BDKM15004</v>
          </cell>
          <cell r="AU3">
            <v>0</v>
          </cell>
          <cell r="AX3">
            <v>0</v>
          </cell>
          <cell r="AY3">
            <v>0</v>
          </cell>
          <cell r="AZ3">
            <v>100</v>
          </cell>
          <cell r="BA3">
            <v>0</v>
          </cell>
          <cell r="BC3" t="str">
            <v>BDKM15004</v>
          </cell>
          <cell r="BD3">
            <v>0</v>
          </cell>
          <cell r="BG3">
            <v>0</v>
          </cell>
          <cell r="BH3">
            <v>0</v>
          </cell>
          <cell r="BI3">
            <v>100</v>
          </cell>
          <cell r="BJ3">
            <v>0</v>
          </cell>
          <cell r="BL3" t="str">
            <v>BDKM15004</v>
          </cell>
          <cell r="BM3">
            <v>0</v>
          </cell>
          <cell r="BP3">
            <v>0</v>
          </cell>
          <cell r="BQ3">
            <v>0</v>
          </cell>
          <cell r="BR3">
            <v>100</v>
          </cell>
          <cell r="BS3">
            <v>0</v>
          </cell>
          <cell r="BU3" t="str">
            <v>BDKM15004</v>
          </cell>
          <cell r="BV3">
            <v>0</v>
          </cell>
          <cell r="BY3">
            <v>0</v>
          </cell>
          <cell r="BZ3">
            <v>0</v>
          </cell>
          <cell r="CA3">
            <v>100</v>
          </cell>
          <cell r="CB3">
            <v>0</v>
          </cell>
          <cell r="CD3" t="str">
            <v>BDKM15004</v>
          </cell>
          <cell r="CE3">
            <v>0</v>
          </cell>
          <cell r="CH3">
            <v>0</v>
          </cell>
          <cell r="CI3">
            <v>0</v>
          </cell>
          <cell r="CJ3">
            <v>100</v>
          </cell>
          <cell r="CK3">
            <v>0</v>
          </cell>
          <cell r="CM3" t="str">
            <v>BDKM15004</v>
          </cell>
          <cell r="CN3">
            <v>0</v>
          </cell>
          <cell r="CQ3">
            <v>0</v>
          </cell>
          <cell r="CR3">
            <v>0</v>
          </cell>
          <cell r="CS3">
            <v>100</v>
          </cell>
          <cell r="CT3">
            <v>0</v>
          </cell>
          <cell r="CV3" t="str">
            <v>BDKM15004</v>
          </cell>
          <cell r="CW3">
            <v>0</v>
          </cell>
          <cell r="CZ3">
            <v>0</v>
          </cell>
          <cell r="DA3">
            <v>0</v>
          </cell>
          <cell r="DB3">
            <v>100</v>
          </cell>
          <cell r="DC3">
            <v>0</v>
          </cell>
          <cell r="DE3" t="str">
            <v>BDKM15004</v>
          </cell>
          <cell r="DF3">
            <v>0</v>
          </cell>
          <cell r="DI3">
            <v>0</v>
          </cell>
          <cell r="DJ3">
            <v>0</v>
          </cell>
          <cell r="DK3">
            <v>100</v>
          </cell>
          <cell r="DN3" t="str">
            <v>BDKM15004</v>
          </cell>
          <cell r="DO3">
            <v>0</v>
          </cell>
          <cell r="DR3">
            <v>0</v>
          </cell>
          <cell r="DS3">
            <v>0</v>
          </cell>
          <cell r="DT3">
            <v>100</v>
          </cell>
          <cell r="DU3">
            <v>0</v>
          </cell>
          <cell r="DW3" t="str">
            <v>BDKM15004</v>
          </cell>
          <cell r="DX3">
            <v>0</v>
          </cell>
          <cell r="EA3">
            <v>0</v>
          </cell>
          <cell r="EB3">
            <v>0</v>
          </cell>
          <cell r="EC3">
            <v>100</v>
          </cell>
          <cell r="ED3">
            <v>0</v>
          </cell>
          <cell r="EF3" t="str">
            <v>BDKM15004</v>
          </cell>
          <cell r="EG3">
            <v>0</v>
          </cell>
          <cell r="EJ3">
            <v>0</v>
          </cell>
          <cell r="EK3">
            <v>0</v>
          </cell>
          <cell r="EL3">
            <v>100</v>
          </cell>
          <cell r="EM3">
            <v>0</v>
          </cell>
          <cell r="EO3" t="str">
            <v>BDKM15004</v>
          </cell>
          <cell r="EP3">
            <v>0</v>
          </cell>
          <cell r="ES3">
            <v>0</v>
          </cell>
          <cell r="ET3">
            <v>0</v>
          </cell>
          <cell r="EU3">
            <v>100</v>
          </cell>
          <cell r="EV3">
            <v>0</v>
          </cell>
          <cell r="EX3" t="str">
            <v>BDKM15004</v>
          </cell>
          <cell r="EY3">
            <v>0</v>
          </cell>
          <cell r="FB3">
            <v>0</v>
          </cell>
          <cell r="FC3">
            <v>0</v>
          </cell>
          <cell r="FD3">
            <v>100</v>
          </cell>
          <cell r="FE3">
            <v>0</v>
          </cell>
          <cell r="FG3" t="str">
            <v>BDKM15004</v>
          </cell>
          <cell r="FH3">
            <v>0</v>
          </cell>
          <cell r="FK3">
            <v>0</v>
          </cell>
          <cell r="FL3">
            <v>0</v>
          </cell>
          <cell r="FM3">
            <v>100</v>
          </cell>
          <cell r="FN3">
            <v>0</v>
          </cell>
          <cell r="FP3" t="str">
            <v>BDKM15004</v>
          </cell>
          <cell r="FQ3">
            <v>0</v>
          </cell>
          <cell r="FT3">
            <v>0</v>
          </cell>
          <cell r="FU3">
            <v>0</v>
          </cell>
          <cell r="FV3">
            <v>100</v>
          </cell>
          <cell r="FW3">
            <v>0</v>
          </cell>
          <cell r="FY3" t="str">
            <v>BDKM15004</v>
          </cell>
          <cell r="FZ3">
            <v>0</v>
          </cell>
          <cell r="GC3">
            <v>0</v>
          </cell>
          <cell r="GD3">
            <v>0</v>
          </cell>
          <cell r="GE3">
            <v>100</v>
          </cell>
          <cell r="GF3">
            <v>0</v>
          </cell>
          <cell r="GH3" t="str">
            <v>BDKM15004</v>
          </cell>
          <cell r="GI3">
            <v>0</v>
          </cell>
          <cell r="GL3">
            <v>0</v>
          </cell>
          <cell r="GM3">
            <v>0</v>
          </cell>
          <cell r="GN3">
            <v>100</v>
          </cell>
          <cell r="GO3">
            <v>0</v>
          </cell>
          <cell r="GQ3" t="str">
            <v>BDKM15004</v>
          </cell>
          <cell r="GR3">
            <v>0</v>
          </cell>
          <cell r="GU3">
            <v>0</v>
          </cell>
          <cell r="GV3">
            <v>0</v>
          </cell>
          <cell r="GW3">
            <v>100</v>
          </cell>
          <cell r="GX3">
            <v>0</v>
          </cell>
          <cell r="GZ3" t="str">
            <v>BDKM15004</v>
          </cell>
          <cell r="HA3">
            <v>0</v>
          </cell>
          <cell r="HD3">
            <v>0</v>
          </cell>
          <cell r="HE3">
            <v>0</v>
          </cell>
          <cell r="HF3">
            <v>100</v>
          </cell>
          <cell r="HG3">
            <v>0</v>
          </cell>
          <cell r="HI3" t="str">
            <v>BDKM15004</v>
          </cell>
          <cell r="HJ3">
            <v>0</v>
          </cell>
          <cell r="HM3">
            <v>0</v>
          </cell>
          <cell r="HN3">
            <v>0</v>
          </cell>
          <cell r="HO3">
            <v>100</v>
          </cell>
          <cell r="HP3">
            <v>0</v>
          </cell>
          <cell r="HR3" t="str">
            <v>BDKM15004</v>
          </cell>
          <cell r="HS3">
            <v>0</v>
          </cell>
          <cell r="HV3">
            <v>0</v>
          </cell>
          <cell r="HW3">
            <v>0</v>
          </cell>
          <cell r="HX3">
            <v>100</v>
          </cell>
          <cell r="HY3">
            <v>0</v>
          </cell>
          <cell r="IA3" t="str">
            <v>BDKM15004</v>
          </cell>
          <cell r="IB3">
            <v>0</v>
          </cell>
          <cell r="IE3">
            <v>0</v>
          </cell>
          <cell r="IF3">
            <v>0</v>
          </cell>
          <cell r="IG3">
            <v>100</v>
          </cell>
          <cell r="IH3">
            <v>0</v>
          </cell>
          <cell r="IJ3" t="str">
            <v>BDKM15004</v>
          </cell>
          <cell r="IK3">
            <v>0</v>
          </cell>
          <cell r="IN3">
            <v>0</v>
          </cell>
          <cell r="IO3">
            <v>0</v>
          </cell>
          <cell r="IP3">
            <v>100</v>
          </cell>
          <cell r="IQ3">
            <v>0</v>
          </cell>
        </row>
        <row r="4">
          <cell r="A4" t="str">
            <v>BDKM15021</v>
          </cell>
          <cell r="B4">
            <v>0</v>
          </cell>
          <cell r="E4">
            <v>0</v>
          </cell>
          <cell r="F4">
            <v>0</v>
          </cell>
          <cell r="G4">
            <v>100</v>
          </cell>
          <cell r="H4">
            <v>0</v>
          </cell>
          <cell r="J4" t="str">
            <v>BDKM15021</v>
          </cell>
          <cell r="K4">
            <v>0</v>
          </cell>
          <cell r="N4">
            <v>0</v>
          </cell>
          <cell r="O4">
            <v>0</v>
          </cell>
          <cell r="P4">
            <v>100</v>
          </cell>
          <cell r="Q4">
            <v>0</v>
          </cell>
          <cell r="S4" t="str">
            <v>BDKM15021</v>
          </cell>
          <cell r="T4">
            <v>0</v>
          </cell>
          <cell r="W4">
            <v>0</v>
          </cell>
          <cell r="X4">
            <v>0</v>
          </cell>
          <cell r="Y4">
            <v>100</v>
          </cell>
          <cell r="Z4">
            <v>0</v>
          </cell>
          <cell r="AB4" t="str">
            <v>BDKM15021</v>
          </cell>
          <cell r="AC4">
            <v>0</v>
          </cell>
          <cell r="AF4">
            <v>0</v>
          </cell>
          <cell r="AG4">
            <v>0</v>
          </cell>
          <cell r="AH4">
            <v>100</v>
          </cell>
          <cell r="AI4">
            <v>0</v>
          </cell>
          <cell r="AK4" t="str">
            <v>BDKM15021</v>
          </cell>
          <cell r="AL4">
            <v>0</v>
          </cell>
          <cell r="AO4">
            <v>0</v>
          </cell>
          <cell r="AP4">
            <v>0</v>
          </cell>
          <cell r="AQ4">
            <v>100</v>
          </cell>
          <cell r="AR4">
            <v>0</v>
          </cell>
          <cell r="AT4" t="str">
            <v>BDKM15021</v>
          </cell>
          <cell r="AU4">
            <v>0</v>
          </cell>
          <cell r="AX4">
            <v>0</v>
          </cell>
          <cell r="AY4">
            <v>0</v>
          </cell>
          <cell r="AZ4">
            <v>100</v>
          </cell>
          <cell r="BA4">
            <v>0</v>
          </cell>
          <cell r="BC4" t="str">
            <v>BDKM15021</v>
          </cell>
          <cell r="BD4">
            <v>0</v>
          </cell>
          <cell r="BG4">
            <v>0</v>
          </cell>
          <cell r="BH4">
            <v>0</v>
          </cell>
          <cell r="BI4">
            <v>100</v>
          </cell>
          <cell r="BJ4">
            <v>0</v>
          </cell>
          <cell r="BL4" t="str">
            <v>BDKM15021</v>
          </cell>
          <cell r="BM4">
            <v>0</v>
          </cell>
          <cell r="BP4">
            <v>0</v>
          </cell>
          <cell r="BQ4">
            <v>0</v>
          </cell>
          <cell r="BR4">
            <v>100</v>
          </cell>
          <cell r="BS4">
            <v>0</v>
          </cell>
          <cell r="BU4" t="str">
            <v>BDKM15021</v>
          </cell>
          <cell r="BV4">
            <v>0</v>
          </cell>
          <cell r="BY4">
            <v>0</v>
          </cell>
          <cell r="BZ4">
            <v>0</v>
          </cell>
          <cell r="CA4">
            <v>100</v>
          </cell>
          <cell r="CB4">
            <v>0</v>
          </cell>
          <cell r="CD4" t="str">
            <v>BDKM15021</v>
          </cell>
          <cell r="CE4">
            <v>0</v>
          </cell>
          <cell r="CH4">
            <v>0</v>
          </cell>
          <cell r="CI4">
            <v>0</v>
          </cell>
          <cell r="CJ4">
            <v>100</v>
          </cell>
          <cell r="CK4">
            <v>0</v>
          </cell>
          <cell r="CM4" t="str">
            <v>BDKM15021</v>
          </cell>
          <cell r="CN4">
            <v>0</v>
          </cell>
          <cell r="CQ4">
            <v>0</v>
          </cell>
          <cell r="CR4">
            <v>0</v>
          </cell>
          <cell r="CS4">
            <v>100</v>
          </cell>
          <cell r="CT4">
            <v>0</v>
          </cell>
          <cell r="CV4" t="str">
            <v>BDKM15021</v>
          </cell>
          <cell r="CW4">
            <v>0</v>
          </cell>
          <cell r="CZ4">
            <v>0</v>
          </cell>
          <cell r="DA4">
            <v>0</v>
          </cell>
          <cell r="DB4">
            <v>100</v>
          </cell>
          <cell r="DC4">
            <v>0</v>
          </cell>
          <cell r="DE4" t="str">
            <v>BDKM15021</v>
          </cell>
          <cell r="DF4">
            <v>0</v>
          </cell>
          <cell r="DI4">
            <v>0</v>
          </cell>
          <cell r="DJ4">
            <v>0</v>
          </cell>
          <cell r="DK4">
            <v>100</v>
          </cell>
          <cell r="DN4" t="str">
            <v>BDKM15021</v>
          </cell>
          <cell r="DO4">
            <v>0</v>
          </cell>
          <cell r="DR4">
            <v>0</v>
          </cell>
          <cell r="DS4">
            <v>0</v>
          </cell>
          <cell r="DT4">
            <v>100</v>
          </cell>
          <cell r="DU4">
            <v>0</v>
          </cell>
          <cell r="DW4" t="str">
            <v>BDKM15021</v>
          </cell>
          <cell r="DX4">
            <v>0</v>
          </cell>
          <cell r="EA4">
            <v>0</v>
          </cell>
          <cell r="EB4">
            <v>0</v>
          </cell>
          <cell r="EC4">
            <v>100</v>
          </cell>
          <cell r="ED4">
            <v>0</v>
          </cell>
          <cell r="EF4" t="str">
            <v>BDKM15021</v>
          </cell>
          <cell r="EG4">
            <v>0</v>
          </cell>
          <cell r="EJ4">
            <v>0</v>
          </cell>
          <cell r="EK4">
            <v>0</v>
          </cell>
          <cell r="EL4">
            <v>100</v>
          </cell>
          <cell r="EM4">
            <v>0</v>
          </cell>
          <cell r="EO4" t="str">
            <v>BDKM15021</v>
          </cell>
          <cell r="EP4">
            <v>0</v>
          </cell>
          <cell r="ES4">
            <v>0</v>
          </cell>
          <cell r="ET4">
            <v>0</v>
          </cell>
          <cell r="EU4">
            <v>100</v>
          </cell>
          <cell r="EV4">
            <v>0</v>
          </cell>
          <cell r="EX4" t="str">
            <v>BDKM15021</v>
          </cell>
          <cell r="EY4">
            <v>0</v>
          </cell>
          <cell r="FB4">
            <v>0</v>
          </cell>
          <cell r="FC4">
            <v>0</v>
          </cell>
          <cell r="FD4">
            <v>100</v>
          </cell>
          <cell r="FE4">
            <v>0</v>
          </cell>
          <cell r="FG4" t="str">
            <v>BDKM15021</v>
          </cell>
          <cell r="FH4">
            <v>0</v>
          </cell>
          <cell r="FK4">
            <v>0</v>
          </cell>
          <cell r="FL4">
            <v>0</v>
          </cell>
          <cell r="FM4">
            <v>100</v>
          </cell>
          <cell r="FN4">
            <v>0</v>
          </cell>
          <cell r="FP4" t="str">
            <v>BDKM15021</v>
          </cell>
          <cell r="FQ4">
            <v>0</v>
          </cell>
          <cell r="FT4">
            <v>0</v>
          </cell>
          <cell r="FU4">
            <v>0</v>
          </cell>
          <cell r="FV4">
            <v>100</v>
          </cell>
          <cell r="FW4">
            <v>0</v>
          </cell>
          <cell r="FY4" t="str">
            <v>BDKM15021</v>
          </cell>
          <cell r="FZ4">
            <v>0</v>
          </cell>
          <cell r="GC4">
            <v>0</v>
          </cell>
          <cell r="GD4">
            <v>0</v>
          </cell>
          <cell r="GE4">
            <v>100</v>
          </cell>
          <cell r="GF4">
            <v>0</v>
          </cell>
          <cell r="GH4" t="str">
            <v>BDKM15021</v>
          </cell>
          <cell r="GI4">
            <v>0</v>
          </cell>
          <cell r="GL4">
            <v>0</v>
          </cell>
          <cell r="GM4">
            <v>0</v>
          </cell>
          <cell r="GN4">
            <v>100</v>
          </cell>
          <cell r="GO4">
            <v>0</v>
          </cell>
          <cell r="GQ4" t="str">
            <v>BDKM15021</v>
          </cell>
          <cell r="GR4">
            <v>0</v>
          </cell>
          <cell r="GU4">
            <v>0</v>
          </cell>
          <cell r="GV4">
            <v>0</v>
          </cell>
          <cell r="GW4">
            <v>100</v>
          </cell>
          <cell r="GX4">
            <v>0</v>
          </cell>
          <cell r="GZ4" t="str">
            <v>BDKM15021</v>
          </cell>
          <cell r="HA4">
            <v>0</v>
          </cell>
          <cell r="HD4">
            <v>0</v>
          </cell>
          <cell r="HE4">
            <v>0</v>
          </cell>
          <cell r="HF4">
            <v>100</v>
          </cell>
          <cell r="HG4">
            <v>0</v>
          </cell>
          <cell r="HI4" t="str">
            <v>BDKM15021</v>
          </cell>
          <cell r="HJ4">
            <v>0</v>
          </cell>
          <cell r="HM4">
            <v>0</v>
          </cell>
          <cell r="HN4">
            <v>0</v>
          </cell>
          <cell r="HO4">
            <v>100</v>
          </cell>
          <cell r="HP4">
            <v>0</v>
          </cell>
          <cell r="HR4" t="str">
            <v>BDKM15021</v>
          </cell>
          <cell r="HS4">
            <v>0</v>
          </cell>
          <cell r="HV4">
            <v>0</v>
          </cell>
          <cell r="HW4">
            <v>0</v>
          </cell>
          <cell r="HX4">
            <v>100</v>
          </cell>
          <cell r="HY4">
            <v>0</v>
          </cell>
          <cell r="IA4" t="str">
            <v>BDKM15021</v>
          </cell>
          <cell r="IB4">
            <v>0</v>
          </cell>
          <cell r="IE4">
            <v>0</v>
          </cell>
          <cell r="IF4">
            <v>0</v>
          </cell>
          <cell r="IG4">
            <v>100</v>
          </cell>
          <cell r="IH4">
            <v>0</v>
          </cell>
          <cell r="IJ4" t="str">
            <v>BDKM15021</v>
          </cell>
          <cell r="IK4">
            <v>0</v>
          </cell>
          <cell r="IN4">
            <v>0</v>
          </cell>
          <cell r="IO4">
            <v>0</v>
          </cell>
          <cell r="IP4">
            <v>100</v>
          </cell>
          <cell r="IQ4">
            <v>0</v>
          </cell>
        </row>
        <row r="5">
          <cell r="A5" t="str">
            <v>BDKM15027</v>
          </cell>
          <cell r="B5">
            <v>0</v>
          </cell>
          <cell r="E5">
            <v>0</v>
          </cell>
          <cell r="F5">
            <v>0</v>
          </cell>
          <cell r="G5">
            <v>100</v>
          </cell>
          <cell r="H5">
            <v>0</v>
          </cell>
          <cell r="J5" t="str">
            <v>BDKM15027</v>
          </cell>
          <cell r="K5">
            <v>0</v>
          </cell>
          <cell r="N5">
            <v>0</v>
          </cell>
          <cell r="O5">
            <v>0</v>
          </cell>
          <cell r="P5">
            <v>100</v>
          </cell>
          <cell r="Q5">
            <v>0</v>
          </cell>
          <cell r="S5" t="str">
            <v>BDKM15027</v>
          </cell>
          <cell r="T5">
            <v>0</v>
          </cell>
          <cell r="W5">
            <v>0</v>
          </cell>
          <cell r="X5">
            <v>0</v>
          </cell>
          <cell r="Y5">
            <v>100</v>
          </cell>
          <cell r="Z5">
            <v>0</v>
          </cell>
          <cell r="AB5" t="str">
            <v>BDKM15027</v>
          </cell>
          <cell r="AC5">
            <v>0</v>
          </cell>
          <cell r="AF5">
            <v>0</v>
          </cell>
          <cell r="AG5">
            <v>0</v>
          </cell>
          <cell r="AH5">
            <v>100</v>
          </cell>
          <cell r="AI5">
            <v>0</v>
          </cell>
          <cell r="AK5" t="str">
            <v>BDKM15027</v>
          </cell>
          <cell r="AL5">
            <v>0</v>
          </cell>
          <cell r="AO5">
            <v>0</v>
          </cell>
          <cell r="AP5">
            <v>0</v>
          </cell>
          <cell r="AQ5">
            <v>100</v>
          </cell>
          <cell r="AR5">
            <v>0</v>
          </cell>
          <cell r="AT5" t="str">
            <v>BDKM15027</v>
          </cell>
          <cell r="AU5">
            <v>0</v>
          </cell>
          <cell r="AX5">
            <v>0</v>
          </cell>
          <cell r="AY5">
            <v>0</v>
          </cell>
          <cell r="AZ5">
            <v>100</v>
          </cell>
          <cell r="BA5">
            <v>0</v>
          </cell>
          <cell r="BC5" t="str">
            <v>BDKM15027</v>
          </cell>
          <cell r="BD5">
            <v>0</v>
          </cell>
          <cell r="BG5">
            <v>0</v>
          </cell>
          <cell r="BH5">
            <v>0</v>
          </cell>
          <cell r="BI5">
            <v>100</v>
          </cell>
          <cell r="BJ5">
            <v>0</v>
          </cell>
          <cell r="BL5" t="str">
            <v>BDKM15027</v>
          </cell>
          <cell r="BM5">
            <v>0</v>
          </cell>
          <cell r="BP5">
            <v>0</v>
          </cell>
          <cell r="BQ5">
            <v>0</v>
          </cell>
          <cell r="BR5">
            <v>100</v>
          </cell>
          <cell r="BS5">
            <v>0</v>
          </cell>
          <cell r="BU5" t="str">
            <v>BDKM15027</v>
          </cell>
          <cell r="BV5">
            <v>0</v>
          </cell>
          <cell r="BY5">
            <v>0</v>
          </cell>
          <cell r="BZ5">
            <v>0</v>
          </cell>
          <cell r="CA5">
            <v>100</v>
          </cell>
          <cell r="CB5">
            <v>0</v>
          </cell>
          <cell r="CD5" t="str">
            <v>BDKM15027</v>
          </cell>
          <cell r="CE5">
            <v>0</v>
          </cell>
          <cell r="CH5">
            <v>0</v>
          </cell>
          <cell r="CI5">
            <v>0</v>
          </cell>
          <cell r="CJ5">
            <v>100</v>
          </cell>
          <cell r="CK5">
            <v>0</v>
          </cell>
          <cell r="CM5" t="str">
            <v>BDKM15027</v>
          </cell>
          <cell r="CN5">
            <v>0</v>
          </cell>
          <cell r="CQ5">
            <v>0</v>
          </cell>
          <cell r="CR5">
            <v>0</v>
          </cell>
          <cell r="CS5">
            <v>100</v>
          </cell>
          <cell r="CT5">
            <v>0</v>
          </cell>
          <cell r="CV5" t="str">
            <v>BDKM15027</v>
          </cell>
          <cell r="CW5">
            <v>0</v>
          </cell>
          <cell r="CZ5">
            <v>0</v>
          </cell>
          <cell r="DA5">
            <v>0</v>
          </cell>
          <cell r="DB5">
            <v>100</v>
          </cell>
          <cell r="DC5">
            <v>0</v>
          </cell>
          <cell r="DE5" t="str">
            <v>BDKM15027</v>
          </cell>
          <cell r="DF5">
            <v>0</v>
          </cell>
          <cell r="DI5">
            <v>0</v>
          </cell>
          <cell r="DJ5">
            <v>0</v>
          </cell>
          <cell r="DK5">
            <v>100</v>
          </cell>
          <cell r="DN5" t="str">
            <v>BDKM15027</v>
          </cell>
          <cell r="DO5">
            <v>0</v>
          </cell>
          <cell r="DR5">
            <v>0</v>
          </cell>
          <cell r="DS5">
            <v>0</v>
          </cell>
          <cell r="DT5">
            <v>100</v>
          </cell>
          <cell r="DU5">
            <v>0</v>
          </cell>
          <cell r="DW5" t="str">
            <v>BDKM15027</v>
          </cell>
          <cell r="DX5">
            <v>0</v>
          </cell>
          <cell r="EA5">
            <v>0</v>
          </cell>
          <cell r="EB5">
            <v>0</v>
          </cell>
          <cell r="EC5">
            <v>100</v>
          </cell>
          <cell r="ED5">
            <v>0</v>
          </cell>
          <cell r="EF5" t="str">
            <v>BDKM15027</v>
          </cell>
          <cell r="EG5">
            <v>0</v>
          </cell>
          <cell r="EJ5">
            <v>0</v>
          </cell>
          <cell r="EK5">
            <v>0</v>
          </cell>
          <cell r="EL5">
            <v>100</v>
          </cell>
          <cell r="EM5">
            <v>0</v>
          </cell>
          <cell r="EO5" t="str">
            <v>BDKM15027</v>
          </cell>
          <cell r="EP5">
            <v>0</v>
          </cell>
          <cell r="ES5">
            <v>0</v>
          </cell>
          <cell r="ET5">
            <v>0</v>
          </cell>
          <cell r="EU5">
            <v>100</v>
          </cell>
          <cell r="EV5">
            <v>0</v>
          </cell>
          <cell r="EX5" t="str">
            <v>BDKM15027</v>
          </cell>
          <cell r="EY5">
            <v>0</v>
          </cell>
          <cell r="FB5">
            <v>0</v>
          </cell>
          <cell r="FC5">
            <v>0</v>
          </cell>
          <cell r="FD5">
            <v>100</v>
          </cell>
          <cell r="FE5">
            <v>0</v>
          </cell>
          <cell r="FG5" t="str">
            <v>BDKM15027</v>
          </cell>
          <cell r="FH5">
            <v>0</v>
          </cell>
          <cell r="FK5">
            <v>0</v>
          </cell>
          <cell r="FL5">
            <v>0</v>
          </cell>
          <cell r="FM5">
            <v>100</v>
          </cell>
          <cell r="FN5">
            <v>0</v>
          </cell>
          <cell r="FP5" t="str">
            <v>BDKM15027</v>
          </cell>
          <cell r="FQ5">
            <v>0</v>
          </cell>
          <cell r="FT5">
            <v>0</v>
          </cell>
          <cell r="FU5">
            <v>0</v>
          </cell>
          <cell r="FV5">
            <v>100</v>
          </cell>
          <cell r="FW5">
            <v>0</v>
          </cell>
          <cell r="FY5" t="str">
            <v>BDKM15027</v>
          </cell>
          <cell r="FZ5">
            <v>0</v>
          </cell>
          <cell r="GC5">
            <v>0</v>
          </cell>
          <cell r="GD5">
            <v>0</v>
          </cell>
          <cell r="GE5">
            <v>100</v>
          </cell>
          <cell r="GF5">
            <v>0</v>
          </cell>
          <cell r="GH5" t="str">
            <v>BDKM15027</v>
          </cell>
          <cell r="GI5">
            <v>0</v>
          </cell>
          <cell r="GL5">
            <v>0</v>
          </cell>
          <cell r="GM5">
            <v>0</v>
          </cell>
          <cell r="GN5">
            <v>100</v>
          </cell>
          <cell r="GO5">
            <v>0</v>
          </cell>
          <cell r="GQ5" t="str">
            <v>BDKM15027</v>
          </cell>
          <cell r="GR5">
            <v>0</v>
          </cell>
          <cell r="GU5">
            <v>0</v>
          </cell>
          <cell r="GV5">
            <v>0</v>
          </cell>
          <cell r="GW5">
            <v>100</v>
          </cell>
          <cell r="GX5">
            <v>0</v>
          </cell>
          <cell r="GZ5" t="str">
            <v>BDKM15027</v>
          </cell>
          <cell r="HA5">
            <v>0</v>
          </cell>
          <cell r="HD5">
            <v>0</v>
          </cell>
          <cell r="HE5">
            <v>0</v>
          </cell>
          <cell r="HF5">
            <v>100</v>
          </cell>
          <cell r="HG5">
            <v>0</v>
          </cell>
          <cell r="HI5" t="str">
            <v>BDKM15027</v>
          </cell>
          <cell r="HJ5">
            <v>0</v>
          </cell>
          <cell r="HM5">
            <v>0</v>
          </cell>
          <cell r="HN5">
            <v>0</v>
          </cell>
          <cell r="HO5">
            <v>100</v>
          </cell>
          <cell r="HP5">
            <v>0</v>
          </cell>
          <cell r="HR5" t="str">
            <v>BDKM15027</v>
          </cell>
          <cell r="HS5">
            <v>0</v>
          </cell>
          <cell r="HV5">
            <v>0</v>
          </cell>
          <cell r="HW5">
            <v>0</v>
          </cell>
          <cell r="HX5">
            <v>100</v>
          </cell>
          <cell r="HY5">
            <v>0</v>
          </cell>
          <cell r="IA5" t="str">
            <v>BDKM15027</v>
          </cell>
          <cell r="IB5">
            <v>0</v>
          </cell>
          <cell r="IE5">
            <v>0</v>
          </cell>
          <cell r="IF5">
            <v>0</v>
          </cell>
          <cell r="IG5">
            <v>100</v>
          </cell>
          <cell r="IH5">
            <v>0</v>
          </cell>
          <cell r="IJ5" t="str">
            <v>BDKM15027</v>
          </cell>
          <cell r="IK5">
            <v>0</v>
          </cell>
          <cell r="IN5">
            <v>0</v>
          </cell>
          <cell r="IO5">
            <v>0</v>
          </cell>
          <cell r="IP5">
            <v>100</v>
          </cell>
          <cell r="IQ5">
            <v>0</v>
          </cell>
        </row>
        <row r="6">
          <cell r="A6" t="str">
            <v>BDKM15035</v>
          </cell>
          <cell r="B6">
            <v>0</v>
          </cell>
          <cell r="E6">
            <v>0</v>
          </cell>
          <cell r="F6">
            <v>0</v>
          </cell>
          <cell r="G6">
            <v>100</v>
          </cell>
          <cell r="H6">
            <v>0</v>
          </cell>
          <cell r="J6" t="str">
            <v>BDKM15035</v>
          </cell>
          <cell r="K6">
            <v>0</v>
          </cell>
          <cell r="N6">
            <v>0</v>
          </cell>
          <cell r="O6">
            <v>0</v>
          </cell>
          <cell r="P6">
            <v>100</v>
          </cell>
          <cell r="Q6">
            <v>0</v>
          </cell>
          <cell r="S6" t="str">
            <v>BDKM15035</v>
          </cell>
          <cell r="T6">
            <v>0</v>
          </cell>
          <cell r="W6">
            <v>0</v>
          </cell>
          <cell r="X6">
            <v>0</v>
          </cell>
          <cell r="Y6">
            <v>100</v>
          </cell>
          <cell r="Z6">
            <v>0</v>
          </cell>
          <cell r="AB6" t="str">
            <v>BDKM15035</v>
          </cell>
          <cell r="AC6">
            <v>0</v>
          </cell>
          <cell r="AF6">
            <v>0</v>
          </cell>
          <cell r="AG6">
            <v>0</v>
          </cell>
          <cell r="AH6">
            <v>100</v>
          </cell>
          <cell r="AI6">
            <v>0</v>
          </cell>
          <cell r="AK6" t="str">
            <v>BDKM15035</v>
          </cell>
          <cell r="AL6">
            <v>0</v>
          </cell>
          <cell r="AO6">
            <v>0</v>
          </cell>
          <cell r="AP6">
            <v>0</v>
          </cell>
          <cell r="AQ6">
            <v>100</v>
          </cell>
          <cell r="AR6">
            <v>0</v>
          </cell>
          <cell r="AT6" t="str">
            <v>BDKM15035</v>
          </cell>
          <cell r="AU6">
            <v>0</v>
          </cell>
          <cell r="AX6">
            <v>0</v>
          </cell>
          <cell r="AY6">
            <v>0</v>
          </cell>
          <cell r="AZ6">
            <v>100</v>
          </cell>
          <cell r="BA6">
            <v>0</v>
          </cell>
          <cell r="BC6" t="str">
            <v>BDKM15035</v>
          </cell>
          <cell r="BD6">
            <v>0</v>
          </cell>
          <cell r="BG6">
            <v>0</v>
          </cell>
          <cell r="BH6">
            <v>0</v>
          </cell>
          <cell r="BI6">
            <v>100</v>
          </cell>
          <cell r="BJ6">
            <v>0</v>
          </cell>
          <cell r="BL6" t="str">
            <v>BDKM15035</v>
          </cell>
          <cell r="BM6">
            <v>0</v>
          </cell>
          <cell r="BP6">
            <v>0</v>
          </cell>
          <cell r="BQ6">
            <v>0</v>
          </cell>
          <cell r="BR6">
            <v>100</v>
          </cell>
          <cell r="BS6">
            <v>0</v>
          </cell>
          <cell r="BU6" t="str">
            <v>BDKM15035</v>
          </cell>
          <cell r="BV6">
            <v>0</v>
          </cell>
          <cell r="BY6">
            <v>0</v>
          </cell>
          <cell r="BZ6">
            <v>0</v>
          </cell>
          <cell r="CA6">
            <v>100</v>
          </cell>
          <cell r="CB6">
            <v>0</v>
          </cell>
          <cell r="CD6" t="str">
            <v>BDKM15035</v>
          </cell>
          <cell r="CE6">
            <v>0</v>
          </cell>
          <cell r="CH6">
            <v>0</v>
          </cell>
          <cell r="CI6">
            <v>0</v>
          </cell>
          <cell r="CJ6">
            <v>100</v>
          </cell>
          <cell r="CK6">
            <v>0</v>
          </cell>
          <cell r="CM6" t="str">
            <v>BDKM15035</v>
          </cell>
          <cell r="CN6">
            <v>0</v>
          </cell>
          <cell r="CQ6">
            <v>0</v>
          </cell>
          <cell r="CR6">
            <v>0</v>
          </cell>
          <cell r="CS6">
            <v>100</v>
          </cell>
          <cell r="CT6">
            <v>0</v>
          </cell>
          <cell r="CV6" t="str">
            <v>BDKM15035</v>
          </cell>
          <cell r="CW6">
            <v>0</v>
          </cell>
          <cell r="CZ6">
            <v>0</v>
          </cell>
          <cell r="DA6">
            <v>0</v>
          </cell>
          <cell r="DB6">
            <v>100</v>
          </cell>
          <cell r="DC6">
            <v>0</v>
          </cell>
          <cell r="DE6" t="str">
            <v>BDKM15035</v>
          </cell>
          <cell r="DF6">
            <v>0</v>
          </cell>
          <cell r="DI6">
            <v>0</v>
          </cell>
          <cell r="DJ6">
            <v>0</v>
          </cell>
          <cell r="DK6">
            <v>100</v>
          </cell>
          <cell r="DN6" t="str">
            <v>BDKM15035</v>
          </cell>
          <cell r="DO6">
            <v>0</v>
          </cell>
          <cell r="DR6">
            <v>0</v>
          </cell>
          <cell r="DS6">
            <v>0</v>
          </cell>
          <cell r="DT6">
            <v>100</v>
          </cell>
          <cell r="DU6">
            <v>0</v>
          </cell>
          <cell r="DW6" t="str">
            <v>BDKM15035</v>
          </cell>
          <cell r="DX6">
            <v>0</v>
          </cell>
          <cell r="EA6">
            <v>0</v>
          </cell>
          <cell r="EB6">
            <v>0</v>
          </cell>
          <cell r="EC6">
            <v>100</v>
          </cell>
          <cell r="ED6">
            <v>0</v>
          </cell>
          <cell r="EF6" t="str">
            <v>BDKM15035</v>
          </cell>
          <cell r="EG6">
            <v>0</v>
          </cell>
          <cell r="EJ6">
            <v>0</v>
          </cell>
          <cell r="EK6">
            <v>0</v>
          </cell>
          <cell r="EL6">
            <v>100</v>
          </cell>
          <cell r="EM6">
            <v>0</v>
          </cell>
          <cell r="EO6" t="str">
            <v>BDKM15035</v>
          </cell>
          <cell r="EP6">
            <v>0</v>
          </cell>
          <cell r="ES6">
            <v>0</v>
          </cell>
          <cell r="ET6">
            <v>0</v>
          </cell>
          <cell r="EU6">
            <v>100</v>
          </cell>
          <cell r="EV6">
            <v>0</v>
          </cell>
          <cell r="EX6" t="str">
            <v>BDKM15035</v>
          </cell>
          <cell r="EY6">
            <v>0</v>
          </cell>
          <cell r="FB6">
            <v>0</v>
          </cell>
          <cell r="FC6">
            <v>0</v>
          </cell>
          <cell r="FD6">
            <v>100</v>
          </cell>
          <cell r="FE6">
            <v>0</v>
          </cell>
          <cell r="FG6" t="str">
            <v>BDKM15035</v>
          </cell>
          <cell r="FH6">
            <v>0</v>
          </cell>
          <cell r="FK6">
            <v>0</v>
          </cell>
          <cell r="FL6">
            <v>0</v>
          </cell>
          <cell r="FM6">
            <v>100</v>
          </cell>
          <cell r="FN6">
            <v>0</v>
          </cell>
          <cell r="FP6" t="str">
            <v>BDKM15035</v>
          </cell>
          <cell r="FQ6">
            <v>0</v>
          </cell>
          <cell r="FT6">
            <v>0</v>
          </cell>
          <cell r="FU6">
            <v>0</v>
          </cell>
          <cell r="FV6">
            <v>100</v>
          </cell>
          <cell r="FW6">
            <v>0</v>
          </cell>
          <cell r="FY6" t="str">
            <v>BDKM15035</v>
          </cell>
          <cell r="FZ6">
            <v>0</v>
          </cell>
          <cell r="GC6">
            <v>0</v>
          </cell>
          <cell r="GD6">
            <v>0</v>
          </cell>
          <cell r="GE6">
            <v>100</v>
          </cell>
          <cell r="GF6">
            <v>0</v>
          </cell>
          <cell r="GH6" t="str">
            <v>BDKM15035</v>
          </cell>
          <cell r="GI6">
            <v>0</v>
          </cell>
          <cell r="GL6">
            <v>0</v>
          </cell>
          <cell r="GM6">
            <v>0</v>
          </cell>
          <cell r="GN6">
            <v>100</v>
          </cell>
          <cell r="GO6">
            <v>0</v>
          </cell>
          <cell r="GQ6" t="str">
            <v>BDKM15035</v>
          </cell>
          <cell r="GR6">
            <v>0</v>
          </cell>
          <cell r="GU6">
            <v>0</v>
          </cell>
          <cell r="GV6">
            <v>0</v>
          </cell>
          <cell r="GW6">
            <v>100</v>
          </cell>
          <cell r="GX6">
            <v>0</v>
          </cell>
          <cell r="GZ6" t="str">
            <v>BDKM15035</v>
          </cell>
          <cell r="HA6">
            <v>0</v>
          </cell>
          <cell r="HD6">
            <v>0</v>
          </cell>
          <cell r="HE6">
            <v>0</v>
          </cell>
          <cell r="HF6">
            <v>100</v>
          </cell>
          <cell r="HG6">
            <v>0</v>
          </cell>
          <cell r="HI6" t="str">
            <v>BDKM15035</v>
          </cell>
          <cell r="HJ6">
            <v>0</v>
          </cell>
          <cell r="HM6">
            <v>0</v>
          </cell>
          <cell r="HN6">
            <v>0</v>
          </cell>
          <cell r="HO6">
            <v>100</v>
          </cell>
          <cell r="HP6">
            <v>0</v>
          </cell>
          <cell r="HR6" t="str">
            <v>BDKM15035</v>
          </cell>
          <cell r="HS6">
            <v>0</v>
          </cell>
          <cell r="HV6">
            <v>0</v>
          </cell>
          <cell r="HW6">
            <v>0</v>
          </cell>
          <cell r="HX6">
            <v>100</v>
          </cell>
          <cell r="HY6">
            <v>0</v>
          </cell>
          <cell r="IA6" t="str">
            <v>BDKM15035</v>
          </cell>
          <cell r="IB6">
            <v>0</v>
          </cell>
          <cell r="IE6">
            <v>0</v>
          </cell>
          <cell r="IF6">
            <v>0</v>
          </cell>
          <cell r="IG6">
            <v>100</v>
          </cell>
          <cell r="IH6">
            <v>0</v>
          </cell>
          <cell r="IJ6" t="str">
            <v>BDKM15035</v>
          </cell>
          <cell r="IK6">
            <v>0</v>
          </cell>
          <cell r="IN6">
            <v>0</v>
          </cell>
          <cell r="IO6">
            <v>0</v>
          </cell>
          <cell r="IP6">
            <v>100</v>
          </cell>
          <cell r="IQ6">
            <v>0</v>
          </cell>
        </row>
        <row r="7">
          <cell r="A7" t="str">
            <v>BDKM15036</v>
          </cell>
          <cell r="B7">
            <v>0</v>
          </cell>
          <cell r="E7">
            <v>0</v>
          </cell>
          <cell r="F7">
            <v>0</v>
          </cell>
          <cell r="G7">
            <v>100</v>
          </cell>
          <cell r="H7">
            <v>0</v>
          </cell>
          <cell r="J7" t="str">
            <v>BDKM15036</v>
          </cell>
          <cell r="K7">
            <v>0</v>
          </cell>
          <cell r="N7">
            <v>0</v>
          </cell>
          <cell r="O7">
            <v>0</v>
          </cell>
          <cell r="P7">
            <v>100</v>
          </cell>
          <cell r="Q7">
            <v>0</v>
          </cell>
          <cell r="S7" t="str">
            <v>BDKM15036</v>
          </cell>
          <cell r="T7">
            <v>0</v>
          </cell>
          <cell r="W7">
            <v>0</v>
          </cell>
          <cell r="X7">
            <v>0</v>
          </cell>
          <cell r="Y7">
            <v>100</v>
          </cell>
          <cell r="Z7">
            <v>0</v>
          </cell>
          <cell r="AB7" t="str">
            <v>BDKM15036</v>
          </cell>
          <cell r="AC7">
            <v>0</v>
          </cell>
          <cell r="AF7">
            <v>0</v>
          </cell>
          <cell r="AG7">
            <v>0</v>
          </cell>
          <cell r="AH7">
            <v>100</v>
          </cell>
          <cell r="AI7">
            <v>0</v>
          </cell>
          <cell r="AK7" t="str">
            <v>BDKM15036</v>
          </cell>
          <cell r="AL7">
            <v>0</v>
          </cell>
          <cell r="AO7">
            <v>0</v>
          </cell>
          <cell r="AP7">
            <v>0</v>
          </cell>
          <cell r="AQ7">
            <v>100</v>
          </cell>
          <cell r="AR7">
            <v>0</v>
          </cell>
          <cell r="AT7" t="str">
            <v>BDKM15036</v>
          </cell>
          <cell r="AU7">
            <v>0</v>
          </cell>
          <cell r="AX7">
            <v>0</v>
          </cell>
          <cell r="AY7">
            <v>0</v>
          </cell>
          <cell r="AZ7">
            <v>100</v>
          </cell>
          <cell r="BA7">
            <v>0</v>
          </cell>
          <cell r="BC7" t="str">
            <v>BDKM15036</v>
          </cell>
          <cell r="BD7">
            <v>0</v>
          </cell>
          <cell r="BG7">
            <v>0</v>
          </cell>
          <cell r="BH7">
            <v>0</v>
          </cell>
          <cell r="BI7">
            <v>100</v>
          </cell>
          <cell r="BJ7">
            <v>0</v>
          </cell>
          <cell r="BL7" t="str">
            <v>BDKM15036</v>
          </cell>
          <cell r="BM7">
            <v>0</v>
          </cell>
          <cell r="BP7">
            <v>0</v>
          </cell>
          <cell r="BQ7">
            <v>0</v>
          </cell>
          <cell r="BR7">
            <v>100</v>
          </cell>
          <cell r="BS7">
            <v>0</v>
          </cell>
          <cell r="BU7" t="str">
            <v>BDKM15036</v>
          </cell>
          <cell r="BV7">
            <v>0</v>
          </cell>
          <cell r="BY7">
            <v>0</v>
          </cell>
          <cell r="BZ7">
            <v>0</v>
          </cell>
          <cell r="CA7">
            <v>100</v>
          </cell>
          <cell r="CB7">
            <v>0</v>
          </cell>
          <cell r="CD7" t="str">
            <v>BDKM15036</v>
          </cell>
          <cell r="CE7">
            <v>0</v>
          </cell>
          <cell r="CH7">
            <v>0</v>
          </cell>
          <cell r="CI7">
            <v>0</v>
          </cell>
          <cell r="CJ7">
            <v>100</v>
          </cell>
          <cell r="CK7">
            <v>0</v>
          </cell>
          <cell r="CM7" t="str">
            <v>BDKM15036</v>
          </cell>
          <cell r="CN7">
            <v>0</v>
          </cell>
          <cell r="CQ7">
            <v>0</v>
          </cell>
          <cell r="CR7">
            <v>0</v>
          </cell>
          <cell r="CS7">
            <v>100</v>
          </cell>
          <cell r="CT7">
            <v>0</v>
          </cell>
          <cell r="CV7" t="str">
            <v>BDKM15036</v>
          </cell>
          <cell r="CW7">
            <v>0</v>
          </cell>
          <cell r="CZ7">
            <v>0</v>
          </cell>
          <cell r="DA7">
            <v>0</v>
          </cell>
          <cell r="DB7">
            <v>100</v>
          </cell>
          <cell r="DC7">
            <v>0</v>
          </cell>
          <cell r="DE7" t="str">
            <v>BDKM15036</v>
          </cell>
          <cell r="DF7">
            <v>0</v>
          </cell>
          <cell r="DI7">
            <v>0</v>
          </cell>
          <cell r="DJ7">
            <v>0</v>
          </cell>
          <cell r="DK7">
            <v>100</v>
          </cell>
          <cell r="DN7" t="str">
            <v>BDKM15036</v>
          </cell>
          <cell r="DO7">
            <v>0</v>
          </cell>
          <cell r="DR7">
            <v>0</v>
          </cell>
          <cell r="DS7">
            <v>0</v>
          </cell>
          <cell r="DT7">
            <v>100</v>
          </cell>
          <cell r="DU7">
            <v>0</v>
          </cell>
          <cell r="DW7" t="str">
            <v>BDKM15036</v>
          </cell>
          <cell r="DX7">
            <v>0</v>
          </cell>
          <cell r="EA7">
            <v>0</v>
          </cell>
          <cell r="EB7">
            <v>0</v>
          </cell>
          <cell r="EC7">
            <v>100</v>
          </cell>
          <cell r="ED7">
            <v>0</v>
          </cell>
          <cell r="EF7" t="str">
            <v>BDKM15036</v>
          </cell>
          <cell r="EG7">
            <v>0</v>
          </cell>
          <cell r="EJ7">
            <v>0</v>
          </cell>
          <cell r="EK7">
            <v>0</v>
          </cell>
          <cell r="EL7">
            <v>100</v>
          </cell>
          <cell r="EM7">
            <v>0</v>
          </cell>
          <cell r="EO7" t="str">
            <v>BDKM15036</v>
          </cell>
          <cell r="EP7">
            <v>0</v>
          </cell>
          <cell r="ES7">
            <v>0</v>
          </cell>
          <cell r="ET7">
            <v>0</v>
          </cell>
          <cell r="EU7">
            <v>100</v>
          </cell>
          <cell r="EV7">
            <v>0</v>
          </cell>
          <cell r="EX7" t="str">
            <v>BDKM15036</v>
          </cell>
          <cell r="EY7">
            <v>0</v>
          </cell>
          <cell r="FB7">
            <v>0</v>
          </cell>
          <cell r="FC7">
            <v>0</v>
          </cell>
          <cell r="FD7">
            <v>100</v>
          </cell>
          <cell r="FE7">
            <v>0</v>
          </cell>
          <cell r="FG7" t="str">
            <v>BDKM15036</v>
          </cell>
          <cell r="FH7">
            <v>0</v>
          </cell>
          <cell r="FK7">
            <v>0</v>
          </cell>
          <cell r="FL7">
            <v>0</v>
          </cell>
          <cell r="FM7">
            <v>100</v>
          </cell>
          <cell r="FN7">
            <v>0</v>
          </cell>
          <cell r="FP7" t="str">
            <v>BDKM15036</v>
          </cell>
          <cell r="FQ7">
            <v>0</v>
          </cell>
          <cell r="FT7">
            <v>0</v>
          </cell>
          <cell r="FU7">
            <v>0</v>
          </cell>
          <cell r="FV7">
            <v>100</v>
          </cell>
          <cell r="FW7">
            <v>0</v>
          </cell>
          <cell r="FY7" t="str">
            <v>BDKM15036</v>
          </cell>
          <cell r="FZ7">
            <v>0</v>
          </cell>
          <cell r="GC7">
            <v>0</v>
          </cell>
          <cell r="GD7">
            <v>0</v>
          </cell>
          <cell r="GE7">
            <v>100</v>
          </cell>
          <cell r="GF7">
            <v>0</v>
          </cell>
          <cell r="GH7" t="str">
            <v>BDKM15036</v>
          </cell>
          <cell r="GI7">
            <v>0</v>
          </cell>
          <cell r="GL7">
            <v>0</v>
          </cell>
          <cell r="GM7">
            <v>0</v>
          </cell>
          <cell r="GN7">
            <v>100</v>
          </cell>
          <cell r="GO7">
            <v>0</v>
          </cell>
          <cell r="GQ7" t="str">
            <v>BDKM15036</v>
          </cell>
          <cell r="GR7">
            <v>0</v>
          </cell>
          <cell r="GU7">
            <v>0</v>
          </cell>
          <cell r="GV7">
            <v>0</v>
          </cell>
          <cell r="GW7">
            <v>100</v>
          </cell>
          <cell r="GX7">
            <v>0</v>
          </cell>
          <cell r="GZ7" t="str">
            <v>BDKM15036</v>
          </cell>
          <cell r="HA7">
            <v>0</v>
          </cell>
          <cell r="HD7">
            <v>0</v>
          </cell>
          <cell r="HE7">
            <v>0</v>
          </cell>
          <cell r="HF7">
            <v>100</v>
          </cell>
          <cell r="HG7">
            <v>0</v>
          </cell>
          <cell r="HI7" t="str">
            <v>BDKM15036</v>
          </cell>
          <cell r="HJ7">
            <v>0</v>
          </cell>
          <cell r="HM7">
            <v>0</v>
          </cell>
          <cell r="HN7">
            <v>0</v>
          </cell>
          <cell r="HO7">
            <v>100</v>
          </cell>
          <cell r="HP7">
            <v>0</v>
          </cell>
          <cell r="HR7" t="str">
            <v>BDKM15036</v>
          </cell>
          <cell r="HS7">
            <v>0</v>
          </cell>
          <cell r="HV7">
            <v>0</v>
          </cell>
          <cell r="HW7">
            <v>0</v>
          </cell>
          <cell r="HX7">
            <v>100</v>
          </cell>
          <cell r="HY7">
            <v>0</v>
          </cell>
          <cell r="IA7" t="str">
            <v>BDKM15036</v>
          </cell>
          <cell r="IB7">
            <v>0</v>
          </cell>
          <cell r="IE7">
            <v>0</v>
          </cell>
          <cell r="IF7">
            <v>0</v>
          </cell>
          <cell r="IG7">
            <v>100</v>
          </cell>
          <cell r="IH7">
            <v>0</v>
          </cell>
          <cell r="IJ7" t="str">
            <v>BDKM15036</v>
          </cell>
          <cell r="IK7">
            <v>0</v>
          </cell>
          <cell r="IN7">
            <v>0</v>
          </cell>
          <cell r="IO7">
            <v>0</v>
          </cell>
          <cell r="IP7">
            <v>100</v>
          </cell>
          <cell r="IQ7">
            <v>0</v>
          </cell>
        </row>
        <row r="8">
          <cell r="A8" t="str">
            <v>BDKM15049</v>
          </cell>
          <cell r="B8">
            <v>0</v>
          </cell>
          <cell r="E8">
            <v>0</v>
          </cell>
          <cell r="F8">
            <v>0</v>
          </cell>
          <cell r="G8">
            <v>100</v>
          </cell>
          <cell r="H8">
            <v>0</v>
          </cell>
          <cell r="J8" t="str">
            <v>BDKM15049</v>
          </cell>
          <cell r="K8">
            <v>0</v>
          </cell>
          <cell r="N8">
            <v>0</v>
          </cell>
          <cell r="O8">
            <v>0</v>
          </cell>
          <cell r="P8">
            <v>100</v>
          </cell>
          <cell r="Q8">
            <v>0</v>
          </cell>
          <cell r="S8" t="str">
            <v>BDKM15049</v>
          </cell>
          <cell r="T8">
            <v>0</v>
          </cell>
          <cell r="W8">
            <v>0</v>
          </cell>
          <cell r="X8">
            <v>0</v>
          </cell>
          <cell r="Y8">
            <v>100</v>
          </cell>
          <cell r="Z8">
            <v>0</v>
          </cell>
          <cell r="AB8" t="str">
            <v>BDKM15049</v>
          </cell>
          <cell r="AC8">
            <v>0</v>
          </cell>
          <cell r="AF8">
            <v>0</v>
          </cell>
          <cell r="AG8">
            <v>0</v>
          </cell>
          <cell r="AH8">
            <v>100</v>
          </cell>
          <cell r="AI8">
            <v>0</v>
          </cell>
          <cell r="AK8" t="str">
            <v>BDKM15049</v>
          </cell>
          <cell r="AL8">
            <v>0</v>
          </cell>
          <cell r="AO8">
            <v>0</v>
          </cell>
          <cell r="AP8">
            <v>0</v>
          </cell>
          <cell r="AQ8">
            <v>100</v>
          </cell>
          <cell r="AR8">
            <v>0</v>
          </cell>
          <cell r="AT8" t="str">
            <v>BDKM15049</v>
          </cell>
          <cell r="AU8">
            <v>0</v>
          </cell>
          <cell r="AX8">
            <v>0</v>
          </cell>
          <cell r="AY8">
            <v>0</v>
          </cell>
          <cell r="AZ8">
            <v>100</v>
          </cell>
          <cell r="BA8">
            <v>0</v>
          </cell>
          <cell r="BC8" t="str">
            <v>BDKM15049</v>
          </cell>
          <cell r="BD8">
            <v>0</v>
          </cell>
          <cell r="BG8">
            <v>0</v>
          </cell>
          <cell r="BH8">
            <v>0</v>
          </cell>
          <cell r="BI8">
            <v>100</v>
          </cell>
          <cell r="BJ8">
            <v>0</v>
          </cell>
          <cell r="BL8" t="str">
            <v>BDKM15049</v>
          </cell>
          <cell r="BM8">
            <v>0</v>
          </cell>
          <cell r="BP8">
            <v>0</v>
          </cell>
          <cell r="BQ8">
            <v>0</v>
          </cell>
          <cell r="BR8">
            <v>100</v>
          </cell>
          <cell r="BS8">
            <v>0</v>
          </cell>
          <cell r="BU8" t="str">
            <v>BDKM15049</v>
          </cell>
          <cell r="BV8">
            <v>0</v>
          </cell>
          <cell r="BY8">
            <v>0</v>
          </cell>
          <cell r="BZ8">
            <v>0</v>
          </cell>
          <cell r="CA8">
            <v>100</v>
          </cell>
          <cell r="CB8">
            <v>0</v>
          </cell>
          <cell r="CD8" t="str">
            <v>BDKM15049</v>
          </cell>
          <cell r="CE8">
            <v>0</v>
          </cell>
          <cell r="CH8">
            <v>0</v>
          </cell>
          <cell r="CI8">
            <v>0</v>
          </cell>
          <cell r="CJ8">
            <v>100</v>
          </cell>
          <cell r="CK8">
            <v>0</v>
          </cell>
          <cell r="CM8" t="str">
            <v>BDKM15049</v>
          </cell>
          <cell r="CN8">
            <v>0</v>
          </cell>
          <cell r="CQ8">
            <v>0</v>
          </cell>
          <cell r="CR8">
            <v>0</v>
          </cell>
          <cell r="CS8">
            <v>100</v>
          </cell>
          <cell r="CT8">
            <v>0</v>
          </cell>
          <cell r="CV8" t="str">
            <v>BDKM15049</v>
          </cell>
          <cell r="CW8">
            <v>0</v>
          </cell>
          <cell r="CZ8">
            <v>0</v>
          </cell>
          <cell r="DA8">
            <v>0</v>
          </cell>
          <cell r="DB8">
            <v>100</v>
          </cell>
          <cell r="DC8">
            <v>0</v>
          </cell>
          <cell r="DE8" t="str">
            <v>BDKM15049</v>
          </cell>
          <cell r="DF8">
            <v>0</v>
          </cell>
          <cell r="DI8">
            <v>0</v>
          </cell>
          <cell r="DJ8">
            <v>0</v>
          </cell>
          <cell r="DK8">
            <v>100</v>
          </cell>
          <cell r="DN8" t="str">
            <v>BDKM15049</v>
          </cell>
          <cell r="DO8">
            <v>0</v>
          </cell>
          <cell r="DR8">
            <v>0</v>
          </cell>
          <cell r="DS8">
            <v>0</v>
          </cell>
          <cell r="DT8">
            <v>100</v>
          </cell>
          <cell r="DU8">
            <v>0</v>
          </cell>
          <cell r="DW8" t="str">
            <v>BDKM15049</v>
          </cell>
          <cell r="DX8">
            <v>0</v>
          </cell>
          <cell r="EA8">
            <v>0</v>
          </cell>
          <cell r="EB8">
            <v>0</v>
          </cell>
          <cell r="EC8">
            <v>100</v>
          </cell>
          <cell r="ED8">
            <v>0</v>
          </cell>
          <cell r="EF8" t="str">
            <v>BDKM15049</v>
          </cell>
          <cell r="EG8">
            <v>0</v>
          </cell>
          <cell r="EJ8">
            <v>0</v>
          </cell>
          <cell r="EK8">
            <v>0</v>
          </cell>
          <cell r="EL8">
            <v>100</v>
          </cell>
          <cell r="EM8">
            <v>0</v>
          </cell>
          <cell r="EO8" t="str">
            <v>BDKM15049</v>
          </cell>
          <cell r="EP8">
            <v>0</v>
          </cell>
          <cell r="ES8">
            <v>0</v>
          </cell>
          <cell r="ET8">
            <v>0</v>
          </cell>
          <cell r="EU8">
            <v>100</v>
          </cell>
          <cell r="EV8">
            <v>0</v>
          </cell>
          <cell r="EX8" t="str">
            <v>BDKM15049</v>
          </cell>
          <cell r="EY8">
            <v>0</v>
          </cell>
          <cell r="FB8">
            <v>0</v>
          </cell>
          <cell r="FC8">
            <v>0</v>
          </cell>
          <cell r="FD8">
            <v>100</v>
          </cell>
          <cell r="FE8">
            <v>0</v>
          </cell>
          <cell r="FG8" t="str">
            <v>BDKM15049</v>
          </cell>
          <cell r="FH8">
            <v>0</v>
          </cell>
          <cell r="FK8">
            <v>0</v>
          </cell>
          <cell r="FL8">
            <v>0</v>
          </cell>
          <cell r="FM8">
            <v>100</v>
          </cell>
          <cell r="FN8">
            <v>0</v>
          </cell>
          <cell r="FP8" t="str">
            <v>BDKM15049</v>
          </cell>
          <cell r="FQ8">
            <v>0</v>
          </cell>
          <cell r="FT8">
            <v>0</v>
          </cell>
          <cell r="FU8">
            <v>0</v>
          </cell>
          <cell r="FV8">
            <v>100</v>
          </cell>
          <cell r="FW8">
            <v>0</v>
          </cell>
          <cell r="FY8" t="str">
            <v>BDKM15049</v>
          </cell>
          <cell r="FZ8">
            <v>0</v>
          </cell>
          <cell r="GC8">
            <v>0</v>
          </cell>
          <cell r="GD8">
            <v>0</v>
          </cell>
          <cell r="GE8">
            <v>100</v>
          </cell>
          <cell r="GF8">
            <v>0</v>
          </cell>
          <cell r="GH8" t="str">
            <v>BDKM15049</v>
          </cell>
          <cell r="GI8">
            <v>0</v>
          </cell>
          <cell r="GL8">
            <v>0</v>
          </cell>
          <cell r="GM8">
            <v>0</v>
          </cell>
          <cell r="GN8">
            <v>100</v>
          </cell>
          <cell r="GO8">
            <v>0</v>
          </cell>
          <cell r="GQ8" t="str">
            <v>BDKM15049</v>
          </cell>
          <cell r="GR8">
            <v>0</v>
          </cell>
          <cell r="GU8">
            <v>0</v>
          </cell>
          <cell r="GV8">
            <v>0</v>
          </cell>
          <cell r="GW8">
            <v>100</v>
          </cell>
          <cell r="GX8">
            <v>0</v>
          </cell>
          <cell r="GZ8" t="str">
            <v>BDKM15049</v>
          </cell>
          <cell r="HA8">
            <v>0</v>
          </cell>
          <cell r="HD8">
            <v>0</v>
          </cell>
          <cell r="HE8">
            <v>0</v>
          </cell>
          <cell r="HF8">
            <v>100</v>
          </cell>
          <cell r="HG8">
            <v>0</v>
          </cell>
          <cell r="HI8" t="str">
            <v>BDKM15049</v>
          </cell>
          <cell r="HJ8">
            <v>0</v>
          </cell>
          <cell r="HM8">
            <v>0</v>
          </cell>
          <cell r="HN8">
            <v>0</v>
          </cell>
          <cell r="HO8">
            <v>100</v>
          </cell>
          <cell r="HP8">
            <v>0</v>
          </cell>
          <cell r="HR8" t="str">
            <v>BDKM15049</v>
          </cell>
          <cell r="HS8">
            <v>0</v>
          </cell>
          <cell r="HV8">
            <v>0</v>
          </cell>
          <cell r="HW8">
            <v>0</v>
          </cell>
          <cell r="HX8">
            <v>100</v>
          </cell>
          <cell r="HY8">
            <v>0</v>
          </cell>
          <cell r="IA8" t="str">
            <v>BDKM15049</v>
          </cell>
          <cell r="IB8">
            <v>0</v>
          </cell>
          <cell r="IE8">
            <v>0</v>
          </cell>
          <cell r="IF8">
            <v>0</v>
          </cell>
          <cell r="IG8">
            <v>100</v>
          </cell>
          <cell r="IH8">
            <v>0</v>
          </cell>
          <cell r="IJ8" t="str">
            <v>BDKM15049</v>
          </cell>
          <cell r="IK8">
            <v>0</v>
          </cell>
          <cell r="IN8">
            <v>0</v>
          </cell>
          <cell r="IO8">
            <v>0</v>
          </cell>
          <cell r="IP8">
            <v>100</v>
          </cell>
          <cell r="IQ8">
            <v>0</v>
          </cell>
        </row>
        <row r="9">
          <cell r="A9" t="str">
            <v>BDKM15066</v>
          </cell>
          <cell r="B9">
            <v>2.6829999999999998</v>
          </cell>
          <cell r="C9">
            <v>0</v>
          </cell>
          <cell r="D9">
            <v>100</v>
          </cell>
          <cell r="E9">
            <v>2.6829999999999998</v>
          </cell>
          <cell r="F9">
            <v>24</v>
          </cell>
          <cell r="G9">
            <v>88.82</v>
          </cell>
          <cell r="H9">
            <v>0</v>
          </cell>
          <cell r="J9" t="str">
            <v>BDKM15066</v>
          </cell>
          <cell r="K9">
            <v>0</v>
          </cell>
          <cell r="N9">
            <v>0</v>
          </cell>
          <cell r="O9">
            <v>0</v>
          </cell>
          <cell r="P9">
            <v>100</v>
          </cell>
          <cell r="Q9">
            <v>0</v>
          </cell>
          <cell r="S9" t="str">
            <v>BDKM15066</v>
          </cell>
          <cell r="T9">
            <v>3.7</v>
          </cell>
          <cell r="U9">
            <v>100</v>
          </cell>
          <cell r="V9">
            <v>0</v>
          </cell>
          <cell r="W9">
            <v>3.7</v>
          </cell>
          <cell r="X9">
            <v>24</v>
          </cell>
          <cell r="Y9">
            <v>84.58</v>
          </cell>
          <cell r="Z9">
            <v>0</v>
          </cell>
          <cell r="AB9" t="str">
            <v>BDKM15066</v>
          </cell>
          <cell r="AC9">
            <v>8.2829999999999995</v>
          </cell>
          <cell r="AD9">
            <v>0</v>
          </cell>
          <cell r="AE9">
            <v>100</v>
          </cell>
          <cell r="AF9">
            <v>8.2829999999999995</v>
          </cell>
          <cell r="AG9">
            <v>24</v>
          </cell>
          <cell r="AH9">
            <v>65.489999999999995</v>
          </cell>
          <cell r="AI9">
            <v>0</v>
          </cell>
          <cell r="AK9" t="str">
            <v>BDKM15066</v>
          </cell>
          <cell r="AL9">
            <v>2.633</v>
          </cell>
          <cell r="AM9">
            <v>0</v>
          </cell>
          <cell r="AN9">
            <v>100</v>
          </cell>
          <cell r="AO9">
            <v>2.633</v>
          </cell>
          <cell r="AP9">
            <v>24</v>
          </cell>
          <cell r="AQ9">
            <v>89.03</v>
          </cell>
          <cell r="AR9">
            <v>0</v>
          </cell>
          <cell r="AT9" t="str">
            <v>BDKM15066</v>
          </cell>
          <cell r="AU9">
            <v>11.784000000000001</v>
          </cell>
          <cell r="AV9">
            <v>0</v>
          </cell>
          <cell r="AW9">
            <v>100</v>
          </cell>
          <cell r="AX9">
            <v>11.784000000000001</v>
          </cell>
          <cell r="AY9">
            <v>24</v>
          </cell>
          <cell r="AZ9">
            <v>50.9</v>
          </cell>
          <cell r="BA9">
            <v>11.78</v>
          </cell>
          <cell r="BC9" t="str">
            <v>BDKM15066</v>
          </cell>
          <cell r="BD9">
            <v>1.167</v>
          </cell>
          <cell r="BE9">
            <v>0</v>
          </cell>
          <cell r="BF9">
            <v>100</v>
          </cell>
          <cell r="BG9">
            <v>1.167</v>
          </cell>
          <cell r="BH9">
            <v>14.667</v>
          </cell>
          <cell r="BI9">
            <v>95.14</v>
          </cell>
          <cell r="BJ9">
            <v>0</v>
          </cell>
          <cell r="BL9" t="str">
            <v>BDKM15066</v>
          </cell>
          <cell r="BM9">
            <v>0</v>
          </cell>
          <cell r="BP9">
            <v>0</v>
          </cell>
          <cell r="BQ9">
            <v>0</v>
          </cell>
          <cell r="BR9">
            <v>100</v>
          </cell>
          <cell r="BS9">
            <v>0</v>
          </cell>
          <cell r="BU9" t="str">
            <v>BDKM15066</v>
          </cell>
          <cell r="BV9">
            <v>2.5499999999999998</v>
          </cell>
          <cell r="BW9">
            <v>0</v>
          </cell>
          <cell r="BX9">
            <v>100</v>
          </cell>
          <cell r="BY9">
            <v>2.5499999999999998</v>
          </cell>
          <cell r="BZ9">
            <v>24</v>
          </cell>
          <cell r="CA9">
            <v>89.38</v>
          </cell>
          <cell r="CB9">
            <v>2.5499999999999998</v>
          </cell>
          <cell r="CD9" t="str">
            <v>BDKM15066</v>
          </cell>
          <cell r="CE9">
            <v>7.9669999999999996</v>
          </cell>
          <cell r="CF9">
            <v>0</v>
          </cell>
          <cell r="CG9">
            <v>100</v>
          </cell>
          <cell r="CH9">
            <v>7.9669999999999996</v>
          </cell>
          <cell r="CI9">
            <v>24</v>
          </cell>
          <cell r="CJ9">
            <v>66.8</v>
          </cell>
          <cell r="CK9">
            <v>7.97</v>
          </cell>
          <cell r="CM9" t="str">
            <v>BDKM15066</v>
          </cell>
          <cell r="CN9">
            <v>11.683</v>
          </cell>
          <cell r="CO9">
            <v>100</v>
          </cell>
          <cell r="CP9">
            <v>0</v>
          </cell>
          <cell r="CQ9">
            <v>11.683</v>
          </cell>
          <cell r="CR9">
            <v>24</v>
          </cell>
          <cell r="CS9">
            <v>51.32</v>
          </cell>
          <cell r="CT9">
            <v>0</v>
          </cell>
          <cell r="CV9" t="str">
            <v>BDKM15066</v>
          </cell>
          <cell r="CW9">
            <v>1.167</v>
          </cell>
          <cell r="CX9">
            <v>0</v>
          </cell>
          <cell r="CY9">
            <v>100</v>
          </cell>
          <cell r="CZ9">
            <v>1.167</v>
          </cell>
          <cell r="DA9">
            <v>24</v>
          </cell>
          <cell r="DB9">
            <v>95.14</v>
          </cell>
          <cell r="DC9">
            <v>0</v>
          </cell>
          <cell r="DE9" t="str">
            <v>BDKM15066</v>
          </cell>
          <cell r="DF9">
            <v>1.2330000000000001</v>
          </cell>
          <cell r="DG9">
            <v>0</v>
          </cell>
          <cell r="DH9">
            <v>100</v>
          </cell>
          <cell r="DI9">
            <v>1.2330000000000001</v>
          </cell>
          <cell r="DJ9">
            <v>2.9</v>
          </cell>
          <cell r="DK9">
            <v>94.86</v>
          </cell>
          <cell r="DN9" t="str">
            <v>BDKM15066</v>
          </cell>
          <cell r="DO9">
            <v>5.9169999999999998</v>
          </cell>
          <cell r="DP9">
            <v>0</v>
          </cell>
          <cell r="DQ9">
            <v>100</v>
          </cell>
          <cell r="DR9">
            <v>5.9169999999999998</v>
          </cell>
          <cell r="DS9">
            <v>24</v>
          </cell>
          <cell r="DT9">
            <v>75.349999999999994</v>
          </cell>
          <cell r="DU9">
            <v>0</v>
          </cell>
          <cell r="DW9" t="str">
            <v>BDKM15066</v>
          </cell>
          <cell r="DX9">
            <v>5.367</v>
          </cell>
          <cell r="DY9">
            <v>0</v>
          </cell>
          <cell r="DZ9">
            <v>100</v>
          </cell>
          <cell r="EA9">
            <v>5.367</v>
          </cell>
          <cell r="EB9">
            <v>24</v>
          </cell>
          <cell r="EC9">
            <v>77.64</v>
          </cell>
          <cell r="ED9">
            <v>0</v>
          </cell>
          <cell r="EF9" t="str">
            <v>BDKM15066</v>
          </cell>
          <cell r="EG9">
            <v>0</v>
          </cell>
          <cell r="EJ9">
            <v>0</v>
          </cell>
          <cell r="EK9">
            <v>0</v>
          </cell>
          <cell r="EL9">
            <v>100</v>
          </cell>
          <cell r="EM9">
            <v>0</v>
          </cell>
          <cell r="EO9" t="str">
            <v>BDKM15066</v>
          </cell>
          <cell r="EP9">
            <v>0</v>
          </cell>
          <cell r="ES9">
            <v>0</v>
          </cell>
          <cell r="ET9">
            <v>0</v>
          </cell>
          <cell r="EU9">
            <v>100</v>
          </cell>
          <cell r="EV9">
            <v>0</v>
          </cell>
          <cell r="EX9" t="str">
            <v>BDKM15066</v>
          </cell>
          <cell r="EY9">
            <v>11.567</v>
          </cell>
          <cell r="EZ9">
            <v>0</v>
          </cell>
          <cell r="FA9">
            <v>100</v>
          </cell>
          <cell r="FB9">
            <v>11.567</v>
          </cell>
          <cell r="FC9">
            <v>24</v>
          </cell>
          <cell r="FD9">
            <v>51.8</v>
          </cell>
          <cell r="FE9">
            <v>0</v>
          </cell>
          <cell r="FG9" t="str">
            <v>BDKM15066</v>
          </cell>
          <cell r="FH9">
            <v>24</v>
          </cell>
          <cell r="FI9">
            <v>58.262999999999998</v>
          </cell>
          <cell r="FJ9">
            <v>41.738</v>
          </cell>
          <cell r="FK9">
            <v>24</v>
          </cell>
          <cell r="FL9">
            <v>24</v>
          </cell>
          <cell r="FM9">
            <v>0</v>
          </cell>
          <cell r="FN9">
            <v>0</v>
          </cell>
          <cell r="FP9" t="str">
            <v>BDKM15066</v>
          </cell>
          <cell r="FQ9">
            <v>9.9670000000000005</v>
          </cell>
          <cell r="FR9">
            <v>100</v>
          </cell>
          <cell r="FS9">
            <v>0</v>
          </cell>
          <cell r="FT9">
            <v>9.9670000000000005</v>
          </cell>
          <cell r="FU9">
            <v>11.8</v>
          </cell>
          <cell r="FV9">
            <v>58.47</v>
          </cell>
          <cell r="FW9">
            <v>0</v>
          </cell>
          <cell r="FY9" t="str">
            <v>BDKM15066</v>
          </cell>
          <cell r="FZ9">
            <v>2.4</v>
          </cell>
          <cell r="GA9">
            <v>0</v>
          </cell>
          <cell r="GB9">
            <v>100</v>
          </cell>
          <cell r="GC9">
            <v>2.4</v>
          </cell>
          <cell r="GD9">
            <v>10</v>
          </cell>
          <cell r="GE9">
            <v>90</v>
          </cell>
          <cell r="GF9">
            <v>0</v>
          </cell>
          <cell r="GH9" t="str">
            <v>BDKM15066</v>
          </cell>
          <cell r="GI9">
            <v>0</v>
          </cell>
          <cell r="GL9">
            <v>0</v>
          </cell>
          <cell r="GM9">
            <v>0</v>
          </cell>
          <cell r="GN9">
            <v>100</v>
          </cell>
          <cell r="GO9">
            <v>0</v>
          </cell>
          <cell r="GQ9" t="str">
            <v>BDKM15066</v>
          </cell>
          <cell r="GR9">
            <v>0</v>
          </cell>
          <cell r="GU9">
            <v>0</v>
          </cell>
          <cell r="GV9">
            <v>0</v>
          </cell>
          <cell r="GW9">
            <v>100</v>
          </cell>
          <cell r="GX9">
            <v>0</v>
          </cell>
          <cell r="GZ9" t="str">
            <v>BDKM15066</v>
          </cell>
          <cell r="HA9">
            <v>0</v>
          </cell>
          <cell r="HD9">
            <v>0</v>
          </cell>
          <cell r="HE9">
            <v>0</v>
          </cell>
          <cell r="HF9">
            <v>100</v>
          </cell>
          <cell r="HG9">
            <v>0</v>
          </cell>
          <cell r="HI9" t="str">
            <v>BDKM15066</v>
          </cell>
          <cell r="HJ9">
            <v>2.9329999999999998</v>
          </cell>
          <cell r="HK9">
            <v>0</v>
          </cell>
          <cell r="HL9">
            <v>100</v>
          </cell>
          <cell r="HM9">
            <v>2.9329999999999998</v>
          </cell>
          <cell r="HN9">
            <v>24</v>
          </cell>
          <cell r="HO9">
            <v>87.78</v>
          </cell>
          <cell r="HP9">
            <v>0</v>
          </cell>
          <cell r="HR9" t="str">
            <v>BDKM15066</v>
          </cell>
          <cell r="HS9">
            <v>9.0670000000000002</v>
          </cell>
          <cell r="HT9">
            <v>0</v>
          </cell>
          <cell r="HU9">
            <v>100</v>
          </cell>
          <cell r="HV9">
            <v>9.0670000000000002</v>
          </cell>
          <cell r="HW9">
            <v>24</v>
          </cell>
          <cell r="HX9">
            <v>62.22</v>
          </cell>
          <cell r="HY9">
            <v>0</v>
          </cell>
          <cell r="IA9" t="str">
            <v>BDKM15066</v>
          </cell>
          <cell r="IB9">
            <v>0</v>
          </cell>
          <cell r="IE9">
            <v>0</v>
          </cell>
          <cell r="IF9">
            <v>0</v>
          </cell>
          <cell r="IG9">
            <v>100</v>
          </cell>
          <cell r="IH9">
            <v>0</v>
          </cell>
          <cell r="IJ9" t="str">
            <v>BDKM15066</v>
          </cell>
          <cell r="IK9">
            <v>15.917</v>
          </cell>
          <cell r="IL9">
            <v>76.332999999999998</v>
          </cell>
          <cell r="IM9">
            <v>23.667000000000002</v>
          </cell>
          <cell r="IN9">
            <v>15.917</v>
          </cell>
          <cell r="IO9">
            <v>22.917000000000002</v>
          </cell>
          <cell r="IP9">
            <v>33.68</v>
          </cell>
          <cell r="IQ9">
            <v>15.92</v>
          </cell>
        </row>
        <row r="10">
          <cell r="A10" t="str">
            <v>BDKM15084</v>
          </cell>
          <cell r="B10">
            <v>9.6669999999999998</v>
          </cell>
          <cell r="C10">
            <v>0</v>
          </cell>
          <cell r="D10">
            <v>100</v>
          </cell>
          <cell r="E10">
            <v>9.6669999999999998</v>
          </cell>
          <cell r="F10">
            <v>12</v>
          </cell>
          <cell r="G10">
            <v>59.72</v>
          </cell>
          <cell r="H10">
            <v>9.67</v>
          </cell>
          <cell r="J10" t="str">
            <v>BDKM15084</v>
          </cell>
          <cell r="K10">
            <v>0</v>
          </cell>
          <cell r="N10">
            <v>0</v>
          </cell>
          <cell r="O10">
            <v>11.967000000000001</v>
          </cell>
          <cell r="P10">
            <v>100</v>
          </cell>
          <cell r="Q10">
            <v>0</v>
          </cell>
          <cell r="S10" t="str">
            <v>BDKM15084</v>
          </cell>
          <cell r="T10">
            <v>0</v>
          </cell>
          <cell r="W10">
            <v>0</v>
          </cell>
          <cell r="X10">
            <v>24</v>
          </cell>
          <cell r="Y10">
            <v>100</v>
          </cell>
          <cell r="Z10">
            <v>0</v>
          </cell>
          <cell r="AB10" t="str">
            <v>BDKM15084</v>
          </cell>
          <cell r="AC10">
            <v>0</v>
          </cell>
          <cell r="AF10">
            <v>0</v>
          </cell>
          <cell r="AG10">
            <v>24</v>
          </cell>
          <cell r="AH10">
            <v>100</v>
          </cell>
          <cell r="AI10">
            <v>0</v>
          </cell>
          <cell r="AK10" t="str">
            <v>BDKM15084</v>
          </cell>
          <cell r="AL10">
            <v>0</v>
          </cell>
          <cell r="AO10">
            <v>0</v>
          </cell>
          <cell r="AP10">
            <v>24</v>
          </cell>
          <cell r="AQ10">
            <v>100</v>
          </cell>
          <cell r="AR10">
            <v>0</v>
          </cell>
          <cell r="AT10" t="str">
            <v>BDKM15084</v>
          </cell>
          <cell r="AU10">
            <v>0</v>
          </cell>
          <cell r="AX10">
            <v>0</v>
          </cell>
          <cell r="AY10">
            <v>24</v>
          </cell>
          <cell r="AZ10">
            <v>100</v>
          </cell>
          <cell r="BA10">
            <v>0</v>
          </cell>
          <cell r="BC10" t="str">
            <v>BDKM15084</v>
          </cell>
          <cell r="BD10">
            <v>0</v>
          </cell>
          <cell r="BG10">
            <v>0</v>
          </cell>
          <cell r="BH10">
            <v>12</v>
          </cell>
          <cell r="BI10">
            <v>100</v>
          </cell>
          <cell r="BJ10">
            <v>0</v>
          </cell>
          <cell r="BL10" t="str">
            <v>BDKM15084</v>
          </cell>
          <cell r="BM10">
            <v>0</v>
          </cell>
          <cell r="BP10">
            <v>0</v>
          </cell>
          <cell r="BQ10">
            <v>24</v>
          </cell>
          <cell r="BR10">
            <v>100</v>
          </cell>
          <cell r="BS10">
            <v>0</v>
          </cell>
          <cell r="BU10" t="str">
            <v>BDKM15084</v>
          </cell>
          <cell r="BV10">
            <v>0</v>
          </cell>
          <cell r="BY10">
            <v>0</v>
          </cell>
          <cell r="BZ10">
            <v>12</v>
          </cell>
          <cell r="CA10">
            <v>100</v>
          </cell>
          <cell r="CB10">
            <v>0</v>
          </cell>
          <cell r="CD10" t="str">
            <v>BDKM15084</v>
          </cell>
          <cell r="CE10">
            <v>0</v>
          </cell>
          <cell r="CH10">
            <v>0</v>
          </cell>
          <cell r="CI10">
            <v>24</v>
          </cell>
          <cell r="CJ10">
            <v>100</v>
          </cell>
          <cell r="CK10">
            <v>0</v>
          </cell>
          <cell r="CM10" t="str">
            <v>BDKM15084</v>
          </cell>
          <cell r="CN10">
            <v>0</v>
          </cell>
          <cell r="CQ10">
            <v>0</v>
          </cell>
          <cell r="CR10">
            <v>24</v>
          </cell>
          <cell r="CS10">
            <v>100</v>
          </cell>
          <cell r="CT10">
            <v>0</v>
          </cell>
          <cell r="CV10" t="str">
            <v>BDKM15084</v>
          </cell>
          <cell r="CW10">
            <v>0</v>
          </cell>
          <cell r="CZ10">
            <v>0</v>
          </cell>
          <cell r="DA10">
            <v>24</v>
          </cell>
          <cell r="DB10">
            <v>100</v>
          </cell>
          <cell r="DC10">
            <v>0</v>
          </cell>
          <cell r="DE10" t="str">
            <v>BDKM15084</v>
          </cell>
          <cell r="DF10">
            <v>0</v>
          </cell>
          <cell r="DI10">
            <v>0</v>
          </cell>
          <cell r="DJ10">
            <v>24</v>
          </cell>
          <cell r="DK10">
            <v>100</v>
          </cell>
          <cell r="DN10" t="str">
            <v>BDKM15084</v>
          </cell>
          <cell r="DO10">
            <v>0</v>
          </cell>
          <cell r="DR10">
            <v>0</v>
          </cell>
          <cell r="DS10">
            <v>24</v>
          </cell>
          <cell r="DT10">
            <v>100</v>
          </cell>
          <cell r="DU10">
            <v>0</v>
          </cell>
          <cell r="DW10" t="str">
            <v>BDKM15084</v>
          </cell>
          <cell r="DX10">
            <v>0</v>
          </cell>
          <cell r="EA10">
            <v>0</v>
          </cell>
          <cell r="EB10">
            <v>24</v>
          </cell>
          <cell r="EC10">
            <v>100</v>
          </cell>
          <cell r="ED10">
            <v>0</v>
          </cell>
          <cell r="EF10" t="str">
            <v>BDKM15084</v>
          </cell>
          <cell r="EG10">
            <v>0</v>
          </cell>
          <cell r="EJ10">
            <v>0</v>
          </cell>
          <cell r="EK10">
            <v>12</v>
          </cell>
          <cell r="EL10">
            <v>100</v>
          </cell>
          <cell r="EM10">
            <v>0</v>
          </cell>
          <cell r="EO10" t="str">
            <v>BDKM15084</v>
          </cell>
          <cell r="EP10">
            <v>0</v>
          </cell>
          <cell r="ES10">
            <v>0</v>
          </cell>
          <cell r="ET10">
            <v>24</v>
          </cell>
          <cell r="EU10">
            <v>100</v>
          </cell>
          <cell r="EV10">
            <v>0</v>
          </cell>
          <cell r="EX10" t="str">
            <v>BDKM15084</v>
          </cell>
          <cell r="EY10">
            <v>0</v>
          </cell>
          <cell r="FB10">
            <v>0</v>
          </cell>
          <cell r="FC10">
            <v>0</v>
          </cell>
          <cell r="FD10">
            <v>100</v>
          </cell>
          <cell r="FE10">
            <v>0</v>
          </cell>
          <cell r="FG10" t="str">
            <v>BDKM15084</v>
          </cell>
          <cell r="FH10">
            <v>0</v>
          </cell>
          <cell r="FK10">
            <v>0</v>
          </cell>
          <cell r="FL10">
            <v>0</v>
          </cell>
          <cell r="FM10">
            <v>100</v>
          </cell>
          <cell r="FN10">
            <v>0</v>
          </cell>
          <cell r="FP10" t="str">
            <v>BDKM15084</v>
          </cell>
          <cell r="FQ10">
            <v>0</v>
          </cell>
          <cell r="FT10">
            <v>0</v>
          </cell>
          <cell r="FU10">
            <v>0</v>
          </cell>
          <cell r="FV10">
            <v>100</v>
          </cell>
          <cell r="FW10">
            <v>0</v>
          </cell>
          <cell r="FY10" t="str">
            <v>BDKM15084</v>
          </cell>
          <cell r="FZ10">
            <v>0</v>
          </cell>
          <cell r="GC10">
            <v>0</v>
          </cell>
          <cell r="GD10">
            <v>0</v>
          </cell>
          <cell r="GE10">
            <v>100</v>
          </cell>
          <cell r="GF10">
            <v>0</v>
          </cell>
          <cell r="GH10" t="str">
            <v>BDKM15084</v>
          </cell>
          <cell r="GI10">
            <v>0</v>
          </cell>
          <cell r="GL10">
            <v>0</v>
          </cell>
          <cell r="GM10">
            <v>0</v>
          </cell>
          <cell r="GN10">
            <v>100</v>
          </cell>
          <cell r="GO10">
            <v>0</v>
          </cell>
          <cell r="GQ10" t="str">
            <v>BDKM15084</v>
          </cell>
          <cell r="GR10">
            <v>0</v>
          </cell>
          <cell r="GU10">
            <v>0</v>
          </cell>
          <cell r="GV10">
            <v>0</v>
          </cell>
          <cell r="GW10">
            <v>100</v>
          </cell>
          <cell r="GX10">
            <v>0</v>
          </cell>
          <cell r="GZ10" t="str">
            <v>BDKM15084</v>
          </cell>
          <cell r="HA10">
            <v>0</v>
          </cell>
          <cell r="HD10">
            <v>0</v>
          </cell>
          <cell r="HE10">
            <v>0</v>
          </cell>
          <cell r="HF10">
            <v>100</v>
          </cell>
          <cell r="HG10">
            <v>0</v>
          </cell>
          <cell r="HI10" t="str">
            <v>BDKM15084</v>
          </cell>
          <cell r="HJ10">
            <v>0</v>
          </cell>
          <cell r="HM10">
            <v>0</v>
          </cell>
          <cell r="HN10">
            <v>0</v>
          </cell>
          <cell r="HO10">
            <v>100</v>
          </cell>
          <cell r="HP10">
            <v>0</v>
          </cell>
          <cell r="HR10" t="str">
            <v>BDKM15084</v>
          </cell>
          <cell r="HS10">
            <v>0</v>
          </cell>
          <cell r="HV10">
            <v>0</v>
          </cell>
          <cell r="HW10">
            <v>0</v>
          </cell>
          <cell r="HX10">
            <v>100</v>
          </cell>
          <cell r="HY10">
            <v>0</v>
          </cell>
          <cell r="IA10" t="str">
            <v>BDKM15084</v>
          </cell>
          <cell r="IB10">
            <v>0</v>
          </cell>
          <cell r="IE10">
            <v>0</v>
          </cell>
          <cell r="IF10">
            <v>0</v>
          </cell>
          <cell r="IG10">
            <v>100</v>
          </cell>
          <cell r="IH10">
            <v>0</v>
          </cell>
          <cell r="IJ10" t="str">
            <v>BDKM15084</v>
          </cell>
          <cell r="IK10">
            <v>0</v>
          </cell>
          <cell r="IN10">
            <v>0</v>
          </cell>
          <cell r="IO10">
            <v>0</v>
          </cell>
          <cell r="IP10">
            <v>100</v>
          </cell>
          <cell r="IQ10">
            <v>0</v>
          </cell>
        </row>
        <row r="11">
          <cell r="A11" t="str">
            <v>BDKM15092</v>
          </cell>
          <cell r="B11">
            <v>2.5</v>
          </cell>
          <cell r="C11">
            <v>0</v>
          </cell>
          <cell r="D11">
            <v>100</v>
          </cell>
          <cell r="E11">
            <v>2.5</v>
          </cell>
          <cell r="F11">
            <v>24</v>
          </cell>
          <cell r="G11">
            <v>89.58</v>
          </cell>
          <cell r="H11">
            <v>0</v>
          </cell>
          <cell r="J11" t="str">
            <v>BDKM15092</v>
          </cell>
          <cell r="K11">
            <v>6.3</v>
          </cell>
          <cell r="L11">
            <v>0</v>
          </cell>
          <cell r="M11">
            <v>100</v>
          </cell>
          <cell r="N11">
            <v>6.3</v>
          </cell>
          <cell r="O11">
            <v>8.8670000000000009</v>
          </cell>
          <cell r="P11">
            <v>73.75</v>
          </cell>
          <cell r="Q11">
            <v>0</v>
          </cell>
          <cell r="S11" t="str">
            <v>BDKM15092</v>
          </cell>
          <cell r="T11">
            <v>0</v>
          </cell>
          <cell r="W11">
            <v>0</v>
          </cell>
          <cell r="X11">
            <v>0</v>
          </cell>
          <cell r="Y11">
            <v>100</v>
          </cell>
          <cell r="Z11">
            <v>0</v>
          </cell>
          <cell r="AB11" t="str">
            <v>BDKM15092</v>
          </cell>
          <cell r="AC11">
            <v>0.58299999999999996</v>
          </cell>
          <cell r="AD11">
            <v>0</v>
          </cell>
          <cell r="AE11">
            <v>100</v>
          </cell>
          <cell r="AF11">
            <v>0.58299999999999996</v>
          </cell>
          <cell r="AG11">
            <v>24</v>
          </cell>
          <cell r="AH11">
            <v>97.57</v>
          </cell>
          <cell r="AI11">
            <v>0</v>
          </cell>
          <cell r="AK11" t="str">
            <v>BDKM15092</v>
          </cell>
          <cell r="AL11">
            <v>0</v>
          </cell>
          <cell r="AO11">
            <v>0</v>
          </cell>
          <cell r="AP11">
            <v>0</v>
          </cell>
          <cell r="AQ11">
            <v>100</v>
          </cell>
          <cell r="AR11">
            <v>0</v>
          </cell>
          <cell r="AT11" t="str">
            <v>BDKM15092</v>
          </cell>
          <cell r="AU11">
            <v>0</v>
          </cell>
          <cell r="AX11">
            <v>0</v>
          </cell>
          <cell r="AY11">
            <v>0</v>
          </cell>
          <cell r="AZ11">
            <v>100</v>
          </cell>
          <cell r="BA11">
            <v>0</v>
          </cell>
          <cell r="BC11" t="str">
            <v>BDKM15092</v>
          </cell>
          <cell r="BD11">
            <v>12.733000000000001</v>
          </cell>
          <cell r="BE11">
            <v>100</v>
          </cell>
          <cell r="BF11">
            <v>0</v>
          </cell>
          <cell r="BG11">
            <v>12.733000000000001</v>
          </cell>
          <cell r="BH11">
            <v>16</v>
          </cell>
          <cell r="BI11">
            <v>46.95</v>
          </cell>
          <cell r="BJ11">
            <v>0</v>
          </cell>
          <cell r="BL11" t="str">
            <v>BDKM15092</v>
          </cell>
          <cell r="BM11">
            <v>5.617</v>
          </cell>
          <cell r="BN11">
            <v>0</v>
          </cell>
          <cell r="BO11">
            <v>100</v>
          </cell>
          <cell r="BP11">
            <v>5.617</v>
          </cell>
          <cell r="BQ11">
            <v>24</v>
          </cell>
          <cell r="BR11">
            <v>76.599999999999994</v>
          </cell>
          <cell r="BS11">
            <v>5.62</v>
          </cell>
          <cell r="BU11" t="str">
            <v>BDKM15092</v>
          </cell>
          <cell r="BV11">
            <v>0</v>
          </cell>
          <cell r="BY11">
            <v>0</v>
          </cell>
          <cell r="BZ11">
            <v>0</v>
          </cell>
          <cell r="CA11">
            <v>100</v>
          </cell>
          <cell r="CB11">
            <v>0</v>
          </cell>
          <cell r="CD11" t="str">
            <v>BDKM15092</v>
          </cell>
          <cell r="CE11">
            <v>1.65</v>
          </cell>
          <cell r="CF11">
            <v>0</v>
          </cell>
          <cell r="CG11">
            <v>100</v>
          </cell>
          <cell r="CH11">
            <v>1.65</v>
          </cell>
          <cell r="CI11">
            <v>24</v>
          </cell>
          <cell r="CJ11">
            <v>93.13</v>
          </cell>
          <cell r="CK11">
            <v>0</v>
          </cell>
          <cell r="CM11" t="str">
            <v>BDKM15092</v>
          </cell>
          <cell r="CN11">
            <v>1.0329999999999999</v>
          </cell>
          <cell r="CO11">
            <v>0</v>
          </cell>
          <cell r="CP11">
            <v>100</v>
          </cell>
          <cell r="CQ11">
            <v>1.0329999999999999</v>
          </cell>
          <cell r="CR11">
            <v>24</v>
          </cell>
          <cell r="CS11">
            <v>95.7</v>
          </cell>
          <cell r="CT11">
            <v>0</v>
          </cell>
          <cell r="CV11" t="str">
            <v>BDKM15092</v>
          </cell>
          <cell r="CW11">
            <v>5.9</v>
          </cell>
          <cell r="CX11">
            <v>0</v>
          </cell>
          <cell r="CY11">
            <v>100</v>
          </cell>
          <cell r="CZ11">
            <v>5.9</v>
          </cell>
          <cell r="DA11">
            <v>24</v>
          </cell>
          <cell r="DB11">
            <v>75.42</v>
          </cell>
          <cell r="DC11">
            <v>5.9</v>
          </cell>
          <cell r="DE11" t="str">
            <v>BDKM15092</v>
          </cell>
          <cell r="DF11">
            <v>3.8839999999999999</v>
          </cell>
          <cell r="DG11">
            <v>0</v>
          </cell>
          <cell r="DH11">
            <v>100</v>
          </cell>
          <cell r="DI11">
            <v>3.8839999999999999</v>
          </cell>
          <cell r="DJ11">
            <v>24</v>
          </cell>
          <cell r="DK11">
            <v>83.82</v>
          </cell>
          <cell r="DN11" t="str">
            <v>BDKM15092</v>
          </cell>
          <cell r="DO11">
            <v>7.0330000000000004</v>
          </cell>
          <cell r="DP11">
            <v>0</v>
          </cell>
          <cell r="DQ11">
            <v>100</v>
          </cell>
          <cell r="DR11">
            <v>7.0330000000000004</v>
          </cell>
          <cell r="DS11">
            <v>24</v>
          </cell>
          <cell r="DT11">
            <v>70.7</v>
          </cell>
          <cell r="DU11">
            <v>0</v>
          </cell>
          <cell r="DW11" t="str">
            <v>BDKM15092</v>
          </cell>
          <cell r="DX11">
            <v>0</v>
          </cell>
          <cell r="EA11">
            <v>0</v>
          </cell>
          <cell r="EB11">
            <v>0</v>
          </cell>
          <cell r="EC11">
            <v>100</v>
          </cell>
          <cell r="ED11">
            <v>0</v>
          </cell>
          <cell r="EF11" t="str">
            <v>BDKM15092</v>
          </cell>
          <cell r="EG11">
            <v>6.9829999999999997</v>
          </cell>
          <cell r="EH11">
            <v>0</v>
          </cell>
          <cell r="EI11">
            <v>100</v>
          </cell>
          <cell r="EJ11">
            <v>17.2</v>
          </cell>
          <cell r="EK11">
            <v>24</v>
          </cell>
          <cell r="EL11">
            <v>28.33</v>
          </cell>
          <cell r="EM11">
            <v>0</v>
          </cell>
          <cell r="EO11" t="str">
            <v>BDKM15092</v>
          </cell>
          <cell r="EP11">
            <v>2.3330000000000002</v>
          </cell>
          <cell r="EQ11">
            <v>0</v>
          </cell>
          <cell r="ER11">
            <v>100</v>
          </cell>
          <cell r="ES11">
            <v>2.3330000000000002</v>
          </cell>
          <cell r="ET11">
            <v>24</v>
          </cell>
          <cell r="EU11">
            <v>90.28</v>
          </cell>
          <cell r="EV11">
            <v>0</v>
          </cell>
          <cell r="EX11" t="str">
            <v>BDKM15092</v>
          </cell>
          <cell r="EY11">
            <v>0.23300000000000001</v>
          </cell>
          <cell r="EZ11">
            <v>0</v>
          </cell>
          <cell r="FA11">
            <v>100</v>
          </cell>
          <cell r="FB11">
            <v>0.23300000000000001</v>
          </cell>
          <cell r="FC11">
            <v>2</v>
          </cell>
          <cell r="FD11">
            <v>99.03</v>
          </cell>
          <cell r="FE11">
            <v>0.23</v>
          </cell>
          <cell r="FG11" t="str">
            <v>BDKM15092</v>
          </cell>
          <cell r="FH11">
            <v>1.1830000000000001</v>
          </cell>
          <cell r="FI11">
            <v>0</v>
          </cell>
          <cell r="FJ11">
            <v>100</v>
          </cell>
          <cell r="FK11">
            <v>1.1830000000000001</v>
          </cell>
          <cell r="FL11">
            <v>2.5329999999999999</v>
          </cell>
          <cell r="FM11">
            <v>95.07</v>
          </cell>
          <cell r="FN11">
            <v>1.18</v>
          </cell>
          <cell r="FP11" t="str">
            <v>BDKM15092</v>
          </cell>
          <cell r="FQ11">
            <v>2.3839999999999999</v>
          </cell>
          <cell r="FR11">
            <v>67.826999999999998</v>
          </cell>
          <cell r="FS11">
            <v>32.173000000000002</v>
          </cell>
          <cell r="FT11">
            <v>2.3839999999999999</v>
          </cell>
          <cell r="FU11">
            <v>11.201000000000001</v>
          </cell>
          <cell r="FV11">
            <v>90.07</v>
          </cell>
          <cell r="FW11">
            <v>2.38</v>
          </cell>
          <cell r="FY11" t="str">
            <v>BDKM15092</v>
          </cell>
          <cell r="FZ11">
            <v>2.2999999999999998</v>
          </cell>
          <cell r="GA11">
            <v>0</v>
          </cell>
          <cell r="GB11">
            <v>100</v>
          </cell>
          <cell r="GC11">
            <v>2.2999999999999998</v>
          </cell>
          <cell r="GD11">
            <v>4.0830000000000002</v>
          </cell>
          <cell r="GE11">
            <v>90.42</v>
          </cell>
          <cell r="GF11">
            <v>2.2999999999999998</v>
          </cell>
          <cell r="GH11" t="str">
            <v>BDKM15092</v>
          </cell>
          <cell r="GI11">
            <v>21.45</v>
          </cell>
          <cell r="GJ11">
            <v>0</v>
          </cell>
          <cell r="GK11">
            <v>100</v>
          </cell>
          <cell r="GL11">
            <v>21.45</v>
          </cell>
          <cell r="GM11">
            <v>24</v>
          </cell>
          <cell r="GN11">
            <v>10.63</v>
          </cell>
          <cell r="GO11">
            <v>0</v>
          </cell>
          <cell r="GQ11" t="str">
            <v>BDKM15092</v>
          </cell>
          <cell r="GR11">
            <v>24</v>
          </cell>
          <cell r="GS11">
            <v>90.207999999999998</v>
          </cell>
          <cell r="GT11">
            <v>9.7919999999999998</v>
          </cell>
          <cell r="GU11">
            <v>24</v>
          </cell>
          <cell r="GV11">
            <v>24</v>
          </cell>
          <cell r="GW11">
            <v>0</v>
          </cell>
          <cell r="GX11">
            <v>0</v>
          </cell>
          <cell r="GZ11" t="str">
            <v>BDKM15092</v>
          </cell>
          <cell r="HA11">
            <v>14.782999999999999</v>
          </cell>
          <cell r="HB11">
            <v>96.733000000000004</v>
          </cell>
          <cell r="HC11">
            <v>3.2669999999999999</v>
          </cell>
          <cell r="HD11">
            <v>14.782999999999999</v>
          </cell>
          <cell r="HE11">
            <v>17.916</v>
          </cell>
          <cell r="HF11">
            <v>38.4</v>
          </cell>
          <cell r="HG11">
            <v>0</v>
          </cell>
          <cell r="HI11" t="str">
            <v>BDKM15092</v>
          </cell>
          <cell r="HJ11">
            <v>12.85</v>
          </cell>
          <cell r="HK11">
            <v>77.820999999999998</v>
          </cell>
          <cell r="HL11">
            <v>22.178999999999998</v>
          </cell>
          <cell r="HM11">
            <v>12.85</v>
          </cell>
          <cell r="HN11">
            <v>24</v>
          </cell>
          <cell r="HO11">
            <v>46.46</v>
          </cell>
          <cell r="HP11">
            <v>0</v>
          </cell>
          <cell r="HR11" t="str">
            <v>BDKM15092</v>
          </cell>
          <cell r="HS11">
            <v>4.8499999999999996</v>
          </cell>
          <cell r="HT11">
            <v>0</v>
          </cell>
          <cell r="HU11">
            <v>100</v>
          </cell>
          <cell r="HV11">
            <v>4.8499999999999996</v>
          </cell>
          <cell r="HW11">
            <v>24</v>
          </cell>
          <cell r="HX11">
            <v>79.790000000000006</v>
          </cell>
          <cell r="HY11">
            <v>0</v>
          </cell>
          <cell r="IA11" t="str">
            <v>BDKM15092</v>
          </cell>
          <cell r="IB11">
            <v>3.5</v>
          </cell>
          <cell r="IC11">
            <v>0</v>
          </cell>
          <cell r="ID11">
            <v>100</v>
          </cell>
          <cell r="IE11">
            <v>3.5</v>
          </cell>
          <cell r="IF11">
            <v>24</v>
          </cell>
          <cell r="IG11">
            <v>85.42</v>
          </cell>
          <cell r="IH11">
            <v>3.5</v>
          </cell>
          <cell r="IJ11" t="str">
            <v>BDKM15092</v>
          </cell>
          <cell r="IK11">
            <v>0</v>
          </cell>
          <cell r="IN11">
            <v>0</v>
          </cell>
          <cell r="IO11">
            <v>0</v>
          </cell>
          <cell r="IP11">
            <v>100</v>
          </cell>
          <cell r="IQ11">
            <v>0</v>
          </cell>
        </row>
        <row r="12">
          <cell r="A12" t="str">
            <v>BDKM15126</v>
          </cell>
          <cell r="B12">
            <v>2.4500000000000002</v>
          </cell>
          <cell r="C12">
            <v>0</v>
          </cell>
          <cell r="D12">
            <v>100</v>
          </cell>
          <cell r="E12">
            <v>2.4500000000000002</v>
          </cell>
          <cell r="F12">
            <v>24</v>
          </cell>
          <cell r="G12">
            <v>89.79</v>
          </cell>
          <cell r="H12">
            <v>0</v>
          </cell>
          <cell r="J12" t="str">
            <v>BDKM15126</v>
          </cell>
          <cell r="K12">
            <v>8</v>
          </cell>
          <cell r="L12">
            <v>0</v>
          </cell>
          <cell r="M12">
            <v>100</v>
          </cell>
          <cell r="N12">
            <v>8</v>
          </cell>
          <cell r="O12">
            <v>10</v>
          </cell>
          <cell r="P12">
            <v>66.67</v>
          </cell>
          <cell r="Q12">
            <v>0</v>
          </cell>
          <cell r="S12" t="str">
            <v>BDKM15126</v>
          </cell>
          <cell r="T12">
            <v>1.1499999999999999</v>
          </cell>
          <cell r="U12">
            <v>100</v>
          </cell>
          <cell r="V12">
            <v>0</v>
          </cell>
          <cell r="W12">
            <v>1.1499999999999999</v>
          </cell>
          <cell r="X12">
            <v>24</v>
          </cell>
          <cell r="Y12">
            <v>95.21</v>
          </cell>
          <cell r="Z12">
            <v>0</v>
          </cell>
          <cell r="AB12" t="str">
            <v>BDKM15126</v>
          </cell>
          <cell r="AC12">
            <v>0</v>
          </cell>
          <cell r="AF12">
            <v>0</v>
          </cell>
          <cell r="AG12">
            <v>0</v>
          </cell>
          <cell r="AH12">
            <v>100</v>
          </cell>
          <cell r="AI12">
            <v>0</v>
          </cell>
          <cell r="AK12" t="str">
            <v>BDKM15126</v>
          </cell>
          <cell r="AL12">
            <v>1.333</v>
          </cell>
          <cell r="AM12">
            <v>0</v>
          </cell>
          <cell r="AN12">
            <v>100</v>
          </cell>
          <cell r="AO12">
            <v>1.333</v>
          </cell>
          <cell r="AP12">
            <v>24</v>
          </cell>
          <cell r="AQ12">
            <v>94.45</v>
          </cell>
          <cell r="AR12">
            <v>0</v>
          </cell>
          <cell r="AT12" t="str">
            <v>BDKM15126</v>
          </cell>
          <cell r="AU12">
            <v>0</v>
          </cell>
          <cell r="AX12">
            <v>0</v>
          </cell>
          <cell r="AY12">
            <v>0</v>
          </cell>
          <cell r="AZ12">
            <v>100</v>
          </cell>
          <cell r="BA12">
            <v>0</v>
          </cell>
          <cell r="BC12" t="str">
            <v>BDKM15126</v>
          </cell>
          <cell r="BD12">
            <v>0</v>
          </cell>
          <cell r="BG12">
            <v>0</v>
          </cell>
          <cell r="BH12">
            <v>0</v>
          </cell>
          <cell r="BI12">
            <v>100</v>
          </cell>
          <cell r="BJ12">
            <v>0</v>
          </cell>
          <cell r="BL12" t="str">
            <v>BDKM15126</v>
          </cell>
          <cell r="BM12">
            <v>0.75</v>
          </cell>
          <cell r="BN12">
            <v>0</v>
          </cell>
          <cell r="BO12">
            <v>100</v>
          </cell>
          <cell r="BP12">
            <v>0.75</v>
          </cell>
          <cell r="BQ12">
            <v>24</v>
          </cell>
          <cell r="BR12">
            <v>96.88</v>
          </cell>
          <cell r="BS12">
            <v>0</v>
          </cell>
          <cell r="BU12" t="str">
            <v>BDKM15126</v>
          </cell>
          <cell r="BV12">
            <v>6.4169999999999998</v>
          </cell>
          <cell r="BW12">
            <v>0</v>
          </cell>
          <cell r="BX12">
            <v>100</v>
          </cell>
          <cell r="BY12">
            <v>6.4169999999999998</v>
          </cell>
          <cell r="BZ12">
            <v>24</v>
          </cell>
          <cell r="CA12">
            <v>73.260000000000005</v>
          </cell>
          <cell r="CB12">
            <v>0</v>
          </cell>
          <cell r="CD12" t="str">
            <v>BDKM15126</v>
          </cell>
          <cell r="CE12">
            <v>0</v>
          </cell>
          <cell r="CH12">
            <v>0</v>
          </cell>
          <cell r="CI12">
            <v>0</v>
          </cell>
          <cell r="CJ12">
            <v>100</v>
          </cell>
          <cell r="CK12">
            <v>0</v>
          </cell>
          <cell r="CM12" t="str">
            <v>BDKM15126</v>
          </cell>
          <cell r="CN12">
            <v>0</v>
          </cell>
          <cell r="CQ12">
            <v>0</v>
          </cell>
          <cell r="CR12">
            <v>0</v>
          </cell>
          <cell r="CS12">
            <v>100</v>
          </cell>
          <cell r="CT12">
            <v>0</v>
          </cell>
          <cell r="CV12" t="str">
            <v>BDKM15126</v>
          </cell>
          <cell r="CW12">
            <v>0</v>
          </cell>
          <cell r="CZ12">
            <v>0</v>
          </cell>
          <cell r="DA12">
            <v>0</v>
          </cell>
          <cell r="DB12">
            <v>100</v>
          </cell>
          <cell r="DC12">
            <v>0</v>
          </cell>
          <cell r="DE12" t="str">
            <v>BDKM15126</v>
          </cell>
          <cell r="DF12">
            <v>3.7</v>
          </cell>
          <cell r="DG12">
            <v>45.054000000000002</v>
          </cell>
          <cell r="DH12">
            <v>54.945999999999998</v>
          </cell>
          <cell r="DI12">
            <v>3.7</v>
          </cell>
          <cell r="DJ12">
            <v>24</v>
          </cell>
          <cell r="DK12">
            <v>84.58</v>
          </cell>
          <cell r="DN12" t="str">
            <v>BDKM15126</v>
          </cell>
          <cell r="DO12">
            <v>0.71599999999999997</v>
          </cell>
          <cell r="DP12">
            <v>0</v>
          </cell>
          <cell r="DQ12">
            <v>100</v>
          </cell>
          <cell r="DR12">
            <v>0.71599999999999997</v>
          </cell>
          <cell r="DS12">
            <v>24</v>
          </cell>
          <cell r="DT12">
            <v>97.02</v>
          </cell>
          <cell r="DU12">
            <v>0</v>
          </cell>
          <cell r="DW12" t="str">
            <v>BDKM15126</v>
          </cell>
          <cell r="DX12">
            <v>0</v>
          </cell>
          <cell r="EA12">
            <v>0</v>
          </cell>
          <cell r="EB12">
            <v>0</v>
          </cell>
          <cell r="EC12">
            <v>100</v>
          </cell>
          <cell r="ED12">
            <v>0</v>
          </cell>
          <cell r="EF12" t="str">
            <v>BDKM15126</v>
          </cell>
          <cell r="EG12">
            <v>0</v>
          </cell>
          <cell r="EJ12">
            <v>0</v>
          </cell>
          <cell r="EK12">
            <v>0</v>
          </cell>
          <cell r="EL12">
            <v>100</v>
          </cell>
          <cell r="EM12">
            <v>0</v>
          </cell>
          <cell r="EO12" t="str">
            <v>BDKM15126</v>
          </cell>
          <cell r="EP12">
            <v>0</v>
          </cell>
          <cell r="ES12">
            <v>0</v>
          </cell>
          <cell r="ET12">
            <v>0</v>
          </cell>
          <cell r="EU12">
            <v>100</v>
          </cell>
          <cell r="EV12">
            <v>0</v>
          </cell>
          <cell r="EX12" t="str">
            <v>BDKM15126</v>
          </cell>
          <cell r="EY12">
            <v>0</v>
          </cell>
          <cell r="FB12">
            <v>0</v>
          </cell>
          <cell r="FC12">
            <v>0</v>
          </cell>
          <cell r="FD12">
            <v>100</v>
          </cell>
          <cell r="FE12">
            <v>0</v>
          </cell>
          <cell r="FG12" t="str">
            <v>BDKM15126</v>
          </cell>
          <cell r="FH12">
            <v>0.11700000000000001</v>
          </cell>
          <cell r="FI12">
            <v>0</v>
          </cell>
          <cell r="FJ12">
            <v>100</v>
          </cell>
          <cell r="FK12">
            <v>0.11700000000000001</v>
          </cell>
          <cell r="FL12">
            <v>24</v>
          </cell>
          <cell r="FM12">
            <v>99.51</v>
          </cell>
          <cell r="FN12">
            <v>0</v>
          </cell>
          <cell r="FP12" t="str">
            <v>BDKM15126</v>
          </cell>
          <cell r="FQ12">
            <v>4.5670000000000002</v>
          </cell>
          <cell r="FR12">
            <v>0</v>
          </cell>
          <cell r="FS12">
            <v>100</v>
          </cell>
          <cell r="FT12">
            <v>4.5670000000000002</v>
          </cell>
          <cell r="FU12">
            <v>8.5500000000000007</v>
          </cell>
          <cell r="FV12">
            <v>80.97</v>
          </cell>
          <cell r="FW12">
            <v>2.2799999999999998</v>
          </cell>
          <cell r="FY12" t="str">
            <v>BDKM15126</v>
          </cell>
          <cell r="FZ12">
            <v>0</v>
          </cell>
          <cell r="GC12">
            <v>0</v>
          </cell>
          <cell r="GD12">
            <v>0</v>
          </cell>
          <cell r="GE12">
            <v>100</v>
          </cell>
          <cell r="GF12">
            <v>0</v>
          </cell>
          <cell r="GH12" t="str">
            <v>BDKM15126</v>
          </cell>
          <cell r="GI12">
            <v>1.2330000000000001</v>
          </cell>
          <cell r="GJ12">
            <v>0</v>
          </cell>
          <cell r="GK12">
            <v>100</v>
          </cell>
          <cell r="GL12">
            <v>1.2330000000000001</v>
          </cell>
          <cell r="GM12">
            <v>24</v>
          </cell>
          <cell r="GN12">
            <v>94.86</v>
          </cell>
          <cell r="GO12">
            <v>0</v>
          </cell>
          <cell r="GQ12" t="str">
            <v>BDKM15126</v>
          </cell>
          <cell r="GR12">
            <v>1.716</v>
          </cell>
          <cell r="GS12">
            <v>28.146999999999998</v>
          </cell>
          <cell r="GT12">
            <v>71.852999999999994</v>
          </cell>
          <cell r="GU12">
            <v>1.716</v>
          </cell>
          <cell r="GV12">
            <v>9.5489999999999995</v>
          </cell>
          <cell r="GW12">
            <v>92.85</v>
          </cell>
          <cell r="GX12">
            <v>1.72</v>
          </cell>
          <cell r="GZ12" t="str">
            <v>BDKM15126</v>
          </cell>
          <cell r="HA12">
            <v>4.5170000000000003</v>
          </cell>
          <cell r="HB12">
            <v>0</v>
          </cell>
          <cell r="HC12">
            <v>100</v>
          </cell>
          <cell r="HD12">
            <v>4.5170000000000003</v>
          </cell>
          <cell r="HE12">
            <v>10</v>
          </cell>
          <cell r="HF12">
            <v>81.180000000000007</v>
          </cell>
          <cell r="HG12">
            <v>0</v>
          </cell>
          <cell r="HI12" t="str">
            <v>BDKM15126</v>
          </cell>
          <cell r="HJ12">
            <v>11.35</v>
          </cell>
          <cell r="HK12">
            <v>0</v>
          </cell>
          <cell r="HL12">
            <v>100</v>
          </cell>
          <cell r="HM12">
            <v>11.35</v>
          </cell>
          <cell r="HN12">
            <v>24</v>
          </cell>
          <cell r="HO12">
            <v>52.71</v>
          </cell>
          <cell r="HP12">
            <v>0</v>
          </cell>
          <cell r="HR12" t="str">
            <v>BDKM15126</v>
          </cell>
          <cell r="HS12">
            <v>2</v>
          </cell>
          <cell r="HT12">
            <v>25</v>
          </cell>
          <cell r="HU12">
            <v>75</v>
          </cell>
          <cell r="HV12">
            <v>2</v>
          </cell>
          <cell r="HW12">
            <v>24</v>
          </cell>
          <cell r="HX12">
            <v>91.67</v>
          </cell>
          <cell r="HY12">
            <v>0</v>
          </cell>
          <cell r="IA12" t="str">
            <v>BDKM15126</v>
          </cell>
          <cell r="IB12">
            <v>0</v>
          </cell>
          <cell r="IE12">
            <v>0</v>
          </cell>
          <cell r="IF12">
            <v>0</v>
          </cell>
          <cell r="IG12">
            <v>100</v>
          </cell>
          <cell r="IH12">
            <v>0</v>
          </cell>
          <cell r="IJ12" t="str">
            <v>BDKM15126</v>
          </cell>
          <cell r="IK12">
            <v>1.417</v>
          </cell>
          <cell r="IL12">
            <v>0</v>
          </cell>
          <cell r="IM12">
            <v>100</v>
          </cell>
          <cell r="IN12">
            <v>1.417</v>
          </cell>
          <cell r="IO12">
            <v>11.8</v>
          </cell>
          <cell r="IP12">
            <v>94.1</v>
          </cell>
          <cell r="IQ12">
            <v>1.42</v>
          </cell>
        </row>
        <row r="13">
          <cell r="A13" t="str">
            <v>BDKM37010</v>
          </cell>
          <cell r="B13">
            <v>0</v>
          </cell>
          <cell r="E13">
            <v>0</v>
          </cell>
          <cell r="F13">
            <v>0</v>
          </cell>
          <cell r="G13">
            <v>100</v>
          </cell>
          <cell r="H13">
            <v>0</v>
          </cell>
          <cell r="J13" t="str">
            <v>BDKM37010</v>
          </cell>
          <cell r="K13">
            <v>4.2670000000000003</v>
          </cell>
          <cell r="L13">
            <v>0</v>
          </cell>
          <cell r="M13">
            <v>100</v>
          </cell>
          <cell r="N13">
            <v>4.2670000000000003</v>
          </cell>
          <cell r="O13">
            <v>24</v>
          </cell>
          <cell r="P13">
            <v>82.22</v>
          </cell>
          <cell r="Q13">
            <v>0</v>
          </cell>
          <cell r="S13" t="str">
            <v>BDKM37010</v>
          </cell>
          <cell r="T13">
            <v>21.75</v>
          </cell>
          <cell r="U13">
            <v>0</v>
          </cell>
          <cell r="V13">
            <v>100</v>
          </cell>
          <cell r="W13">
            <v>21.75</v>
          </cell>
          <cell r="X13">
            <v>24</v>
          </cell>
          <cell r="Y13">
            <v>9.3800000000000008</v>
          </cell>
          <cell r="Z13">
            <v>21.75</v>
          </cell>
          <cell r="AB13" t="str">
            <v>BDKM37010</v>
          </cell>
          <cell r="AC13">
            <v>13.316000000000001</v>
          </cell>
          <cell r="AD13">
            <v>0</v>
          </cell>
          <cell r="AE13">
            <v>100</v>
          </cell>
          <cell r="AF13">
            <v>13.316000000000001</v>
          </cell>
          <cell r="AG13">
            <v>24</v>
          </cell>
          <cell r="AH13">
            <v>44.52</v>
          </cell>
          <cell r="AI13">
            <v>0</v>
          </cell>
          <cell r="AK13" t="str">
            <v>BDKM37010</v>
          </cell>
          <cell r="AL13">
            <v>8.3000000000000004E-2</v>
          </cell>
          <cell r="AM13">
            <v>0</v>
          </cell>
          <cell r="AN13">
            <v>100</v>
          </cell>
          <cell r="AO13">
            <v>8.3000000000000004E-2</v>
          </cell>
          <cell r="AP13">
            <v>8.3000000000000004E-2</v>
          </cell>
          <cell r="AQ13">
            <v>99.65</v>
          </cell>
          <cell r="AR13">
            <v>0.04</v>
          </cell>
          <cell r="AT13" t="str">
            <v>BDKM37010</v>
          </cell>
          <cell r="AU13">
            <v>15.65</v>
          </cell>
          <cell r="AV13">
            <v>100</v>
          </cell>
          <cell r="AW13">
            <v>0</v>
          </cell>
          <cell r="AX13">
            <v>15.65</v>
          </cell>
          <cell r="AY13">
            <v>15.65</v>
          </cell>
          <cell r="AZ13">
            <v>34.79</v>
          </cell>
          <cell r="BA13">
            <v>0</v>
          </cell>
          <cell r="BC13" t="str">
            <v>BDKM37010</v>
          </cell>
          <cell r="BD13">
            <v>4.9669999999999996</v>
          </cell>
          <cell r="BE13">
            <v>0</v>
          </cell>
          <cell r="BF13">
            <v>100</v>
          </cell>
          <cell r="BG13">
            <v>4.9669999999999996</v>
          </cell>
          <cell r="BH13">
            <v>16.216999999999999</v>
          </cell>
          <cell r="BI13">
            <v>79.3</v>
          </cell>
          <cell r="BJ13">
            <v>0</v>
          </cell>
          <cell r="BL13" t="str">
            <v>BDKM37010</v>
          </cell>
          <cell r="BM13">
            <v>11.766999999999999</v>
          </cell>
          <cell r="BN13">
            <v>7.649</v>
          </cell>
          <cell r="BO13">
            <v>92.350999999999999</v>
          </cell>
          <cell r="BP13">
            <v>11.766999999999999</v>
          </cell>
          <cell r="BQ13">
            <v>24</v>
          </cell>
          <cell r="BR13">
            <v>50.97</v>
          </cell>
          <cell r="BS13">
            <v>11.77</v>
          </cell>
          <cell r="BU13" t="str">
            <v>BDKM37010</v>
          </cell>
          <cell r="BV13">
            <v>1.55</v>
          </cell>
          <cell r="BW13">
            <v>0</v>
          </cell>
          <cell r="BX13">
            <v>100</v>
          </cell>
          <cell r="BY13">
            <v>1.55</v>
          </cell>
          <cell r="BZ13">
            <v>3</v>
          </cell>
          <cell r="CA13">
            <v>93.54</v>
          </cell>
          <cell r="CB13">
            <v>1.55</v>
          </cell>
          <cell r="CD13" t="str">
            <v>BDKM37010</v>
          </cell>
          <cell r="CE13">
            <v>1.5329999999999999</v>
          </cell>
          <cell r="CF13">
            <v>0</v>
          </cell>
          <cell r="CG13">
            <v>100</v>
          </cell>
          <cell r="CH13">
            <v>1.5329999999999999</v>
          </cell>
          <cell r="CI13">
            <v>24</v>
          </cell>
          <cell r="CJ13">
            <v>93.61</v>
          </cell>
          <cell r="CK13">
            <v>0</v>
          </cell>
          <cell r="CM13" t="str">
            <v>BDKM37010</v>
          </cell>
          <cell r="CN13">
            <v>0</v>
          </cell>
          <cell r="CQ13">
            <v>0</v>
          </cell>
          <cell r="CR13">
            <v>0</v>
          </cell>
          <cell r="CS13">
            <v>100</v>
          </cell>
          <cell r="CT13">
            <v>0</v>
          </cell>
          <cell r="CV13" t="str">
            <v>BDKM37010</v>
          </cell>
          <cell r="CW13">
            <v>9.1</v>
          </cell>
          <cell r="CX13">
            <v>0</v>
          </cell>
          <cell r="CY13">
            <v>100</v>
          </cell>
          <cell r="CZ13">
            <v>9.1</v>
          </cell>
          <cell r="DA13">
            <v>24</v>
          </cell>
          <cell r="DB13">
            <v>62.08</v>
          </cell>
          <cell r="DC13">
            <v>9.1</v>
          </cell>
          <cell r="DE13" t="str">
            <v>BDKM37010</v>
          </cell>
          <cell r="DF13">
            <v>18.167000000000002</v>
          </cell>
          <cell r="DG13">
            <v>0</v>
          </cell>
          <cell r="DH13">
            <v>100</v>
          </cell>
          <cell r="DI13">
            <v>18.167000000000002</v>
          </cell>
          <cell r="DJ13">
            <v>24</v>
          </cell>
          <cell r="DK13">
            <v>24.3</v>
          </cell>
          <cell r="DN13" t="str">
            <v>BDKM37010</v>
          </cell>
          <cell r="DO13">
            <v>15.733000000000001</v>
          </cell>
          <cell r="DP13">
            <v>0</v>
          </cell>
          <cell r="DQ13">
            <v>100</v>
          </cell>
          <cell r="DR13">
            <v>15.733000000000001</v>
          </cell>
          <cell r="DS13">
            <v>24</v>
          </cell>
          <cell r="DT13">
            <v>34.450000000000003</v>
          </cell>
          <cell r="DU13">
            <v>15.73</v>
          </cell>
          <cell r="DW13" t="str">
            <v>BDKM37010</v>
          </cell>
          <cell r="DX13">
            <v>2.5329999999999999</v>
          </cell>
          <cell r="DY13">
            <v>0</v>
          </cell>
          <cell r="DZ13">
            <v>100</v>
          </cell>
          <cell r="EA13">
            <v>2.5329999999999999</v>
          </cell>
          <cell r="EB13">
            <v>6.9669999999999996</v>
          </cell>
          <cell r="EC13">
            <v>89.45</v>
          </cell>
          <cell r="ED13">
            <v>2.5299999999999998</v>
          </cell>
          <cell r="EF13" t="str">
            <v>BDKM37010</v>
          </cell>
          <cell r="EG13">
            <v>0</v>
          </cell>
          <cell r="EJ13">
            <v>0</v>
          </cell>
          <cell r="EK13">
            <v>0</v>
          </cell>
          <cell r="EL13">
            <v>100</v>
          </cell>
          <cell r="EM13">
            <v>0</v>
          </cell>
          <cell r="EO13" t="str">
            <v>BDKM37010</v>
          </cell>
          <cell r="EP13">
            <v>0</v>
          </cell>
          <cell r="ES13">
            <v>0</v>
          </cell>
          <cell r="ET13">
            <v>0</v>
          </cell>
          <cell r="EU13">
            <v>100</v>
          </cell>
          <cell r="EV13">
            <v>0</v>
          </cell>
          <cell r="EX13" t="str">
            <v>BDKM37010</v>
          </cell>
          <cell r="EY13">
            <v>2.4670000000000001</v>
          </cell>
          <cell r="EZ13">
            <v>0</v>
          </cell>
          <cell r="FA13">
            <v>100</v>
          </cell>
          <cell r="FB13">
            <v>2.4670000000000001</v>
          </cell>
          <cell r="FC13">
            <v>24</v>
          </cell>
          <cell r="FD13">
            <v>89.72</v>
          </cell>
          <cell r="FE13">
            <v>0</v>
          </cell>
          <cell r="FG13" t="str">
            <v>BDKM37010</v>
          </cell>
          <cell r="FH13">
            <v>14.2</v>
          </cell>
          <cell r="FI13">
            <v>54.81</v>
          </cell>
          <cell r="FJ13">
            <v>45.19</v>
          </cell>
          <cell r="FK13">
            <v>14.2</v>
          </cell>
          <cell r="FL13">
            <v>24</v>
          </cell>
          <cell r="FM13">
            <v>40.83</v>
          </cell>
          <cell r="FN13">
            <v>14.2</v>
          </cell>
          <cell r="FP13" t="str">
            <v>BDKM37010</v>
          </cell>
          <cell r="FQ13">
            <v>7.2</v>
          </cell>
          <cell r="FR13">
            <v>0</v>
          </cell>
          <cell r="FS13">
            <v>100</v>
          </cell>
          <cell r="FT13">
            <v>7.2</v>
          </cell>
          <cell r="FU13">
            <v>14.234</v>
          </cell>
          <cell r="FV13">
            <v>70</v>
          </cell>
          <cell r="FW13">
            <v>0</v>
          </cell>
          <cell r="FY13" t="str">
            <v>BDKM37010</v>
          </cell>
          <cell r="FZ13">
            <v>5.6669999999999998</v>
          </cell>
          <cell r="GA13">
            <v>0</v>
          </cell>
          <cell r="GB13">
            <v>100</v>
          </cell>
          <cell r="GC13">
            <v>5.6669999999999998</v>
          </cell>
          <cell r="GD13">
            <v>11.834</v>
          </cell>
          <cell r="GE13">
            <v>76.39</v>
          </cell>
          <cell r="GF13">
            <v>0</v>
          </cell>
          <cell r="GH13" t="str">
            <v>BDKM37010</v>
          </cell>
          <cell r="GI13">
            <v>22</v>
          </cell>
          <cell r="GJ13">
            <v>0</v>
          </cell>
          <cell r="GK13">
            <v>100</v>
          </cell>
          <cell r="GL13">
            <v>22</v>
          </cell>
          <cell r="GM13">
            <v>24</v>
          </cell>
          <cell r="GN13">
            <v>8.33</v>
          </cell>
          <cell r="GO13">
            <v>0</v>
          </cell>
          <cell r="GQ13" t="str">
            <v>BDKM37010</v>
          </cell>
          <cell r="GR13">
            <v>16.283000000000001</v>
          </cell>
          <cell r="GS13">
            <v>85.567999999999998</v>
          </cell>
          <cell r="GT13">
            <v>14.432</v>
          </cell>
          <cell r="GU13">
            <v>16.283000000000001</v>
          </cell>
          <cell r="GV13">
            <v>24</v>
          </cell>
          <cell r="GW13">
            <v>32.15</v>
          </cell>
          <cell r="GX13">
            <v>0</v>
          </cell>
          <cell r="GZ13" t="str">
            <v>BDKM37010</v>
          </cell>
          <cell r="HA13">
            <v>6.95</v>
          </cell>
          <cell r="HB13">
            <v>0</v>
          </cell>
          <cell r="HC13">
            <v>100</v>
          </cell>
          <cell r="HD13">
            <v>6.95</v>
          </cell>
          <cell r="HE13">
            <v>10.516999999999999</v>
          </cell>
          <cell r="HF13">
            <v>71.040000000000006</v>
          </cell>
          <cell r="HG13">
            <v>6.95</v>
          </cell>
          <cell r="HI13" t="str">
            <v>BDKM37010</v>
          </cell>
          <cell r="HJ13">
            <v>0</v>
          </cell>
          <cell r="HM13">
            <v>0</v>
          </cell>
          <cell r="HN13">
            <v>0</v>
          </cell>
          <cell r="HO13">
            <v>100</v>
          </cell>
          <cell r="HP13">
            <v>0</v>
          </cell>
          <cell r="HR13" t="str">
            <v>BDKM37010</v>
          </cell>
          <cell r="HS13">
            <v>4.4000000000000004</v>
          </cell>
          <cell r="HT13">
            <v>0</v>
          </cell>
          <cell r="HU13">
            <v>100</v>
          </cell>
          <cell r="HV13">
            <v>4.4000000000000004</v>
          </cell>
          <cell r="HW13">
            <v>24</v>
          </cell>
          <cell r="HX13">
            <v>81.67</v>
          </cell>
          <cell r="HY13">
            <v>0</v>
          </cell>
          <cell r="IA13" t="str">
            <v>BDKM37010</v>
          </cell>
          <cell r="IB13">
            <v>11</v>
          </cell>
          <cell r="IC13">
            <v>53.636000000000003</v>
          </cell>
          <cell r="ID13">
            <v>46.363999999999997</v>
          </cell>
          <cell r="IE13">
            <v>11</v>
          </cell>
          <cell r="IF13">
            <v>11</v>
          </cell>
          <cell r="IG13">
            <v>54.17</v>
          </cell>
          <cell r="IH13">
            <v>11</v>
          </cell>
          <cell r="IJ13" t="str">
            <v>BDKM37010</v>
          </cell>
          <cell r="IK13">
            <v>2.5169999999999999</v>
          </cell>
          <cell r="IL13">
            <v>0</v>
          </cell>
          <cell r="IM13">
            <v>100</v>
          </cell>
          <cell r="IN13">
            <v>2.5169999999999999</v>
          </cell>
          <cell r="IO13">
            <v>11.8</v>
          </cell>
          <cell r="IP13">
            <v>89.51</v>
          </cell>
          <cell r="IQ13">
            <v>2.52</v>
          </cell>
        </row>
        <row r="14">
          <cell r="A14" t="str">
            <v>BDKM37019</v>
          </cell>
          <cell r="B14">
            <v>9.9</v>
          </cell>
          <cell r="C14">
            <v>0</v>
          </cell>
          <cell r="D14">
            <v>100</v>
          </cell>
          <cell r="E14">
            <v>9.9</v>
          </cell>
          <cell r="F14">
            <v>24</v>
          </cell>
          <cell r="G14">
            <v>58.75</v>
          </cell>
          <cell r="H14">
            <v>9.9</v>
          </cell>
          <cell r="J14" t="str">
            <v>BDKM37019</v>
          </cell>
          <cell r="K14">
            <v>7.367</v>
          </cell>
          <cell r="L14">
            <v>0</v>
          </cell>
          <cell r="M14">
            <v>100</v>
          </cell>
          <cell r="N14">
            <v>7.367</v>
          </cell>
          <cell r="O14">
            <v>24</v>
          </cell>
          <cell r="P14">
            <v>69.3</v>
          </cell>
          <cell r="Q14">
            <v>0</v>
          </cell>
          <cell r="S14" t="str">
            <v>BDKM37019</v>
          </cell>
          <cell r="T14">
            <v>4.0830000000000002</v>
          </cell>
          <cell r="U14">
            <v>100</v>
          </cell>
          <cell r="V14">
            <v>0</v>
          </cell>
          <cell r="W14">
            <v>4.0830000000000002</v>
          </cell>
          <cell r="X14">
            <v>11.8</v>
          </cell>
          <cell r="Y14">
            <v>82.99</v>
          </cell>
          <cell r="Z14">
            <v>0</v>
          </cell>
          <cell r="AB14" t="str">
            <v>BDKM37019</v>
          </cell>
          <cell r="AC14">
            <v>2.6669999999999998</v>
          </cell>
          <cell r="AD14">
            <v>0</v>
          </cell>
          <cell r="AE14">
            <v>100</v>
          </cell>
          <cell r="AF14">
            <v>2.6669999999999998</v>
          </cell>
          <cell r="AG14">
            <v>24</v>
          </cell>
          <cell r="AH14">
            <v>88.89</v>
          </cell>
          <cell r="AI14">
            <v>2.67</v>
          </cell>
          <cell r="AK14" t="str">
            <v>BDKM37019</v>
          </cell>
          <cell r="AL14">
            <v>10.1</v>
          </cell>
          <cell r="AM14">
            <v>0</v>
          </cell>
          <cell r="AN14">
            <v>100</v>
          </cell>
          <cell r="AO14">
            <v>10.1</v>
          </cell>
          <cell r="AP14">
            <v>11.8</v>
          </cell>
          <cell r="AQ14">
            <v>57.92</v>
          </cell>
          <cell r="AR14">
            <v>0</v>
          </cell>
          <cell r="AT14" t="str">
            <v>BDKM37019</v>
          </cell>
          <cell r="AU14">
            <v>0</v>
          </cell>
          <cell r="AX14">
            <v>0</v>
          </cell>
          <cell r="AY14">
            <v>0</v>
          </cell>
          <cell r="AZ14">
            <v>100</v>
          </cell>
          <cell r="BA14">
            <v>0</v>
          </cell>
          <cell r="BC14" t="str">
            <v>BDKM37019</v>
          </cell>
          <cell r="BD14">
            <v>0</v>
          </cell>
          <cell r="BG14">
            <v>0</v>
          </cell>
          <cell r="BH14">
            <v>0</v>
          </cell>
          <cell r="BI14">
            <v>100</v>
          </cell>
          <cell r="BJ14">
            <v>0</v>
          </cell>
          <cell r="BL14" t="str">
            <v>BDKM37019</v>
          </cell>
          <cell r="BM14">
            <v>0.93300000000000005</v>
          </cell>
          <cell r="BN14">
            <v>0</v>
          </cell>
          <cell r="BO14">
            <v>100</v>
          </cell>
          <cell r="BP14">
            <v>0.93300000000000005</v>
          </cell>
          <cell r="BQ14">
            <v>24</v>
          </cell>
          <cell r="BR14">
            <v>96.11</v>
          </cell>
          <cell r="BS14">
            <v>0</v>
          </cell>
          <cell r="BU14" t="str">
            <v>BDKM37019</v>
          </cell>
          <cell r="BV14">
            <v>7.75</v>
          </cell>
          <cell r="BW14">
            <v>0</v>
          </cell>
          <cell r="BX14">
            <v>100</v>
          </cell>
          <cell r="BY14">
            <v>7.75</v>
          </cell>
          <cell r="BZ14">
            <v>24</v>
          </cell>
          <cell r="CA14">
            <v>67.709999999999994</v>
          </cell>
          <cell r="CB14">
            <v>7.75</v>
          </cell>
          <cell r="CD14" t="str">
            <v>BDKM37019</v>
          </cell>
          <cell r="CE14">
            <v>10.483000000000001</v>
          </cell>
          <cell r="CF14">
            <v>0</v>
          </cell>
          <cell r="CG14">
            <v>100</v>
          </cell>
          <cell r="CH14">
            <v>10.483000000000001</v>
          </cell>
          <cell r="CI14">
            <v>11.183</v>
          </cell>
          <cell r="CJ14">
            <v>56.32</v>
          </cell>
          <cell r="CK14">
            <v>0</v>
          </cell>
          <cell r="CM14" t="str">
            <v>BDKM37019</v>
          </cell>
          <cell r="CN14">
            <v>4.4329999999999998</v>
          </cell>
          <cell r="CO14">
            <v>0</v>
          </cell>
          <cell r="CP14">
            <v>100</v>
          </cell>
          <cell r="CQ14">
            <v>4.4329999999999998</v>
          </cell>
          <cell r="CR14">
            <v>24</v>
          </cell>
          <cell r="CS14">
            <v>81.53</v>
          </cell>
          <cell r="CT14">
            <v>4.43</v>
          </cell>
          <cell r="CV14" t="str">
            <v>BDKM37019</v>
          </cell>
          <cell r="CW14">
            <v>8.1829999999999998</v>
          </cell>
          <cell r="CX14">
            <v>0</v>
          </cell>
          <cell r="CY14">
            <v>100</v>
          </cell>
          <cell r="CZ14">
            <v>8.1829999999999998</v>
          </cell>
          <cell r="DA14">
            <v>11.183</v>
          </cell>
          <cell r="DB14">
            <v>65.900000000000006</v>
          </cell>
          <cell r="DC14">
            <v>0</v>
          </cell>
          <cell r="DE14" t="str">
            <v>BDKM37019</v>
          </cell>
          <cell r="DF14">
            <v>0.55000000000000004</v>
          </cell>
          <cell r="DG14">
            <v>0</v>
          </cell>
          <cell r="DH14">
            <v>100</v>
          </cell>
          <cell r="DI14">
            <v>0.55000000000000004</v>
          </cell>
          <cell r="DJ14">
            <v>2.2170000000000001</v>
          </cell>
          <cell r="DK14">
            <v>97.71</v>
          </cell>
          <cell r="DN14" t="str">
            <v>BDKM37019</v>
          </cell>
          <cell r="DO14">
            <v>0</v>
          </cell>
          <cell r="DR14">
            <v>0</v>
          </cell>
          <cell r="DS14">
            <v>0</v>
          </cell>
          <cell r="DT14">
            <v>100</v>
          </cell>
          <cell r="DU14">
            <v>0</v>
          </cell>
          <cell r="DW14" t="str">
            <v>BDKM37019</v>
          </cell>
          <cell r="DX14">
            <v>0</v>
          </cell>
          <cell r="EA14">
            <v>0</v>
          </cell>
          <cell r="EB14">
            <v>0</v>
          </cell>
          <cell r="EC14">
            <v>100</v>
          </cell>
          <cell r="ED14">
            <v>0</v>
          </cell>
          <cell r="EF14" t="str">
            <v>BDKM37019</v>
          </cell>
          <cell r="EG14">
            <v>1.4830000000000001</v>
          </cell>
          <cell r="EH14">
            <v>0</v>
          </cell>
          <cell r="EI14">
            <v>100</v>
          </cell>
          <cell r="EJ14">
            <v>1.4830000000000001</v>
          </cell>
          <cell r="EK14">
            <v>24</v>
          </cell>
          <cell r="EL14">
            <v>93.82</v>
          </cell>
          <cell r="EM14">
            <v>0</v>
          </cell>
          <cell r="EO14" t="str">
            <v>BDKM37019</v>
          </cell>
          <cell r="EP14">
            <v>15.984</v>
          </cell>
          <cell r="EQ14">
            <v>0</v>
          </cell>
          <cell r="ER14">
            <v>100</v>
          </cell>
          <cell r="ES14">
            <v>15.984</v>
          </cell>
          <cell r="ET14">
            <v>24</v>
          </cell>
          <cell r="EU14">
            <v>33.4</v>
          </cell>
          <cell r="EV14">
            <v>0</v>
          </cell>
          <cell r="EX14" t="str">
            <v>BDKM37019</v>
          </cell>
          <cell r="EY14">
            <v>14.467000000000001</v>
          </cell>
          <cell r="EZ14">
            <v>0</v>
          </cell>
          <cell r="FA14">
            <v>100</v>
          </cell>
          <cell r="FB14">
            <v>14.467000000000001</v>
          </cell>
          <cell r="FC14">
            <v>24</v>
          </cell>
          <cell r="FD14">
            <v>39.72</v>
          </cell>
          <cell r="FE14">
            <v>0</v>
          </cell>
          <cell r="FG14" t="str">
            <v>BDKM37019</v>
          </cell>
          <cell r="FH14">
            <v>1.367</v>
          </cell>
          <cell r="FI14">
            <v>0</v>
          </cell>
          <cell r="FJ14">
            <v>100</v>
          </cell>
          <cell r="FK14">
            <v>1.367</v>
          </cell>
          <cell r="FL14">
            <v>24</v>
          </cell>
          <cell r="FM14">
            <v>94.3</v>
          </cell>
          <cell r="FN14">
            <v>0</v>
          </cell>
          <cell r="FP14" t="str">
            <v>BDKM37019</v>
          </cell>
          <cell r="FQ14">
            <v>3.6669999999999998</v>
          </cell>
          <cell r="FR14">
            <v>0</v>
          </cell>
          <cell r="FS14">
            <v>100</v>
          </cell>
          <cell r="FT14">
            <v>3.6669999999999998</v>
          </cell>
          <cell r="FU14">
            <v>16</v>
          </cell>
          <cell r="FV14">
            <v>84.72</v>
          </cell>
          <cell r="FW14">
            <v>0</v>
          </cell>
          <cell r="FY14" t="str">
            <v>BDKM37019</v>
          </cell>
          <cell r="FZ14">
            <v>0</v>
          </cell>
          <cell r="GC14">
            <v>0</v>
          </cell>
          <cell r="GD14">
            <v>0</v>
          </cell>
          <cell r="GE14">
            <v>100</v>
          </cell>
          <cell r="GF14">
            <v>0</v>
          </cell>
          <cell r="GH14" t="str">
            <v>BDKM37019</v>
          </cell>
          <cell r="GI14">
            <v>0</v>
          </cell>
          <cell r="GL14">
            <v>0</v>
          </cell>
          <cell r="GM14">
            <v>0</v>
          </cell>
          <cell r="GN14">
            <v>100</v>
          </cell>
          <cell r="GO14">
            <v>0</v>
          </cell>
          <cell r="GQ14" t="str">
            <v>BDKM37019</v>
          </cell>
          <cell r="GR14">
            <v>3.45</v>
          </cell>
          <cell r="GS14">
            <v>0</v>
          </cell>
          <cell r="GT14">
            <v>100</v>
          </cell>
          <cell r="GU14">
            <v>3.45</v>
          </cell>
          <cell r="GV14">
            <v>24</v>
          </cell>
          <cell r="GW14">
            <v>85.63</v>
          </cell>
          <cell r="GX14">
            <v>3.45</v>
          </cell>
          <cell r="GZ14" t="str">
            <v>BDKM37019</v>
          </cell>
          <cell r="HA14">
            <v>4.6669999999999998</v>
          </cell>
          <cell r="HB14">
            <v>0</v>
          </cell>
          <cell r="HC14">
            <v>100</v>
          </cell>
          <cell r="HD14">
            <v>4.6669999999999998</v>
          </cell>
          <cell r="HE14">
            <v>24</v>
          </cell>
          <cell r="HF14">
            <v>80.55</v>
          </cell>
          <cell r="HG14">
            <v>0</v>
          </cell>
          <cell r="HI14" t="str">
            <v>BDKM37019</v>
          </cell>
          <cell r="HJ14">
            <v>15.15</v>
          </cell>
          <cell r="HK14">
            <v>95.05</v>
          </cell>
          <cell r="HL14">
            <v>4.95</v>
          </cell>
          <cell r="HM14">
            <v>15.15</v>
          </cell>
          <cell r="HN14">
            <v>24</v>
          </cell>
          <cell r="HO14">
            <v>36.880000000000003</v>
          </cell>
          <cell r="HP14">
            <v>0</v>
          </cell>
          <cell r="HR14" t="str">
            <v>BDKM37019</v>
          </cell>
          <cell r="HS14">
            <v>1.5</v>
          </cell>
          <cell r="HT14">
            <v>66.667000000000002</v>
          </cell>
          <cell r="HU14">
            <v>33.332999999999998</v>
          </cell>
          <cell r="HV14">
            <v>1.5</v>
          </cell>
          <cell r="HW14">
            <v>24</v>
          </cell>
          <cell r="HX14">
            <v>93.75</v>
          </cell>
          <cell r="HY14">
            <v>0</v>
          </cell>
          <cell r="IA14" t="str">
            <v>BDKM37019</v>
          </cell>
          <cell r="IB14">
            <v>8.1829999999999998</v>
          </cell>
          <cell r="IC14">
            <v>0</v>
          </cell>
          <cell r="ID14">
            <v>100</v>
          </cell>
          <cell r="IE14">
            <v>8.1829999999999998</v>
          </cell>
          <cell r="IF14">
            <v>24</v>
          </cell>
          <cell r="IG14">
            <v>65.900000000000006</v>
          </cell>
          <cell r="IH14">
            <v>8.18</v>
          </cell>
          <cell r="IJ14" t="str">
            <v>BDKM37019</v>
          </cell>
          <cell r="IK14">
            <v>0</v>
          </cell>
          <cell r="IN14">
            <v>0</v>
          </cell>
          <cell r="IO14">
            <v>0</v>
          </cell>
          <cell r="IP14">
            <v>100</v>
          </cell>
          <cell r="IQ14">
            <v>0</v>
          </cell>
        </row>
        <row r="15">
          <cell r="A15" t="str">
            <v>BDKM37030</v>
          </cell>
          <cell r="B15">
            <v>0</v>
          </cell>
          <cell r="E15">
            <v>0</v>
          </cell>
          <cell r="F15">
            <v>0</v>
          </cell>
          <cell r="G15">
            <v>100</v>
          </cell>
          <cell r="H15">
            <v>0</v>
          </cell>
          <cell r="J15" t="str">
            <v>BDKM37030</v>
          </cell>
          <cell r="K15">
            <v>0</v>
          </cell>
          <cell r="N15">
            <v>0</v>
          </cell>
          <cell r="O15">
            <v>0</v>
          </cell>
          <cell r="P15">
            <v>100</v>
          </cell>
          <cell r="Q15">
            <v>0</v>
          </cell>
          <cell r="S15" t="str">
            <v>BDKM37030</v>
          </cell>
          <cell r="T15">
            <v>0</v>
          </cell>
          <cell r="W15">
            <v>0</v>
          </cell>
          <cell r="X15">
            <v>0</v>
          </cell>
          <cell r="Y15">
            <v>100</v>
          </cell>
          <cell r="Z15">
            <v>0</v>
          </cell>
          <cell r="AB15" t="str">
            <v>BDKM37030</v>
          </cell>
          <cell r="AC15">
            <v>0</v>
          </cell>
          <cell r="AF15">
            <v>0</v>
          </cell>
          <cell r="AG15">
            <v>0</v>
          </cell>
          <cell r="AH15">
            <v>100</v>
          </cell>
          <cell r="AI15">
            <v>0</v>
          </cell>
          <cell r="AK15" t="str">
            <v>BDKM37030</v>
          </cell>
          <cell r="AL15">
            <v>0</v>
          </cell>
          <cell r="AO15">
            <v>0</v>
          </cell>
          <cell r="AP15">
            <v>0</v>
          </cell>
          <cell r="AQ15">
            <v>100</v>
          </cell>
          <cell r="AR15">
            <v>0</v>
          </cell>
          <cell r="AT15" t="str">
            <v>BDKM37030</v>
          </cell>
          <cell r="AU15">
            <v>0</v>
          </cell>
          <cell r="AX15">
            <v>0</v>
          </cell>
          <cell r="AY15">
            <v>0</v>
          </cell>
          <cell r="AZ15">
            <v>100</v>
          </cell>
          <cell r="BA15">
            <v>0</v>
          </cell>
          <cell r="BC15" t="str">
            <v>BDKM37030</v>
          </cell>
          <cell r="BD15">
            <v>0</v>
          </cell>
          <cell r="BG15">
            <v>0</v>
          </cell>
          <cell r="BH15">
            <v>0</v>
          </cell>
          <cell r="BI15">
            <v>100</v>
          </cell>
          <cell r="BJ15">
            <v>0</v>
          </cell>
          <cell r="BL15" t="str">
            <v>BDKM37030</v>
          </cell>
          <cell r="BM15">
            <v>0</v>
          </cell>
          <cell r="BP15">
            <v>0</v>
          </cell>
          <cell r="BQ15">
            <v>0</v>
          </cell>
          <cell r="BR15">
            <v>100</v>
          </cell>
          <cell r="BS15">
            <v>0</v>
          </cell>
          <cell r="BU15" t="str">
            <v>BDKM37030</v>
          </cell>
          <cell r="BV15">
            <v>0</v>
          </cell>
          <cell r="BY15">
            <v>0</v>
          </cell>
          <cell r="BZ15">
            <v>0</v>
          </cell>
          <cell r="CA15">
            <v>100</v>
          </cell>
          <cell r="CB15">
            <v>0</v>
          </cell>
          <cell r="CD15" t="str">
            <v>BDKM37030</v>
          </cell>
          <cell r="CE15">
            <v>0</v>
          </cell>
          <cell r="CH15">
            <v>0</v>
          </cell>
          <cell r="CI15">
            <v>0</v>
          </cell>
          <cell r="CJ15">
            <v>100</v>
          </cell>
          <cell r="CK15">
            <v>0</v>
          </cell>
          <cell r="CM15" t="str">
            <v>BDKM37030</v>
          </cell>
          <cell r="CN15">
            <v>0</v>
          </cell>
          <cell r="CQ15">
            <v>0</v>
          </cell>
          <cell r="CR15">
            <v>0</v>
          </cell>
          <cell r="CS15">
            <v>100</v>
          </cell>
          <cell r="CT15">
            <v>0</v>
          </cell>
          <cell r="CV15" t="str">
            <v>BDKM37030</v>
          </cell>
          <cell r="CW15">
            <v>0</v>
          </cell>
          <cell r="CZ15">
            <v>0</v>
          </cell>
          <cell r="DA15">
            <v>0</v>
          </cell>
          <cell r="DB15">
            <v>100</v>
          </cell>
          <cell r="DC15">
            <v>0</v>
          </cell>
          <cell r="DE15" t="str">
            <v>BDKM37030</v>
          </cell>
          <cell r="DF15">
            <v>0</v>
          </cell>
          <cell r="DI15">
            <v>0</v>
          </cell>
          <cell r="DJ15">
            <v>0</v>
          </cell>
          <cell r="DK15">
            <v>100</v>
          </cell>
          <cell r="DN15" t="str">
            <v>BDKM37030</v>
          </cell>
          <cell r="DO15">
            <v>0</v>
          </cell>
          <cell r="DR15">
            <v>0</v>
          </cell>
          <cell r="DS15">
            <v>0</v>
          </cell>
          <cell r="DT15">
            <v>100</v>
          </cell>
          <cell r="DU15">
            <v>0</v>
          </cell>
          <cell r="DW15" t="str">
            <v>BDKM37030</v>
          </cell>
          <cell r="DX15">
            <v>0</v>
          </cell>
          <cell r="EA15">
            <v>0</v>
          </cell>
          <cell r="EB15">
            <v>0</v>
          </cell>
          <cell r="EC15">
            <v>100</v>
          </cell>
          <cell r="ED15">
            <v>0</v>
          </cell>
          <cell r="EF15" t="str">
            <v>BDKM37030</v>
          </cell>
          <cell r="EG15">
            <v>0</v>
          </cell>
          <cell r="EJ15">
            <v>0</v>
          </cell>
          <cell r="EK15">
            <v>0</v>
          </cell>
          <cell r="EL15">
            <v>100</v>
          </cell>
          <cell r="EM15">
            <v>0</v>
          </cell>
          <cell r="EO15" t="str">
            <v>BDKM37030</v>
          </cell>
          <cell r="EP15">
            <v>0</v>
          </cell>
          <cell r="ES15">
            <v>0</v>
          </cell>
          <cell r="ET15">
            <v>0</v>
          </cell>
          <cell r="EU15">
            <v>100</v>
          </cell>
          <cell r="EV15">
            <v>0</v>
          </cell>
          <cell r="EX15" t="str">
            <v>BDKM37030</v>
          </cell>
          <cell r="EY15">
            <v>0</v>
          </cell>
          <cell r="FB15">
            <v>0</v>
          </cell>
          <cell r="FC15">
            <v>0</v>
          </cell>
          <cell r="FD15">
            <v>100</v>
          </cell>
          <cell r="FE15">
            <v>0</v>
          </cell>
          <cell r="FG15" t="str">
            <v>BDKM37030</v>
          </cell>
          <cell r="FH15">
            <v>0</v>
          </cell>
          <cell r="FK15">
            <v>0</v>
          </cell>
          <cell r="FL15">
            <v>0</v>
          </cell>
          <cell r="FM15">
            <v>100</v>
          </cell>
          <cell r="FN15">
            <v>0</v>
          </cell>
          <cell r="FP15" t="str">
            <v>BDKM37030</v>
          </cell>
          <cell r="FQ15">
            <v>0</v>
          </cell>
          <cell r="FT15">
            <v>0</v>
          </cell>
          <cell r="FU15">
            <v>0</v>
          </cell>
          <cell r="FV15">
            <v>100</v>
          </cell>
          <cell r="FW15">
            <v>0</v>
          </cell>
          <cell r="FY15" t="str">
            <v>BDKM37030</v>
          </cell>
          <cell r="FZ15">
            <v>0</v>
          </cell>
          <cell r="GC15">
            <v>0</v>
          </cell>
          <cell r="GD15">
            <v>0</v>
          </cell>
          <cell r="GE15">
            <v>100</v>
          </cell>
          <cell r="GF15">
            <v>0</v>
          </cell>
          <cell r="GH15" t="str">
            <v>BDKM37030</v>
          </cell>
          <cell r="GI15">
            <v>0</v>
          </cell>
          <cell r="GL15">
            <v>0</v>
          </cell>
          <cell r="GM15">
            <v>0</v>
          </cell>
          <cell r="GN15">
            <v>100</v>
          </cell>
          <cell r="GO15">
            <v>0</v>
          </cell>
          <cell r="GQ15" t="str">
            <v>BDKM37030</v>
          </cell>
          <cell r="GR15">
            <v>0</v>
          </cell>
          <cell r="GU15">
            <v>0</v>
          </cell>
          <cell r="GV15">
            <v>0</v>
          </cell>
          <cell r="GW15">
            <v>100</v>
          </cell>
          <cell r="GX15">
            <v>0</v>
          </cell>
          <cell r="GZ15" t="str">
            <v>BDKM37030</v>
          </cell>
          <cell r="HA15">
            <v>0</v>
          </cell>
          <cell r="HD15">
            <v>0</v>
          </cell>
          <cell r="HE15">
            <v>0</v>
          </cell>
          <cell r="HF15">
            <v>100</v>
          </cell>
          <cell r="HG15">
            <v>0</v>
          </cell>
          <cell r="HI15" t="str">
            <v>BDKM37030</v>
          </cell>
          <cell r="HJ15">
            <v>0</v>
          </cell>
          <cell r="HM15">
            <v>0</v>
          </cell>
          <cell r="HN15">
            <v>0</v>
          </cell>
          <cell r="HO15">
            <v>100</v>
          </cell>
          <cell r="HP15">
            <v>0</v>
          </cell>
          <cell r="HR15" t="str">
            <v>BDKM37030</v>
          </cell>
          <cell r="HS15">
            <v>0</v>
          </cell>
          <cell r="HV15">
            <v>0</v>
          </cell>
          <cell r="HW15">
            <v>0</v>
          </cell>
          <cell r="HX15">
            <v>100</v>
          </cell>
          <cell r="HY15">
            <v>0</v>
          </cell>
          <cell r="IA15" t="str">
            <v>BDKM37030</v>
          </cell>
          <cell r="IB15">
            <v>0</v>
          </cell>
          <cell r="IE15">
            <v>0</v>
          </cell>
          <cell r="IF15">
            <v>0</v>
          </cell>
          <cell r="IG15">
            <v>100</v>
          </cell>
          <cell r="IH15">
            <v>0</v>
          </cell>
          <cell r="IJ15" t="str">
            <v>BDKM37030</v>
          </cell>
          <cell r="IK15">
            <v>0</v>
          </cell>
          <cell r="IN15">
            <v>0</v>
          </cell>
          <cell r="IO15">
            <v>0</v>
          </cell>
          <cell r="IP15">
            <v>100</v>
          </cell>
          <cell r="IQ15">
            <v>0</v>
          </cell>
        </row>
        <row r="16">
          <cell r="A16" t="str">
            <v>BDKM37038</v>
          </cell>
          <cell r="B16">
            <v>8.8670000000000009</v>
          </cell>
          <cell r="C16">
            <v>0</v>
          </cell>
          <cell r="D16">
            <v>100</v>
          </cell>
          <cell r="E16">
            <v>8.8670000000000009</v>
          </cell>
          <cell r="F16">
            <v>24</v>
          </cell>
          <cell r="G16">
            <v>63.05</v>
          </cell>
          <cell r="H16">
            <v>8.8699999999999992</v>
          </cell>
          <cell r="J16" t="str">
            <v>BDKM37038</v>
          </cell>
          <cell r="K16">
            <v>4.5</v>
          </cell>
          <cell r="L16">
            <v>0</v>
          </cell>
          <cell r="M16">
            <v>100</v>
          </cell>
          <cell r="N16">
            <v>4.5</v>
          </cell>
          <cell r="O16">
            <v>11.25</v>
          </cell>
          <cell r="P16">
            <v>81.25</v>
          </cell>
          <cell r="Q16">
            <v>0</v>
          </cell>
          <cell r="S16" t="str">
            <v>BDKM37038</v>
          </cell>
          <cell r="T16">
            <v>2.0830000000000002</v>
          </cell>
          <cell r="U16">
            <v>0</v>
          </cell>
          <cell r="V16">
            <v>100</v>
          </cell>
          <cell r="W16">
            <v>2.0830000000000002</v>
          </cell>
          <cell r="X16">
            <v>3.1659999999999999</v>
          </cell>
          <cell r="Y16">
            <v>91.32</v>
          </cell>
          <cell r="Z16">
            <v>0</v>
          </cell>
          <cell r="AB16" t="str">
            <v>BDKM37038</v>
          </cell>
          <cell r="AC16">
            <v>22.75</v>
          </cell>
          <cell r="AD16">
            <v>100</v>
          </cell>
          <cell r="AE16">
            <v>0</v>
          </cell>
          <cell r="AF16">
            <v>22.75</v>
          </cell>
          <cell r="AG16">
            <v>24</v>
          </cell>
          <cell r="AH16">
            <v>5.21</v>
          </cell>
          <cell r="AI16">
            <v>0</v>
          </cell>
          <cell r="AK16" t="str">
            <v>BDKM37038</v>
          </cell>
          <cell r="AL16">
            <v>24</v>
          </cell>
          <cell r="AM16">
            <v>100</v>
          </cell>
          <cell r="AN16">
            <v>0</v>
          </cell>
          <cell r="AO16">
            <v>24</v>
          </cell>
          <cell r="AP16">
            <v>24</v>
          </cell>
          <cell r="AQ16">
            <v>0</v>
          </cell>
          <cell r="AR16">
            <v>0</v>
          </cell>
          <cell r="AT16" t="str">
            <v>BDKM37038</v>
          </cell>
          <cell r="AU16">
            <v>24</v>
          </cell>
          <cell r="AV16">
            <v>100</v>
          </cell>
          <cell r="AW16">
            <v>0</v>
          </cell>
          <cell r="AX16">
            <v>24</v>
          </cell>
          <cell r="AY16">
            <v>24</v>
          </cell>
          <cell r="AZ16">
            <v>0</v>
          </cell>
          <cell r="BA16">
            <v>0</v>
          </cell>
          <cell r="BC16" t="str">
            <v>BDKM37038</v>
          </cell>
          <cell r="BD16">
            <v>24</v>
          </cell>
          <cell r="BE16">
            <v>100</v>
          </cell>
          <cell r="BF16">
            <v>0</v>
          </cell>
          <cell r="BG16">
            <v>24</v>
          </cell>
          <cell r="BH16">
            <v>24</v>
          </cell>
          <cell r="BI16">
            <v>0</v>
          </cell>
          <cell r="BJ16">
            <v>0</v>
          </cell>
          <cell r="BL16" t="str">
            <v>BDKM37038</v>
          </cell>
          <cell r="BM16">
            <v>24</v>
          </cell>
          <cell r="BN16">
            <v>100</v>
          </cell>
          <cell r="BO16">
            <v>0</v>
          </cell>
          <cell r="BP16">
            <v>24</v>
          </cell>
          <cell r="BQ16">
            <v>24</v>
          </cell>
          <cell r="BR16">
            <v>0</v>
          </cell>
          <cell r="BS16">
            <v>0</v>
          </cell>
          <cell r="BU16" t="str">
            <v>BDKM37038</v>
          </cell>
          <cell r="BV16">
            <v>24</v>
          </cell>
          <cell r="BW16">
            <v>100</v>
          </cell>
          <cell r="BX16">
            <v>0</v>
          </cell>
          <cell r="BY16">
            <v>24</v>
          </cell>
          <cell r="BZ16">
            <v>24</v>
          </cell>
          <cell r="CA16">
            <v>0</v>
          </cell>
          <cell r="CB16">
            <v>0</v>
          </cell>
          <cell r="CD16" t="str">
            <v>BDKM37038</v>
          </cell>
          <cell r="CE16">
            <v>24</v>
          </cell>
          <cell r="CF16">
            <v>100</v>
          </cell>
          <cell r="CG16">
            <v>0</v>
          </cell>
          <cell r="CH16">
            <v>24</v>
          </cell>
          <cell r="CI16">
            <v>24</v>
          </cell>
          <cell r="CJ16">
            <v>0</v>
          </cell>
          <cell r="CK16">
            <v>0</v>
          </cell>
          <cell r="CM16" t="str">
            <v>BDKM37038</v>
          </cell>
          <cell r="CN16">
            <v>24</v>
          </cell>
          <cell r="CO16">
            <v>100</v>
          </cell>
          <cell r="CP16">
            <v>0</v>
          </cell>
          <cell r="CQ16">
            <v>24</v>
          </cell>
          <cell r="CR16">
            <v>24</v>
          </cell>
          <cell r="CS16">
            <v>0</v>
          </cell>
          <cell r="CT16">
            <v>0</v>
          </cell>
          <cell r="CV16" t="str">
            <v>BDKM37038</v>
          </cell>
          <cell r="CW16">
            <v>24</v>
          </cell>
          <cell r="CX16">
            <v>100</v>
          </cell>
          <cell r="CY16">
            <v>0</v>
          </cell>
          <cell r="CZ16">
            <v>24</v>
          </cell>
          <cell r="DA16">
            <v>24</v>
          </cell>
          <cell r="DB16">
            <v>0</v>
          </cell>
          <cell r="DC16">
            <v>0</v>
          </cell>
          <cell r="DE16" t="str">
            <v>BDKM37038</v>
          </cell>
          <cell r="DF16">
            <v>24</v>
          </cell>
          <cell r="DG16">
            <v>100</v>
          </cell>
          <cell r="DH16">
            <v>0</v>
          </cell>
          <cell r="DI16">
            <v>24</v>
          </cell>
          <cell r="DJ16">
            <v>24</v>
          </cell>
          <cell r="DK16">
            <v>0</v>
          </cell>
          <cell r="DN16" t="str">
            <v>BDKM37038</v>
          </cell>
          <cell r="DO16">
            <v>24</v>
          </cell>
          <cell r="DP16">
            <v>100</v>
          </cell>
          <cell r="DQ16">
            <v>0</v>
          </cell>
          <cell r="DR16">
            <v>24</v>
          </cell>
          <cell r="DS16">
            <v>24</v>
          </cell>
          <cell r="DT16">
            <v>0</v>
          </cell>
          <cell r="DU16">
            <v>0</v>
          </cell>
          <cell r="DW16" t="str">
            <v>BDKM37038</v>
          </cell>
          <cell r="DX16">
            <v>24</v>
          </cell>
          <cell r="DY16">
            <v>100</v>
          </cell>
          <cell r="DZ16">
            <v>0</v>
          </cell>
          <cell r="EA16">
            <v>24</v>
          </cell>
          <cell r="EB16">
            <v>24</v>
          </cell>
          <cell r="EC16">
            <v>0</v>
          </cell>
          <cell r="ED16">
            <v>0</v>
          </cell>
          <cell r="EF16" t="str">
            <v>BDKM37038</v>
          </cell>
          <cell r="EG16">
            <v>24</v>
          </cell>
          <cell r="EH16">
            <v>100</v>
          </cell>
          <cell r="EI16">
            <v>0</v>
          </cell>
          <cell r="EJ16">
            <v>24</v>
          </cell>
          <cell r="EK16">
            <v>24</v>
          </cell>
          <cell r="EL16">
            <v>0</v>
          </cell>
          <cell r="EM16">
            <v>0</v>
          </cell>
          <cell r="EO16" t="str">
            <v>BDKM37038</v>
          </cell>
          <cell r="EP16">
            <v>2.867</v>
          </cell>
          <cell r="EQ16">
            <v>78.478999999999999</v>
          </cell>
          <cell r="ER16">
            <v>21.521000000000001</v>
          </cell>
          <cell r="ES16">
            <v>2.867</v>
          </cell>
          <cell r="ET16">
            <v>24</v>
          </cell>
          <cell r="EU16">
            <v>88.05</v>
          </cell>
          <cell r="EV16">
            <v>0</v>
          </cell>
          <cell r="EX16" t="str">
            <v>BDKM37038</v>
          </cell>
          <cell r="EY16">
            <v>0</v>
          </cell>
          <cell r="FB16">
            <v>0</v>
          </cell>
          <cell r="FC16">
            <v>0</v>
          </cell>
          <cell r="FD16">
            <v>100</v>
          </cell>
          <cell r="FE16">
            <v>0</v>
          </cell>
          <cell r="FG16" t="str">
            <v>BDKM37038</v>
          </cell>
          <cell r="FH16">
            <v>5.25</v>
          </cell>
          <cell r="FI16">
            <v>0</v>
          </cell>
          <cell r="FJ16">
            <v>100</v>
          </cell>
          <cell r="FK16">
            <v>5.25</v>
          </cell>
          <cell r="FL16">
            <v>24</v>
          </cell>
          <cell r="FM16">
            <v>78.13</v>
          </cell>
          <cell r="FN16">
            <v>5.25</v>
          </cell>
          <cell r="FP16" t="str">
            <v>BDKM37038</v>
          </cell>
          <cell r="FQ16">
            <v>0</v>
          </cell>
          <cell r="FT16">
            <v>0</v>
          </cell>
          <cell r="FU16">
            <v>0</v>
          </cell>
          <cell r="FV16">
            <v>100</v>
          </cell>
          <cell r="FW16">
            <v>0</v>
          </cell>
          <cell r="FY16" t="str">
            <v>BDKM37038</v>
          </cell>
          <cell r="FZ16">
            <v>8.3829999999999991</v>
          </cell>
          <cell r="GA16">
            <v>0</v>
          </cell>
          <cell r="GB16">
            <v>100</v>
          </cell>
          <cell r="GC16">
            <v>8.3829999999999991</v>
          </cell>
          <cell r="GD16">
            <v>8.3829999999999991</v>
          </cell>
          <cell r="GE16">
            <v>65.069999999999993</v>
          </cell>
          <cell r="GF16">
            <v>0</v>
          </cell>
          <cell r="GH16" t="str">
            <v>BDKM37038</v>
          </cell>
          <cell r="GI16">
            <v>1.05</v>
          </cell>
          <cell r="GJ16">
            <v>0</v>
          </cell>
          <cell r="GK16">
            <v>100</v>
          </cell>
          <cell r="GL16">
            <v>1.05</v>
          </cell>
          <cell r="GM16">
            <v>11.801</v>
          </cell>
          <cell r="GN16">
            <v>95.63</v>
          </cell>
          <cell r="GO16">
            <v>0</v>
          </cell>
          <cell r="GQ16" t="str">
            <v>BDKM37038</v>
          </cell>
          <cell r="GR16">
            <v>2</v>
          </cell>
          <cell r="GS16">
            <v>0</v>
          </cell>
          <cell r="GT16">
            <v>100</v>
          </cell>
          <cell r="GU16">
            <v>2</v>
          </cell>
          <cell r="GV16">
            <v>3.0329999999999999</v>
          </cell>
          <cell r="GW16">
            <v>91.67</v>
          </cell>
          <cell r="GX16">
            <v>2</v>
          </cell>
          <cell r="GZ16" t="str">
            <v>BDKM37038</v>
          </cell>
          <cell r="HA16">
            <v>2.0499999999999998</v>
          </cell>
          <cell r="HB16">
            <v>0</v>
          </cell>
          <cell r="HC16">
            <v>100</v>
          </cell>
          <cell r="HD16">
            <v>2.0499999999999998</v>
          </cell>
          <cell r="HE16">
            <v>17.183</v>
          </cell>
          <cell r="HF16">
            <v>91.46</v>
          </cell>
          <cell r="HG16">
            <v>0</v>
          </cell>
          <cell r="HI16" t="str">
            <v>BDKM37038</v>
          </cell>
          <cell r="HJ16">
            <v>3.7</v>
          </cell>
          <cell r="HK16">
            <v>0</v>
          </cell>
          <cell r="HL16">
            <v>100</v>
          </cell>
          <cell r="HM16">
            <v>3.7</v>
          </cell>
          <cell r="HN16">
            <v>24</v>
          </cell>
          <cell r="HO16">
            <v>84.58</v>
          </cell>
          <cell r="HP16">
            <v>0</v>
          </cell>
          <cell r="HR16" t="str">
            <v>BDKM37038</v>
          </cell>
          <cell r="HS16">
            <v>12.117000000000001</v>
          </cell>
          <cell r="HT16">
            <v>0</v>
          </cell>
          <cell r="HU16">
            <v>100</v>
          </cell>
          <cell r="HV16">
            <v>12.117000000000001</v>
          </cell>
          <cell r="HW16">
            <v>24</v>
          </cell>
          <cell r="HX16">
            <v>49.51</v>
          </cell>
          <cell r="HY16">
            <v>0</v>
          </cell>
          <cell r="IA16" t="str">
            <v>BDKM37038</v>
          </cell>
          <cell r="IB16">
            <v>4.0999999999999996</v>
          </cell>
          <cell r="IC16">
            <v>0</v>
          </cell>
          <cell r="ID16">
            <v>100</v>
          </cell>
          <cell r="IE16">
            <v>4.0999999999999996</v>
          </cell>
          <cell r="IF16">
            <v>24</v>
          </cell>
          <cell r="IG16">
            <v>82.92</v>
          </cell>
          <cell r="IH16">
            <v>0</v>
          </cell>
          <cell r="IJ16" t="str">
            <v>BDKM37038</v>
          </cell>
          <cell r="IK16">
            <v>3.0830000000000002</v>
          </cell>
          <cell r="IL16">
            <v>0</v>
          </cell>
          <cell r="IM16">
            <v>100</v>
          </cell>
          <cell r="IN16">
            <v>3.0830000000000002</v>
          </cell>
          <cell r="IO16">
            <v>11.8</v>
          </cell>
          <cell r="IP16">
            <v>87.15</v>
          </cell>
          <cell r="IQ16">
            <v>0</v>
          </cell>
        </row>
        <row r="17">
          <cell r="A17" t="str">
            <v>BDKM37039</v>
          </cell>
          <cell r="B17">
            <v>24</v>
          </cell>
          <cell r="C17">
            <v>95.832999999999998</v>
          </cell>
          <cell r="D17">
            <v>4.1669999999999998</v>
          </cell>
          <cell r="E17">
            <v>24</v>
          </cell>
          <cell r="F17">
            <v>24</v>
          </cell>
          <cell r="G17">
            <v>0</v>
          </cell>
          <cell r="H17">
            <v>24</v>
          </cell>
          <cell r="J17" t="str">
            <v>BDKM37039</v>
          </cell>
          <cell r="K17">
            <v>7.6829999999999998</v>
          </cell>
          <cell r="L17">
            <v>100</v>
          </cell>
          <cell r="M17">
            <v>0</v>
          </cell>
          <cell r="N17">
            <v>7.6829999999999998</v>
          </cell>
          <cell r="O17">
            <v>7.6829999999999998</v>
          </cell>
          <cell r="P17">
            <v>67.989999999999995</v>
          </cell>
          <cell r="Q17">
            <v>0</v>
          </cell>
          <cell r="S17" t="str">
            <v>BDKM37039</v>
          </cell>
          <cell r="T17">
            <v>0</v>
          </cell>
          <cell r="W17">
            <v>0</v>
          </cell>
          <cell r="X17">
            <v>0</v>
          </cell>
          <cell r="Y17">
            <v>100</v>
          </cell>
          <cell r="Z17">
            <v>0</v>
          </cell>
          <cell r="AB17" t="str">
            <v>BDKM37039</v>
          </cell>
          <cell r="AC17">
            <v>6.6660000000000004</v>
          </cell>
          <cell r="AD17">
            <v>0</v>
          </cell>
          <cell r="AE17">
            <v>100</v>
          </cell>
          <cell r="AF17">
            <v>6.6660000000000004</v>
          </cell>
          <cell r="AG17">
            <v>24</v>
          </cell>
          <cell r="AH17">
            <v>72.23</v>
          </cell>
          <cell r="AI17">
            <v>6.67</v>
          </cell>
          <cell r="AK17" t="str">
            <v>BDKM37039</v>
          </cell>
          <cell r="AL17">
            <v>7.734</v>
          </cell>
          <cell r="AM17">
            <v>0</v>
          </cell>
          <cell r="AN17">
            <v>100</v>
          </cell>
          <cell r="AO17">
            <v>7.734</v>
          </cell>
          <cell r="AP17">
            <v>24</v>
          </cell>
          <cell r="AQ17">
            <v>67.78</v>
          </cell>
          <cell r="AR17">
            <v>7.73</v>
          </cell>
          <cell r="AT17" t="str">
            <v>BDKM37039</v>
          </cell>
          <cell r="AU17">
            <v>4.1340000000000003</v>
          </cell>
          <cell r="AV17">
            <v>14.925000000000001</v>
          </cell>
          <cell r="AW17">
            <v>85.075000000000003</v>
          </cell>
          <cell r="AX17">
            <v>4.1340000000000003</v>
          </cell>
          <cell r="AY17">
            <v>11.801</v>
          </cell>
          <cell r="AZ17">
            <v>82.78</v>
          </cell>
          <cell r="BA17">
            <v>4.13</v>
          </cell>
          <cell r="BC17" t="str">
            <v>BDKM37039</v>
          </cell>
          <cell r="BD17">
            <v>4.0330000000000004</v>
          </cell>
          <cell r="BE17">
            <v>0</v>
          </cell>
          <cell r="BF17">
            <v>100</v>
          </cell>
          <cell r="BG17">
            <v>4.0330000000000004</v>
          </cell>
          <cell r="BH17">
            <v>15.05</v>
          </cell>
          <cell r="BI17">
            <v>83.2</v>
          </cell>
          <cell r="BJ17">
            <v>0</v>
          </cell>
          <cell r="BL17" t="str">
            <v>BDKM37039</v>
          </cell>
          <cell r="BM17">
            <v>3.8</v>
          </cell>
          <cell r="BN17">
            <v>0</v>
          </cell>
          <cell r="BO17">
            <v>100</v>
          </cell>
          <cell r="BP17">
            <v>3.8</v>
          </cell>
          <cell r="BQ17">
            <v>24</v>
          </cell>
          <cell r="BR17">
            <v>84.17</v>
          </cell>
          <cell r="BS17">
            <v>0</v>
          </cell>
          <cell r="BU17" t="str">
            <v>BDKM37039</v>
          </cell>
          <cell r="BV17">
            <v>1.2</v>
          </cell>
          <cell r="BW17">
            <v>0</v>
          </cell>
          <cell r="BX17">
            <v>100</v>
          </cell>
          <cell r="BY17">
            <v>1.2</v>
          </cell>
          <cell r="BZ17">
            <v>2.6669999999999998</v>
          </cell>
          <cell r="CA17">
            <v>95</v>
          </cell>
          <cell r="CB17">
            <v>1.2</v>
          </cell>
          <cell r="CD17" t="str">
            <v>BDKM37039</v>
          </cell>
          <cell r="CE17">
            <v>4.4329999999999998</v>
          </cell>
          <cell r="CF17">
            <v>0</v>
          </cell>
          <cell r="CG17">
            <v>100</v>
          </cell>
          <cell r="CH17">
            <v>4.4329999999999998</v>
          </cell>
          <cell r="CI17">
            <v>24</v>
          </cell>
          <cell r="CJ17">
            <v>81.53</v>
          </cell>
          <cell r="CK17">
            <v>4.43</v>
          </cell>
          <cell r="CM17" t="str">
            <v>BDKM37039</v>
          </cell>
          <cell r="CN17">
            <v>2.65</v>
          </cell>
          <cell r="CO17">
            <v>0</v>
          </cell>
          <cell r="CP17">
            <v>100</v>
          </cell>
          <cell r="CQ17">
            <v>2.65</v>
          </cell>
          <cell r="CR17">
            <v>9.8160000000000007</v>
          </cell>
          <cell r="CS17">
            <v>88.96</v>
          </cell>
          <cell r="CT17">
            <v>1.33</v>
          </cell>
          <cell r="CV17" t="str">
            <v>BDKM37039</v>
          </cell>
          <cell r="CW17">
            <v>1.417</v>
          </cell>
          <cell r="CX17">
            <v>0</v>
          </cell>
          <cell r="CY17">
            <v>100</v>
          </cell>
          <cell r="CZ17">
            <v>1.417</v>
          </cell>
          <cell r="DA17">
            <v>24</v>
          </cell>
          <cell r="DB17">
            <v>94.1</v>
          </cell>
          <cell r="DC17">
            <v>0</v>
          </cell>
          <cell r="DE17" t="str">
            <v>BDKM37039</v>
          </cell>
          <cell r="DF17">
            <v>2.7829999999999999</v>
          </cell>
          <cell r="DG17">
            <v>0</v>
          </cell>
          <cell r="DH17">
            <v>100</v>
          </cell>
          <cell r="DI17">
            <v>2.7829999999999999</v>
          </cell>
          <cell r="DJ17">
            <v>24</v>
          </cell>
          <cell r="DK17">
            <v>88.4</v>
          </cell>
          <cell r="DN17" t="str">
            <v>BDKM37039</v>
          </cell>
          <cell r="DO17">
            <v>0</v>
          </cell>
          <cell r="DR17">
            <v>0</v>
          </cell>
          <cell r="DS17">
            <v>0</v>
          </cell>
          <cell r="DT17">
            <v>100</v>
          </cell>
          <cell r="DU17">
            <v>0</v>
          </cell>
          <cell r="DW17" t="str">
            <v>BDKM37039</v>
          </cell>
          <cell r="DX17">
            <v>8.6</v>
          </cell>
          <cell r="DY17">
            <v>0</v>
          </cell>
          <cell r="DZ17">
            <v>100</v>
          </cell>
          <cell r="EA17">
            <v>8.6</v>
          </cell>
          <cell r="EB17">
            <v>24</v>
          </cell>
          <cell r="EC17">
            <v>64.17</v>
          </cell>
          <cell r="ED17">
            <v>8.6</v>
          </cell>
          <cell r="EF17" t="str">
            <v>BDKM37039</v>
          </cell>
          <cell r="EG17">
            <v>3.5830000000000002</v>
          </cell>
          <cell r="EH17">
            <v>0</v>
          </cell>
          <cell r="EI17">
            <v>100</v>
          </cell>
          <cell r="EJ17">
            <v>3.5830000000000002</v>
          </cell>
          <cell r="EK17">
            <v>24</v>
          </cell>
          <cell r="EL17">
            <v>85.07</v>
          </cell>
          <cell r="EM17">
            <v>3.58</v>
          </cell>
          <cell r="EO17" t="str">
            <v>BDKM37039</v>
          </cell>
          <cell r="EP17">
            <v>2.15</v>
          </cell>
          <cell r="EQ17">
            <v>0</v>
          </cell>
          <cell r="ER17">
            <v>100</v>
          </cell>
          <cell r="ES17">
            <v>2.15</v>
          </cell>
          <cell r="ET17">
            <v>24</v>
          </cell>
          <cell r="EU17">
            <v>91.04</v>
          </cell>
          <cell r="EV17">
            <v>0</v>
          </cell>
          <cell r="EX17" t="str">
            <v>BDKM37039</v>
          </cell>
          <cell r="EY17">
            <v>5.5659999999999998</v>
          </cell>
          <cell r="EZ17">
            <v>0</v>
          </cell>
          <cell r="FA17">
            <v>100</v>
          </cell>
          <cell r="FB17">
            <v>5.5659999999999998</v>
          </cell>
          <cell r="FC17">
            <v>24</v>
          </cell>
          <cell r="FD17">
            <v>76.81</v>
          </cell>
          <cell r="FE17">
            <v>0</v>
          </cell>
          <cell r="FG17" t="str">
            <v>BDKM37039</v>
          </cell>
          <cell r="FH17">
            <v>1.8660000000000001</v>
          </cell>
          <cell r="FI17">
            <v>0</v>
          </cell>
          <cell r="FJ17">
            <v>100</v>
          </cell>
          <cell r="FK17">
            <v>1.8660000000000001</v>
          </cell>
          <cell r="FL17">
            <v>24</v>
          </cell>
          <cell r="FM17">
            <v>92.23</v>
          </cell>
          <cell r="FN17">
            <v>1.87</v>
          </cell>
          <cell r="FP17" t="str">
            <v>BDKM37039</v>
          </cell>
          <cell r="FQ17">
            <v>3.617</v>
          </cell>
          <cell r="FR17">
            <v>100</v>
          </cell>
          <cell r="FS17">
            <v>0</v>
          </cell>
          <cell r="FT17">
            <v>3.617</v>
          </cell>
          <cell r="FU17">
            <v>12.784000000000001</v>
          </cell>
          <cell r="FV17">
            <v>84.93</v>
          </cell>
          <cell r="FW17">
            <v>0</v>
          </cell>
          <cell r="FY17" t="str">
            <v>BDKM37039</v>
          </cell>
          <cell r="FZ17">
            <v>14.715999999999999</v>
          </cell>
          <cell r="GA17">
            <v>0</v>
          </cell>
          <cell r="GB17">
            <v>100</v>
          </cell>
          <cell r="GC17">
            <v>14.715999999999999</v>
          </cell>
          <cell r="GD17">
            <v>24</v>
          </cell>
          <cell r="GE17">
            <v>38.68</v>
          </cell>
          <cell r="GF17">
            <v>14.72</v>
          </cell>
          <cell r="GH17" t="str">
            <v>BDKM37039</v>
          </cell>
          <cell r="GI17">
            <v>20.7</v>
          </cell>
          <cell r="GJ17">
            <v>79.067999999999998</v>
          </cell>
          <cell r="GK17">
            <v>20.931999999999999</v>
          </cell>
          <cell r="GL17">
            <v>20.7</v>
          </cell>
          <cell r="GM17">
            <v>24</v>
          </cell>
          <cell r="GN17">
            <v>13.75</v>
          </cell>
          <cell r="GO17">
            <v>20.7</v>
          </cell>
          <cell r="GQ17" t="str">
            <v>BDKM37039</v>
          </cell>
          <cell r="GR17">
            <v>4.1669999999999998</v>
          </cell>
          <cell r="GS17">
            <v>0</v>
          </cell>
          <cell r="GT17">
            <v>100</v>
          </cell>
          <cell r="GU17">
            <v>4.1669999999999998</v>
          </cell>
          <cell r="GV17">
            <v>4.1669999999999998</v>
          </cell>
          <cell r="GW17">
            <v>82.64</v>
          </cell>
          <cell r="GX17">
            <v>4.17</v>
          </cell>
          <cell r="GZ17" t="str">
            <v>BDKM37039</v>
          </cell>
          <cell r="HA17">
            <v>0</v>
          </cell>
          <cell r="HD17">
            <v>0</v>
          </cell>
          <cell r="HE17">
            <v>16.082999999999998</v>
          </cell>
          <cell r="HF17">
            <v>100</v>
          </cell>
          <cell r="HG17">
            <v>0</v>
          </cell>
          <cell r="HI17" t="str">
            <v>BDKM37039</v>
          </cell>
          <cell r="HJ17">
            <v>0</v>
          </cell>
          <cell r="HM17">
            <v>0</v>
          </cell>
          <cell r="HN17">
            <v>0</v>
          </cell>
          <cell r="HO17">
            <v>100</v>
          </cell>
          <cell r="HP17">
            <v>0</v>
          </cell>
          <cell r="HR17" t="str">
            <v>BDKM37039</v>
          </cell>
          <cell r="HS17">
            <v>0.9</v>
          </cell>
          <cell r="HT17">
            <v>0</v>
          </cell>
          <cell r="HU17">
            <v>100</v>
          </cell>
          <cell r="HV17">
            <v>0.9</v>
          </cell>
          <cell r="HW17">
            <v>24</v>
          </cell>
          <cell r="HX17">
            <v>96.25</v>
          </cell>
          <cell r="HY17">
            <v>0.9</v>
          </cell>
          <cell r="IA17" t="str">
            <v>BDKM37039</v>
          </cell>
          <cell r="IB17">
            <v>1.2170000000000001</v>
          </cell>
          <cell r="IC17">
            <v>0</v>
          </cell>
          <cell r="ID17">
            <v>100</v>
          </cell>
          <cell r="IE17">
            <v>1.2170000000000001</v>
          </cell>
          <cell r="IF17">
            <v>24</v>
          </cell>
          <cell r="IG17">
            <v>94.93</v>
          </cell>
          <cell r="IH17">
            <v>1.22</v>
          </cell>
          <cell r="IJ17" t="str">
            <v>BDKM37039</v>
          </cell>
          <cell r="IK17">
            <v>1.0329999999999999</v>
          </cell>
          <cell r="IL17">
            <v>0</v>
          </cell>
          <cell r="IM17">
            <v>100</v>
          </cell>
          <cell r="IN17">
            <v>1.0329999999999999</v>
          </cell>
          <cell r="IO17">
            <v>11.8</v>
          </cell>
          <cell r="IP17">
            <v>95.7</v>
          </cell>
          <cell r="IQ17">
            <v>1.03</v>
          </cell>
        </row>
        <row r="18">
          <cell r="A18" t="str">
            <v>BDKM37044</v>
          </cell>
          <cell r="B18">
            <v>0</v>
          </cell>
          <cell r="E18">
            <v>0</v>
          </cell>
          <cell r="F18">
            <v>0</v>
          </cell>
          <cell r="G18">
            <v>100</v>
          </cell>
          <cell r="H18">
            <v>0</v>
          </cell>
          <cell r="J18" t="str">
            <v>BDKM37044</v>
          </cell>
          <cell r="K18">
            <v>1.867</v>
          </cell>
          <cell r="L18">
            <v>0</v>
          </cell>
          <cell r="M18">
            <v>100</v>
          </cell>
          <cell r="N18">
            <v>1.867</v>
          </cell>
          <cell r="O18">
            <v>24</v>
          </cell>
          <cell r="P18">
            <v>92.22</v>
          </cell>
          <cell r="Q18">
            <v>0</v>
          </cell>
          <cell r="S18" t="str">
            <v>BDKM37044</v>
          </cell>
          <cell r="T18">
            <v>1.667</v>
          </cell>
          <cell r="U18">
            <v>0</v>
          </cell>
          <cell r="V18">
            <v>100</v>
          </cell>
          <cell r="W18">
            <v>1.667</v>
          </cell>
          <cell r="X18">
            <v>3.1669999999999998</v>
          </cell>
          <cell r="Y18">
            <v>93.05</v>
          </cell>
          <cell r="Z18">
            <v>1.67</v>
          </cell>
          <cell r="AB18" t="str">
            <v>BDKM37044</v>
          </cell>
          <cell r="AC18">
            <v>7.9669999999999996</v>
          </cell>
          <cell r="AD18">
            <v>0</v>
          </cell>
          <cell r="AE18">
            <v>100</v>
          </cell>
          <cell r="AF18">
            <v>7.9669999999999996</v>
          </cell>
          <cell r="AG18">
            <v>24</v>
          </cell>
          <cell r="AH18">
            <v>66.8</v>
          </cell>
          <cell r="AI18">
            <v>0</v>
          </cell>
          <cell r="AK18" t="str">
            <v>BDKM37044</v>
          </cell>
          <cell r="AL18">
            <v>0</v>
          </cell>
          <cell r="AO18">
            <v>0</v>
          </cell>
          <cell r="AP18">
            <v>0</v>
          </cell>
          <cell r="AQ18">
            <v>100</v>
          </cell>
          <cell r="AR18">
            <v>0</v>
          </cell>
          <cell r="AT18" t="str">
            <v>BDKM37044</v>
          </cell>
          <cell r="AU18">
            <v>0</v>
          </cell>
          <cell r="AX18">
            <v>0</v>
          </cell>
          <cell r="AY18">
            <v>0</v>
          </cell>
          <cell r="AZ18">
            <v>100</v>
          </cell>
          <cell r="BA18">
            <v>0</v>
          </cell>
          <cell r="BC18" t="str">
            <v>BDKM37044</v>
          </cell>
          <cell r="BD18">
            <v>4.7830000000000004</v>
          </cell>
          <cell r="BE18">
            <v>0</v>
          </cell>
          <cell r="BF18">
            <v>100</v>
          </cell>
          <cell r="BG18">
            <v>4.7830000000000004</v>
          </cell>
          <cell r="BH18">
            <v>19.082999999999998</v>
          </cell>
          <cell r="BI18">
            <v>80.069999999999993</v>
          </cell>
          <cell r="BJ18">
            <v>0</v>
          </cell>
          <cell r="BL18" t="str">
            <v>BDKM37044</v>
          </cell>
          <cell r="BM18">
            <v>1.9</v>
          </cell>
          <cell r="BN18">
            <v>0</v>
          </cell>
          <cell r="BO18">
            <v>100</v>
          </cell>
          <cell r="BP18">
            <v>1.9</v>
          </cell>
          <cell r="BQ18">
            <v>11.75</v>
          </cell>
          <cell r="BR18">
            <v>92.08</v>
          </cell>
          <cell r="BS18">
            <v>1.9</v>
          </cell>
          <cell r="BU18" t="str">
            <v>BDKM37044</v>
          </cell>
          <cell r="BV18">
            <v>12.132999999999999</v>
          </cell>
          <cell r="BW18">
            <v>100</v>
          </cell>
          <cell r="BX18">
            <v>0</v>
          </cell>
          <cell r="BY18">
            <v>12.132999999999999</v>
          </cell>
          <cell r="BZ18">
            <v>24</v>
          </cell>
          <cell r="CA18">
            <v>49.45</v>
          </cell>
          <cell r="CB18">
            <v>0</v>
          </cell>
          <cell r="CD18" t="str">
            <v>BDKM37044</v>
          </cell>
          <cell r="CE18">
            <v>1.7829999999999999</v>
          </cell>
          <cell r="CF18">
            <v>0</v>
          </cell>
          <cell r="CG18">
            <v>100</v>
          </cell>
          <cell r="CH18">
            <v>1.7829999999999999</v>
          </cell>
          <cell r="CI18">
            <v>8.8160000000000007</v>
          </cell>
          <cell r="CJ18">
            <v>92.57</v>
          </cell>
          <cell r="CK18">
            <v>0.89</v>
          </cell>
          <cell r="CM18" t="str">
            <v>BDKM37044</v>
          </cell>
          <cell r="CN18">
            <v>0</v>
          </cell>
          <cell r="CQ18">
            <v>0</v>
          </cell>
          <cell r="CR18">
            <v>0</v>
          </cell>
          <cell r="CS18">
            <v>100</v>
          </cell>
          <cell r="CT18">
            <v>0</v>
          </cell>
          <cell r="CV18" t="str">
            <v>BDKM37044</v>
          </cell>
          <cell r="CW18">
            <v>8.8670000000000009</v>
          </cell>
          <cell r="CX18">
            <v>0</v>
          </cell>
          <cell r="CY18">
            <v>100</v>
          </cell>
          <cell r="CZ18">
            <v>8.8670000000000009</v>
          </cell>
          <cell r="DA18">
            <v>24</v>
          </cell>
          <cell r="DB18">
            <v>63.05</v>
          </cell>
          <cell r="DC18">
            <v>0</v>
          </cell>
          <cell r="DE18" t="str">
            <v>BDKM37044</v>
          </cell>
          <cell r="DF18">
            <v>0</v>
          </cell>
          <cell r="DI18">
            <v>0</v>
          </cell>
          <cell r="DJ18">
            <v>0</v>
          </cell>
          <cell r="DK18">
            <v>100</v>
          </cell>
          <cell r="DN18" t="str">
            <v>BDKM37044</v>
          </cell>
          <cell r="DO18">
            <v>0</v>
          </cell>
          <cell r="DR18">
            <v>0</v>
          </cell>
          <cell r="DS18">
            <v>0</v>
          </cell>
          <cell r="DT18">
            <v>100</v>
          </cell>
          <cell r="DU18">
            <v>0</v>
          </cell>
          <cell r="DW18" t="str">
            <v>BDKM37044</v>
          </cell>
          <cell r="DX18">
            <v>13.766</v>
          </cell>
          <cell r="DY18">
            <v>0</v>
          </cell>
          <cell r="DZ18">
            <v>100</v>
          </cell>
          <cell r="EA18">
            <v>13.766</v>
          </cell>
          <cell r="EB18">
            <v>24</v>
          </cell>
          <cell r="EC18">
            <v>42.64</v>
          </cell>
          <cell r="ED18">
            <v>0</v>
          </cell>
          <cell r="EF18" t="str">
            <v>BDKM37044</v>
          </cell>
          <cell r="EG18">
            <v>1.583</v>
          </cell>
          <cell r="EH18">
            <v>0</v>
          </cell>
          <cell r="EI18">
            <v>100</v>
          </cell>
          <cell r="EJ18">
            <v>1.583</v>
          </cell>
          <cell r="EK18">
            <v>1.583</v>
          </cell>
          <cell r="EL18">
            <v>93.4</v>
          </cell>
          <cell r="EM18">
            <v>1.58</v>
          </cell>
          <cell r="EO18" t="str">
            <v>BDKM37044</v>
          </cell>
          <cell r="EP18">
            <v>2.2999999999999998</v>
          </cell>
          <cell r="EQ18">
            <v>0</v>
          </cell>
          <cell r="ER18">
            <v>100</v>
          </cell>
          <cell r="ES18">
            <v>2.2999999999999998</v>
          </cell>
          <cell r="ET18">
            <v>24</v>
          </cell>
          <cell r="EU18">
            <v>90.42</v>
          </cell>
          <cell r="EV18">
            <v>0</v>
          </cell>
          <cell r="EX18" t="str">
            <v>BDKM37044</v>
          </cell>
          <cell r="EY18">
            <v>11.733000000000001</v>
          </cell>
          <cell r="EZ18">
            <v>67.186999999999998</v>
          </cell>
          <cell r="FA18">
            <v>32.813000000000002</v>
          </cell>
          <cell r="FB18">
            <v>11.733000000000001</v>
          </cell>
          <cell r="FC18">
            <v>24</v>
          </cell>
          <cell r="FD18">
            <v>51.11</v>
          </cell>
          <cell r="FE18">
            <v>0</v>
          </cell>
          <cell r="FG18" t="str">
            <v>BDKM37044</v>
          </cell>
          <cell r="FH18">
            <v>0</v>
          </cell>
          <cell r="FK18">
            <v>0</v>
          </cell>
          <cell r="FL18">
            <v>0</v>
          </cell>
          <cell r="FM18">
            <v>100</v>
          </cell>
          <cell r="FN18">
            <v>0</v>
          </cell>
          <cell r="FP18" t="str">
            <v>BDKM37044</v>
          </cell>
          <cell r="FQ18">
            <v>0.83299999999999996</v>
          </cell>
          <cell r="FR18">
            <v>0</v>
          </cell>
          <cell r="FS18">
            <v>100</v>
          </cell>
          <cell r="FT18">
            <v>0.83299999999999996</v>
          </cell>
          <cell r="FU18">
            <v>21.832999999999998</v>
          </cell>
          <cell r="FV18">
            <v>96.53</v>
          </cell>
          <cell r="FW18">
            <v>0</v>
          </cell>
          <cell r="FY18" t="str">
            <v>BDKM37044</v>
          </cell>
          <cell r="FZ18">
            <v>0</v>
          </cell>
          <cell r="GC18">
            <v>0</v>
          </cell>
          <cell r="GD18">
            <v>1.4</v>
          </cell>
          <cell r="GE18">
            <v>100</v>
          </cell>
          <cell r="GF18">
            <v>0</v>
          </cell>
          <cell r="GH18" t="str">
            <v>BDKM37044</v>
          </cell>
          <cell r="GI18">
            <v>2.133</v>
          </cell>
          <cell r="GJ18">
            <v>0</v>
          </cell>
          <cell r="GK18">
            <v>100</v>
          </cell>
          <cell r="GL18">
            <v>2.133</v>
          </cell>
          <cell r="GM18">
            <v>24</v>
          </cell>
          <cell r="GN18">
            <v>91.11</v>
          </cell>
          <cell r="GO18">
            <v>0</v>
          </cell>
          <cell r="GQ18" t="str">
            <v>BDKM37044</v>
          </cell>
          <cell r="GR18">
            <v>0</v>
          </cell>
          <cell r="GU18">
            <v>0</v>
          </cell>
          <cell r="GV18">
            <v>24</v>
          </cell>
          <cell r="GW18">
            <v>100</v>
          </cell>
          <cell r="GX18">
            <v>0</v>
          </cell>
          <cell r="GZ18" t="str">
            <v>BDKM37044</v>
          </cell>
          <cell r="HA18">
            <v>10.25</v>
          </cell>
          <cell r="HB18">
            <v>0</v>
          </cell>
          <cell r="HC18">
            <v>100</v>
          </cell>
          <cell r="HD18">
            <v>10.25</v>
          </cell>
          <cell r="HE18">
            <v>24</v>
          </cell>
          <cell r="HF18">
            <v>57.29</v>
          </cell>
          <cell r="HG18">
            <v>0</v>
          </cell>
          <cell r="HI18" t="str">
            <v>BDKM37044</v>
          </cell>
          <cell r="HJ18">
            <v>2</v>
          </cell>
          <cell r="HK18">
            <v>0</v>
          </cell>
          <cell r="HL18">
            <v>100</v>
          </cell>
          <cell r="HM18">
            <v>2</v>
          </cell>
          <cell r="HN18">
            <v>24</v>
          </cell>
          <cell r="HO18">
            <v>91.67</v>
          </cell>
          <cell r="HP18">
            <v>0</v>
          </cell>
          <cell r="HR18" t="str">
            <v>BDKM37044</v>
          </cell>
          <cell r="HS18">
            <v>11</v>
          </cell>
          <cell r="HT18">
            <v>92.427000000000007</v>
          </cell>
          <cell r="HU18">
            <v>7.5730000000000004</v>
          </cell>
          <cell r="HV18">
            <v>11</v>
          </cell>
          <cell r="HW18">
            <v>24</v>
          </cell>
          <cell r="HX18">
            <v>54.17</v>
          </cell>
          <cell r="HY18">
            <v>0</v>
          </cell>
          <cell r="IA18" t="str">
            <v>BDKM37044</v>
          </cell>
          <cell r="IB18">
            <v>3.133</v>
          </cell>
          <cell r="IC18">
            <v>0</v>
          </cell>
          <cell r="ID18">
            <v>100</v>
          </cell>
          <cell r="IE18">
            <v>3.133</v>
          </cell>
          <cell r="IF18">
            <v>24</v>
          </cell>
          <cell r="IG18">
            <v>86.95</v>
          </cell>
          <cell r="IH18">
            <v>3.13</v>
          </cell>
          <cell r="IJ18" t="str">
            <v>BDKM37044</v>
          </cell>
          <cell r="IK18">
            <v>0</v>
          </cell>
          <cell r="IN18">
            <v>0</v>
          </cell>
          <cell r="IO18">
            <v>0</v>
          </cell>
          <cell r="IP18">
            <v>100</v>
          </cell>
          <cell r="IQ18">
            <v>0</v>
          </cell>
        </row>
        <row r="19">
          <cell r="A19" t="str">
            <v>BDKM83042</v>
          </cell>
          <cell r="B19">
            <v>0</v>
          </cell>
          <cell r="E19">
            <v>0</v>
          </cell>
          <cell r="F19">
            <v>0</v>
          </cell>
          <cell r="G19">
            <v>100</v>
          </cell>
          <cell r="H19">
            <v>0</v>
          </cell>
          <cell r="J19" t="str">
            <v>BDKM83042</v>
          </cell>
          <cell r="K19">
            <v>0</v>
          </cell>
          <cell r="N19">
            <v>0</v>
          </cell>
          <cell r="O19">
            <v>0</v>
          </cell>
          <cell r="P19">
            <v>100</v>
          </cell>
          <cell r="Q19">
            <v>0</v>
          </cell>
          <cell r="S19" t="str">
            <v>BDKM83042</v>
          </cell>
          <cell r="T19">
            <v>0</v>
          </cell>
          <cell r="W19">
            <v>0</v>
          </cell>
          <cell r="X19">
            <v>0</v>
          </cell>
          <cell r="Y19">
            <v>100</v>
          </cell>
          <cell r="Z19">
            <v>0</v>
          </cell>
          <cell r="AB19" t="str">
            <v>BDKM83042</v>
          </cell>
          <cell r="AC19">
            <v>0</v>
          </cell>
          <cell r="AF19">
            <v>0</v>
          </cell>
          <cell r="AG19">
            <v>0</v>
          </cell>
          <cell r="AH19">
            <v>100</v>
          </cell>
          <cell r="AI19">
            <v>0</v>
          </cell>
          <cell r="AK19" t="str">
            <v>BDKM83042</v>
          </cell>
          <cell r="AL19">
            <v>0</v>
          </cell>
          <cell r="AO19">
            <v>0</v>
          </cell>
          <cell r="AP19">
            <v>0</v>
          </cell>
          <cell r="AQ19">
            <v>100</v>
          </cell>
          <cell r="AR19">
            <v>0</v>
          </cell>
          <cell r="AT19" t="str">
            <v>BDKM83042</v>
          </cell>
          <cell r="AU19">
            <v>0</v>
          </cell>
          <cell r="AX19">
            <v>0</v>
          </cell>
          <cell r="AY19">
            <v>0</v>
          </cell>
          <cell r="AZ19">
            <v>100</v>
          </cell>
          <cell r="BA19">
            <v>0</v>
          </cell>
          <cell r="BC19" t="str">
            <v>BDKM83042</v>
          </cell>
          <cell r="BD19">
            <v>0</v>
          </cell>
          <cell r="BG19">
            <v>0</v>
          </cell>
          <cell r="BH19">
            <v>0</v>
          </cell>
          <cell r="BI19">
            <v>100</v>
          </cell>
          <cell r="BJ19">
            <v>0</v>
          </cell>
          <cell r="BL19" t="str">
            <v>BDKM83042</v>
          </cell>
          <cell r="BM19">
            <v>0</v>
          </cell>
          <cell r="BP19">
            <v>0</v>
          </cell>
          <cell r="BQ19">
            <v>0</v>
          </cell>
          <cell r="BR19">
            <v>100</v>
          </cell>
          <cell r="BS19">
            <v>0</v>
          </cell>
          <cell r="BU19" t="str">
            <v>BDKM83042</v>
          </cell>
          <cell r="BV19">
            <v>0</v>
          </cell>
          <cell r="BY19">
            <v>0</v>
          </cell>
          <cell r="BZ19">
            <v>0</v>
          </cell>
          <cell r="CA19">
            <v>100</v>
          </cell>
          <cell r="CB19">
            <v>0</v>
          </cell>
          <cell r="CD19" t="str">
            <v>BDKM83042</v>
          </cell>
          <cell r="CE19">
            <v>0</v>
          </cell>
          <cell r="CH19">
            <v>0</v>
          </cell>
          <cell r="CI19">
            <v>0</v>
          </cell>
          <cell r="CJ19">
            <v>100</v>
          </cell>
          <cell r="CK19">
            <v>0</v>
          </cell>
          <cell r="CM19" t="str">
            <v>BDKM83042</v>
          </cell>
          <cell r="CN19">
            <v>0</v>
          </cell>
          <cell r="CQ19">
            <v>0</v>
          </cell>
          <cell r="CR19">
            <v>0</v>
          </cell>
          <cell r="CS19">
            <v>100</v>
          </cell>
          <cell r="CT19">
            <v>0</v>
          </cell>
          <cell r="CV19" t="str">
            <v>BDKM83042</v>
          </cell>
          <cell r="CW19">
            <v>0</v>
          </cell>
          <cell r="CZ19">
            <v>0</v>
          </cell>
          <cell r="DA19">
            <v>0</v>
          </cell>
          <cell r="DB19">
            <v>100</v>
          </cell>
          <cell r="DC19">
            <v>0</v>
          </cell>
          <cell r="DE19" t="str">
            <v>BDKM83042</v>
          </cell>
          <cell r="DF19">
            <v>0</v>
          </cell>
          <cell r="DI19">
            <v>0</v>
          </cell>
          <cell r="DJ19">
            <v>0</v>
          </cell>
          <cell r="DK19">
            <v>100</v>
          </cell>
          <cell r="DN19" t="str">
            <v>BDKM83042</v>
          </cell>
          <cell r="DO19">
            <v>0</v>
          </cell>
          <cell r="DR19">
            <v>0</v>
          </cell>
          <cell r="DS19">
            <v>0</v>
          </cell>
          <cell r="DT19">
            <v>100</v>
          </cell>
          <cell r="DU19">
            <v>0</v>
          </cell>
          <cell r="DW19" t="str">
            <v>BDKM83042</v>
          </cell>
          <cell r="DX19">
            <v>0</v>
          </cell>
          <cell r="EA19">
            <v>0</v>
          </cell>
          <cell r="EB19">
            <v>0</v>
          </cell>
          <cell r="EC19">
            <v>100</v>
          </cell>
          <cell r="ED19">
            <v>0</v>
          </cell>
          <cell r="EF19" t="str">
            <v>BDKM83042</v>
          </cell>
          <cell r="EG19">
            <v>0</v>
          </cell>
          <cell r="EJ19">
            <v>0</v>
          </cell>
          <cell r="EK19">
            <v>0</v>
          </cell>
          <cell r="EL19">
            <v>100</v>
          </cell>
          <cell r="EM19">
            <v>0</v>
          </cell>
          <cell r="EO19" t="str">
            <v>BDKM83042</v>
          </cell>
          <cell r="EP19">
            <v>0</v>
          </cell>
          <cell r="ES19">
            <v>0</v>
          </cell>
          <cell r="ET19">
            <v>0</v>
          </cell>
          <cell r="EU19">
            <v>100</v>
          </cell>
          <cell r="EV19">
            <v>0</v>
          </cell>
          <cell r="EX19" t="str">
            <v>BDKM83042</v>
          </cell>
          <cell r="EY19">
            <v>0</v>
          </cell>
          <cell r="FB19">
            <v>0</v>
          </cell>
          <cell r="FC19">
            <v>0</v>
          </cell>
          <cell r="FD19">
            <v>100</v>
          </cell>
          <cell r="FE19">
            <v>0</v>
          </cell>
          <cell r="FG19" t="str">
            <v>BDKM83042</v>
          </cell>
          <cell r="FH19">
            <v>0</v>
          </cell>
          <cell r="FK19">
            <v>0</v>
          </cell>
          <cell r="FL19">
            <v>0</v>
          </cell>
          <cell r="FM19">
            <v>100</v>
          </cell>
          <cell r="FN19">
            <v>0</v>
          </cell>
          <cell r="FP19" t="str">
            <v>BDKM83042</v>
          </cell>
          <cell r="FQ19">
            <v>0</v>
          </cell>
          <cell r="FT19">
            <v>0</v>
          </cell>
          <cell r="FU19">
            <v>0</v>
          </cell>
          <cell r="FV19">
            <v>100</v>
          </cell>
          <cell r="FW19">
            <v>0</v>
          </cell>
          <cell r="FY19" t="str">
            <v>BDKM83042</v>
          </cell>
          <cell r="FZ19">
            <v>0</v>
          </cell>
          <cell r="GC19">
            <v>0</v>
          </cell>
          <cell r="GD19">
            <v>0</v>
          </cell>
          <cell r="GE19">
            <v>100</v>
          </cell>
          <cell r="GF19">
            <v>0</v>
          </cell>
          <cell r="GH19" t="str">
            <v>BDKM83042</v>
          </cell>
          <cell r="GI19">
            <v>0</v>
          </cell>
          <cell r="GL19">
            <v>0</v>
          </cell>
          <cell r="GM19">
            <v>0</v>
          </cell>
          <cell r="GN19">
            <v>100</v>
          </cell>
          <cell r="GO19">
            <v>0</v>
          </cell>
          <cell r="GQ19" t="str">
            <v>BDKM83042</v>
          </cell>
          <cell r="GR19">
            <v>0</v>
          </cell>
          <cell r="GU19">
            <v>0</v>
          </cell>
          <cell r="GV19">
            <v>0</v>
          </cell>
          <cell r="GW19">
            <v>100</v>
          </cell>
          <cell r="GX19">
            <v>0</v>
          </cell>
          <cell r="GZ19" t="str">
            <v>BDKM83042</v>
          </cell>
          <cell r="HA19">
            <v>0</v>
          </cell>
          <cell r="HD19">
            <v>0</v>
          </cell>
          <cell r="HE19">
            <v>0</v>
          </cell>
          <cell r="HF19">
            <v>100</v>
          </cell>
          <cell r="HG19">
            <v>0</v>
          </cell>
          <cell r="HI19" t="str">
            <v>BDKM83042</v>
          </cell>
          <cell r="HJ19">
            <v>0</v>
          </cell>
          <cell r="HM19">
            <v>0</v>
          </cell>
          <cell r="HN19">
            <v>0</v>
          </cell>
          <cell r="HO19">
            <v>100</v>
          </cell>
          <cell r="HP19">
            <v>0</v>
          </cell>
          <cell r="HR19" t="str">
            <v>BDKM83042</v>
          </cell>
          <cell r="HS19">
            <v>0</v>
          </cell>
          <cell r="HV19">
            <v>0</v>
          </cell>
          <cell r="HW19">
            <v>0</v>
          </cell>
          <cell r="HX19">
            <v>100</v>
          </cell>
          <cell r="HY19">
            <v>0</v>
          </cell>
          <cell r="IA19" t="str">
            <v>BDKM83042</v>
          </cell>
          <cell r="IB19">
            <v>0</v>
          </cell>
          <cell r="IE19">
            <v>0</v>
          </cell>
          <cell r="IF19">
            <v>0</v>
          </cell>
          <cell r="IG19">
            <v>100</v>
          </cell>
          <cell r="IH19">
            <v>0</v>
          </cell>
          <cell r="IJ19" t="str">
            <v>BDKM83042</v>
          </cell>
          <cell r="IK19">
            <v>0</v>
          </cell>
          <cell r="IN19">
            <v>0</v>
          </cell>
          <cell r="IO19">
            <v>0</v>
          </cell>
          <cell r="IP19">
            <v>100</v>
          </cell>
          <cell r="IQ19">
            <v>0</v>
          </cell>
        </row>
        <row r="20">
          <cell r="A20" t="str">
            <v>BDKM83046</v>
          </cell>
          <cell r="B20">
            <v>0</v>
          </cell>
          <cell r="E20">
            <v>0</v>
          </cell>
          <cell r="F20">
            <v>0</v>
          </cell>
          <cell r="G20">
            <v>100</v>
          </cell>
          <cell r="H20">
            <v>0</v>
          </cell>
          <cell r="J20" t="str">
            <v>BDKM83046</v>
          </cell>
          <cell r="K20">
            <v>0</v>
          </cell>
          <cell r="N20">
            <v>0</v>
          </cell>
          <cell r="O20">
            <v>0</v>
          </cell>
          <cell r="P20">
            <v>100</v>
          </cell>
          <cell r="Q20">
            <v>0</v>
          </cell>
          <cell r="S20" t="str">
            <v>BDKM83046</v>
          </cell>
          <cell r="T20">
            <v>0</v>
          </cell>
          <cell r="W20">
            <v>0</v>
          </cell>
          <cell r="X20">
            <v>0</v>
          </cell>
          <cell r="Y20">
            <v>100</v>
          </cell>
          <cell r="Z20">
            <v>0</v>
          </cell>
          <cell r="AB20" t="str">
            <v>BDKM83046</v>
          </cell>
          <cell r="AC20">
            <v>0</v>
          </cell>
          <cell r="AF20">
            <v>0</v>
          </cell>
          <cell r="AG20">
            <v>0</v>
          </cell>
          <cell r="AH20">
            <v>100</v>
          </cell>
          <cell r="AI20">
            <v>0</v>
          </cell>
          <cell r="AK20" t="str">
            <v>BDKM83046</v>
          </cell>
          <cell r="AL20">
            <v>0</v>
          </cell>
          <cell r="AO20">
            <v>0</v>
          </cell>
          <cell r="AP20">
            <v>0</v>
          </cell>
          <cell r="AQ20">
            <v>100</v>
          </cell>
          <cell r="AR20">
            <v>0</v>
          </cell>
          <cell r="AT20" t="str">
            <v>BDKM83046</v>
          </cell>
          <cell r="AU20">
            <v>0</v>
          </cell>
          <cell r="AX20">
            <v>0</v>
          </cell>
          <cell r="AY20">
            <v>0</v>
          </cell>
          <cell r="AZ20">
            <v>100</v>
          </cell>
          <cell r="BA20">
            <v>0</v>
          </cell>
          <cell r="BC20" t="str">
            <v>BDKM83046</v>
          </cell>
          <cell r="BD20">
            <v>0</v>
          </cell>
          <cell r="BG20">
            <v>0</v>
          </cell>
          <cell r="BH20">
            <v>0</v>
          </cell>
          <cell r="BI20">
            <v>100</v>
          </cell>
          <cell r="BJ20">
            <v>0</v>
          </cell>
          <cell r="BL20" t="str">
            <v>BDKM83046</v>
          </cell>
          <cell r="BM20">
            <v>0</v>
          </cell>
          <cell r="BP20">
            <v>0</v>
          </cell>
          <cell r="BQ20">
            <v>0</v>
          </cell>
          <cell r="BR20">
            <v>100</v>
          </cell>
          <cell r="BS20">
            <v>0</v>
          </cell>
          <cell r="BU20" t="str">
            <v>BDKM83046</v>
          </cell>
          <cell r="BV20">
            <v>0</v>
          </cell>
          <cell r="BY20">
            <v>0</v>
          </cell>
          <cell r="BZ20">
            <v>0</v>
          </cell>
          <cell r="CA20">
            <v>100</v>
          </cell>
          <cell r="CB20">
            <v>0</v>
          </cell>
          <cell r="CD20" t="str">
            <v>BDKM83046</v>
          </cell>
          <cell r="CE20">
            <v>0</v>
          </cell>
          <cell r="CH20">
            <v>0</v>
          </cell>
          <cell r="CI20">
            <v>0</v>
          </cell>
          <cell r="CJ20">
            <v>100</v>
          </cell>
          <cell r="CK20">
            <v>0</v>
          </cell>
          <cell r="CM20" t="str">
            <v>BDKM83046</v>
          </cell>
          <cell r="CN20">
            <v>0</v>
          </cell>
          <cell r="CQ20">
            <v>0</v>
          </cell>
          <cell r="CR20">
            <v>0</v>
          </cell>
          <cell r="CS20">
            <v>100</v>
          </cell>
          <cell r="CT20">
            <v>0</v>
          </cell>
          <cell r="CV20" t="str">
            <v>BDKM83046</v>
          </cell>
          <cell r="CW20">
            <v>0</v>
          </cell>
          <cell r="CZ20">
            <v>0</v>
          </cell>
          <cell r="DA20">
            <v>0</v>
          </cell>
          <cell r="DB20">
            <v>100</v>
          </cell>
          <cell r="DC20">
            <v>0</v>
          </cell>
          <cell r="DE20" t="str">
            <v>BDKM83046</v>
          </cell>
          <cell r="DF20">
            <v>0</v>
          </cell>
          <cell r="DI20">
            <v>0</v>
          </cell>
          <cell r="DJ20">
            <v>0</v>
          </cell>
          <cell r="DK20">
            <v>100</v>
          </cell>
          <cell r="DN20" t="str">
            <v>BDKM83046</v>
          </cell>
          <cell r="DO20">
            <v>0</v>
          </cell>
          <cell r="DR20">
            <v>0</v>
          </cell>
          <cell r="DS20">
            <v>0</v>
          </cell>
          <cell r="DT20">
            <v>100</v>
          </cell>
          <cell r="DU20">
            <v>0</v>
          </cell>
          <cell r="DW20" t="str">
            <v>BDKM83046</v>
          </cell>
          <cell r="DX20">
            <v>0</v>
          </cell>
          <cell r="EA20">
            <v>0</v>
          </cell>
          <cell r="EB20">
            <v>0</v>
          </cell>
          <cell r="EC20">
            <v>100</v>
          </cell>
          <cell r="ED20">
            <v>0</v>
          </cell>
          <cell r="EF20" t="str">
            <v>BDKM83046</v>
          </cell>
          <cell r="EG20">
            <v>0</v>
          </cell>
          <cell r="EJ20">
            <v>0</v>
          </cell>
          <cell r="EK20">
            <v>0</v>
          </cell>
          <cell r="EL20">
            <v>100</v>
          </cell>
          <cell r="EM20">
            <v>0</v>
          </cell>
          <cell r="EO20" t="str">
            <v>BDKM83046</v>
          </cell>
          <cell r="EP20">
            <v>0</v>
          </cell>
          <cell r="ES20">
            <v>0</v>
          </cell>
          <cell r="ET20">
            <v>0</v>
          </cell>
          <cell r="EU20">
            <v>100</v>
          </cell>
          <cell r="EV20">
            <v>0</v>
          </cell>
          <cell r="EX20" t="str">
            <v>BDKM83046</v>
          </cell>
          <cell r="EY20">
            <v>0</v>
          </cell>
          <cell r="FB20">
            <v>0</v>
          </cell>
          <cell r="FC20">
            <v>0</v>
          </cell>
          <cell r="FD20">
            <v>100</v>
          </cell>
          <cell r="FE20">
            <v>0</v>
          </cell>
          <cell r="FG20" t="str">
            <v>BDKM83046</v>
          </cell>
          <cell r="FH20">
            <v>0</v>
          </cell>
          <cell r="FK20">
            <v>0</v>
          </cell>
          <cell r="FL20">
            <v>0</v>
          </cell>
          <cell r="FM20">
            <v>100</v>
          </cell>
          <cell r="FN20">
            <v>0</v>
          </cell>
          <cell r="FP20" t="str">
            <v>BDKM83046</v>
          </cell>
          <cell r="FQ20">
            <v>0</v>
          </cell>
          <cell r="FT20">
            <v>0</v>
          </cell>
          <cell r="FU20">
            <v>0</v>
          </cell>
          <cell r="FV20">
            <v>100</v>
          </cell>
          <cell r="FW20">
            <v>0</v>
          </cell>
          <cell r="FY20" t="str">
            <v>BDKM83046</v>
          </cell>
          <cell r="FZ20">
            <v>0</v>
          </cell>
          <cell r="GC20">
            <v>0</v>
          </cell>
          <cell r="GD20">
            <v>0</v>
          </cell>
          <cell r="GE20">
            <v>100</v>
          </cell>
          <cell r="GF20">
            <v>0</v>
          </cell>
          <cell r="GH20" t="str">
            <v>BDKM83046</v>
          </cell>
          <cell r="GI20">
            <v>0</v>
          </cell>
          <cell r="GL20">
            <v>0</v>
          </cell>
          <cell r="GM20">
            <v>0</v>
          </cell>
          <cell r="GN20">
            <v>100</v>
          </cell>
          <cell r="GO20">
            <v>0</v>
          </cell>
          <cell r="GQ20" t="str">
            <v>BDKM83046</v>
          </cell>
          <cell r="GR20">
            <v>0</v>
          </cell>
          <cell r="GU20">
            <v>0</v>
          </cell>
          <cell r="GV20">
            <v>0</v>
          </cell>
          <cell r="GW20">
            <v>100</v>
          </cell>
          <cell r="GX20">
            <v>0</v>
          </cell>
          <cell r="GZ20" t="str">
            <v>BDKM83046</v>
          </cell>
          <cell r="HA20">
            <v>0</v>
          </cell>
          <cell r="HD20">
            <v>0</v>
          </cell>
          <cell r="HE20">
            <v>0</v>
          </cell>
          <cell r="HF20">
            <v>100</v>
          </cell>
          <cell r="HG20">
            <v>0</v>
          </cell>
          <cell r="HI20" t="str">
            <v>BDKM83046</v>
          </cell>
          <cell r="HJ20">
            <v>0</v>
          </cell>
          <cell r="HM20">
            <v>0</v>
          </cell>
          <cell r="HN20">
            <v>0</v>
          </cell>
          <cell r="HO20">
            <v>100</v>
          </cell>
          <cell r="HP20">
            <v>0</v>
          </cell>
          <cell r="HR20" t="str">
            <v>BDKM83046</v>
          </cell>
          <cell r="HS20">
            <v>0</v>
          </cell>
          <cell r="HV20">
            <v>0</v>
          </cell>
          <cell r="HW20">
            <v>0</v>
          </cell>
          <cell r="HX20">
            <v>100</v>
          </cell>
          <cell r="HY20">
            <v>0</v>
          </cell>
          <cell r="IA20" t="str">
            <v>BDKM83046</v>
          </cell>
          <cell r="IB20">
            <v>0</v>
          </cell>
          <cell r="IE20">
            <v>0</v>
          </cell>
          <cell r="IF20">
            <v>0</v>
          </cell>
          <cell r="IG20">
            <v>100</v>
          </cell>
          <cell r="IH20">
            <v>0</v>
          </cell>
          <cell r="IJ20" t="str">
            <v>BDKM83046</v>
          </cell>
          <cell r="IK20">
            <v>0</v>
          </cell>
          <cell r="IN20">
            <v>0</v>
          </cell>
          <cell r="IO20">
            <v>0</v>
          </cell>
          <cell r="IP20">
            <v>100</v>
          </cell>
          <cell r="IQ20">
            <v>0</v>
          </cell>
        </row>
        <row r="21">
          <cell r="A21" t="str">
            <v>BDKM83112</v>
          </cell>
          <cell r="B21">
            <v>0.56699999999999995</v>
          </cell>
          <cell r="C21">
            <v>100</v>
          </cell>
          <cell r="D21">
            <v>0</v>
          </cell>
          <cell r="E21">
            <v>0.56699999999999995</v>
          </cell>
          <cell r="F21">
            <v>24</v>
          </cell>
          <cell r="G21">
            <v>97.64</v>
          </cell>
          <cell r="H21">
            <v>0</v>
          </cell>
          <cell r="J21" t="str">
            <v>BDKM83112</v>
          </cell>
          <cell r="K21">
            <v>7.0839999999999996</v>
          </cell>
          <cell r="L21">
            <v>0</v>
          </cell>
          <cell r="M21">
            <v>100</v>
          </cell>
          <cell r="N21">
            <v>7.0839999999999996</v>
          </cell>
          <cell r="O21">
            <v>24</v>
          </cell>
          <cell r="P21">
            <v>70.48</v>
          </cell>
          <cell r="Q21">
            <v>0</v>
          </cell>
          <cell r="S21" t="str">
            <v>BDKM83112</v>
          </cell>
          <cell r="T21">
            <v>0</v>
          </cell>
          <cell r="W21">
            <v>0</v>
          </cell>
          <cell r="X21">
            <v>0</v>
          </cell>
          <cell r="Y21">
            <v>100</v>
          </cell>
          <cell r="Z21">
            <v>0</v>
          </cell>
          <cell r="AB21" t="str">
            <v>BDKM83112</v>
          </cell>
          <cell r="AC21">
            <v>16.234000000000002</v>
          </cell>
          <cell r="AD21">
            <v>0</v>
          </cell>
          <cell r="AE21">
            <v>100</v>
          </cell>
          <cell r="AF21">
            <v>16.234000000000002</v>
          </cell>
          <cell r="AG21">
            <v>24</v>
          </cell>
          <cell r="AH21">
            <v>32.36</v>
          </cell>
          <cell r="AI21">
            <v>16.23</v>
          </cell>
          <cell r="AK21" t="str">
            <v>BDKM83112</v>
          </cell>
          <cell r="AL21">
            <v>8.7170000000000005</v>
          </cell>
          <cell r="AM21">
            <v>0</v>
          </cell>
          <cell r="AN21">
            <v>100</v>
          </cell>
          <cell r="AO21">
            <v>8.7170000000000005</v>
          </cell>
          <cell r="AP21">
            <v>24</v>
          </cell>
          <cell r="AQ21">
            <v>63.68</v>
          </cell>
          <cell r="AR21">
            <v>0</v>
          </cell>
          <cell r="AT21" t="str">
            <v>BDKM83112</v>
          </cell>
          <cell r="AU21">
            <v>0</v>
          </cell>
          <cell r="AX21">
            <v>0</v>
          </cell>
          <cell r="AY21">
            <v>0</v>
          </cell>
          <cell r="AZ21">
            <v>100</v>
          </cell>
          <cell r="BA21">
            <v>0</v>
          </cell>
          <cell r="BC21" t="str">
            <v>BDKM83112</v>
          </cell>
          <cell r="BD21">
            <v>0</v>
          </cell>
          <cell r="BG21">
            <v>0</v>
          </cell>
          <cell r="BH21">
            <v>14.967000000000001</v>
          </cell>
          <cell r="BI21">
            <v>100</v>
          </cell>
          <cell r="BJ21">
            <v>0</v>
          </cell>
          <cell r="BL21" t="str">
            <v>BDKM83112</v>
          </cell>
          <cell r="BM21">
            <v>0</v>
          </cell>
          <cell r="BP21">
            <v>0</v>
          </cell>
          <cell r="BQ21">
            <v>0</v>
          </cell>
          <cell r="BR21">
            <v>100</v>
          </cell>
          <cell r="BS21">
            <v>0</v>
          </cell>
          <cell r="BU21" t="str">
            <v>BDKM83112</v>
          </cell>
          <cell r="BV21">
            <v>0</v>
          </cell>
          <cell r="BY21">
            <v>0</v>
          </cell>
          <cell r="BZ21">
            <v>0</v>
          </cell>
          <cell r="CA21">
            <v>100</v>
          </cell>
          <cell r="CB21">
            <v>0</v>
          </cell>
          <cell r="CD21" t="str">
            <v>BDKM83112</v>
          </cell>
          <cell r="CE21">
            <v>0</v>
          </cell>
          <cell r="CH21">
            <v>0</v>
          </cell>
          <cell r="CI21">
            <v>0</v>
          </cell>
          <cell r="CJ21">
            <v>100</v>
          </cell>
          <cell r="CK21">
            <v>0</v>
          </cell>
          <cell r="CM21" t="str">
            <v>BDKM83112</v>
          </cell>
          <cell r="CN21">
            <v>10.85</v>
          </cell>
          <cell r="CO21">
            <v>0</v>
          </cell>
          <cell r="CP21">
            <v>100</v>
          </cell>
          <cell r="CQ21">
            <v>10.85</v>
          </cell>
          <cell r="CR21">
            <v>24</v>
          </cell>
          <cell r="CS21">
            <v>54.79</v>
          </cell>
          <cell r="CT21">
            <v>10.85</v>
          </cell>
          <cell r="CV21" t="str">
            <v>BDKM83112</v>
          </cell>
          <cell r="CW21">
            <v>0</v>
          </cell>
          <cell r="CZ21">
            <v>0</v>
          </cell>
          <cell r="DA21">
            <v>0</v>
          </cell>
          <cell r="DB21">
            <v>100</v>
          </cell>
          <cell r="DC21">
            <v>0</v>
          </cell>
          <cell r="DE21" t="str">
            <v>BDKM83112</v>
          </cell>
          <cell r="DF21">
            <v>2.2669999999999999</v>
          </cell>
          <cell r="DG21">
            <v>0</v>
          </cell>
          <cell r="DH21">
            <v>100</v>
          </cell>
          <cell r="DI21">
            <v>2.2669999999999999</v>
          </cell>
          <cell r="DJ21">
            <v>24</v>
          </cell>
          <cell r="DK21">
            <v>90.55</v>
          </cell>
          <cell r="DN21" t="str">
            <v>BDKM83112</v>
          </cell>
          <cell r="DO21">
            <v>0</v>
          </cell>
          <cell r="DR21">
            <v>0</v>
          </cell>
          <cell r="DS21">
            <v>0</v>
          </cell>
          <cell r="DT21">
            <v>100</v>
          </cell>
          <cell r="DU21">
            <v>0</v>
          </cell>
          <cell r="DW21" t="str">
            <v>BDKM83112</v>
          </cell>
          <cell r="DX21">
            <v>0</v>
          </cell>
          <cell r="EA21">
            <v>0</v>
          </cell>
          <cell r="EB21">
            <v>0</v>
          </cell>
          <cell r="EC21">
            <v>100</v>
          </cell>
          <cell r="ED21">
            <v>0</v>
          </cell>
          <cell r="EF21" t="str">
            <v>BDKM83112</v>
          </cell>
          <cell r="EG21">
            <v>1.8</v>
          </cell>
          <cell r="EH21">
            <v>0</v>
          </cell>
          <cell r="EI21">
            <v>100</v>
          </cell>
          <cell r="EJ21">
            <v>1.8</v>
          </cell>
          <cell r="EK21">
            <v>3.133</v>
          </cell>
          <cell r="EL21">
            <v>92.5</v>
          </cell>
          <cell r="EM21">
            <v>0</v>
          </cell>
          <cell r="EO21" t="str">
            <v>BDKM83112</v>
          </cell>
          <cell r="EP21">
            <v>0</v>
          </cell>
          <cell r="ES21">
            <v>0</v>
          </cell>
          <cell r="ET21">
            <v>0</v>
          </cell>
          <cell r="EU21">
            <v>100</v>
          </cell>
          <cell r="EV21">
            <v>0</v>
          </cell>
          <cell r="EX21" t="str">
            <v>BDKM83112</v>
          </cell>
          <cell r="EY21">
            <v>0.71699999999999997</v>
          </cell>
          <cell r="EZ21">
            <v>0</v>
          </cell>
          <cell r="FA21">
            <v>100</v>
          </cell>
          <cell r="FB21">
            <v>0.71699999999999997</v>
          </cell>
          <cell r="FC21">
            <v>24</v>
          </cell>
          <cell r="FD21">
            <v>97.01</v>
          </cell>
          <cell r="FE21">
            <v>0</v>
          </cell>
          <cell r="FG21" t="str">
            <v>BDKM83112</v>
          </cell>
          <cell r="FH21">
            <v>9.8330000000000002</v>
          </cell>
          <cell r="FI21">
            <v>0</v>
          </cell>
          <cell r="FJ21">
            <v>100</v>
          </cell>
          <cell r="FK21">
            <v>9.8330000000000002</v>
          </cell>
          <cell r="FL21">
            <v>24</v>
          </cell>
          <cell r="FM21">
            <v>59.03</v>
          </cell>
          <cell r="FN21">
            <v>0</v>
          </cell>
          <cell r="FP21" t="str">
            <v>BDKM83112</v>
          </cell>
          <cell r="FQ21">
            <v>3.133</v>
          </cell>
          <cell r="FR21">
            <v>0</v>
          </cell>
          <cell r="FS21">
            <v>100</v>
          </cell>
          <cell r="FT21">
            <v>3.133</v>
          </cell>
          <cell r="FU21">
            <v>11.8</v>
          </cell>
          <cell r="FV21">
            <v>86.95</v>
          </cell>
          <cell r="FW21">
            <v>3.13</v>
          </cell>
          <cell r="FY21" t="str">
            <v>BDKM83112</v>
          </cell>
          <cell r="FZ21">
            <v>2.7829999999999999</v>
          </cell>
          <cell r="GA21">
            <v>0</v>
          </cell>
          <cell r="GB21">
            <v>100</v>
          </cell>
          <cell r="GC21">
            <v>2.7829999999999999</v>
          </cell>
          <cell r="GD21">
            <v>15.333</v>
          </cell>
          <cell r="GE21">
            <v>88.4</v>
          </cell>
          <cell r="GF21">
            <v>0</v>
          </cell>
          <cell r="GH21" t="str">
            <v>BDKM83112</v>
          </cell>
          <cell r="GI21">
            <v>1.833</v>
          </cell>
          <cell r="GJ21">
            <v>0</v>
          </cell>
          <cell r="GK21">
            <v>100</v>
          </cell>
          <cell r="GL21">
            <v>1.833</v>
          </cell>
          <cell r="GM21">
            <v>11.8</v>
          </cell>
          <cell r="GN21">
            <v>92.36</v>
          </cell>
          <cell r="GO21">
            <v>0</v>
          </cell>
          <cell r="GQ21" t="str">
            <v>BDKM83112</v>
          </cell>
          <cell r="GR21">
            <v>12.817</v>
          </cell>
          <cell r="GS21">
            <v>0</v>
          </cell>
          <cell r="GT21">
            <v>100</v>
          </cell>
          <cell r="GU21">
            <v>12.817</v>
          </cell>
          <cell r="GV21">
            <v>24</v>
          </cell>
          <cell r="GW21">
            <v>46.6</v>
          </cell>
          <cell r="GX21">
            <v>0</v>
          </cell>
          <cell r="GZ21" t="str">
            <v>BDKM83112</v>
          </cell>
          <cell r="HA21">
            <v>6</v>
          </cell>
          <cell r="HB21">
            <v>0</v>
          </cell>
          <cell r="HC21">
            <v>100</v>
          </cell>
          <cell r="HD21">
            <v>6</v>
          </cell>
          <cell r="HE21">
            <v>24</v>
          </cell>
          <cell r="HF21">
            <v>75</v>
          </cell>
          <cell r="HG21">
            <v>0</v>
          </cell>
          <cell r="HI21" t="str">
            <v>BDKM83112</v>
          </cell>
          <cell r="HJ21">
            <v>1.0840000000000001</v>
          </cell>
          <cell r="HK21">
            <v>84.593999999999994</v>
          </cell>
          <cell r="HL21">
            <v>15.406000000000001</v>
          </cell>
          <cell r="HM21">
            <v>1.0840000000000001</v>
          </cell>
          <cell r="HN21">
            <v>24</v>
          </cell>
          <cell r="HO21">
            <v>95.48</v>
          </cell>
          <cell r="HP21">
            <v>0</v>
          </cell>
          <cell r="HR21" t="str">
            <v>BDKM83112</v>
          </cell>
          <cell r="HS21">
            <v>0</v>
          </cell>
          <cell r="HV21">
            <v>0</v>
          </cell>
          <cell r="HW21">
            <v>0</v>
          </cell>
          <cell r="HX21">
            <v>100</v>
          </cell>
          <cell r="HY21">
            <v>0</v>
          </cell>
          <cell r="IA21" t="str">
            <v>BDKM83112</v>
          </cell>
          <cell r="IB21">
            <v>6.0339999999999998</v>
          </cell>
          <cell r="IC21">
            <v>0</v>
          </cell>
          <cell r="ID21">
            <v>100</v>
          </cell>
          <cell r="IE21">
            <v>6.0339999999999998</v>
          </cell>
          <cell r="IF21">
            <v>24</v>
          </cell>
          <cell r="IG21">
            <v>74.86</v>
          </cell>
          <cell r="IH21">
            <v>6.03</v>
          </cell>
          <cell r="IJ21" t="str">
            <v>BDKM83112</v>
          </cell>
          <cell r="IK21">
            <v>3.633</v>
          </cell>
          <cell r="IL21">
            <v>0</v>
          </cell>
          <cell r="IM21">
            <v>100</v>
          </cell>
          <cell r="IN21">
            <v>3.633</v>
          </cell>
          <cell r="IO21">
            <v>24</v>
          </cell>
          <cell r="IP21">
            <v>84.86</v>
          </cell>
          <cell r="IQ21">
            <v>3.63</v>
          </cell>
        </row>
        <row r="22">
          <cell r="A22" t="str">
            <v>BDKM83118</v>
          </cell>
          <cell r="B22">
            <v>0</v>
          </cell>
          <cell r="E22">
            <v>0</v>
          </cell>
          <cell r="F22">
            <v>0</v>
          </cell>
          <cell r="G22">
            <v>100</v>
          </cell>
          <cell r="H22">
            <v>0</v>
          </cell>
          <cell r="J22" t="str">
            <v>BDKM83118</v>
          </cell>
          <cell r="K22">
            <v>12.117000000000001</v>
          </cell>
          <cell r="L22">
            <v>100</v>
          </cell>
          <cell r="M22">
            <v>0</v>
          </cell>
          <cell r="N22">
            <v>12.117000000000001</v>
          </cell>
          <cell r="O22">
            <v>24</v>
          </cell>
          <cell r="P22">
            <v>49.51</v>
          </cell>
          <cell r="Q22">
            <v>12.12</v>
          </cell>
          <cell r="S22" t="str">
            <v>BDKM83118</v>
          </cell>
          <cell r="T22">
            <v>24</v>
          </cell>
          <cell r="U22">
            <v>100</v>
          </cell>
          <cell r="V22">
            <v>0</v>
          </cell>
          <cell r="W22">
            <v>24</v>
          </cell>
          <cell r="X22">
            <v>24</v>
          </cell>
          <cell r="Y22">
            <v>0</v>
          </cell>
          <cell r="Z22">
            <v>0</v>
          </cell>
          <cell r="AB22" t="str">
            <v>BDKM83118</v>
          </cell>
          <cell r="AC22">
            <v>7.7830000000000004</v>
          </cell>
          <cell r="AD22">
            <v>70.667000000000002</v>
          </cell>
          <cell r="AE22">
            <v>29.332999999999998</v>
          </cell>
          <cell r="AF22">
            <v>7.7830000000000004</v>
          </cell>
          <cell r="AG22">
            <v>24</v>
          </cell>
          <cell r="AH22">
            <v>67.569999999999993</v>
          </cell>
          <cell r="AI22">
            <v>7.78</v>
          </cell>
          <cell r="AK22" t="str">
            <v>BDKM83118</v>
          </cell>
          <cell r="AL22">
            <v>3.367</v>
          </cell>
          <cell r="AM22">
            <v>0</v>
          </cell>
          <cell r="AN22">
            <v>100</v>
          </cell>
          <cell r="AO22">
            <v>3.367</v>
          </cell>
          <cell r="AP22">
            <v>24</v>
          </cell>
          <cell r="AQ22">
            <v>85.97</v>
          </cell>
          <cell r="AR22">
            <v>0</v>
          </cell>
          <cell r="AT22" t="str">
            <v>BDKM83118</v>
          </cell>
          <cell r="AU22">
            <v>3.367</v>
          </cell>
          <cell r="AV22">
            <v>0</v>
          </cell>
          <cell r="AW22">
            <v>100</v>
          </cell>
          <cell r="AX22">
            <v>3.367</v>
          </cell>
          <cell r="AY22">
            <v>17</v>
          </cell>
          <cell r="AZ22">
            <v>85.97</v>
          </cell>
          <cell r="BA22">
            <v>0</v>
          </cell>
          <cell r="BC22" t="str">
            <v>BDKM83118</v>
          </cell>
          <cell r="BD22">
            <v>6.0170000000000003</v>
          </cell>
          <cell r="BE22">
            <v>0</v>
          </cell>
          <cell r="BF22">
            <v>100</v>
          </cell>
          <cell r="BG22">
            <v>6.0170000000000003</v>
          </cell>
          <cell r="BH22">
            <v>19.084</v>
          </cell>
          <cell r="BI22">
            <v>74.930000000000007</v>
          </cell>
          <cell r="BJ22">
            <v>6.02</v>
          </cell>
          <cell r="BL22" t="str">
            <v>BDKM83118</v>
          </cell>
          <cell r="BM22">
            <v>0</v>
          </cell>
          <cell r="BP22">
            <v>0</v>
          </cell>
          <cell r="BQ22">
            <v>0</v>
          </cell>
          <cell r="BR22">
            <v>100</v>
          </cell>
          <cell r="BS22">
            <v>0</v>
          </cell>
          <cell r="BU22" t="str">
            <v>BDKM83118</v>
          </cell>
          <cell r="BV22">
            <v>3.1</v>
          </cell>
          <cell r="BW22">
            <v>0</v>
          </cell>
          <cell r="BX22">
            <v>100</v>
          </cell>
          <cell r="BY22">
            <v>3.1</v>
          </cell>
          <cell r="BZ22">
            <v>24</v>
          </cell>
          <cell r="CA22">
            <v>87.08</v>
          </cell>
          <cell r="CB22">
            <v>3.1</v>
          </cell>
          <cell r="CD22" t="str">
            <v>BDKM83118</v>
          </cell>
          <cell r="CE22">
            <v>9.2840000000000007</v>
          </cell>
          <cell r="CF22">
            <v>0</v>
          </cell>
          <cell r="CG22">
            <v>100</v>
          </cell>
          <cell r="CH22">
            <v>9.2840000000000007</v>
          </cell>
          <cell r="CI22">
            <v>24</v>
          </cell>
          <cell r="CJ22">
            <v>61.32</v>
          </cell>
          <cell r="CK22">
            <v>9.2799999999999994</v>
          </cell>
          <cell r="CM22" t="str">
            <v>BDKM83118</v>
          </cell>
          <cell r="CN22">
            <v>3.3</v>
          </cell>
          <cell r="CO22">
            <v>0</v>
          </cell>
          <cell r="CP22">
            <v>100</v>
          </cell>
          <cell r="CQ22">
            <v>3.3</v>
          </cell>
          <cell r="CR22">
            <v>24</v>
          </cell>
          <cell r="CS22">
            <v>86.25</v>
          </cell>
          <cell r="CT22">
            <v>0</v>
          </cell>
          <cell r="CV22" t="str">
            <v>BDKM83118</v>
          </cell>
          <cell r="CW22">
            <v>1.333</v>
          </cell>
          <cell r="CX22">
            <v>0</v>
          </cell>
          <cell r="CY22">
            <v>100</v>
          </cell>
          <cell r="CZ22">
            <v>1.333</v>
          </cell>
          <cell r="DA22">
            <v>24</v>
          </cell>
          <cell r="DB22">
            <v>94.45</v>
          </cell>
          <cell r="DC22">
            <v>0</v>
          </cell>
          <cell r="DE22" t="str">
            <v>BDKM83118</v>
          </cell>
          <cell r="DF22">
            <v>6.9669999999999996</v>
          </cell>
          <cell r="DG22">
            <v>7.65</v>
          </cell>
          <cell r="DH22">
            <v>92.35</v>
          </cell>
          <cell r="DI22">
            <v>6.9669999999999996</v>
          </cell>
          <cell r="DJ22">
            <v>24</v>
          </cell>
          <cell r="DK22">
            <v>70.97</v>
          </cell>
          <cell r="DN22" t="str">
            <v>BDKM83118</v>
          </cell>
          <cell r="DO22">
            <v>24</v>
          </cell>
          <cell r="DP22">
            <v>56.25</v>
          </cell>
          <cell r="DQ22">
            <v>43.75</v>
          </cell>
          <cell r="DR22">
            <v>24</v>
          </cell>
          <cell r="DS22">
            <v>24</v>
          </cell>
          <cell r="DT22">
            <v>0</v>
          </cell>
          <cell r="DU22">
            <v>0</v>
          </cell>
          <cell r="DW22" t="str">
            <v>BDKM83118</v>
          </cell>
          <cell r="DX22">
            <v>16.45</v>
          </cell>
          <cell r="DY22">
            <v>100</v>
          </cell>
          <cell r="DZ22">
            <v>0</v>
          </cell>
          <cell r="EA22">
            <v>16.45</v>
          </cell>
          <cell r="EB22">
            <v>24</v>
          </cell>
          <cell r="EC22">
            <v>31.46</v>
          </cell>
          <cell r="ED22">
            <v>0</v>
          </cell>
          <cell r="EF22" t="str">
            <v>BDKM83118</v>
          </cell>
          <cell r="EG22">
            <v>5.4</v>
          </cell>
          <cell r="EH22">
            <v>0</v>
          </cell>
          <cell r="EI22">
            <v>100</v>
          </cell>
          <cell r="EJ22">
            <v>5.4</v>
          </cell>
          <cell r="EK22">
            <v>24</v>
          </cell>
          <cell r="EL22">
            <v>77.5</v>
          </cell>
          <cell r="EM22">
            <v>5.4</v>
          </cell>
          <cell r="EO22" t="str">
            <v>BDKM83118</v>
          </cell>
          <cell r="EP22">
            <v>1.1000000000000001</v>
          </cell>
          <cell r="EQ22">
            <v>0</v>
          </cell>
          <cell r="ER22">
            <v>100</v>
          </cell>
          <cell r="ES22">
            <v>1.1000000000000001</v>
          </cell>
          <cell r="ET22">
            <v>24</v>
          </cell>
          <cell r="EU22">
            <v>95.42</v>
          </cell>
          <cell r="EV22">
            <v>1.1000000000000001</v>
          </cell>
          <cell r="EX22" t="str">
            <v>BDKM83118</v>
          </cell>
          <cell r="EY22">
            <v>2.2330000000000001</v>
          </cell>
          <cell r="EZ22">
            <v>0</v>
          </cell>
          <cell r="FA22">
            <v>100</v>
          </cell>
          <cell r="FB22">
            <v>2.2330000000000001</v>
          </cell>
          <cell r="FC22">
            <v>24</v>
          </cell>
          <cell r="FD22">
            <v>90.7</v>
          </cell>
          <cell r="FE22">
            <v>2.23</v>
          </cell>
          <cell r="FG22" t="str">
            <v>BDKM83118</v>
          </cell>
          <cell r="FH22">
            <v>1.55</v>
          </cell>
          <cell r="FI22">
            <v>0</v>
          </cell>
          <cell r="FJ22">
            <v>100</v>
          </cell>
          <cell r="FK22">
            <v>1.55</v>
          </cell>
          <cell r="FL22">
            <v>3.5</v>
          </cell>
          <cell r="FM22">
            <v>93.54</v>
          </cell>
          <cell r="FN22">
            <v>1.55</v>
          </cell>
          <cell r="FP22" t="str">
            <v>BDKM83118</v>
          </cell>
          <cell r="FQ22">
            <v>0</v>
          </cell>
          <cell r="FT22">
            <v>0</v>
          </cell>
          <cell r="FU22">
            <v>0</v>
          </cell>
          <cell r="FV22">
            <v>100</v>
          </cell>
          <cell r="FW22">
            <v>0</v>
          </cell>
          <cell r="FY22" t="str">
            <v>BDKM83118</v>
          </cell>
          <cell r="FZ22">
            <v>5.383</v>
          </cell>
          <cell r="GA22">
            <v>0</v>
          </cell>
          <cell r="GB22">
            <v>100</v>
          </cell>
          <cell r="GC22">
            <v>5.383</v>
          </cell>
          <cell r="GD22">
            <v>13.349</v>
          </cell>
          <cell r="GE22">
            <v>77.569999999999993</v>
          </cell>
          <cell r="GF22">
            <v>0</v>
          </cell>
          <cell r="GH22" t="str">
            <v>BDKM83118</v>
          </cell>
          <cell r="GI22">
            <v>10.7</v>
          </cell>
          <cell r="GJ22">
            <v>0</v>
          </cell>
          <cell r="GK22">
            <v>100</v>
          </cell>
          <cell r="GL22">
            <v>10.7</v>
          </cell>
          <cell r="GM22">
            <v>24</v>
          </cell>
          <cell r="GN22">
            <v>55.42</v>
          </cell>
          <cell r="GO22">
            <v>0</v>
          </cell>
          <cell r="GQ22" t="str">
            <v>BDKM83118</v>
          </cell>
          <cell r="GR22">
            <v>3.5510000000000002</v>
          </cell>
          <cell r="GS22">
            <v>0</v>
          </cell>
          <cell r="GT22">
            <v>100</v>
          </cell>
          <cell r="GU22">
            <v>3.5510000000000002</v>
          </cell>
          <cell r="GV22">
            <v>24</v>
          </cell>
          <cell r="GW22">
            <v>85.2</v>
          </cell>
          <cell r="GX22">
            <v>3.55</v>
          </cell>
          <cell r="GZ22" t="str">
            <v>BDKM83118</v>
          </cell>
          <cell r="HA22">
            <v>2.5</v>
          </cell>
          <cell r="HB22">
            <v>0</v>
          </cell>
          <cell r="HC22">
            <v>100</v>
          </cell>
          <cell r="HD22">
            <v>2.5</v>
          </cell>
          <cell r="HE22">
            <v>24</v>
          </cell>
          <cell r="HF22">
            <v>89.58</v>
          </cell>
          <cell r="HG22">
            <v>0</v>
          </cell>
          <cell r="HI22" t="str">
            <v>BDKM83118</v>
          </cell>
          <cell r="HJ22">
            <v>2.1659999999999999</v>
          </cell>
          <cell r="HK22">
            <v>0</v>
          </cell>
          <cell r="HL22">
            <v>100</v>
          </cell>
          <cell r="HM22">
            <v>2.1659999999999999</v>
          </cell>
          <cell r="HN22">
            <v>13.166</v>
          </cell>
          <cell r="HO22">
            <v>90.98</v>
          </cell>
          <cell r="HP22">
            <v>0</v>
          </cell>
          <cell r="HR22" t="str">
            <v>BDKM83118</v>
          </cell>
          <cell r="HS22">
            <v>0.41699999999999998</v>
          </cell>
          <cell r="HT22">
            <v>100</v>
          </cell>
          <cell r="HU22">
            <v>0</v>
          </cell>
          <cell r="HV22">
            <v>0.41699999999999998</v>
          </cell>
          <cell r="HW22">
            <v>24</v>
          </cell>
          <cell r="HX22">
            <v>98.26</v>
          </cell>
          <cell r="HY22">
            <v>0</v>
          </cell>
          <cell r="IA22" t="str">
            <v>BDKM83118</v>
          </cell>
          <cell r="IB22">
            <v>0.65</v>
          </cell>
          <cell r="IC22">
            <v>0</v>
          </cell>
          <cell r="ID22">
            <v>100</v>
          </cell>
          <cell r="IE22">
            <v>0.65</v>
          </cell>
          <cell r="IF22">
            <v>24</v>
          </cell>
          <cell r="IG22">
            <v>97.29</v>
          </cell>
          <cell r="IH22">
            <v>0</v>
          </cell>
          <cell r="IJ22" t="str">
            <v>BDKM83118</v>
          </cell>
          <cell r="IK22">
            <v>0</v>
          </cell>
          <cell r="IN22">
            <v>0</v>
          </cell>
          <cell r="IO22">
            <v>0</v>
          </cell>
          <cell r="IP22">
            <v>100</v>
          </cell>
          <cell r="IQ22">
            <v>0</v>
          </cell>
        </row>
        <row r="23">
          <cell r="A23" t="str">
            <v>BDKM83119</v>
          </cell>
          <cell r="B23">
            <v>5.9160000000000004</v>
          </cell>
          <cell r="C23">
            <v>0</v>
          </cell>
          <cell r="D23">
            <v>100</v>
          </cell>
          <cell r="E23">
            <v>5.9160000000000004</v>
          </cell>
          <cell r="F23">
            <v>24</v>
          </cell>
          <cell r="G23">
            <v>75.349999999999994</v>
          </cell>
          <cell r="H23">
            <v>0</v>
          </cell>
          <cell r="J23" t="str">
            <v>BDKM83119</v>
          </cell>
          <cell r="K23">
            <v>0</v>
          </cell>
          <cell r="N23">
            <v>0</v>
          </cell>
          <cell r="O23">
            <v>0</v>
          </cell>
          <cell r="P23">
            <v>100</v>
          </cell>
          <cell r="Q23">
            <v>0</v>
          </cell>
          <cell r="S23" t="str">
            <v>BDKM83119</v>
          </cell>
          <cell r="T23">
            <v>8.8829999999999991</v>
          </cell>
          <cell r="U23">
            <v>0</v>
          </cell>
          <cell r="V23">
            <v>100</v>
          </cell>
          <cell r="W23">
            <v>8.8829999999999991</v>
          </cell>
          <cell r="X23">
            <v>24</v>
          </cell>
          <cell r="Y23">
            <v>62.99</v>
          </cell>
          <cell r="Z23">
            <v>8.8800000000000008</v>
          </cell>
          <cell r="AB23" t="str">
            <v>BDKM83119</v>
          </cell>
          <cell r="AC23">
            <v>10.35</v>
          </cell>
          <cell r="AD23">
            <v>0</v>
          </cell>
          <cell r="AE23">
            <v>100</v>
          </cell>
          <cell r="AF23">
            <v>10.35</v>
          </cell>
          <cell r="AG23">
            <v>24</v>
          </cell>
          <cell r="AH23">
            <v>56.88</v>
          </cell>
          <cell r="AI23">
            <v>0</v>
          </cell>
          <cell r="AK23" t="str">
            <v>BDKM83119</v>
          </cell>
          <cell r="AL23">
            <v>11.667</v>
          </cell>
          <cell r="AM23">
            <v>0</v>
          </cell>
          <cell r="AN23">
            <v>100</v>
          </cell>
          <cell r="AO23">
            <v>11.667</v>
          </cell>
          <cell r="AP23">
            <v>24</v>
          </cell>
          <cell r="AQ23">
            <v>51.39</v>
          </cell>
          <cell r="AR23">
            <v>0</v>
          </cell>
          <cell r="AT23" t="str">
            <v>BDKM83119</v>
          </cell>
          <cell r="AU23">
            <v>17.117000000000001</v>
          </cell>
          <cell r="AV23">
            <v>0</v>
          </cell>
          <cell r="AW23">
            <v>100</v>
          </cell>
          <cell r="AX23">
            <v>17.117000000000001</v>
          </cell>
          <cell r="AY23">
            <v>20.617000000000001</v>
          </cell>
          <cell r="AZ23">
            <v>28.68</v>
          </cell>
          <cell r="BA23">
            <v>0</v>
          </cell>
          <cell r="BC23" t="str">
            <v>BDKM83119</v>
          </cell>
          <cell r="BD23">
            <v>0</v>
          </cell>
          <cell r="BG23">
            <v>0</v>
          </cell>
          <cell r="BH23">
            <v>0</v>
          </cell>
          <cell r="BI23">
            <v>100</v>
          </cell>
          <cell r="BJ23">
            <v>0</v>
          </cell>
          <cell r="BL23" t="str">
            <v>BDKM83119</v>
          </cell>
          <cell r="BM23">
            <v>1.633</v>
          </cell>
          <cell r="BN23">
            <v>100</v>
          </cell>
          <cell r="BO23">
            <v>0</v>
          </cell>
          <cell r="BP23">
            <v>1.633</v>
          </cell>
          <cell r="BQ23">
            <v>11.75</v>
          </cell>
          <cell r="BR23">
            <v>93.2</v>
          </cell>
          <cell r="BS23">
            <v>0</v>
          </cell>
          <cell r="BU23" t="str">
            <v>BDKM83119</v>
          </cell>
          <cell r="BV23">
            <v>11.282999999999999</v>
          </cell>
          <cell r="BW23">
            <v>0</v>
          </cell>
          <cell r="BX23">
            <v>100</v>
          </cell>
          <cell r="BY23">
            <v>11.282999999999999</v>
          </cell>
          <cell r="BZ23">
            <v>24</v>
          </cell>
          <cell r="CA23">
            <v>52.99</v>
          </cell>
          <cell r="CB23">
            <v>0</v>
          </cell>
          <cell r="CD23" t="str">
            <v>BDKM83119</v>
          </cell>
          <cell r="CE23">
            <v>5.4329999999999998</v>
          </cell>
          <cell r="CF23">
            <v>0</v>
          </cell>
          <cell r="CG23">
            <v>100</v>
          </cell>
          <cell r="CH23">
            <v>5.4329999999999998</v>
          </cell>
          <cell r="CI23">
            <v>24</v>
          </cell>
          <cell r="CJ23">
            <v>77.36</v>
          </cell>
          <cell r="CK23">
            <v>0</v>
          </cell>
          <cell r="CM23" t="str">
            <v>BDKM83119</v>
          </cell>
          <cell r="CN23">
            <v>1.65</v>
          </cell>
          <cell r="CO23">
            <v>0</v>
          </cell>
          <cell r="CP23">
            <v>100</v>
          </cell>
          <cell r="CQ23">
            <v>1.65</v>
          </cell>
          <cell r="CR23">
            <v>24</v>
          </cell>
          <cell r="CS23">
            <v>93.13</v>
          </cell>
          <cell r="CT23">
            <v>0</v>
          </cell>
          <cell r="CV23" t="str">
            <v>BDKM83119</v>
          </cell>
          <cell r="CW23">
            <v>2.133</v>
          </cell>
          <cell r="CX23">
            <v>0</v>
          </cell>
          <cell r="CY23">
            <v>100</v>
          </cell>
          <cell r="CZ23">
            <v>2.133</v>
          </cell>
          <cell r="DA23">
            <v>24</v>
          </cell>
          <cell r="DB23">
            <v>91.11</v>
          </cell>
          <cell r="DC23">
            <v>0</v>
          </cell>
          <cell r="DE23" t="str">
            <v>BDKM83119</v>
          </cell>
          <cell r="DF23">
            <v>1.7330000000000001</v>
          </cell>
          <cell r="DG23">
            <v>0</v>
          </cell>
          <cell r="DH23">
            <v>100</v>
          </cell>
          <cell r="DI23">
            <v>1.7330000000000001</v>
          </cell>
          <cell r="DJ23">
            <v>24</v>
          </cell>
          <cell r="DK23">
            <v>92.78</v>
          </cell>
          <cell r="DN23" t="str">
            <v>BDKM83119</v>
          </cell>
          <cell r="DO23">
            <v>3.383</v>
          </cell>
          <cell r="DP23">
            <v>0</v>
          </cell>
          <cell r="DQ23">
            <v>100</v>
          </cell>
          <cell r="DR23">
            <v>3.383</v>
          </cell>
          <cell r="DS23">
            <v>24</v>
          </cell>
          <cell r="DT23">
            <v>85.9</v>
          </cell>
          <cell r="DU23">
            <v>3.38</v>
          </cell>
          <cell r="DW23" t="str">
            <v>BDKM83119</v>
          </cell>
          <cell r="DX23">
            <v>3.3</v>
          </cell>
          <cell r="DY23">
            <v>0</v>
          </cell>
          <cell r="DZ23">
            <v>100</v>
          </cell>
          <cell r="EA23">
            <v>3.3</v>
          </cell>
          <cell r="EB23">
            <v>24</v>
          </cell>
          <cell r="EC23">
            <v>86.25</v>
          </cell>
          <cell r="ED23">
            <v>0</v>
          </cell>
          <cell r="EF23" t="str">
            <v>BDKM83119</v>
          </cell>
          <cell r="EG23">
            <v>8.4499999999999993</v>
          </cell>
          <cell r="EH23">
            <v>0</v>
          </cell>
          <cell r="EI23">
            <v>100</v>
          </cell>
          <cell r="EJ23">
            <v>8.4499999999999993</v>
          </cell>
          <cell r="EK23">
            <v>24</v>
          </cell>
          <cell r="EL23">
            <v>64.790000000000006</v>
          </cell>
          <cell r="EM23">
            <v>0</v>
          </cell>
          <cell r="EO23" t="str">
            <v>BDKM83119</v>
          </cell>
          <cell r="EP23">
            <v>2.1669999999999998</v>
          </cell>
          <cell r="EQ23">
            <v>0</v>
          </cell>
          <cell r="ER23">
            <v>100</v>
          </cell>
          <cell r="ES23">
            <v>2.1669999999999998</v>
          </cell>
          <cell r="ET23">
            <v>24</v>
          </cell>
          <cell r="EU23">
            <v>90.97</v>
          </cell>
          <cell r="EV23">
            <v>0</v>
          </cell>
          <cell r="EX23" t="str">
            <v>BDKM83119</v>
          </cell>
          <cell r="EY23">
            <v>6.3</v>
          </cell>
          <cell r="EZ23">
            <v>0</v>
          </cell>
          <cell r="FA23">
            <v>100</v>
          </cell>
          <cell r="FB23">
            <v>6.3</v>
          </cell>
          <cell r="FC23">
            <v>10.467000000000001</v>
          </cell>
          <cell r="FD23">
            <v>73.75</v>
          </cell>
          <cell r="FE23">
            <v>0</v>
          </cell>
          <cell r="FG23" t="str">
            <v>BDKM83119</v>
          </cell>
          <cell r="FH23">
            <v>0</v>
          </cell>
          <cell r="FK23">
            <v>0</v>
          </cell>
          <cell r="FL23">
            <v>0</v>
          </cell>
          <cell r="FM23">
            <v>100</v>
          </cell>
          <cell r="FN23">
            <v>0</v>
          </cell>
          <cell r="FP23" t="str">
            <v>BDKM83119</v>
          </cell>
          <cell r="FQ23">
            <v>0</v>
          </cell>
          <cell r="FT23">
            <v>0</v>
          </cell>
          <cell r="FU23">
            <v>0</v>
          </cell>
          <cell r="FV23">
            <v>100</v>
          </cell>
          <cell r="FW23">
            <v>0</v>
          </cell>
          <cell r="FY23" t="str">
            <v>BDKM83119</v>
          </cell>
          <cell r="FZ23">
            <v>21.167000000000002</v>
          </cell>
          <cell r="GA23">
            <v>0</v>
          </cell>
          <cell r="GB23">
            <v>100</v>
          </cell>
          <cell r="GC23">
            <v>21.167000000000002</v>
          </cell>
          <cell r="GD23">
            <v>24</v>
          </cell>
          <cell r="GE23">
            <v>11.8</v>
          </cell>
          <cell r="GF23">
            <v>21.17</v>
          </cell>
          <cell r="GH23" t="str">
            <v>BDKM83119</v>
          </cell>
          <cell r="GI23">
            <v>4</v>
          </cell>
          <cell r="GJ23">
            <v>0</v>
          </cell>
          <cell r="GK23">
            <v>100</v>
          </cell>
          <cell r="GL23">
            <v>4</v>
          </cell>
          <cell r="GM23">
            <v>11.8</v>
          </cell>
          <cell r="GN23">
            <v>83.33</v>
          </cell>
          <cell r="GO23">
            <v>0</v>
          </cell>
          <cell r="GQ23" t="str">
            <v>BDKM83119</v>
          </cell>
          <cell r="GR23">
            <v>0.51700000000000002</v>
          </cell>
          <cell r="GS23">
            <v>0</v>
          </cell>
          <cell r="GT23">
            <v>100</v>
          </cell>
          <cell r="GU23">
            <v>10</v>
          </cell>
          <cell r="GV23">
            <v>24</v>
          </cell>
          <cell r="GW23">
            <v>58.33</v>
          </cell>
          <cell r="GX23">
            <v>0.52</v>
          </cell>
          <cell r="GZ23" t="str">
            <v>BDKM83119</v>
          </cell>
          <cell r="HA23">
            <v>1.0669999999999999</v>
          </cell>
          <cell r="HB23">
            <v>0</v>
          </cell>
          <cell r="HC23">
            <v>100</v>
          </cell>
          <cell r="HD23">
            <v>3.7839999999999998</v>
          </cell>
          <cell r="HE23">
            <v>13.651</v>
          </cell>
          <cell r="HF23">
            <v>84.23</v>
          </cell>
          <cell r="HG23">
            <v>0</v>
          </cell>
          <cell r="HI23" t="str">
            <v>BDKM83119</v>
          </cell>
          <cell r="HJ23">
            <v>0</v>
          </cell>
          <cell r="HM23">
            <v>0</v>
          </cell>
          <cell r="HN23">
            <v>0</v>
          </cell>
          <cell r="HO23">
            <v>100</v>
          </cell>
          <cell r="HP23">
            <v>0</v>
          </cell>
          <cell r="HR23" t="str">
            <v>BDKM83119</v>
          </cell>
          <cell r="HS23">
            <v>9.3170000000000002</v>
          </cell>
          <cell r="HT23">
            <v>0</v>
          </cell>
          <cell r="HU23">
            <v>100</v>
          </cell>
          <cell r="HV23">
            <v>9.3170000000000002</v>
          </cell>
          <cell r="HW23">
            <v>24</v>
          </cell>
          <cell r="HX23">
            <v>61.18</v>
          </cell>
          <cell r="HY23">
            <v>0</v>
          </cell>
          <cell r="IA23" t="str">
            <v>BDKM83119</v>
          </cell>
          <cell r="IB23">
            <v>0</v>
          </cell>
          <cell r="IE23">
            <v>0</v>
          </cell>
          <cell r="IF23">
            <v>0</v>
          </cell>
          <cell r="IG23">
            <v>100</v>
          </cell>
          <cell r="IH23">
            <v>0</v>
          </cell>
          <cell r="IJ23" t="str">
            <v>BDKM83119</v>
          </cell>
          <cell r="IK23">
            <v>2.5169999999999999</v>
          </cell>
          <cell r="IL23">
            <v>51.649000000000001</v>
          </cell>
          <cell r="IM23">
            <v>48.350999999999999</v>
          </cell>
          <cell r="IN23">
            <v>2.5169999999999999</v>
          </cell>
          <cell r="IO23">
            <v>24</v>
          </cell>
          <cell r="IP23">
            <v>89.51</v>
          </cell>
          <cell r="IQ23">
            <v>2.52</v>
          </cell>
        </row>
        <row r="24">
          <cell r="A24" t="str">
            <v>BDKM83130</v>
          </cell>
          <cell r="B24">
            <v>1.333</v>
          </cell>
          <cell r="C24">
            <v>0</v>
          </cell>
          <cell r="D24">
            <v>100</v>
          </cell>
          <cell r="E24">
            <v>1.333</v>
          </cell>
          <cell r="F24">
            <v>24</v>
          </cell>
          <cell r="G24">
            <v>94.45</v>
          </cell>
          <cell r="H24">
            <v>0</v>
          </cell>
          <cell r="J24" t="str">
            <v>BDKM83130</v>
          </cell>
          <cell r="K24">
            <v>6.75</v>
          </cell>
          <cell r="L24">
            <v>0</v>
          </cell>
          <cell r="M24">
            <v>100</v>
          </cell>
          <cell r="N24">
            <v>6.75</v>
          </cell>
          <cell r="O24">
            <v>10.25</v>
          </cell>
          <cell r="P24">
            <v>71.88</v>
          </cell>
          <cell r="Q24">
            <v>0</v>
          </cell>
          <cell r="S24" t="str">
            <v>BDKM83130</v>
          </cell>
          <cell r="T24">
            <v>0</v>
          </cell>
          <cell r="W24">
            <v>0</v>
          </cell>
          <cell r="X24">
            <v>0</v>
          </cell>
          <cell r="Y24">
            <v>100</v>
          </cell>
          <cell r="Z24">
            <v>0</v>
          </cell>
          <cell r="AB24" t="str">
            <v>BDKM83130</v>
          </cell>
          <cell r="AC24">
            <v>1.117</v>
          </cell>
          <cell r="AD24">
            <v>0</v>
          </cell>
          <cell r="AE24">
            <v>100</v>
          </cell>
          <cell r="AF24">
            <v>1.117</v>
          </cell>
          <cell r="AG24">
            <v>24</v>
          </cell>
          <cell r="AH24">
            <v>95.35</v>
          </cell>
          <cell r="AI24">
            <v>1.1200000000000001</v>
          </cell>
          <cell r="AK24" t="str">
            <v>BDKM83130</v>
          </cell>
          <cell r="AL24">
            <v>0</v>
          </cell>
          <cell r="AO24">
            <v>0</v>
          </cell>
          <cell r="AP24">
            <v>0</v>
          </cell>
          <cell r="AQ24">
            <v>100</v>
          </cell>
          <cell r="AR24">
            <v>0</v>
          </cell>
          <cell r="AT24" t="str">
            <v>BDKM83130</v>
          </cell>
          <cell r="AU24">
            <v>0</v>
          </cell>
          <cell r="AX24">
            <v>0</v>
          </cell>
          <cell r="AY24">
            <v>0</v>
          </cell>
          <cell r="AZ24">
            <v>100</v>
          </cell>
          <cell r="BA24">
            <v>0</v>
          </cell>
          <cell r="BC24" t="str">
            <v>BDKM83130</v>
          </cell>
          <cell r="BD24">
            <v>4.117</v>
          </cell>
          <cell r="BE24">
            <v>0</v>
          </cell>
          <cell r="BF24">
            <v>100</v>
          </cell>
          <cell r="BG24">
            <v>4.117</v>
          </cell>
          <cell r="BH24">
            <v>16.617000000000001</v>
          </cell>
          <cell r="BI24">
            <v>82.85</v>
          </cell>
          <cell r="BJ24">
            <v>4.12</v>
          </cell>
          <cell r="BL24" t="str">
            <v>BDKM83130</v>
          </cell>
          <cell r="BM24">
            <v>4.2</v>
          </cell>
          <cell r="BN24">
            <v>0</v>
          </cell>
          <cell r="BO24">
            <v>100</v>
          </cell>
          <cell r="BP24">
            <v>4.2</v>
          </cell>
          <cell r="BQ24">
            <v>11.75</v>
          </cell>
          <cell r="BR24">
            <v>82.5</v>
          </cell>
          <cell r="BS24">
            <v>0</v>
          </cell>
          <cell r="BU24" t="str">
            <v>BDKM83130</v>
          </cell>
          <cell r="BV24">
            <v>0</v>
          </cell>
          <cell r="BY24">
            <v>0</v>
          </cell>
          <cell r="BZ24">
            <v>0</v>
          </cell>
          <cell r="CA24">
            <v>100</v>
          </cell>
          <cell r="CB24">
            <v>0</v>
          </cell>
          <cell r="CD24" t="str">
            <v>BDKM83130</v>
          </cell>
          <cell r="CE24">
            <v>0</v>
          </cell>
          <cell r="CH24">
            <v>0</v>
          </cell>
          <cell r="CI24">
            <v>0</v>
          </cell>
          <cell r="CJ24">
            <v>100</v>
          </cell>
          <cell r="CK24">
            <v>0</v>
          </cell>
          <cell r="CM24" t="str">
            <v>BDKM83130</v>
          </cell>
          <cell r="CN24">
            <v>0.73299999999999998</v>
          </cell>
          <cell r="CO24">
            <v>0</v>
          </cell>
          <cell r="CP24">
            <v>100</v>
          </cell>
          <cell r="CQ24">
            <v>0.73299999999999998</v>
          </cell>
          <cell r="CR24">
            <v>24</v>
          </cell>
          <cell r="CS24">
            <v>96.95</v>
          </cell>
          <cell r="CT24">
            <v>0</v>
          </cell>
          <cell r="CV24" t="str">
            <v>BDKM83130</v>
          </cell>
          <cell r="CW24">
            <v>0</v>
          </cell>
          <cell r="CZ24">
            <v>0</v>
          </cell>
          <cell r="DA24">
            <v>0</v>
          </cell>
          <cell r="DB24">
            <v>100</v>
          </cell>
          <cell r="DC24">
            <v>0</v>
          </cell>
          <cell r="DE24" t="str">
            <v>BDKM83130</v>
          </cell>
          <cell r="DF24">
            <v>0</v>
          </cell>
          <cell r="DI24">
            <v>0</v>
          </cell>
          <cell r="DJ24">
            <v>0</v>
          </cell>
          <cell r="DK24">
            <v>100</v>
          </cell>
          <cell r="DN24" t="str">
            <v>BDKM83130</v>
          </cell>
          <cell r="DO24">
            <v>0</v>
          </cell>
          <cell r="DR24">
            <v>0</v>
          </cell>
          <cell r="DS24">
            <v>0</v>
          </cell>
          <cell r="DT24">
            <v>100</v>
          </cell>
          <cell r="DU24">
            <v>0</v>
          </cell>
          <cell r="DW24" t="str">
            <v>BDKM83130</v>
          </cell>
          <cell r="DX24">
            <v>13.467000000000001</v>
          </cell>
          <cell r="DY24">
            <v>0</v>
          </cell>
          <cell r="DZ24">
            <v>100</v>
          </cell>
          <cell r="EA24">
            <v>13.467000000000001</v>
          </cell>
          <cell r="EB24">
            <v>24</v>
          </cell>
          <cell r="EC24">
            <v>43.89</v>
          </cell>
          <cell r="ED24">
            <v>13.47</v>
          </cell>
          <cell r="EF24" t="str">
            <v>BDKM83130</v>
          </cell>
          <cell r="EG24">
            <v>0</v>
          </cell>
          <cell r="EJ24">
            <v>0</v>
          </cell>
          <cell r="EK24">
            <v>0</v>
          </cell>
          <cell r="EL24">
            <v>100</v>
          </cell>
          <cell r="EM24">
            <v>0</v>
          </cell>
          <cell r="EO24" t="str">
            <v>BDKM83130</v>
          </cell>
          <cell r="EP24">
            <v>1.1499999999999999</v>
          </cell>
          <cell r="EQ24">
            <v>0</v>
          </cell>
          <cell r="ER24">
            <v>100</v>
          </cell>
          <cell r="ES24">
            <v>1.1499999999999999</v>
          </cell>
          <cell r="ET24">
            <v>24</v>
          </cell>
          <cell r="EU24">
            <v>95.21</v>
          </cell>
          <cell r="EV24">
            <v>0</v>
          </cell>
          <cell r="EX24" t="str">
            <v>BDKM83130</v>
          </cell>
          <cell r="EY24">
            <v>0</v>
          </cell>
          <cell r="FB24">
            <v>0</v>
          </cell>
          <cell r="FC24">
            <v>0</v>
          </cell>
          <cell r="FD24">
            <v>100</v>
          </cell>
          <cell r="FE24">
            <v>0</v>
          </cell>
          <cell r="FG24" t="str">
            <v>BDKM83130</v>
          </cell>
          <cell r="FH24">
            <v>2.4</v>
          </cell>
          <cell r="FI24">
            <v>0</v>
          </cell>
          <cell r="FJ24">
            <v>100</v>
          </cell>
          <cell r="FK24">
            <v>10.75</v>
          </cell>
          <cell r="FL24">
            <v>24</v>
          </cell>
          <cell r="FM24">
            <v>55.21</v>
          </cell>
          <cell r="FN24">
            <v>0</v>
          </cell>
          <cell r="FP24" t="str">
            <v>BDKM83130</v>
          </cell>
          <cell r="FQ24">
            <v>0</v>
          </cell>
          <cell r="FT24">
            <v>2.5670000000000002</v>
          </cell>
          <cell r="FU24">
            <v>11.8</v>
          </cell>
          <cell r="FV24">
            <v>89.3</v>
          </cell>
          <cell r="FW24">
            <v>0</v>
          </cell>
          <cell r="FY24" t="str">
            <v>BDKM83130</v>
          </cell>
          <cell r="FZ24">
            <v>0.83299999999999996</v>
          </cell>
          <cell r="GA24">
            <v>0</v>
          </cell>
          <cell r="GB24">
            <v>100</v>
          </cell>
          <cell r="GC24">
            <v>0.83299999999999996</v>
          </cell>
          <cell r="GD24">
            <v>8.9830000000000005</v>
          </cell>
          <cell r="GE24">
            <v>96.53</v>
          </cell>
          <cell r="GF24">
            <v>0</v>
          </cell>
          <cell r="GH24" t="str">
            <v>BDKM83130</v>
          </cell>
          <cell r="GI24">
            <v>5.35</v>
          </cell>
          <cell r="GJ24">
            <v>0</v>
          </cell>
          <cell r="GK24">
            <v>100</v>
          </cell>
          <cell r="GL24">
            <v>5.35</v>
          </cell>
          <cell r="GM24">
            <v>11.8</v>
          </cell>
          <cell r="GN24">
            <v>77.709999999999994</v>
          </cell>
          <cell r="GO24">
            <v>0</v>
          </cell>
          <cell r="GQ24" t="str">
            <v>BDKM83130</v>
          </cell>
          <cell r="GR24">
            <v>23</v>
          </cell>
          <cell r="GS24">
            <v>58.552</v>
          </cell>
          <cell r="GT24">
            <v>41.448</v>
          </cell>
          <cell r="GU24">
            <v>23</v>
          </cell>
          <cell r="GV24">
            <v>24</v>
          </cell>
          <cell r="GW24">
            <v>4.17</v>
          </cell>
          <cell r="GX24">
            <v>0</v>
          </cell>
          <cell r="GZ24" t="str">
            <v>BDKM83130</v>
          </cell>
          <cell r="HA24">
            <v>24</v>
          </cell>
          <cell r="HB24">
            <v>100</v>
          </cell>
          <cell r="HC24">
            <v>0</v>
          </cell>
          <cell r="HD24">
            <v>24</v>
          </cell>
          <cell r="HE24">
            <v>24</v>
          </cell>
          <cell r="HF24">
            <v>0</v>
          </cell>
          <cell r="HG24">
            <v>0</v>
          </cell>
          <cell r="HI24" t="str">
            <v>BDKM83130</v>
          </cell>
          <cell r="HJ24">
            <v>24</v>
          </cell>
          <cell r="HK24">
            <v>100</v>
          </cell>
          <cell r="HL24">
            <v>0</v>
          </cell>
          <cell r="HM24">
            <v>24</v>
          </cell>
          <cell r="HN24">
            <v>24</v>
          </cell>
          <cell r="HO24">
            <v>0</v>
          </cell>
          <cell r="HP24">
            <v>0</v>
          </cell>
          <cell r="HR24" t="str">
            <v>BDKM83130</v>
          </cell>
          <cell r="HS24">
            <v>9.8829999999999991</v>
          </cell>
          <cell r="HT24">
            <v>100</v>
          </cell>
          <cell r="HU24">
            <v>0</v>
          </cell>
          <cell r="HV24">
            <v>24</v>
          </cell>
          <cell r="HW24">
            <v>24</v>
          </cell>
          <cell r="HX24">
            <v>0</v>
          </cell>
          <cell r="HY24">
            <v>0</v>
          </cell>
          <cell r="IA24" t="str">
            <v>BDKM83130</v>
          </cell>
          <cell r="IB24">
            <v>8.8010000000000002</v>
          </cell>
          <cell r="IC24">
            <v>0</v>
          </cell>
          <cell r="ID24">
            <v>100</v>
          </cell>
          <cell r="IE24">
            <v>12.218</v>
          </cell>
          <cell r="IF24">
            <v>23.117999999999999</v>
          </cell>
          <cell r="IG24">
            <v>49.09</v>
          </cell>
          <cell r="IH24">
            <v>0</v>
          </cell>
          <cell r="IJ24" t="str">
            <v>BDKM83130</v>
          </cell>
          <cell r="IK24">
            <v>5.25</v>
          </cell>
          <cell r="IL24">
            <v>0</v>
          </cell>
          <cell r="IM24">
            <v>100</v>
          </cell>
          <cell r="IN24">
            <v>5.25</v>
          </cell>
          <cell r="IO24">
            <v>11.8</v>
          </cell>
          <cell r="IP24">
            <v>78.13</v>
          </cell>
          <cell r="IQ24">
            <v>0</v>
          </cell>
        </row>
        <row r="25">
          <cell r="A25" t="str">
            <v>BDKM83142</v>
          </cell>
          <cell r="B25">
            <v>3.0670000000000002</v>
          </cell>
          <cell r="C25">
            <v>0</v>
          </cell>
          <cell r="D25">
            <v>100</v>
          </cell>
          <cell r="E25">
            <v>3.0670000000000002</v>
          </cell>
          <cell r="F25">
            <v>24</v>
          </cell>
          <cell r="G25">
            <v>87.22</v>
          </cell>
          <cell r="H25">
            <v>0</v>
          </cell>
          <cell r="J25" t="str">
            <v>BDKM83142</v>
          </cell>
          <cell r="K25">
            <v>11.234</v>
          </cell>
          <cell r="L25">
            <v>0</v>
          </cell>
          <cell r="M25">
            <v>100</v>
          </cell>
          <cell r="N25">
            <v>11.234</v>
          </cell>
          <cell r="O25">
            <v>24</v>
          </cell>
          <cell r="P25">
            <v>53.19</v>
          </cell>
          <cell r="Q25">
            <v>0</v>
          </cell>
          <cell r="S25" t="str">
            <v>BDKM83142</v>
          </cell>
          <cell r="T25">
            <v>0.93300000000000005</v>
          </cell>
          <cell r="U25">
            <v>0</v>
          </cell>
          <cell r="V25">
            <v>100</v>
          </cell>
          <cell r="W25">
            <v>0.93300000000000005</v>
          </cell>
          <cell r="X25">
            <v>24</v>
          </cell>
          <cell r="Y25">
            <v>96.11</v>
          </cell>
          <cell r="Z25">
            <v>0</v>
          </cell>
          <cell r="AB25" t="str">
            <v>BDKM83142</v>
          </cell>
          <cell r="AC25">
            <v>4.75</v>
          </cell>
          <cell r="AD25">
            <v>0</v>
          </cell>
          <cell r="AE25">
            <v>100</v>
          </cell>
          <cell r="AF25">
            <v>4.75</v>
          </cell>
          <cell r="AG25">
            <v>24</v>
          </cell>
          <cell r="AH25">
            <v>80.209999999999994</v>
          </cell>
          <cell r="AI25">
            <v>0</v>
          </cell>
          <cell r="AK25" t="str">
            <v>BDKM83142</v>
          </cell>
          <cell r="AL25">
            <v>11.132999999999999</v>
          </cell>
          <cell r="AM25">
            <v>100</v>
          </cell>
          <cell r="AN25">
            <v>0</v>
          </cell>
          <cell r="AO25">
            <v>11.132999999999999</v>
          </cell>
          <cell r="AP25">
            <v>24</v>
          </cell>
          <cell r="AQ25">
            <v>53.61</v>
          </cell>
          <cell r="AR25">
            <v>0</v>
          </cell>
          <cell r="AT25" t="str">
            <v>BDKM83142</v>
          </cell>
          <cell r="AU25">
            <v>1.95</v>
          </cell>
          <cell r="AV25">
            <v>0</v>
          </cell>
          <cell r="AW25">
            <v>100</v>
          </cell>
          <cell r="AX25">
            <v>1.95</v>
          </cell>
          <cell r="AY25">
            <v>11.8</v>
          </cell>
          <cell r="AZ25">
            <v>91.88</v>
          </cell>
          <cell r="BA25">
            <v>1.95</v>
          </cell>
          <cell r="BC25" t="str">
            <v>BDKM83142</v>
          </cell>
          <cell r="BD25">
            <v>13.667</v>
          </cell>
          <cell r="BE25">
            <v>0</v>
          </cell>
          <cell r="BF25">
            <v>100</v>
          </cell>
          <cell r="BG25">
            <v>13.667</v>
          </cell>
          <cell r="BH25">
            <v>24</v>
          </cell>
          <cell r="BI25">
            <v>43.05</v>
          </cell>
          <cell r="BJ25">
            <v>13.67</v>
          </cell>
          <cell r="BL25" t="str">
            <v>BDKM83142</v>
          </cell>
          <cell r="BM25">
            <v>4.55</v>
          </cell>
          <cell r="BN25">
            <v>0</v>
          </cell>
          <cell r="BO25">
            <v>100</v>
          </cell>
          <cell r="BP25">
            <v>4.55</v>
          </cell>
          <cell r="BQ25">
            <v>11.75</v>
          </cell>
          <cell r="BR25">
            <v>81.040000000000006</v>
          </cell>
          <cell r="BS25">
            <v>0</v>
          </cell>
          <cell r="BU25" t="str">
            <v>BDKM83142</v>
          </cell>
          <cell r="BV25">
            <v>2.35</v>
          </cell>
          <cell r="BW25">
            <v>0</v>
          </cell>
          <cell r="BX25">
            <v>100</v>
          </cell>
          <cell r="BY25">
            <v>2.35</v>
          </cell>
          <cell r="BZ25">
            <v>24</v>
          </cell>
          <cell r="CA25">
            <v>90.21</v>
          </cell>
          <cell r="CB25">
            <v>0</v>
          </cell>
          <cell r="CD25" t="str">
            <v>BDKM83142</v>
          </cell>
          <cell r="CE25">
            <v>12.15</v>
          </cell>
          <cell r="CF25">
            <v>0</v>
          </cell>
          <cell r="CG25">
            <v>100</v>
          </cell>
          <cell r="CH25">
            <v>12.15</v>
          </cell>
          <cell r="CI25">
            <v>24</v>
          </cell>
          <cell r="CJ25">
            <v>49.38</v>
          </cell>
          <cell r="CK25">
            <v>12.15</v>
          </cell>
          <cell r="CM25" t="str">
            <v>BDKM83142</v>
          </cell>
          <cell r="CN25">
            <v>24</v>
          </cell>
          <cell r="CO25">
            <v>87.363</v>
          </cell>
          <cell r="CP25">
            <v>12.638</v>
          </cell>
          <cell r="CQ25">
            <v>24</v>
          </cell>
          <cell r="CR25">
            <v>24</v>
          </cell>
          <cell r="CS25">
            <v>0</v>
          </cell>
          <cell r="CT25">
            <v>0</v>
          </cell>
          <cell r="CV25" t="str">
            <v>BDKM83142</v>
          </cell>
          <cell r="CW25">
            <v>20.332999999999998</v>
          </cell>
          <cell r="CX25">
            <v>100</v>
          </cell>
          <cell r="CY25">
            <v>0</v>
          </cell>
          <cell r="CZ25">
            <v>20.332999999999998</v>
          </cell>
          <cell r="DA25">
            <v>24</v>
          </cell>
          <cell r="DB25">
            <v>15.28</v>
          </cell>
          <cell r="DC25">
            <v>0</v>
          </cell>
          <cell r="DE25" t="str">
            <v>BDKM83142</v>
          </cell>
          <cell r="DF25">
            <v>0.83299999999999996</v>
          </cell>
          <cell r="DG25">
            <v>0</v>
          </cell>
          <cell r="DH25">
            <v>100</v>
          </cell>
          <cell r="DI25">
            <v>0.83299999999999996</v>
          </cell>
          <cell r="DJ25">
            <v>24</v>
          </cell>
          <cell r="DK25">
            <v>96.53</v>
          </cell>
          <cell r="DN25" t="str">
            <v>BDKM83142</v>
          </cell>
          <cell r="DO25">
            <v>12.566000000000001</v>
          </cell>
          <cell r="DP25">
            <v>0</v>
          </cell>
          <cell r="DQ25">
            <v>100</v>
          </cell>
          <cell r="DR25">
            <v>12.566000000000001</v>
          </cell>
          <cell r="DS25">
            <v>24</v>
          </cell>
          <cell r="DT25">
            <v>47.64</v>
          </cell>
          <cell r="DU25">
            <v>12.57</v>
          </cell>
          <cell r="DW25" t="str">
            <v>BDKM83142</v>
          </cell>
          <cell r="DX25">
            <v>8.4670000000000005</v>
          </cell>
          <cell r="DY25">
            <v>0</v>
          </cell>
          <cell r="DZ25">
            <v>100</v>
          </cell>
          <cell r="EA25">
            <v>8.4670000000000005</v>
          </cell>
          <cell r="EB25">
            <v>19</v>
          </cell>
          <cell r="EC25">
            <v>64.72</v>
          </cell>
          <cell r="ED25">
            <v>0</v>
          </cell>
          <cell r="EF25" t="str">
            <v>BDKM83142</v>
          </cell>
          <cell r="EG25">
            <v>24</v>
          </cell>
          <cell r="EH25">
            <v>0</v>
          </cell>
          <cell r="EI25">
            <v>100</v>
          </cell>
          <cell r="EJ25">
            <v>24</v>
          </cell>
          <cell r="EK25">
            <v>24</v>
          </cell>
          <cell r="EL25">
            <v>0</v>
          </cell>
          <cell r="EM25">
            <v>0</v>
          </cell>
          <cell r="EO25" t="str">
            <v>BDKM83142</v>
          </cell>
          <cell r="EP25">
            <v>24</v>
          </cell>
          <cell r="EQ25">
            <v>0</v>
          </cell>
          <cell r="ER25">
            <v>100</v>
          </cell>
          <cell r="ES25">
            <v>24</v>
          </cell>
          <cell r="ET25">
            <v>24</v>
          </cell>
          <cell r="EU25">
            <v>0</v>
          </cell>
          <cell r="EV25">
            <v>0</v>
          </cell>
          <cell r="EX25" t="str">
            <v>BDKM83142</v>
          </cell>
          <cell r="EY25">
            <v>24</v>
          </cell>
          <cell r="EZ25">
            <v>78.679000000000002</v>
          </cell>
          <cell r="FA25">
            <v>21.321000000000002</v>
          </cell>
          <cell r="FB25">
            <v>24</v>
          </cell>
          <cell r="FC25">
            <v>24</v>
          </cell>
          <cell r="FD25">
            <v>0</v>
          </cell>
          <cell r="FE25">
            <v>24</v>
          </cell>
          <cell r="FG25" t="str">
            <v>BDKM83142</v>
          </cell>
          <cell r="FH25">
            <v>4.2169999999999996</v>
          </cell>
          <cell r="FI25">
            <v>100</v>
          </cell>
          <cell r="FJ25">
            <v>0</v>
          </cell>
          <cell r="FK25">
            <v>4.2169999999999996</v>
          </cell>
          <cell r="FL25">
            <v>24</v>
          </cell>
          <cell r="FM25">
            <v>82.43</v>
          </cell>
          <cell r="FN25">
            <v>0</v>
          </cell>
          <cell r="FP25" t="str">
            <v>BDKM83142</v>
          </cell>
          <cell r="FQ25">
            <v>2.7839999999999998</v>
          </cell>
          <cell r="FR25">
            <v>99.388999999999996</v>
          </cell>
          <cell r="FS25">
            <v>0.61099999999999999</v>
          </cell>
          <cell r="FT25">
            <v>2.7839999999999998</v>
          </cell>
          <cell r="FU25">
            <v>11.801</v>
          </cell>
          <cell r="FV25">
            <v>88.4</v>
          </cell>
          <cell r="FW25">
            <v>2.78</v>
          </cell>
          <cell r="FY25" t="str">
            <v>BDKM83142</v>
          </cell>
          <cell r="FZ25">
            <v>0</v>
          </cell>
          <cell r="GC25">
            <v>0</v>
          </cell>
          <cell r="GD25">
            <v>0</v>
          </cell>
          <cell r="GE25">
            <v>100</v>
          </cell>
          <cell r="GF25">
            <v>0</v>
          </cell>
          <cell r="GH25" t="str">
            <v>BDKM83142</v>
          </cell>
          <cell r="GI25">
            <v>0</v>
          </cell>
          <cell r="GL25">
            <v>0</v>
          </cell>
          <cell r="GM25">
            <v>0</v>
          </cell>
          <cell r="GN25">
            <v>100</v>
          </cell>
          <cell r="GO25">
            <v>0</v>
          </cell>
          <cell r="GQ25" t="str">
            <v>BDKM83142</v>
          </cell>
          <cell r="GR25">
            <v>4.1840000000000002</v>
          </cell>
          <cell r="GS25">
            <v>0</v>
          </cell>
          <cell r="GT25">
            <v>100</v>
          </cell>
          <cell r="GU25">
            <v>4.1840000000000002</v>
          </cell>
          <cell r="GV25">
            <v>24</v>
          </cell>
          <cell r="GW25">
            <v>82.57</v>
          </cell>
          <cell r="GX25">
            <v>0</v>
          </cell>
          <cell r="GZ25" t="str">
            <v>BDKM83142</v>
          </cell>
          <cell r="HA25">
            <v>5.7329999999999997</v>
          </cell>
          <cell r="HB25">
            <v>0</v>
          </cell>
          <cell r="HC25">
            <v>100</v>
          </cell>
          <cell r="HD25">
            <v>5.7329999999999997</v>
          </cell>
          <cell r="HE25">
            <v>24</v>
          </cell>
          <cell r="HF25">
            <v>76.11</v>
          </cell>
          <cell r="HG25">
            <v>0</v>
          </cell>
          <cell r="HI25" t="str">
            <v>BDKM83142</v>
          </cell>
          <cell r="HJ25">
            <v>1.083</v>
          </cell>
          <cell r="HK25">
            <v>0</v>
          </cell>
          <cell r="HL25">
            <v>100</v>
          </cell>
          <cell r="HM25">
            <v>1.083</v>
          </cell>
          <cell r="HN25">
            <v>24</v>
          </cell>
          <cell r="HO25">
            <v>95.49</v>
          </cell>
          <cell r="HP25">
            <v>0</v>
          </cell>
          <cell r="HR25" t="str">
            <v>BDKM83142</v>
          </cell>
          <cell r="HS25">
            <v>2.4169999999999998</v>
          </cell>
          <cell r="HT25">
            <v>0</v>
          </cell>
          <cell r="HU25">
            <v>100</v>
          </cell>
          <cell r="HV25">
            <v>2.4169999999999998</v>
          </cell>
          <cell r="HW25">
            <v>24</v>
          </cell>
          <cell r="HX25">
            <v>89.93</v>
          </cell>
          <cell r="HY25">
            <v>2.42</v>
          </cell>
          <cell r="IA25" t="str">
            <v>BDKM83142</v>
          </cell>
          <cell r="IB25">
            <v>5.2329999999999997</v>
          </cell>
          <cell r="IC25">
            <v>0</v>
          </cell>
          <cell r="ID25">
            <v>100</v>
          </cell>
          <cell r="IE25">
            <v>5.2329999999999997</v>
          </cell>
          <cell r="IF25">
            <v>24</v>
          </cell>
          <cell r="IG25">
            <v>78.2</v>
          </cell>
          <cell r="IH25">
            <v>5.23</v>
          </cell>
          <cell r="IJ25" t="str">
            <v>BDKM83142</v>
          </cell>
          <cell r="IK25">
            <v>4.8499999999999996</v>
          </cell>
          <cell r="IL25">
            <v>0</v>
          </cell>
          <cell r="IM25">
            <v>100</v>
          </cell>
          <cell r="IN25">
            <v>4.8499999999999996</v>
          </cell>
          <cell r="IO25">
            <v>11.8</v>
          </cell>
          <cell r="IP25">
            <v>79.790000000000006</v>
          </cell>
          <cell r="IQ25">
            <v>4.8499999999999996</v>
          </cell>
        </row>
        <row r="26">
          <cell r="A26" t="str">
            <v>BDKM83148</v>
          </cell>
          <cell r="B26">
            <v>0</v>
          </cell>
          <cell r="E26">
            <v>0</v>
          </cell>
          <cell r="F26">
            <v>0</v>
          </cell>
          <cell r="G26">
            <v>100</v>
          </cell>
          <cell r="H26">
            <v>0</v>
          </cell>
          <cell r="J26" t="str">
            <v>BDKM83148</v>
          </cell>
          <cell r="K26">
            <v>1.417</v>
          </cell>
          <cell r="L26">
            <v>0</v>
          </cell>
          <cell r="M26">
            <v>100</v>
          </cell>
          <cell r="N26">
            <v>1.417</v>
          </cell>
          <cell r="O26">
            <v>24</v>
          </cell>
          <cell r="P26">
            <v>94.1</v>
          </cell>
          <cell r="Q26">
            <v>0</v>
          </cell>
          <cell r="S26" t="str">
            <v>BDKM83148</v>
          </cell>
          <cell r="T26">
            <v>12</v>
          </cell>
          <cell r="U26">
            <v>0</v>
          </cell>
          <cell r="V26">
            <v>100</v>
          </cell>
          <cell r="W26">
            <v>12</v>
          </cell>
          <cell r="X26">
            <v>24</v>
          </cell>
          <cell r="Y26">
            <v>50</v>
          </cell>
          <cell r="Z26">
            <v>12</v>
          </cell>
          <cell r="AB26" t="str">
            <v>BDKM83148</v>
          </cell>
          <cell r="AC26">
            <v>20.632999999999999</v>
          </cell>
          <cell r="AD26">
            <v>91.760999999999996</v>
          </cell>
          <cell r="AE26">
            <v>8.2390000000000008</v>
          </cell>
          <cell r="AF26">
            <v>20.632999999999999</v>
          </cell>
          <cell r="AG26">
            <v>24</v>
          </cell>
          <cell r="AH26">
            <v>14.03</v>
          </cell>
          <cell r="AI26">
            <v>20.63</v>
          </cell>
          <cell r="AK26" t="str">
            <v>BDKM83148</v>
          </cell>
          <cell r="AL26">
            <v>5.2329999999999997</v>
          </cell>
          <cell r="AM26">
            <v>100</v>
          </cell>
          <cell r="AN26">
            <v>0</v>
          </cell>
          <cell r="AO26">
            <v>5.2329999999999997</v>
          </cell>
          <cell r="AP26">
            <v>11.8</v>
          </cell>
          <cell r="AQ26">
            <v>78.2</v>
          </cell>
          <cell r="AR26">
            <v>0</v>
          </cell>
          <cell r="AT26" t="str">
            <v>BDKM83148</v>
          </cell>
          <cell r="AU26">
            <v>9.9329999999999998</v>
          </cell>
          <cell r="AV26">
            <v>0</v>
          </cell>
          <cell r="AW26">
            <v>100</v>
          </cell>
          <cell r="AX26">
            <v>9.9329999999999998</v>
          </cell>
          <cell r="AY26">
            <v>24</v>
          </cell>
          <cell r="AZ26">
            <v>58.61</v>
          </cell>
          <cell r="BA26">
            <v>0</v>
          </cell>
          <cell r="BC26" t="str">
            <v>BDKM83148</v>
          </cell>
          <cell r="BD26">
            <v>6.5830000000000002</v>
          </cell>
          <cell r="BE26">
            <v>0</v>
          </cell>
          <cell r="BF26">
            <v>100</v>
          </cell>
          <cell r="BG26">
            <v>6.5830000000000002</v>
          </cell>
          <cell r="BH26">
            <v>19.082999999999998</v>
          </cell>
          <cell r="BI26">
            <v>72.569999999999993</v>
          </cell>
          <cell r="BJ26">
            <v>0</v>
          </cell>
          <cell r="BL26" t="str">
            <v>BDKM83148</v>
          </cell>
          <cell r="BM26">
            <v>0</v>
          </cell>
          <cell r="BP26">
            <v>0</v>
          </cell>
          <cell r="BQ26">
            <v>0</v>
          </cell>
          <cell r="BR26">
            <v>100</v>
          </cell>
          <cell r="BS26">
            <v>0</v>
          </cell>
          <cell r="BU26" t="str">
            <v>BDKM83148</v>
          </cell>
          <cell r="BV26">
            <v>0</v>
          </cell>
          <cell r="BY26">
            <v>0</v>
          </cell>
          <cell r="BZ26">
            <v>8.85</v>
          </cell>
          <cell r="CA26">
            <v>100</v>
          </cell>
          <cell r="CB26">
            <v>0</v>
          </cell>
          <cell r="CD26" t="str">
            <v>BDKM83148</v>
          </cell>
          <cell r="CE26">
            <v>22.132999999999999</v>
          </cell>
          <cell r="CF26">
            <v>92.997</v>
          </cell>
          <cell r="CG26">
            <v>7.0030000000000001</v>
          </cell>
          <cell r="CH26">
            <v>22.132999999999999</v>
          </cell>
          <cell r="CI26">
            <v>24</v>
          </cell>
          <cell r="CJ26">
            <v>7.78</v>
          </cell>
          <cell r="CK26">
            <v>0</v>
          </cell>
          <cell r="CM26" t="str">
            <v>BDKM83148</v>
          </cell>
          <cell r="CN26">
            <v>24</v>
          </cell>
          <cell r="CO26">
            <v>100</v>
          </cell>
          <cell r="CP26">
            <v>0</v>
          </cell>
          <cell r="CQ26">
            <v>24</v>
          </cell>
          <cell r="CR26">
            <v>24</v>
          </cell>
          <cell r="CS26">
            <v>0</v>
          </cell>
          <cell r="CT26">
            <v>0</v>
          </cell>
          <cell r="CV26" t="str">
            <v>BDKM83148</v>
          </cell>
          <cell r="CW26">
            <v>24</v>
          </cell>
          <cell r="CX26">
            <v>100</v>
          </cell>
          <cell r="CY26">
            <v>0</v>
          </cell>
          <cell r="CZ26">
            <v>24</v>
          </cell>
          <cell r="DA26">
            <v>24</v>
          </cell>
          <cell r="DB26">
            <v>0</v>
          </cell>
          <cell r="DC26">
            <v>0</v>
          </cell>
          <cell r="DE26" t="str">
            <v>BDKM83148</v>
          </cell>
          <cell r="DF26">
            <v>12.1</v>
          </cell>
          <cell r="DG26">
            <v>100</v>
          </cell>
          <cell r="DH26">
            <v>0</v>
          </cell>
          <cell r="DI26">
            <v>12.1</v>
          </cell>
          <cell r="DJ26">
            <v>24</v>
          </cell>
          <cell r="DK26">
            <v>49.58</v>
          </cell>
          <cell r="DN26" t="str">
            <v>BDKM83148</v>
          </cell>
          <cell r="DO26">
            <v>0</v>
          </cell>
          <cell r="DR26">
            <v>0</v>
          </cell>
          <cell r="DS26">
            <v>0</v>
          </cell>
          <cell r="DT26">
            <v>100</v>
          </cell>
          <cell r="DU26">
            <v>0</v>
          </cell>
          <cell r="DW26" t="str">
            <v>BDKM83148</v>
          </cell>
          <cell r="DX26">
            <v>0</v>
          </cell>
          <cell r="EA26">
            <v>0</v>
          </cell>
          <cell r="EB26">
            <v>0</v>
          </cell>
          <cell r="EC26">
            <v>100</v>
          </cell>
          <cell r="ED26">
            <v>0</v>
          </cell>
          <cell r="EF26" t="str">
            <v>BDKM83148</v>
          </cell>
          <cell r="EG26">
            <v>0</v>
          </cell>
          <cell r="EJ26">
            <v>0</v>
          </cell>
          <cell r="EK26">
            <v>0</v>
          </cell>
          <cell r="EL26">
            <v>100</v>
          </cell>
          <cell r="EM26">
            <v>0</v>
          </cell>
          <cell r="EO26" t="str">
            <v>BDKM83148</v>
          </cell>
          <cell r="EP26">
            <v>0</v>
          </cell>
          <cell r="ES26">
            <v>0</v>
          </cell>
          <cell r="ET26">
            <v>0</v>
          </cell>
          <cell r="EU26">
            <v>100</v>
          </cell>
          <cell r="EV26">
            <v>0</v>
          </cell>
          <cell r="EX26" t="str">
            <v>BDKM83148</v>
          </cell>
          <cell r="EY26">
            <v>15.5</v>
          </cell>
          <cell r="EZ26">
            <v>0</v>
          </cell>
          <cell r="FA26">
            <v>100</v>
          </cell>
          <cell r="FB26">
            <v>15.5</v>
          </cell>
          <cell r="FC26">
            <v>24</v>
          </cell>
          <cell r="FD26">
            <v>35.42</v>
          </cell>
          <cell r="FE26">
            <v>15.5</v>
          </cell>
          <cell r="FG26" t="str">
            <v>BDKM83148</v>
          </cell>
          <cell r="FH26">
            <v>7.85</v>
          </cell>
          <cell r="FI26">
            <v>0</v>
          </cell>
          <cell r="FJ26">
            <v>100</v>
          </cell>
          <cell r="FK26">
            <v>7.85</v>
          </cell>
          <cell r="FL26">
            <v>24</v>
          </cell>
          <cell r="FM26">
            <v>67.290000000000006</v>
          </cell>
          <cell r="FN26">
            <v>0</v>
          </cell>
          <cell r="FP26" t="str">
            <v>BDKM83148</v>
          </cell>
          <cell r="FQ26">
            <v>13.984</v>
          </cell>
          <cell r="FR26">
            <v>0</v>
          </cell>
          <cell r="FS26">
            <v>100</v>
          </cell>
          <cell r="FT26">
            <v>13.984</v>
          </cell>
          <cell r="FU26">
            <v>24</v>
          </cell>
          <cell r="FV26">
            <v>41.73</v>
          </cell>
          <cell r="FW26">
            <v>13.98</v>
          </cell>
          <cell r="FY26" t="str">
            <v>BDKM83148</v>
          </cell>
          <cell r="FZ26">
            <v>8.0500000000000007</v>
          </cell>
          <cell r="GA26">
            <v>0</v>
          </cell>
          <cell r="GB26">
            <v>100</v>
          </cell>
          <cell r="GC26">
            <v>8.0500000000000007</v>
          </cell>
          <cell r="GD26">
            <v>10.75</v>
          </cell>
          <cell r="GE26">
            <v>66.459999999999994</v>
          </cell>
          <cell r="GF26">
            <v>0</v>
          </cell>
          <cell r="GH26" t="str">
            <v>BDKM83148</v>
          </cell>
          <cell r="GI26">
            <v>4.7830000000000004</v>
          </cell>
          <cell r="GJ26">
            <v>0</v>
          </cell>
          <cell r="GK26">
            <v>100</v>
          </cell>
          <cell r="GL26">
            <v>4.7830000000000004</v>
          </cell>
          <cell r="GM26">
            <v>24</v>
          </cell>
          <cell r="GN26">
            <v>80.069999999999993</v>
          </cell>
          <cell r="GO26">
            <v>0</v>
          </cell>
          <cell r="GQ26" t="str">
            <v>BDKM83148</v>
          </cell>
          <cell r="GR26">
            <v>11.15</v>
          </cell>
          <cell r="GS26">
            <v>0</v>
          </cell>
          <cell r="GT26">
            <v>100</v>
          </cell>
          <cell r="GU26">
            <v>11.15</v>
          </cell>
          <cell r="GV26">
            <v>24</v>
          </cell>
          <cell r="GW26">
            <v>53.54</v>
          </cell>
          <cell r="GX26">
            <v>0</v>
          </cell>
          <cell r="GZ26" t="str">
            <v>BDKM83148</v>
          </cell>
          <cell r="HA26">
            <v>17.95</v>
          </cell>
          <cell r="HB26">
            <v>0</v>
          </cell>
          <cell r="HC26">
            <v>100</v>
          </cell>
          <cell r="HD26">
            <v>17.95</v>
          </cell>
          <cell r="HE26">
            <v>24</v>
          </cell>
          <cell r="HF26">
            <v>25.21</v>
          </cell>
          <cell r="HG26">
            <v>0</v>
          </cell>
          <cell r="HI26" t="str">
            <v>BDKM83148</v>
          </cell>
          <cell r="HJ26">
            <v>2.117</v>
          </cell>
          <cell r="HK26">
            <v>0</v>
          </cell>
          <cell r="HL26">
            <v>100</v>
          </cell>
          <cell r="HM26">
            <v>2.117</v>
          </cell>
          <cell r="HN26">
            <v>24</v>
          </cell>
          <cell r="HO26">
            <v>91.18</v>
          </cell>
          <cell r="HP26">
            <v>0</v>
          </cell>
          <cell r="HR26" t="str">
            <v>BDKM83148</v>
          </cell>
          <cell r="HS26">
            <v>9.0830000000000002</v>
          </cell>
          <cell r="HT26">
            <v>0</v>
          </cell>
          <cell r="HU26">
            <v>100</v>
          </cell>
          <cell r="HV26">
            <v>9.0830000000000002</v>
          </cell>
          <cell r="HW26">
            <v>24</v>
          </cell>
          <cell r="HX26">
            <v>62.15</v>
          </cell>
          <cell r="HY26">
            <v>0</v>
          </cell>
          <cell r="IA26" t="str">
            <v>BDKM83148</v>
          </cell>
          <cell r="IB26">
            <v>0</v>
          </cell>
          <cell r="IE26">
            <v>0</v>
          </cell>
          <cell r="IF26">
            <v>0</v>
          </cell>
          <cell r="IG26">
            <v>100</v>
          </cell>
          <cell r="IH26">
            <v>0</v>
          </cell>
          <cell r="IJ26" t="str">
            <v>BDKM83148</v>
          </cell>
          <cell r="IK26">
            <v>0</v>
          </cell>
          <cell r="IN26">
            <v>0</v>
          </cell>
          <cell r="IO26">
            <v>0</v>
          </cell>
          <cell r="IP26">
            <v>100</v>
          </cell>
          <cell r="IQ26">
            <v>0</v>
          </cell>
        </row>
        <row r="27">
          <cell r="A27" t="str">
            <v>BDKM83165</v>
          </cell>
          <cell r="B27">
            <v>3.6840000000000002</v>
          </cell>
          <cell r="C27">
            <v>7.2480000000000002</v>
          </cell>
          <cell r="D27">
            <v>92.751999999999995</v>
          </cell>
          <cell r="E27">
            <v>3.6840000000000002</v>
          </cell>
          <cell r="F27">
            <v>24</v>
          </cell>
          <cell r="G27">
            <v>84.65</v>
          </cell>
          <cell r="H27">
            <v>3.68</v>
          </cell>
          <cell r="J27" t="str">
            <v>BDKM83165</v>
          </cell>
          <cell r="K27">
            <v>0</v>
          </cell>
          <cell r="N27">
            <v>0</v>
          </cell>
          <cell r="O27">
            <v>0</v>
          </cell>
          <cell r="P27">
            <v>100</v>
          </cell>
          <cell r="Q27">
            <v>0</v>
          </cell>
          <cell r="S27" t="str">
            <v>BDKM83165</v>
          </cell>
          <cell r="T27">
            <v>19.734000000000002</v>
          </cell>
          <cell r="U27">
            <v>0</v>
          </cell>
          <cell r="V27">
            <v>100</v>
          </cell>
          <cell r="W27">
            <v>19.734000000000002</v>
          </cell>
          <cell r="X27">
            <v>24</v>
          </cell>
          <cell r="Y27">
            <v>17.78</v>
          </cell>
          <cell r="Z27">
            <v>0</v>
          </cell>
          <cell r="AB27" t="str">
            <v>BDKM83165</v>
          </cell>
          <cell r="AC27">
            <v>2.8330000000000002</v>
          </cell>
          <cell r="AD27">
            <v>0</v>
          </cell>
          <cell r="AE27">
            <v>100</v>
          </cell>
          <cell r="AF27">
            <v>2.8330000000000002</v>
          </cell>
          <cell r="AG27">
            <v>24</v>
          </cell>
          <cell r="AH27">
            <v>88.2</v>
          </cell>
          <cell r="AI27">
            <v>0</v>
          </cell>
          <cell r="AK27" t="str">
            <v>BDKM83165</v>
          </cell>
          <cell r="AL27">
            <v>5.883</v>
          </cell>
          <cell r="AM27">
            <v>0</v>
          </cell>
          <cell r="AN27">
            <v>100</v>
          </cell>
          <cell r="AO27">
            <v>5.883</v>
          </cell>
          <cell r="AP27">
            <v>24</v>
          </cell>
          <cell r="AQ27">
            <v>75.489999999999995</v>
          </cell>
          <cell r="AR27">
            <v>0</v>
          </cell>
          <cell r="AT27" t="str">
            <v>BDKM83165</v>
          </cell>
          <cell r="AU27">
            <v>19.933</v>
          </cell>
          <cell r="AV27">
            <v>0</v>
          </cell>
          <cell r="AW27">
            <v>100</v>
          </cell>
          <cell r="AX27">
            <v>19.933</v>
          </cell>
          <cell r="AY27">
            <v>24</v>
          </cell>
          <cell r="AZ27">
            <v>16.95</v>
          </cell>
          <cell r="BA27">
            <v>9.9700000000000006</v>
          </cell>
          <cell r="BC27" t="str">
            <v>BDKM83165</v>
          </cell>
          <cell r="BD27">
            <v>24</v>
          </cell>
          <cell r="BE27">
            <v>91.042000000000002</v>
          </cell>
          <cell r="BF27">
            <v>8.9580000000000002</v>
          </cell>
          <cell r="BG27">
            <v>24</v>
          </cell>
          <cell r="BH27">
            <v>24</v>
          </cell>
          <cell r="BI27">
            <v>0</v>
          </cell>
          <cell r="BJ27">
            <v>0</v>
          </cell>
          <cell r="BL27" t="str">
            <v>BDKM83165</v>
          </cell>
          <cell r="BM27">
            <v>14.55</v>
          </cell>
          <cell r="BN27">
            <v>100</v>
          </cell>
          <cell r="BO27">
            <v>0</v>
          </cell>
          <cell r="BP27">
            <v>14.55</v>
          </cell>
          <cell r="BQ27">
            <v>24</v>
          </cell>
          <cell r="BR27">
            <v>39.380000000000003</v>
          </cell>
          <cell r="BS27">
            <v>0</v>
          </cell>
          <cell r="BU27" t="str">
            <v>BDKM83165</v>
          </cell>
          <cell r="BV27">
            <v>10.284000000000001</v>
          </cell>
          <cell r="BW27">
            <v>0</v>
          </cell>
          <cell r="BX27">
            <v>100</v>
          </cell>
          <cell r="BY27">
            <v>10.284000000000001</v>
          </cell>
          <cell r="BZ27">
            <v>24</v>
          </cell>
          <cell r="CA27">
            <v>57.15</v>
          </cell>
          <cell r="CB27">
            <v>0</v>
          </cell>
          <cell r="CD27" t="str">
            <v>BDKM83165</v>
          </cell>
          <cell r="CE27">
            <v>24</v>
          </cell>
          <cell r="CF27">
            <v>83.125</v>
          </cell>
          <cell r="CG27">
            <v>16.875</v>
          </cell>
          <cell r="CH27">
            <v>24</v>
          </cell>
          <cell r="CI27">
            <v>24</v>
          </cell>
          <cell r="CJ27">
            <v>0</v>
          </cell>
          <cell r="CK27">
            <v>0</v>
          </cell>
          <cell r="CM27" t="str">
            <v>BDKM83165</v>
          </cell>
          <cell r="CN27">
            <v>24</v>
          </cell>
          <cell r="CO27">
            <v>100</v>
          </cell>
          <cell r="CP27">
            <v>0</v>
          </cell>
          <cell r="CQ27">
            <v>24</v>
          </cell>
          <cell r="CR27">
            <v>24</v>
          </cell>
          <cell r="CS27">
            <v>0</v>
          </cell>
          <cell r="CT27">
            <v>0</v>
          </cell>
          <cell r="CV27" t="str">
            <v>BDKM83165</v>
          </cell>
          <cell r="CW27">
            <v>24</v>
          </cell>
          <cell r="CX27">
            <v>100</v>
          </cell>
          <cell r="CY27">
            <v>0</v>
          </cell>
          <cell r="CZ27">
            <v>24</v>
          </cell>
          <cell r="DA27">
            <v>24</v>
          </cell>
          <cell r="DB27">
            <v>0</v>
          </cell>
          <cell r="DC27">
            <v>0</v>
          </cell>
          <cell r="DE27" t="str">
            <v>BDKM83165</v>
          </cell>
          <cell r="DF27">
            <v>24</v>
          </cell>
          <cell r="DG27">
            <v>100</v>
          </cell>
          <cell r="DH27">
            <v>0</v>
          </cell>
          <cell r="DI27">
            <v>24</v>
          </cell>
          <cell r="DJ27">
            <v>24</v>
          </cell>
          <cell r="DK27">
            <v>0</v>
          </cell>
          <cell r="DN27" t="str">
            <v>BDKM83165</v>
          </cell>
          <cell r="DO27">
            <v>24</v>
          </cell>
          <cell r="DP27">
            <v>100</v>
          </cell>
          <cell r="DQ27">
            <v>0</v>
          </cell>
          <cell r="DR27">
            <v>24</v>
          </cell>
          <cell r="DS27">
            <v>24</v>
          </cell>
          <cell r="DT27">
            <v>0</v>
          </cell>
          <cell r="DU27">
            <v>0</v>
          </cell>
          <cell r="DW27" t="str">
            <v>BDKM83165</v>
          </cell>
          <cell r="DX27">
            <v>24</v>
          </cell>
          <cell r="DY27">
            <v>100</v>
          </cell>
          <cell r="DZ27">
            <v>0</v>
          </cell>
          <cell r="EA27">
            <v>24</v>
          </cell>
          <cell r="EB27">
            <v>24</v>
          </cell>
          <cell r="EC27">
            <v>0</v>
          </cell>
          <cell r="ED27">
            <v>0</v>
          </cell>
          <cell r="EF27" t="str">
            <v>BDKM83165</v>
          </cell>
          <cell r="EG27">
            <v>24</v>
          </cell>
          <cell r="EH27">
            <v>100</v>
          </cell>
          <cell r="EI27">
            <v>0</v>
          </cell>
          <cell r="EJ27">
            <v>24</v>
          </cell>
          <cell r="EK27">
            <v>24</v>
          </cell>
          <cell r="EL27">
            <v>0</v>
          </cell>
          <cell r="EM27">
            <v>0</v>
          </cell>
          <cell r="EO27" t="str">
            <v>BDKM83165</v>
          </cell>
          <cell r="EP27">
            <v>24</v>
          </cell>
          <cell r="EQ27">
            <v>100</v>
          </cell>
          <cell r="ER27">
            <v>0</v>
          </cell>
          <cell r="ES27">
            <v>24</v>
          </cell>
          <cell r="ET27">
            <v>24</v>
          </cell>
          <cell r="EU27">
            <v>0</v>
          </cell>
          <cell r="EV27">
            <v>0</v>
          </cell>
          <cell r="EX27" t="str">
            <v>BDKM83165</v>
          </cell>
          <cell r="EY27">
            <v>24</v>
          </cell>
          <cell r="EZ27">
            <v>100</v>
          </cell>
          <cell r="FA27">
            <v>0</v>
          </cell>
          <cell r="FB27">
            <v>24</v>
          </cell>
          <cell r="FC27">
            <v>24</v>
          </cell>
          <cell r="FD27">
            <v>0</v>
          </cell>
          <cell r="FE27">
            <v>0</v>
          </cell>
          <cell r="FG27" t="str">
            <v>BDKM83165</v>
          </cell>
          <cell r="FH27">
            <v>14.532999999999999</v>
          </cell>
          <cell r="FI27">
            <v>85.44</v>
          </cell>
          <cell r="FJ27">
            <v>14.56</v>
          </cell>
          <cell r="FK27">
            <v>14.532999999999999</v>
          </cell>
          <cell r="FL27">
            <v>24</v>
          </cell>
          <cell r="FM27">
            <v>39.450000000000003</v>
          </cell>
          <cell r="FN27">
            <v>0</v>
          </cell>
          <cell r="FP27" t="str">
            <v>BDKM83165</v>
          </cell>
          <cell r="FQ27">
            <v>1.45</v>
          </cell>
          <cell r="FR27">
            <v>0</v>
          </cell>
          <cell r="FS27">
            <v>100</v>
          </cell>
          <cell r="FT27">
            <v>1.45</v>
          </cell>
          <cell r="FU27">
            <v>10.367000000000001</v>
          </cell>
          <cell r="FV27">
            <v>93.96</v>
          </cell>
          <cell r="FW27">
            <v>0</v>
          </cell>
          <cell r="FY27" t="str">
            <v>BDKM83165</v>
          </cell>
          <cell r="FZ27">
            <v>0.86699999999999999</v>
          </cell>
          <cell r="GA27">
            <v>0</v>
          </cell>
          <cell r="GB27">
            <v>100</v>
          </cell>
          <cell r="GC27">
            <v>0.86699999999999999</v>
          </cell>
          <cell r="GD27">
            <v>3.2839999999999998</v>
          </cell>
          <cell r="GE27">
            <v>96.39</v>
          </cell>
          <cell r="GF27">
            <v>0</v>
          </cell>
          <cell r="GH27" t="str">
            <v>BDKM83165</v>
          </cell>
          <cell r="GI27">
            <v>0.8</v>
          </cell>
          <cell r="GJ27">
            <v>0</v>
          </cell>
          <cell r="GK27">
            <v>100</v>
          </cell>
          <cell r="GL27">
            <v>0.8</v>
          </cell>
          <cell r="GM27">
            <v>24</v>
          </cell>
          <cell r="GN27">
            <v>96.67</v>
          </cell>
          <cell r="GO27">
            <v>0</v>
          </cell>
          <cell r="GQ27" t="str">
            <v>BDKM83165</v>
          </cell>
          <cell r="GR27">
            <v>1.133</v>
          </cell>
          <cell r="GS27">
            <v>0</v>
          </cell>
          <cell r="GT27">
            <v>100</v>
          </cell>
          <cell r="GU27">
            <v>1.133</v>
          </cell>
          <cell r="GV27">
            <v>5.766</v>
          </cell>
          <cell r="GW27">
            <v>95.28</v>
          </cell>
          <cell r="GX27">
            <v>0</v>
          </cell>
          <cell r="GZ27" t="str">
            <v>BDKM83165</v>
          </cell>
          <cell r="HA27">
            <v>1.7330000000000001</v>
          </cell>
          <cell r="HB27">
            <v>0</v>
          </cell>
          <cell r="HC27">
            <v>100</v>
          </cell>
          <cell r="HD27">
            <v>1.7330000000000001</v>
          </cell>
          <cell r="HE27">
            <v>13.032999999999999</v>
          </cell>
          <cell r="HF27">
            <v>92.78</v>
          </cell>
          <cell r="HG27">
            <v>0</v>
          </cell>
          <cell r="HI27" t="str">
            <v>BDKM83165</v>
          </cell>
          <cell r="HJ27">
            <v>0</v>
          </cell>
          <cell r="HM27">
            <v>0</v>
          </cell>
          <cell r="HN27">
            <v>0</v>
          </cell>
          <cell r="HO27">
            <v>100</v>
          </cell>
          <cell r="HP27">
            <v>0</v>
          </cell>
          <cell r="HR27" t="str">
            <v>BDKM83165</v>
          </cell>
          <cell r="HS27">
            <v>0</v>
          </cell>
          <cell r="HV27">
            <v>0</v>
          </cell>
          <cell r="HW27">
            <v>0</v>
          </cell>
          <cell r="HX27">
            <v>100</v>
          </cell>
          <cell r="HY27">
            <v>0</v>
          </cell>
          <cell r="IA27" t="str">
            <v>BDKM83165</v>
          </cell>
          <cell r="IB27">
            <v>0</v>
          </cell>
          <cell r="IE27">
            <v>0</v>
          </cell>
          <cell r="IF27">
            <v>0</v>
          </cell>
          <cell r="IG27">
            <v>100</v>
          </cell>
          <cell r="IH27">
            <v>0</v>
          </cell>
          <cell r="IJ27" t="str">
            <v>BDKM83165</v>
          </cell>
          <cell r="IK27">
            <v>0</v>
          </cell>
          <cell r="IN27">
            <v>0</v>
          </cell>
          <cell r="IO27">
            <v>8</v>
          </cell>
          <cell r="IP27">
            <v>100</v>
          </cell>
          <cell r="IQ27">
            <v>0</v>
          </cell>
        </row>
        <row r="28">
          <cell r="A28" t="str">
            <v>BDKM83166</v>
          </cell>
          <cell r="B28">
            <v>16.033000000000001</v>
          </cell>
          <cell r="C28">
            <v>0</v>
          </cell>
          <cell r="D28">
            <v>100</v>
          </cell>
          <cell r="E28">
            <v>16.033000000000001</v>
          </cell>
          <cell r="F28">
            <v>24</v>
          </cell>
          <cell r="G28">
            <v>33.200000000000003</v>
          </cell>
          <cell r="H28">
            <v>0</v>
          </cell>
          <cell r="J28" t="str">
            <v>BDKM83166</v>
          </cell>
          <cell r="K28">
            <v>0</v>
          </cell>
          <cell r="N28">
            <v>0</v>
          </cell>
          <cell r="O28">
            <v>0</v>
          </cell>
          <cell r="P28">
            <v>100</v>
          </cell>
          <cell r="Q28">
            <v>0</v>
          </cell>
          <cell r="S28" t="str">
            <v>BDKM83166</v>
          </cell>
          <cell r="T28">
            <v>0</v>
          </cell>
          <cell r="W28">
            <v>0</v>
          </cell>
          <cell r="X28">
            <v>0</v>
          </cell>
          <cell r="Y28">
            <v>100</v>
          </cell>
          <cell r="Z28">
            <v>0</v>
          </cell>
          <cell r="AB28" t="str">
            <v>BDKM83166</v>
          </cell>
          <cell r="AC28">
            <v>0</v>
          </cell>
          <cell r="AF28">
            <v>0</v>
          </cell>
          <cell r="AG28">
            <v>2.2999999999999998</v>
          </cell>
          <cell r="AH28">
            <v>100</v>
          </cell>
          <cell r="AI28">
            <v>0</v>
          </cell>
          <cell r="AK28" t="str">
            <v>BDKM83166</v>
          </cell>
          <cell r="AL28">
            <v>0</v>
          </cell>
          <cell r="AO28">
            <v>0</v>
          </cell>
          <cell r="AP28">
            <v>0</v>
          </cell>
          <cell r="AQ28">
            <v>100</v>
          </cell>
          <cell r="AR28">
            <v>0</v>
          </cell>
          <cell r="AT28" t="str">
            <v>BDKM83166</v>
          </cell>
          <cell r="AU28">
            <v>0</v>
          </cell>
          <cell r="AX28">
            <v>0</v>
          </cell>
          <cell r="AY28">
            <v>0</v>
          </cell>
          <cell r="AZ28">
            <v>100</v>
          </cell>
          <cell r="BA28">
            <v>0</v>
          </cell>
          <cell r="BC28" t="str">
            <v>BDKM83166</v>
          </cell>
          <cell r="BD28">
            <v>0</v>
          </cell>
          <cell r="BG28">
            <v>0</v>
          </cell>
          <cell r="BH28">
            <v>0</v>
          </cell>
          <cell r="BI28">
            <v>100</v>
          </cell>
          <cell r="BJ28">
            <v>0</v>
          </cell>
          <cell r="BL28" t="str">
            <v>BDKM83166</v>
          </cell>
          <cell r="BM28">
            <v>0</v>
          </cell>
          <cell r="BP28">
            <v>0</v>
          </cell>
          <cell r="BQ28">
            <v>0</v>
          </cell>
          <cell r="BR28">
            <v>100</v>
          </cell>
          <cell r="BS28">
            <v>0</v>
          </cell>
          <cell r="BU28" t="str">
            <v>BDKM83166</v>
          </cell>
          <cell r="BV28">
            <v>0</v>
          </cell>
          <cell r="BY28">
            <v>0</v>
          </cell>
          <cell r="BZ28">
            <v>0</v>
          </cell>
          <cell r="CA28">
            <v>100</v>
          </cell>
          <cell r="CB28">
            <v>0</v>
          </cell>
          <cell r="CD28" t="str">
            <v>BDKM83166</v>
          </cell>
          <cell r="CE28">
            <v>0</v>
          </cell>
          <cell r="CH28">
            <v>0</v>
          </cell>
          <cell r="CI28">
            <v>0</v>
          </cell>
          <cell r="CJ28">
            <v>100</v>
          </cell>
          <cell r="CK28">
            <v>0</v>
          </cell>
          <cell r="CM28" t="str">
            <v>BDKM83166</v>
          </cell>
          <cell r="CN28">
            <v>0</v>
          </cell>
          <cell r="CQ28">
            <v>0</v>
          </cell>
          <cell r="CR28">
            <v>0</v>
          </cell>
          <cell r="CS28">
            <v>100</v>
          </cell>
          <cell r="CT28">
            <v>0</v>
          </cell>
          <cell r="CV28" t="str">
            <v>BDKM83166</v>
          </cell>
          <cell r="CW28">
            <v>0</v>
          </cell>
          <cell r="CZ28">
            <v>0</v>
          </cell>
          <cell r="DA28">
            <v>0</v>
          </cell>
          <cell r="DB28">
            <v>100</v>
          </cell>
          <cell r="DC28">
            <v>0</v>
          </cell>
          <cell r="DE28" t="str">
            <v>BDKM83166</v>
          </cell>
          <cell r="DF28">
            <v>3.6829999999999998</v>
          </cell>
          <cell r="DG28">
            <v>100</v>
          </cell>
          <cell r="DH28">
            <v>0</v>
          </cell>
          <cell r="DI28">
            <v>3.6829999999999998</v>
          </cell>
          <cell r="DJ28">
            <v>7.05</v>
          </cell>
          <cell r="DK28">
            <v>84.65</v>
          </cell>
          <cell r="DN28" t="str">
            <v>BDKM83166</v>
          </cell>
          <cell r="DO28">
            <v>0</v>
          </cell>
          <cell r="DR28">
            <v>0</v>
          </cell>
          <cell r="DS28">
            <v>0</v>
          </cell>
          <cell r="DT28">
            <v>100</v>
          </cell>
          <cell r="DU28">
            <v>0</v>
          </cell>
          <cell r="DW28" t="str">
            <v>BDKM83166</v>
          </cell>
          <cell r="DX28">
            <v>0.93300000000000005</v>
          </cell>
          <cell r="DY28">
            <v>100</v>
          </cell>
          <cell r="DZ28">
            <v>0</v>
          </cell>
          <cell r="EA28">
            <v>0.93300000000000005</v>
          </cell>
          <cell r="EB28">
            <v>4.766</v>
          </cell>
          <cell r="EC28">
            <v>96.11</v>
          </cell>
          <cell r="ED28">
            <v>0</v>
          </cell>
          <cell r="EF28" t="str">
            <v>BDKM83166</v>
          </cell>
          <cell r="EG28">
            <v>0.76700000000000002</v>
          </cell>
          <cell r="EH28">
            <v>0</v>
          </cell>
          <cell r="EI28">
            <v>100</v>
          </cell>
          <cell r="EJ28">
            <v>0.76700000000000002</v>
          </cell>
          <cell r="EK28">
            <v>24</v>
          </cell>
          <cell r="EL28">
            <v>96.8</v>
          </cell>
          <cell r="EM28">
            <v>0</v>
          </cell>
          <cell r="EO28" t="str">
            <v>BDKM83166</v>
          </cell>
          <cell r="EP28">
            <v>6.4329999999999998</v>
          </cell>
          <cell r="EQ28">
            <v>0</v>
          </cell>
          <cell r="ER28">
            <v>100</v>
          </cell>
          <cell r="ES28">
            <v>6.4329999999999998</v>
          </cell>
          <cell r="ET28">
            <v>24</v>
          </cell>
          <cell r="EU28">
            <v>73.2</v>
          </cell>
          <cell r="EV28">
            <v>6.43</v>
          </cell>
          <cell r="EX28" t="str">
            <v>BDKM83166</v>
          </cell>
          <cell r="EY28">
            <v>9.8330000000000002</v>
          </cell>
          <cell r="EZ28">
            <v>0</v>
          </cell>
          <cell r="FA28">
            <v>100</v>
          </cell>
          <cell r="FB28">
            <v>9.8330000000000002</v>
          </cell>
          <cell r="FC28">
            <v>24</v>
          </cell>
          <cell r="FD28">
            <v>59.03</v>
          </cell>
          <cell r="FE28">
            <v>0</v>
          </cell>
          <cell r="FG28" t="str">
            <v>BDKM83166</v>
          </cell>
          <cell r="FH28">
            <v>0</v>
          </cell>
          <cell r="FK28">
            <v>0</v>
          </cell>
          <cell r="FL28">
            <v>0</v>
          </cell>
          <cell r="FM28">
            <v>100</v>
          </cell>
          <cell r="FN28">
            <v>0</v>
          </cell>
          <cell r="FP28" t="str">
            <v>BDKM83166</v>
          </cell>
          <cell r="FQ28">
            <v>0</v>
          </cell>
          <cell r="FT28">
            <v>0</v>
          </cell>
          <cell r="FU28">
            <v>0</v>
          </cell>
          <cell r="FV28">
            <v>100</v>
          </cell>
          <cell r="FW28">
            <v>0</v>
          </cell>
          <cell r="FY28" t="str">
            <v>BDKM83166</v>
          </cell>
          <cell r="FZ28">
            <v>7.65</v>
          </cell>
          <cell r="GA28">
            <v>0</v>
          </cell>
          <cell r="GB28">
            <v>100</v>
          </cell>
          <cell r="GC28">
            <v>7.65</v>
          </cell>
          <cell r="GD28">
            <v>10.983000000000001</v>
          </cell>
          <cell r="GE28">
            <v>68.13</v>
          </cell>
          <cell r="GF28">
            <v>7.65</v>
          </cell>
          <cell r="GH28" t="str">
            <v>BDKM83166</v>
          </cell>
          <cell r="GI28">
            <v>0</v>
          </cell>
          <cell r="GL28">
            <v>0</v>
          </cell>
          <cell r="GM28">
            <v>0</v>
          </cell>
          <cell r="GN28">
            <v>100</v>
          </cell>
          <cell r="GO28">
            <v>0</v>
          </cell>
          <cell r="GQ28" t="str">
            <v>BDKM83166</v>
          </cell>
          <cell r="GR28">
            <v>0</v>
          </cell>
          <cell r="GU28">
            <v>0</v>
          </cell>
          <cell r="GV28">
            <v>0</v>
          </cell>
          <cell r="GW28">
            <v>100</v>
          </cell>
          <cell r="GX28">
            <v>0</v>
          </cell>
          <cell r="GZ28" t="str">
            <v>BDKM83166</v>
          </cell>
          <cell r="HA28">
            <v>0.76700000000000002</v>
          </cell>
          <cell r="HB28">
            <v>0</v>
          </cell>
          <cell r="HC28">
            <v>100</v>
          </cell>
          <cell r="HD28">
            <v>0.76700000000000002</v>
          </cell>
          <cell r="HE28">
            <v>13.384</v>
          </cell>
          <cell r="HF28">
            <v>96.8</v>
          </cell>
          <cell r="HG28">
            <v>0</v>
          </cell>
          <cell r="HI28" t="str">
            <v>BDKM83166</v>
          </cell>
          <cell r="HJ28">
            <v>0</v>
          </cell>
          <cell r="HM28">
            <v>0</v>
          </cell>
          <cell r="HN28">
            <v>0</v>
          </cell>
          <cell r="HO28">
            <v>100</v>
          </cell>
          <cell r="HP28">
            <v>0</v>
          </cell>
          <cell r="HR28" t="str">
            <v>BDKM83166</v>
          </cell>
          <cell r="HS28">
            <v>0</v>
          </cell>
          <cell r="HV28">
            <v>0</v>
          </cell>
          <cell r="HW28">
            <v>0</v>
          </cell>
          <cell r="HX28">
            <v>100</v>
          </cell>
          <cell r="HY28">
            <v>0</v>
          </cell>
          <cell r="IA28" t="str">
            <v>BDKM83166</v>
          </cell>
          <cell r="IB28">
            <v>0</v>
          </cell>
          <cell r="IE28">
            <v>0</v>
          </cell>
          <cell r="IF28">
            <v>0</v>
          </cell>
          <cell r="IG28">
            <v>100</v>
          </cell>
          <cell r="IH28">
            <v>0</v>
          </cell>
          <cell r="IJ28" t="str">
            <v>BDKM83166</v>
          </cell>
          <cell r="IK28">
            <v>0</v>
          </cell>
          <cell r="IN28">
            <v>0</v>
          </cell>
          <cell r="IO28">
            <v>0</v>
          </cell>
          <cell r="IP28">
            <v>100</v>
          </cell>
          <cell r="IQ28">
            <v>0</v>
          </cell>
        </row>
        <row r="29">
          <cell r="A29" t="str">
            <v>BDKM83183</v>
          </cell>
          <cell r="B29">
            <v>4.0330000000000004</v>
          </cell>
          <cell r="C29">
            <v>0</v>
          </cell>
          <cell r="D29">
            <v>100</v>
          </cell>
          <cell r="E29">
            <v>4.0330000000000004</v>
          </cell>
          <cell r="F29">
            <v>24</v>
          </cell>
          <cell r="G29">
            <v>83.2</v>
          </cell>
          <cell r="H29">
            <v>0</v>
          </cell>
          <cell r="J29" t="str">
            <v>BDKM83183</v>
          </cell>
          <cell r="K29">
            <v>6.4329999999999998</v>
          </cell>
          <cell r="L29">
            <v>0</v>
          </cell>
          <cell r="M29">
            <v>100</v>
          </cell>
          <cell r="N29">
            <v>6.4329999999999998</v>
          </cell>
          <cell r="O29">
            <v>8.8659999999999997</v>
          </cell>
          <cell r="P29">
            <v>73.2</v>
          </cell>
          <cell r="Q29">
            <v>0</v>
          </cell>
          <cell r="S29" t="str">
            <v>BDKM83183</v>
          </cell>
          <cell r="T29">
            <v>0</v>
          </cell>
          <cell r="W29">
            <v>0</v>
          </cell>
          <cell r="X29">
            <v>0</v>
          </cell>
          <cell r="Y29">
            <v>100</v>
          </cell>
          <cell r="Z29">
            <v>0</v>
          </cell>
          <cell r="AB29" t="str">
            <v>BDKM83183</v>
          </cell>
          <cell r="AC29">
            <v>0</v>
          </cell>
          <cell r="AF29">
            <v>0</v>
          </cell>
          <cell r="AG29">
            <v>0</v>
          </cell>
          <cell r="AH29">
            <v>100</v>
          </cell>
          <cell r="AI29">
            <v>0</v>
          </cell>
          <cell r="AK29" t="str">
            <v>BDKM83183</v>
          </cell>
          <cell r="AL29">
            <v>3.7</v>
          </cell>
          <cell r="AM29">
            <v>0</v>
          </cell>
          <cell r="AN29">
            <v>100</v>
          </cell>
          <cell r="AO29">
            <v>3.7</v>
          </cell>
          <cell r="AP29">
            <v>24</v>
          </cell>
          <cell r="AQ29">
            <v>84.58</v>
          </cell>
          <cell r="AR29">
            <v>0</v>
          </cell>
          <cell r="AT29" t="str">
            <v>BDKM83183</v>
          </cell>
          <cell r="AU29">
            <v>0</v>
          </cell>
          <cell r="AX29">
            <v>0</v>
          </cell>
          <cell r="AY29">
            <v>0</v>
          </cell>
          <cell r="AZ29">
            <v>100</v>
          </cell>
          <cell r="BA29">
            <v>0</v>
          </cell>
          <cell r="BC29" t="str">
            <v>BDKM83183</v>
          </cell>
          <cell r="BD29">
            <v>4.9829999999999997</v>
          </cell>
          <cell r="BE29">
            <v>0</v>
          </cell>
          <cell r="BF29">
            <v>100</v>
          </cell>
          <cell r="BG29">
            <v>4.9829999999999997</v>
          </cell>
          <cell r="BH29">
            <v>11.75</v>
          </cell>
          <cell r="BI29">
            <v>79.239999999999995</v>
          </cell>
          <cell r="BJ29">
            <v>0</v>
          </cell>
          <cell r="BL29" t="str">
            <v>BDKM83183</v>
          </cell>
          <cell r="BM29">
            <v>0</v>
          </cell>
          <cell r="BP29">
            <v>0</v>
          </cell>
          <cell r="BQ29">
            <v>0</v>
          </cell>
          <cell r="BR29">
            <v>100</v>
          </cell>
          <cell r="BS29">
            <v>0</v>
          </cell>
          <cell r="BU29" t="str">
            <v>BDKM83183</v>
          </cell>
          <cell r="BV29">
            <v>0</v>
          </cell>
          <cell r="BY29">
            <v>0</v>
          </cell>
          <cell r="BZ29">
            <v>0</v>
          </cell>
          <cell r="CA29">
            <v>100</v>
          </cell>
          <cell r="CB29">
            <v>0</v>
          </cell>
          <cell r="CD29" t="str">
            <v>BDKM83183</v>
          </cell>
          <cell r="CE29">
            <v>4.75</v>
          </cell>
          <cell r="CF29">
            <v>100</v>
          </cell>
          <cell r="CG29">
            <v>0</v>
          </cell>
          <cell r="CH29">
            <v>4.75</v>
          </cell>
          <cell r="CI29">
            <v>8.6669999999999998</v>
          </cell>
          <cell r="CJ29">
            <v>80.209999999999994</v>
          </cell>
          <cell r="CK29">
            <v>0</v>
          </cell>
          <cell r="CM29" t="str">
            <v>BDKM83183</v>
          </cell>
          <cell r="CN29">
            <v>10.25</v>
          </cell>
          <cell r="CO29">
            <v>0</v>
          </cell>
          <cell r="CP29">
            <v>100</v>
          </cell>
          <cell r="CQ29">
            <v>10.25</v>
          </cell>
          <cell r="CR29">
            <v>24</v>
          </cell>
          <cell r="CS29">
            <v>57.29</v>
          </cell>
          <cell r="CT29">
            <v>0</v>
          </cell>
          <cell r="CV29" t="str">
            <v>BDKM83183</v>
          </cell>
          <cell r="CW29">
            <v>8.8829999999999991</v>
          </cell>
          <cell r="CX29">
            <v>0</v>
          </cell>
          <cell r="CY29">
            <v>100</v>
          </cell>
          <cell r="CZ29">
            <v>8.8829999999999991</v>
          </cell>
          <cell r="DA29">
            <v>24</v>
          </cell>
          <cell r="DB29">
            <v>62.99</v>
          </cell>
          <cell r="DC29">
            <v>0</v>
          </cell>
          <cell r="DE29" t="str">
            <v>BDKM83183</v>
          </cell>
          <cell r="DF29">
            <v>1.333</v>
          </cell>
          <cell r="DG29">
            <v>0</v>
          </cell>
          <cell r="DH29">
            <v>100</v>
          </cell>
          <cell r="DI29">
            <v>1.333</v>
          </cell>
          <cell r="DJ29">
            <v>3.2</v>
          </cell>
          <cell r="DK29">
            <v>94.45</v>
          </cell>
          <cell r="DN29" t="str">
            <v>BDKM83183</v>
          </cell>
          <cell r="DO29">
            <v>0.4</v>
          </cell>
          <cell r="DP29">
            <v>0</v>
          </cell>
          <cell r="DQ29">
            <v>100</v>
          </cell>
          <cell r="DR29">
            <v>0.4</v>
          </cell>
          <cell r="DS29">
            <v>24</v>
          </cell>
          <cell r="DT29">
            <v>98.33</v>
          </cell>
          <cell r="DU29">
            <v>0.4</v>
          </cell>
          <cell r="DW29" t="str">
            <v>BDKM83183</v>
          </cell>
          <cell r="DX29">
            <v>0</v>
          </cell>
          <cell r="EA29">
            <v>0</v>
          </cell>
          <cell r="EB29">
            <v>0</v>
          </cell>
          <cell r="EC29">
            <v>100</v>
          </cell>
          <cell r="ED29">
            <v>0</v>
          </cell>
          <cell r="EF29" t="str">
            <v>BDKM83183</v>
          </cell>
          <cell r="EG29">
            <v>0</v>
          </cell>
          <cell r="EJ29">
            <v>0</v>
          </cell>
          <cell r="EK29">
            <v>0</v>
          </cell>
          <cell r="EL29">
            <v>100</v>
          </cell>
          <cell r="EM29">
            <v>0</v>
          </cell>
          <cell r="EO29" t="str">
            <v>BDKM83183</v>
          </cell>
          <cell r="EP29">
            <v>2.25</v>
          </cell>
          <cell r="EQ29">
            <v>0</v>
          </cell>
          <cell r="ER29">
            <v>100</v>
          </cell>
          <cell r="ES29">
            <v>2.25</v>
          </cell>
          <cell r="ET29">
            <v>24</v>
          </cell>
          <cell r="EU29">
            <v>90.63</v>
          </cell>
          <cell r="EV29">
            <v>2.25</v>
          </cell>
          <cell r="EX29" t="str">
            <v>BDKM83183</v>
          </cell>
          <cell r="EY29">
            <v>12.867000000000001</v>
          </cell>
          <cell r="EZ29">
            <v>0</v>
          </cell>
          <cell r="FA29">
            <v>100</v>
          </cell>
          <cell r="FB29">
            <v>12.867000000000001</v>
          </cell>
          <cell r="FC29">
            <v>24</v>
          </cell>
          <cell r="FD29">
            <v>46.39</v>
          </cell>
          <cell r="FE29">
            <v>12.87</v>
          </cell>
          <cell r="FG29" t="str">
            <v>BDKM83183</v>
          </cell>
          <cell r="FH29">
            <v>24</v>
          </cell>
          <cell r="FI29">
            <v>0</v>
          </cell>
          <cell r="FJ29">
            <v>100</v>
          </cell>
          <cell r="FK29">
            <v>24</v>
          </cell>
          <cell r="FL29">
            <v>24</v>
          </cell>
          <cell r="FM29">
            <v>0</v>
          </cell>
          <cell r="FN29">
            <v>0</v>
          </cell>
          <cell r="FP29" t="str">
            <v>BDKM83183</v>
          </cell>
          <cell r="FQ29">
            <v>24</v>
          </cell>
          <cell r="FR29">
            <v>0</v>
          </cell>
          <cell r="FS29">
            <v>100</v>
          </cell>
          <cell r="FT29">
            <v>24</v>
          </cell>
          <cell r="FU29">
            <v>24</v>
          </cell>
          <cell r="FV29">
            <v>0</v>
          </cell>
          <cell r="FW29">
            <v>0</v>
          </cell>
          <cell r="FY29" t="str">
            <v>BDKM83183</v>
          </cell>
          <cell r="FZ29">
            <v>24</v>
          </cell>
          <cell r="GA29">
            <v>0</v>
          </cell>
          <cell r="GB29">
            <v>100</v>
          </cell>
          <cell r="GC29">
            <v>24</v>
          </cell>
          <cell r="GD29">
            <v>24</v>
          </cell>
          <cell r="GE29">
            <v>0</v>
          </cell>
          <cell r="GF29">
            <v>0</v>
          </cell>
          <cell r="GH29" t="str">
            <v>BDKM83183</v>
          </cell>
          <cell r="GI29">
            <v>16.350000000000001</v>
          </cell>
          <cell r="GJ29">
            <v>0</v>
          </cell>
          <cell r="GK29">
            <v>100</v>
          </cell>
          <cell r="GL29">
            <v>16.350000000000001</v>
          </cell>
          <cell r="GM29">
            <v>24</v>
          </cell>
          <cell r="GN29">
            <v>31.88</v>
          </cell>
          <cell r="GO29">
            <v>0</v>
          </cell>
          <cell r="GQ29" t="str">
            <v>BDKM83183</v>
          </cell>
          <cell r="GR29">
            <v>12.367000000000001</v>
          </cell>
          <cell r="GS29">
            <v>0</v>
          </cell>
          <cell r="GT29">
            <v>100</v>
          </cell>
          <cell r="GU29">
            <v>12.367000000000001</v>
          </cell>
          <cell r="GV29">
            <v>24</v>
          </cell>
          <cell r="GW29">
            <v>48.47</v>
          </cell>
          <cell r="GX29">
            <v>12.37</v>
          </cell>
          <cell r="GZ29" t="str">
            <v>BDKM83183</v>
          </cell>
          <cell r="HA29">
            <v>1</v>
          </cell>
          <cell r="HB29">
            <v>0</v>
          </cell>
          <cell r="HC29">
            <v>100</v>
          </cell>
          <cell r="HD29">
            <v>1</v>
          </cell>
          <cell r="HE29">
            <v>24</v>
          </cell>
          <cell r="HF29">
            <v>95.83</v>
          </cell>
          <cell r="HG29">
            <v>1</v>
          </cell>
          <cell r="HI29" t="str">
            <v>BDKM83183</v>
          </cell>
          <cell r="HJ29">
            <v>17.067</v>
          </cell>
          <cell r="HK29">
            <v>0</v>
          </cell>
          <cell r="HL29">
            <v>100</v>
          </cell>
          <cell r="HM29">
            <v>17.067</v>
          </cell>
          <cell r="HN29">
            <v>24</v>
          </cell>
          <cell r="HO29">
            <v>28.89</v>
          </cell>
          <cell r="HP29">
            <v>0</v>
          </cell>
          <cell r="HR29" t="str">
            <v>BDKM83183</v>
          </cell>
          <cell r="HS29">
            <v>19.216000000000001</v>
          </cell>
          <cell r="HT29">
            <v>0</v>
          </cell>
          <cell r="HU29">
            <v>100</v>
          </cell>
          <cell r="HV29">
            <v>21.632999999999999</v>
          </cell>
          <cell r="HW29">
            <v>24</v>
          </cell>
          <cell r="HX29">
            <v>9.86</v>
          </cell>
          <cell r="HY29">
            <v>0</v>
          </cell>
          <cell r="IA29" t="str">
            <v>BDKM83183</v>
          </cell>
          <cell r="IB29">
            <v>11.5</v>
          </cell>
          <cell r="IC29">
            <v>80.435000000000002</v>
          </cell>
          <cell r="ID29">
            <v>19.565000000000001</v>
          </cell>
          <cell r="IE29">
            <v>11.5</v>
          </cell>
          <cell r="IF29">
            <v>11.5</v>
          </cell>
          <cell r="IG29">
            <v>52.08</v>
          </cell>
          <cell r="IH29">
            <v>0</v>
          </cell>
          <cell r="IJ29" t="str">
            <v>BDKM83183</v>
          </cell>
          <cell r="IK29">
            <v>0</v>
          </cell>
          <cell r="IN29">
            <v>0</v>
          </cell>
          <cell r="IO29">
            <v>0</v>
          </cell>
          <cell r="IP29">
            <v>100</v>
          </cell>
          <cell r="IQ29">
            <v>0</v>
          </cell>
        </row>
        <row r="30">
          <cell r="A30" t="str">
            <v>BDKM83185</v>
          </cell>
          <cell r="B30">
            <v>0</v>
          </cell>
          <cell r="E30">
            <v>0</v>
          </cell>
          <cell r="F30">
            <v>0</v>
          </cell>
          <cell r="G30">
            <v>100</v>
          </cell>
          <cell r="H30">
            <v>0</v>
          </cell>
          <cell r="J30" t="str">
            <v>BDKM83185</v>
          </cell>
          <cell r="K30">
            <v>0</v>
          </cell>
          <cell r="N30">
            <v>0</v>
          </cell>
          <cell r="O30">
            <v>0</v>
          </cell>
          <cell r="P30">
            <v>100</v>
          </cell>
          <cell r="Q30">
            <v>0</v>
          </cell>
          <cell r="S30" t="str">
            <v>BDKM83185</v>
          </cell>
          <cell r="T30">
            <v>0</v>
          </cell>
          <cell r="W30">
            <v>0</v>
          </cell>
          <cell r="X30">
            <v>0</v>
          </cell>
          <cell r="Y30">
            <v>100</v>
          </cell>
          <cell r="Z30">
            <v>0</v>
          </cell>
          <cell r="AB30" t="str">
            <v>BDKM83185</v>
          </cell>
          <cell r="AC30">
            <v>0</v>
          </cell>
          <cell r="AF30">
            <v>0</v>
          </cell>
          <cell r="AG30">
            <v>0</v>
          </cell>
          <cell r="AH30">
            <v>100</v>
          </cell>
          <cell r="AI30">
            <v>0</v>
          </cell>
          <cell r="AK30" t="str">
            <v>BDKM83185</v>
          </cell>
          <cell r="AL30">
            <v>0</v>
          </cell>
          <cell r="AO30">
            <v>0</v>
          </cell>
          <cell r="AP30">
            <v>1.133</v>
          </cell>
          <cell r="AQ30">
            <v>100</v>
          </cell>
          <cell r="AR30">
            <v>0</v>
          </cell>
          <cell r="AT30" t="str">
            <v>BDKM83185</v>
          </cell>
          <cell r="AU30">
            <v>12.484</v>
          </cell>
          <cell r="AV30">
            <v>0</v>
          </cell>
          <cell r="AW30">
            <v>100</v>
          </cell>
          <cell r="AX30">
            <v>12.484</v>
          </cell>
          <cell r="AY30">
            <v>15.217000000000001</v>
          </cell>
          <cell r="AZ30">
            <v>47.98</v>
          </cell>
          <cell r="BA30">
            <v>6.24</v>
          </cell>
          <cell r="BC30" t="str">
            <v>BDKM83185</v>
          </cell>
          <cell r="BD30">
            <v>4.633</v>
          </cell>
          <cell r="BE30">
            <v>0</v>
          </cell>
          <cell r="BF30">
            <v>100</v>
          </cell>
          <cell r="BG30">
            <v>4.633</v>
          </cell>
          <cell r="BH30">
            <v>13.733000000000001</v>
          </cell>
          <cell r="BI30">
            <v>80.7</v>
          </cell>
          <cell r="BJ30">
            <v>4.63</v>
          </cell>
          <cell r="BL30" t="str">
            <v>BDKM83185</v>
          </cell>
          <cell r="BM30">
            <v>5.75</v>
          </cell>
          <cell r="BN30">
            <v>0</v>
          </cell>
          <cell r="BO30">
            <v>100</v>
          </cell>
          <cell r="BP30">
            <v>5.75</v>
          </cell>
          <cell r="BQ30">
            <v>11.75</v>
          </cell>
          <cell r="BR30">
            <v>76.040000000000006</v>
          </cell>
          <cell r="BS30">
            <v>0</v>
          </cell>
          <cell r="BU30" t="str">
            <v>BDKM83185</v>
          </cell>
          <cell r="BV30">
            <v>16.332999999999998</v>
          </cell>
          <cell r="BW30">
            <v>0</v>
          </cell>
          <cell r="BX30">
            <v>100</v>
          </cell>
          <cell r="BY30">
            <v>17.216000000000001</v>
          </cell>
          <cell r="BZ30">
            <v>24</v>
          </cell>
          <cell r="CA30">
            <v>28.27</v>
          </cell>
          <cell r="CB30">
            <v>0</v>
          </cell>
          <cell r="CD30" t="str">
            <v>BDKM83185</v>
          </cell>
          <cell r="CE30">
            <v>11</v>
          </cell>
          <cell r="CF30">
            <v>63.182000000000002</v>
          </cell>
          <cell r="CG30">
            <v>36.817999999999998</v>
          </cell>
          <cell r="CH30">
            <v>11</v>
          </cell>
          <cell r="CI30">
            <v>11</v>
          </cell>
          <cell r="CJ30">
            <v>54.17</v>
          </cell>
          <cell r="CK30">
            <v>0</v>
          </cell>
          <cell r="CM30" t="str">
            <v>BDKM83185</v>
          </cell>
          <cell r="CN30">
            <v>0</v>
          </cell>
          <cell r="CQ30">
            <v>0</v>
          </cell>
          <cell r="CR30">
            <v>0</v>
          </cell>
          <cell r="CS30">
            <v>100</v>
          </cell>
          <cell r="CT30">
            <v>0</v>
          </cell>
          <cell r="CV30" t="str">
            <v>BDKM83185</v>
          </cell>
          <cell r="CW30">
            <v>0</v>
          </cell>
          <cell r="CZ30">
            <v>0</v>
          </cell>
          <cell r="DA30">
            <v>0</v>
          </cell>
          <cell r="DB30">
            <v>100</v>
          </cell>
          <cell r="DC30">
            <v>0</v>
          </cell>
          <cell r="DE30" t="str">
            <v>BDKM83185</v>
          </cell>
          <cell r="DF30">
            <v>12.617000000000001</v>
          </cell>
          <cell r="DG30">
            <v>0</v>
          </cell>
          <cell r="DH30">
            <v>100</v>
          </cell>
          <cell r="DI30">
            <v>12.617000000000001</v>
          </cell>
          <cell r="DJ30">
            <v>24</v>
          </cell>
          <cell r="DK30">
            <v>47.43</v>
          </cell>
          <cell r="DN30" t="str">
            <v>BDKM83185</v>
          </cell>
          <cell r="DO30">
            <v>0</v>
          </cell>
          <cell r="DR30">
            <v>0</v>
          </cell>
          <cell r="DS30">
            <v>0</v>
          </cell>
          <cell r="DT30">
            <v>100</v>
          </cell>
          <cell r="DU30">
            <v>0</v>
          </cell>
          <cell r="DW30" t="str">
            <v>BDKM83185</v>
          </cell>
          <cell r="DX30">
            <v>0</v>
          </cell>
          <cell r="EA30">
            <v>0</v>
          </cell>
          <cell r="EB30">
            <v>0</v>
          </cell>
          <cell r="EC30">
            <v>100</v>
          </cell>
          <cell r="ED30">
            <v>0</v>
          </cell>
          <cell r="EF30" t="str">
            <v>BDKM83185</v>
          </cell>
          <cell r="EG30">
            <v>1.1000000000000001</v>
          </cell>
          <cell r="EH30">
            <v>0</v>
          </cell>
          <cell r="EI30">
            <v>100</v>
          </cell>
          <cell r="EJ30">
            <v>1.1000000000000001</v>
          </cell>
          <cell r="EK30">
            <v>24</v>
          </cell>
          <cell r="EL30">
            <v>95.42</v>
          </cell>
          <cell r="EM30">
            <v>0</v>
          </cell>
          <cell r="EO30" t="str">
            <v>BDKM83185</v>
          </cell>
          <cell r="EP30">
            <v>0</v>
          </cell>
          <cell r="ES30">
            <v>0</v>
          </cell>
          <cell r="ET30">
            <v>0</v>
          </cell>
          <cell r="EU30">
            <v>100</v>
          </cell>
          <cell r="EV30">
            <v>0</v>
          </cell>
          <cell r="EX30" t="str">
            <v>BDKM83185</v>
          </cell>
          <cell r="EY30">
            <v>0</v>
          </cell>
          <cell r="FB30">
            <v>0</v>
          </cell>
          <cell r="FC30">
            <v>0</v>
          </cell>
          <cell r="FD30">
            <v>100</v>
          </cell>
          <cell r="FE30">
            <v>0</v>
          </cell>
          <cell r="FG30" t="str">
            <v>BDKM83185</v>
          </cell>
          <cell r="FH30">
            <v>0</v>
          </cell>
          <cell r="FK30">
            <v>0</v>
          </cell>
          <cell r="FL30">
            <v>0</v>
          </cell>
          <cell r="FM30">
            <v>100</v>
          </cell>
          <cell r="FN30">
            <v>0</v>
          </cell>
          <cell r="FP30" t="str">
            <v>BDKM83185</v>
          </cell>
          <cell r="FQ30">
            <v>0</v>
          </cell>
          <cell r="FT30">
            <v>0</v>
          </cell>
          <cell r="FU30">
            <v>0</v>
          </cell>
          <cell r="FV30">
            <v>100</v>
          </cell>
          <cell r="FW30">
            <v>0</v>
          </cell>
          <cell r="FY30" t="str">
            <v>BDKM83185</v>
          </cell>
          <cell r="FZ30">
            <v>9.3000000000000007</v>
          </cell>
          <cell r="GA30">
            <v>0</v>
          </cell>
          <cell r="GB30">
            <v>100</v>
          </cell>
          <cell r="GC30">
            <v>9.3000000000000007</v>
          </cell>
          <cell r="GD30">
            <v>24</v>
          </cell>
          <cell r="GE30">
            <v>61.25</v>
          </cell>
          <cell r="GF30">
            <v>9.3000000000000007</v>
          </cell>
          <cell r="GH30" t="str">
            <v>BDKM83185</v>
          </cell>
          <cell r="GI30">
            <v>17.666</v>
          </cell>
          <cell r="GJ30">
            <v>0</v>
          </cell>
          <cell r="GK30">
            <v>100</v>
          </cell>
          <cell r="GL30">
            <v>17.666</v>
          </cell>
          <cell r="GM30">
            <v>24</v>
          </cell>
          <cell r="GN30">
            <v>26.39</v>
          </cell>
          <cell r="GO30">
            <v>0</v>
          </cell>
          <cell r="GQ30" t="str">
            <v>BDKM83185</v>
          </cell>
          <cell r="GR30">
            <v>1.9330000000000001</v>
          </cell>
          <cell r="GS30">
            <v>0</v>
          </cell>
          <cell r="GT30">
            <v>100</v>
          </cell>
          <cell r="GU30">
            <v>1.9330000000000001</v>
          </cell>
          <cell r="GV30">
            <v>3.7829999999999999</v>
          </cell>
          <cell r="GW30">
            <v>91.95</v>
          </cell>
          <cell r="GX30">
            <v>1.93</v>
          </cell>
          <cell r="GZ30" t="str">
            <v>BDKM83185</v>
          </cell>
          <cell r="HA30">
            <v>0</v>
          </cell>
          <cell r="HD30">
            <v>0</v>
          </cell>
          <cell r="HE30">
            <v>0</v>
          </cell>
          <cell r="HF30">
            <v>100</v>
          </cell>
          <cell r="HG30">
            <v>0</v>
          </cell>
          <cell r="HI30" t="str">
            <v>BDKM83185</v>
          </cell>
          <cell r="HJ30">
            <v>4.3499999999999996</v>
          </cell>
          <cell r="HK30">
            <v>31.425000000000001</v>
          </cell>
          <cell r="HL30">
            <v>68.575000000000003</v>
          </cell>
          <cell r="HM30">
            <v>4.3499999999999996</v>
          </cell>
          <cell r="HN30">
            <v>24</v>
          </cell>
          <cell r="HO30">
            <v>81.88</v>
          </cell>
          <cell r="HP30">
            <v>0</v>
          </cell>
          <cell r="HR30" t="str">
            <v>BDKM83185</v>
          </cell>
          <cell r="HS30">
            <v>0</v>
          </cell>
          <cell r="HV30">
            <v>0</v>
          </cell>
          <cell r="HW30">
            <v>4.7830000000000004</v>
          </cell>
          <cell r="HX30">
            <v>100</v>
          </cell>
          <cell r="HY30">
            <v>0</v>
          </cell>
          <cell r="IA30" t="str">
            <v>BDKM83185</v>
          </cell>
          <cell r="IB30">
            <v>8.1669999999999998</v>
          </cell>
          <cell r="IC30">
            <v>0</v>
          </cell>
          <cell r="ID30">
            <v>100</v>
          </cell>
          <cell r="IE30">
            <v>8.1669999999999998</v>
          </cell>
          <cell r="IF30">
            <v>24</v>
          </cell>
          <cell r="IG30">
            <v>65.97</v>
          </cell>
          <cell r="IH30">
            <v>0</v>
          </cell>
          <cell r="IJ30" t="str">
            <v>BDKM83185</v>
          </cell>
          <cell r="IK30">
            <v>19</v>
          </cell>
          <cell r="IL30">
            <v>0</v>
          </cell>
          <cell r="IM30">
            <v>100</v>
          </cell>
          <cell r="IN30">
            <v>19</v>
          </cell>
          <cell r="IO30">
            <v>24</v>
          </cell>
          <cell r="IP30">
            <v>20.83</v>
          </cell>
          <cell r="IQ30">
            <v>0</v>
          </cell>
        </row>
        <row r="31">
          <cell r="A31" t="str">
            <v>BDRT85008</v>
          </cell>
          <cell r="B31">
            <v>0</v>
          </cell>
          <cell r="E31">
            <v>0</v>
          </cell>
          <cell r="F31">
            <v>0</v>
          </cell>
          <cell r="G31">
            <v>100</v>
          </cell>
          <cell r="H31">
            <v>0</v>
          </cell>
          <cell r="J31" t="str">
            <v>BDRT85008</v>
          </cell>
          <cell r="K31">
            <v>0</v>
          </cell>
          <cell r="N31">
            <v>0</v>
          </cell>
          <cell r="O31">
            <v>0</v>
          </cell>
          <cell r="P31">
            <v>100</v>
          </cell>
          <cell r="Q31">
            <v>0</v>
          </cell>
          <cell r="S31" t="str">
            <v>BDRT85008</v>
          </cell>
          <cell r="T31">
            <v>0</v>
          </cell>
          <cell r="W31">
            <v>0</v>
          </cell>
          <cell r="X31">
            <v>0</v>
          </cell>
          <cell r="Y31">
            <v>100</v>
          </cell>
          <cell r="Z31">
            <v>0</v>
          </cell>
          <cell r="AB31" t="str">
            <v>BDRT85008</v>
          </cell>
          <cell r="AC31">
            <v>0</v>
          </cell>
          <cell r="AF31">
            <v>0</v>
          </cell>
          <cell r="AG31">
            <v>0</v>
          </cell>
          <cell r="AH31">
            <v>100</v>
          </cell>
          <cell r="AI31">
            <v>0</v>
          </cell>
          <cell r="AK31" t="str">
            <v>BDRT85008</v>
          </cell>
          <cell r="AL31">
            <v>0</v>
          </cell>
          <cell r="AO31">
            <v>0</v>
          </cell>
          <cell r="AP31">
            <v>0</v>
          </cell>
          <cell r="AQ31">
            <v>100</v>
          </cell>
          <cell r="AR31">
            <v>0</v>
          </cell>
          <cell r="AT31" t="str">
            <v>BDRT85008</v>
          </cell>
          <cell r="AU31">
            <v>0</v>
          </cell>
          <cell r="AX31">
            <v>0</v>
          </cell>
          <cell r="AY31">
            <v>0</v>
          </cell>
          <cell r="AZ31">
            <v>100</v>
          </cell>
          <cell r="BA31">
            <v>0</v>
          </cell>
          <cell r="BC31" t="str">
            <v>BDRT85008</v>
          </cell>
          <cell r="BD31">
            <v>0</v>
          </cell>
          <cell r="BG31">
            <v>0</v>
          </cell>
          <cell r="BH31">
            <v>0</v>
          </cell>
          <cell r="BI31">
            <v>100</v>
          </cell>
          <cell r="BJ31">
            <v>0</v>
          </cell>
          <cell r="BL31" t="str">
            <v>BDRT85008</v>
          </cell>
          <cell r="BM31">
            <v>0</v>
          </cell>
          <cell r="BP31">
            <v>0</v>
          </cell>
          <cell r="BQ31">
            <v>0</v>
          </cell>
          <cell r="BR31">
            <v>100</v>
          </cell>
          <cell r="BS31">
            <v>0</v>
          </cell>
          <cell r="BU31" t="str">
            <v>BDRT85008</v>
          </cell>
          <cell r="BV31">
            <v>0</v>
          </cell>
          <cell r="BY31">
            <v>0</v>
          </cell>
          <cell r="BZ31">
            <v>0</v>
          </cell>
          <cell r="CA31">
            <v>100</v>
          </cell>
          <cell r="CB31">
            <v>0</v>
          </cell>
          <cell r="CD31" t="str">
            <v>BDRT85008</v>
          </cell>
          <cell r="CE31">
            <v>0</v>
          </cell>
          <cell r="CH31">
            <v>0</v>
          </cell>
          <cell r="CI31">
            <v>0</v>
          </cell>
          <cell r="CJ31">
            <v>100</v>
          </cell>
          <cell r="CK31">
            <v>0</v>
          </cell>
          <cell r="CM31" t="str">
            <v>BDRT85008</v>
          </cell>
          <cell r="CN31">
            <v>0</v>
          </cell>
          <cell r="CQ31">
            <v>0</v>
          </cell>
          <cell r="CR31">
            <v>0</v>
          </cell>
          <cell r="CS31">
            <v>100</v>
          </cell>
          <cell r="CT31">
            <v>0</v>
          </cell>
          <cell r="CV31" t="str">
            <v>BDRT85008</v>
          </cell>
          <cell r="CW31">
            <v>0</v>
          </cell>
          <cell r="CZ31">
            <v>0</v>
          </cell>
          <cell r="DA31">
            <v>0</v>
          </cell>
          <cell r="DB31">
            <v>100</v>
          </cell>
          <cell r="DC31">
            <v>0</v>
          </cell>
          <cell r="DE31" t="str">
            <v>BDRT85008</v>
          </cell>
          <cell r="DF31">
            <v>0</v>
          </cell>
          <cell r="DI31">
            <v>0</v>
          </cell>
          <cell r="DJ31">
            <v>0</v>
          </cell>
          <cell r="DK31">
            <v>100</v>
          </cell>
          <cell r="DN31" t="str">
            <v>BDRT85008</v>
          </cell>
          <cell r="DO31">
            <v>0</v>
          </cell>
          <cell r="DR31">
            <v>0</v>
          </cell>
          <cell r="DS31">
            <v>0</v>
          </cell>
          <cell r="DT31">
            <v>100</v>
          </cell>
          <cell r="DU31">
            <v>0</v>
          </cell>
          <cell r="DW31" t="str">
            <v>BDRT85008</v>
          </cell>
          <cell r="DX31">
            <v>0</v>
          </cell>
          <cell r="EA31">
            <v>0</v>
          </cell>
          <cell r="EB31">
            <v>0</v>
          </cell>
          <cell r="EC31">
            <v>100</v>
          </cell>
          <cell r="ED31">
            <v>0</v>
          </cell>
          <cell r="EF31" t="str">
            <v>BDRT85008</v>
          </cell>
          <cell r="EG31">
            <v>0</v>
          </cell>
          <cell r="EJ31">
            <v>0</v>
          </cell>
          <cell r="EK31">
            <v>0</v>
          </cell>
          <cell r="EL31">
            <v>100</v>
          </cell>
          <cell r="EM31">
            <v>0</v>
          </cell>
          <cell r="EO31" t="str">
            <v>BDRT85008</v>
          </cell>
          <cell r="EP31">
            <v>0</v>
          </cell>
          <cell r="ES31">
            <v>0</v>
          </cell>
          <cell r="ET31">
            <v>0</v>
          </cell>
          <cell r="EU31">
            <v>100</v>
          </cell>
          <cell r="EV31">
            <v>0</v>
          </cell>
          <cell r="EX31" t="str">
            <v>BDRT85008</v>
          </cell>
          <cell r="EY31">
            <v>0</v>
          </cell>
          <cell r="FB31">
            <v>0</v>
          </cell>
          <cell r="FC31">
            <v>0</v>
          </cell>
          <cell r="FD31">
            <v>100</v>
          </cell>
          <cell r="FE31">
            <v>0</v>
          </cell>
          <cell r="FG31" t="str">
            <v>BDRT85008</v>
          </cell>
          <cell r="FH31">
            <v>0</v>
          </cell>
          <cell r="FK31">
            <v>0</v>
          </cell>
          <cell r="FL31">
            <v>0</v>
          </cell>
          <cell r="FM31">
            <v>100</v>
          </cell>
          <cell r="FN31">
            <v>0</v>
          </cell>
          <cell r="FP31" t="str">
            <v>BDRT85008</v>
          </cell>
          <cell r="FQ31">
            <v>0</v>
          </cell>
          <cell r="FT31">
            <v>0</v>
          </cell>
          <cell r="FU31">
            <v>0</v>
          </cell>
          <cell r="FV31">
            <v>100</v>
          </cell>
          <cell r="FW31">
            <v>0</v>
          </cell>
          <cell r="FY31" t="str">
            <v>BDRT85008</v>
          </cell>
          <cell r="FZ31">
            <v>0</v>
          </cell>
          <cell r="GC31">
            <v>0</v>
          </cell>
          <cell r="GD31">
            <v>0</v>
          </cell>
          <cell r="GE31">
            <v>100</v>
          </cell>
          <cell r="GF31">
            <v>0</v>
          </cell>
          <cell r="GH31" t="str">
            <v>BDRT85008</v>
          </cell>
          <cell r="GI31">
            <v>0</v>
          </cell>
          <cell r="GL31">
            <v>0</v>
          </cell>
          <cell r="GM31">
            <v>0</v>
          </cell>
          <cell r="GN31">
            <v>100</v>
          </cell>
          <cell r="GO31">
            <v>0</v>
          </cell>
          <cell r="GQ31" t="str">
            <v>BDRT85008</v>
          </cell>
          <cell r="GR31">
            <v>0</v>
          </cell>
          <cell r="GU31">
            <v>0</v>
          </cell>
          <cell r="GV31">
            <v>0</v>
          </cell>
          <cell r="GW31">
            <v>100</v>
          </cell>
          <cell r="GX31">
            <v>0</v>
          </cell>
          <cell r="GZ31" t="str">
            <v>BDRT85008</v>
          </cell>
          <cell r="HA31">
            <v>0</v>
          </cell>
          <cell r="HD31">
            <v>0</v>
          </cell>
          <cell r="HE31">
            <v>0</v>
          </cell>
          <cell r="HF31">
            <v>100</v>
          </cell>
          <cell r="HG31">
            <v>0</v>
          </cell>
          <cell r="HI31" t="str">
            <v>BDRT85008</v>
          </cell>
          <cell r="HJ31">
            <v>0</v>
          </cell>
          <cell r="HM31">
            <v>0</v>
          </cell>
          <cell r="HN31">
            <v>0</v>
          </cell>
          <cell r="HO31">
            <v>100</v>
          </cell>
          <cell r="HP31">
            <v>0</v>
          </cell>
          <cell r="HR31" t="str">
            <v>BDRT85008</v>
          </cell>
          <cell r="HS31">
            <v>0</v>
          </cell>
          <cell r="HV31">
            <v>0</v>
          </cell>
          <cell r="HW31">
            <v>0</v>
          </cell>
          <cell r="HX31">
            <v>100</v>
          </cell>
          <cell r="HY31">
            <v>0</v>
          </cell>
          <cell r="IA31" t="str">
            <v>BDRT85008</v>
          </cell>
          <cell r="IB31">
            <v>0</v>
          </cell>
          <cell r="IE31">
            <v>0</v>
          </cell>
          <cell r="IF31">
            <v>0</v>
          </cell>
          <cell r="IG31">
            <v>100</v>
          </cell>
          <cell r="IH31">
            <v>0</v>
          </cell>
          <cell r="IJ31" t="str">
            <v>BDRT85008</v>
          </cell>
          <cell r="IK31">
            <v>0</v>
          </cell>
          <cell r="IN31">
            <v>0</v>
          </cell>
          <cell r="IO31">
            <v>0</v>
          </cell>
          <cell r="IP31">
            <v>100</v>
          </cell>
          <cell r="IQ31">
            <v>0</v>
          </cell>
        </row>
        <row r="32">
          <cell r="A32" t="str">
            <v>BDRT85009</v>
          </cell>
          <cell r="B32">
            <v>0</v>
          </cell>
          <cell r="E32">
            <v>0</v>
          </cell>
          <cell r="F32">
            <v>0</v>
          </cell>
          <cell r="G32">
            <v>100</v>
          </cell>
          <cell r="H32">
            <v>0</v>
          </cell>
          <cell r="J32" t="str">
            <v>BDRT85009</v>
          </cell>
          <cell r="K32">
            <v>0</v>
          </cell>
          <cell r="N32">
            <v>0</v>
          </cell>
          <cell r="O32">
            <v>0</v>
          </cell>
          <cell r="P32">
            <v>100</v>
          </cell>
          <cell r="Q32">
            <v>0</v>
          </cell>
          <cell r="S32" t="str">
            <v>BDRT85009</v>
          </cell>
          <cell r="T32">
            <v>0</v>
          </cell>
          <cell r="W32">
            <v>0</v>
          </cell>
          <cell r="X32">
            <v>0</v>
          </cell>
          <cell r="Y32">
            <v>100</v>
          </cell>
          <cell r="Z32">
            <v>0</v>
          </cell>
          <cell r="AB32" t="str">
            <v>BDRT85009</v>
          </cell>
          <cell r="AC32">
            <v>0</v>
          </cell>
          <cell r="AF32">
            <v>0</v>
          </cell>
          <cell r="AG32">
            <v>0</v>
          </cell>
          <cell r="AH32">
            <v>100</v>
          </cell>
          <cell r="AI32">
            <v>0</v>
          </cell>
          <cell r="AK32" t="str">
            <v>BDRT85009</v>
          </cell>
          <cell r="AL32">
            <v>0</v>
          </cell>
          <cell r="AO32">
            <v>0</v>
          </cell>
          <cell r="AP32">
            <v>0</v>
          </cell>
          <cell r="AQ32">
            <v>100</v>
          </cell>
          <cell r="AR32">
            <v>0</v>
          </cell>
          <cell r="AT32" t="str">
            <v>BDRT85009</v>
          </cell>
          <cell r="AU32">
            <v>0</v>
          </cell>
          <cell r="AX32">
            <v>0</v>
          </cell>
          <cell r="AY32">
            <v>0</v>
          </cell>
          <cell r="AZ32">
            <v>100</v>
          </cell>
          <cell r="BA32">
            <v>0</v>
          </cell>
          <cell r="BC32" t="str">
            <v>BDRT85009</v>
          </cell>
          <cell r="BD32">
            <v>0</v>
          </cell>
          <cell r="BG32">
            <v>0</v>
          </cell>
          <cell r="BH32">
            <v>0</v>
          </cell>
          <cell r="BI32">
            <v>100</v>
          </cell>
          <cell r="BJ32">
            <v>0</v>
          </cell>
          <cell r="BL32" t="str">
            <v>BDRT85009</v>
          </cell>
          <cell r="BM32">
            <v>0</v>
          </cell>
          <cell r="BP32">
            <v>0</v>
          </cell>
          <cell r="BQ32">
            <v>0</v>
          </cell>
          <cell r="BR32">
            <v>100</v>
          </cell>
          <cell r="BS32">
            <v>0</v>
          </cell>
          <cell r="BU32" t="str">
            <v>BDRT85009</v>
          </cell>
          <cell r="BV32">
            <v>0</v>
          </cell>
          <cell r="BY32">
            <v>0</v>
          </cell>
          <cell r="BZ32">
            <v>0</v>
          </cell>
          <cell r="CA32">
            <v>100</v>
          </cell>
          <cell r="CB32">
            <v>0</v>
          </cell>
          <cell r="CD32" t="str">
            <v>BDRT85009</v>
          </cell>
          <cell r="CE32">
            <v>0</v>
          </cell>
          <cell r="CH32">
            <v>0</v>
          </cell>
          <cell r="CI32">
            <v>0</v>
          </cell>
          <cell r="CJ32">
            <v>100</v>
          </cell>
          <cell r="CK32">
            <v>0</v>
          </cell>
          <cell r="CM32" t="str">
            <v>BDRT85009</v>
          </cell>
          <cell r="CN32">
            <v>0</v>
          </cell>
          <cell r="CQ32">
            <v>0</v>
          </cell>
          <cell r="CR32">
            <v>0</v>
          </cell>
          <cell r="CS32">
            <v>100</v>
          </cell>
          <cell r="CT32">
            <v>0</v>
          </cell>
          <cell r="CV32" t="str">
            <v>BDRT85009</v>
          </cell>
          <cell r="CW32">
            <v>0</v>
          </cell>
          <cell r="CZ32">
            <v>0</v>
          </cell>
          <cell r="DA32">
            <v>0</v>
          </cell>
          <cell r="DB32">
            <v>100</v>
          </cell>
          <cell r="DC32">
            <v>0</v>
          </cell>
          <cell r="DE32" t="str">
            <v>BDRT85009</v>
          </cell>
          <cell r="DF32">
            <v>0</v>
          </cell>
          <cell r="DI32">
            <v>0</v>
          </cell>
          <cell r="DJ32">
            <v>0</v>
          </cell>
          <cell r="DK32">
            <v>100</v>
          </cell>
          <cell r="DN32" t="str">
            <v>BDRT85009</v>
          </cell>
          <cell r="DO32">
            <v>0</v>
          </cell>
          <cell r="DR32">
            <v>0</v>
          </cell>
          <cell r="DS32">
            <v>0</v>
          </cell>
          <cell r="DT32">
            <v>100</v>
          </cell>
          <cell r="DU32">
            <v>0</v>
          </cell>
          <cell r="DW32" t="str">
            <v>BDRT85009</v>
          </cell>
          <cell r="DX32">
            <v>0</v>
          </cell>
          <cell r="EA32">
            <v>0</v>
          </cell>
          <cell r="EB32">
            <v>0</v>
          </cell>
          <cell r="EC32">
            <v>100</v>
          </cell>
          <cell r="ED32">
            <v>0</v>
          </cell>
          <cell r="EF32" t="str">
            <v>BDRT85009</v>
          </cell>
          <cell r="EG32">
            <v>0</v>
          </cell>
          <cell r="EJ32">
            <v>0</v>
          </cell>
          <cell r="EK32">
            <v>0</v>
          </cell>
          <cell r="EL32">
            <v>100</v>
          </cell>
          <cell r="EM32">
            <v>0</v>
          </cell>
          <cell r="EO32" t="str">
            <v>BDRT85009</v>
          </cell>
          <cell r="EP32">
            <v>0</v>
          </cell>
          <cell r="ES32">
            <v>0</v>
          </cell>
          <cell r="ET32">
            <v>0</v>
          </cell>
          <cell r="EU32">
            <v>100</v>
          </cell>
          <cell r="EV32">
            <v>0</v>
          </cell>
          <cell r="EX32" t="str">
            <v>BDRT85009</v>
          </cell>
          <cell r="EY32">
            <v>0</v>
          </cell>
          <cell r="FB32">
            <v>0</v>
          </cell>
          <cell r="FC32">
            <v>0</v>
          </cell>
          <cell r="FD32">
            <v>100</v>
          </cell>
          <cell r="FE32">
            <v>0</v>
          </cell>
          <cell r="FG32" t="str">
            <v>BDRT85009</v>
          </cell>
          <cell r="FH32">
            <v>0</v>
          </cell>
          <cell r="FK32">
            <v>0</v>
          </cell>
          <cell r="FL32">
            <v>0</v>
          </cell>
          <cell r="FM32">
            <v>100</v>
          </cell>
          <cell r="FN32">
            <v>0</v>
          </cell>
          <cell r="FP32" t="str">
            <v>BDRT85009</v>
          </cell>
          <cell r="FQ32">
            <v>0</v>
          </cell>
          <cell r="FT32">
            <v>0</v>
          </cell>
          <cell r="FU32">
            <v>0</v>
          </cell>
          <cell r="FV32">
            <v>100</v>
          </cell>
          <cell r="FW32">
            <v>0</v>
          </cell>
          <cell r="FY32" t="str">
            <v>BDRT85009</v>
          </cell>
          <cell r="FZ32">
            <v>0</v>
          </cell>
          <cell r="GC32">
            <v>0</v>
          </cell>
          <cell r="GD32">
            <v>0</v>
          </cell>
          <cell r="GE32">
            <v>100</v>
          </cell>
          <cell r="GF32">
            <v>0</v>
          </cell>
          <cell r="GH32" t="str">
            <v>BDRT85009</v>
          </cell>
          <cell r="GI32">
            <v>0</v>
          </cell>
          <cell r="GL32">
            <v>0</v>
          </cell>
          <cell r="GM32">
            <v>0</v>
          </cell>
          <cell r="GN32">
            <v>100</v>
          </cell>
          <cell r="GO32">
            <v>0</v>
          </cell>
          <cell r="GQ32" t="str">
            <v>BDRT85009</v>
          </cell>
          <cell r="GR32">
            <v>0</v>
          </cell>
          <cell r="GU32">
            <v>0</v>
          </cell>
          <cell r="GV32">
            <v>0</v>
          </cell>
          <cell r="GW32">
            <v>100</v>
          </cell>
          <cell r="GX32">
            <v>0</v>
          </cell>
          <cell r="GZ32" t="str">
            <v>BDRT85009</v>
          </cell>
          <cell r="HA32">
            <v>0</v>
          </cell>
          <cell r="HD32">
            <v>0</v>
          </cell>
          <cell r="HE32">
            <v>0</v>
          </cell>
          <cell r="HF32">
            <v>100</v>
          </cell>
          <cell r="HG32">
            <v>0</v>
          </cell>
          <cell r="HI32" t="str">
            <v>BDRT85009</v>
          </cell>
          <cell r="HJ32">
            <v>0</v>
          </cell>
          <cell r="HM32">
            <v>0</v>
          </cell>
          <cell r="HN32">
            <v>0</v>
          </cell>
          <cell r="HO32">
            <v>100</v>
          </cell>
          <cell r="HP32">
            <v>0</v>
          </cell>
          <cell r="HR32" t="str">
            <v>BDRT85009</v>
          </cell>
          <cell r="HS32">
            <v>0</v>
          </cell>
          <cell r="HV32">
            <v>0</v>
          </cell>
          <cell r="HW32">
            <v>0</v>
          </cell>
          <cell r="HX32">
            <v>100</v>
          </cell>
          <cell r="HY32">
            <v>0</v>
          </cell>
          <cell r="IA32" t="str">
            <v>BDRT85009</v>
          </cell>
          <cell r="IB32">
            <v>0</v>
          </cell>
          <cell r="IE32">
            <v>0</v>
          </cell>
          <cell r="IF32">
            <v>0</v>
          </cell>
          <cell r="IG32">
            <v>100</v>
          </cell>
          <cell r="IH32">
            <v>0</v>
          </cell>
          <cell r="IJ32" t="str">
            <v>BDRT85009</v>
          </cell>
          <cell r="IK32">
            <v>0</v>
          </cell>
          <cell r="IN32">
            <v>0</v>
          </cell>
          <cell r="IO32">
            <v>0</v>
          </cell>
          <cell r="IP32">
            <v>100</v>
          </cell>
          <cell r="IQ32">
            <v>0</v>
          </cell>
        </row>
        <row r="33">
          <cell r="A33" t="str">
            <v>DACT74024</v>
          </cell>
          <cell r="B33">
            <v>0</v>
          </cell>
          <cell r="E33">
            <v>0</v>
          </cell>
          <cell r="F33">
            <v>24</v>
          </cell>
          <cell r="G33">
            <v>100</v>
          </cell>
          <cell r="H33">
            <v>0</v>
          </cell>
          <cell r="J33" t="str">
            <v>DACT74024</v>
          </cell>
          <cell r="K33">
            <v>3.7330000000000001</v>
          </cell>
          <cell r="L33">
            <v>0</v>
          </cell>
          <cell r="M33">
            <v>100</v>
          </cell>
          <cell r="N33">
            <v>3.7330000000000001</v>
          </cell>
          <cell r="O33">
            <v>24</v>
          </cell>
          <cell r="P33">
            <v>84.45</v>
          </cell>
          <cell r="Q33">
            <v>0</v>
          </cell>
          <cell r="S33" t="str">
            <v>DACT74024</v>
          </cell>
          <cell r="T33">
            <v>0</v>
          </cell>
          <cell r="W33">
            <v>0</v>
          </cell>
          <cell r="X33">
            <v>24</v>
          </cell>
          <cell r="Y33">
            <v>100</v>
          </cell>
          <cell r="Z33">
            <v>0</v>
          </cell>
          <cell r="AB33" t="str">
            <v>DACT74024</v>
          </cell>
          <cell r="AC33">
            <v>0</v>
          </cell>
          <cell r="AF33">
            <v>0</v>
          </cell>
          <cell r="AG33">
            <v>24</v>
          </cell>
          <cell r="AH33">
            <v>100</v>
          </cell>
          <cell r="AI33">
            <v>0</v>
          </cell>
          <cell r="AK33" t="str">
            <v>DACT74024</v>
          </cell>
          <cell r="AL33">
            <v>0</v>
          </cell>
          <cell r="AO33">
            <v>0</v>
          </cell>
          <cell r="AP33">
            <v>24</v>
          </cell>
          <cell r="AQ33">
            <v>100</v>
          </cell>
          <cell r="AR33">
            <v>0</v>
          </cell>
          <cell r="AT33" t="str">
            <v>DACT74024</v>
          </cell>
          <cell r="AU33">
            <v>0</v>
          </cell>
          <cell r="AX33">
            <v>0</v>
          </cell>
          <cell r="AY33">
            <v>24</v>
          </cell>
          <cell r="AZ33">
            <v>100</v>
          </cell>
          <cell r="BA33">
            <v>0</v>
          </cell>
          <cell r="BC33" t="str">
            <v>DACT74024</v>
          </cell>
          <cell r="BD33">
            <v>0</v>
          </cell>
          <cell r="BG33">
            <v>3.7829999999999999</v>
          </cell>
          <cell r="BH33">
            <v>24</v>
          </cell>
          <cell r="BI33">
            <v>84.24</v>
          </cell>
          <cell r="BJ33">
            <v>0</v>
          </cell>
          <cell r="BL33" t="str">
            <v>DACT74024</v>
          </cell>
          <cell r="BM33">
            <v>0</v>
          </cell>
          <cell r="BP33">
            <v>0</v>
          </cell>
          <cell r="BQ33">
            <v>24</v>
          </cell>
          <cell r="BR33">
            <v>100</v>
          </cell>
          <cell r="BS33">
            <v>0</v>
          </cell>
          <cell r="BU33" t="str">
            <v>DACT74024</v>
          </cell>
          <cell r="BV33">
            <v>0</v>
          </cell>
          <cell r="BY33">
            <v>0</v>
          </cell>
          <cell r="BZ33">
            <v>24</v>
          </cell>
          <cell r="CA33">
            <v>100</v>
          </cell>
          <cell r="CB33">
            <v>0</v>
          </cell>
          <cell r="CD33" t="str">
            <v>DACT74024</v>
          </cell>
          <cell r="CE33">
            <v>0</v>
          </cell>
          <cell r="CH33">
            <v>0</v>
          </cell>
          <cell r="CI33">
            <v>24</v>
          </cell>
          <cell r="CJ33">
            <v>100</v>
          </cell>
          <cell r="CK33">
            <v>0</v>
          </cell>
          <cell r="CM33" t="str">
            <v>DACT74024</v>
          </cell>
          <cell r="CN33">
            <v>0</v>
          </cell>
          <cell r="CQ33">
            <v>0</v>
          </cell>
          <cell r="CR33">
            <v>24</v>
          </cell>
          <cell r="CS33">
            <v>100</v>
          </cell>
          <cell r="CT33">
            <v>0</v>
          </cell>
          <cell r="CV33" t="str">
            <v>DACT74024</v>
          </cell>
          <cell r="CW33">
            <v>0</v>
          </cell>
          <cell r="CZ33">
            <v>0</v>
          </cell>
          <cell r="DA33">
            <v>24</v>
          </cell>
          <cell r="DB33">
            <v>100</v>
          </cell>
          <cell r="DC33">
            <v>0</v>
          </cell>
          <cell r="DE33" t="str">
            <v>DACT74024</v>
          </cell>
          <cell r="DF33">
            <v>10.95</v>
          </cell>
          <cell r="DG33">
            <v>0</v>
          </cell>
          <cell r="DH33">
            <v>100</v>
          </cell>
          <cell r="DI33">
            <v>10.95</v>
          </cell>
          <cell r="DJ33">
            <v>24</v>
          </cell>
          <cell r="DK33">
            <v>54.38</v>
          </cell>
          <cell r="DN33" t="str">
            <v>DACT74024</v>
          </cell>
          <cell r="DO33">
            <v>0</v>
          </cell>
          <cell r="DR33">
            <v>0</v>
          </cell>
          <cell r="DS33">
            <v>24</v>
          </cell>
          <cell r="DT33">
            <v>100</v>
          </cell>
          <cell r="DU33">
            <v>0</v>
          </cell>
          <cell r="DW33" t="str">
            <v>DACT74024</v>
          </cell>
          <cell r="DX33">
            <v>0</v>
          </cell>
          <cell r="EA33">
            <v>0</v>
          </cell>
          <cell r="EB33">
            <v>24</v>
          </cell>
          <cell r="EC33">
            <v>100</v>
          </cell>
          <cell r="ED33">
            <v>0</v>
          </cell>
          <cell r="EF33" t="str">
            <v>DACT74024</v>
          </cell>
          <cell r="EG33">
            <v>0</v>
          </cell>
          <cell r="EJ33">
            <v>0</v>
          </cell>
          <cell r="EK33">
            <v>24</v>
          </cell>
          <cell r="EL33">
            <v>100</v>
          </cell>
          <cell r="EM33">
            <v>0</v>
          </cell>
          <cell r="EO33" t="str">
            <v>DACT74024</v>
          </cell>
          <cell r="EP33">
            <v>0</v>
          </cell>
          <cell r="ES33">
            <v>0</v>
          </cell>
          <cell r="ET33">
            <v>24</v>
          </cell>
          <cell r="EU33">
            <v>100</v>
          </cell>
          <cell r="EV33">
            <v>0</v>
          </cell>
          <cell r="EX33" t="str">
            <v>DACT74024</v>
          </cell>
          <cell r="EY33">
            <v>0</v>
          </cell>
          <cell r="FB33">
            <v>0</v>
          </cell>
          <cell r="FC33">
            <v>24</v>
          </cell>
          <cell r="FD33">
            <v>100</v>
          </cell>
          <cell r="FE33">
            <v>0</v>
          </cell>
          <cell r="FG33" t="str">
            <v>DACT74024</v>
          </cell>
          <cell r="FH33">
            <v>0</v>
          </cell>
          <cell r="FK33">
            <v>0</v>
          </cell>
          <cell r="FL33">
            <v>24</v>
          </cell>
          <cell r="FM33">
            <v>100</v>
          </cell>
          <cell r="FN33">
            <v>0</v>
          </cell>
          <cell r="FP33" t="str">
            <v>DACT74024</v>
          </cell>
          <cell r="FQ33">
            <v>1.3</v>
          </cell>
          <cell r="FR33">
            <v>100</v>
          </cell>
          <cell r="FS33">
            <v>0</v>
          </cell>
          <cell r="FT33">
            <v>1.3</v>
          </cell>
          <cell r="FU33">
            <v>24</v>
          </cell>
          <cell r="FV33">
            <v>94.58</v>
          </cell>
          <cell r="FW33">
            <v>0</v>
          </cell>
          <cell r="FY33" t="str">
            <v>DACT74024</v>
          </cell>
          <cell r="FZ33">
            <v>4.0999999999999996</v>
          </cell>
          <cell r="GA33">
            <v>0</v>
          </cell>
          <cell r="GB33">
            <v>100</v>
          </cell>
          <cell r="GC33">
            <v>4.0999999999999996</v>
          </cell>
          <cell r="GD33">
            <v>24</v>
          </cell>
          <cell r="GE33">
            <v>82.92</v>
          </cell>
          <cell r="GF33">
            <v>0</v>
          </cell>
          <cell r="GH33" t="str">
            <v>DACT74024</v>
          </cell>
          <cell r="GI33">
            <v>0</v>
          </cell>
          <cell r="GL33">
            <v>0</v>
          </cell>
          <cell r="GM33">
            <v>24</v>
          </cell>
          <cell r="GN33">
            <v>100</v>
          </cell>
          <cell r="GO33">
            <v>0</v>
          </cell>
          <cell r="GQ33" t="str">
            <v>DACT74024</v>
          </cell>
          <cell r="GR33">
            <v>0</v>
          </cell>
          <cell r="GU33">
            <v>0</v>
          </cell>
          <cell r="GV33">
            <v>24</v>
          </cell>
          <cell r="GW33">
            <v>100</v>
          </cell>
          <cell r="GX33">
            <v>0</v>
          </cell>
          <cell r="GZ33" t="str">
            <v>DACT74024</v>
          </cell>
          <cell r="HA33">
            <v>0</v>
          </cell>
          <cell r="HD33">
            <v>0</v>
          </cell>
          <cell r="HE33">
            <v>24</v>
          </cell>
          <cell r="HF33">
            <v>100</v>
          </cell>
          <cell r="HG33">
            <v>0</v>
          </cell>
          <cell r="HI33" t="str">
            <v>DACT74024</v>
          </cell>
          <cell r="HJ33">
            <v>3.6829999999999998</v>
          </cell>
          <cell r="HK33">
            <v>0</v>
          </cell>
          <cell r="HL33">
            <v>100</v>
          </cell>
          <cell r="HM33">
            <v>3.6829999999999998</v>
          </cell>
          <cell r="HN33">
            <v>24</v>
          </cell>
          <cell r="HO33">
            <v>84.65</v>
          </cell>
          <cell r="HP33">
            <v>0</v>
          </cell>
          <cell r="HR33" t="str">
            <v>DACT74024</v>
          </cell>
          <cell r="HS33">
            <v>0</v>
          </cell>
          <cell r="HV33">
            <v>0</v>
          </cell>
          <cell r="HW33">
            <v>24</v>
          </cell>
          <cell r="HX33">
            <v>100</v>
          </cell>
          <cell r="HY33">
            <v>0</v>
          </cell>
          <cell r="IA33" t="str">
            <v>DACT74024</v>
          </cell>
          <cell r="IB33">
            <v>0</v>
          </cell>
          <cell r="IE33">
            <v>0</v>
          </cell>
          <cell r="IF33">
            <v>24</v>
          </cell>
          <cell r="IG33">
            <v>100</v>
          </cell>
          <cell r="IH33">
            <v>0</v>
          </cell>
          <cell r="IJ33" t="str">
            <v>DACT74024</v>
          </cell>
          <cell r="IK33">
            <v>0</v>
          </cell>
          <cell r="IN33">
            <v>0</v>
          </cell>
          <cell r="IO33">
            <v>24</v>
          </cell>
          <cell r="IP33">
            <v>100</v>
          </cell>
          <cell r="IQ33">
            <v>0</v>
          </cell>
        </row>
        <row r="34">
          <cell r="A34" t="str">
            <v>DACT74025</v>
          </cell>
          <cell r="B34">
            <v>24</v>
          </cell>
          <cell r="C34">
            <v>100</v>
          </cell>
          <cell r="D34">
            <v>0</v>
          </cell>
          <cell r="E34">
            <v>24</v>
          </cell>
          <cell r="F34">
            <v>24</v>
          </cell>
          <cell r="G34">
            <v>0</v>
          </cell>
          <cell r="H34">
            <v>0</v>
          </cell>
          <cell r="J34" t="str">
            <v>DACT74025</v>
          </cell>
          <cell r="K34">
            <v>24</v>
          </cell>
          <cell r="L34">
            <v>100</v>
          </cell>
          <cell r="M34">
            <v>0</v>
          </cell>
          <cell r="N34">
            <v>24</v>
          </cell>
          <cell r="O34">
            <v>24</v>
          </cell>
          <cell r="P34">
            <v>0</v>
          </cell>
          <cell r="Q34">
            <v>0</v>
          </cell>
          <cell r="S34" t="str">
            <v>DACT74025</v>
          </cell>
          <cell r="T34">
            <v>24</v>
          </cell>
          <cell r="U34">
            <v>100</v>
          </cell>
          <cell r="V34">
            <v>0</v>
          </cell>
          <cell r="W34">
            <v>24</v>
          </cell>
          <cell r="X34">
            <v>24</v>
          </cell>
          <cell r="Y34">
            <v>0</v>
          </cell>
          <cell r="Z34">
            <v>0</v>
          </cell>
          <cell r="AB34" t="str">
            <v>DACT74025</v>
          </cell>
          <cell r="AC34">
            <v>24</v>
          </cell>
          <cell r="AD34">
            <v>100</v>
          </cell>
          <cell r="AE34">
            <v>0</v>
          </cell>
          <cell r="AF34">
            <v>24</v>
          </cell>
          <cell r="AG34">
            <v>24</v>
          </cell>
          <cell r="AH34">
            <v>0</v>
          </cell>
          <cell r="AI34">
            <v>0</v>
          </cell>
          <cell r="AK34" t="str">
            <v>DACT74025</v>
          </cell>
          <cell r="AL34">
            <v>24</v>
          </cell>
          <cell r="AM34">
            <v>100</v>
          </cell>
          <cell r="AN34">
            <v>0</v>
          </cell>
          <cell r="AO34">
            <v>24</v>
          </cell>
          <cell r="AP34">
            <v>24</v>
          </cell>
          <cell r="AQ34">
            <v>0</v>
          </cell>
          <cell r="AR34">
            <v>0</v>
          </cell>
          <cell r="AT34" t="str">
            <v>DACT74025</v>
          </cell>
          <cell r="AU34">
            <v>24</v>
          </cell>
          <cell r="AV34">
            <v>100</v>
          </cell>
          <cell r="AW34">
            <v>0</v>
          </cell>
          <cell r="AX34">
            <v>24</v>
          </cell>
          <cell r="AY34">
            <v>24</v>
          </cell>
          <cell r="AZ34">
            <v>0</v>
          </cell>
          <cell r="BA34">
            <v>0</v>
          </cell>
          <cell r="BC34" t="str">
            <v>DACT74025</v>
          </cell>
          <cell r="BD34">
            <v>24</v>
          </cell>
          <cell r="BE34">
            <v>100</v>
          </cell>
          <cell r="BF34">
            <v>0</v>
          </cell>
          <cell r="BG34">
            <v>24</v>
          </cell>
          <cell r="BH34">
            <v>24</v>
          </cell>
          <cell r="BI34">
            <v>0</v>
          </cell>
          <cell r="BJ34">
            <v>0</v>
          </cell>
          <cell r="BL34" t="str">
            <v>DACT74025</v>
          </cell>
          <cell r="BM34">
            <v>24</v>
          </cell>
          <cell r="BN34">
            <v>100</v>
          </cell>
          <cell r="BO34">
            <v>0</v>
          </cell>
          <cell r="BP34">
            <v>24</v>
          </cell>
          <cell r="BQ34">
            <v>24</v>
          </cell>
          <cell r="BR34">
            <v>0</v>
          </cell>
          <cell r="BS34">
            <v>0</v>
          </cell>
          <cell r="BU34" t="str">
            <v>DACT74025</v>
          </cell>
          <cell r="BV34">
            <v>24</v>
          </cell>
          <cell r="BW34">
            <v>100</v>
          </cell>
          <cell r="BX34">
            <v>0</v>
          </cell>
          <cell r="BY34">
            <v>24</v>
          </cell>
          <cell r="BZ34">
            <v>24</v>
          </cell>
          <cell r="CA34">
            <v>0</v>
          </cell>
          <cell r="CB34">
            <v>0</v>
          </cell>
          <cell r="CD34" t="str">
            <v>DACT74025</v>
          </cell>
          <cell r="CE34">
            <v>24</v>
          </cell>
          <cell r="CF34">
            <v>100</v>
          </cell>
          <cell r="CG34">
            <v>0</v>
          </cell>
          <cell r="CH34">
            <v>24</v>
          </cell>
          <cell r="CI34">
            <v>24</v>
          </cell>
          <cell r="CJ34">
            <v>0</v>
          </cell>
          <cell r="CK34">
            <v>0</v>
          </cell>
          <cell r="CM34" t="str">
            <v>DACT74025</v>
          </cell>
          <cell r="CN34">
            <v>24</v>
          </cell>
          <cell r="CO34">
            <v>100</v>
          </cell>
          <cell r="CP34">
            <v>0</v>
          </cell>
          <cell r="CQ34">
            <v>24</v>
          </cell>
          <cell r="CR34">
            <v>24</v>
          </cell>
          <cell r="CS34">
            <v>0</v>
          </cell>
          <cell r="CT34">
            <v>0</v>
          </cell>
          <cell r="CV34" t="str">
            <v>DACT74025</v>
          </cell>
          <cell r="CW34">
            <v>24</v>
          </cell>
          <cell r="CX34">
            <v>100</v>
          </cell>
          <cell r="CY34">
            <v>0</v>
          </cell>
          <cell r="CZ34">
            <v>24</v>
          </cell>
          <cell r="DA34">
            <v>24</v>
          </cell>
          <cell r="DB34">
            <v>0</v>
          </cell>
          <cell r="DC34">
            <v>0</v>
          </cell>
          <cell r="DE34" t="str">
            <v>DACT74025</v>
          </cell>
          <cell r="DF34">
            <v>24</v>
          </cell>
          <cell r="DG34">
            <v>100</v>
          </cell>
          <cell r="DH34">
            <v>0</v>
          </cell>
          <cell r="DI34">
            <v>24</v>
          </cell>
          <cell r="DJ34">
            <v>24</v>
          </cell>
          <cell r="DK34">
            <v>0</v>
          </cell>
          <cell r="DN34" t="str">
            <v>DACT74025</v>
          </cell>
          <cell r="DO34">
            <v>24</v>
          </cell>
          <cell r="DP34">
            <v>100</v>
          </cell>
          <cell r="DQ34">
            <v>0</v>
          </cell>
          <cell r="DR34">
            <v>24</v>
          </cell>
          <cell r="DS34">
            <v>24</v>
          </cell>
          <cell r="DT34">
            <v>0</v>
          </cell>
          <cell r="DU34">
            <v>0</v>
          </cell>
          <cell r="DW34" t="str">
            <v>DACT74025</v>
          </cell>
          <cell r="DX34">
            <v>24</v>
          </cell>
          <cell r="DY34">
            <v>100</v>
          </cell>
          <cell r="DZ34">
            <v>0</v>
          </cell>
          <cell r="EA34">
            <v>24</v>
          </cell>
          <cell r="EB34">
            <v>24</v>
          </cell>
          <cell r="EC34">
            <v>0</v>
          </cell>
          <cell r="ED34">
            <v>0</v>
          </cell>
          <cell r="EF34" t="str">
            <v>DACT74025</v>
          </cell>
          <cell r="EG34">
            <v>24</v>
          </cell>
          <cell r="EH34">
            <v>100</v>
          </cell>
          <cell r="EI34">
            <v>0</v>
          </cell>
          <cell r="EJ34">
            <v>24</v>
          </cell>
          <cell r="EK34">
            <v>24</v>
          </cell>
          <cell r="EL34">
            <v>0</v>
          </cell>
          <cell r="EM34">
            <v>0</v>
          </cell>
          <cell r="EO34" t="str">
            <v>DACT74025</v>
          </cell>
          <cell r="EP34">
            <v>24</v>
          </cell>
          <cell r="EQ34">
            <v>100</v>
          </cell>
          <cell r="ER34">
            <v>0</v>
          </cell>
          <cell r="ES34">
            <v>24</v>
          </cell>
          <cell r="ET34">
            <v>24</v>
          </cell>
          <cell r="EU34">
            <v>0</v>
          </cell>
          <cell r="EV34">
            <v>0</v>
          </cell>
          <cell r="EX34" t="str">
            <v>DACT74025</v>
          </cell>
          <cell r="EY34">
            <v>24</v>
          </cell>
          <cell r="EZ34">
            <v>100</v>
          </cell>
          <cell r="FA34">
            <v>0</v>
          </cell>
          <cell r="FB34">
            <v>24</v>
          </cell>
          <cell r="FC34">
            <v>24</v>
          </cell>
          <cell r="FD34">
            <v>0</v>
          </cell>
          <cell r="FE34">
            <v>0</v>
          </cell>
          <cell r="FG34" t="str">
            <v>DACT74025</v>
          </cell>
          <cell r="FH34">
            <v>11</v>
          </cell>
          <cell r="FI34">
            <v>100</v>
          </cell>
          <cell r="FJ34">
            <v>0</v>
          </cell>
          <cell r="FK34">
            <v>11</v>
          </cell>
          <cell r="FL34">
            <v>24</v>
          </cell>
          <cell r="FM34">
            <v>54.17</v>
          </cell>
          <cell r="FN34">
            <v>0</v>
          </cell>
          <cell r="FP34" t="str">
            <v>DACT74025</v>
          </cell>
          <cell r="FQ34">
            <v>0.68300000000000005</v>
          </cell>
          <cell r="FR34">
            <v>0</v>
          </cell>
          <cell r="FS34">
            <v>100</v>
          </cell>
          <cell r="FT34">
            <v>0.68300000000000005</v>
          </cell>
          <cell r="FU34">
            <v>24</v>
          </cell>
          <cell r="FV34">
            <v>97.15</v>
          </cell>
          <cell r="FW34">
            <v>0.68</v>
          </cell>
          <cell r="FY34" t="str">
            <v>DACT74025</v>
          </cell>
          <cell r="FZ34">
            <v>0</v>
          </cell>
          <cell r="GC34">
            <v>0</v>
          </cell>
          <cell r="GD34">
            <v>24</v>
          </cell>
          <cell r="GE34">
            <v>100</v>
          </cell>
          <cell r="GF34">
            <v>0</v>
          </cell>
          <cell r="GH34" t="str">
            <v>DACT74025</v>
          </cell>
          <cell r="GI34">
            <v>0</v>
          </cell>
          <cell r="GL34">
            <v>0</v>
          </cell>
          <cell r="GM34">
            <v>24</v>
          </cell>
          <cell r="GN34">
            <v>100</v>
          </cell>
          <cell r="GO34">
            <v>0</v>
          </cell>
          <cell r="GQ34" t="str">
            <v>DACT74025</v>
          </cell>
          <cell r="GR34">
            <v>0</v>
          </cell>
          <cell r="GU34">
            <v>0</v>
          </cell>
          <cell r="GV34">
            <v>24</v>
          </cell>
          <cell r="GW34">
            <v>100</v>
          </cell>
          <cell r="GX34">
            <v>0</v>
          </cell>
          <cell r="GZ34" t="str">
            <v>DACT74025</v>
          </cell>
          <cell r="HA34">
            <v>0</v>
          </cell>
          <cell r="HD34">
            <v>0</v>
          </cell>
          <cell r="HE34">
            <v>24</v>
          </cell>
          <cell r="HF34">
            <v>100</v>
          </cell>
          <cell r="HG34">
            <v>0</v>
          </cell>
          <cell r="HI34" t="str">
            <v>DACT74025</v>
          </cell>
          <cell r="HJ34">
            <v>0</v>
          </cell>
          <cell r="HM34">
            <v>0</v>
          </cell>
          <cell r="HN34">
            <v>24</v>
          </cell>
          <cell r="HO34">
            <v>100</v>
          </cell>
          <cell r="HP34">
            <v>0</v>
          </cell>
          <cell r="HR34" t="str">
            <v>DACT74025</v>
          </cell>
          <cell r="HS34">
            <v>0</v>
          </cell>
          <cell r="HV34">
            <v>0</v>
          </cell>
          <cell r="HW34">
            <v>24</v>
          </cell>
          <cell r="HX34">
            <v>100</v>
          </cell>
          <cell r="HY34">
            <v>0</v>
          </cell>
          <cell r="IA34" t="str">
            <v>DACT74025</v>
          </cell>
          <cell r="IB34">
            <v>0</v>
          </cell>
          <cell r="IE34">
            <v>0</v>
          </cell>
          <cell r="IF34">
            <v>24</v>
          </cell>
          <cell r="IG34">
            <v>100</v>
          </cell>
          <cell r="IH34">
            <v>0</v>
          </cell>
          <cell r="IJ34" t="str">
            <v>DACT74025</v>
          </cell>
          <cell r="IK34">
            <v>0</v>
          </cell>
          <cell r="IN34">
            <v>0</v>
          </cell>
          <cell r="IO34">
            <v>24</v>
          </cell>
          <cell r="IP34">
            <v>100</v>
          </cell>
          <cell r="IQ34">
            <v>0</v>
          </cell>
        </row>
        <row r="35">
          <cell r="A35" t="str">
            <v>DACT74026</v>
          </cell>
          <cell r="B35">
            <v>0</v>
          </cell>
          <cell r="E35">
            <v>0</v>
          </cell>
          <cell r="F35">
            <v>24</v>
          </cell>
          <cell r="G35">
            <v>100</v>
          </cell>
          <cell r="H35">
            <v>0</v>
          </cell>
          <cell r="J35" t="str">
            <v>DACT74026</v>
          </cell>
          <cell r="K35">
            <v>11.749000000000001</v>
          </cell>
          <cell r="L35">
            <v>0</v>
          </cell>
          <cell r="M35">
            <v>100</v>
          </cell>
          <cell r="N35">
            <v>11.749000000000001</v>
          </cell>
          <cell r="O35">
            <v>24</v>
          </cell>
          <cell r="P35">
            <v>51.05</v>
          </cell>
          <cell r="Q35">
            <v>0</v>
          </cell>
          <cell r="S35" t="str">
            <v>DACT74026</v>
          </cell>
          <cell r="T35">
            <v>6.6</v>
          </cell>
          <cell r="U35">
            <v>0</v>
          </cell>
          <cell r="V35">
            <v>100</v>
          </cell>
          <cell r="W35">
            <v>6.6</v>
          </cell>
          <cell r="X35">
            <v>24</v>
          </cell>
          <cell r="Y35">
            <v>72.5</v>
          </cell>
          <cell r="Z35">
            <v>6.6</v>
          </cell>
          <cell r="AB35" t="str">
            <v>DACT74026</v>
          </cell>
          <cell r="AC35">
            <v>4.6669999999999998</v>
          </cell>
          <cell r="AD35">
            <v>0</v>
          </cell>
          <cell r="AE35">
            <v>100</v>
          </cell>
          <cell r="AF35">
            <v>4.6669999999999998</v>
          </cell>
          <cell r="AG35">
            <v>24</v>
          </cell>
          <cell r="AH35">
            <v>80.55</v>
          </cell>
          <cell r="AI35">
            <v>0</v>
          </cell>
          <cell r="AK35" t="str">
            <v>DACT74026</v>
          </cell>
          <cell r="AL35">
            <v>0</v>
          </cell>
          <cell r="AO35">
            <v>0</v>
          </cell>
          <cell r="AP35">
            <v>24</v>
          </cell>
          <cell r="AQ35">
            <v>100</v>
          </cell>
          <cell r="AR35">
            <v>0</v>
          </cell>
          <cell r="AT35" t="str">
            <v>DACT74026</v>
          </cell>
          <cell r="AU35">
            <v>2.5339999999999998</v>
          </cell>
          <cell r="AV35">
            <v>0</v>
          </cell>
          <cell r="AW35">
            <v>100</v>
          </cell>
          <cell r="AX35">
            <v>2.5339999999999998</v>
          </cell>
          <cell r="AY35">
            <v>24</v>
          </cell>
          <cell r="AZ35">
            <v>89.44</v>
          </cell>
          <cell r="BA35">
            <v>0</v>
          </cell>
          <cell r="BC35" t="str">
            <v>DACT74026</v>
          </cell>
          <cell r="BD35">
            <v>24</v>
          </cell>
          <cell r="BE35">
            <v>0</v>
          </cell>
          <cell r="BF35">
            <v>100</v>
          </cell>
          <cell r="BG35">
            <v>24</v>
          </cell>
          <cell r="BH35">
            <v>24</v>
          </cell>
          <cell r="BI35">
            <v>0</v>
          </cell>
          <cell r="BJ35">
            <v>0</v>
          </cell>
          <cell r="BL35" t="str">
            <v>DACT74026</v>
          </cell>
          <cell r="BM35">
            <v>9.15</v>
          </cell>
          <cell r="BN35">
            <v>0</v>
          </cell>
          <cell r="BO35">
            <v>100</v>
          </cell>
          <cell r="BP35">
            <v>9.15</v>
          </cell>
          <cell r="BQ35">
            <v>24</v>
          </cell>
          <cell r="BR35">
            <v>61.88</v>
          </cell>
          <cell r="BS35">
            <v>0</v>
          </cell>
          <cell r="BU35" t="str">
            <v>DACT74026</v>
          </cell>
          <cell r="BV35">
            <v>0</v>
          </cell>
          <cell r="BY35">
            <v>0</v>
          </cell>
          <cell r="BZ35">
            <v>24</v>
          </cell>
          <cell r="CA35">
            <v>100</v>
          </cell>
          <cell r="CB35">
            <v>0</v>
          </cell>
          <cell r="CD35" t="str">
            <v>DACT74026</v>
          </cell>
          <cell r="CE35">
            <v>3.6</v>
          </cell>
          <cell r="CF35">
            <v>0</v>
          </cell>
          <cell r="CG35">
            <v>100</v>
          </cell>
          <cell r="CH35">
            <v>3.6</v>
          </cell>
          <cell r="CI35">
            <v>24</v>
          </cell>
          <cell r="CJ35">
            <v>85</v>
          </cell>
          <cell r="CK35">
            <v>0</v>
          </cell>
          <cell r="CM35" t="str">
            <v>DACT74026</v>
          </cell>
          <cell r="CN35">
            <v>0</v>
          </cell>
          <cell r="CQ35">
            <v>0</v>
          </cell>
          <cell r="CR35">
            <v>24</v>
          </cell>
          <cell r="CS35">
            <v>100</v>
          </cell>
          <cell r="CT35">
            <v>0</v>
          </cell>
          <cell r="CV35" t="str">
            <v>DACT74026</v>
          </cell>
          <cell r="CW35">
            <v>0</v>
          </cell>
          <cell r="CZ35">
            <v>0.78300000000000003</v>
          </cell>
          <cell r="DA35">
            <v>24</v>
          </cell>
          <cell r="DB35">
            <v>96.74</v>
          </cell>
          <cell r="DC35">
            <v>0</v>
          </cell>
          <cell r="DE35" t="str">
            <v>DACT74026</v>
          </cell>
          <cell r="DF35">
            <v>7.6669999999999998</v>
          </cell>
          <cell r="DG35">
            <v>0</v>
          </cell>
          <cell r="DH35">
            <v>100</v>
          </cell>
          <cell r="DI35">
            <v>7.6669999999999998</v>
          </cell>
          <cell r="DJ35">
            <v>24</v>
          </cell>
          <cell r="DK35">
            <v>68.05</v>
          </cell>
          <cell r="DN35" t="str">
            <v>DACT74026</v>
          </cell>
          <cell r="DO35">
            <v>0</v>
          </cell>
          <cell r="DR35">
            <v>0</v>
          </cell>
          <cell r="DS35">
            <v>24</v>
          </cell>
          <cell r="DT35">
            <v>100</v>
          </cell>
          <cell r="DU35">
            <v>0</v>
          </cell>
          <cell r="DW35" t="str">
            <v>DACT74026</v>
          </cell>
          <cell r="DX35">
            <v>4.0330000000000004</v>
          </cell>
          <cell r="DY35">
            <v>0</v>
          </cell>
          <cell r="DZ35">
            <v>100</v>
          </cell>
          <cell r="EA35">
            <v>4.0330000000000004</v>
          </cell>
          <cell r="EB35">
            <v>24</v>
          </cell>
          <cell r="EC35">
            <v>83.2</v>
          </cell>
          <cell r="ED35">
            <v>2.02</v>
          </cell>
          <cell r="EF35" t="str">
            <v>DACT74026</v>
          </cell>
          <cell r="EG35">
            <v>7.3170000000000002</v>
          </cell>
          <cell r="EH35">
            <v>0</v>
          </cell>
          <cell r="EI35">
            <v>100</v>
          </cell>
          <cell r="EJ35">
            <v>7.3170000000000002</v>
          </cell>
          <cell r="EK35">
            <v>24</v>
          </cell>
          <cell r="EL35">
            <v>69.510000000000005</v>
          </cell>
          <cell r="EM35">
            <v>0</v>
          </cell>
          <cell r="EO35" t="str">
            <v>DACT74026</v>
          </cell>
          <cell r="EP35">
            <v>0</v>
          </cell>
          <cell r="ES35">
            <v>0</v>
          </cell>
          <cell r="ET35">
            <v>24</v>
          </cell>
          <cell r="EU35">
            <v>100</v>
          </cell>
          <cell r="EV35">
            <v>0</v>
          </cell>
          <cell r="EX35" t="str">
            <v>DACT74026</v>
          </cell>
          <cell r="EY35">
            <v>0</v>
          </cell>
          <cell r="FB35">
            <v>0</v>
          </cell>
          <cell r="FC35">
            <v>24</v>
          </cell>
          <cell r="FD35">
            <v>100</v>
          </cell>
          <cell r="FE35">
            <v>0</v>
          </cell>
          <cell r="FG35" t="str">
            <v>DACT74026</v>
          </cell>
          <cell r="FH35">
            <v>10.584</v>
          </cell>
          <cell r="FI35">
            <v>0</v>
          </cell>
          <cell r="FJ35">
            <v>100</v>
          </cell>
          <cell r="FK35">
            <v>10.584</v>
          </cell>
          <cell r="FL35">
            <v>24</v>
          </cell>
          <cell r="FM35">
            <v>55.9</v>
          </cell>
          <cell r="FN35">
            <v>10.58</v>
          </cell>
          <cell r="FP35" t="str">
            <v>DACT74026</v>
          </cell>
          <cell r="FQ35">
            <v>8.4339999999999993</v>
          </cell>
          <cell r="FR35">
            <v>86.162999999999997</v>
          </cell>
          <cell r="FS35">
            <v>13.837</v>
          </cell>
          <cell r="FT35">
            <v>8.4339999999999993</v>
          </cell>
          <cell r="FU35">
            <v>24</v>
          </cell>
          <cell r="FV35">
            <v>64.86</v>
          </cell>
          <cell r="FW35">
            <v>0</v>
          </cell>
          <cell r="FY35" t="str">
            <v>DACT74026</v>
          </cell>
          <cell r="FZ35">
            <v>0</v>
          </cell>
          <cell r="GC35">
            <v>0</v>
          </cell>
          <cell r="GD35">
            <v>24</v>
          </cell>
          <cell r="GE35">
            <v>100</v>
          </cell>
          <cell r="GF35">
            <v>0</v>
          </cell>
          <cell r="GH35" t="str">
            <v>DACT74026</v>
          </cell>
          <cell r="GI35">
            <v>0</v>
          </cell>
          <cell r="GL35">
            <v>0</v>
          </cell>
          <cell r="GM35">
            <v>24</v>
          </cell>
          <cell r="GN35">
            <v>100</v>
          </cell>
          <cell r="GO35">
            <v>0</v>
          </cell>
          <cell r="GQ35" t="str">
            <v>DACT74026</v>
          </cell>
          <cell r="GR35">
            <v>0</v>
          </cell>
          <cell r="GU35">
            <v>0</v>
          </cell>
          <cell r="GV35">
            <v>24</v>
          </cell>
          <cell r="GW35">
            <v>100</v>
          </cell>
          <cell r="GX35">
            <v>0</v>
          </cell>
          <cell r="GZ35" t="str">
            <v>DACT74026</v>
          </cell>
          <cell r="HA35">
            <v>0</v>
          </cell>
          <cell r="HD35">
            <v>0</v>
          </cell>
          <cell r="HE35">
            <v>24</v>
          </cell>
          <cell r="HF35">
            <v>100</v>
          </cell>
          <cell r="HG35">
            <v>0</v>
          </cell>
          <cell r="HI35" t="str">
            <v>DACT74026</v>
          </cell>
          <cell r="HJ35">
            <v>0</v>
          </cell>
          <cell r="HM35">
            <v>0</v>
          </cell>
          <cell r="HN35">
            <v>24</v>
          </cell>
          <cell r="HO35">
            <v>100</v>
          </cell>
          <cell r="HP35">
            <v>0</v>
          </cell>
          <cell r="HR35" t="str">
            <v>DACT74026</v>
          </cell>
          <cell r="HS35">
            <v>5.55</v>
          </cell>
          <cell r="HT35">
            <v>0</v>
          </cell>
          <cell r="HU35">
            <v>100</v>
          </cell>
          <cell r="HV35">
            <v>5.55</v>
          </cell>
          <cell r="HW35">
            <v>24</v>
          </cell>
          <cell r="HX35">
            <v>76.88</v>
          </cell>
          <cell r="HY35">
            <v>0</v>
          </cell>
          <cell r="IA35" t="str">
            <v>DACT74026</v>
          </cell>
          <cell r="IB35">
            <v>0</v>
          </cell>
          <cell r="IE35">
            <v>0</v>
          </cell>
          <cell r="IF35">
            <v>24</v>
          </cell>
          <cell r="IG35">
            <v>100</v>
          </cell>
          <cell r="IH35">
            <v>0</v>
          </cell>
          <cell r="IJ35" t="str">
            <v>DACT74026</v>
          </cell>
          <cell r="IK35">
            <v>0</v>
          </cell>
          <cell r="IN35">
            <v>0</v>
          </cell>
          <cell r="IO35">
            <v>24</v>
          </cell>
          <cell r="IP35">
            <v>100</v>
          </cell>
          <cell r="IQ35">
            <v>0</v>
          </cell>
        </row>
        <row r="36">
          <cell r="A36" t="str">
            <v>DACT74027</v>
          </cell>
          <cell r="B36">
            <v>3.7509999999999999</v>
          </cell>
          <cell r="C36">
            <v>0</v>
          </cell>
          <cell r="D36">
            <v>100</v>
          </cell>
          <cell r="E36">
            <v>3.7509999999999999</v>
          </cell>
          <cell r="F36">
            <v>24</v>
          </cell>
          <cell r="G36">
            <v>84.37</v>
          </cell>
          <cell r="H36">
            <v>0</v>
          </cell>
          <cell r="J36" t="str">
            <v>DACT74027</v>
          </cell>
          <cell r="K36">
            <v>20.882999999999999</v>
          </cell>
          <cell r="L36">
            <v>0</v>
          </cell>
          <cell r="M36">
            <v>100</v>
          </cell>
          <cell r="N36">
            <v>20.882999999999999</v>
          </cell>
          <cell r="O36">
            <v>24</v>
          </cell>
          <cell r="P36">
            <v>12.99</v>
          </cell>
          <cell r="Q36">
            <v>20.88</v>
          </cell>
          <cell r="S36" t="str">
            <v>DACT74027</v>
          </cell>
          <cell r="T36">
            <v>3.9169999999999998</v>
          </cell>
          <cell r="U36">
            <v>0</v>
          </cell>
          <cell r="V36">
            <v>100</v>
          </cell>
          <cell r="W36">
            <v>3.9169999999999998</v>
          </cell>
          <cell r="X36">
            <v>24</v>
          </cell>
          <cell r="Y36">
            <v>83.68</v>
          </cell>
          <cell r="Z36">
            <v>0</v>
          </cell>
          <cell r="AB36" t="str">
            <v>DACT74027</v>
          </cell>
          <cell r="AC36">
            <v>0</v>
          </cell>
          <cell r="AF36">
            <v>0</v>
          </cell>
          <cell r="AG36">
            <v>24</v>
          </cell>
          <cell r="AH36">
            <v>100</v>
          </cell>
          <cell r="AI36">
            <v>0</v>
          </cell>
          <cell r="AK36" t="str">
            <v>DACT74027</v>
          </cell>
          <cell r="AL36">
            <v>14.35</v>
          </cell>
          <cell r="AM36">
            <v>0</v>
          </cell>
          <cell r="AN36">
            <v>100</v>
          </cell>
          <cell r="AO36">
            <v>14.35</v>
          </cell>
          <cell r="AP36">
            <v>24</v>
          </cell>
          <cell r="AQ36">
            <v>40.21</v>
          </cell>
          <cell r="AR36">
            <v>0</v>
          </cell>
          <cell r="AT36" t="str">
            <v>DACT74027</v>
          </cell>
          <cell r="AU36">
            <v>15.417</v>
          </cell>
          <cell r="AV36">
            <v>0</v>
          </cell>
          <cell r="AW36">
            <v>100</v>
          </cell>
          <cell r="AX36">
            <v>15.417</v>
          </cell>
          <cell r="AY36">
            <v>24</v>
          </cell>
          <cell r="AZ36">
            <v>35.76</v>
          </cell>
          <cell r="BA36">
            <v>0</v>
          </cell>
          <cell r="BC36" t="str">
            <v>DACT74027</v>
          </cell>
          <cell r="BD36">
            <v>0</v>
          </cell>
          <cell r="BG36">
            <v>0</v>
          </cell>
          <cell r="BH36">
            <v>24</v>
          </cell>
          <cell r="BI36">
            <v>100</v>
          </cell>
          <cell r="BJ36">
            <v>0</v>
          </cell>
          <cell r="BL36" t="str">
            <v>DACT74027</v>
          </cell>
          <cell r="BM36">
            <v>0</v>
          </cell>
          <cell r="BP36">
            <v>0</v>
          </cell>
          <cell r="BQ36">
            <v>24</v>
          </cell>
          <cell r="BR36">
            <v>100</v>
          </cell>
          <cell r="BS36">
            <v>0</v>
          </cell>
          <cell r="BU36" t="str">
            <v>DACT74027</v>
          </cell>
          <cell r="BV36">
            <v>14.715999999999999</v>
          </cell>
          <cell r="BW36">
            <v>0</v>
          </cell>
          <cell r="BX36">
            <v>100</v>
          </cell>
          <cell r="BY36">
            <v>14.715999999999999</v>
          </cell>
          <cell r="BZ36">
            <v>24</v>
          </cell>
          <cell r="CA36">
            <v>38.68</v>
          </cell>
          <cell r="CB36">
            <v>14.72</v>
          </cell>
          <cell r="CD36" t="str">
            <v>DACT74027</v>
          </cell>
          <cell r="CE36">
            <v>0</v>
          </cell>
          <cell r="CH36">
            <v>0</v>
          </cell>
          <cell r="CI36">
            <v>24</v>
          </cell>
          <cell r="CJ36">
            <v>100</v>
          </cell>
          <cell r="CK36">
            <v>0</v>
          </cell>
          <cell r="CM36" t="str">
            <v>DACT74027</v>
          </cell>
          <cell r="CN36">
            <v>2.5169999999999999</v>
          </cell>
          <cell r="CO36">
            <v>0</v>
          </cell>
          <cell r="CP36">
            <v>100</v>
          </cell>
          <cell r="CQ36">
            <v>2.5169999999999999</v>
          </cell>
          <cell r="CR36">
            <v>24</v>
          </cell>
          <cell r="CS36">
            <v>89.51</v>
          </cell>
          <cell r="CT36">
            <v>2.52</v>
          </cell>
          <cell r="CV36" t="str">
            <v>DACT74027</v>
          </cell>
          <cell r="CW36">
            <v>0</v>
          </cell>
          <cell r="CZ36">
            <v>0</v>
          </cell>
          <cell r="DA36">
            <v>24</v>
          </cell>
          <cell r="DB36">
            <v>100</v>
          </cell>
          <cell r="DC36">
            <v>0</v>
          </cell>
          <cell r="DE36" t="str">
            <v>DACT74027</v>
          </cell>
          <cell r="DF36">
            <v>0</v>
          </cell>
          <cell r="DI36">
            <v>0</v>
          </cell>
          <cell r="DJ36">
            <v>24</v>
          </cell>
          <cell r="DK36">
            <v>100</v>
          </cell>
          <cell r="DN36" t="str">
            <v>DACT74027</v>
          </cell>
          <cell r="DO36">
            <v>0</v>
          </cell>
          <cell r="DR36">
            <v>0</v>
          </cell>
          <cell r="DS36">
            <v>24</v>
          </cell>
          <cell r="DT36">
            <v>100</v>
          </cell>
          <cell r="DU36">
            <v>0</v>
          </cell>
          <cell r="DW36" t="str">
            <v>DACT74027</v>
          </cell>
          <cell r="DX36">
            <v>0</v>
          </cell>
          <cell r="EA36">
            <v>0</v>
          </cell>
          <cell r="EB36">
            <v>24</v>
          </cell>
          <cell r="EC36">
            <v>100</v>
          </cell>
          <cell r="ED36">
            <v>0</v>
          </cell>
          <cell r="EF36" t="str">
            <v>DACT74027</v>
          </cell>
          <cell r="EG36">
            <v>0</v>
          </cell>
          <cell r="EJ36">
            <v>0</v>
          </cell>
          <cell r="EK36">
            <v>24</v>
          </cell>
          <cell r="EL36">
            <v>100</v>
          </cell>
          <cell r="EM36">
            <v>0</v>
          </cell>
          <cell r="EO36" t="str">
            <v>DACT74027</v>
          </cell>
          <cell r="EP36">
            <v>0</v>
          </cell>
          <cell r="ES36">
            <v>0</v>
          </cell>
          <cell r="ET36">
            <v>24</v>
          </cell>
          <cell r="EU36">
            <v>100</v>
          </cell>
          <cell r="EV36">
            <v>0</v>
          </cell>
          <cell r="EX36" t="str">
            <v>DACT74027</v>
          </cell>
          <cell r="EY36">
            <v>0</v>
          </cell>
          <cell r="FB36">
            <v>0</v>
          </cell>
          <cell r="FC36">
            <v>24</v>
          </cell>
          <cell r="FD36">
            <v>100</v>
          </cell>
          <cell r="FE36">
            <v>0</v>
          </cell>
          <cell r="FG36" t="str">
            <v>DACT74027</v>
          </cell>
          <cell r="FH36">
            <v>0</v>
          </cell>
          <cell r="FK36">
            <v>0.4</v>
          </cell>
          <cell r="FL36">
            <v>24</v>
          </cell>
          <cell r="FM36">
            <v>98.33</v>
          </cell>
          <cell r="FN36">
            <v>0</v>
          </cell>
          <cell r="FP36" t="str">
            <v>DACT74027</v>
          </cell>
          <cell r="FQ36">
            <v>0</v>
          </cell>
          <cell r="FT36">
            <v>0.433</v>
          </cell>
          <cell r="FU36">
            <v>24</v>
          </cell>
          <cell r="FV36">
            <v>98.2</v>
          </cell>
          <cell r="FW36">
            <v>0</v>
          </cell>
          <cell r="FY36" t="str">
            <v>DACT74027</v>
          </cell>
          <cell r="FZ36">
            <v>0</v>
          </cell>
          <cell r="GC36">
            <v>0</v>
          </cell>
          <cell r="GD36">
            <v>24</v>
          </cell>
          <cell r="GE36">
            <v>100</v>
          </cell>
          <cell r="GF36">
            <v>0</v>
          </cell>
          <cell r="GH36" t="str">
            <v>DACT74027</v>
          </cell>
          <cell r="GI36">
            <v>0.6</v>
          </cell>
          <cell r="GJ36">
            <v>0</v>
          </cell>
          <cell r="GK36">
            <v>100</v>
          </cell>
          <cell r="GL36">
            <v>0.6</v>
          </cell>
          <cell r="GM36">
            <v>24</v>
          </cell>
          <cell r="GN36">
            <v>97.5</v>
          </cell>
          <cell r="GO36">
            <v>0.6</v>
          </cell>
          <cell r="GQ36" t="str">
            <v>DACT74027</v>
          </cell>
          <cell r="GR36">
            <v>0</v>
          </cell>
          <cell r="GU36">
            <v>0</v>
          </cell>
          <cell r="GV36">
            <v>24</v>
          </cell>
          <cell r="GW36">
            <v>100</v>
          </cell>
          <cell r="GX36">
            <v>0</v>
          </cell>
          <cell r="GZ36" t="str">
            <v>DACT74027</v>
          </cell>
          <cell r="HA36">
            <v>0</v>
          </cell>
          <cell r="HD36">
            <v>0</v>
          </cell>
          <cell r="HE36">
            <v>24</v>
          </cell>
          <cell r="HF36">
            <v>100</v>
          </cell>
          <cell r="HG36">
            <v>0</v>
          </cell>
          <cell r="HI36" t="str">
            <v>DACT74027</v>
          </cell>
          <cell r="HJ36">
            <v>0</v>
          </cell>
          <cell r="HM36">
            <v>0</v>
          </cell>
          <cell r="HN36">
            <v>24</v>
          </cell>
          <cell r="HO36">
            <v>100</v>
          </cell>
          <cell r="HP36">
            <v>0</v>
          </cell>
          <cell r="HR36" t="str">
            <v>DACT74027</v>
          </cell>
          <cell r="HS36">
            <v>0</v>
          </cell>
          <cell r="HV36">
            <v>0</v>
          </cell>
          <cell r="HW36">
            <v>24</v>
          </cell>
          <cell r="HX36">
            <v>100</v>
          </cell>
          <cell r="HY36">
            <v>0</v>
          </cell>
          <cell r="IA36" t="str">
            <v>DACT74027</v>
          </cell>
          <cell r="IB36">
            <v>0</v>
          </cell>
          <cell r="IE36">
            <v>0</v>
          </cell>
          <cell r="IF36">
            <v>24</v>
          </cell>
          <cell r="IG36">
            <v>100</v>
          </cell>
          <cell r="IH36">
            <v>0</v>
          </cell>
          <cell r="IJ36" t="str">
            <v>DACT74027</v>
          </cell>
          <cell r="IK36">
            <v>0</v>
          </cell>
          <cell r="IN36">
            <v>0</v>
          </cell>
          <cell r="IO36">
            <v>24</v>
          </cell>
          <cell r="IP36">
            <v>100</v>
          </cell>
          <cell r="IQ36">
            <v>0</v>
          </cell>
        </row>
        <row r="37">
          <cell r="A37" t="str">
            <v>DACT74028</v>
          </cell>
          <cell r="B37">
            <v>2.0009999999999999</v>
          </cell>
          <cell r="C37">
            <v>0</v>
          </cell>
          <cell r="D37">
            <v>100</v>
          </cell>
          <cell r="E37">
            <v>2.0009999999999999</v>
          </cell>
          <cell r="F37">
            <v>24</v>
          </cell>
          <cell r="G37">
            <v>91.66</v>
          </cell>
          <cell r="H37">
            <v>0</v>
          </cell>
          <cell r="J37" t="str">
            <v>DACT74028</v>
          </cell>
          <cell r="K37">
            <v>1</v>
          </cell>
          <cell r="L37">
            <v>0</v>
          </cell>
          <cell r="M37">
            <v>100</v>
          </cell>
          <cell r="N37">
            <v>1</v>
          </cell>
          <cell r="O37">
            <v>24</v>
          </cell>
          <cell r="P37">
            <v>95.83</v>
          </cell>
          <cell r="Q37">
            <v>0</v>
          </cell>
          <cell r="S37" t="str">
            <v>DACT74028</v>
          </cell>
          <cell r="T37">
            <v>0</v>
          </cell>
          <cell r="W37">
            <v>0</v>
          </cell>
          <cell r="X37">
            <v>24</v>
          </cell>
          <cell r="Y37">
            <v>100</v>
          </cell>
          <cell r="Z37">
            <v>0</v>
          </cell>
          <cell r="AB37" t="str">
            <v>DACT74028</v>
          </cell>
          <cell r="AC37">
            <v>0</v>
          </cell>
          <cell r="AF37">
            <v>0</v>
          </cell>
          <cell r="AG37">
            <v>24</v>
          </cell>
          <cell r="AH37">
            <v>100</v>
          </cell>
          <cell r="AI37">
            <v>0</v>
          </cell>
          <cell r="AK37" t="str">
            <v>DACT74028</v>
          </cell>
          <cell r="AL37">
            <v>0</v>
          </cell>
          <cell r="AO37">
            <v>0</v>
          </cell>
          <cell r="AP37">
            <v>24</v>
          </cell>
          <cell r="AQ37">
            <v>100</v>
          </cell>
          <cell r="AR37">
            <v>0</v>
          </cell>
          <cell r="AT37" t="str">
            <v>DACT74028</v>
          </cell>
          <cell r="AU37">
            <v>0</v>
          </cell>
          <cell r="AX37">
            <v>0</v>
          </cell>
          <cell r="AY37">
            <v>24</v>
          </cell>
          <cell r="AZ37">
            <v>100</v>
          </cell>
          <cell r="BA37">
            <v>0</v>
          </cell>
          <cell r="BC37" t="str">
            <v>DACT74028</v>
          </cell>
          <cell r="BD37">
            <v>0</v>
          </cell>
          <cell r="BG37">
            <v>0</v>
          </cell>
          <cell r="BH37">
            <v>24</v>
          </cell>
          <cell r="BI37">
            <v>100</v>
          </cell>
          <cell r="BJ37">
            <v>0</v>
          </cell>
          <cell r="BL37" t="str">
            <v>DACT74028</v>
          </cell>
          <cell r="BM37">
            <v>0</v>
          </cell>
          <cell r="BP37">
            <v>0</v>
          </cell>
          <cell r="BQ37">
            <v>24</v>
          </cell>
          <cell r="BR37">
            <v>100</v>
          </cell>
          <cell r="BS37">
            <v>0</v>
          </cell>
          <cell r="BU37" t="str">
            <v>DACT74028</v>
          </cell>
          <cell r="BV37">
            <v>0</v>
          </cell>
          <cell r="BY37">
            <v>0</v>
          </cell>
          <cell r="BZ37">
            <v>24</v>
          </cell>
          <cell r="CA37">
            <v>100</v>
          </cell>
          <cell r="CB37">
            <v>0</v>
          </cell>
          <cell r="CD37" t="str">
            <v>DACT74028</v>
          </cell>
          <cell r="CE37">
            <v>0</v>
          </cell>
          <cell r="CH37">
            <v>0</v>
          </cell>
          <cell r="CI37">
            <v>24</v>
          </cell>
          <cell r="CJ37">
            <v>100</v>
          </cell>
          <cell r="CK37">
            <v>0</v>
          </cell>
          <cell r="CM37" t="str">
            <v>DACT74028</v>
          </cell>
          <cell r="CN37">
            <v>0</v>
          </cell>
          <cell r="CQ37">
            <v>0</v>
          </cell>
          <cell r="CR37">
            <v>24</v>
          </cell>
          <cell r="CS37">
            <v>100</v>
          </cell>
          <cell r="CT37">
            <v>0</v>
          </cell>
          <cell r="CV37" t="str">
            <v>DACT74028</v>
          </cell>
          <cell r="CW37">
            <v>0</v>
          </cell>
          <cell r="CZ37">
            <v>0</v>
          </cell>
          <cell r="DA37">
            <v>24</v>
          </cell>
          <cell r="DB37">
            <v>100</v>
          </cell>
          <cell r="DC37">
            <v>0</v>
          </cell>
          <cell r="DE37" t="str">
            <v>DACT74028</v>
          </cell>
          <cell r="DF37">
            <v>7.7839999999999998</v>
          </cell>
          <cell r="DG37">
            <v>0</v>
          </cell>
          <cell r="DH37">
            <v>100</v>
          </cell>
          <cell r="DI37">
            <v>7.7839999999999998</v>
          </cell>
          <cell r="DJ37">
            <v>24</v>
          </cell>
          <cell r="DK37">
            <v>67.569999999999993</v>
          </cell>
          <cell r="DN37" t="str">
            <v>DACT74028</v>
          </cell>
          <cell r="DO37">
            <v>10.333</v>
          </cell>
          <cell r="DP37">
            <v>65.808999999999997</v>
          </cell>
          <cell r="DQ37">
            <v>34.191000000000003</v>
          </cell>
          <cell r="DR37">
            <v>10.333</v>
          </cell>
          <cell r="DS37">
            <v>24</v>
          </cell>
          <cell r="DT37">
            <v>56.95</v>
          </cell>
          <cell r="DU37">
            <v>5.17</v>
          </cell>
          <cell r="DW37" t="str">
            <v>DACT74028</v>
          </cell>
          <cell r="DX37">
            <v>0</v>
          </cell>
          <cell r="EA37">
            <v>0</v>
          </cell>
          <cell r="EB37">
            <v>24</v>
          </cell>
          <cell r="EC37">
            <v>100</v>
          </cell>
          <cell r="ED37">
            <v>0</v>
          </cell>
          <cell r="EF37" t="str">
            <v>DACT74028</v>
          </cell>
          <cell r="EG37">
            <v>0</v>
          </cell>
          <cell r="EJ37">
            <v>0</v>
          </cell>
          <cell r="EK37">
            <v>24</v>
          </cell>
          <cell r="EL37">
            <v>100</v>
          </cell>
          <cell r="EM37">
            <v>0</v>
          </cell>
          <cell r="EO37" t="str">
            <v>DACT74028</v>
          </cell>
          <cell r="EP37">
            <v>0</v>
          </cell>
          <cell r="ES37">
            <v>0</v>
          </cell>
          <cell r="ET37">
            <v>24</v>
          </cell>
          <cell r="EU37">
            <v>100</v>
          </cell>
          <cell r="EV37">
            <v>0</v>
          </cell>
          <cell r="EX37" t="str">
            <v>DACT74028</v>
          </cell>
          <cell r="EY37">
            <v>0.45</v>
          </cell>
          <cell r="EZ37">
            <v>0</v>
          </cell>
          <cell r="FA37">
            <v>100</v>
          </cell>
          <cell r="FB37">
            <v>0.45</v>
          </cell>
          <cell r="FC37">
            <v>11.833</v>
          </cell>
          <cell r="FD37">
            <v>96.2</v>
          </cell>
          <cell r="FE37">
            <v>0.45</v>
          </cell>
          <cell r="FG37" t="str">
            <v>DACT74028</v>
          </cell>
          <cell r="FH37">
            <v>0</v>
          </cell>
          <cell r="FK37">
            <v>0</v>
          </cell>
          <cell r="FL37">
            <v>24</v>
          </cell>
          <cell r="FM37">
            <v>100</v>
          </cell>
          <cell r="FN37">
            <v>0</v>
          </cell>
          <cell r="FP37" t="str">
            <v>DACT74028</v>
          </cell>
          <cell r="FQ37">
            <v>0</v>
          </cell>
          <cell r="FT37">
            <v>0</v>
          </cell>
          <cell r="FU37">
            <v>24</v>
          </cell>
          <cell r="FV37">
            <v>100</v>
          </cell>
          <cell r="FW37">
            <v>0</v>
          </cell>
          <cell r="FY37" t="str">
            <v>DACT74028</v>
          </cell>
          <cell r="FZ37">
            <v>0.61699999999999999</v>
          </cell>
          <cell r="GA37">
            <v>0</v>
          </cell>
          <cell r="GB37">
            <v>100</v>
          </cell>
          <cell r="GC37">
            <v>0.61699999999999999</v>
          </cell>
          <cell r="GD37">
            <v>24</v>
          </cell>
          <cell r="GE37">
            <v>97.43</v>
          </cell>
          <cell r="GF37">
            <v>0</v>
          </cell>
          <cell r="GH37" t="str">
            <v>DACT74028</v>
          </cell>
          <cell r="GI37">
            <v>0</v>
          </cell>
          <cell r="GL37">
            <v>0</v>
          </cell>
          <cell r="GM37">
            <v>24</v>
          </cell>
          <cell r="GN37">
            <v>100</v>
          </cell>
          <cell r="GO37">
            <v>0</v>
          </cell>
          <cell r="GQ37" t="str">
            <v>DACT74028</v>
          </cell>
          <cell r="GR37">
            <v>0</v>
          </cell>
          <cell r="GU37">
            <v>0</v>
          </cell>
          <cell r="GV37">
            <v>24</v>
          </cell>
          <cell r="GW37">
            <v>100</v>
          </cell>
          <cell r="GX37">
            <v>0</v>
          </cell>
          <cell r="GZ37" t="str">
            <v>DACT74028</v>
          </cell>
          <cell r="HA37">
            <v>0</v>
          </cell>
          <cell r="HD37">
            <v>0</v>
          </cell>
          <cell r="HE37">
            <v>24</v>
          </cell>
          <cell r="HF37">
            <v>100</v>
          </cell>
          <cell r="HG37">
            <v>0</v>
          </cell>
          <cell r="HI37" t="str">
            <v>DACT74028</v>
          </cell>
          <cell r="HJ37">
            <v>0</v>
          </cell>
          <cell r="HM37">
            <v>0</v>
          </cell>
          <cell r="HN37">
            <v>24</v>
          </cell>
          <cell r="HO37">
            <v>100</v>
          </cell>
          <cell r="HP37">
            <v>0</v>
          </cell>
          <cell r="HR37" t="str">
            <v>DACT74028</v>
          </cell>
          <cell r="HS37">
            <v>0</v>
          </cell>
          <cell r="HV37">
            <v>0</v>
          </cell>
          <cell r="HW37">
            <v>24</v>
          </cell>
          <cell r="HX37">
            <v>100</v>
          </cell>
          <cell r="HY37">
            <v>0</v>
          </cell>
          <cell r="IA37" t="str">
            <v>DACT74028</v>
          </cell>
          <cell r="IB37">
            <v>0</v>
          </cell>
          <cell r="IE37">
            <v>0</v>
          </cell>
          <cell r="IF37">
            <v>24</v>
          </cell>
          <cell r="IG37">
            <v>100</v>
          </cell>
          <cell r="IH37">
            <v>0</v>
          </cell>
          <cell r="IJ37" t="str">
            <v>DACT74028</v>
          </cell>
          <cell r="IK37">
            <v>0</v>
          </cell>
          <cell r="IN37">
            <v>0</v>
          </cell>
          <cell r="IO37">
            <v>24</v>
          </cell>
          <cell r="IP37">
            <v>100</v>
          </cell>
          <cell r="IQ37">
            <v>0</v>
          </cell>
        </row>
        <row r="38">
          <cell r="A38" t="str">
            <v>DLPT30001</v>
          </cell>
          <cell r="B38">
            <v>0</v>
          </cell>
          <cell r="E38">
            <v>0</v>
          </cell>
          <cell r="F38">
            <v>0</v>
          </cell>
          <cell r="G38">
            <v>100</v>
          </cell>
          <cell r="H38">
            <v>0</v>
          </cell>
          <cell r="J38" t="str">
            <v>DLPT30001</v>
          </cell>
          <cell r="K38">
            <v>0</v>
          </cell>
          <cell r="N38">
            <v>0</v>
          </cell>
          <cell r="O38">
            <v>0</v>
          </cell>
          <cell r="P38">
            <v>100</v>
          </cell>
          <cell r="Q38">
            <v>0</v>
          </cell>
          <cell r="S38" t="str">
            <v>DLPT30001</v>
          </cell>
          <cell r="T38">
            <v>0</v>
          </cell>
          <cell r="W38">
            <v>0</v>
          </cell>
          <cell r="X38">
            <v>0</v>
          </cell>
          <cell r="Y38">
            <v>100</v>
          </cell>
          <cell r="Z38">
            <v>0</v>
          </cell>
          <cell r="AB38" t="str">
            <v>DLPT30001</v>
          </cell>
          <cell r="AC38">
            <v>0</v>
          </cell>
          <cell r="AF38">
            <v>0</v>
          </cell>
          <cell r="AG38">
            <v>0</v>
          </cell>
          <cell r="AH38">
            <v>100</v>
          </cell>
          <cell r="AI38">
            <v>0</v>
          </cell>
          <cell r="AK38" t="str">
            <v>DLPT30001</v>
          </cell>
          <cell r="AL38">
            <v>0</v>
          </cell>
          <cell r="AO38">
            <v>0</v>
          </cell>
          <cell r="AP38">
            <v>0</v>
          </cell>
          <cell r="AQ38">
            <v>100</v>
          </cell>
          <cell r="AR38">
            <v>0</v>
          </cell>
          <cell r="AT38" t="str">
            <v>DLPT30001</v>
          </cell>
          <cell r="AU38">
            <v>0</v>
          </cell>
          <cell r="AX38">
            <v>0</v>
          </cell>
          <cell r="AY38">
            <v>0</v>
          </cell>
          <cell r="AZ38">
            <v>100</v>
          </cell>
          <cell r="BA38">
            <v>0</v>
          </cell>
          <cell r="BC38" t="str">
            <v>DLPT30001</v>
          </cell>
          <cell r="BD38">
            <v>0</v>
          </cell>
          <cell r="BG38">
            <v>0</v>
          </cell>
          <cell r="BH38">
            <v>0</v>
          </cell>
          <cell r="BI38">
            <v>100</v>
          </cell>
          <cell r="BJ38">
            <v>0</v>
          </cell>
          <cell r="BL38" t="str">
            <v>DLPT30001</v>
          </cell>
          <cell r="BM38">
            <v>0</v>
          </cell>
          <cell r="BP38">
            <v>0</v>
          </cell>
          <cell r="BQ38">
            <v>0</v>
          </cell>
          <cell r="BR38">
            <v>100</v>
          </cell>
          <cell r="BS38">
            <v>0</v>
          </cell>
          <cell r="BU38" t="str">
            <v>DLPT30001</v>
          </cell>
          <cell r="BV38">
            <v>0</v>
          </cell>
          <cell r="BY38">
            <v>0</v>
          </cell>
          <cell r="BZ38">
            <v>0</v>
          </cell>
          <cell r="CA38">
            <v>100</v>
          </cell>
          <cell r="CB38">
            <v>0</v>
          </cell>
          <cell r="CD38" t="str">
            <v>DLPT30001</v>
          </cell>
          <cell r="CE38">
            <v>0</v>
          </cell>
          <cell r="CH38">
            <v>0</v>
          </cell>
          <cell r="CI38">
            <v>0</v>
          </cell>
          <cell r="CJ38">
            <v>100</v>
          </cell>
          <cell r="CK38">
            <v>0</v>
          </cell>
          <cell r="CM38" t="str">
            <v>DLPT30001</v>
          </cell>
          <cell r="CN38">
            <v>0</v>
          </cell>
          <cell r="CQ38">
            <v>0</v>
          </cell>
          <cell r="CR38">
            <v>0</v>
          </cell>
          <cell r="CS38">
            <v>100</v>
          </cell>
          <cell r="CT38">
            <v>0</v>
          </cell>
          <cell r="CV38" t="str">
            <v>DLPT30001</v>
          </cell>
          <cell r="CW38">
            <v>0</v>
          </cell>
          <cell r="CZ38">
            <v>0</v>
          </cell>
          <cell r="DA38">
            <v>0</v>
          </cell>
          <cell r="DB38">
            <v>100</v>
          </cell>
          <cell r="DC38">
            <v>0</v>
          </cell>
          <cell r="DE38" t="str">
            <v>DLPT30001</v>
          </cell>
          <cell r="DF38">
            <v>0</v>
          </cell>
          <cell r="DI38">
            <v>0</v>
          </cell>
          <cell r="DJ38">
            <v>0</v>
          </cell>
          <cell r="DK38">
            <v>100</v>
          </cell>
          <cell r="DN38" t="str">
            <v>DLPT30001</v>
          </cell>
          <cell r="DO38">
            <v>0</v>
          </cell>
          <cell r="DR38">
            <v>0</v>
          </cell>
          <cell r="DS38">
            <v>0</v>
          </cell>
          <cell r="DT38">
            <v>100</v>
          </cell>
          <cell r="DU38">
            <v>0</v>
          </cell>
          <cell r="DW38" t="str">
            <v>DLPT30001</v>
          </cell>
          <cell r="DX38">
            <v>0</v>
          </cell>
          <cell r="EA38">
            <v>0</v>
          </cell>
          <cell r="EB38">
            <v>0</v>
          </cell>
          <cell r="EC38">
            <v>100</v>
          </cell>
          <cell r="ED38">
            <v>0</v>
          </cell>
          <cell r="EF38" t="str">
            <v>DLPT30001</v>
          </cell>
          <cell r="EG38">
            <v>0</v>
          </cell>
          <cell r="EJ38">
            <v>0</v>
          </cell>
          <cell r="EK38">
            <v>0</v>
          </cell>
          <cell r="EL38">
            <v>100</v>
          </cell>
          <cell r="EM38">
            <v>0</v>
          </cell>
          <cell r="EO38" t="str">
            <v>DLPT30001</v>
          </cell>
          <cell r="EP38">
            <v>0</v>
          </cell>
          <cell r="ES38">
            <v>0</v>
          </cell>
          <cell r="ET38">
            <v>0</v>
          </cell>
          <cell r="EU38">
            <v>100</v>
          </cell>
          <cell r="EV38">
            <v>0</v>
          </cell>
          <cell r="EX38" t="str">
            <v>DLPT30001</v>
          </cell>
          <cell r="EY38">
            <v>0</v>
          </cell>
          <cell r="FB38">
            <v>0</v>
          </cell>
          <cell r="FC38">
            <v>0</v>
          </cell>
          <cell r="FD38">
            <v>100</v>
          </cell>
          <cell r="FE38">
            <v>0</v>
          </cell>
          <cell r="FG38" t="str">
            <v>DLPT30001</v>
          </cell>
          <cell r="FH38">
            <v>0</v>
          </cell>
          <cell r="FK38">
            <v>0</v>
          </cell>
          <cell r="FL38">
            <v>0</v>
          </cell>
          <cell r="FM38">
            <v>100</v>
          </cell>
          <cell r="FN38">
            <v>0</v>
          </cell>
          <cell r="FP38" t="str">
            <v>DLPT30001</v>
          </cell>
          <cell r="FQ38">
            <v>0</v>
          </cell>
          <cell r="FT38">
            <v>0</v>
          </cell>
          <cell r="FU38">
            <v>0</v>
          </cell>
          <cell r="FV38">
            <v>100</v>
          </cell>
          <cell r="FW38">
            <v>0</v>
          </cell>
          <cell r="FY38" t="str">
            <v>DLPT30001</v>
          </cell>
          <cell r="FZ38">
            <v>0</v>
          </cell>
          <cell r="GC38">
            <v>0</v>
          </cell>
          <cell r="GD38">
            <v>0</v>
          </cell>
          <cell r="GE38">
            <v>100</v>
          </cell>
          <cell r="GF38">
            <v>0</v>
          </cell>
          <cell r="GH38" t="str">
            <v>DLPT30001</v>
          </cell>
          <cell r="GI38">
            <v>0</v>
          </cell>
          <cell r="GL38">
            <v>0</v>
          </cell>
          <cell r="GM38">
            <v>0</v>
          </cell>
          <cell r="GN38">
            <v>100</v>
          </cell>
          <cell r="GO38">
            <v>0</v>
          </cell>
          <cell r="GQ38" t="str">
            <v>DLPT30001</v>
          </cell>
          <cell r="GR38">
            <v>0</v>
          </cell>
          <cell r="GU38">
            <v>0</v>
          </cell>
          <cell r="GV38">
            <v>0</v>
          </cell>
          <cell r="GW38">
            <v>100</v>
          </cell>
          <cell r="GX38">
            <v>0</v>
          </cell>
          <cell r="GZ38" t="str">
            <v>DLPT30001</v>
          </cell>
          <cell r="HA38">
            <v>0</v>
          </cell>
          <cell r="HD38">
            <v>0</v>
          </cell>
          <cell r="HE38">
            <v>0</v>
          </cell>
          <cell r="HF38">
            <v>100</v>
          </cell>
          <cell r="HG38">
            <v>0</v>
          </cell>
          <cell r="HI38" t="str">
            <v>DLPT30001</v>
          </cell>
          <cell r="HJ38">
            <v>0</v>
          </cell>
          <cell r="HM38">
            <v>0</v>
          </cell>
          <cell r="HN38">
            <v>0</v>
          </cell>
          <cell r="HO38">
            <v>100</v>
          </cell>
          <cell r="HP38">
            <v>0</v>
          </cell>
          <cell r="HR38" t="str">
            <v>DLPT30001</v>
          </cell>
          <cell r="HS38">
            <v>0</v>
          </cell>
          <cell r="HV38">
            <v>0</v>
          </cell>
          <cell r="HW38">
            <v>0</v>
          </cell>
          <cell r="HX38">
            <v>100</v>
          </cell>
          <cell r="HY38">
            <v>0</v>
          </cell>
          <cell r="IA38" t="str">
            <v>DLPT30001</v>
          </cell>
          <cell r="IB38">
            <v>0</v>
          </cell>
          <cell r="IE38">
            <v>0</v>
          </cell>
          <cell r="IF38">
            <v>0</v>
          </cell>
          <cell r="IG38">
            <v>100</v>
          </cell>
          <cell r="IH38">
            <v>0</v>
          </cell>
          <cell r="IJ38" t="str">
            <v>DLPT30001</v>
          </cell>
          <cell r="IK38">
            <v>0</v>
          </cell>
          <cell r="IN38">
            <v>0</v>
          </cell>
          <cell r="IO38">
            <v>0</v>
          </cell>
          <cell r="IP38">
            <v>100</v>
          </cell>
          <cell r="IQ38">
            <v>0</v>
          </cell>
        </row>
        <row r="39">
          <cell r="A39" t="str">
            <v>DLPT30002</v>
          </cell>
          <cell r="B39">
            <v>0</v>
          </cell>
          <cell r="E39">
            <v>0</v>
          </cell>
          <cell r="F39">
            <v>0</v>
          </cell>
          <cell r="G39">
            <v>100</v>
          </cell>
          <cell r="H39">
            <v>0</v>
          </cell>
          <cell r="J39" t="str">
            <v>DLPT30002</v>
          </cell>
          <cell r="K39">
            <v>0</v>
          </cell>
          <cell r="N39">
            <v>0</v>
          </cell>
          <cell r="O39">
            <v>0</v>
          </cell>
          <cell r="P39">
            <v>100</v>
          </cell>
          <cell r="Q39">
            <v>0</v>
          </cell>
          <cell r="S39" t="str">
            <v>DLPT30002</v>
          </cell>
          <cell r="T39">
            <v>0</v>
          </cell>
          <cell r="W39">
            <v>0</v>
          </cell>
          <cell r="X39">
            <v>0</v>
          </cell>
          <cell r="Y39">
            <v>100</v>
          </cell>
          <cell r="Z39">
            <v>0</v>
          </cell>
          <cell r="AB39" t="str">
            <v>DLPT30002</v>
          </cell>
          <cell r="AC39">
            <v>0</v>
          </cell>
          <cell r="AF39">
            <v>0</v>
          </cell>
          <cell r="AG39">
            <v>0</v>
          </cell>
          <cell r="AH39">
            <v>100</v>
          </cell>
          <cell r="AI39">
            <v>0</v>
          </cell>
          <cell r="AK39" t="str">
            <v>DLPT30002</v>
          </cell>
          <cell r="AL39">
            <v>0</v>
          </cell>
          <cell r="AO39">
            <v>0</v>
          </cell>
          <cell r="AP39">
            <v>0</v>
          </cell>
          <cell r="AQ39">
            <v>100</v>
          </cell>
          <cell r="AR39">
            <v>0</v>
          </cell>
          <cell r="AT39" t="str">
            <v>DLPT30002</v>
          </cell>
          <cell r="AU39">
            <v>0</v>
          </cell>
          <cell r="AX39">
            <v>0</v>
          </cell>
          <cell r="AY39">
            <v>0</v>
          </cell>
          <cell r="AZ39">
            <v>100</v>
          </cell>
          <cell r="BA39">
            <v>0</v>
          </cell>
          <cell r="BC39" t="str">
            <v>DLPT30002</v>
          </cell>
          <cell r="BD39">
            <v>0</v>
          </cell>
          <cell r="BG39">
            <v>0</v>
          </cell>
          <cell r="BH39">
            <v>0</v>
          </cell>
          <cell r="BI39">
            <v>100</v>
          </cell>
          <cell r="BJ39">
            <v>0</v>
          </cell>
          <cell r="BL39" t="str">
            <v>DLPT30002</v>
          </cell>
          <cell r="BM39">
            <v>0</v>
          </cell>
          <cell r="BP39">
            <v>0</v>
          </cell>
          <cell r="BQ39">
            <v>0</v>
          </cell>
          <cell r="BR39">
            <v>100</v>
          </cell>
          <cell r="BS39">
            <v>0</v>
          </cell>
          <cell r="BU39" t="str">
            <v>DLPT30002</v>
          </cell>
          <cell r="BV39">
            <v>0</v>
          </cell>
          <cell r="BY39">
            <v>0</v>
          </cell>
          <cell r="BZ39">
            <v>0</v>
          </cell>
          <cell r="CA39">
            <v>100</v>
          </cell>
          <cell r="CB39">
            <v>0</v>
          </cell>
          <cell r="CD39" t="str">
            <v>DLPT30002</v>
          </cell>
          <cell r="CE39">
            <v>0</v>
          </cell>
          <cell r="CH39">
            <v>0</v>
          </cell>
          <cell r="CI39">
            <v>0</v>
          </cell>
          <cell r="CJ39">
            <v>100</v>
          </cell>
          <cell r="CK39">
            <v>0</v>
          </cell>
          <cell r="CM39" t="str">
            <v>DLPT30002</v>
          </cell>
          <cell r="CN39">
            <v>0</v>
          </cell>
          <cell r="CQ39">
            <v>0</v>
          </cell>
          <cell r="CR39">
            <v>0</v>
          </cell>
          <cell r="CS39">
            <v>100</v>
          </cell>
          <cell r="CT39">
            <v>0</v>
          </cell>
          <cell r="CV39" t="str">
            <v>DLPT30002</v>
          </cell>
          <cell r="CW39">
            <v>0</v>
          </cell>
          <cell r="CZ39">
            <v>0</v>
          </cell>
          <cell r="DA39">
            <v>0</v>
          </cell>
          <cell r="DB39">
            <v>100</v>
          </cell>
          <cell r="DC39">
            <v>0</v>
          </cell>
          <cell r="DE39" t="str">
            <v>DLPT30002</v>
          </cell>
          <cell r="DF39">
            <v>0</v>
          </cell>
          <cell r="DI39">
            <v>0</v>
          </cell>
          <cell r="DJ39">
            <v>0</v>
          </cell>
          <cell r="DK39">
            <v>100</v>
          </cell>
          <cell r="DN39" t="str">
            <v>DLPT30002</v>
          </cell>
          <cell r="DO39">
            <v>0</v>
          </cell>
          <cell r="DR39">
            <v>0</v>
          </cell>
          <cell r="DS39">
            <v>0</v>
          </cell>
          <cell r="DT39">
            <v>100</v>
          </cell>
          <cell r="DU39">
            <v>0</v>
          </cell>
          <cell r="DW39" t="str">
            <v>DLPT30002</v>
          </cell>
          <cell r="DX39">
            <v>0</v>
          </cell>
          <cell r="EA39">
            <v>0</v>
          </cell>
          <cell r="EB39">
            <v>0</v>
          </cell>
          <cell r="EC39">
            <v>100</v>
          </cell>
          <cell r="ED39">
            <v>0</v>
          </cell>
          <cell r="EF39" t="str">
            <v>DLPT30002</v>
          </cell>
          <cell r="EG39">
            <v>0</v>
          </cell>
          <cell r="EJ39">
            <v>0</v>
          </cell>
          <cell r="EK39">
            <v>0</v>
          </cell>
          <cell r="EL39">
            <v>100</v>
          </cell>
          <cell r="EM39">
            <v>0</v>
          </cell>
          <cell r="EO39" t="str">
            <v>DLPT30002</v>
          </cell>
          <cell r="EP39">
            <v>0</v>
          </cell>
          <cell r="ES39">
            <v>0</v>
          </cell>
          <cell r="ET39">
            <v>0</v>
          </cell>
          <cell r="EU39">
            <v>100</v>
          </cell>
          <cell r="EV39">
            <v>0</v>
          </cell>
          <cell r="EX39" t="str">
            <v>DLPT30002</v>
          </cell>
          <cell r="EY39">
            <v>0</v>
          </cell>
          <cell r="FB39">
            <v>0</v>
          </cell>
          <cell r="FC39">
            <v>0</v>
          </cell>
          <cell r="FD39">
            <v>100</v>
          </cell>
          <cell r="FE39">
            <v>0</v>
          </cell>
          <cell r="FG39" t="str">
            <v>DLPT30002</v>
          </cell>
          <cell r="FH39">
            <v>0</v>
          </cell>
          <cell r="FK39">
            <v>0</v>
          </cell>
          <cell r="FL39">
            <v>0</v>
          </cell>
          <cell r="FM39">
            <v>100</v>
          </cell>
          <cell r="FN39">
            <v>0</v>
          </cell>
          <cell r="FP39" t="str">
            <v>DLPT30002</v>
          </cell>
          <cell r="FQ39">
            <v>0</v>
          </cell>
          <cell r="FT39">
            <v>0</v>
          </cell>
          <cell r="FU39">
            <v>0</v>
          </cell>
          <cell r="FV39">
            <v>100</v>
          </cell>
          <cell r="FW39">
            <v>0</v>
          </cell>
          <cell r="FY39" t="str">
            <v>DLPT30002</v>
          </cell>
          <cell r="FZ39">
            <v>0</v>
          </cell>
          <cell r="GC39">
            <v>0</v>
          </cell>
          <cell r="GD39">
            <v>0</v>
          </cell>
          <cell r="GE39">
            <v>100</v>
          </cell>
          <cell r="GF39">
            <v>0</v>
          </cell>
          <cell r="GH39" t="str">
            <v>DLPT30002</v>
          </cell>
          <cell r="GI39">
            <v>0</v>
          </cell>
          <cell r="GL39">
            <v>0</v>
          </cell>
          <cell r="GM39">
            <v>0</v>
          </cell>
          <cell r="GN39">
            <v>100</v>
          </cell>
          <cell r="GO39">
            <v>0</v>
          </cell>
          <cell r="GQ39" t="str">
            <v>DLPT30002</v>
          </cell>
          <cell r="GR39">
            <v>0</v>
          </cell>
          <cell r="GU39">
            <v>0</v>
          </cell>
          <cell r="GV39">
            <v>0</v>
          </cell>
          <cell r="GW39">
            <v>100</v>
          </cell>
          <cell r="GX39">
            <v>0</v>
          </cell>
          <cell r="GZ39" t="str">
            <v>DLPT30002</v>
          </cell>
          <cell r="HA39">
            <v>0</v>
          </cell>
          <cell r="HD39">
            <v>0</v>
          </cell>
          <cell r="HE39">
            <v>0</v>
          </cell>
          <cell r="HF39">
            <v>100</v>
          </cell>
          <cell r="HG39">
            <v>0</v>
          </cell>
          <cell r="HI39" t="str">
            <v>DLPT30002</v>
          </cell>
          <cell r="HJ39">
            <v>0</v>
          </cell>
          <cell r="HM39">
            <v>0</v>
          </cell>
          <cell r="HN39">
            <v>0</v>
          </cell>
          <cell r="HO39">
            <v>100</v>
          </cell>
          <cell r="HP39">
            <v>0</v>
          </cell>
          <cell r="HR39" t="str">
            <v>DLPT30002</v>
          </cell>
          <cell r="HS39">
            <v>0</v>
          </cell>
          <cell r="HV39">
            <v>0</v>
          </cell>
          <cell r="HW39">
            <v>0</v>
          </cell>
          <cell r="HX39">
            <v>100</v>
          </cell>
          <cell r="HY39">
            <v>0</v>
          </cell>
          <cell r="IA39" t="str">
            <v>DLPT30002</v>
          </cell>
          <cell r="IB39">
            <v>0</v>
          </cell>
          <cell r="IE39">
            <v>0</v>
          </cell>
          <cell r="IF39">
            <v>0</v>
          </cell>
          <cell r="IG39">
            <v>100</v>
          </cell>
          <cell r="IH39">
            <v>0</v>
          </cell>
          <cell r="IJ39" t="str">
            <v>DLPT30002</v>
          </cell>
          <cell r="IK39">
            <v>0</v>
          </cell>
          <cell r="IN39">
            <v>0</v>
          </cell>
          <cell r="IO39">
            <v>0</v>
          </cell>
          <cell r="IP39">
            <v>100</v>
          </cell>
          <cell r="IQ39">
            <v>0</v>
          </cell>
        </row>
        <row r="40">
          <cell r="A40" t="str">
            <v>DLPT30006</v>
          </cell>
          <cell r="B40">
            <v>0</v>
          </cell>
          <cell r="E40">
            <v>0</v>
          </cell>
          <cell r="F40">
            <v>0</v>
          </cell>
          <cell r="G40">
            <v>100</v>
          </cell>
          <cell r="H40">
            <v>0</v>
          </cell>
          <cell r="J40" t="str">
            <v>DLPT30006</v>
          </cell>
          <cell r="K40">
            <v>0</v>
          </cell>
          <cell r="N40">
            <v>0</v>
          </cell>
          <cell r="O40">
            <v>0</v>
          </cell>
          <cell r="P40">
            <v>100</v>
          </cell>
          <cell r="Q40">
            <v>0</v>
          </cell>
          <cell r="S40" t="str">
            <v>DLPT30006</v>
          </cell>
          <cell r="T40">
            <v>0</v>
          </cell>
          <cell r="W40">
            <v>0</v>
          </cell>
          <cell r="X40">
            <v>0</v>
          </cell>
          <cell r="Y40">
            <v>100</v>
          </cell>
          <cell r="Z40">
            <v>0</v>
          </cell>
          <cell r="AB40" t="str">
            <v>DLPT30006</v>
          </cell>
          <cell r="AC40">
            <v>0</v>
          </cell>
          <cell r="AF40">
            <v>0</v>
          </cell>
          <cell r="AG40">
            <v>0</v>
          </cell>
          <cell r="AH40">
            <v>100</v>
          </cell>
          <cell r="AI40">
            <v>0</v>
          </cell>
          <cell r="AK40" t="str">
            <v>DLPT30006</v>
          </cell>
          <cell r="AL40">
            <v>0</v>
          </cell>
          <cell r="AO40">
            <v>0</v>
          </cell>
          <cell r="AP40">
            <v>0</v>
          </cell>
          <cell r="AQ40">
            <v>100</v>
          </cell>
          <cell r="AR40">
            <v>0</v>
          </cell>
          <cell r="AT40" t="str">
            <v>DLPT30006</v>
          </cell>
          <cell r="AU40">
            <v>0</v>
          </cell>
          <cell r="AX40">
            <v>0</v>
          </cell>
          <cell r="AY40">
            <v>0</v>
          </cell>
          <cell r="AZ40">
            <v>100</v>
          </cell>
          <cell r="BA40">
            <v>0</v>
          </cell>
          <cell r="BC40" t="str">
            <v>DLPT30006</v>
          </cell>
          <cell r="BD40">
            <v>0</v>
          </cell>
          <cell r="BG40">
            <v>0</v>
          </cell>
          <cell r="BH40">
            <v>0</v>
          </cell>
          <cell r="BI40">
            <v>100</v>
          </cell>
          <cell r="BJ40">
            <v>0</v>
          </cell>
          <cell r="BL40" t="str">
            <v>DLPT30006</v>
          </cell>
          <cell r="BM40">
            <v>0</v>
          </cell>
          <cell r="BP40">
            <v>0</v>
          </cell>
          <cell r="BQ40">
            <v>0</v>
          </cell>
          <cell r="BR40">
            <v>100</v>
          </cell>
          <cell r="BS40">
            <v>0</v>
          </cell>
          <cell r="BU40" t="str">
            <v>DLPT30006</v>
          </cell>
          <cell r="BV40">
            <v>0</v>
          </cell>
          <cell r="BY40">
            <v>0</v>
          </cell>
          <cell r="BZ40">
            <v>0</v>
          </cell>
          <cell r="CA40">
            <v>100</v>
          </cell>
          <cell r="CB40">
            <v>0</v>
          </cell>
          <cell r="CD40" t="str">
            <v>DLPT30006</v>
          </cell>
          <cell r="CE40">
            <v>0</v>
          </cell>
          <cell r="CH40">
            <v>0</v>
          </cell>
          <cell r="CI40">
            <v>0</v>
          </cell>
          <cell r="CJ40">
            <v>100</v>
          </cell>
          <cell r="CK40">
            <v>0</v>
          </cell>
          <cell r="CM40" t="str">
            <v>DLPT30006</v>
          </cell>
          <cell r="CN40">
            <v>0</v>
          </cell>
          <cell r="CQ40">
            <v>0</v>
          </cell>
          <cell r="CR40">
            <v>0</v>
          </cell>
          <cell r="CS40">
            <v>100</v>
          </cell>
          <cell r="CT40">
            <v>0</v>
          </cell>
          <cell r="CV40" t="str">
            <v>DLPT30006</v>
          </cell>
          <cell r="CW40">
            <v>0</v>
          </cell>
          <cell r="CZ40">
            <v>0</v>
          </cell>
          <cell r="DA40">
            <v>0</v>
          </cell>
          <cell r="DB40">
            <v>100</v>
          </cell>
          <cell r="DC40">
            <v>0</v>
          </cell>
          <cell r="DE40" t="str">
            <v>DLPT30006</v>
          </cell>
          <cell r="DF40">
            <v>0</v>
          </cell>
          <cell r="DI40">
            <v>0</v>
          </cell>
          <cell r="DJ40">
            <v>0</v>
          </cell>
          <cell r="DK40">
            <v>100</v>
          </cell>
          <cell r="DN40" t="str">
            <v>DLPT30006</v>
          </cell>
          <cell r="DO40">
            <v>0</v>
          </cell>
          <cell r="DR40">
            <v>0</v>
          </cell>
          <cell r="DS40">
            <v>0</v>
          </cell>
          <cell r="DT40">
            <v>100</v>
          </cell>
          <cell r="DU40">
            <v>0</v>
          </cell>
          <cell r="DW40" t="str">
            <v>DLPT30006</v>
          </cell>
          <cell r="DX40">
            <v>0</v>
          </cell>
          <cell r="EA40">
            <v>0</v>
          </cell>
          <cell r="EB40">
            <v>0</v>
          </cell>
          <cell r="EC40">
            <v>100</v>
          </cell>
          <cell r="ED40">
            <v>0</v>
          </cell>
          <cell r="EF40" t="str">
            <v>DLPT30006</v>
          </cell>
          <cell r="EG40">
            <v>0</v>
          </cell>
          <cell r="EJ40">
            <v>0</v>
          </cell>
          <cell r="EK40">
            <v>0</v>
          </cell>
          <cell r="EL40">
            <v>100</v>
          </cell>
          <cell r="EM40">
            <v>0</v>
          </cell>
          <cell r="EO40" t="str">
            <v>DLPT30006</v>
          </cell>
          <cell r="EP40">
            <v>0</v>
          </cell>
          <cell r="ES40">
            <v>0</v>
          </cell>
          <cell r="ET40">
            <v>0</v>
          </cell>
          <cell r="EU40">
            <v>100</v>
          </cell>
          <cell r="EV40">
            <v>0</v>
          </cell>
          <cell r="EX40" t="str">
            <v>DLPT30006</v>
          </cell>
          <cell r="EY40">
            <v>0</v>
          </cell>
          <cell r="FB40">
            <v>0</v>
          </cell>
          <cell r="FC40">
            <v>0</v>
          </cell>
          <cell r="FD40">
            <v>100</v>
          </cell>
          <cell r="FE40">
            <v>0</v>
          </cell>
          <cell r="FG40" t="str">
            <v>DLPT30006</v>
          </cell>
          <cell r="FH40">
            <v>0</v>
          </cell>
          <cell r="FK40">
            <v>0</v>
          </cell>
          <cell r="FL40">
            <v>0</v>
          </cell>
          <cell r="FM40">
            <v>100</v>
          </cell>
          <cell r="FN40">
            <v>0</v>
          </cell>
          <cell r="FP40" t="str">
            <v>DLPT30006</v>
          </cell>
          <cell r="FQ40">
            <v>0</v>
          </cell>
          <cell r="FT40">
            <v>0</v>
          </cell>
          <cell r="FU40">
            <v>0</v>
          </cell>
          <cell r="FV40">
            <v>100</v>
          </cell>
          <cell r="FW40">
            <v>0</v>
          </cell>
          <cell r="FY40" t="str">
            <v>DLPT30006</v>
          </cell>
          <cell r="FZ40">
            <v>0</v>
          </cell>
          <cell r="GC40">
            <v>0</v>
          </cell>
          <cell r="GD40">
            <v>0</v>
          </cell>
          <cell r="GE40">
            <v>100</v>
          </cell>
          <cell r="GF40">
            <v>0</v>
          </cell>
          <cell r="GH40" t="str">
            <v>DLPT30006</v>
          </cell>
          <cell r="GI40">
            <v>0</v>
          </cell>
          <cell r="GL40">
            <v>0</v>
          </cell>
          <cell r="GM40">
            <v>0</v>
          </cell>
          <cell r="GN40">
            <v>100</v>
          </cell>
          <cell r="GO40">
            <v>0</v>
          </cell>
          <cell r="GQ40" t="str">
            <v>DLPT30006</v>
          </cell>
          <cell r="GR40">
            <v>0</v>
          </cell>
          <cell r="GU40">
            <v>0</v>
          </cell>
          <cell r="GV40">
            <v>0</v>
          </cell>
          <cell r="GW40">
            <v>100</v>
          </cell>
          <cell r="GX40">
            <v>0</v>
          </cell>
          <cell r="GZ40" t="str">
            <v>DLPT30006</v>
          </cell>
          <cell r="HA40">
            <v>0</v>
          </cell>
          <cell r="HD40">
            <v>0</v>
          </cell>
          <cell r="HE40">
            <v>0</v>
          </cell>
          <cell r="HF40">
            <v>100</v>
          </cell>
          <cell r="HG40">
            <v>0</v>
          </cell>
          <cell r="HI40" t="str">
            <v>DLPT30006</v>
          </cell>
          <cell r="HJ40">
            <v>0</v>
          </cell>
          <cell r="HM40">
            <v>0</v>
          </cell>
          <cell r="HN40">
            <v>0</v>
          </cell>
          <cell r="HO40">
            <v>100</v>
          </cell>
          <cell r="HP40">
            <v>0</v>
          </cell>
          <cell r="HR40" t="str">
            <v>DLPT30006</v>
          </cell>
          <cell r="HS40">
            <v>0</v>
          </cell>
          <cell r="HV40">
            <v>0</v>
          </cell>
          <cell r="HW40">
            <v>0</v>
          </cell>
          <cell r="HX40">
            <v>100</v>
          </cell>
          <cell r="HY40">
            <v>0</v>
          </cell>
          <cell r="IA40" t="str">
            <v>DLPT30006</v>
          </cell>
          <cell r="IB40">
            <v>0</v>
          </cell>
          <cell r="IE40">
            <v>0</v>
          </cell>
          <cell r="IF40">
            <v>0</v>
          </cell>
          <cell r="IG40">
            <v>100</v>
          </cell>
          <cell r="IH40">
            <v>0</v>
          </cell>
          <cell r="IJ40" t="str">
            <v>DLPT30006</v>
          </cell>
          <cell r="IK40">
            <v>0</v>
          </cell>
          <cell r="IN40">
            <v>0</v>
          </cell>
          <cell r="IO40">
            <v>0</v>
          </cell>
          <cell r="IP40">
            <v>100</v>
          </cell>
          <cell r="IQ40">
            <v>0</v>
          </cell>
        </row>
        <row r="41">
          <cell r="A41" t="str">
            <v>DLPT30009</v>
          </cell>
          <cell r="B41">
            <v>0</v>
          </cell>
          <cell r="E41">
            <v>0</v>
          </cell>
          <cell r="F41">
            <v>0</v>
          </cell>
          <cell r="G41">
            <v>100</v>
          </cell>
          <cell r="H41">
            <v>0</v>
          </cell>
          <cell r="J41" t="str">
            <v>DLPT30009</v>
          </cell>
          <cell r="K41">
            <v>0</v>
          </cell>
          <cell r="N41">
            <v>0</v>
          </cell>
          <cell r="O41">
            <v>0</v>
          </cell>
          <cell r="P41">
            <v>100</v>
          </cell>
          <cell r="Q41">
            <v>0</v>
          </cell>
          <cell r="S41" t="str">
            <v>DLPT30009</v>
          </cell>
          <cell r="T41">
            <v>0</v>
          </cell>
          <cell r="W41">
            <v>0</v>
          </cell>
          <cell r="X41">
            <v>0</v>
          </cell>
          <cell r="Y41">
            <v>100</v>
          </cell>
          <cell r="Z41">
            <v>0</v>
          </cell>
          <cell r="AB41" t="str">
            <v>DLPT30009</v>
          </cell>
          <cell r="AC41">
            <v>0</v>
          </cell>
          <cell r="AF41">
            <v>0</v>
          </cell>
          <cell r="AG41">
            <v>0</v>
          </cell>
          <cell r="AH41">
            <v>100</v>
          </cell>
          <cell r="AI41">
            <v>0</v>
          </cell>
          <cell r="AK41" t="str">
            <v>DLPT30009</v>
          </cell>
          <cell r="AL41">
            <v>0</v>
          </cell>
          <cell r="AO41">
            <v>0</v>
          </cell>
          <cell r="AP41">
            <v>0</v>
          </cell>
          <cell r="AQ41">
            <v>100</v>
          </cell>
          <cell r="AR41">
            <v>0</v>
          </cell>
          <cell r="AT41" t="str">
            <v>DLPT30009</v>
          </cell>
          <cell r="AU41">
            <v>0</v>
          </cell>
          <cell r="AX41">
            <v>0</v>
          </cell>
          <cell r="AY41">
            <v>0</v>
          </cell>
          <cell r="AZ41">
            <v>100</v>
          </cell>
          <cell r="BA41">
            <v>0</v>
          </cell>
          <cell r="BC41" t="str">
            <v>DLPT30009</v>
          </cell>
          <cell r="BD41">
            <v>0</v>
          </cell>
          <cell r="BG41">
            <v>0</v>
          </cell>
          <cell r="BH41">
            <v>0</v>
          </cell>
          <cell r="BI41">
            <v>100</v>
          </cell>
          <cell r="BJ41">
            <v>0</v>
          </cell>
          <cell r="BL41" t="str">
            <v>DLPT30009</v>
          </cell>
          <cell r="BM41">
            <v>0</v>
          </cell>
          <cell r="BP41">
            <v>0</v>
          </cell>
          <cell r="BQ41">
            <v>0</v>
          </cell>
          <cell r="BR41">
            <v>100</v>
          </cell>
          <cell r="BS41">
            <v>0</v>
          </cell>
          <cell r="BU41" t="str">
            <v>DLPT30009</v>
          </cell>
          <cell r="BV41">
            <v>0</v>
          </cell>
          <cell r="BY41">
            <v>0</v>
          </cell>
          <cell r="BZ41">
            <v>0</v>
          </cell>
          <cell r="CA41">
            <v>100</v>
          </cell>
          <cell r="CB41">
            <v>0</v>
          </cell>
          <cell r="CD41" t="str">
            <v>DLPT30009</v>
          </cell>
          <cell r="CE41">
            <v>0</v>
          </cell>
          <cell r="CH41">
            <v>0</v>
          </cell>
          <cell r="CI41">
            <v>0</v>
          </cell>
          <cell r="CJ41">
            <v>100</v>
          </cell>
          <cell r="CK41">
            <v>0</v>
          </cell>
          <cell r="CM41" t="str">
            <v>DLPT30009</v>
          </cell>
          <cell r="CN41">
            <v>0</v>
          </cell>
          <cell r="CQ41">
            <v>0</v>
          </cell>
          <cell r="CR41">
            <v>0</v>
          </cell>
          <cell r="CS41">
            <v>100</v>
          </cell>
          <cell r="CT41">
            <v>0</v>
          </cell>
          <cell r="CV41" t="str">
            <v>DLPT30009</v>
          </cell>
          <cell r="CW41">
            <v>0</v>
          </cell>
          <cell r="CZ41">
            <v>0</v>
          </cell>
          <cell r="DA41">
            <v>0</v>
          </cell>
          <cell r="DB41">
            <v>100</v>
          </cell>
          <cell r="DC41">
            <v>0</v>
          </cell>
          <cell r="DE41" t="str">
            <v>DLPT30009</v>
          </cell>
          <cell r="DF41">
            <v>0</v>
          </cell>
          <cell r="DI41">
            <v>0</v>
          </cell>
          <cell r="DJ41">
            <v>0</v>
          </cell>
          <cell r="DK41">
            <v>100</v>
          </cell>
          <cell r="DN41" t="str">
            <v>DLPT30009</v>
          </cell>
          <cell r="DO41">
            <v>0</v>
          </cell>
          <cell r="DR41">
            <v>0</v>
          </cell>
          <cell r="DS41">
            <v>0</v>
          </cell>
          <cell r="DT41">
            <v>100</v>
          </cell>
          <cell r="DU41">
            <v>0</v>
          </cell>
          <cell r="DW41" t="str">
            <v>DLPT30009</v>
          </cell>
          <cell r="DX41">
            <v>0</v>
          </cell>
          <cell r="EA41">
            <v>0</v>
          </cell>
          <cell r="EB41">
            <v>0</v>
          </cell>
          <cell r="EC41">
            <v>100</v>
          </cell>
          <cell r="ED41">
            <v>0</v>
          </cell>
          <cell r="EF41" t="str">
            <v>DLPT30009</v>
          </cell>
          <cell r="EG41">
            <v>0</v>
          </cell>
          <cell r="EJ41">
            <v>0</v>
          </cell>
          <cell r="EK41">
            <v>0</v>
          </cell>
          <cell r="EL41">
            <v>100</v>
          </cell>
          <cell r="EM41">
            <v>0</v>
          </cell>
          <cell r="EO41" t="str">
            <v>DLPT30009</v>
          </cell>
          <cell r="EP41">
            <v>0</v>
          </cell>
          <cell r="ES41">
            <v>0</v>
          </cell>
          <cell r="ET41">
            <v>0</v>
          </cell>
          <cell r="EU41">
            <v>100</v>
          </cell>
          <cell r="EV41">
            <v>0</v>
          </cell>
          <cell r="EX41" t="str">
            <v>DLPT30009</v>
          </cell>
          <cell r="EY41">
            <v>0</v>
          </cell>
          <cell r="FB41">
            <v>0</v>
          </cell>
          <cell r="FC41">
            <v>0</v>
          </cell>
          <cell r="FD41">
            <v>100</v>
          </cell>
          <cell r="FE41">
            <v>0</v>
          </cell>
          <cell r="FG41" t="str">
            <v>DLPT30009</v>
          </cell>
          <cell r="FH41">
            <v>0</v>
          </cell>
          <cell r="FK41">
            <v>0</v>
          </cell>
          <cell r="FL41">
            <v>0</v>
          </cell>
          <cell r="FM41">
            <v>100</v>
          </cell>
          <cell r="FN41">
            <v>0</v>
          </cell>
          <cell r="FP41" t="str">
            <v>DLPT30009</v>
          </cell>
          <cell r="FQ41">
            <v>0</v>
          </cell>
          <cell r="FT41">
            <v>0</v>
          </cell>
          <cell r="FU41">
            <v>0</v>
          </cell>
          <cell r="FV41">
            <v>100</v>
          </cell>
          <cell r="FW41">
            <v>0</v>
          </cell>
          <cell r="FY41" t="str">
            <v>DLPT30009</v>
          </cell>
          <cell r="FZ41">
            <v>0</v>
          </cell>
          <cell r="GC41">
            <v>0</v>
          </cell>
          <cell r="GD41">
            <v>0</v>
          </cell>
          <cell r="GE41">
            <v>100</v>
          </cell>
          <cell r="GF41">
            <v>0</v>
          </cell>
          <cell r="GH41" t="str">
            <v>DLPT30009</v>
          </cell>
          <cell r="GI41">
            <v>0</v>
          </cell>
          <cell r="GL41">
            <v>0</v>
          </cell>
          <cell r="GM41">
            <v>0</v>
          </cell>
          <cell r="GN41">
            <v>100</v>
          </cell>
          <cell r="GO41">
            <v>0</v>
          </cell>
          <cell r="GQ41" t="str">
            <v>DLPT30009</v>
          </cell>
          <cell r="GR41">
            <v>0</v>
          </cell>
          <cell r="GU41">
            <v>0</v>
          </cell>
          <cell r="GV41">
            <v>0</v>
          </cell>
          <cell r="GW41">
            <v>100</v>
          </cell>
          <cell r="GX41">
            <v>0</v>
          </cell>
          <cell r="GZ41" t="str">
            <v>DLPT30009</v>
          </cell>
          <cell r="HA41">
            <v>0</v>
          </cell>
          <cell r="HD41">
            <v>0</v>
          </cell>
          <cell r="HE41">
            <v>0</v>
          </cell>
          <cell r="HF41">
            <v>100</v>
          </cell>
          <cell r="HG41">
            <v>0</v>
          </cell>
          <cell r="HI41" t="str">
            <v>DLPT30009</v>
          </cell>
          <cell r="HJ41">
            <v>0</v>
          </cell>
          <cell r="HM41">
            <v>0</v>
          </cell>
          <cell r="HN41">
            <v>0</v>
          </cell>
          <cell r="HO41">
            <v>100</v>
          </cell>
          <cell r="HP41">
            <v>0</v>
          </cell>
          <cell r="HR41" t="str">
            <v>DLPT30009</v>
          </cell>
          <cell r="HS41">
            <v>0</v>
          </cell>
          <cell r="HV41">
            <v>0</v>
          </cell>
          <cell r="HW41">
            <v>0</v>
          </cell>
          <cell r="HX41">
            <v>100</v>
          </cell>
          <cell r="HY41">
            <v>0</v>
          </cell>
          <cell r="IA41" t="str">
            <v>DLPT30009</v>
          </cell>
          <cell r="IB41">
            <v>0</v>
          </cell>
          <cell r="IE41">
            <v>0</v>
          </cell>
          <cell r="IF41">
            <v>0</v>
          </cell>
          <cell r="IG41">
            <v>100</v>
          </cell>
          <cell r="IH41">
            <v>0</v>
          </cell>
          <cell r="IJ41" t="str">
            <v>DLPT30009</v>
          </cell>
          <cell r="IK41">
            <v>0</v>
          </cell>
          <cell r="IN41">
            <v>0</v>
          </cell>
          <cell r="IO41">
            <v>0</v>
          </cell>
          <cell r="IP41">
            <v>100</v>
          </cell>
          <cell r="IQ41">
            <v>0</v>
          </cell>
        </row>
        <row r="42">
          <cell r="A42" t="str">
            <v>DLPT30010</v>
          </cell>
          <cell r="B42">
            <v>0</v>
          </cell>
          <cell r="E42">
            <v>0</v>
          </cell>
          <cell r="F42">
            <v>0</v>
          </cell>
          <cell r="G42">
            <v>100</v>
          </cell>
          <cell r="H42">
            <v>0</v>
          </cell>
          <cell r="J42" t="str">
            <v>DLPT30010</v>
          </cell>
          <cell r="K42">
            <v>0</v>
          </cell>
          <cell r="N42">
            <v>0</v>
          </cell>
          <cell r="O42">
            <v>0</v>
          </cell>
          <cell r="P42">
            <v>100</v>
          </cell>
          <cell r="Q42">
            <v>0</v>
          </cell>
          <cell r="S42" t="str">
            <v>DLPT30010</v>
          </cell>
          <cell r="T42">
            <v>0</v>
          </cell>
          <cell r="W42">
            <v>0</v>
          </cell>
          <cell r="X42">
            <v>0</v>
          </cell>
          <cell r="Y42">
            <v>100</v>
          </cell>
          <cell r="Z42">
            <v>0</v>
          </cell>
          <cell r="AB42" t="str">
            <v>DLPT30010</v>
          </cell>
          <cell r="AC42">
            <v>0</v>
          </cell>
          <cell r="AF42">
            <v>0</v>
          </cell>
          <cell r="AG42">
            <v>0</v>
          </cell>
          <cell r="AH42">
            <v>100</v>
          </cell>
          <cell r="AI42">
            <v>0</v>
          </cell>
          <cell r="AK42" t="str">
            <v>DLPT30010</v>
          </cell>
          <cell r="AL42">
            <v>0</v>
          </cell>
          <cell r="AO42">
            <v>0</v>
          </cell>
          <cell r="AP42">
            <v>0</v>
          </cell>
          <cell r="AQ42">
            <v>100</v>
          </cell>
          <cell r="AR42">
            <v>0</v>
          </cell>
          <cell r="AT42" t="str">
            <v>DLPT30010</v>
          </cell>
          <cell r="AU42">
            <v>0</v>
          </cell>
          <cell r="AX42">
            <v>0</v>
          </cell>
          <cell r="AY42">
            <v>0</v>
          </cell>
          <cell r="AZ42">
            <v>100</v>
          </cell>
          <cell r="BA42">
            <v>0</v>
          </cell>
          <cell r="BC42" t="str">
            <v>DLPT30010</v>
          </cell>
          <cell r="BD42">
            <v>0</v>
          </cell>
          <cell r="BG42">
            <v>0</v>
          </cell>
          <cell r="BH42">
            <v>0</v>
          </cell>
          <cell r="BI42">
            <v>100</v>
          </cell>
          <cell r="BJ42">
            <v>0</v>
          </cell>
          <cell r="BL42" t="str">
            <v>DLPT30010</v>
          </cell>
          <cell r="BM42">
            <v>0</v>
          </cell>
          <cell r="BP42">
            <v>0</v>
          </cell>
          <cell r="BQ42">
            <v>0</v>
          </cell>
          <cell r="BR42">
            <v>100</v>
          </cell>
          <cell r="BS42">
            <v>0</v>
          </cell>
          <cell r="BU42" t="str">
            <v>DLPT30010</v>
          </cell>
          <cell r="BV42">
            <v>0</v>
          </cell>
          <cell r="BY42">
            <v>0</v>
          </cell>
          <cell r="BZ42">
            <v>0</v>
          </cell>
          <cell r="CA42">
            <v>100</v>
          </cell>
          <cell r="CB42">
            <v>0</v>
          </cell>
          <cell r="CD42" t="str">
            <v>DLPT30010</v>
          </cell>
          <cell r="CE42">
            <v>0</v>
          </cell>
          <cell r="CH42">
            <v>0</v>
          </cell>
          <cell r="CI42">
            <v>0</v>
          </cell>
          <cell r="CJ42">
            <v>100</v>
          </cell>
          <cell r="CK42">
            <v>0</v>
          </cell>
          <cell r="CM42" t="str">
            <v>DLPT30010</v>
          </cell>
          <cell r="CN42">
            <v>0</v>
          </cell>
          <cell r="CQ42">
            <v>0</v>
          </cell>
          <cell r="CR42">
            <v>0</v>
          </cell>
          <cell r="CS42">
            <v>100</v>
          </cell>
          <cell r="CT42">
            <v>0</v>
          </cell>
          <cell r="CV42" t="str">
            <v>DLPT30010</v>
          </cell>
          <cell r="CW42">
            <v>0</v>
          </cell>
          <cell r="CZ42">
            <v>0</v>
          </cell>
          <cell r="DA42">
            <v>0</v>
          </cell>
          <cell r="DB42">
            <v>100</v>
          </cell>
          <cell r="DC42">
            <v>0</v>
          </cell>
          <cell r="DE42" t="str">
            <v>DLPT30010</v>
          </cell>
          <cell r="DF42">
            <v>0</v>
          </cell>
          <cell r="DI42">
            <v>0</v>
          </cell>
          <cell r="DJ42">
            <v>0</v>
          </cell>
          <cell r="DK42">
            <v>100</v>
          </cell>
          <cell r="DN42" t="str">
            <v>DLPT30010</v>
          </cell>
          <cell r="DO42">
            <v>0</v>
          </cell>
          <cell r="DR42">
            <v>0</v>
          </cell>
          <cell r="DS42">
            <v>0</v>
          </cell>
          <cell r="DT42">
            <v>100</v>
          </cell>
          <cell r="DU42">
            <v>0</v>
          </cell>
          <cell r="DW42" t="str">
            <v>DLPT30010</v>
          </cell>
          <cell r="DX42">
            <v>0</v>
          </cell>
          <cell r="EA42">
            <v>0</v>
          </cell>
          <cell r="EB42">
            <v>0</v>
          </cell>
          <cell r="EC42">
            <v>100</v>
          </cell>
          <cell r="ED42">
            <v>0</v>
          </cell>
          <cell r="EF42" t="str">
            <v>DLPT30010</v>
          </cell>
          <cell r="EG42">
            <v>0</v>
          </cell>
          <cell r="EJ42">
            <v>0</v>
          </cell>
          <cell r="EK42">
            <v>0</v>
          </cell>
          <cell r="EL42">
            <v>100</v>
          </cell>
          <cell r="EM42">
            <v>0</v>
          </cell>
          <cell r="EO42" t="str">
            <v>DLPT30010</v>
          </cell>
          <cell r="EP42">
            <v>0</v>
          </cell>
          <cell r="ES42">
            <v>0</v>
          </cell>
          <cell r="ET42">
            <v>0</v>
          </cell>
          <cell r="EU42">
            <v>100</v>
          </cell>
          <cell r="EV42">
            <v>0</v>
          </cell>
          <cell r="EX42" t="str">
            <v>DLPT30010</v>
          </cell>
          <cell r="EY42">
            <v>0</v>
          </cell>
          <cell r="FB42">
            <v>0</v>
          </cell>
          <cell r="FC42">
            <v>0</v>
          </cell>
          <cell r="FD42">
            <v>100</v>
          </cell>
          <cell r="FE42">
            <v>0</v>
          </cell>
          <cell r="FG42" t="str">
            <v>DLPT30010</v>
          </cell>
          <cell r="FH42">
            <v>0</v>
          </cell>
          <cell r="FK42">
            <v>0</v>
          </cell>
          <cell r="FL42">
            <v>0</v>
          </cell>
          <cell r="FM42">
            <v>100</v>
          </cell>
          <cell r="FN42">
            <v>0</v>
          </cell>
          <cell r="FP42" t="str">
            <v>DLPT30010</v>
          </cell>
          <cell r="FQ42">
            <v>0</v>
          </cell>
          <cell r="FT42">
            <v>0</v>
          </cell>
          <cell r="FU42">
            <v>0</v>
          </cell>
          <cell r="FV42">
            <v>100</v>
          </cell>
          <cell r="FW42">
            <v>0</v>
          </cell>
          <cell r="FY42" t="str">
            <v>DLPT30010</v>
          </cell>
          <cell r="FZ42">
            <v>0</v>
          </cell>
          <cell r="GC42">
            <v>0</v>
          </cell>
          <cell r="GD42">
            <v>0</v>
          </cell>
          <cell r="GE42">
            <v>100</v>
          </cell>
          <cell r="GF42">
            <v>0</v>
          </cell>
          <cell r="GH42" t="str">
            <v>DLPT30010</v>
          </cell>
          <cell r="GI42">
            <v>0</v>
          </cell>
          <cell r="GL42">
            <v>0</v>
          </cell>
          <cell r="GM42">
            <v>0</v>
          </cell>
          <cell r="GN42">
            <v>100</v>
          </cell>
          <cell r="GO42">
            <v>0</v>
          </cell>
          <cell r="GQ42" t="str">
            <v>DLPT30010</v>
          </cell>
          <cell r="GR42">
            <v>0</v>
          </cell>
          <cell r="GU42">
            <v>0</v>
          </cell>
          <cell r="GV42">
            <v>0</v>
          </cell>
          <cell r="GW42">
            <v>100</v>
          </cell>
          <cell r="GX42">
            <v>0</v>
          </cell>
          <cell r="GZ42" t="str">
            <v>DLPT30010</v>
          </cell>
          <cell r="HA42">
            <v>0</v>
          </cell>
          <cell r="HD42">
            <v>0</v>
          </cell>
          <cell r="HE42">
            <v>0</v>
          </cell>
          <cell r="HF42">
            <v>100</v>
          </cell>
          <cell r="HG42">
            <v>0</v>
          </cell>
          <cell r="HI42" t="str">
            <v>DLPT30010</v>
          </cell>
          <cell r="HJ42">
            <v>0</v>
          </cell>
          <cell r="HM42">
            <v>0</v>
          </cell>
          <cell r="HN42">
            <v>0</v>
          </cell>
          <cell r="HO42">
            <v>100</v>
          </cell>
          <cell r="HP42">
            <v>0</v>
          </cell>
          <cell r="HR42" t="str">
            <v>DLPT30010</v>
          </cell>
          <cell r="HS42">
            <v>0</v>
          </cell>
          <cell r="HV42">
            <v>0</v>
          </cell>
          <cell r="HW42">
            <v>0</v>
          </cell>
          <cell r="HX42">
            <v>100</v>
          </cell>
          <cell r="HY42">
            <v>0</v>
          </cell>
          <cell r="IA42" t="str">
            <v>DLPT30010</v>
          </cell>
          <cell r="IB42">
            <v>0</v>
          </cell>
          <cell r="IE42">
            <v>0</v>
          </cell>
          <cell r="IF42">
            <v>0</v>
          </cell>
          <cell r="IG42">
            <v>100</v>
          </cell>
          <cell r="IH42">
            <v>0</v>
          </cell>
          <cell r="IJ42" t="str">
            <v>DLPT30010</v>
          </cell>
          <cell r="IK42">
            <v>0</v>
          </cell>
          <cell r="IN42">
            <v>0</v>
          </cell>
          <cell r="IO42">
            <v>0</v>
          </cell>
          <cell r="IP42">
            <v>100</v>
          </cell>
          <cell r="IQ42">
            <v>0</v>
          </cell>
        </row>
        <row r="43">
          <cell r="A43" t="str">
            <v>DLPT30014</v>
          </cell>
          <cell r="B43">
            <v>0</v>
          </cell>
          <cell r="E43">
            <v>0</v>
          </cell>
          <cell r="F43">
            <v>0</v>
          </cell>
          <cell r="G43">
            <v>100</v>
          </cell>
          <cell r="H43">
            <v>0</v>
          </cell>
          <cell r="J43" t="str">
            <v>DLPT30014</v>
          </cell>
          <cell r="K43">
            <v>0</v>
          </cell>
          <cell r="N43">
            <v>0</v>
          </cell>
          <cell r="O43">
            <v>0</v>
          </cell>
          <cell r="P43">
            <v>100</v>
          </cell>
          <cell r="Q43">
            <v>0</v>
          </cell>
          <cell r="S43" t="str">
            <v>DLPT30014</v>
          </cell>
          <cell r="T43">
            <v>0</v>
          </cell>
          <cell r="W43">
            <v>0</v>
          </cell>
          <cell r="X43">
            <v>0</v>
          </cell>
          <cell r="Y43">
            <v>100</v>
          </cell>
          <cell r="Z43">
            <v>0</v>
          </cell>
          <cell r="AB43" t="str">
            <v>DLPT30014</v>
          </cell>
          <cell r="AC43">
            <v>0</v>
          </cell>
          <cell r="AF43">
            <v>0</v>
          </cell>
          <cell r="AG43">
            <v>0</v>
          </cell>
          <cell r="AH43">
            <v>100</v>
          </cell>
          <cell r="AI43">
            <v>0</v>
          </cell>
          <cell r="AK43" t="str">
            <v>DLPT30014</v>
          </cell>
          <cell r="AL43">
            <v>0</v>
          </cell>
          <cell r="AO43">
            <v>0</v>
          </cell>
          <cell r="AP43">
            <v>0</v>
          </cell>
          <cell r="AQ43">
            <v>100</v>
          </cell>
          <cell r="AR43">
            <v>0</v>
          </cell>
          <cell r="AT43" t="str">
            <v>DLPT30014</v>
          </cell>
          <cell r="AU43">
            <v>0</v>
          </cell>
          <cell r="AX43">
            <v>0</v>
          </cell>
          <cell r="AY43">
            <v>0</v>
          </cell>
          <cell r="AZ43">
            <v>100</v>
          </cell>
          <cell r="BA43">
            <v>0</v>
          </cell>
          <cell r="BC43" t="str">
            <v>DLPT30014</v>
          </cell>
          <cell r="BD43">
            <v>0</v>
          </cell>
          <cell r="BG43">
            <v>0</v>
          </cell>
          <cell r="BH43">
            <v>0</v>
          </cell>
          <cell r="BI43">
            <v>100</v>
          </cell>
          <cell r="BJ43">
            <v>0</v>
          </cell>
          <cell r="BL43" t="str">
            <v>DLPT30014</v>
          </cell>
          <cell r="BM43">
            <v>0</v>
          </cell>
          <cell r="BP43">
            <v>0</v>
          </cell>
          <cell r="BQ43">
            <v>0</v>
          </cell>
          <cell r="BR43">
            <v>100</v>
          </cell>
          <cell r="BS43">
            <v>0</v>
          </cell>
          <cell r="BU43" t="str">
            <v>DLPT30014</v>
          </cell>
          <cell r="BV43">
            <v>0</v>
          </cell>
          <cell r="BY43">
            <v>0</v>
          </cell>
          <cell r="BZ43">
            <v>0</v>
          </cell>
          <cell r="CA43">
            <v>100</v>
          </cell>
          <cell r="CB43">
            <v>0</v>
          </cell>
          <cell r="CD43" t="str">
            <v>DLPT30014</v>
          </cell>
          <cell r="CE43">
            <v>0</v>
          </cell>
          <cell r="CH43">
            <v>0</v>
          </cell>
          <cell r="CI43">
            <v>0</v>
          </cell>
          <cell r="CJ43">
            <v>100</v>
          </cell>
          <cell r="CK43">
            <v>0</v>
          </cell>
          <cell r="CM43" t="str">
            <v>DLPT30014</v>
          </cell>
          <cell r="CN43">
            <v>0</v>
          </cell>
          <cell r="CQ43">
            <v>0</v>
          </cell>
          <cell r="CR43">
            <v>0</v>
          </cell>
          <cell r="CS43">
            <v>100</v>
          </cell>
          <cell r="CT43">
            <v>0</v>
          </cell>
          <cell r="CV43" t="str">
            <v>DLPT30014</v>
          </cell>
          <cell r="CW43">
            <v>0</v>
          </cell>
          <cell r="CZ43">
            <v>0</v>
          </cell>
          <cell r="DA43">
            <v>0</v>
          </cell>
          <cell r="DB43">
            <v>100</v>
          </cell>
          <cell r="DC43">
            <v>0</v>
          </cell>
          <cell r="DE43" t="str">
            <v>DLPT30014</v>
          </cell>
          <cell r="DF43">
            <v>0</v>
          </cell>
          <cell r="DI43">
            <v>0</v>
          </cell>
          <cell r="DJ43">
            <v>0</v>
          </cell>
          <cell r="DK43">
            <v>100</v>
          </cell>
          <cell r="DN43" t="str">
            <v>DLPT30014</v>
          </cell>
          <cell r="DO43">
            <v>0</v>
          </cell>
          <cell r="DR43">
            <v>0</v>
          </cell>
          <cell r="DS43">
            <v>0</v>
          </cell>
          <cell r="DT43">
            <v>100</v>
          </cell>
          <cell r="DU43">
            <v>0</v>
          </cell>
          <cell r="DW43" t="str">
            <v>DLPT30014</v>
          </cell>
          <cell r="DX43">
            <v>0</v>
          </cell>
          <cell r="EA43">
            <v>0</v>
          </cell>
          <cell r="EB43">
            <v>0</v>
          </cell>
          <cell r="EC43">
            <v>100</v>
          </cell>
          <cell r="ED43">
            <v>0</v>
          </cell>
          <cell r="EF43" t="str">
            <v>DLPT30014</v>
          </cell>
          <cell r="EG43">
            <v>0</v>
          </cell>
          <cell r="EJ43">
            <v>0</v>
          </cell>
          <cell r="EK43">
            <v>0</v>
          </cell>
          <cell r="EL43">
            <v>100</v>
          </cell>
          <cell r="EM43">
            <v>0</v>
          </cell>
          <cell r="EO43" t="str">
            <v>DLPT30014</v>
          </cell>
          <cell r="EP43">
            <v>0</v>
          </cell>
          <cell r="ES43">
            <v>0</v>
          </cell>
          <cell r="ET43">
            <v>0</v>
          </cell>
          <cell r="EU43">
            <v>100</v>
          </cell>
          <cell r="EV43">
            <v>0</v>
          </cell>
          <cell r="EX43" t="str">
            <v>DLPT30014</v>
          </cell>
          <cell r="EY43">
            <v>0</v>
          </cell>
          <cell r="FB43">
            <v>0</v>
          </cell>
          <cell r="FC43">
            <v>0</v>
          </cell>
          <cell r="FD43">
            <v>100</v>
          </cell>
          <cell r="FE43">
            <v>0</v>
          </cell>
          <cell r="FG43" t="str">
            <v>DLPT30014</v>
          </cell>
          <cell r="FH43">
            <v>0</v>
          </cell>
          <cell r="FK43">
            <v>0</v>
          </cell>
          <cell r="FL43">
            <v>0</v>
          </cell>
          <cell r="FM43">
            <v>100</v>
          </cell>
          <cell r="FN43">
            <v>0</v>
          </cell>
          <cell r="FP43" t="str">
            <v>DLPT30014</v>
          </cell>
          <cell r="FQ43">
            <v>0</v>
          </cell>
          <cell r="FT43">
            <v>0</v>
          </cell>
          <cell r="FU43">
            <v>0</v>
          </cell>
          <cell r="FV43">
            <v>100</v>
          </cell>
          <cell r="FW43">
            <v>0</v>
          </cell>
          <cell r="FY43" t="str">
            <v>DLPT30014</v>
          </cell>
          <cell r="FZ43">
            <v>0</v>
          </cell>
          <cell r="GC43">
            <v>0</v>
          </cell>
          <cell r="GD43">
            <v>0</v>
          </cell>
          <cell r="GE43">
            <v>100</v>
          </cell>
          <cell r="GF43">
            <v>0</v>
          </cell>
          <cell r="GH43" t="str">
            <v>DLPT30014</v>
          </cell>
          <cell r="GI43">
            <v>0</v>
          </cell>
          <cell r="GL43">
            <v>0</v>
          </cell>
          <cell r="GM43">
            <v>0</v>
          </cell>
          <cell r="GN43">
            <v>100</v>
          </cell>
          <cell r="GO43">
            <v>0</v>
          </cell>
          <cell r="GQ43" t="str">
            <v>DLPT30014</v>
          </cell>
          <cell r="GR43">
            <v>0</v>
          </cell>
          <cell r="GU43">
            <v>0</v>
          </cell>
          <cell r="GV43">
            <v>0</v>
          </cell>
          <cell r="GW43">
            <v>100</v>
          </cell>
          <cell r="GX43">
            <v>0</v>
          </cell>
          <cell r="GZ43" t="str">
            <v>DLPT30014</v>
          </cell>
          <cell r="HA43">
            <v>0</v>
          </cell>
          <cell r="HD43">
            <v>0</v>
          </cell>
          <cell r="HE43">
            <v>0</v>
          </cell>
          <cell r="HF43">
            <v>100</v>
          </cell>
          <cell r="HG43">
            <v>0</v>
          </cell>
          <cell r="HI43" t="str">
            <v>DLPT30014</v>
          </cell>
          <cell r="HJ43">
            <v>0</v>
          </cell>
          <cell r="HM43">
            <v>0</v>
          </cell>
          <cell r="HN43">
            <v>0</v>
          </cell>
          <cell r="HO43">
            <v>100</v>
          </cell>
          <cell r="HP43">
            <v>0</v>
          </cell>
          <cell r="HR43" t="str">
            <v>DLPT30014</v>
          </cell>
          <cell r="HS43">
            <v>0</v>
          </cell>
          <cell r="HV43">
            <v>0</v>
          </cell>
          <cell r="HW43">
            <v>0</v>
          </cell>
          <cell r="HX43">
            <v>100</v>
          </cell>
          <cell r="HY43">
            <v>0</v>
          </cell>
          <cell r="IA43" t="str">
            <v>DLPT30014</v>
          </cell>
          <cell r="IB43">
            <v>0</v>
          </cell>
          <cell r="IE43">
            <v>0</v>
          </cell>
          <cell r="IF43">
            <v>0</v>
          </cell>
          <cell r="IG43">
            <v>100</v>
          </cell>
          <cell r="IH43">
            <v>0</v>
          </cell>
          <cell r="IJ43" t="str">
            <v>DLPT30014</v>
          </cell>
          <cell r="IK43">
            <v>0</v>
          </cell>
          <cell r="IN43">
            <v>0</v>
          </cell>
          <cell r="IO43">
            <v>0</v>
          </cell>
          <cell r="IP43">
            <v>100</v>
          </cell>
          <cell r="IQ43">
            <v>0</v>
          </cell>
        </row>
        <row r="44">
          <cell r="A44" t="str">
            <v>DLPT30020</v>
          </cell>
          <cell r="B44">
            <v>0</v>
          </cell>
          <cell r="E44">
            <v>0</v>
          </cell>
          <cell r="F44">
            <v>0</v>
          </cell>
          <cell r="G44">
            <v>100</v>
          </cell>
          <cell r="H44">
            <v>0</v>
          </cell>
          <cell r="J44" t="str">
            <v>DLPT30020</v>
          </cell>
          <cell r="K44">
            <v>0</v>
          </cell>
          <cell r="N44">
            <v>0</v>
          </cell>
          <cell r="O44">
            <v>0</v>
          </cell>
          <cell r="P44">
            <v>100</v>
          </cell>
          <cell r="Q44">
            <v>0</v>
          </cell>
          <cell r="S44" t="str">
            <v>DLPT30020</v>
          </cell>
          <cell r="T44">
            <v>0</v>
          </cell>
          <cell r="W44">
            <v>0</v>
          </cell>
          <cell r="X44">
            <v>0</v>
          </cell>
          <cell r="Y44">
            <v>100</v>
          </cell>
          <cell r="Z44">
            <v>0</v>
          </cell>
          <cell r="AB44" t="str">
            <v>DLPT30020</v>
          </cell>
          <cell r="AC44">
            <v>0</v>
          </cell>
          <cell r="AF44">
            <v>0</v>
          </cell>
          <cell r="AG44">
            <v>0</v>
          </cell>
          <cell r="AH44">
            <v>100</v>
          </cell>
          <cell r="AI44">
            <v>0</v>
          </cell>
          <cell r="AK44" t="str">
            <v>DLPT30020</v>
          </cell>
          <cell r="AL44">
            <v>0</v>
          </cell>
          <cell r="AO44">
            <v>0</v>
          </cell>
          <cell r="AP44">
            <v>0</v>
          </cell>
          <cell r="AQ44">
            <v>100</v>
          </cell>
          <cell r="AR44">
            <v>0</v>
          </cell>
          <cell r="AT44" t="str">
            <v>DLPT30020</v>
          </cell>
          <cell r="AU44">
            <v>0</v>
          </cell>
          <cell r="AX44">
            <v>0</v>
          </cell>
          <cell r="AY44">
            <v>0</v>
          </cell>
          <cell r="AZ44">
            <v>100</v>
          </cell>
          <cell r="BA44">
            <v>0</v>
          </cell>
          <cell r="BC44" t="str">
            <v>DLPT30020</v>
          </cell>
          <cell r="BD44">
            <v>0</v>
          </cell>
          <cell r="BG44">
            <v>0</v>
          </cell>
          <cell r="BH44">
            <v>0</v>
          </cell>
          <cell r="BI44">
            <v>100</v>
          </cell>
          <cell r="BJ44">
            <v>0</v>
          </cell>
          <cell r="BL44" t="str">
            <v>DLPT30020</v>
          </cell>
          <cell r="BM44">
            <v>0</v>
          </cell>
          <cell r="BP44">
            <v>0</v>
          </cell>
          <cell r="BQ44">
            <v>0</v>
          </cell>
          <cell r="BR44">
            <v>100</v>
          </cell>
          <cell r="BS44">
            <v>0</v>
          </cell>
          <cell r="BU44" t="str">
            <v>DLPT30020</v>
          </cell>
          <cell r="BV44">
            <v>0</v>
          </cell>
          <cell r="BY44">
            <v>0</v>
          </cell>
          <cell r="BZ44">
            <v>0</v>
          </cell>
          <cell r="CA44">
            <v>100</v>
          </cell>
          <cell r="CB44">
            <v>0</v>
          </cell>
          <cell r="CD44" t="str">
            <v>DLPT30020</v>
          </cell>
          <cell r="CE44">
            <v>0</v>
          </cell>
          <cell r="CH44">
            <v>0</v>
          </cell>
          <cell r="CI44">
            <v>0</v>
          </cell>
          <cell r="CJ44">
            <v>100</v>
          </cell>
          <cell r="CK44">
            <v>0</v>
          </cell>
          <cell r="CM44" t="str">
            <v>DLPT30020</v>
          </cell>
          <cell r="CN44">
            <v>0</v>
          </cell>
          <cell r="CQ44">
            <v>0</v>
          </cell>
          <cell r="CR44">
            <v>0</v>
          </cell>
          <cell r="CS44">
            <v>100</v>
          </cell>
          <cell r="CT44">
            <v>0</v>
          </cell>
          <cell r="CV44" t="str">
            <v>DLPT30020</v>
          </cell>
          <cell r="CW44">
            <v>0</v>
          </cell>
          <cell r="CZ44">
            <v>0</v>
          </cell>
          <cell r="DA44">
            <v>0</v>
          </cell>
          <cell r="DB44">
            <v>100</v>
          </cell>
          <cell r="DC44">
            <v>0</v>
          </cell>
          <cell r="DE44" t="str">
            <v>DLPT30020</v>
          </cell>
          <cell r="DF44">
            <v>0</v>
          </cell>
          <cell r="DI44">
            <v>0</v>
          </cell>
          <cell r="DJ44">
            <v>0</v>
          </cell>
          <cell r="DK44">
            <v>100</v>
          </cell>
          <cell r="DN44" t="str">
            <v>DLPT30020</v>
          </cell>
          <cell r="DO44">
            <v>0</v>
          </cell>
          <cell r="DR44">
            <v>0</v>
          </cell>
          <cell r="DS44">
            <v>0</v>
          </cell>
          <cell r="DT44">
            <v>100</v>
          </cell>
          <cell r="DU44">
            <v>0</v>
          </cell>
          <cell r="DW44" t="str">
            <v>DLPT30020</v>
          </cell>
          <cell r="DX44">
            <v>0</v>
          </cell>
          <cell r="EA44">
            <v>0</v>
          </cell>
          <cell r="EB44">
            <v>0</v>
          </cell>
          <cell r="EC44">
            <v>100</v>
          </cell>
          <cell r="ED44">
            <v>0</v>
          </cell>
          <cell r="EF44" t="str">
            <v>DLPT30020</v>
          </cell>
          <cell r="EG44">
            <v>0</v>
          </cell>
          <cell r="EJ44">
            <v>0</v>
          </cell>
          <cell r="EK44">
            <v>0</v>
          </cell>
          <cell r="EL44">
            <v>100</v>
          </cell>
          <cell r="EM44">
            <v>0</v>
          </cell>
          <cell r="EO44" t="str">
            <v>DLPT30020</v>
          </cell>
          <cell r="EP44">
            <v>0</v>
          </cell>
          <cell r="ES44">
            <v>0</v>
          </cell>
          <cell r="ET44">
            <v>0</v>
          </cell>
          <cell r="EU44">
            <v>100</v>
          </cell>
          <cell r="EV44">
            <v>0</v>
          </cell>
          <cell r="EX44" t="str">
            <v>DLPT30020</v>
          </cell>
          <cell r="EY44">
            <v>0</v>
          </cell>
          <cell r="FB44">
            <v>0</v>
          </cell>
          <cell r="FC44">
            <v>0</v>
          </cell>
          <cell r="FD44">
            <v>100</v>
          </cell>
          <cell r="FE44">
            <v>0</v>
          </cell>
          <cell r="FG44" t="str">
            <v>DLPT30020</v>
          </cell>
          <cell r="FH44">
            <v>0</v>
          </cell>
          <cell r="FK44">
            <v>0</v>
          </cell>
          <cell r="FL44">
            <v>0</v>
          </cell>
          <cell r="FM44">
            <v>100</v>
          </cell>
          <cell r="FN44">
            <v>0</v>
          </cell>
          <cell r="FP44" t="str">
            <v>DLPT30020</v>
          </cell>
          <cell r="FQ44">
            <v>0</v>
          </cell>
          <cell r="FT44">
            <v>0</v>
          </cell>
          <cell r="FU44">
            <v>0</v>
          </cell>
          <cell r="FV44">
            <v>100</v>
          </cell>
          <cell r="FW44">
            <v>0</v>
          </cell>
          <cell r="FY44" t="str">
            <v>DLPT30020</v>
          </cell>
          <cell r="FZ44">
            <v>0</v>
          </cell>
          <cell r="GC44">
            <v>0</v>
          </cell>
          <cell r="GD44">
            <v>0</v>
          </cell>
          <cell r="GE44">
            <v>100</v>
          </cell>
          <cell r="GF44">
            <v>0</v>
          </cell>
          <cell r="GH44" t="str">
            <v>DLPT30020</v>
          </cell>
          <cell r="GI44">
            <v>0</v>
          </cell>
          <cell r="GL44">
            <v>0</v>
          </cell>
          <cell r="GM44">
            <v>0</v>
          </cell>
          <cell r="GN44">
            <v>100</v>
          </cell>
          <cell r="GO44">
            <v>0</v>
          </cell>
          <cell r="GQ44" t="str">
            <v>DLPT30020</v>
          </cell>
          <cell r="GR44">
            <v>0</v>
          </cell>
          <cell r="GU44">
            <v>0</v>
          </cell>
          <cell r="GV44">
            <v>0</v>
          </cell>
          <cell r="GW44">
            <v>100</v>
          </cell>
          <cell r="GX44">
            <v>0</v>
          </cell>
          <cell r="GZ44" t="str">
            <v>DLPT30020</v>
          </cell>
          <cell r="HA44">
            <v>0</v>
          </cell>
          <cell r="HD44">
            <v>0</v>
          </cell>
          <cell r="HE44">
            <v>0</v>
          </cell>
          <cell r="HF44">
            <v>100</v>
          </cell>
          <cell r="HG44">
            <v>0</v>
          </cell>
          <cell r="HI44" t="str">
            <v>DLPT30020</v>
          </cell>
          <cell r="HJ44">
            <v>0</v>
          </cell>
          <cell r="HM44">
            <v>0</v>
          </cell>
          <cell r="HN44">
            <v>0</v>
          </cell>
          <cell r="HO44">
            <v>100</v>
          </cell>
          <cell r="HP44">
            <v>0</v>
          </cell>
          <cell r="HR44" t="str">
            <v>DLPT30020</v>
          </cell>
          <cell r="HS44">
            <v>0</v>
          </cell>
          <cell r="HV44">
            <v>0</v>
          </cell>
          <cell r="HW44">
            <v>0</v>
          </cell>
          <cell r="HX44">
            <v>100</v>
          </cell>
          <cell r="HY44">
            <v>0</v>
          </cell>
          <cell r="IA44" t="str">
            <v>DLPT30020</v>
          </cell>
          <cell r="IB44">
            <v>0</v>
          </cell>
          <cell r="IE44">
            <v>0</v>
          </cell>
          <cell r="IF44">
            <v>0</v>
          </cell>
          <cell r="IG44">
            <v>100</v>
          </cell>
          <cell r="IH44">
            <v>0</v>
          </cell>
          <cell r="IJ44" t="str">
            <v>DLPT30020</v>
          </cell>
          <cell r="IK44">
            <v>0</v>
          </cell>
          <cell r="IN44">
            <v>0</v>
          </cell>
          <cell r="IO44">
            <v>0</v>
          </cell>
          <cell r="IP44">
            <v>100</v>
          </cell>
          <cell r="IQ44">
            <v>0</v>
          </cell>
        </row>
        <row r="45">
          <cell r="A45" t="str">
            <v>DLPT30021</v>
          </cell>
          <cell r="B45">
            <v>0</v>
          </cell>
          <cell r="E45">
            <v>0</v>
          </cell>
          <cell r="F45">
            <v>0</v>
          </cell>
          <cell r="G45">
            <v>100</v>
          </cell>
          <cell r="H45">
            <v>0</v>
          </cell>
          <cell r="J45" t="str">
            <v>DLPT30021</v>
          </cell>
          <cell r="K45">
            <v>0</v>
          </cell>
          <cell r="N45">
            <v>0</v>
          </cell>
          <cell r="O45">
            <v>0</v>
          </cell>
          <cell r="P45">
            <v>100</v>
          </cell>
          <cell r="Q45">
            <v>0</v>
          </cell>
          <cell r="S45" t="str">
            <v>DLPT30021</v>
          </cell>
          <cell r="T45">
            <v>0</v>
          </cell>
          <cell r="W45">
            <v>0</v>
          </cell>
          <cell r="X45">
            <v>0</v>
          </cell>
          <cell r="Y45">
            <v>100</v>
          </cell>
          <cell r="Z45">
            <v>0</v>
          </cell>
          <cell r="AB45" t="str">
            <v>DLPT30021</v>
          </cell>
          <cell r="AC45">
            <v>0</v>
          </cell>
          <cell r="AF45">
            <v>0</v>
          </cell>
          <cell r="AG45">
            <v>0</v>
          </cell>
          <cell r="AH45">
            <v>100</v>
          </cell>
          <cell r="AI45">
            <v>0</v>
          </cell>
          <cell r="AK45" t="str">
            <v>DLPT30021</v>
          </cell>
          <cell r="AL45">
            <v>0</v>
          </cell>
          <cell r="AO45">
            <v>0</v>
          </cell>
          <cell r="AP45">
            <v>0</v>
          </cell>
          <cell r="AQ45">
            <v>100</v>
          </cell>
          <cell r="AR45">
            <v>0</v>
          </cell>
          <cell r="AT45" t="str">
            <v>DLPT30021</v>
          </cell>
          <cell r="AU45">
            <v>0</v>
          </cell>
          <cell r="AX45">
            <v>0</v>
          </cell>
          <cell r="AY45">
            <v>0</v>
          </cell>
          <cell r="AZ45">
            <v>100</v>
          </cell>
          <cell r="BA45">
            <v>0</v>
          </cell>
          <cell r="BC45" t="str">
            <v>DLPT30021</v>
          </cell>
          <cell r="BD45">
            <v>0</v>
          </cell>
          <cell r="BG45">
            <v>0</v>
          </cell>
          <cell r="BH45">
            <v>0</v>
          </cell>
          <cell r="BI45">
            <v>100</v>
          </cell>
          <cell r="BJ45">
            <v>0</v>
          </cell>
          <cell r="BL45" t="str">
            <v>DLPT30021</v>
          </cell>
          <cell r="BM45">
            <v>0</v>
          </cell>
          <cell r="BP45">
            <v>0</v>
          </cell>
          <cell r="BQ45">
            <v>0</v>
          </cell>
          <cell r="BR45">
            <v>100</v>
          </cell>
          <cell r="BS45">
            <v>0</v>
          </cell>
          <cell r="BU45" t="str">
            <v>DLPT30021</v>
          </cell>
          <cell r="BV45">
            <v>0</v>
          </cell>
          <cell r="BY45">
            <v>0</v>
          </cell>
          <cell r="BZ45">
            <v>0</v>
          </cell>
          <cell r="CA45">
            <v>100</v>
          </cell>
          <cell r="CB45">
            <v>0</v>
          </cell>
          <cell r="CD45" t="str">
            <v>DLPT30021</v>
          </cell>
          <cell r="CE45">
            <v>0</v>
          </cell>
          <cell r="CH45">
            <v>0</v>
          </cell>
          <cell r="CI45">
            <v>0</v>
          </cell>
          <cell r="CJ45">
            <v>100</v>
          </cell>
          <cell r="CK45">
            <v>0</v>
          </cell>
          <cell r="CM45" t="str">
            <v>DLPT30021</v>
          </cell>
          <cell r="CN45">
            <v>0</v>
          </cell>
          <cell r="CQ45">
            <v>0</v>
          </cell>
          <cell r="CR45">
            <v>0</v>
          </cell>
          <cell r="CS45">
            <v>100</v>
          </cell>
          <cell r="CT45">
            <v>0</v>
          </cell>
          <cell r="CV45" t="str">
            <v>DLPT30021</v>
          </cell>
          <cell r="CW45">
            <v>0</v>
          </cell>
          <cell r="CZ45">
            <v>0</v>
          </cell>
          <cell r="DA45">
            <v>0</v>
          </cell>
          <cell r="DB45">
            <v>100</v>
          </cell>
          <cell r="DC45">
            <v>0</v>
          </cell>
          <cell r="DE45" t="str">
            <v>DLPT30021</v>
          </cell>
          <cell r="DF45">
            <v>0</v>
          </cell>
          <cell r="DI45">
            <v>0</v>
          </cell>
          <cell r="DJ45">
            <v>0</v>
          </cell>
          <cell r="DK45">
            <v>100</v>
          </cell>
          <cell r="DN45" t="str">
            <v>DLPT30021</v>
          </cell>
          <cell r="DO45">
            <v>0</v>
          </cell>
          <cell r="DR45">
            <v>0</v>
          </cell>
          <cell r="DS45">
            <v>0</v>
          </cell>
          <cell r="DT45">
            <v>100</v>
          </cell>
          <cell r="DU45">
            <v>0</v>
          </cell>
          <cell r="DW45" t="str">
            <v>DLPT30021</v>
          </cell>
          <cell r="DX45">
            <v>0</v>
          </cell>
          <cell r="EA45">
            <v>0</v>
          </cell>
          <cell r="EB45">
            <v>0</v>
          </cell>
          <cell r="EC45">
            <v>100</v>
          </cell>
          <cell r="ED45">
            <v>0</v>
          </cell>
          <cell r="EF45" t="str">
            <v>DLPT30021</v>
          </cell>
          <cell r="EG45">
            <v>0</v>
          </cell>
          <cell r="EJ45">
            <v>0</v>
          </cell>
          <cell r="EK45">
            <v>0</v>
          </cell>
          <cell r="EL45">
            <v>100</v>
          </cell>
          <cell r="EM45">
            <v>0</v>
          </cell>
          <cell r="EO45" t="str">
            <v>DLPT30021</v>
          </cell>
          <cell r="EP45">
            <v>0</v>
          </cell>
          <cell r="ES45">
            <v>0</v>
          </cell>
          <cell r="ET45">
            <v>0</v>
          </cell>
          <cell r="EU45">
            <v>100</v>
          </cell>
          <cell r="EV45">
            <v>0</v>
          </cell>
          <cell r="EX45" t="str">
            <v>DLPT30021</v>
          </cell>
          <cell r="EY45">
            <v>0</v>
          </cell>
          <cell r="FB45">
            <v>0</v>
          </cell>
          <cell r="FC45">
            <v>0</v>
          </cell>
          <cell r="FD45">
            <v>100</v>
          </cell>
          <cell r="FE45">
            <v>0</v>
          </cell>
          <cell r="FG45" t="str">
            <v>DLPT30021</v>
          </cell>
          <cell r="FH45">
            <v>0</v>
          </cell>
          <cell r="FK45">
            <v>0</v>
          </cell>
          <cell r="FL45">
            <v>0</v>
          </cell>
          <cell r="FM45">
            <v>100</v>
          </cell>
          <cell r="FN45">
            <v>0</v>
          </cell>
          <cell r="FP45" t="str">
            <v>DLPT30021</v>
          </cell>
          <cell r="FQ45">
            <v>0</v>
          </cell>
          <cell r="FT45">
            <v>0</v>
          </cell>
          <cell r="FU45">
            <v>0</v>
          </cell>
          <cell r="FV45">
            <v>100</v>
          </cell>
          <cell r="FW45">
            <v>0</v>
          </cell>
          <cell r="FY45" t="str">
            <v>DLPT30021</v>
          </cell>
          <cell r="FZ45">
            <v>0</v>
          </cell>
          <cell r="GC45">
            <v>0</v>
          </cell>
          <cell r="GD45">
            <v>0</v>
          </cell>
          <cell r="GE45">
            <v>100</v>
          </cell>
          <cell r="GF45">
            <v>0</v>
          </cell>
          <cell r="GH45" t="str">
            <v>DLPT30021</v>
          </cell>
          <cell r="GI45">
            <v>0</v>
          </cell>
          <cell r="GL45">
            <v>0</v>
          </cell>
          <cell r="GM45">
            <v>0</v>
          </cell>
          <cell r="GN45">
            <v>100</v>
          </cell>
          <cell r="GO45">
            <v>0</v>
          </cell>
          <cell r="GQ45" t="str">
            <v>DLPT30021</v>
          </cell>
          <cell r="GR45">
            <v>0</v>
          </cell>
          <cell r="GU45">
            <v>0</v>
          </cell>
          <cell r="GV45">
            <v>0</v>
          </cell>
          <cell r="GW45">
            <v>100</v>
          </cell>
          <cell r="GX45">
            <v>0</v>
          </cell>
          <cell r="GZ45" t="str">
            <v>DLPT30021</v>
          </cell>
          <cell r="HA45">
            <v>0</v>
          </cell>
          <cell r="HD45">
            <v>0</v>
          </cell>
          <cell r="HE45">
            <v>0</v>
          </cell>
          <cell r="HF45">
            <v>100</v>
          </cell>
          <cell r="HG45">
            <v>0</v>
          </cell>
          <cell r="HI45" t="str">
            <v>DLPT30021</v>
          </cell>
          <cell r="HJ45">
            <v>0</v>
          </cell>
          <cell r="HM45">
            <v>0</v>
          </cell>
          <cell r="HN45">
            <v>0</v>
          </cell>
          <cell r="HO45">
            <v>100</v>
          </cell>
          <cell r="HP45">
            <v>0</v>
          </cell>
          <cell r="HR45" t="str">
            <v>DLPT30021</v>
          </cell>
          <cell r="HS45">
            <v>0</v>
          </cell>
          <cell r="HV45">
            <v>0</v>
          </cell>
          <cell r="HW45">
            <v>0</v>
          </cell>
          <cell r="HX45">
            <v>100</v>
          </cell>
          <cell r="HY45">
            <v>0</v>
          </cell>
          <cell r="IA45" t="str">
            <v>DLPT30021</v>
          </cell>
          <cell r="IB45">
            <v>0</v>
          </cell>
          <cell r="IE45">
            <v>0</v>
          </cell>
          <cell r="IF45">
            <v>0</v>
          </cell>
          <cell r="IG45">
            <v>100</v>
          </cell>
          <cell r="IH45">
            <v>0</v>
          </cell>
          <cell r="IJ45" t="str">
            <v>DLPT30021</v>
          </cell>
          <cell r="IK45">
            <v>0</v>
          </cell>
          <cell r="IN45">
            <v>0</v>
          </cell>
          <cell r="IO45">
            <v>0</v>
          </cell>
          <cell r="IP45">
            <v>100</v>
          </cell>
          <cell r="IQ45">
            <v>0</v>
          </cell>
        </row>
        <row r="46">
          <cell r="A46" t="str">
            <v>DLPT30025</v>
          </cell>
          <cell r="B46">
            <v>0</v>
          </cell>
          <cell r="E46">
            <v>0</v>
          </cell>
          <cell r="F46">
            <v>0</v>
          </cell>
          <cell r="G46">
            <v>100</v>
          </cell>
          <cell r="H46">
            <v>0</v>
          </cell>
          <cell r="J46" t="str">
            <v>DLPT30025</v>
          </cell>
          <cell r="K46">
            <v>0</v>
          </cell>
          <cell r="N46">
            <v>0</v>
          </cell>
          <cell r="O46">
            <v>0</v>
          </cell>
          <cell r="P46">
            <v>100</v>
          </cell>
          <cell r="Q46">
            <v>0</v>
          </cell>
          <cell r="S46" t="str">
            <v>DLPT30025</v>
          </cell>
          <cell r="T46">
            <v>0</v>
          </cell>
          <cell r="W46">
            <v>0</v>
          </cell>
          <cell r="X46">
            <v>0</v>
          </cell>
          <cell r="Y46">
            <v>100</v>
          </cell>
          <cell r="Z46">
            <v>0</v>
          </cell>
          <cell r="AB46" t="str">
            <v>DLPT30025</v>
          </cell>
          <cell r="AC46">
            <v>0</v>
          </cell>
          <cell r="AF46">
            <v>0</v>
          </cell>
          <cell r="AG46">
            <v>0</v>
          </cell>
          <cell r="AH46">
            <v>100</v>
          </cell>
          <cell r="AI46">
            <v>0</v>
          </cell>
          <cell r="AK46" t="str">
            <v>DLPT30025</v>
          </cell>
          <cell r="AL46">
            <v>0</v>
          </cell>
          <cell r="AO46">
            <v>0</v>
          </cell>
          <cell r="AP46">
            <v>0</v>
          </cell>
          <cell r="AQ46">
            <v>100</v>
          </cell>
          <cell r="AR46">
            <v>0</v>
          </cell>
          <cell r="AT46" t="str">
            <v>DLPT30025</v>
          </cell>
          <cell r="AU46">
            <v>0</v>
          </cell>
          <cell r="AX46">
            <v>0</v>
          </cell>
          <cell r="AY46">
            <v>0</v>
          </cell>
          <cell r="AZ46">
            <v>100</v>
          </cell>
          <cell r="BA46">
            <v>0</v>
          </cell>
          <cell r="BC46" t="str">
            <v>DLPT30025</v>
          </cell>
          <cell r="BD46">
            <v>0</v>
          </cell>
          <cell r="BG46">
            <v>0</v>
          </cell>
          <cell r="BH46">
            <v>0</v>
          </cell>
          <cell r="BI46">
            <v>100</v>
          </cell>
          <cell r="BJ46">
            <v>0</v>
          </cell>
          <cell r="BL46" t="str">
            <v>DLPT30025</v>
          </cell>
          <cell r="BM46">
            <v>0</v>
          </cell>
          <cell r="BP46">
            <v>0</v>
          </cell>
          <cell r="BQ46">
            <v>0</v>
          </cell>
          <cell r="BR46">
            <v>100</v>
          </cell>
          <cell r="BS46">
            <v>0</v>
          </cell>
          <cell r="BU46" t="str">
            <v>DLPT30025</v>
          </cell>
          <cell r="BV46">
            <v>0</v>
          </cell>
          <cell r="BY46">
            <v>0</v>
          </cell>
          <cell r="BZ46">
            <v>0</v>
          </cell>
          <cell r="CA46">
            <v>100</v>
          </cell>
          <cell r="CB46">
            <v>0</v>
          </cell>
          <cell r="CD46" t="str">
            <v>DLPT30025</v>
          </cell>
          <cell r="CE46">
            <v>0</v>
          </cell>
          <cell r="CH46">
            <v>0</v>
          </cell>
          <cell r="CI46">
            <v>0</v>
          </cell>
          <cell r="CJ46">
            <v>100</v>
          </cell>
          <cell r="CK46">
            <v>0</v>
          </cell>
          <cell r="CM46" t="str">
            <v>DLPT30025</v>
          </cell>
          <cell r="CN46">
            <v>0</v>
          </cell>
          <cell r="CQ46">
            <v>0</v>
          </cell>
          <cell r="CR46">
            <v>0</v>
          </cell>
          <cell r="CS46">
            <v>100</v>
          </cell>
          <cell r="CT46">
            <v>0</v>
          </cell>
          <cell r="CV46" t="str">
            <v>DLPT30025</v>
          </cell>
          <cell r="CW46">
            <v>0</v>
          </cell>
          <cell r="CZ46">
            <v>0</v>
          </cell>
          <cell r="DA46">
            <v>0</v>
          </cell>
          <cell r="DB46">
            <v>100</v>
          </cell>
          <cell r="DC46">
            <v>0</v>
          </cell>
          <cell r="DE46" t="str">
            <v>DLPT30025</v>
          </cell>
          <cell r="DF46">
            <v>0</v>
          </cell>
          <cell r="DI46">
            <v>0</v>
          </cell>
          <cell r="DJ46">
            <v>0</v>
          </cell>
          <cell r="DK46">
            <v>100</v>
          </cell>
          <cell r="DN46" t="str">
            <v>DLPT30025</v>
          </cell>
          <cell r="DO46">
            <v>0</v>
          </cell>
          <cell r="DR46">
            <v>0</v>
          </cell>
          <cell r="DS46">
            <v>0</v>
          </cell>
          <cell r="DT46">
            <v>100</v>
          </cell>
          <cell r="DU46">
            <v>0</v>
          </cell>
          <cell r="DW46" t="str">
            <v>DLPT30025</v>
          </cell>
          <cell r="DX46">
            <v>0</v>
          </cell>
          <cell r="EA46">
            <v>0</v>
          </cell>
          <cell r="EB46">
            <v>0</v>
          </cell>
          <cell r="EC46">
            <v>100</v>
          </cell>
          <cell r="ED46">
            <v>0</v>
          </cell>
          <cell r="EF46" t="str">
            <v>DLPT30025</v>
          </cell>
          <cell r="EG46">
            <v>0</v>
          </cell>
          <cell r="EJ46">
            <v>0</v>
          </cell>
          <cell r="EK46">
            <v>0</v>
          </cell>
          <cell r="EL46">
            <v>100</v>
          </cell>
          <cell r="EM46">
            <v>0</v>
          </cell>
          <cell r="EO46" t="str">
            <v>DLPT30025</v>
          </cell>
          <cell r="EP46">
            <v>0</v>
          </cell>
          <cell r="ES46">
            <v>0</v>
          </cell>
          <cell r="ET46">
            <v>0</v>
          </cell>
          <cell r="EU46">
            <v>100</v>
          </cell>
          <cell r="EV46">
            <v>0</v>
          </cell>
          <cell r="EX46" t="str">
            <v>DLPT30025</v>
          </cell>
          <cell r="EY46">
            <v>0</v>
          </cell>
          <cell r="FB46">
            <v>0</v>
          </cell>
          <cell r="FC46">
            <v>0</v>
          </cell>
          <cell r="FD46">
            <v>100</v>
          </cell>
          <cell r="FE46">
            <v>0</v>
          </cell>
          <cell r="FG46" t="str">
            <v>DLPT30025</v>
          </cell>
          <cell r="FH46">
            <v>0</v>
          </cell>
          <cell r="FK46">
            <v>0</v>
          </cell>
          <cell r="FL46">
            <v>0</v>
          </cell>
          <cell r="FM46">
            <v>100</v>
          </cell>
          <cell r="FN46">
            <v>0</v>
          </cell>
          <cell r="FP46" t="str">
            <v>DLPT30025</v>
          </cell>
          <cell r="FQ46">
            <v>0</v>
          </cell>
          <cell r="FT46">
            <v>0</v>
          </cell>
          <cell r="FU46">
            <v>0</v>
          </cell>
          <cell r="FV46">
            <v>100</v>
          </cell>
          <cell r="FW46">
            <v>0</v>
          </cell>
          <cell r="FY46" t="str">
            <v>DLPT30025</v>
          </cell>
          <cell r="FZ46">
            <v>0</v>
          </cell>
          <cell r="GC46">
            <v>0</v>
          </cell>
          <cell r="GD46">
            <v>0</v>
          </cell>
          <cell r="GE46">
            <v>100</v>
          </cell>
          <cell r="GF46">
            <v>0</v>
          </cell>
          <cell r="GH46" t="str">
            <v>DLPT30025</v>
          </cell>
          <cell r="GI46">
            <v>0</v>
          </cell>
          <cell r="GL46">
            <v>0</v>
          </cell>
          <cell r="GM46">
            <v>0</v>
          </cell>
          <cell r="GN46">
            <v>100</v>
          </cell>
          <cell r="GO46">
            <v>0</v>
          </cell>
          <cell r="GQ46" t="str">
            <v>DLPT30025</v>
          </cell>
          <cell r="GR46">
            <v>0</v>
          </cell>
          <cell r="GU46">
            <v>0</v>
          </cell>
          <cell r="GV46">
            <v>0</v>
          </cell>
          <cell r="GW46">
            <v>100</v>
          </cell>
          <cell r="GX46">
            <v>0</v>
          </cell>
          <cell r="GZ46" t="str">
            <v>DLPT30025</v>
          </cell>
          <cell r="HA46">
            <v>0</v>
          </cell>
          <cell r="HD46">
            <v>0</v>
          </cell>
          <cell r="HE46">
            <v>0</v>
          </cell>
          <cell r="HF46">
            <v>100</v>
          </cell>
          <cell r="HG46">
            <v>0</v>
          </cell>
          <cell r="HI46" t="str">
            <v>DLPT30025</v>
          </cell>
          <cell r="HJ46">
            <v>0</v>
          </cell>
          <cell r="HM46">
            <v>0</v>
          </cell>
          <cell r="HN46">
            <v>0</v>
          </cell>
          <cell r="HO46">
            <v>100</v>
          </cell>
          <cell r="HP46">
            <v>0</v>
          </cell>
          <cell r="HR46" t="str">
            <v>DLPT30025</v>
          </cell>
          <cell r="HS46">
            <v>0</v>
          </cell>
          <cell r="HV46">
            <v>0</v>
          </cell>
          <cell r="HW46">
            <v>0</v>
          </cell>
          <cell r="HX46">
            <v>100</v>
          </cell>
          <cell r="HY46">
            <v>0</v>
          </cell>
          <cell r="IA46" t="str">
            <v>DLPT30025</v>
          </cell>
          <cell r="IB46">
            <v>0</v>
          </cell>
          <cell r="IE46">
            <v>0</v>
          </cell>
          <cell r="IF46">
            <v>0</v>
          </cell>
          <cell r="IG46">
            <v>100</v>
          </cell>
          <cell r="IH46">
            <v>0</v>
          </cell>
          <cell r="IJ46" t="str">
            <v>DLPT30025</v>
          </cell>
          <cell r="IK46">
            <v>0</v>
          </cell>
          <cell r="IN46">
            <v>0</v>
          </cell>
          <cell r="IO46">
            <v>0</v>
          </cell>
          <cell r="IP46">
            <v>100</v>
          </cell>
          <cell r="IQ46">
            <v>0</v>
          </cell>
        </row>
        <row r="47">
          <cell r="A47" t="str">
            <v>DLPT30027</v>
          </cell>
          <cell r="B47">
            <v>0</v>
          </cell>
          <cell r="E47">
            <v>0</v>
          </cell>
          <cell r="F47">
            <v>0</v>
          </cell>
          <cell r="G47">
            <v>100</v>
          </cell>
          <cell r="H47">
            <v>0</v>
          </cell>
          <cell r="J47" t="str">
            <v>DLPT30027</v>
          </cell>
          <cell r="K47">
            <v>0</v>
          </cell>
          <cell r="N47">
            <v>0</v>
          </cell>
          <cell r="O47">
            <v>0</v>
          </cell>
          <cell r="P47">
            <v>100</v>
          </cell>
          <cell r="Q47">
            <v>0</v>
          </cell>
          <cell r="S47" t="str">
            <v>DLPT30027</v>
          </cell>
          <cell r="T47">
            <v>0</v>
          </cell>
          <cell r="W47">
            <v>0</v>
          </cell>
          <cell r="X47">
            <v>0</v>
          </cell>
          <cell r="Y47">
            <v>100</v>
          </cell>
          <cell r="Z47">
            <v>0</v>
          </cell>
          <cell r="AB47" t="str">
            <v>DLPT30027</v>
          </cell>
          <cell r="AC47">
            <v>0</v>
          </cell>
          <cell r="AF47">
            <v>0</v>
          </cell>
          <cell r="AG47">
            <v>0</v>
          </cell>
          <cell r="AH47">
            <v>100</v>
          </cell>
          <cell r="AI47">
            <v>0</v>
          </cell>
          <cell r="AK47" t="str">
            <v>DLPT30027</v>
          </cell>
          <cell r="AL47">
            <v>0</v>
          </cell>
          <cell r="AO47">
            <v>0</v>
          </cell>
          <cell r="AP47">
            <v>0</v>
          </cell>
          <cell r="AQ47">
            <v>100</v>
          </cell>
          <cell r="AR47">
            <v>0</v>
          </cell>
          <cell r="AT47" t="str">
            <v>DLPT30027</v>
          </cell>
          <cell r="AU47">
            <v>0</v>
          </cell>
          <cell r="AX47">
            <v>0</v>
          </cell>
          <cell r="AY47">
            <v>0</v>
          </cell>
          <cell r="AZ47">
            <v>100</v>
          </cell>
          <cell r="BA47">
            <v>0</v>
          </cell>
          <cell r="BC47" t="str">
            <v>DLPT30027</v>
          </cell>
          <cell r="BD47">
            <v>0</v>
          </cell>
          <cell r="BG47">
            <v>0</v>
          </cell>
          <cell r="BH47">
            <v>0</v>
          </cell>
          <cell r="BI47">
            <v>100</v>
          </cell>
          <cell r="BJ47">
            <v>0</v>
          </cell>
          <cell r="BL47" t="str">
            <v>DLPT30027</v>
          </cell>
          <cell r="BM47">
            <v>0</v>
          </cell>
          <cell r="BP47">
            <v>0</v>
          </cell>
          <cell r="BQ47">
            <v>0</v>
          </cell>
          <cell r="BR47">
            <v>100</v>
          </cell>
          <cell r="BS47">
            <v>0</v>
          </cell>
          <cell r="BU47" t="str">
            <v>DLPT30027</v>
          </cell>
          <cell r="BV47">
            <v>0</v>
          </cell>
          <cell r="BY47">
            <v>0</v>
          </cell>
          <cell r="BZ47">
            <v>0</v>
          </cell>
          <cell r="CA47">
            <v>100</v>
          </cell>
          <cell r="CB47">
            <v>0</v>
          </cell>
          <cell r="CD47" t="str">
            <v>DLPT30027</v>
          </cell>
          <cell r="CE47">
            <v>0</v>
          </cell>
          <cell r="CH47">
            <v>0</v>
          </cell>
          <cell r="CI47">
            <v>0</v>
          </cell>
          <cell r="CJ47">
            <v>100</v>
          </cell>
          <cell r="CK47">
            <v>0</v>
          </cell>
          <cell r="CM47" t="str">
            <v>DLPT30027</v>
          </cell>
          <cell r="CN47">
            <v>0</v>
          </cell>
          <cell r="CQ47">
            <v>0</v>
          </cell>
          <cell r="CR47">
            <v>0</v>
          </cell>
          <cell r="CS47">
            <v>100</v>
          </cell>
          <cell r="CT47">
            <v>0</v>
          </cell>
          <cell r="CV47" t="str">
            <v>DLPT30027</v>
          </cell>
          <cell r="CW47">
            <v>0</v>
          </cell>
          <cell r="CZ47">
            <v>0</v>
          </cell>
          <cell r="DA47">
            <v>0</v>
          </cell>
          <cell r="DB47">
            <v>100</v>
          </cell>
          <cell r="DC47">
            <v>0</v>
          </cell>
          <cell r="DE47" t="str">
            <v>DLPT30027</v>
          </cell>
          <cell r="DF47">
            <v>0</v>
          </cell>
          <cell r="DI47">
            <v>0</v>
          </cell>
          <cell r="DJ47">
            <v>0</v>
          </cell>
          <cell r="DK47">
            <v>100</v>
          </cell>
          <cell r="DN47" t="str">
            <v>DLPT30027</v>
          </cell>
          <cell r="DO47">
            <v>0</v>
          </cell>
          <cell r="DR47">
            <v>0</v>
          </cell>
          <cell r="DS47">
            <v>0</v>
          </cell>
          <cell r="DT47">
            <v>100</v>
          </cell>
          <cell r="DU47">
            <v>0</v>
          </cell>
          <cell r="DW47" t="str">
            <v>DLPT30027</v>
          </cell>
          <cell r="DX47">
            <v>0</v>
          </cell>
          <cell r="EA47">
            <v>0</v>
          </cell>
          <cell r="EB47">
            <v>0</v>
          </cell>
          <cell r="EC47">
            <v>100</v>
          </cell>
          <cell r="ED47">
            <v>0</v>
          </cell>
          <cell r="EF47" t="str">
            <v>DLPT30027</v>
          </cell>
          <cell r="EG47">
            <v>0</v>
          </cell>
          <cell r="EJ47">
            <v>0</v>
          </cell>
          <cell r="EK47">
            <v>0</v>
          </cell>
          <cell r="EL47">
            <v>100</v>
          </cell>
          <cell r="EM47">
            <v>0</v>
          </cell>
          <cell r="EO47" t="str">
            <v>DLPT30027</v>
          </cell>
          <cell r="EP47">
            <v>0</v>
          </cell>
          <cell r="ES47">
            <v>0</v>
          </cell>
          <cell r="ET47">
            <v>0</v>
          </cell>
          <cell r="EU47">
            <v>100</v>
          </cell>
          <cell r="EV47">
            <v>0</v>
          </cell>
          <cell r="EX47" t="str">
            <v>DLPT30027</v>
          </cell>
          <cell r="EY47">
            <v>0</v>
          </cell>
          <cell r="FB47">
            <v>0</v>
          </cell>
          <cell r="FC47">
            <v>0</v>
          </cell>
          <cell r="FD47">
            <v>100</v>
          </cell>
          <cell r="FE47">
            <v>0</v>
          </cell>
          <cell r="FG47" t="str">
            <v>DLPT30027</v>
          </cell>
          <cell r="FH47">
            <v>0</v>
          </cell>
          <cell r="FK47">
            <v>0</v>
          </cell>
          <cell r="FL47">
            <v>0</v>
          </cell>
          <cell r="FM47">
            <v>100</v>
          </cell>
          <cell r="FN47">
            <v>0</v>
          </cell>
          <cell r="FP47" t="str">
            <v>DLPT30027</v>
          </cell>
          <cell r="FQ47">
            <v>0</v>
          </cell>
          <cell r="FT47">
            <v>0</v>
          </cell>
          <cell r="FU47">
            <v>0</v>
          </cell>
          <cell r="FV47">
            <v>100</v>
          </cell>
          <cell r="FW47">
            <v>0</v>
          </cell>
          <cell r="FY47" t="str">
            <v>DLPT30027</v>
          </cell>
          <cell r="FZ47">
            <v>0</v>
          </cell>
          <cell r="GC47">
            <v>0</v>
          </cell>
          <cell r="GD47">
            <v>0</v>
          </cell>
          <cell r="GE47">
            <v>100</v>
          </cell>
          <cell r="GF47">
            <v>0</v>
          </cell>
          <cell r="GH47" t="str">
            <v>DLPT30027</v>
          </cell>
          <cell r="GI47">
            <v>0</v>
          </cell>
          <cell r="GL47">
            <v>0</v>
          </cell>
          <cell r="GM47">
            <v>0</v>
          </cell>
          <cell r="GN47">
            <v>100</v>
          </cell>
          <cell r="GO47">
            <v>0</v>
          </cell>
          <cell r="GQ47" t="str">
            <v>DLPT30027</v>
          </cell>
          <cell r="GR47">
            <v>0</v>
          </cell>
          <cell r="GU47">
            <v>0</v>
          </cell>
          <cell r="GV47">
            <v>0</v>
          </cell>
          <cell r="GW47">
            <v>100</v>
          </cell>
          <cell r="GX47">
            <v>0</v>
          </cell>
          <cell r="GZ47" t="str">
            <v>DLPT30027</v>
          </cell>
          <cell r="HA47">
            <v>0</v>
          </cell>
          <cell r="HD47">
            <v>0</v>
          </cell>
          <cell r="HE47">
            <v>0</v>
          </cell>
          <cell r="HF47">
            <v>100</v>
          </cell>
          <cell r="HG47">
            <v>0</v>
          </cell>
          <cell r="HI47" t="str">
            <v>DLPT30027</v>
          </cell>
          <cell r="HJ47">
            <v>0</v>
          </cell>
          <cell r="HM47">
            <v>0</v>
          </cell>
          <cell r="HN47">
            <v>0</v>
          </cell>
          <cell r="HO47">
            <v>100</v>
          </cell>
          <cell r="HP47">
            <v>0</v>
          </cell>
          <cell r="HR47" t="str">
            <v>DLPT30027</v>
          </cell>
          <cell r="HS47">
            <v>0</v>
          </cell>
          <cell r="HV47">
            <v>0</v>
          </cell>
          <cell r="HW47">
            <v>0</v>
          </cell>
          <cell r="HX47">
            <v>100</v>
          </cell>
          <cell r="HY47">
            <v>0</v>
          </cell>
          <cell r="IA47" t="str">
            <v>DLPT30027</v>
          </cell>
          <cell r="IB47">
            <v>0</v>
          </cell>
          <cell r="IE47">
            <v>0</v>
          </cell>
          <cell r="IF47">
            <v>0</v>
          </cell>
          <cell r="IG47">
            <v>100</v>
          </cell>
          <cell r="IH47">
            <v>0</v>
          </cell>
          <cell r="IJ47" t="str">
            <v>DLPT30027</v>
          </cell>
          <cell r="IK47">
            <v>0</v>
          </cell>
          <cell r="IN47">
            <v>0</v>
          </cell>
          <cell r="IO47">
            <v>0</v>
          </cell>
          <cell r="IP47">
            <v>100</v>
          </cell>
          <cell r="IQ47">
            <v>0</v>
          </cell>
        </row>
        <row r="48">
          <cell r="A48" t="str">
            <v>DLPT30029</v>
          </cell>
          <cell r="B48">
            <v>0</v>
          </cell>
          <cell r="E48">
            <v>0</v>
          </cell>
          <cell r="F48">
            <v>0</v>
          </cell>
          <cell r="G48">
            <v>100</v>
          </cell>
          <cell r="H48">
            <v>0</v>
          </cell>
          <cell r="J48" t="str">
            <v>DLPT30029</v>
          </cell>
          <cell r="K48">
            <v>0</v>
          </cell>
          <cell r="N48">
            <v>0</v>
          </cell>
          <cell r="O48">
            <v>0</v>
          </cell>
          <cell r="P48">
            <v>100</v>
          </cell>
          <cell r="Q48">
            <v>0</v>
          </cell>
          <cell r="S48" t="str">
            <v>DLPT30029</v>
          </cell>
          <cell r="T48">
            <v>0</v>
          </cell>
          <cell r="W48">
            <v>0</v>
          </cell>
          <cell r="X48">
            <v>0</v>
          </cell>
          <cell r="Y48">
            <v>100</v>
          </cell>
          <cell r="Z48">
            <v>0</v>
          </cell>
          <cell r="AB48" t="str">
            <v>DLPT30029</v>
          </cell>
          <cell r="AC48">
            <v>0</v>
          </cell>
          <cell r="AF48">
            <v>0</v>
          </cell>
          <cell r="AG48">
            <v>0</v>
          </cell>
          <cell r="AH48">
            <v>100</v>
          </cell>
          <cell r="AI48">
            <v>0</v>
          </cell>
          <cell r="AK48" t="str">
            <v>DLPT30029</v>
          </cell>
          <cell r="AL48">
            <v>0</v>
          </cell>
          <cell r="AO48">
            <v>0</v>
          </cell>
          <cell r="AP48">
            <v>0</v>
          </cell>
          <cell r="AQ48">
            <v>100</v>
          </cell>
          <cell r="AR48">
            <v>0</v>
          </cell>
          <cell r="AT48" t="str">
            <v>DLPT30029</v>
          </cell>
          <cell r="AU48">
            <v>0</v>
          </cell>
          <cell r="AX48">
            <v>0</v>
          </cell>
          <cell r="AY48">
            <v>0</v>
          </cell>
          <cell r="AZ48">
            <v>100</v>
          </cell>
          <cell r="BA48">
            <v>0</v>
          </cell>
          <cell r="BC48" t="str">
            <v>DLPT30029</v>
          </cell>
          <cell r="BD48">
            <v>0</v>
          </cell>
          <cell r="BG48">
            <v>0</v>
          </cell>
          <cell r="BH48">
            <v>0</v>
          </cell>
          <cell r="BI48">
            <v>100</v>
          </cell>
          <cell r="BJ48">
            <v>0</v>
          </cell>
          <cell r="BL48" t="str">
            <v>DLPT30029</v>
          </cell>
          <cell r="BM48">
            <v>0</v>
          </cell>
          <cell r="BP48">
            <v>0</v>
          </cell>
          <cell r="BQ48">
            <v>0</v>
          </cell>
          <cell r="BR48">
            <v>100</v>
          </cell>
          <cell r="BS48">
            <v>0</v>
          </cell>
          <cell r="BU48" t="str">
            <v>DLPT30029</v>
          </cell>
          <cell r="BV48">
            <v>0</v>
          </cell>
          <cell r="BY48">
            <v>0</v>
          </cell>
          <cell r="BZ48">
            <v>0</v>
          </cell>
          <cell r="CA48">
            <v>100</v>
          </cell>
          <cell r="CB48">
            <v>0</v>
          </cell>
          <cell r="CD48" t="str">
            <v>DLPT30029</v>
          </cell>
          <cell r="CE48">
            <v>0</v>
          </cell>
          <cell r="CH48">
            <v>0</v>
          </cell>
          <cell r="CI48">
            <v>0</v>
          </cell>
          <cell r="CJ48">
            <v>100</v>
          </cell>
          <cell r="CK48">
            <v>0</v>
          </cell>
          <cell r="CM48" t="str">
            <v>DLPT30029</v>
          </cell>
          <cell r="CN48">
            <v>0</v>
          </cell>
          <cell r="CQ48">
            <v>0</v>
          </cell>
          <cell r="CR48">
            <v>0</v>
          </cell>
          <cell r="CS48">
            <v>100</v>
          </cell>
          <cell r="CT48">
            <v>0</v>
          </cell>
          <cell r="CV48" t="str">
            <v>DLPT30029</v>
          </cell>
          <cell r="CW48">
            <v>0</v>
          </cell>
          <cell r="CZ48">
            <v>0</v>
          </cell>
          <cell r="DA48">
            <v>0</v>
          </cell>
          <cell r="DB48">
            <v>100</v>
          </cell>
          <cell r="DC48">
            <v>0</v>
          </cell>
          <cell r="DE48" t="str">
            <v>DLPT30029</v>
          </cell>
          <cell r="DF48">
            <v>0</v>
          </cell>
          <cell r="DI48">
            <v>0</v>
          </cell>
          <cell r="DJ48">
            <v>0</v>
          </cell>
          <cell r="DK48">
            <v>100</v>
          </cell>
          <cell r="DN48" t="str">
            <v>DLPT30029</v>
          </cell>
          <cell r="DO48">
            <v>0</v>
          </cell>
          <cell r="DR48">
            <v>0</v>
          </cell>
          <cell r="DS48">
            <v>0</v>
          </cell>
          <cell r="DT48">
            <v>100</v>
          </cell>
          <cell r="DU48">
            <v>0</v>
          </cell>
          <cell r="DW48" t="str">
            <v>DLPT30029</v>
          </cell>
          <cell r="DX48">
            <v>0</v>
          </cell>
          <cell r="EA48">
            <v>0</v>
          </cell>
          <cell r="EB48">
            <v>0</v>
          </cell>
          <cell r="EC48">
            <v>100</v>
          </cell>
          <cell r="ED48">
            <v>0</v>
          </cell>
          <cell r="EF48" t="str">
            <v>DLPT30029</v>
          </cell>
          <cell r="EG48">
            <v>0</v>
          </cell>
          <cell r="EJ48">
            <v>0</v>
          </cell>
          <cell r="EK48">
            <v>0</v>
          </cell>
          <cell r="EL48">
            <v>100</v>
          </cell>
          <cell r="EM48">
            <v>0</v>
          </cell>
          <cell r="EO48" t="str">
            <v>DLPT30029</v>
          </cell>
          <cell r="EP48">
            <v>0</v>
          </cell>
          <cell r="ES48">
            <v>0</v>
          </cell>
          <cell r="ET48">
            <v>0</v>
          </cell>
          <cell r="EU48">
            <v>100</v>
          </cell>
          <cell r="EV48">
            <v>0</v>
          </cell>
          <cell r="EX48" t="str">
            <v>DLPT30029</v>
          </cell>
          <cell r="EY48">
            <v>0</v>
          </cell>
          <cell r="FB48">
            <v>0</v>
          </cell>
          <cell r="FC48">
            <v>0</v>
          </cell>
          <cell r="FD48">
            <v>100</v>
          </cell>
          <cell r="FE48">
            <v>0</v>
          </cell>
          <cell r="FG48" t="str">
            <v>DLPT30029</v>
          </cell>
          <cell r="FH48">
            <v>0</v>
          </cell>
          <cell r="FK48">
            <v>0</v>
          </cell>
          <cell r="FL48">
            <v>0</v>
          </cell>
          <cell r="FM48">
            <v>100</v>
          </cell>
          <cell r="FN48">
            <v>0</v>
          </cell>
          <cell r="FP48" t="str">
            <v>DLPT30029</v>
          </cell>
          <cell r="FQ48">
            <v>0</v>
          </cell>
          <cell r="FT48">
            <v>0</v>
          </cell>
          <cell r="FU48">
            <v>0</v>
          </cell>
          <cell r="FV48">
            <v>100</v>
          </cell>
          <cell r="FW48">
            <v>0</v>
          </cell>
          <cell r="FY48" t="str">
            <v>DLPT30029</v>
          </cell>
          <cell r="FZ48">
            <v>0</v>
          </cell>
          <cell r="GC48">
            <v>0</v>
          </cell>
          <cell r="GD48">
            <v>0</v>
          </cell>
          <cell r="GE48">
            <v>100</v>
          </cell>
          <cell r="GF48">
            <v>0</v>
          </cell>
          <cell r="GH48" t="str">
            <v>DLPT30029</v>
          </cell>
          <cell r="GI48">
            <v>0</v>
          </cell>
          <cell r="GL48">
            <v>0</v>
          </cell>
          <cell r="GM48">
            <v>0</v>
          </cell>
          <cell r="GN48">
            <v>100</v>
          </cell>
          <cell r="GO48">
            <v>0</v>
          </cell>
          <cell r="GQ48" t="str">
            <v>DLPT30029</v>
          </cell>
          <cell r="GR48">
            <v>0</v>
          </cell>
          <cell r="GU48">
            <v>0</v>
          </cell>
          <cell r="GV48">
            <v>0</v>
          </cell>
          <cell r="GW48">
            <v>100</v>
          </cell>
          <cell r="GX48">
            <v>0</v>
          </cell>
          <cell r="GZ48" t="str">
            <v>DLPT30029</v>
          </cell>
          <cell r="HA48">
            <v>0</v>
          </cell>
          <cell r="HD48">
            <v>0</v>
          </cell>
          <cell r="HE48">
            <v>0</v>
          </cell>
          <cell r="HF48">
            <v>100</v>
          </cell>
          <cell r="HG48">
            <v>0</v>
          </cell>
          <cell r="HI48" t="str">
            <v>DLPT30029</v>
          </cell>
          <cell r="HJ48">
            <v>0</v>
          </cell>
          <cell r="HM48">
            <v>0</v>
          </cell>
          <cell r="HN48">
            <v>0</v>
          </cell>
          <cell r="HO48">
            <v>100</v>
          </cell>
          <cell r="HP48">
            <v>0</v>
          </cell>
          <cell r="HR48" t="str">
            <v>DLPT30029</v>
          </cell>
          <cell r="HS48">
            <v>0</v>
          </cell>
          <cell r="HV48">
            <v>0</v>
          </cell>
          <cell r="HW48">
            <v>0</v>
          </cell>
          <cell r="HX48">
            <v>100</v>
          </cell>
          <cell r="HY48">
            <v>0</v>
          </cell>
          <cell r="IA48" t="str">
            <v>DLPT30029</v>
          </cell>
          <cell r="IB48">
            <v>0</v>
          </cell>
          <cell r="IE48">
            <v>0</v>
          </cell>
          <cell r="IF48">
            <v>0</v>
          </cell>
          <cell r="IG48">
            <v>100</v>
          </cell>
          <cell r="IH48">
            <v>0</v>
          </cell>
          <cell r="IJ48" t="str">
            <v>DLPT30029</v>
          </cell>
          <cell r="IK48">
            <v>0</v>
          </cell>
          <cell r="IN48">
            <v>0</v>
          </cell>
          <cell r="IO48">
            <v>0</v>
          </cell>
          <cell r="IP48">
            <v>100</v>
          </cell>
          <cell r="IQ48">
            <v>0</v>
          </cell>
        </row>
        <row r="49">
          <cell r="A49" t="str">
            <v>DLPT30030</v>
          </cell>
          <cell r="B49">
            <v>0</v>
          </cell>
          <cell r="E49">
            <v>0</v>
          </cell>
          <cell r="F49">
            <v>0</v>
          </cell>
          <cell r="G49">
            <v>100</v>
          </cell>
          <cell r="H49">
            <v>0</v>
          </cell>
          <cell r="J49" t="str">
            <v>DLPT30030</v>
          </cell>
          <cell r="K49">
            <v>0</v>
          </cell>
          <cell r="N49">
            <v>0</v>
          </cell>
          <cell r="O49">
            <v>0</v>
          </cell>
          <cell r="P49">
            <v>100</v>
          </cell>
          <cell r="Q49">
            <v>0</v>
          </cell>
          <cell r="S49" t="str">
            <v>DLPT30030</v>
          </cell>
          <cell r="T49">
            <v>0</v>
          </cell>
          <cell r="W49">
            <v>0</v>
          </cell>
          <cell r="X49">
            <v>0</v>
          </cell>
          <cell r="Y49">
            <v>100</v>
          </cell>
          <cell r="Z49">
            <v>0</v>
          </cell>
          <cell r="AB49" t="str">
            <v>DLPT30030</v>
          </cell>
          <cell r="AC49">
            <v>0</v>
          </cell>
          <cell r="AF49">
            <v>0</v>
          </cell>
          <cell r="AG49">
            <v>0</v>
          </cell>
          <cell r="AH49">
            <v>100</v>
          </cell>
          <cell r="AI49">
            <v>0</v>
          </cell>
          <cell r="AK49" t="str">
            <v>DLPT30030</v>
          </cell>
          <cell r="AL49">
            <v>0</v>
          </cell>
          <cell r="AO49">
            <v>0</v>
          </cell>
          <cell r="AP49">
            <v>0</v>
          </cell>
          <cell r="AQ49">
            <v>100</v>
          </cell>
          <cell r="AR49">
            <v>0</v>
          </cell>
          <cell r="AT49" t="str">
            <v>DLPT30030</v>
          </cell>
          <cell r="AU49">
            <v>0</v>
          </cell>
          <cell r="AX49">
            <v>0</v>
          </cell>
          <cell r="AY49">
            <v>0</v>
          </cell>
          <cell r="AZ49">
            <v>100</v>
          </cell>
          <cell r="BA49">
            <v>0</v>
          </cell>
          <cell r="BC49" t="str">
            <v>DLPT30030</v>
          </cell>
          <cell r="BD49">
            <v>0</v>
          </cell>
          <cell r="BG49">
            <v>0</v>
          </cell>
          <cell r="BH49">
            <v>0</v>
          </cell>
          <cell r="BI49">
            <v>100</v>
          </cell>
          <cell r="BJ49">
            <v>0</v>
          </cell>
          <cell r="BL49" t="str">
            <v>DLPT30030</v>
          </cell>
          <cell r="BM49">
            <v>0</v>
          </cell>
          <cell r="BP49">
            <v>0</v>
          </cell>
          <cell r="BQ49">
            <v>0</v>
          </cell>
          <cell r="BR49">
            <v>100</v>
          </cell>
          <cell r="BS49">
            <v>0</v>
          </cell>
          <cell r="BU49" t="str">
            <v>DLPT30030</v>
          </cell>
          <cell r="BV49">
            <v>0</v>
          </cell>
          <cell r="BY49">
            <v>0</v>
          </cell>
          <cell r="BZ49">
            <v>0</v>
          </cell>
          <cell r="CA49">
            <v>100</v>
          </cell>
          <cell r="CB49">
            <v>0</v>
          </cell>
          <cell r="CD49" t="str">
            <v>DLPT30030</v>
          </cell>
          <cell r="CE49">
            <v>0</v>
          </cell>
          <cell r="CH49">
            <v>0</v>
          </cell>
          <cell r="CI49">
            <v>0</v>
          </cell>
          <cell r="CJ49">
            <v>100</v>
          </cell>
          <cell r="CK49">
            <v>0</v>
          </cell>
          <cell r="CM49" t="str">
            <v>DLPT30030</v>
          </cell>
          <cell r="CN49">
            <v>0</v>
          </cell>
          <cell r="CQ49">
            <v>0</v>
          </cell>
          <cell r="CR49">
            <v>0</v>
          </cell>
          <cell r="CS49">
            <v>100</v>
          </cell>
          <cell r="CT49">
            <v>0</v>
          </cell>
          <cell r="CV49" t="str">
            <v>DLPT30030</v>
          </cell>
          <cell r="CW49">
            <v>0</v>
          </cell>
          <cell r="CZ49">
            <v>0</v>
          </cell>
          <cell r="DA49">
            <v>0</v>
          </cell>
          <cell r="DB49">
            <v>100</v>
          </cell>
          <cell r="DC49">
            <v>0</v>
          </cell>
          <cell r="DE49" t="str">
            <v>DLPT30030</v>
          </cell>
          <cell r="DF49">
            <v>0</v>
          </cell>
          <cell r="DI49">
            <v>0</v>
          </cell>
          <cell r="DJ49">
            <v>0</v>
          </cell>
          <cell r="DK49">
            <v>100</v>
          </cell>
          <cell r="DN49" t="str">
            <v>DLPT30030</v>
          </cell>
          <cell r="DO49">
            <v>0</v>
          </cell>
          <cell r="DR49">
            <v>0</v>
          </cell>
          <cell r="DS49">
            <v>0</v>
          </cell>
          <cell r="DT49">
            <v>100</v>
          </cell>
          <cell r="DU49">
            <v>0</v>
          </cell>
          <cell r="DW49" t="str">
            <v>DLPT30030</v>
          </cell>
          <cell r="DX49">
            <v>0</v>
          </cell>
          <cell r="EA49">
            <v>0</v>
          </cell>
          <cell r="EB49">
            <v>0</v>
          </cell>
          <cell r="EC49">
            <v>100</v>
          </cell>
          <cell r="ED49">
            <v>0</v>
          </cell>
          <cell r="EF49" t="str">
            <v>DLPT30030</v>
          </cell>
          <cell r="EG49">
            <v>0</v>
          </cell>
          <cell r="EJ49">
            <v>0</v>
          </cell>
          <cell r="EK49">
            <v>0</v>
          </cell>
          <cell r="EL49">
            <v>100</v>
          </cell>
          <cell r="EM49">
            <v>0</v>
          </cell>
          <cell r="EO49" t="str">
            <v>DLPT30030</v>
          </cell>
          <cell r="EP49">
            <v>0</v>
          </cell>
          <cell r="ES49">
            <v>0</v>
          </cell>
          <cell r="ET49">
            <v>0</v>
          </cell>
          <cell r="EU49">
            <v>100</v>
          </cell>
          <cell r="EV49">
            <v>0</v>
          </cell>
          <cell r="EX49" t="str">
            <v>DLPT30030</v>
          </cell>
          <cell r="EY49">
            <v>0</v>
          </cell>
          <cell r="FB49">
            <v>0</v>
          </cell>
          <cell r="FC49">
            <v>0</v>
          </cell>
          <cell r="FD49">
            <v>100</v>
          </cell>
          <cell r="FE49">
            <v>0</v>
          </cell>
          <cell r="FG49" t="str">
            <v>DLPT30030</v>
          </cell>
          <cell r="FH49">
            <v>0</v>
          </cell>
          <cell r="FK49">
            <v>0</v>
          </cell>
          <cell r="FL49">
            <v>0</v>
          </cell>
          <cell r="FM49">
            <v>100</v>
          </cell>
          <cell r="FN49">
            <v>0</v>
          </cell>
          <cell r="FP49" t="str">
            <v>DLPT30030</v>
          </cell>
          <cell r="FQ49">
            <v>0</v>
          </cell>
          <cell r="FT49">
            <v>0</v>
          </cell>
          <cell r="FU49">
            <v>0</v>
          </cell>
          <cell r="FV49">
            <v>100</v>
          </cell>
          <cell r="FW49">
            <v>0</v>
          </cell>
          <cell r="FY49" t="str">
            <v>DLPT30030</v>
          </cell>
          <cell r="FZ49">
            <v>0</v>
          </cell>
          <cell r="GC49">
            <v>0</v>
          </cell>
          <cell r="GD49">
            <v>0</v>
          </cell>
          <cell r="GE49">
            <v>100</v>
          </cell>
          <cell r="GF49">
            <v>0</v>
          </cell>
          <cell r="GH49" t="str">
            <v>DLPT30030</v>
          </cell>
          <cell r="GI49">
            <v>0</v>
          </cell>
          <cell r="GL49">
            <v>0</v>
          </cell>
          <cell r="GM49">
            <v>0</v>
          </cell>
          <cell r="GN49">
            <v>100</v>
          </cell>
          <cell r="GO49">
            <v>0</v>
          </cell>
          <cell r="GQ49" t="str">
            <v>DLPT30030</v>
          </cell>
          <cell r="GR49">
            <v>0</v>
          </cell>
          <cell r="GU49">
            <v>0</v>
          </cell>
          <cell r="GV49">
            <v>0</v>
          </cell>
          <cell r="GW49">
            <v>100</v>
          </cell>
          <cell r="GX49">
            <v>0</v>
          </cell>
          <cell r="GZ49" t="str">
            <v>DLPT30030</v>
          </cell>
          <cell r="HA49">
            <v>0</v>
          </cell>
          <cell r="HD49">
            <v>0</v>
          </cell>
          <cell r="HE49">
            <v>0</v>
          </cell>
          <cell r="HF49">
            <v>100</v>
          </cell>
          <cell r="HG49">
            <v>0</v>
          </cell>
          <cell r="HI49" t="str">
            <v>DLPT30030</v>
          </cell>
          <cell r="HJ49">
            <v>0</v>
          </cell>
          <cell r="HM49">
            <v>0</v>
          </cell>
          <cell r="HN49">
            <v>0</v>
          </cell>
          <cell r="HO49">
            <v>100</v>
          </cell>
          <cell r="HP49">
            <v>0</v>
          </cell>
          <cell r="HR49" t="str">
            <v>DLPT30030</v>
          </cell>
          <cell r="HS49">
            <v>0</v>
          </cell>
          <cell r="HV49">
            <v>0</v>
          </cell>
          <cell r="HW49">
            <v>0</v>
          </cell>
          <cell r="HX49">
            <v>100</v>
          </cell>
          <cell r="HY49">
            <v>0</v>
          </cell>
          <cell r="IA49" t="str">
            <v>DLPT30030</v>
          </cell>
          <cell r="IB49">
            <v>0</v>
          </cell>
          <cell r="IE49">
            <v>0</v>
          </cell>
          <cell r="IF49">
            <v>0</v>
          </cell>
          <cell r="IG49">
            <v>100</v>
          </cell>
          <cell r="IH49">
            <v>0</v>
          </cell>
          <cell r="IJ49" t="str">
            <v>DLPT30030</v>
          </cell>
          <cell r="IK49">
            <v>0</v>
          </cell>
          <cell r="IN49">
            <v>0</v>
          </cell>
          <cell r="IO49">
            <v>0</v>
          </cell>
          <cell r="IP49">
            <v>100</v>
          </cell>
          <cell r="IQ49">
            <v>0</v>
          </cell>
        </row>
        <row r="50">
          <cell r="A50" t="str">
            <v>DLPT30031</v>
          </cell>
          <cell r="B50">
            <v>0</v>
          </cell>
          <cell r="E50">
            <v>0</v>
          </cell>
          <cell r="F50">
            <v>0</v>
          </cell>
          <cell r="G50">
            <v>100</v>
          </cell>
          <cell r="H50">
            <v>0</v>
          </cell>
          <cell r="J50" t="str">
            <v>DLPT30031</v>
          </cell>
          <cell r="K50">
            <v>0</v>
          </cell>
          <cell r="N50">
            <v>0</v>
          </cell>
          <cell r="O50">
            <v>0</v>
          </cell>
          <cell r="P50">
            <v>100</v>
          </cell>
          <cell r="Q50">
            <v>0</v>
          </cell>
          <cell r="S50" t="str">
            <v>DLPT30031</v>
          </cell>
          <cell r="T50">
            <v>0</v>
          </cell>
          <cell r="W50">
            <v>0</v>
          </cell>
          <cell r="X50">
            <v>0</v>
          </cell>
          <cell r="Y50">
            <v>100</v>
          </cell>
          <cell r="Z50">
            <v>0</v>
          </cell>
          <cell r="AB50" t="str">
            <v>DLPT30031</v>
          </cell>
          <cell r="AC50">
            <v>0</v>
          </cell>
          <cell r="AF50">
            <v>0</v>
          </cell>
          <cell r="AG50">
            <v>0</v>
          </cell>
          <cell r="AH50">
            <v>100</v>
          </cell>
          <cell r="AI50">
            <v>0</v>
          </cell>
          <cell r="AK50" t="str">
            <v>DLPT30031</v>
          </cell>
          <cell r="AL50">
            <v>0</v>
          </cell>
          <cell r="AO50">
            <v>0</v>
          </cell>
          <cell r="AP50">
            <v>0</v>
          </cell>
          <cell r="AQ50">
            <v>100</v>
          </cell>
          <cell r="AR50">
            <v>0</v>
          </cell>
          <cell r="AT50" t="str">
            <v>DLPT30031</v>
          </cell>
          <cell r="AU50">
            <v>0</v>
          </cell>
          <cell r="AX50">
            <v>0</v>
          </cell>
          <cell r="AY50">
            <v>0</v>
          </cell>
          <cell r="AZ50">
            <v>100</v>
          </cell>
          <cell r="BA50">
            <v>0</v>
          </cell>
          <cell r="BC50" t="str">
            <v>DLPT30031</v>
          </cell>
          <cell r="BD50">
            <v>0</v>
          </cell>
          <cell r="BG50">
            <v>0</v>
          </cell>
          <cell r="BH50">
            <v>0</v>
          </cell>
          <cell r="BI50">
            <v>100</v>
          </cell>
          <cell r="BJ50">
            <v>0</v>
          </cell>
          <cell r="BL50" t="str">
            <v>DLPT30031</v>
          </cell>
          <cell r="BM50">
            <v>0</v>
          </cell>
          <cell r="BP50">
            <v>0</v>
          </cell>
          <cell r="BQ50">
            <v>0</v>
          </cell>
          <cell r="BR50">
            <v>100</v>
          </cell>
          <cell r="BS50">
            <v>0</v>
          </cell>
          <cell r="BU50" t="str">
            <v>DLPT30031</v>
          </cell>
          <cell r="BV50">
            <v>0</v>
          </cell>
          <cell r="BY50">
            <v>0</v>
          </cell>
          <cell r="BZ50">
            <v>0</v>
          </cell>
          <cell r="CA50">
            <v>100</v>
          </cell>
          <cell r="CB50">
            <v>0</v>
          </cell>
          <cell r="CD50" t="str">
            <v>DLPT30031</v>
          </cell>
          <cell r="CE50">
            <v>0</v>
          </cell>
          <cell r="CH50">
            <v>0</v>
          </cell>
          <cell r="CI50">
            <v>0</v>
          </cell>
          <cell r="CJ50">
            <v>100</v>
          </cell>
          <cell r="CK50">
            <v>0</v>
          </cell>
          <cell r="CM50" t="str">
            <v>DLPT30031</v>
          </cell>
          <cell r="CN50">
            <v>0</v>
          </cell>
          <cell r="CQ50">
            <v>0</v>
          </cell>
          <cell r="CR50">
            <v>0</v>
          </cell>
          <cell r="CS50">
            <v>100</v>
          </cell>
          <cell r="CT50">
            <v>0</v>
          </cell>
          <cell r="CV50" t="str">
            <v>DLPT30031</v>
          </cell>
          <cell r="CW50">
            <v>0</v>
          </cell>
          <cell r="CZ50">
            <v>0</v>
          </cell>
          <cell r="DA50">
            <v>0</v>
          </cell>
          <cell r="DB50">
            <v>100</v>
          </cell>
          <cell r="DC50">
            <v>0</v>
          </cell>
          <cell r="DE50" t="str">
            <v>DLPT30031</v>
          </cell>
          <cell r="DF50">
            <v>0</v>
          </cell>
          <cell r="DI50">
            <v>0</v>
          </cell>
          <cell r="DJ50">
            <v>0</v>
          </cell>
          <cell r="DK50">
            <v>100</v>
          </cell>
          <cell r="DN50" t="str">
            <v>DLPT30031</v>
          </cell>
          <cell r="DO50">
            <v>0</v>
          </cell>
          <cell r="DR50">
            <v>0</v>
          </cell>
          <cell r="DS50">
            <v>0</v>
          </cell>
          <cell r="DT50">
            <v>100</v>
          </cell>
          <cell r="DU50">
            <v>0</v>
          </cell>
          <cell r="DW50" t="str">
            <v>DLPT30031</v>
          </cell>
          <cell r="DX50">
            <v>0</v>
          </cell>
          <cell r="EA50">
            <v>0</v>
          </cell>
          <cell r="EB50">
            <v>0</v>
          </cell>
          <cell r="EC50">
            <v>100</v>
          </cell>
          <cell r="ED50">
            <v>0</v>
          </cell>
          <cell r="EF50" t="str">
            <v>DLPT30031</v>
          </cell>
          <cell r="EG50">
            <v>0</v>
          </cell>
          <cell r="EJ50">
            <v>0</v>
          </cell>
          <cell r="EK50">
            <v>0</v>
          </cell>
          <cell r="EL50">
            <v>100</v>
          </cell>
          <cell r="EM50">
            <v>0</v>
          </cell>
          <cell r="EO50" t="str">
            <v>DLPT30031</v>
          </cell>
          <cell r="EP50">
            <v>0</v>
          </cell>
          <cell r="ES50">
            <v>0</v>
          </cell>
          <cell r="ET50">
            <v>0</v>
          </cell>
          <cell r="EU50">
            <v>100</v>
          </cell>
          <cell r="EV50">
            <v>0</v>
          </cell>
          <cell r="EX50" t="str">
            <v>DLPT30031</v>
          </cell>
          <cell r="EY50">
            <v>0</v>
          </cell>
          <cell r="FB50">
            <v>0</v>
          </cell>
          <cell r="FC50">
            <v>0</v>
          </cell>
          <cell r="FD50">
            <v>100</v>
          </cell>
          <cell r="FE50">
            <v>0</v>
          </cell>
          <cell r="FG50" t="str">
            <v>DLPT30031</v>
          </cell>
          <cell r="FH50">
            <v>0</v>
          </cell>
          <cell r="FK50">
            <v>0</v>
          </cell>
          <cell r="FL50">
            <v>0</v>
          </cell>
          <cell r="FM50">
            <v>100</v>
          </cell>
          <cell r="FN50">
            <v>0</v>
          </cell>
          <cell r="FP50" t="str">
            <v>DLPT30031</v>
          </cell>
          <cell r="FQ50">
            <v>0</v>
          </cell>
          <cell r="FT50">
            <v>0</v>
          </cell>
          <cell r="FU50">
            <v>0</v>
          </cell>
          <cell r="FV50">
            <v>100</v>
          </cell>
          <cell r="FW50">
            <v>0</v>
          </cell>
          <cell r="FY50" t="str">
            <v>DLPT30031</v>
          </cell>
          <cell r="FZ50">
            <v>0</v>
          </cell>
          <cell r="GC50">
            <v>0</v>
          </cell>
          <cell r="GD50">
            <v>0</v>
          </cell>
          <cell r="GE50">
            <v>100</v>
          </cell>
          <cell r="GF50">
            <v>0</v>
          </cell>
          <cell r="GH50" t="str">
            <v>DLPT30031</v>
          </cell>
          <cell r="GI50">
            <v>0</v>
          </cell>
          <cell r="GL50">
            <v>0</v>
          </cell>
          <cell r="GM50">
            <v>0</v>
          </cell>
          <cell r="GN50">
            <v>100</v>
          </cell>
          <cell r="GO50">
            <v>0</v>
          </cell>
          <cell r="GQ50" t="str">
            <v>DLPT30031</v>
          </cell>
          <cell r="GR50">
            <v>0</v>
          </cell>
          <cell r="GU50">
            <v>0</v>
          </cell>
          <cell r="GV50">
            <v>0</v>
          </cell>
          <cell r="GW50">
            <v>100</v>
          </cell>
          <cell r="GX50">
            <v>0</v>
          </cell>
          <cell r="GZ50" t="str">
            <v>DLPT30031</v>
          </cell>
          <cell r="HA50">
            <v>0</v>
          </cell>
          <cell r="HD50">
            <v>0</v>
          </cell>
          <cell r="HE50">
            <v>0</v>
          </cell>
          <cell r="HF50">
            <v>100</v>
          </cell>
          <cell r="HG50">
            <v>0</v>
          </cell>
          <cell r="HI50" t="str">
            <v>DLPT30031</v>
          </cell>
          <cell r="HJ50">
            <v>0</v>
          </cell>
          <cell r="HM50">
            <v>0</v>
          </cell>
          <cell r="HN50">
            <v>0</v>
          </cell>
          <cell r="HO50">
            <v>100</v>
          </cell>
          <cell r="HP50">
            <v>0</v>
          </cell>
          <cell r="HR50" t="str">
            <v>DLPT30031</v>
          </cell>
          <cell r="HS50">
            <v>0</v>
          </cell>
          <cell r="HV50">
            <v>0</v>
          </cell>
          <cell r="HW50">
            <v>0</v>
          </cell>
          <cell r="HX50">
            <v>100</v>
          </cell>
          <cell r="HY50">
            <v>0</v>
          </cell>
          <cell r="IA50" t="str">
            <v>DLPT30031</v>
          </cell>
          <cell r="IB50">
            <v>0</v>
          </cell>
          <cell r="IE50">
            <v>0</v>
          </cell>
          <cell r="IF50">
            <v>0</v>
          </cell>
          <cell r="IG50">
            <v>100</v>
          </cell>
          <cell r="IH50">
            <v>0</v>
          </cell>
          <cell r="IJ50" t="str">
            <v>DLPT30031</v>
          </cell>
          <cell r="IK50">
            <v>0</v>
          </cell>
          <cell r="IN50">
            <v>0</v>
          </cell>
          <cell r="IO50">
            <v>0</v>
          </cell>
          <cell r="IP50">
            <v>100</v>
          </cell>
          <cell r="IQ50">
            <v>0</v>
          </cell>
        </row>
        <row r="51">
          <cell r="A51" t="str">
            <v>DLPT30032</v>
          </cell>
          <cell r="B51">
            <v>0</v>
          </cell>
          <cell r="E51">
            <v>0</v>
          </cell>
          <cell r="F51">
            <v>0</v>
          </cell>
          <cell r="G51">
            <v>100</v>
          </cell>
          <cell r="H51">
            <v>0</v>
          </cell>
          <cell r="J51" t="str">
            <v>DLPT30032</v>
          </cell>
          <cell r="K51">
            <v>0</v>
          </cell>
          <cell r="N51">
            <v>0</v>
          </cell>
          <cell r="O51">
            <v>0</v>
          </cell>
          <cell r="P51">
            <v>100</v>
          </cell>
          <cell r="Q51">
            <v>0</v>
          </cell>
          <cell r="S51" t="str">
            <v>DLPT30032</v>
          </cell>
          <cell r="T51">
            <v>0</v>
          </cell>
          <cell r="W51">
            <v>0</v>
          </cell>
          <cell r="X51">
            <v>0</v>
          </cell>
          <cell r="Y51">
            <v>100</v>
          </cell>
          <cell r="Z51">
            <v>0</v>
          </cell>
          <cell r="AB51" t="str">
            <v>DLPT30032</v>
          </cell>
          <cell r="AC51">
            <v>0</v>
          </cell>
          <cell r="AF51">
            <v>0</v>
          </cell>
          <cell r="AG51">
            <v>0</v>
          </cell>
          <cell r="AH51">
            <v>100</v>
          </cell>
          <cell r="AI51">
            <v>0</v>
          </cell>
          <cell r="AK51" t="str">
            <v>DLPT30032</v>
          </cell>
          <cell r="AL51">
            <v>0</v>
          </cell>
          <cell r="AO51">
            <v>0</v>
          </cell>
          <cell r="AP51">
            <v>0</v>
          </cell>
          <cell r="AQ51">
            <v>100</v>
          </cell>
          <cell r="AR51">
            <v>0</v>
          </cell>
          <cell r="AT51" t="str">
            <v>DLPT30032</v>
          </cell>
          <cell r="AU51">
            <v>0</v>
          </cell>
          <cell r="AX51">
            <v>0</v>
          </cell>
          <cell r="AY51">
            <v>0</v>
          </cell>
          <cell r="AZ51">
            <v>100</v>
          </cell>
          <cell r="BA51">
            <v>0</v>
          </cell>
          <cell r="BC51" t="str">
            <v>DLPT30032</v>
          </cell>
          <cell r="BD51">
            <v>0</v>
          </cell>
          <cell r="BG51">
            <v>0</v>
          </cell>
          <cell r="BH51">
            <v>0</v>
          </cell>
          <cell r="BI51">
            <v>100</v>
          </cell>
          <cell r="BJ51">
            <v>0</v>
          </cell>
          <cell r="BL51" t="str">
            <v>DLPT30032</v>
          </cell>
          <cell r="BM51">
            <v>0</v>
          </cell>
          <cell r="BP51">
            <v>0</v>
          </cell>
          <cell r="BQ51">
            <v>0</v>
          </cell>
          <cell r="BR51">
            <v>100</v>
          </cell>
          <cell r="BS51">
            <v>0</v>
          </cell>
          <cell r="BU51" t="str">
            <v>DLPT30032</v>
          </cell>
          <cell r="BV51">
            <v>0</v>
          </cell>
          <cell r="BY51">
            <v>0</v>
          </cell>
          <cell r="BZ51">
            <v>0</v>
          </cell>
          <cell r="CA51">
            <v>100</v>
          </cell>
          <cell r="CB51">
            <v>0</v>
          </cell>
          <cell r="CD51" t="str">
            <v>DLPT30032</v>
          </cell>
          <cell r="CE51">
            <v>0</v>
          </cell>
          <cell r="CH51">
            <v>0</v>
          </cell>
          <cell r="CI51">
            <v>0</v>
          </cell>
          <cell r="CJ51">
            <v>100</v>
          </cell>
          <cell r="CK51">
            <v>0</v>
          </cell>
          <cell r="CM51" t="str">
            <v>DLPT30032</v>
          </cell>
          <cell r="CN51">
            <v>0</v>
          </cell>
          <cell r="CQ51">
            <v>0</v>
          </cell>
          <cell r="CR51">
            <v>0</v>
          </cell>
          <cell r="CS51">
            <v>100</v>
          </cell>
          <cell r="CT51">
            <v>0</v>
          </cell>
          <cell r="CV51" t="str">
            <v>DLPT30032</v>
          </cell>
          <cell r="CW51">
            <v>0</v>
          </cell>
          <cell r="CZ51">
            <v>0</v>
          </cell>
          <cell r="DA51">
            <v>0</v>
          </cell>
          <cell r="DB51">
            <v>100</v>
          </cell>
          <cell r="DC51">
            <v>0</v>
          </cell>
          <cell r="DE51" t="str">
            <v>DLPT30032</v>
          </cell>
          <cell r="DF51">
            <v>0</v>
          </cell>
          <cell r="DI51">
            <v>0</v>
          </cell>
          <cell r="DJ51">
            <v>0</v>
          </cell>
          <cell r="DK51">
            <v>100</v>
          </cell>
          <cell r="DN51" t="str">
            <v>DLPT30032</v>
          </cell>
          <cell r="DO51">
            <v>0</v>
          </cell>
          <cell r="DR51">
            <v>0</v>
          </cell>
          <cell r="DS51">
            <v>0</v>
          </cell>
          <cell r="DT51">
            <v>100</v>
          </cell>
          <cell r="DU51">
            <v>0</v>
          </cell>
          <cell r="DW51" t="str">
            <v>DLPT30032</v>
          </cell>
          <cell r="DX51">
            <v>0</v>
          </cell>
          <cell r="EA51">
            <v>0</v>
          </cell>
          <cell r="EB51">
            <v>0</v>
          </cell>
          <cell r="EC51">
            <v>100</v>
          </cell>
          <cell r="ED51">
            <v>0</v>
          </cell>
          <cell r="EF51" t="str">
            <v>DLPT30032</v>
          </cell>
          <cell r="EG51">
            <v>0</v>
          </cell>
          <cell r="EJ51">
            <v>0</v>
          </cell>
          <cell r="EK51">
            <v>0</v>
          </cell>
          <cell r="EL51">
            <v>100</v>
          </cell>
          <cell r="EM51">
            <v>0</v>
          </cell>
          <cell r="EO51" t="str">
            <v>DLPT30032</v>
          </cell>
          <cell r="EP51">
            <v>0</v>
          </cell>
          <cell r="ES51">
            <v>0</v>
          </cell>
          <cell r="ET51">
            <v>0</v>
          </cell>
          <cell r="EU51">
            <v>100</v>
          </cell>
          <cell r="EV51">
            <v>0</v>
          </cell>
          <cell r="EX51" t="str">
            <v>DLPT30032</v>
          </cell>
          <cell r="EY51">
            <v>0</v>
          </cell>
          <cell r="FB51">
            <v>0</v>
          </cell>
          <cell r="FC51">
            <v>0</v>
          </cell>
          <cell r="FD51">
            <v>100</v>
          </cell>
          <cell r="FE51">
            <v>0</v>
          </cell>
          <cell r="FG51" t="str">
            <v>DLPT30032</v>
          </cell>
          <cell r="FH51">
            <v>0</v>
          </cell>
          <cell r="FK51">
            <v>0</v>
          </cell>
          <cell r="FL51">
            <v>0</v>
          </cell>
          <cell r="FM51">
            <v>100</v>
          </cell>
          <cell r="FN51">
            <v>0</v>
          </cell>
          <cell r="FP51" t="str">
            <v>DLPT30032</v>
          </cell>
          <cell r="FQ51">
            <v>0</v>
          </cell>
          <cell r="FT51">
            <v>0</v>
          </cell>
          <cell r="FU51">
            <v>0</v>
          </cell>
          <cell r="FV51">
            <v>100</v>
          </cell>
          <cell r="FW51">
            <v>0</v>
          </cell>
          <cell r="FY51" t="str">
            <v>DLPT30032</v>
          </cell>
          <cell r="FZ51">
            <v>0</v>
          </cell>
          <cell r="GC51">
            <v>0</v>
          </cell>
          <cell r="GD51">
            <v>0</v>
          </cell>
          <cell r="GE51">
            <v>100</v>
          </cell>
          <cell r="GF51">
            <v>0</v>
          </cell>
          <cell r="GH51" t="str">
            <v>DLPT30032</v>
          </cell>
          <cell r="GI51">
            <v>0</v>
          </cell>
          <cell r="GL51">
            <v>0</v>
          </cell>
          <cell r="GM51">
            <v>0</v>
          </cell>
          <cell r="GN51">
            <v>100</v>
          </cell>
          <cell r="GO51">
            <v>0</v>
          </cell>
          <cell r="GQ51" t="str">
            <v>DLPT30032</v>
          </cell>
          <cell r="GR51">
            <v>0</v>
          </cell>
          <cell r="GU51">
            <v>0</v>
          </cell>
          <cell r="GV51">
            <v>0</v>
          </cell>
          <cell r="GW51">
            <v>100</v>
          </cell>
          <cell r="GX51">
            <v>0</v>
          </cell>
          <cell r="GZ51" t="str">
            <v>DLPT30032</v>
          </cell>
          <cell r="HA51">
            <v>0</v>
          </cell>
          <cell r="HD51">
            <v>0</v>
          </cell>
          <cell r="HE51">
            <v>0</v>
          </cell>
          <cell r="HF51">
            <v>100</v>
          </cell>
          <cell r="HG51">
            <v>0</v>
          </cell>
          <cell r="HI51" t="str">
            <v>DLPT30032</v>
          </cell>
          <cell r="HJ51">
            <v>0</v>
          </cell>
          <cell r="HM51">
            <v>0</v>
          </cell>
          <cell r="HN51">
            <v>0</v>
          </cell>
          <cell r="HO51">
            <v>100</v>
          </cell>
          <cell r="HP51">
            <v>0</v>
          </cell>
          <cell r="HR51" t="str">
            <v>DLPT30032</v>
          </cell>
          <cell r="HS51">
            <v>0</v>
          </cell>
          <cell r="HV51">
            <v>0</v>
          </cell>
          <cell r="HW51">
            <v>0</v>
          </cell>
          <cell r="HX51">
            <v>100</v>
          </cell>
          <cell r="HY51">
            <v>0</v>
          </cell>
          <cell r="IA51" t="str">
            <v>DLPT30032</v>
          </cell>
          <cell r="IB51">
            <v>0</v>
          </cell>
          <cell r="IE51">
            <v>0</v>
          </cell>
          <cell r="IF51">
            <v>0</v>
          </cell>
          <cell r="IG51">
            <v>100</v>
          </cell>
          <cell r="IH51">
            <v>0</v>
          </cell>
          <cell r="IJ51" t="str">
            <v>DLPT30032</v>
          </cell>
          <cell r="IK51">
            <v>0</v>
          </cell>
          <cell r="IN51">
            <v>0</v>
          </cell>
          <cell r="IO51">
            <v>0</v>
          </cell>
          <cell r="IP51">
            <v>100</v>
          </cell>
          <cell r="IQ51">
            <v>0</v>
          </cell>
        </row>
        <row r="52">
          <cell r="A52" t="str">
            <v>DLPT30035</v>
          </cell>
          <cell r="B52">
            <v>0</v>
          </cell>
          <cell r="E52">
            <v>0</v>
          </cell>
          <cell r="F52">
            <v>0</v>
          </cell>
          <cell r="G52">
            <v>100</v>
          </cell>
          <cell r="H52">
            <v>0</v>
          </cell>
          <cell r="J52" t="str">
            <v>DLPT30035</v>
          </cell>
          <cell r="K52">
            <v>0</v>
          </cell>
          <cell r="N52">
            <v>0</v>
          </cell>
          <cell r="O52">
            <v>0</v>
          </cell>
          <cell r="P52">
            <v>100</v>
          </cell>
          <cell r="Q52">
            <v>0</v>
          </cell>
          <cell r="S52" t="str">
            <v>DLPT30035</v>
          </cell>
          <cell r="T52">
            <v>0</v>
          </cell>
          <cell r="W52">
            <v>0</v>
          </cell>
          <cell r="X52">
            <v>0</v>
          </cell>
          <cell r="Y52">
            <v>100</v>
          </cell>
          <cell r="Z52">
            <v>0</v>
          </cell>
          <cell r="AB52" t="str">
            <v>DLPT30035</v>
          </cell>
          <cell r="AC52">
            <v>0</v>
          </cell>
          <cell r="AF52">
            <v>0</v>
          </cell>
          <cell r="AG52">
            <v>0</v>
          </cell>
          <cell r="AH52">
            <v>100</v>
          </cell>
          <cell r="AI52">
            <v>0</v>
          </cell>
          <cell r="AK52" t="str">
            <v>DLPT30035</v>
          </cell>
          <cell r="AL52">
            <v>0</v>
          </cell>
          <cell r="AO52">
            <v>0</v>
          </cell>
          <cell r="AP52">
            <v>0</v>
          </cell>
          <cell r="AQ52">
            <v>100</v>
          </cell>
          <cell r="AR52">
            <v>0</v>
          </cell>
          <cell r="AT52" t="str">
            <v>DLPT30035</v>
          </cell>
          <cell r="AU52">
            <v>0</v>
          </cell>
          <cell r="AX52">
            <v>0</v>
          </cell>
          <cell r="AY52">
            <v>0</v>
          </cell>
          <cell r="AZ52">
            <v>100</v>
          </cell>
          <cell r="BA52">
            <v>0</v>
          </cell>
          <cell r="BC52" t="str">
            <v>DLPT30035</v>
          </cell>
          <cell r="BD52">
            <v>0</v>
          </cell>
          <cell r="BG52">
            <v>0</v>
          </cell>
          <cell r="BH52">
            <v>0</v>
          </cell>
          <cell r="BI52">
            <v>100</v>
          </cell>
          <cell r="BJ52">
            <v>0</v>
          </cell>
          <cell r="BL52" t="str">
            <v>DLPT30035</v>
          </cell>
          <cell r="BM52">
            <v>0</v>
          </cell>
          <cell r="BP52">
            <v>0</v>
          </cell>
          <cell r="BQ52">
            <v>0</v>
          </cell>
          <cell r="BR52">
            <v>100</v>
          </cell>
          <cell r="BS52">
            <v>0</v>
          </cell>
          <cell r="BU52" t="str">
            <v>DLPT30035</v>
          </cell>
          <cell r="BV52">
            <v>0</v>
          </cell>
          <cell r="BY52">
            <v>0</v>
          </cell>
          <cell r="BZ52">
            <v>0</v>
          </cell>
          <cell r="CA52">
            <v>100</v>
          </cell>
          <cell r="CB52">
            <v>0</v>
          </cell>
          <cell r="CD52" t="str">
            <v>DLPT30035</v>
          </cell>
          <cell r="CE52">
            <v>0</v>
          </cell>
          <cell r="CH52">
            <v>0</v>
          </cell>
          <cell r="CI52">
            <v>0</v>
          </cell>
          <cell r="CJ52">
            <v>100</v>
          </cell>
          <cell r="CK52">
            <v>0</v>
          </cell>
          <cell r="CM52" t="str">
            <v>DLPT30035</v>
          </cell>
          <cell r="CN52">
            <v>0</v>
          </cell>
          <cell r="CQ52">
            <v>0</v>
          </cell>
          <cell r="CR52">
            <v>0</v>
          </cell>
          <cell r="CS52">
            <v>100</v>
          </cell>
          <cell r="CT52">
            <v>0</v>
          </cell>
          <cell r="CV52" t="str">
            <v>DLPT30035</v>
          </cell>
          <cell r="CW52">
            <v>0</v>
          </cell>
          <cell r="CZ52">
            <v>0</v>
          </cell>
          <cell r="DA52">
            <v>0</v>
          </cell>
          <cell r="DB52">
            <v>100</v>
          </cell>
          <cell r="DC52">
            <v>0</v>
          </cell>
          <cell r="DE52" t="str">
            <v>DLPT30035</v>
          </cell>
          <cell r="DF52">
            <v>0</v>
          </cell>
          <cell r="DI52">
            <v>0</v>
          </cell>
          <cell r="DJ52">
            <v>0</v>
          </cell>
          <cell r="DK52">
            <v>100</v>
          </cell>
          <cell r="DN52" t="str">
            <v>DLPT30035</v>
          </cell>
          <cell r="DO52">
            <v>0</v>
          </cell>
          <cell r="DR52">
            <v>0</v>
          </cell>
          <cell r="DS52">
            <v>0</v>
          </cell>
          <cell r="DT52">
            <v>100</v>
          </cell>
          <cell r="DU52">
            <v>0</v>
          </cell>
          <cell r="DW52" t="str">
            <v>DLPT30035</v>
          </cell>
          <cell r="DX52">
            <v>0</v>
          </cell>
          <cell r="EA52">
            <v>0</v>
          </cell>
          <cell r="EB52">
            <v>0</v>
          </cell>
          <cell r="EC52">
            <v>100</v>
          </cell>
          <cell r="ED52">
            <v>0</v>
          </cell>
          <cell r="EF52" t="str">
            <v>DLPT30035</v>
          </cell>
          <cell r="EG52">
            <v>0</v>
          </cell>
          <cell r="EJ52">
            <v>0</v>
          </cell>
          <cell r="EK52">
            <v>0</v>
          </cell>
          <cell r="EL52">
            <v>100</v>
          </cell>
          <cell r="EM52">
            <v>0</v>
          </cell>
          <cell r="EO52" t="str">
            <v>DLPT30035</v>
          </cell>
          <cell r="EP52">
            <v>0</v>
          </cell>
          <cell r="ES52">
            <v>0</v>
          </cell>
          <cell r="ET52">
            <v>0</v>
          </cell>
          <cell r="EU52">
            <v>100</v>
          </cell>
          <cell r="EV52">
            <v>0</v>
          </cell>
          <cell r="EX52" t="str">
            <v>DLPT30035</v>
          </cell>
          <cell r="EY52">
            <v>0</v>
          </cell>
          <cell r="FB52">
            <v>0</v>
          </cell>
          <cell r="FC52">
            <v>0</v>
          </cell>
          <cell r="FD52">
            <v>100</v>
          </cell>
          <cell r="FE52">
            <v>0</v>
          </cell>
          <cell r="FG52" t="str">
            <v>DLPT30035</v>
          </cell>
          <cell r="FH52">
            <v>0</v>
          </cell>
          <cell r="FK52">
            <v>0</v>
          </cell>
          <cell r="FL52">
            <v>0</v>
          </cell>
          <cell r="FM52">
            <v>100</v>
          </cell>
          <cell r="FN52">
            <v>0</v>
          </cell>
          <cell r="FP52" t="str">
            <v>DLPT30035</v>
          </cell>
          <cell r="FQ52">
            <v>0</v>
          </cell>
          <cell r="FT52">
            <v>0</v>
          </cell>
          <cell r="FU52">
            <v>0</v>
          </cell>
          <cell r="FV52">
            <v>100</v>
          </cell>
          <cell r="FW52">
            <v>0</v>
          </cell>
          <cell r="FY52" t="str">
            <v>DLPT30035</v>
          </cell>
          <cell r="FZ52">
            <v>0</v>
          </cell>
          <cell r="GC52">
            <v>0</v>
          </cell>
          <cell r="GD52">
            <v>0</v>
          </cell>
          <cell r="GE52">
            <v>100</v>
          </cell>
          <cell r="GF52">
            <v>0</v>
          </cell>
          <cell r="GH52" t="str">
            <v>DLPT30035</v>
          </cell>
          <cell r="GI52">
            <v>0</v>
          </cell>
          <cell r="GL52">
            <v>0</v>
          </cell>
          <cell r="GM52">
            <v>0</v>
          </cell>
          <cell r="GN52">
            <v>100</v>
          </cell>
          <cell r="GO52">
            <v>0</v>
          </cell>
          <cell r="GQ52" t="str">
            <v>DLPT30035</v>
          </cell>
          <cell r="GR52">
            <v>0</v>
          </cell>
          <cell r="GU52">
            <v>0</v>
          </cell>
          <cell r="GV52">
            <v>0</v>
          </cell>
          <cell r="GW52">
            <v>100</v>
          </cell>
          <cell r="GX52">
            <v>0</v>
          </cell>
          <cell r="GZ52" t="str">
            <v>DLPT30035</v>
          </cell>
          <cell r="HA52">
            <v>0</v>
          </cell>
          <cell r="HD52">
            <v>0</v>
          </cell>
          <cell r="HE52">
            <v>0</v>
          </cell>
          <cell r="HF52">
            <v>100</v>
          </cell>
          <cell r="HG52">
            <v>0</v>
          </cell>
          <cell r="HI52" t="str">
            <v>DLPT30035</v>
          </cell>
          <cell r="HJ52">
            <v>0</v>
          </cell>
          <cell r="HM52">
            <v>0</v>
          </cell>
          <cell r="HN52">
            <v>0</v>
          </cell>
          <cell r="HO52">
            <v>100</v>
          </cell>
          <cell r="HP52">
            <v>0</v>
          </cell>
          <cell r="HR52" t="str">
            <v>DLPT30035</v>
          </cell>
          <cell r="HS52">
            <v>0</v>
          </cell>
          <cell r="HV52">
            <v>0</v>
          </cell>
          <cell r="HW52">
            <v>0</v>
          </cell>
          <cell r="HX52">
            <v>100</v>
          </cell>
          <cell r="HY52">
            <v>0</v>
          </cell>
          <cell r="IA52" t="str">
            <v>DLPT30035</v>
          </cell>
          <cell r="IB52">
            <v>0</v>
          </cell>
          <cell r="IE52">
            <v>0</v>
          </cell>
          <cell r="IF52">
            <v>0</v>
          </cell>
          <cell r="IG52">
            <v>100</v>
          </cell>
          <cell r="IH52">
            <v>0</v>
          </cell>
          <cell r="IJ52" t="str">
            <v>DLPT30035</v>
          </cell>
          <cell r="IK52">
            <v>0</v>
          </cell>
          <cell r="IN52">
            <v>0</v>
          </cell>
          <cell r="IO52">
            <v>0</v>
          </cell>
          <cell r="IP52">
            <v>100</v>
          </cell>
          <cell r="IQ52">
            <v>0</v>
          </cell>
        </row>
        <row r="53">
          <cell r="A53" t="str">
            <v>DLPT30036</v>
          </cell>
          <cell r="B53">
            <v>0</v>
          </cell>
          <cell r="E53">
            <v>0</v>
          </cell>
          <cell r="F53">
            <v>0</v>
          </cell>
          <cell r="G53">
            <v>100</v>
          </cell>
          <cell r="H53">
            <v>0</v>
          </cell>
          <cell r="J53" t="str">
            <v>DLPT30036</v>
          </cell>
          <cell r="K53">
            <v>0</v>
          </cell>
          <cell r="N53">
            <v>0</v>
          </cell>
          <cell r="O53">
            <v>0</v>
          </cell>
          <cell r="P53">
            <v>100</v>
          </cell>
          <cell r="Q53">
            <v>0</v>
          </cell>
          <cell r="S53" t="str">
            <v>DLPT30036</v>
          </cell>
          <cell r="T53">
            <v>0</v>
          </cell>
          <cell r="W53">
            <v>0</v>
          </cell>
          <cell r="X53">
            <v>0</v>
          </cell>
          <cell r="Y53">
            <v>100</v>
          </cell>
          <cell r="Z53">
            <v>0</v>
          </cell>
          <cell r="AB53" t="str">
            <v>DLPT30036</v>
          </cell>
          <cell r="AC53">
            <v>0</v>
          </cell>
          <cell r="AF53">
            <v>0</v>
          </cell>
          <cell r="AG53">
            <v>0</v>
          </cell>
          <cell r="AH53">
            <v>100</v>
          </cell>
          <cell r="AI53">
            <v>0</v>
          </cell>
          <cell r="AK53" t="str">
            <v>DLPT30036</v>
          </cell>
          <cell r="AL53">
            <v>0</v>
          </cell>
          <cell r="AO53">
            <v>0</v>
          </cell>
          <cell r="AP53">
            <v>0</v>
          </cell>
          <cell r="AQ53">
            <v>100</v>
          </cell>
          <cell r="AR53">
            <v>0</v>
          </cell>
          <cell r="AT53" t="str">
            <v>DLPT30036</v>
          </cell>
          <cell r="AU53">
            <v>0</v>
          </cell>
          <cell r="AX53">
            <v>0</v>
          </cell>
          <cell r="AY53">
            <v>0</v>
          </cell>
          <cell r="AZ53">
            <v>100</v>
          </cell>
          <cell r="BA53">
            <v>0</v>
          </cell>
          <cell r="BC53" t="str">
            <v>DLPT30036</v>
          </cell>
          <cell r="BD53">
            <v>0</v>
          </cell>
          <cell r="BG53">
            <v>0</v>
          </cell>
          <cell r="BH53">
            <v>0</v>
          </cell>
          <cell r="BI53">
            <v>100</v>
          </cell>
          <cell r="BJ53">
            <v>0</v>
          </cell>
          <cell r="BL53" t="str">
            <v>DLPT30036</v>
          </cell>
          <cell r="BM53">
            <v>0</v>
          </cell>
          <cell r="BP53">
            <v>0</v>
          </cell>
          <cell r="BQ53">
            <v>0</v>
          </cell>
          <cell r="BR53">
            <v>100</v>
          </cell>
          <cell r="BS53">
            <v>0</v>
          </cell>
          <cell r="BU53" t="str">
            <v>DLPT30036</v>
          </cell>
          <cell r="BV53">
            <v>0</v>
          </cell>
          <cell r="BY53">
            <v>0</v>
          </cell>
          <cell r="BZ53">
            <v>0</v>
          </cell>
          <cell r="CA53">
            <v>100</v>
          </cell>
          <cell r="CB53">
            <v>0</v>
          </cell>
          <cell r="CD53" t="str">
            <v>DLPT30036</v>
          </cell>
          <cell r="CE53">
            <v>0</v>
          </cell>
          <cell r="CH53">
            <v>0</v>
          </cell>
          <cell r="CI53">
            <v>0</v>
          </cell>
          <cell r="CJ53">
            <v>100</v>
          </cell>
          <cell r="CK53">
            <v>0</v>
          </cell>
          <cell r="CM53" t="str">
            <v>DLPT30036</v>
          </cell>
          <cell r="CN53">
            <v>0</v>
          </cell>
          <cell r="CQ53">
            <v>0</v>
          </cell>
          <cell r="CR53">
            <v>0</v>
          </cell>
          <cell r="CS53">
            <v>100</v>
          </cell>
          <cell r="CT53">
            <v>0</v>
          </cell>
          <cell r="CV53" t="str">
            <v>DLPT30036</v>
          </cell>
          <cell r="CW53">
            <v>0</v>
          </cell>
          <cell r="CZ53">
            <v>0</v>
          </cell>
          <cell r="DA53">
            <v>0</v>
          </cell>
          <cell r="DB53">
            <v>100</v>
          </cell>
          <cell r="DC53">
            <v>0</v>
          </cell>
          <cell r="DE53" t="str">
            <v>DLPT30036</v>
          </cell>
          <cell r="DF53">
            <v>0</v>
          </cell>
          <cell r="DI53">
            <v>0</v>
          </cell>
          <cell r="DJ53">
            <v>0</v>
          </cell>
          <cell r="DK53">
            <v>100</v>
          </cell>
          <cell r="DN53" t="str">
            <v>DLPT30036</v>
          </cell>
          <cell r="DO53">
            <v>0</v>
          </cell>
          <cell r="DR53">
            <v>0</v>
          </cell>
          <cell r="DS53">
            <v>0</v>
          </cell>
          <cell r="DT53">
            <v>100</v>
          </cell>
          <cell r="DU53">
            <v>0</v>
          </cell>
          <cell r="DW53" t="str">
            <v>DLPT30036</v>
          </cell>
          <cell r="DX53">
            <v>0</v>
          </cell>
          <cell r="EA53">
            <v>0</v>
          </cell>
          <cell r="EB53">
            <v>0</v>
          </cell>
          <cell r="EC53">
            <v>100</v>
          </cell>
          <cell r="ED53">
            <v>0</v>
          </cell>
          <cell r="EF53" t="str">
            <v>DLPT30036</v>
          </cell>
          <cell r="EG53">
            <v>0</v>
          </cell>
          <cell r="EJ53">
            <v>0</v>
          </cell>
          <cell r="EK53">
            <v>0</v>
          </cell>
          <cell r="EL53">
            <v>100</v>
          </cell>
          <cell r="EM53">
            <v>0</v>
          </cell>
          <cell r="EO53" t="str">
            <v>DLPT30036</v>
          </cell>
          <cell r="EP53">
            <v>0</v>
          </cell>
          <cell r="ES53">
            <v>0</v>
          </cell>
          <cell r="ET53">
            <v>0</v>
          </cell>
          <cell r="EU53">
            <v>100</v>
          </cell>
          <cell r="EV53">
            <v>0</v>
          </cell>
          <cell r="EX53" t="str">
            <v>DLPT30036</v>
          </cell>
          <cell r="EY53">
            <v>0</v>
          </cell>
          <cell r="FB53">
            <v>0</v>
          </cell>
          <cell r="FC53">
            <v>0</v>
          </cell>
          <cell r="FD53">
            <v>100</v>
          </cell>
          <cell r="FE53">
            <v>0</v>
          </cell>
          <cell r="FG53" t="str">
            <v>DLPT30036</v>
          </cell>
          <cell r="FH53">
            <v>0</v>
          </cell>
          <cell r="FK53">
            <v>0</v>
          </cell>
          <cell r="FL53">
            <v>0</v>
          </cell>
          <cell r="FM53">
            <v>100</v>
          </cell>
          <cell r="FN53">
            <v>0</v>
          </cell>
          <cell r="FP53" t="str">
            <v>DLPT30036</v>
          </cell>
          <cell r="FQ53">
            <v>0</v>
          </cell>
          <cell r="FT53">
            <v>0</v>
          </cell>
          <cell r="FU53">
            <v>0</v>
          </cell>
          <cell r="FV53">
            <v>100</v>
          </cell>
          <cell r="FW53">
            <v>0</v>
          </cell>
          <cell r="FY53" t="str">
            <v>DLPT30036</v>
          </cell>
          <cell r="FZ53">
            <v>0</v>
          </cell>
          <cell r="GC53">
            <v>0</v>
          </cell>
          <cell r="GD53">
            <v>0</v>
          </cell>
          <cell r="GE53">
            <v>100</v>
          </cell>
          <cell r="GF53">
            <v>0</v>
          </cell>
          <cell r="GH53" t="str">
            <v>DLPT30036</v>
          </cell>
          <cell r="GI53">
            <v>0</v>
          </cell>
          <cell r="GL53">
            <v>0</v>
          </cell>
          <cell r="GM53">
            <v>0</v>
          </cell>
          <cell r="GN53">
            <v>100</v>
          </cell>
          <cell r="GO53">
            <v>0</v>
          </cell>
          <cell r="GQ53" t="str">
            <v>DLPT30036</v>
          </cell>
          <cell r="GR53">
            <v>0</v>
          </cell>
          <cell r="GU53">
            <v>0</v>
          </cell>
          <cell r="GV53">
            <v>0</v>
          </cell>
          <cell r="GW53">
            <v>100</v>
          </cell>
          <cell r="GX53">
            <v>0</v>
          </cell>
          <cell r="GZ53" t="str">
            <v>DLPT30036</v>
          </cell>
          <cell r="HA53">
            <v>0</v>
          </cell>
          <cell r="HD53">
            <v>0</v>
          </cell>
          <cell r="HE53">
            <v>0</v>
          </cell>
          <cell r="HF53">
            <v>100</v>
          </cell>
          <cell r="HG53">
            <v>0</v>
          </cell>
          <cell r="HI53" t="str">
            <v>DLPT30036</v>
          </cell>
          <cell r="HJ53">
            <v>0</v>
          </cell>
          <cell r="HM53">
            <v>0</v>
          </cell>
          <cell r="HN53">
            <v>0</v>
          </cell>
          <cell r="HO53">
            <v>100</v>
          </cell>
          <cell r="HP53">
            <v>0</v>
          </cell>
          <cell r="HR53" t="str">
            <v>DLPT30036</v>
          </cell>
          <cell r="HS53">
            <v>0</v>
          </cell>
          <cell r="HV53">
            <v>0</v>
          </cell>
          <cell r="HW53">
            <v>0</v>
          </cell>
          <cell r="HX53">
            <v>100</v>
          </cell>
          <cell r="HY53">
            <v>0</v>
          </cell>
          <cell r="IA53" t="str">
            <v>DLPT30036</v>
          </cell>
          <cell r="IB53">
            <v>0</v>
          </cell>
          <cell r="IE53">
            <v>0</v>
          </cell>
          <cell r="IF53">
            <v>0</v>
          </cell>
          <cell r="IG53">
            <v>100</v>
          </cell>
          <cell r="IH53">
            <v>0</v>
          </cell>
          <cell r="IJ53" t="str">
            <v>DLPT30036</v>
          </cell>
          <cell r="IK53">
            <v>0</v>
          </cell>
          <cell r="IN53">
            <v>0</v>
          </cell>
          <cell r="IO53">
            <v>0</v>
          </cell>
          <cell r="IP53">
            <v>100</v>
          </cell>
          <cell r="IQ53">
            <v>0</v>
          </cell>
        </row>
        <row r="54">
          <cell r="A54" t="str">
            <v>DLPT30037</v>
          </cell>
          <cell r="B54">
            <v>0</v>
          </cell>
          <cell r="E54">
            <v>0</v>
          </cell>
          <cell r="F54">
            <v>0</v>
          </cell>
          <cell r="G54">
            <v>100</v>
          </cell>
          <cell r="H54">
            <v>0</v>
          </cell>
          <cell r="J54" t="str">
            <v>DLPT30037</v>
          </cell>
          <cell r="K54">
            <v>0</v>
          </cell>
          <cell r="N54">
            <v>0</v>
          </cell>
          <cell r="O54">
            <v>0</v>
          </cell>
          <cell r="P54">
            <v>100</v>
          </cell>
          <cell r="Q54">
            <v>0</v>
          </cell>
          <cell r="S54" t="str">
            <v>DLPT30037</v>
          </cell>
          <cell r="T54">
            <v>0</v>
          </cell>
          <cell r="W54">
            <v>0</v>
          </cell>
          <cell r="X54">
            <v>0</v>
          </cell>
          <cell r="Y54">
            <v>100</v>
          </cell>
          <cell r="Z54">
            <v>0</v>
          </cell>
          <cell r="AB54" t="str">
            <v>DLPT30037</v>
          </cell>
          <cell r="AC54">
            <v>0</v>
          </cell>
          <cell r="AF54">
            <v>0</v>
          </cell>
          <cell r="AG54">
            <v>0</v>
          </cell>
          <cell r="AH54">
            <v>100</v>
          </cell>
          <cell r="AI54">
            <v>0</v>
          </cell>
          <cell r="AK54" t="str">
            <v>DLPT30037</v>
          </cell>
          <cell r="AL54">
            <v>0</v>
          </cell>
          <cell r="AO54">
            <v>0</v>
          </cell>
          <cell r="AP54">
            <v>0</v>
          </cell>
          <cell r="AQ54">
            <v>100</v>
          </cell>
          <cell r="AR54">
            <v>0</v>
          </cell>
          <cell r="AT54" t="str">
            <v>DLPT30037</v>
          </cell>
          <cell r="AU54">
            <v>0</v>
          </cell>
          <cell r="AX54">
            <v>0</v>
          </cell>
          <cell r="AY54">
            <v>0</v>
          </cell>
          <cell r="AZ54">
            <v>100</v>
          </cell>
          <cell r="BA54">
            <v>0</v>
          </cell>
          <cell r="BC54" t="str">
            <v>DLPT30037</v>
          </cell>
          <cell r="BD54">
            <v>0</v>
          </cell>
          <cell r="BG54">
            <v>0</v>
          </cell>
          <cell r="BH54">
            <v>0</v>
          </cell>
          <cell r="BI54">
            <v>100</v>
          </cell>
          <cell r="BJ54">
            <v>0</v>
          </cell>
          <cell r="BL54" t="str">
            <v>DLPT30037</v>
          </cell>
          <cell r="BM54">
            <v>0</v>
          </cell>
          <cell r="BP54">
            <v>0</v>
          </cell>
          <cell r="BQ54">
            <v>0</v>
          </cell>
          <cell r="BR54">
            <v>100</v>
          </cell>
          <cell r="BS54">
            <v>0</v>
          </cell>
          <cell r="BU54" t="str">
            <v>DLPT30037</v>
          </cell>
          <cell r="BV54">
            <v>0</v>
          </cell>
          <cell r="BY54">
            <v>0</v>
          </cell>
          <cell r="BZ54">
            <v>0</v>
          </cell>
          <cell r="CA54">
            <v>100</v>
          </cell>
          <cell r="CB54">
            <v>0</v>
          </cell>
          <cell r="CD54" t="str">
            <v>DLPT30037</v>
          </cell>
          <cell r="CE54">
            <v>0</v>
          </cell>
          <cell r="CH54">
            <v>0</v>
          </cell>
          <cell r="CI54">
            <v>0</v>
          </cell>
          <cell r="CJ54">
            <v>100</v>
          </cell>
          <cell r="CK54">
            <v>0</v>
          </cell>
          <cell r="CM54" t="str">
            <v>DLPT30037</v>
          </cell>
          <cell r="CN54">
            <v>0</v>
          </cell>
          <cell r="CQ54">
            <v>0</v>
          </cell>
          <cell r="CR54">
            <v>0</v>
          </cell>
          <cell r="CS54">
            <v>100</v>
          </cell>
          <cell r="CT54">
            <v>0</v>
          </cell>
          <cell r="CV54" t="str">
            <v>DLPT30037</v>
          </cell>
          <cell r="CW54">
            <v>0</v>
          </cell>
          <cell r="CZ54">
            <v>0</v>
          </cell>
          <cell r="DA54">
            <v>0</v>
          </cell>
          <cell r="DB54">
            <v>100</v>
          </cell>
          <cell r="DC54">
            <v>0</v>
          </cell>
          <cell r="DE54" t="str">
            <v>DLPT30037</v>
          </cell>
          <cell r="DF54">
            <v>0</v>
          </cell>
          <cell r="DI54">
            <v>0</v>
          </cell>
          <cell r="DJ54">
            <v>0</v>
          </cell>
          <cell r="DK54">
            <v>100</v>
          </cell>
          <cell r="DN54" t="str">
            <v>DLPT30037</v>
          </cell>
          <cell r="DO54">
            <v>0</v>
          </cell>
          <cell r="DR54">
            <v>0</v>
          </cell>
          <cell r="DS54">
            <v>0</v>
          </cell>
          <cell r="DT54">
            <v>100</v>
          </cell>
          <cell r="DU54">
            <v>0</v>
          </cell>
          <cell r="DW54" t="str">
            <v>DLPT30037</v>
          </cell>
          <cell r="DX54">
            <v>0</v>
          </cell>
          <cell r="EA54">
            <v>0</v>
          </cell>
          <cell r="EB54">
            <v>0</v>
          </cell>
          <cell r="EC54">
            <v>100</v>
          </cell>
          <cell r="ED54">
            <v>0</v>
          </cell>
          <cell r="EF54" t="str">
            <v>DLPT30037</v>
          </cell>
          <cell r="EG54">
            <v>0</v>
          </cell>
          <cell r="EJ54">
            <v>0</v>
          </cell>
          <cell r="EK54">
            <v>0</v>
          </cell>
          <cell r="EL54">
            <v>100</v>
          </cell>
          <cell r="EM54">
            <v>0</v>
          </cell>
          <cell r="EO54" t="str">
            <v>DLPT30037</v>
          </cell>
          <cell r="EP54">
            <v>0</v>
          </cell>
          <cell r="ES54">
            <v>0</v>
          </cell>
          <cell r="ET54">
            <v>0</v>
          </cell>
          <cell r="EU54">
            <v>100</v>
          </cell>
          <cell r="EV54">
            <v>0</v>
          </cell>
          <cell r="EX54" t="str">
            <v>DLPT30037</v>
          </cell>
          <cell r="EY54">
            <v>0</v>
          </cell>
          <cell r="FB54">
            <v>0</v>
          </cell>
          <cell r="FC54">
            <v>0</v>
          </cell>
          <cell r="FD54">
            <v>100</v>
          </cell>
          <cell r="FE54">
            <v>0</v>
          </cell>
          <cell r="FG54" t="str">
            <v>DLPT30037</v>
          </cell>
          <cell r="FH54">
            <v>0</v>
          </cell>
          <cell r="FK54">
            <v>0</v>
          </cell>
          <cell r="FL54">
            <v>0</v>
          </cell>
          <cell r="FM54">
            <v>100</v>
          </cell>
          <cell r="FN54">
            <v>0</v>
          </cell>
          <cell r="FP54" t="str">
            <v>DLPT30037</v>
          </cell>
          <cell r="FQ54">
            <v>0</v>
          </cell>
          <cell r="FT54">
            <v>0</v>
          </cell>
          <cell r="FU54">
            <v>0</v>
          </cell>
          <cell r="FV54">
            <v>100</v>
          </cell>
          <cell r="FW54">
            <v>0</v>
          </cell>
          <cell r="FY54" t="str">
            <v>DLPT30037</v>
          </cell>
          <cell r="FZ54">
            <v>0</v>
          </cell>
          <cell r="GC54">
            <v>0</v>
          </cell>
          <cell r="GD54">
            <v>0</v>
          </cell>
          <cell r="GE54">
            <v>100</v>
          </cell>
          <cell r="GF54">
            <v>0</v>
          </cell>
          <cell r="GH54" t="str">
            <v>DLPT30037</v>
          </cell>
          <cell r="GI54">
            <v>0</v>
          </cell>
          <cell r="GL54">
            <v>0</v>
          </cell>
          <cell r="GM54">
            <v>0</v>
          </cell>
          <cell r="GN54">
            <v>100</v>
          </cell>
          <cell r="GO54">
            <v>0</v>
          </cell>
          <cell r="GQ54" t="str">
            <v>DLPT30037</v>
          </cell>
          <cell r="GR54">
            <v>0</v>
          </cell>
          <cell r="GU54">
            <v>0</v>
          </cell>
          <cell r="GV54">
            <v>0</v>
          </cell>
          <cell r="GW54">
            <v>100</v>
          </cell>
          <cell r="GX54">
            <v>0</v>
          </cell>
          <cell r="GZ54" t="str">
            <v>DLPT30037</v>
          </cell>
          <cell r="HA54">
            <v>0</v>
          </cell>
          <cell r="HD54">
            <v>0</v>
          </cell>
          <cell r="HE54">
            <v>0</v>
          </cell>
          <cell r="HF54">
            <v>100</v>
          </cell>
          <cell r="HG54">
            <v>0</v>
          </cell>
          <cell r="HI54" t="str">
            <v>DLPT30037</v>
          </cell>
          <cell r="HJ54">
            <v>0</v>
          </cell>
          <cell r="HM54">
            <v>0</v>
          </cell>
          <cell r="HN54">
            <v>0</v>
          </cell>
          <cell r="HO54">
            <v>100</v>
          </cell>
          <cell r="HP54">
            <v>0</v>
          </cell>
          <cell r="HR54" t="str">
            <v>DLPT30037</v>
          </cell>
          <cell r="HS54">
            <v>0</v>
          </cell>
          <cell r="HV54">
            <v>0</v>
          </cell>
          <cell r="HW54">
            <v>0</v>
          </cell>
          <cell r="HX54">
            <v>100</v>
          </cell>
          <cell r="HY54">
            <v>0</v>
          </cell>
          <cell r="IA54" t="str">
            <v>DLPT30037</v>
          </cell>
          <cell r="IB54">
            <v>0</v>
          </cell>
          <cell r="IE54">
            <v>0</v>
          </cell>
          <cell r="IF54">
            <v>0</v>
          </cell>
          <cell r="IG54">
            <v>100</v>
          </cell>
          <cell r="IH54">
            <v>0</v>
          </cell>
          <cell r="IJ54" t="str">
            <v>DLPT30037</v>
          </cell>
          <cell r="IK54">
            <v>0</v>
          </cell>
          <cell r="IN54">
            <v>0</v>
          </cell>
          <cell r="IO54">
            <v>0</v>
          </cell>
          <cell r="IP54">
            <v>100</v>
          </cell>
          <cell r="IQ54">
            <v>0</v>
          </cell>
        </row>
        <row r="55">
          <cell r="A55" t="str">
            <v>DLPT30038</v>
          </cell>
          <cell r="B55">
            <v>0</v>
          </cell>
          <cell r="E55">
            <v>0</v>
          </cell>
          <cell r="F55">
            <v>0</v>
          </cell>
          <cell r="G55">
            <v>100</v>
          </cell>
          <cell r="H55">
            <v>0</v>
          </cell>
          <cell r="J55" t="str">
            <v>DLPT30038</v>
          </cell>
          <cell r="K55">
            <v>0</v>
          </cell>
          <cell r="N55">
            <v>0</v>
          </cell>
          <cell r="O55">
            <v>0</v>
          </cell>
          <cell r="P55">
            <v>100</v>
          </cell>
          <cell r="Q55">
            <v>0</v>
          </cell>
          <cell r="S55" t="str">
            <v>DLPT30038</v>
          </cell>
          <cell r="T55">
            <v>0</v>
          </cell>
          <cell r="W55">
            <v>0</v>
          </cell>
          <cell r="X55">
            <v>0</v>
          </cell>
          <cell r="Y55">
            <v>100</v>
          </cell>
          <cell r="Z55">
            <v>0</v>
          </cell>
          <cell r="AB55" t="str">
            <v>DLPT30038</v>
          </cell>
          <cell r="AC55">
            <v>0</v>
          </cell>
          <cell r="AF55">
            <v>0</v>
          </cell>
          <cell r="AG55">
            <v>0</v>
          </cell>
          <cell r="AH55">
            <v>100</v>
          </cell>
          <cell r="AI55">
            <v>0</v>
          </cell>
          <cell r="AK55" t="str">
            <v>DLPT30038</v>
          </cell>
          <cell r="AL55">
            <v>0</v>
          </cell>
          <cell r="AO55">
            <v>0</v>
          </cell>
          <cell r="AP55">
            <v>0</v>
          </cell>
          <cell r="AQ55">
            <v>100</v>
          </cell>
          <cell r="AR55">
            <v>0</v>
          </cell>
          <cell r="AT55" t="str">
            <v>DLPT30038</v>
          </cell>
          <cell r="AU55">
            <v>0</v>
          </cell>
          <cell r="AX55">
            <v>0</v>
          </cell>
          <cell r="AY55">
            <v>0</v>
          </cell>
          <cell r="AZ55">
            <v>100</v>
          </cell>
          <cell r="BA55">
            <v>0</v>
          </cell>
          <cell r="BC55" t="str">
            <v>DLPT30038</v>
          </cell>
          <cell r="BD55">
            <v>0</v>
          </cell>
          <cell r="BG55">
            <v>0</v>
          </cell>
          <cell r="BH55">
            <v>0</v>
          </cell>
          <cell r="BI55">
            <v>100</v>
          </cell>
          <cell r="BJ55">
            <v>0</v>
          </cell>
          <cell r="BL55" t="str">
            <v>DLPT30038</v>
          </cell>
          <cell r="BM55">
            <v>0</v>
          </cell>
          <cell r="BP55">
            <v>0</v>
          </cell>
          <cell r="BQ55">
            <v>0</v>
          </cell>
          <cell r="BR55">
            <v>100</v>
          </cell>
          <cell r="BS55">
            <v>0</v>
          </cell>
          <cell r="BU55" t="str">
            <v>DLPT30038</v>
          </cell>
          <cell r="BV55">
            <v>0</v>
          </cell>
          <cell r="BY55">
            <v>0</v>
          </cell>
          <cell r="BZ55">
            <v>0</v>
          </cell>
          <cell r="CA55">
            <v>100</v>
          </cell>
          <cell r="CB55">
            <v>0</v>
          </cell>
          <cell r="CD55" t="str">
            <v>DLPT30038</v>
          </cell>
          <cell r="CE55">
            <v>0</v>
          </cell>
          <cell r="CH55">
            <v>0</v>
          </cell>
          <cell r="CI55">
            <v>0</v>
          </cell>
          <cell r="CJ55">
            <v>100</v>
          </cell>
          <cell r="CK55">
            <v>0</v>
          </cell>
          <cell r="CM55" t="str">
            <v>DLPT30038</v>
          </cell>
          <cell r="CN55">
            <v>0</v>
          </cell>
          <cell r="CQ55">
            <v>0</v>
          </cell>
          <cell r="CR55">
            <v>0</v>
          </cell>
          <cell r="CS55">
            <v>100</v>
          </cell>
          <cell r="CT55">
            <v>0</v>
          </cell>
          <cell r="CV55" t="str">
            <v>DLPT30038</v>
          </cell>
          <cell r="CW55">
            <v>0</v>
          </cell>
          <cell r="CZ55">
            <v>0</v>
          </cell>
          <cell r="DA55">
            <v>0</v>
          </cell>
          <cell r="DB55">
            <v>100</v>
          </cell>
          <cell r="DC55">
            <v>0</v>
          </cell>
          <cell r="DE55" t="str">
            <v>DLPT30038</v>
          </cell>
          <cell r="DF55">
            <v>0</v>
          </cell>
          <cell r="DI55">
            <v>0</v>
          </cell>
          <cell r="DJ55">
            <v>0</v>
          </cell>
          <cell r="DK55">
            <v>100</v>
          </cell>
          <cell r="DN55" t="str">
            <v>DLPT30038</v>
          </cell>
          <cell r="DO55">
            <v>0</v>
          </cell>
          <cell r="DR55">
            <v>0</v>
          </cell>
          <cell r="DS55">
            <v>0</v>
          </cell>
          <cell r="DT55">
            <v>100</v>
          </cell>
          <cell r="DU55">
            <v>0</v>
          </cell>
          <cell r="DW55" t="str">
            <v>DLPT30038</v>
          </cell>
          <cell r="DX55">
            <v>0</v>
          </cell>
          <cell r="EA55">
            <v>0</v>
          </cell>
          <cell r="EB55">
            <v>0</v>
          </cell>
          <cell r="EC55">
            <v>100</v>
          </cell>
          <cell r="ED55">
            <v>0</v>
          </cell>
          <cell r="EF55" t="str">
            <v>DLPT30038</v>
          </cell>
          <cell r="EG55">
            <v>0</v>
          </cell>
          <cell r="EJ55">
            <v>0</v>
          </cell>
          <cell r="EK55">
            <v>0</v>
          </cell>
          <cell r="EL55">
            <v>100</v>
          </cell>
          <cell r="EM55">
            <v>0</v>
          </cell>
          <cell r="EO55" t="str">
            <v>DLPT30038</v>
          </cell>
          <cell r="EP55">
            <v>0</v>
          </cell>
          <cell r="ES55">
            <v>0</v>
          </cell>
          <cell r="ET55">
            <v>0</v>
          </cell>
          <cell r="EU55">
            <v>100</v>
          </cell>
          <cell r="EV55">
            <v>0</v>
          </cell>
          <cell r="EX55" t="str">
            <v>DLPT30038</v>
          </cell>
          <cell r="EY55">
            <v>0</v>
          </cell>
          <cell r="FB55">
            <v>0</v>
          </cell>
          <cell r="FC55">
            <v>0</v>
          </cell>
          <cell r="FD55">
            <v>100</v>
          </cell>
          <cell r="FE55">
            <v>0</v>
          </cell>
          <cell r="FG55" t="str">
            <v>DLPT30038</v>
          </cell>
          <cell r="FH55">
            <v>0</v>
          </cell>
          <cell r="FK55">
            <v>0</v>
          </cell>
          <cell r="FL55">
            <v>0</v>
          </cell>
          <cell r="FM55">
            <v>100</v>
          </cell>
          <cell r="FN55">
            <v>0</v>
          </cell>
          <cell r="FP55" t="str">
            <v>DLPT30038</v>
          </cell>
          <cell r="FQ55">
            <v>0</v>
          </cell>
          <cell r="FT55">
            <v>0</v>
          </cell>
          <cell r="FU55">
            <v>0</v>
          </cell>
          <cell r="FV55">
            <v>100</v>
          </cell>
          <cell r="FW55">
            <v>0</v>
          </cell>
          <cell r="FY55" t="str">
            <v>DLPT30038</v>
          </cell>
          <cell r="FZ55">
            <v>0</v>
          </cell>
          <cell r="GC55">
            <v>0</v>
          </cell>
          <cell r="GD55">
            <v>0</v>
          </cell>
          <cell r="GE55">
            <v>100</v>
          </cell>
          <cell r="GF55">
            <v>0</v>
          </cell>
          <cell r="GH55" t="str">
            <v>DLPT30038</v>
          </cell>
          <cell r="GI55">
            <v>0</v>
          </cell>
          <cell r="GL55">
            <v>0</v>
          </cell>
          <cell r="GM55">
            <v>0</v>
          </cell>
          <cell r="GN55">
            <v>100</v>
          </cell>
          <cell r="GO55">
            <v>0</v>
          </cell>
          <cell r="GQ55" t="str">
            <v>DLPT30038</v>
          </cell>
          <cell r="GR55">
            <v>0</v>
          </cell>
          <cell r="GU55">
            <v>0</v>
          </cell>
          <cell r="GV55">
            <v>0</v>
          </cell>
          <cell r="GW55">
            <v>100</v>
          </cell>
          <cell r="GX55">
            <v>0</v>
          </cell>
          <cell r="GZ55" t="str">
            <v>DLPT30038</v>
          </cell>
          <cell r="HA55">
            <v>0</v>
          </cell>
          <cell r="HD55">
            <v>0</v>
          </cell>
          <cell r="HE55">
            <v>0</v>
          </cell>
          <cell r="HF55">
            <v>100</v>
          </cell>
          <cell r="HG55">
            <v>0</v>
          </cell>
          <cell r="HI55" t="str">
            <v>DLPT30038</v>
          </cell>
          <cell r="HJ55">
            <v>0</v>
          </cell>
          <cell r="HM55">
            <v>0</v>
          </cell>
          <cell r="HN55">
            <v>0</v>
          </cell>
          <cell r="HO55">
            <v>100</v>
          </cell>
          <cell r="HP55">
            <v>0</v>
          </cell>
          <cell r="HR55" t="str">
            <v>DLPT30038</v>
          </cell>
          <cell r="HS55">
            <v>0</v>
          </cell>
          <cell r="HV55">
            <v>0</v>
          </cell>
          <cell r="HW55">
            <v>0</v>
          </cell>
          <cell r="HX55">
            <v>100</v>
          </cell>
          <cell r="HY55">
            <v>0</v>
          </cell>
          <cell r="IA55" t="str">
            <v>DLPT30038</v>
          </cell>
          <cell r="IB55">
            <v>0</v>
          </cell>
          <cell r="IE55">
            <v>0</v>
          </cell>
          <cell r="IF55">
            <v>0</v>
          </cell>
          <cell r="IG55">
            <v>100</v>
          </cell>
          <cell r="IH55">
            <v>0</v>
          </cell>
          <cell r="IJ55" t="str">
            <v>DLPT30038</v>
          </cell>
          <cell r="IK55">
            <v>0</v>
          </cell>
          <cell r="IN55">
            <v>0</v>
          </cell>
          <cell r="IO55">
            <v>0</v>
          </cell>
          <cell r="IP55">
            <v>100</v>
          </cell>
          <cell r="IQ55">
            <v>0</v>
          </cell>
        </row>
        <row r="56">
          <cell r="A56" t="str">
            <v>DLPT30048</v>
          </cell>
          <cell r="B56">
            <v>0</v>
          </cell>
          <cell r="E56">
            <v>0</v>
          </cell>
          <cell r="F56">
            <v>0</v>
          </cell>
          <cell r="G56">
            <v>100</v>
          </cell>
          <cell r="H56">
            <v>0</v>
          </cell>
          <cell r="J56" t="str">
            <v>DLPT30048</v>
          </cell>
          <cell r="K56">
            <v>0</v>
          </cell>
          <cell r="N56">
            <v>0</v>
          </cell>
          <cell r="O56">
            <v>0</v>
          </cell>
          <cell r="P56">
            <v>100</v>
          </cell>
          <cell r="Q56">
            <v>0</v>
          </cell>
          <cell r="S56" t="str">
            <v>DLPT30048</v>
          </cell>
          <cell r="T56">
            <v>0</v>
          </cell>
          <cell r="W56">
            <v>0</v>
          </cell>
          <cell r="X56">
            <v>0</v>
          </cell>
          <cell r="Y56">
            <v>100</v>
          </cell>
          <cell r="Z56">
            <v>0</v>
          </cell>
          <cell r="AB56" t="str">
            <v>DLPT30048</v>
          </cell>
          <cell r="AC56">
            <v>0</v>
          </cell>
          <cell r="AF56">
            <v>0</v>
          </cell>
          <cell r="AG56">
            <v>0</v>
          </cell>
          <cell r="AH56">
            <v>100</v>
          </cell>
          <cell r="AI56">
            <v>0</v>
          </cell>
          <cell r="AK56" t="str">
            <v>DLPT30048</v>
          </cell>
          <cell r="AL56">
            <v>0</v>
          </cell>
          <cell r="AO56">
            <v>0</v>
          </cell>
          <cell r="AP56">
            <v>0</v>
          </cell>
          <cell r="AQ56">
            <v>100</v>
          </cell>
          <cell r="AR56">
            <v>0</v>
          </cell>
          <cell r="AT56" t="str">
            <v>DLPT30048</v>
          </cell>
          <cell r="AU56">
            <v>0</v>
          </cell>
          <cell r="AX56">
            <v>0</v>
          </cell>
          <cell r="AY56">
            <v>0</v>
          </cell>
          <cell r="AZ56">
            <v>100</v>
          </cell>
          <cell r="BA56">
            <v>0</v>
          </cell>
          <cell r="BC56" t="str">
            <v>DLPT30048</v>
          </cell>
          <cell r="BD56">
            <v>0</v>
          </cell>
          <cell r="BG56">
            <v>0</v>
          </cell>
          <cell r="BH56">
            <v>0</v>
          </cell>
          <cell r="BI56">
            <v>100</v>
          </cell>
          <cell r="BJ56">
            <v>0</v>
          </cell>
          <cell r="BL56" t="str">
            <v>DLPT30048</v>
          </cell>
          <cell r="BM56">
            <v>0</v>
          </cell>
          <cell r="BP56">
            <v>0</v>
          </cell>
          <cell r="BQ56">
            <v>0</v>
          </cell>
          <cell r="BR56">
            <v>100</v>
          </cell>
          <cell r="BS56">
            <v>0</v>
          </cell>
          <cell r="BU56" t="str">
            <v>DLPT30048</v>
          </cell>
          <cell r="BV56">
            <v>0</v>
          </cell>
          <cell r="BY56">
            <v>0</v>
          </cell>
          <cell r="BZ56">
            <v>0</v>
          </cell>
          <cell r="CA56">
            <v>100</v>
          </cell>
          <cell r="CB56">
            <v>0</v>
          </cell>
          <cell r="CD56" t="str">
            <v>DLPT30048</v>
          </cell>
          <cell r="CE56">
            <v>0</v>
          </cell>
          <cell r="CH56">
            <v>0</v>
          </cell>
          <cell r="CI56">
            <v>0</v>
          </cell>
          <cell r="CJ56">
            <v>100</v>
          </cell>
          <cell r="CK56">
            <v>0</v>
          </cell>
          <cell r="CM56" t="str">
            <v>DLPT30048</v>
          </cell>
          <cell r="CN56">
            <v>0</v>
          </cell>
          <cell r="CQ56">
            <v>0</v>
          </cell>
          <cell r="CR56">
            <v>0</v>
          </cell>
          <cell r="CS56">
            <v>100</v>
          </cell>
          <cell r="CT56">
            <v>0</v>
          </cell>
          <cell r="CV56" t="str">
            <v>DLPT30048</v>
          </cell>
          <cell r="CW56">
            <v>0</v>
          </cell>
          <cell r="CZ56">
            <v>0</v>
          </cell>
          <cell r="DA56">
            <v>0</v>
          </cell>
          <cell r="DB56">
            <v>100</v>
          </cell>
          <cell r="DC56">
            <v>0</v>
          </cell>
          <cell r="DE56" t="str">
            <v>DLPT30048</v>
          </cell>
          <cell r="DF56">
            <v>0</v>
          </cell>
          <cell r="DI56">
            <v>0</v>
          </cell>
          <cell r="DJ56">
            <v>0</v>
          </cell>
          <cell r="DK56">
            <v>100</v>
          </cell>
          <cell r="DN56" t="str">
            <v>DLPT30048</v>
          </cell>
          <cell r="DO56">
            <v>0</v>
          </cell>
          <cell r="DR56">
            <v>0</v>
          </cell>
          <cell r="DS56">
            <v>0</v>
          </cell>
          <cell r="DT56">
            <v>100</v>
          </cell>
          <cell r="DU56">
            <v>0</v>
          </cell>
          <cell r="DW56" t="str">
            <v>DLPT30048</v>
          </cell>
          <cell r="DX56">
            <v>0</v>
          </cell>
          <cell r="EA56">
            <v>0</v>
          </cell>
          <cell r="EB56">
            <v>0</v>
          </cell>
          <cell r="EC56">
            <v>100</v>
          </cell>
          <cell r="ED56">
            <v>0</v>
          </cell>
          <cell r="EF56" t="str">
            <v>DLPT30048</v>
          </cell>
          <cell r="EG56">
            <v>0</v>
          </cell>
          <cell r="EJ56">
            <v>0</v>
          </cell>
          <cell r="EK56">
            <v>0</v>
          </cell>
          <cell r="EL56">
            <v>100</v>
          </cell>
          <cell r="EM56">
            <v>0</v>
          </cell>
          <cell r="EO56" t="str">
            <v>DLPT30048</v>
          </cell>
          <cell r="EP56">
            <v>0</v>
          </cell>
          <cell r="ES56">
            <v>0</v>
          </cell>
          <cell r="ET56">
            <v>0</v>
          </cell>
          <cell r="EU56">
            <v>100</v>
          </cell>
          <cell r="EV56">
            <v>0</v>
          </cell>
          <cell r="EX56" t="str">
            <v>DLPT30048</v>
          </cell>
          <cell r="EY56">
            <v>0</v>
          </cell>
          <cell r="FB56">
            <v>0</v>
          </cell>
          <cell r="FC56">
            <v>0</v>
          </cell>
          <cell r="FD56">
            <v>100</v>
          </cell>
          <cell r="FE56">
            <v>0</v>
          </cell>
          <cell r="FG56" t="str">
            <v>DLPT30048</v>
          </cell>
          <cell r="FH56">
            <v>0</v>
          </cell>
          <cell r="FK56">
            <v>0</v>
          </cell>
          <cell r="FL56">
            <v>0</v>
          </cell>
          <cell r="FM56">
            <v>100</v>
          </cell>
          <cell r="FN56">
            <v>0</v>
          </cell>
          <cell r="FP56" t="str">
            <v>DLPT30048</v>
          </cell>
          <cell r="FQ56">
            <v>0</v>
          </cell>
          <cell r="FT56">
            <v>0</v>
          </cell>
          <cell r="FU56">
            <v>0</v>
          </cell>
          <cell r="FV56">
            <v>100</v>
          </cell>
          <cell r="FW56">
            <v>0</v>
          </cell>
          <cell r="FY56" t="str">
            <v>DLPT30048</v>
          </cell>
          <cell r="FZ56">
            <v>0</v>
          </cell>
          <cell r="GC56">
            <v>0</v>
          </cell>
          <cell r="GD56">
            <v>0</v>
          </cell>
          <cell r="GE56">
            <v>100</v>
          </cell>
          <cell r="GF56">
            <v>0</v>
          </cell>
          <cell r="GH56" t="str">
            <v>DLPT30048</v>
          </cell>
          <cell r="GI56">
            <v>0</v>
          </cell>
          <cell r="GL56">
            <v>0</v>
          </cell>
          <cell r="GM56">
            <v>0</v>
          </cell>
          <cell r="GN56">
            <v>100</v>
          </cell>
          <cell r="GO56">
            <v>0</v>
          </cell>
          <cell r="GQ56" t="str">
            <v>DLPT30048</v>
          </cell>
          <cell r="GR56">
            <v>0</v>
          </cell>
          <cell r="GU56">
            <v>0</v>
          </cell>
          <cell r="GV56">
            <v>0</v>
          </cell>
          <cell r="GW56">
            <v>100</v>
          </cell>
          <cell r="GX56">
            <v>0</v>
          </cell>
          <cell r="GZ56" t="str">
            <v>DLPT30048</v>
          </cell>
          <cell r="HA56">
            <v>0</v>
          </cell>
          <cell r="HD56">
            <v>0</v>
          </cell>
          <cell r="HE56">
            <v>0</v>
          </cell>
          <cell r="HF56">
            <v>100</v>
          </cell>
          <cell r="HG56">
            <v>0</v>
          </cell>
          <cell r="HI56" t="str">
            <v>DLPT30048</v>
          </cell>
          <cell r="HJ56">
            <v>0</v>
          </cell>
          <cell r="HM56">
            <v>0</v>
          </cell>
          <cell r="HN56">
            <v>0</v>
          </cell>
          <cell r="HO56">
            <v>100</v>
          </cell>
          <cell r="HP56">
            <v>0</v>
          </cell>
          <cell r="HR56" t="str">
            <v>DLPT30048</v>
          </cell>
          <cell r="HS56">
            <v>0</v>
          </cell>
          <cell r="HV56">
            <v>0</v>
          </cell>
          <cell r="HW56">
            <v>0</v>
          </cell>
          <cell r="HX56">
            <v>100</v>
          </cell>
          <cell r="HY56">
            <v>0</v>
          </cell>
          <cell r="IA56" t="str">
            <v>DLPT30048</v>
          </cell>
          <cell r="IB56">
            <v>0</v>
          </cell>
          <cell r="IE56">
            <v>0</v>
          </cell>
          <cell r="IF56">
            <v>0</v>
          </cell>
          <cell r="IG56">
            <v>100</v>
          </cell>
          <cell r="IH56">
            <v>0</v>
          </cell>
          <cell r="IJ56" t="str">
            <v>DLPT30048</v>
          </cell>
          <cell r="IK56">
            <v>0</v>
          </cell>
          <cell r="IN56">
            <v>0</v>
          </cell>
          <cell r="IO56">
            <v>0</v>
          </cell>
          <cell r="IP56">
            <v>100</v>
          </cell>
          <cell r="IQ56">
            <v>0</v>
          </cell>
        </row>
        <row r="57">
          <cell r="A57" t="str">
            <v>DLPT30049</v>
          </cell>
          <cell r="B57">
            <v>0</v>
          </cell>
          <cell r="E57">
            <v>0</v>
          </cell>
          <cell r="F57">
            <v>0</v>
          </cell>
          <cell r="G57">
            <v>100</v>
          </cell>
          <cell r="H57">
            <v>0</v>
          </cell>
          <cell r="J57" t="str">
            <v>DLPT30049</v>
          </cell>
          <cell r="K57">
            <v>0</v>
          </cell>
          <cell r="N57">
            <v>0</v>
          </cell>
          <cell r="O57">
            <v>0</v>
          </cell>
          <cell r="P57">
            <v>100</v>
          </cell>
          <cell r="Q57">
            <v>0</v>
          </cell>
          <cell r="S57" t="str">
            <v>DLPT30049</v>
          </cell>
          <cell r="T57">
            <v>0</v>
          </cell>
          <cell r="W57">
            <v>0</v>
          </cell>
          <cell r="X57">
            <v>0</v>
          </cell>
          <cell r="Y57">
            <v>100</v>
          </cell>
          <cell r="Z57">
            <v>0</v>
          </cell>
          <cell r="AB57" t="str">
            <v>DLPT30049</v>
          </cell>
          <cell r="AC57">
            <v>0</v>
          </cell>
          <cell r="AF57">
            <v>0</v>
          </cell>
          <cell r="AG57">
            <v>0</v>
          </cell>
          <cell r="AH57">
            <v>100</v>
          </cell>
          <cell r="AI57">
            <v>0</v>
          </cell>
          <cell r="AK57" t="str">
            <v>DLPT30049</v>
          </cell>
          <cell r="AL57">
            <v>0</v>
          </cell>
          <cell r="AO57">
            <v>0</v>
          </cell>
          <cell r="AP57">
            <v>0</v>
          </cell>
          <cell r="AQ57">
            <v>100</v>
          </cell>
          <cell r="AR57">
            <v>0</v>
          </cell>
          <cell r="AT57" t="str">
            <v>DLPT30049</v>
          </cell>
          <cell r="AU57">
            <v>0</v>
          </cell>
          <cell r="AX57">
            <v>0</v>
          </cell>
          <cell r="AY57">
            <v>0</v>
          </cell>
          <cell r="AZ57">
            <v>100</v>
          </cell>
          <cell r="BA57">
            <v>0</v>
          </cell>
          <cell r="BC57" t="str">
            <v>DLPT30049</v>
          </cell>
          <cell r="BD57">
            <v>0</v>
          </cell>
          <cell r="BG57">
            <v>0</v>
          </cell>
          <cell r="BH57">
            <v>0</v>
          </cell>
          <cell r="BI57">
            <v>100</v>
          </cell>
          <cell r="BJ57">
            <v>0</v>
          </cell>
          <cell r="BL57" t="str">
            <v>DLPT30049</v>
          </cell>
          <cell r="BM57">
            <v>0</v>
          </cell>
          <cell r="BP57">
            <v>0</v>
          </cell>
          <cell r="BQ57">
            <v>0</v>
          </cell>
          <cell r="BR57">
            <v>100</v>
          </cell>
          <cell r="BS57">
            <v>0</v>
          </cell>
          <cell r="BU57" t="str">
            <v>DLPT30049</v>
          </cell>
          <cell r="BV57">
            <v>0</v>
          </cell>
          <cell r="BY57">
            <v>0</v>
          </cell>
          <cell r="BZ57">
            <v>0</v>
          </cell>
          <cell r="CA57">
            <v>100</v>
          </cell>
          <cell r="CB57">
            <v>0</v>
          </cell>
          <cell r="CD57" t="str">
            <v>DLPT30049</v>
          </cell>
          <cell r="CE57">
            <v>0</v>
          </cell>
          <cell r="CH57">
            <v>0</v>
          </cell>
          <cell r="CI57">
            <v>0</v>
          </cell>
          <cell r="CJ57">
            <v>100</v>
          </cell>
          <cell r="CK57">
            <v>0</v>
          </cell>
          <cell r="CM57" t="str">
            <v>DLPT30049</v>
          </cell>
          <cell r="CN57">
            <v>0</v>
          </cell>
          <cell r="CQ57">
            <v>0</v>
          </cell>
          <cell r="CR57">
            <v>0</v>
          </cell>
          <cell r="CS57">
            <v>100</v>
          </cell>
          <cell r="CT57">
            <v>0</v>
          </cell>
          <cell r="CV57" t="str">
            <v>DLPT30049</v>
          </cell>
          <cell r="CW57">
            <v>0</v>
          </cell>
          <cell r="CZ57">
            <v>0</v>
          </cell>
          <cell r="DA57">
            <v>0</v>
          </cell>
          <cell r="DB57">
            <v>100</v>
          </cell>
          <cell r="DC57">
            <v>0</v>
          </cell>
          <cell r="DE57" t="str">
            <v>DLPT30049</v>
          </cell>
          <cell r="DF57">
            <v>0</v>
          </cell>
          <cell r="DI57">
            <v>0</v>
          </cell>
          <cell r="DJ57">
            <v>0</v>
          </cell>
          <cell r="DK57">
            <v>100</v>
          </cell>
          <cell r="DN57" t="str">
            <v>DLPT30049</v>
          </cell>
          <cell r="DO57">
            <v>0</v>
          </cell>
          <cell r="DR57">
            <v>0</v>
          </cell>
          <cell r="DS57">
            <v>0</v>
          </cell>
          <cell r="DT57">
            <v>100</v>
          </cell>
          <cell r="DU57">
            <v>0</v>
          </cell>
          <cell r="DW57" t="str">
            <v>DLPT30049</v>
          </cell>
          <cell r="DX57">
            <v>0</v>
          </cell>
          <cell r="EA57">
            <v>0</v>
          </cell>
          <cell r="EB57">
            <v>0</v>
          </cell>
          <cell r="EC57">
            <v>100</v>
          </cell>
          <cell r="ED57">
            <v>0</v>
          </cell>
          <cell r="EF57" t="str">
            <v>DLPT30049</v>
          </cell>
          <cell r="EG57">
            <v>0</v>
          </cell>
          <cell r="EJ57">
            <v>0</v>
          </cell>
          <cell r="EK57">
            <v>0</v>
          </cell>
          <cell r="EL57">
            <v>100</v>
          </cell>
          <cell r="EM57">
            <v>0</v>
          </cell>
          <cell r="EO57" t="str">
            <v>DLPT30049</v>
          </cell>
          <cell r="EP57">
            <v>0</v>
          </cell>
          <cell r="ES57">
            <v>0</v>
          </cell>
          <cell r="ET57">
            <v>0</v>
          </cell>
          <cell r="EU57">
            <v>100</v>
          </cell>
          <cell r="EV57">
            <v>0</v>
          </cell>
          <cell r="EX57" t="str">
            <v>DLPT30049</v>
          </cell>
          <cell r="EY57">
            <v>0</v>
          </cell>
          <cell r="FB57">
            <v>0</v>
          </cell>
          <cell r="FC57">
            <v>0</v>
          </cell>
          <cell r="FD57">
            <v>100</v>
          </cell>
          <cell r="FE57">
            <v>0</v>
          </cell>
          <cell r="FG57" t="str">
            <v>DLPT30049</v>
          </cell>
          <cell r="FH57">
            <v>0</v>
          </cell>
          <cell r="FK57">
            <v>0</v>
          </cell>
          <cell r="FL57">
            <v>0</v>
          </cell>
          <cell r="FM57">
            <v>100</v>
          </cell>
          <cell r="FN57">
            <v>0</v>
          </cell>
          <cell r="FP57" t="str">
            <v>DLPT30049</v>
          </cell>
          <cell r="FQ57">
            <v>0</v>
          </cell>
          <cell r="FT57">
            <v>0</v>
          </cell>
          <cell r="FU57">
            <v>0</v>
          </cell>
          <cell r="FV57">
            <v>100</v>
          </cell>
          <cell r="FW57">
            <v>0</v>
          </cell>
          <cell r="FY57" t="str">
            <v>DLPT30049</v>
          </cell>
          <cell r="FZ57">
            <v>0</v>
          </cell>
          <cell r="GC57">
            <v>0</v>
          </cell>
          <cell r="GD57">
            <v>0</v>
          </cell>
          <cell r="GE57">
            <v>100</v>
          </cell>
          <cell r="GF57">
            <v>0</v>
          </cell>
          <cell r="GH57" t="str">
            <v>DLPT30049</v>
          </cell>
          <cell r="GI57">
            <v>0</v>
          </cell>
          <cell r="GL57">
            <v>0</v>
          </cell>
          <cell r="GM57">
            <v>0</v>
          </cell>
          <cell r="GN57">
            <v>100</v>
          </cell>
          <cell r="GO57">
            <v>0</v>
          </cell>
          <cell r="GQ57" t="str">
            <v>DLPT30049</v>
          </cell>
          <cell r="GR57">
            <v>0</v>
          </cell>
          <cell r="GU57">
            <v>0</v>
          </cell>
          <cell r="GV57">
            <v>0</v>
          </cell>
          <cell r="GW57">
            <v>100</v>
          </cell>
          <cell r="GX57">
            <v>0</v>
          </cell>
          <cell r="GZ57" t="str">
            <v>DLPT30049</v>
          </cell>
          <cell r="HA57">
            <v>0</v>
          </cell>
          <cell r="HD57">
            <v>0</v>
          </cell>
          <cell r="HE57">
            <v>0</v>
          </cell>
          <cell r="HF57">
            <v>100</v>
          </cell>
          <cell r="HG57">
            <v>0</v>
          </cell>
          <cell r="HI57" t="str">
            <v>DLPT30049</v>
          </cell>
          <cell r="HJ57">
            <v>0</v>
          </cell>
          <cell r="HM57">
            <v>0</v>
          </cell>
          <cell r="HN57">
            <v>0</v>
          </cell>
          <cell r="HO57">
            <v>100</v>
          </cell>
          <cell r="HP57">
            <v>0</v>
          </cell>
          <cell r="HR57" t="str">
            <v>DLPT30049</v>
          </cell>
          <cell r="HS57">
            <v>0</v>
          </cell>
          <cell r="HV57">
            <v>0</v>
          </cell>
          <cell r="HW57">
            <v>0</v>
          </cell>
          <cell r="HX57">
            <v>100</v>
          </cell>
          <cell r="HY57">
            <v>0</v>
          </cell>
          <cell r="IA57" t="str">
            <v>DLPT30049</v>
          </cell>
          <cell r="IB57">
            <v>0</v>
          </cell>
          <cell r="IE57">
            <v>0</v>
          </cell>
          <cell r="IF57">
            <v>0</v>
          </cell>
          <cell r="IG57">
            <v>100</v>
          </cell>
          <cell r="IH57">
            <v>0</v>
          </cell>
          <cell r="IJ57" t="str">
            <v>DLPT30049</v>
          </cell>
          <cell r="IK57">
            <v>0</v>
          </cell>
          <cell r="IN57">
            <v>0</v>
          </cell>
          <cell r="IO57">
            <v>0</v>
          </cell>
          <cell r="IP57">
            <v>100</v>
          </cell>
          <cell r="IQ57">
            <v>0</v>
          </cell>
        </row>
        <row r="58">
          <cell r="A58" t="str">
            <v>DMAC08001</v>
          </cell>
          <cell r="B58">
            <v>0</v>
          </cell>
          <cell r="E58">
            <v>0</v>
          </cell>
          <cell r="F58">
            <v>0</v>
          </cell>
          <cell r="G58">
            <v>100</v>
          </cell>
          <cell r="H58">
            <v>0</v>
          </cell>
          <cell r="J58" t="str">
            <v>DMAC08001</v>
          </cell>
          <cell r="K58">
            <v>0</v>
          </cell>
          <cell r="N58">
            <v>0</v>
          </cell>
          <cell r="O58">
            <v>0</v>
          </cell>
          <cell r="P58">
            <v>100</v>
          </cell>
          <cell r="Q58">
            <v>0</v>
          </cell>
          <cell r="S58" t="str">
            <v>DMAC08001</v>
          </cell>
          <cell r="T58">
            <v>0</v>
          </cell>
          <cell r="W58">
            <v>0</v>
          </cell>
          <cell r="X58">
            <v>0</v>
          </cell>
          <cell r="Y58">
            <v>100</v>
          </cell>
          <cell r="Z58">
            <v>0</v>
          </cell>
          <cell r="AB58" t="str">
            <v>DMAC08001</v>
          </cell>
          <cell r="AC58">
            <v>0</v>
          </cell>
          <cell r="AF58">
            <v>0</v>
          </cell>
          <cell r="AG58">
            <v>0</v>
          </cell>
          <cell r="AH58">
            <v>100</v>
          </cell>
          <cell r="AI58">
            <v>0</v>
          </cell>
          <cell r="AK58" t="str">
            <v>DMAC08001</v>
          </cell>
          <cell r="AL58">
            <v>0</v>
          </cell>
          <cell r="AO58">
            <v>0</v>
          </cell>
          <cell r="AP58">
            <v>0</v>
          </cell>
          <cell r="AQ58">
            <v>100</v>
          </cell>
          <cell r="AR58">
            <v>0</v>
          </cell>
          <cell r="AT58" t="str">
            <v>DMAC08001</v>
          </cell>
          <cell r="AU58">
            <v>0</v>
          </cell>
          <cell r="AX58">
            <v>0</v>
          </cell>
          <cell r="AY58">
            <v>0</v>
          </cell>
          <cell r="AZ58">
            <v>100</v>
          </cell>
          <cell r="BA58">
            <v>0</v>
          </cell>
          <cell r="BC58" t="str">
            <v>DMAC08001</v>
          </cell>
          <cell r="BD58">
            <v>0</v>
          </cell>
          <cell r="BG58">
            <v>0</v>
          </cell>
          <cell r="BH58">
            <v>0</v>
          </cell>
          <cell r="BI58">
            <v>100</v>
          </cell>
          <cell r="BJ58">
            <v>0</v>
          </cell>
          <cell r="BL58" t="str">
            <v>DMAC08001</v>
          </cell>
          <cell r="BM58">
            <v>0</v>
          </cell>
          <cell r="BP58">
            <v>0</v>
          </cell>
          <cell r="BQ58">
            <v>0</v>
          </cell>
          <cell r="BR58">
            <v>100</v>
          </cell>
          <cell r="BS58">
            <v>0</v>
          </cell>
          <cell r="BU58" t="str">
            <v>DMAC08001</v>
          </cell>
          <cell r="BV58">
            <v>0</v>
          </cell>
          <cell r="BY58">
            <v>0</v>
          </cell>
          <cell r="BZ58">
            <v>0</v>
          </cell>
          <cell r="CA58">
            <v>100</v>
          </cell>
          <cell r="CB58">
            <v>0</v>
          </cell>
          <cell r="CD58" t="str">
            <v>DMAC08001</v>
          </cell>
          <cell r="CE58">
            <v>0</v>
          </cell>
          <cell r="CH58">
            <v>0</v>
          </cell>
          <cell r="CI58">
            <v>0</v>
          </cell>
          <cell r="CJ58">
            <v>100</v>
          </cell>
          <cell r="CK58">
            <v>0</v>
          </cell>
          <cell r="CM58" t="str">
            <v>DMAC08001</v>
          </cell>
          <cell r="CN58">
            <v>0</v>
          </cell>
          <cell r="CQ58">
            <v>0</v>
          </cell>
          <cell r="CR58">
            <v>0</v>
          </cell>
          <cell r="CS58">
            <v>100</v>
          </cell>
          <cell r="CT58">
            <v>0</v>
          </cell>
          <cell r="CV58" t="str">
            <v>DMAC08001</v>
          </cell>
          <cell r="CW58">
            <v>0</v>
          </cell>
          <cell r="CZ58">
            <v>0</v>
          </cell>
          <cell r="DA58">
            <v>0</v>
          </cell>
          <cell r="DB58">
            <v>100</v>
          </cell>
          <cell r="DC58">
            <v>0</v>
          </cell>
          <cell r="DE58" t="str">
            <v>DMAC08001</v>
          </cell>
          <cell r="DF58">
            <v>0</v>
          </cell>
          <cell r="DI58">
            <v>0</v>
          </cell>
          <cell r="DJ58">
            <v>0</v>
          </cell>
          <cell r="DK58">
            <v>100</v>
          </cell>
          <cell r="DN58" t="str">
            <v>DMAC08001</v>
          </cell>
          <cell r="DO58">
            <v>0</v>
          </cell>
          <cell r="DR58">
            <v>0</v>
          </cell>
          <cell r="DS58">
            <v>0</v>
          </cell>
          <cell r="DT58">
            <v>100</v>
          </cell>
          <cell r="DU58">
            <v>0</v>
          </cell>
          <cell r="DW58" t="str">
            <v>DMAC08001</v>
          </cell>
          <cell r="DX58">
            <v>0</v>
          </cell>
          <cell r="EA58">
            <v>0</v>
          </cell>
          <cell r="EB58">
            <v>0</v>
          </cell>
          <cell r="EC58">
            <v>100</v>
          </cell>
          <cell r="ED58">
            <v>0</v>
          </cell>
          <cell r="EF58" t="str">
            <v>DMAC08001</v>
          </cell>
          <cell r="EG58">
            <v>0</v>
          </cell>
          <cell r="EJ58">
            <v>0</v>
          </cell>
          <cell r="EK58">
            <v>0</v>
          </cell>
          <cell r="EL58">
            <v>100</v>
          </cell>
          <cell r="EM58">
            <v>0</v>
          </cell>
          <cell r="EO58" t="str">
            <v>DMAC08001</v>
          </cell>
          <cell r="EP58">
            <v>0</v>
          </cell>
          <cell r="ES58">
            <v>0</v>
          </cell>
          <cell r="ET58">
            <v>0</v>
          </cell>
          <cell r="EU58">
            <v>100</v>
          </cell>
          <cell r="EV58">
            <v>0</v>
          </cell>
          <cell r="EX58" t="str">
            <v>DMAC08001</v>
          </cell>
          <cell r="EY58">
            <v>0</v>
          </cell>
          <cell r="FB58">
            <v>0</v>
          </cell>
          <cell r="FC58">
            <v>0</v>
          </cell>
          <cell r="FD58">
            <v>100</v>
          </cell>
          <cell r="FE58">
            <v>0</v>
          </cell>
          <cell r="FG58" t="str">
            <v>DMAC08001</v>
          </cell>
          <cell r="FH58">
            <v>0</v>
          </cell>
          <cell r="FK58">
            <v>0</v>
          </cell>
          <cell r="FL58">
            <v>0</v>
          </cell>
          <cell r="FM58">
            <v>100</v>
          </cell>
          <cell r="FN58">
            <v>0</v>
          </cell>
          <cell r="FP58" t="str">
            <v>DMAC08001</v>
          </cell>
          <cell r="FQ58">
            <v>0</v>
          </cell>
          <cell r="FT58">
            <v>0</v>
          </cell>
          <cell r="FU58">
            <v>0</v>
          </cell>
          <cell r="FV58">
            <v>100</v>
          </cell>
          <cell r="FW58">
            <v>0</v>
          </cell>
          <cell r="FY58" t="str">
            <v>DMAC08001</v>
          </cell>
          <cell r="FZ58">
            <v>0</v>
          </cell>
          <cell r="GC58">
            <v>0</v>
          </cell>
          <cell r="GD58">
            <v>0</v>
          </cell>
          <cell r="GE58">
            <v>100</v>
          </cell>
          <cell r="GF58">
            <v>0</v>
          </cell>
          <cell r="GH58" t="str">
            <v>DMAC08001</v>
          </cell>
          <cell r="GI58">
            <v>0</v>
          </cell>
          <cell r="GL58">
            <v>0</v>
          </cell>
          <cell r="GM58">
            <v>0</v>
          </cell>
          <cell r="GN58">
            <v>100</v>
          </cell>
          <cell r="GO58">
            <v>0</v>
          </cell>
          <cell r="GQ58" t="str">
            <v>DMAC08001</v>
          </cell>
          <cell r="GR58">
            <v>0</v>
          </cell>
          <cell r="GU58">
            <v>0</v>
          </cell>
          <cell r="GV58">
            <v>0</v>
          </cell>
          <cell r="GW58">
            <v>100</v>
          </cell>
          <cell r="GX58">
            <v>0</v>
          </cell>
          <cell r="GZ58" t="str">
            <v>DMAC08001</v>
          </cell>
          <cell r="HA58">
            <v>0</v>
          </cell>
          <cell r="HD58">
            <v>0</v>
          </cell>
          <cell r="HE58">
            <v>0</v>
          </cell>
          <cell r="HF58">
            <v>100</v>
          </cell>
          <cell r="HG58">
            <v>0</v>
          </cell>
          <cell r="HI58" t="str">
            <v>DMAC08001</v>
          </cell>
          <cell r="HJ58">
            <v>0</v>
          </cell>
          <cell r="HM58">
            <v>0</v>
          </cell>
          <cell r="HN58">
            <v>0</v>
          </cell>
          <cell r="HO58">
            <v>100</v>
          </cell>
          <cell r="HP58">
            <v>0</v>
          </cell>
          <cell r="HR58" t="str">
            <v>DMAC08001</v>
          </cell>
          <cell r="HS58">
            <v>0</v>
          </cell>
          <cell r="HV58">
            <v>0</v>
          </cell>
          <cell r="HW58">
            <v>0</v>
          </cell>
          <cell r="HX58">
            <v>100</v>
          </cell>
          <cell r="HY58">
            <v>0</v>
          </cell>
          <cell r="IA58" t="str">
            <v>DMAC08001</v>
          </cell>
          <cell r="IB58">
            <v>0</v>
          </cell>
          <cell r="IE58">
            <v>0</v>
          </cell>
          <cell r="IF58">
            <v>0</v>
          </cell>
          <cell r="IG58">
            <v>100</v>
          </cell>
          <cell r="IH58">
            <v>0</v>
          </cell>
          <cell r="IJ58" t="str">
            <v>DMAC08001</v>
          </cell>
          <cell r="IK58">
            <v>0</v>
          </cell>
          <cell r="IN58">
            <v>0</v>
          </cell>
          <cell r="IO58">
            <v>0</v>
          </cell>
          <cell r="IP58">
            <v>100</v>
          </cell>
          <cell r="IQ58">
            <v>0</v>
          </cell>
        </row>
        <row r="59">
          <cell r="A59" t="str">
            <v>DMAC08002</v>
          </cell>
          <cell r="B59">
            <v>0</v>
          </cell>
          <cell r="E59">
            <v>0</v>
          </cell>
          <cell r="F59">
            <v>0</v>
          </cell>
          <cell r="G59">
            <v>100</v>
          </cell>
          <cell r="H59">
            <v>0</v>
          </cell>
          <cell r="J59" t="str">
            <v>DMAC08002</v>
          </cell>
          <cell r="K59">
            <v>0</v>
          </cell>
          <cell r="N59">
            <v>0</v>
          </cell>
          <cell r="O59">
            <v>0</v>
          </cell>
          <cell r="P59">
            <v>100</v>
          </cell>
          <cell r="Q59">
            <v>0</v>
          </cell>
          <cell r="S59" t="str">
            <v>DMAC08002</v>
          </cell>
          <cell r="T59">
            <v>0</v>
          </cell>
          <cell r="W59">
            <v>0</v>
          </cell>
          <cell r="X59">
            <v>0</v>
          </cell>
          <cell r="Y59">
            <v>100</v>
          </cell>
          <cell r="Z59">
            <v>0</v>
          </cell>
          <cell r="AB59" t="str">
            <v>DMAC08002</v>
          </cell>
          <cell r="AC59">
            <v>0</v>
          </cell>
          <cell r="AF59">
            <v>0</v>
          </cell>
          <cell r="AG59">
            <v>0</v>
          </cell>
          <cell r="AH59">
            <v>100</v>
          </cell>
          <cell r="AI59">
            <v>0</v>
          </cell>
          <cell r="AK59" t="str">
            <v>DMAC08002</v>
          </cell>
          <cell r="AL59">
            <v>0</v>
          </cell>
          <cell r="AO59">
            <v>0</v>
          </cell>
          <cell r="AP59">
            <v>0</v>
          </cell>
          <cell r="AQ59">
            <v>100</v>
          </cell>
          <cell r="AR59">
            <v>0</v>
          </cell>
          <cell r="AT59" t="str">
            <v>DMAC08002</v>
          </cell>
          <cell r="AU59">
            <v>0</v>
          </cell>
          <cell r="AX59">
            <v>0</v>
          </cell>
          <cell r="AY59">
            <v>0</v>
          </cell>
          <cell r="AZ59">
            <v>100</v>
          </cell>
          <cell r="BA59">
            <v>0</v>
          </cell>
          <cell r="BC59" t="str">
            <v>DMAC08002</v>
          </cell>
          <cell r="BD59">
            <v>0</v>
          </cell>
          <cell r="BG59">
            <v>0</v>
          </cell>
          <cell r="BH59">
            <v>0</v>
          </cell>
          <cell r="BI59">
            <v>100</v>
          </cell>
          <cell r="BJ59">
            <v>0</v>
          </cell>
          <cell r="BL59" t="str">
            <v>DMAC08002</v>
          </cell>
          <cell r="BM59">
            <v>0</v>
          </cell>
          <cell r="BP59">
            <v>0</v>
          </cell>
          <cell r="BQ59">
            <v>0</v>
          </cell>
          <cell r="BR59">
            <v>100</v>
          </cell>
          <cell r="BS59">
            <v>0</v>
          </cell>
          <cell r="BU59" t="str">
            <v>DMAC08002</v>
          </cell>
          <cell r="BV59">
            <v>0</v>
          </cell>
          <cell r="BY59">
            <v>0</v>
          </cell>
          <cell r="BZ59">
            <v>0</v>
          </cell>
          <cell r="CA59">
            <v>100</v>
          </cell>
          <cell r="CB59">
            <v>0</v>
          </cell>
          <cell r="CD59" t="str">
            <v>DMAC08002</v>
          </cell>
          <cell r="CE59">
            <v>0</v>
          </cell>
          <cell r="CH59">
            <v>0</v>
          </cell>
          <cell r="CI59">
            <v>0</v>
          </cell>
          <cell r="CJ59">
            <v>100</v>
          </cell>
          <cell r="CK59">
            <v>0</v>
          </cell>
          <cell r="CM59" t="str">
            <v>DMAC08002</v>
          </cell>
          <cell r="CN59">
            <v>0</v>
          </cell>
          <cell r="CQ59">
            <v>0</v>
          </cell>
          <cell r="CR59">
            <v>0</v>
          </cell>
          <cell r="CS59">
            <v>100</v>
          </cell>
          <cell r="CT59">
            <v>0</v>
          </cell>
          <cell r="CV59" t="str">
            <v>DMAC08002</v>
          </cell>
          <cell r="CW59">
            <v>0</v>
          </cell>
          <cell r="CZ59">
            <v>0</v>
          </cell>
          <cell r="DA59">
            <v>0</v>
          </cell>
          <cell r="DB59">
            <v>100</v>
          </cell>
          <cell r="DC59">
            <v>0</v>
          </cell>
          <cell r="DE59" t="str">
            <v>DMAC08002</v>
          </cell>
          <cell r="DF59">
            <v>0</v>
          </cell>
          <cell r="DI59">
            <v>0</v>
          </cell>
          <cell r="DJ59">
            <v>0</v>
          </cell>
          <cell r="DK59">
            <v>100</v>
          </cell>
          <cell r="DN59" t="str">
            <v>DMAC08002</v>
          </cell>
          <cell r="DO59">
            <v>0</v>
          </cell>
          <cell r="DR59">
            <v>0</v>
          </cell>
          <cell r="DS59">
            <v>0</v>
          </cell>
          <cell r="DT59">
            <v>100</v>
          </cell>
          <cell r="DU59">
            <v>0</v>
          </cell>
          <cell r="DW59" t="str">
            <v>DMAC08002</v>
          </cell>
          <cell r="DX59">
            <v>0</v>
          </cell>
          <cell r="EA59">
            <v>0</v>
          </cell>
          <cell r="EB59">
            <v>0</v>
          </cell>
          <cell r="EC59">
            <v>100</v>
          </cell>
          <cell r="ED59">
            <v>0</v>
          </cell>
          <cell r="EF59" t="str">
            <v>DMAC08002</v>
          </cell>
          <cell r="EG59">
            <v>0</v>
          </cell>
          <cell r="EJ59">
            <v>0</v>
          </cell>
          <cell r="EK59">
            <v>0</v>
          </cell>
          <cell r="EL59">
            <v>100</v>
          </cell>
          <cell r="EM59">
            <v>0</v>
          </cell>
          <cell r="EO59" t="str">
            <v>DMAC08002</v>
          </cell>
          <cell r="EP59">
            <v>0</v>
          </cell>
          <cell r="ES59">
            <v>0</v>
          </cell>
          <cell r="ET59">
            <v>0</v>
          </cell>
          <cell r="EU59">
            <v>100</v>
          </cell>
          <cell r="EV59">
            <v>0</v>
          </cell>
          <cell r="EX59" t="str">
            <v>DMAC08002</v>
          </cell>
          <cell r="EY59">
            <v>0</v>
          </cell>
          <cell r="FB59">
            <v>0</v>
          </cell>
          <cell r="FC59">
            <v>0</v>
          </cell>
          <cell r="FD59">
            <v>100</v>
          </cell>
          <cell r="FE59">
            <v>0</v>
          </cell>
          <cell r="FG59" t="str">
            <v>DMAC08002</v>
          </cell>
          <cell r="FH59">
            <v>0</v>
          </cell>
          <cell r="FK59">
            <v>0</v>
          </cell>
          <cell r="FL59">
            <v>0</v>
          </cell>
          <cell r="FM59">
            <v>100</v>
          </cell>
          <cell r="FN59">
            <v>0</v>
          </cell>
          <cell r="FP59" t="str">
            <v>DMAC08002</v>
          </cell>
          <cell r="FQ59">
            <v>0</v>
          </cell>
          <cell r="FT59">
            <v>0</v>
          </cell>
          <cell r="FU59">
            <v>0</v>
          </cell>
          <cell r="FV59">
            <v>100</v>
          </cell>
          <cell r="FW59">
            <v>0</v>
          </cell>
          <cell r="FY59" t="str">
            <v>DMAC08002</v>
          </cell>
          <cell r="FZ59">
            <v>0</v>
          </cell>
          <cell r="GC59">
            <v>0</v>
          </cell>
          <cell r="GD59">
            <v>0</v>
          </cell>
          <cell r="GE59">
            <v>100</v>
          </cell>
          <cell r="GF59">
            <v>0</v>
          </cell>
          <cell r="GH59" t="str">
            <v>DMAC08002</v>
          </cell>
          <cell r="GI59">
            <v>0</v>
          </cell>
          <cell r="GL59">
            <v>0</v>
          </cell>
          <cell r="GM59">
            <v>0</v>
          </cell>
          <cell r="GN59">
            <v>100</v>
          </cell>
          <cell r="GO59">
            <v>0</v>
          </cell>
          <cell r="GQ59" t="str">
            <v>DMAC08002</v>
          </cell>
          <cell r="GR59">
            <v>0</v>
          </cell>
          <cell r="GU59">
            <v>0</v>
          </cell>
          <cell r="GV59">
            <v>0</v>
          </cell>
          <cell r="GW59">
            <v>100</v>
          </cell>
          <cell r="GX59">
            <v>0</v>
          </cell>
          <cell r="GZ59" t="str">
            <v>DMAC08002</v>
          </cell>
          <cell r="HA59">
            <v>0</v>
          </cell>
          <cell r="HD59">
            <v>0</v>
          </cell>
          <cell r="HE59">
            <v>0</v>
          </cell>
          <cell r="HF59">
            <v>100</v>
          </cell>
          <cell r="HG59">
            <v>0</v>
          </cell>
          <cell r="HI59" t="str">
            <v>DMAC08002</v>
          </cell>
          <cell r="HJ59">
            <v>0</v>
          </cell>
          <cell r="HM59">
            <v>0</v>
          </cell>
          <cell r="HN59">
            <v>0</v>
          </cell>
          <cell r="HO59">
            <v>100</v>
          </cell>
          <cell r="HP59">
            <v>0</v>
          </cell>
          <cell r="HR59" t="str">
            <v>DMAC08002</v>
          </cell>
          <cell r="HS59">
            <v>0</v>
          </cell>
          <cell r="HV59">
            <v>0</v>
          </cell>
          <cell r="HW59">
            <v>0</v>
          </cell>
          <cell r="HX59">
            <v>100</v>
          </cell>
          <cell r="HY59">
            <v>0</v>
          </cell>
          <cell r="IA59" t="str">
            <v>DMAC08002</v>
          </cell>
          <cell r="IB59">
            <v>0</v>
          </cell>
          <cell r="IE59">
            <v>0</v>
          </cell>
          <cell r="IF59">
            <v>0</v>
          </cell>
          <cell r="IG59">
            <v>100</v>
          </cell>
          <cell r="IH59">
            <v>0</v>
          </cell>
          <cell r="IJ59" t="str">
            <v>DMAC08002</v>
          </cell>
          <cell r="IK59">
            <v>0</v>
          </cell>
          <cell r="IN59">
            <v>0</v>
          </cell>
          <cell r="IO59">
            <v>0</v>
          </cell>
          <cell r="IP59">
            <v>100</v>
          </cell>
          <cell r="IQ59">
            <v>0</v>
          </cell>
        </row>
        <row r="60">
          <cell r="A60" t="str">
            <v>DMAC08006</v>
          </cell>
          <cell r="B60">
            <v>0</v>
          </cell>
          <cell r="E60">
            <v>0</v>
          </cell>
          <cell r="F60">
            <v>0</v>
          </cell>
          <cell r="G60">
            <v>100</v>
          </cell>
          <cell r="H60">
            <v>0</v>
          </cell>
          <cell r="J60" t="str">
            <v>DMAC08006</v>
          </cell>
          <cell r="K60">
            <v>0</v>
          </cell>
          <cell r="N60">
            <v>0</v>
          </cell>
          <cell r="O60">
            <v>0</v>
          </cell>
          <cell r="P60">
            <v>100</v>
          </cell>
          <cell r="Q60">
            <v>0</v>
          </cell>
          <cell r="S60" t="str">
            <v>DMAC08006</v>
          </cell>
          <cell r="T60">
            <v>0</v>
          </cell>
          <cell r="W60">
            <v>0</v>
          </cell>
          <cell r="X60">
            <v>0</v>
          </cell>
          <cell r="Y60">
            <v>100</v>
          </cell>
          <cell r="Z60">
            <v>0</v>
          </cell>
          <cell r="AB60" t="str">
            <v>DMAC08006</v>
          </cell>
          <cell r="AC60">
            <v>0</v>
          </cell>
          <cell r="AF60">
            <v>0</v>
          </cell>
          <cell r="AG60">
            <v>0</v>
          </cell>
          <cell r="AH60">
            <v>100</v>
          </cell>
          <cell r="AI60">
            <v>0</v>
          </cell>
          <cell r="AK60" t="str">
            <v>DMAC08006</v>
          </cell>
          <cell r="AL60">
            <v>0</v>
          </cell>
          <cell r="AO60">
            <v>0</v>
          </cell>
          <cell r="AP60">
            <v>0</v>
          </cell>
          <cell r="AQ60">
            <v>100</v>
          </cell>
          <cell r="AR60">
            <v>0</v>
          </cell>
          <cell r="AT60" t="str">
            <v>DMAC08006</v>
          </cell>
          <cell r="AU60">
            <v>0</v>
          </cell>
          <cell r="AX60">
            <v>0</v>
          </cell>
          <cell r="AY60">
            <v>0</v>
          </cell>
          <cell r="AZ60">
            <v>100</v>
          </cell>
          <cell r="BA60">
            <v>0</v>
          </cell>
          <cell r="BC60" t="str">
            <v>DMAC08006</v>
          </cell>
          <cell r="BD60">
            <v>0</v>
          </cell>
          <cell r="BG60">
            <v>0</v>
          </cell>
          <cell r="BH60">
            <v>0</v>
          </cell>
          <cell r="BI60">
            <v>100</v>
          </cell>
          <cell r="BJ60">
            <v>0</v>
          </cell>
          <cell r="BL60" t="str">
            <v>DMAC08006</v>
          </cell>
          <cell r="BM60">
            <v>0</v>
          </cell>
          <cell r="BP60">
            <v>0</v>
          </cell>
          <cell r="BQ60">
            <v>0</v>
          </cell>
          <cell r="BR60">
            <v>100</v>
          </cell>
          <cell r="BS60">
            <v>0</v>
          </cell>
          <cell r="BU60" t="str">
            <v>DMAC08006</v>
          </cell>
          <cell r="BV60">
            <v>0</v>
          </cell>
          <cell r="BY60">
            <v>0</v>
          </cell>
          <cell r="BZ60">
            <v>0</v>
          </cell>
          <cell r="CA60">
            <v>100</v>
          </cell>
          <cell r="CB60">
            <v>0</v>
          </cell>
          <cell r="CD60" t="str">
            <v>DMAC08006</v>
          </cell>
          <cell r="CE60">
            <v>0</v>
          </cell>
          <cell r="CH60">
            <v>0</v>
          </cell>
          <cell r="CI60">
            <v>0</v>
          </cell>
          <cell r="CJ60">
            <v>100</v>
          </cell>
          <cell r="CK60">
            <v>0</v>
          </cell>
          <cell r="CM60" t="str">
            <v>DMAC08006</v>
          </cell>
          <cell r="CN60">
            <v>0</v>
          </cell>
          <cell r="CQ60">
            <v>0</v>
          </cell>
          <cell r="CR60">
            <v>0</v>
          </cell>
          <cell r="CS60">
            <v>100</v>
          </cell>
          <cell r="CT60">
            <v>0</v>
          </cell>
          <cell r="CV60" t="str">
            <v>DMAC08006</v>
          </cell>
          <cell r="CW60">
            <v>0</v>
          </cell>
          <cell r="CZ60">
            <v>0</v>
          </cell>
          <cell r="DA60">
            <v>0</v>
          </cell>
          <cell r="DB60">
            <v>100</v>
          </cell>
          <cell r="DC60">
            <v>0</v>
          </cell>
          <cell r="DE60" t="str">
            <v>DMAC08006</v>
          </cell>
          <cell r="DF60">
            <v>0</v>
          </cell>
          <cell r="DI60">
            <v>0</v>
          </cell>
          <cell r="DJ60">
            <v>0</v>
          </cell>
          <cell r="DK60">
            <v>100</v>
          </cell>
          <cell r="DN60" t="str">
            <v>DMAC08006</v>
          </cell>
          <cell r="DO60">
            <v>0</v>
          </cell>
          <cell r="DR60">
            <v>0</v>
          </cell>
          <cell r="DS60">
            <v>0</v>
          </cell>
          <cell r="DT60">
            <v>100</v>
          </cell>
          <cell r="DU60">
            <v>0</v>
          </cell>
          <cell r="DW60" t="str">
            <v>DMAC08006</v>
          </cell>
          <cell r="DX60">
            <v>0</v>
          </cell>
          <cell r="EA60">
            <v>0</v>
          </cell>
          <cell r="EB60">
            <v>0</v>
          </cell>
          <cell r="EC60">
            <v>100</v>
          </cell>
          <cell r="ED60">
            <v>0</v>
          </cell>
          <cell r="EF60" t="str">
            <v>DMAC08006</v>
          </cell>
          <cell r="EG60">
            <v>0</v>
          </cell>
          <cell r="EJ60">
            <v>0</v>
          </cell>
          <cell r="EK60">
            <v>0</v>
          </cell>
          <cell r="EL60">
            <v>100</v>
          </cell>
          <cell r="EM60">
            <v>0</v>
          </cell>
          <cell r="EO60" t="str">
            <v>DMAC08006</v>
          </cell>
          <cell r="EP60">
            <v>0</v>
          </cell>
          <cell r="ES60">
            <v>0</v>
          </cell>
          <cell r="ET60">
            <v>0</v>
          </cell>
          <cell r="EU60">
            <v>100</v>
          </cell>
          <cell r="EV60">
            <v>0</v>
          </cell>
          <cell r="EX60" t="str">
            <v>DMAC08006</v>
          </cell>
          <cell r="EY60">
            <v>0</v>
          </cell>
          <cell r="FB60">
            <v>0</v>
          </cell>
          <cell r="FC60">
            <v>0</v>
          </cell>
          <cell r="FD60">
            <v>100</v>
          </cell>
          <cell r="FE60">
            <v>0</v>
          </cell>
          <cell r="FG60" t="str">
            <v>DMAC08006</v>
          </cell>
          <cell r="FH60">
            <v>0</v>
          </cell>
          <cell r="FK60">
            <v>0</v>
          </cell>
          <cell r="FL60">
            <v>0</v>
          </cell>
          <cell r="FM60">
            <v>100</v>
          </cell>
          <cell r="FN60">
            <v>0</v>
          </cell>
          <cell r="FP60" t="str">
            <v>DMAC08006</v>
          </cell>
          <cell r="FQ60">
            <v>0</v>
          </cell>
          <cell r="FT60">
            <v>0</v>
          </cell>
          <cell r="FU60">
            <v>0</v>
          </cell>
          <cell r="FV60">
            <v>100</v>
          </cell>
          <cell r="FW60">
            <v>0</v>
          </cell>
          <cell r="FY60" t="str">
            <v>DMAC08006</v>
          </cell>
          <cell r="FZ60">
            <v>0</v>
          </cell>
          <cell r="GC60">
            <v>0</v>
          </cell>
          <cell r="GD60">
            <v>0</v>
          </cell>
          <cell r="GE60">
            <v>100</v>
          </cell>
          <cell r="GF60">
            <v>0</v>
          </cell>
          <cell r="GH60" t="str">
            <v>DMAC08006</v>
          </cell>
          <cell r="GI60">
            <v>0</v>
          </cell>
          <cell r="GL60">
            <v>0</v>
          </cell>
          <cell r="GM60">
            <v>0</v>
          </cell>
          <cell r="GN60">
            <v>100</v>
          </cell>
          <cell r="GO60">
            <v>0</v>
          </cell>
          <cell r="GQ60" t="str">
            <v>DMAC08006</v>
          </cell>
          <cell r="GR60">
            <v>0</v>
          </cell>
          <cell r="GU60">
            <v>0</v>
          </cell>
          <cell r="GV60">
            <v>0</v>
          </cell>
          <cell r="GW60">
            <v>100</v>
          </cell>
          <cell r="GX60">
            <v>0</v>
          </cell>
          <cell r="GZ60" t="str">
            <v>DMAC08006</v>
          </cell>
          <cell r="HA60">
            <v>0</v>
          </cell>
          <cell r="HD60">
            <v>0</v>
          </cell>
          <cell r="HE60">
            <v>0</v>
          </cell>
          <cell r="HF60">
            <v>100</v>
          </cell>
          <cell r="HG60">
            <v>0</v>
          </cell>
          <cell r="HI60" t="str">
            <v>DMAC08006</v>
          </cell>
          <cell r="HJ60">
            <v>0</v>
          </cell>
          <cell r="HM60">
            <v>0</v>
          </cell>
          <cell r="HN60">
            <v>0</v>
          </cell>
          <cell r="HO60">
            <v>100</v>
          </cell>
          <cell r="HP60">
            <v>0</v>
          </cell>
          <cell r="HR60" t="str">
            <v>DMAC08006</v>
          </cell>
          <cell r="HS60">
            <v>0</v>
          </cell>
          <cell r="HV60">
            <v>0</v>
          </cell>
          <cell r="HW60">
            <v>0</v>
          </cell>
          <cell r="HX60">
            <v>100</v>
          </cell>
          <cell r="HY60">
            <v>0</v>
          </cell>
          <cell r="IA60" t="str">
            <v>DMAC08006</v>
          </cell>
          <cell r="IB60">
            <v>0</v>
          </cell>
          <cell r="IE60">
            <v>0</v>
          </cell>
          <cell r="IF60">
            <v>0</v>
          </cell>
          <cell r="IG60">
            <v>100</v>
          </cell>
          <cell r="IH60">
            <v>0</v>
          </cell>
          <cell r="IJ60" t="str">
            <v>DMAC08006</v>
          </cell>
          <cell r="IK60">
            <v>0</v>
          </cell>
          <cell r="IN60">
            <v>0</v>
          </cell>
          <cell r="IO60">
            <v>0</v>
          </cell>
          <cell r="IP60">
            <v>100</v>
          </cell>
          <cell r="IQ60">
            <v>0</v>
          </cell>
        </row>
        <row r="61">
          <cell r="A61" t="str">
            <v>DMAC08008</v>
          </cell>
          <cell r="B61">
            <v>0</v>
          </cell>
          <cell r="E61">
            <v>0</v>
          </cell>
          <cell r="F61">
            <v>0</v>
          </cell>
          <cell r="G61">
            <v>100</v>
          </cell>
          <cell r="H61">
            <v>0</v>
          </cell>
          <cell r="J61" t="str">
            <v>DMAC08008</v>
          </cell>
          <cell r="K61">
            <v>0</v>
          </cell>
          <cell r="N61">
            <v>0</v>
          </cell>
          <cell r="O61">
            <v>0</v>
          </cell>
          <cell r="P61">
            <v>100</v>
          </cell>
          <cell r="Q61">
            <v>0</v>
          </cell>
          <cell r="S61" t="str">
            <v>DMAC08008</v>
          </cell>
          <cell r="T61">
            <v>0</v>
          </cell>
          <cell r="W61">
            <v>0</v>
          </cell>
          <cell r="X61">
            <v>0</v>
          </cell>
          <cell r="Y61">
            <v>100</v>
          </cell>
          <cell r="Z61">
            <v>0</v>
          </cell>
          <cell r="AB61" t="str">
            <v>DMAC08008</v>
          </cell>
          <cell r="AC61">
            <v>0</v>
          </cell>
          <cell r="AF61">
            <v>0</v>
          </cell>
          <cell r="AG61">
            <v>0</v>
          </cell>
          <cell r="AH61">
            <v>100</v>
          </cell>
          <cell r="AI61">
            <v>0</v>
          </cell>
          <cell r="AK61" t="str">
            <v>DMAC08008</v>
          </cell>
          <cell r="AL61">
            <v>0</v>
          </cell>
          <cell r="AO61">
            <v>0</v>
          </cell>
          <cell r="AP61">
            <v>0</v>
          </cell>
          <cell r="AQ61">
            <v>100</v>
          </cell>
          <cell r="AR61">
            <v>0</v>
          </cell>
          <cell r="AT61" t="str">
            <v>DMAC08008</v>
          </cell>
          <cell r="AU61">
            <v>0</v>
          </cell>
          <cell r="AX61">
            <v>0</v>
          </cell>
          <cell r="AY61">
            <v>0</v>
          </cell>
          <cell r="AZ61">
            <v>100</v>
          </cell>
          <cell r="BA61">
            <v>0</v>
          </cell>
          <cell r="BC61" t="str">
            <v>DMAC08008</v>
          </cell>
          <cell r="BD61">
            <v>0</v>
          </cell>
          <cell r="BG61">
            <v>0</v>
          </cell>
          <cell r="BH61">
            <v>0</v>
          </cell>
          <cell r="BI61">
            <v>100</v>
          </cell>
          <cell r="BJ61">
            <v>0</v>
          </cell>
          <cell r="BL61" t="str">
            <v>DMAC08008</v>
          </cell>
          <cell r="BM61">
            <v>0</v>
          </cell>
          <cell r="BP61">
            <v>0</v>
          </cell>
          <cell r="BQ61">
            <v>0</v>
          </cell>
          <cell r="BR61">
            <v>100</v>
          </cell>
          <cell r="BS61">
            <v>0</v>
          </cell>
          <cell r="BU61" t="str">
            <v>DMAC08008</v>
          </cell>
          <cell r="BV61">
            <v>0</v>
          </cell>
          <cell r="BY61">
            <v>0</v>
          </cell>
          <cell r="BZ61">
            <v>0</v>
          </cell>
          <cell r="CA61">
            <v>100</v>
          </cell>
          <cell r="CB61">
            <v>0</v>
          </cell>
          <cell r="CD61" t="str">
            <v>DMAC08008</v>
          </cell>
          <cell r="CE61">
            <v>0</v>
          </cell>
          <cell r="CH61">
            <v>0</v>
          </cell>
          <cell r="CI61">
            <v>0</v>
          </cell>
          <cell r="CJ61">
            <v>100</v>
          </cell>
          <cell r="CK61">
            <v>0</v>
          </cell>
          <cell r="CM61" t="str">
            <v>DMAC08008</v>
          </cell>
          <cell r="CN61">
            <v>0</v>
          </cell>
          <cell r="CQ61">
            <v>0</v>
          </cell>
          <cell r="CR61">
            <v>0</v>
          </cell>
          <cell r="CS61">
            <v>100</v>
          </cell>
          <cell r="CT61">
            <v>0</v>
          </cell>
          <cell r="CV61" t="str">
            <v>DMAC08008</v>
          </cell>
          <cell r="CW61">
            <v>0</v>
          </cell>
          <cell r="CZ61">
            <v>0</v>
          </cell>
          <cell r="DA61">
            <v>0</v>
          </cell>
          <cell r="DB61">
            <v>100</v>
          </cell>
          <cell r="DC61">
            <v>0</v>
          </cell>
          <cell r="DE61" t="str">
            <v>DMAC08008</v>
          </cell>
          <cell r="DF61">
            <v>0</v>
          </cell>
          <cell r="DI61">
            <v>0</v>
          </cell>
          <cell r="DJ61">
            <v>0</v>
          </cell>
          <cell r="DK61">
            <v>100</v>
          </cell>
          <cell r="DN61" t="str">
            <v>DMAC08008</v>
          </cell>
          <cell r="DO61">
            <v>0</v>
          </cell>
          <cell r="DR61">
            <v>0</v>
          </cell>
          <cell r="DS61">
            <v>0</v>
          </cell>
          <cell r="DT61">
            <v>100</v>
          </cell>
          <cell r="DU61">
            <v>0</v>
          </cell>
          <cell r="DW61" t="str">
            <v>DMAC08008</v>
          </cell>
          <cell r="DX61">
            <v>0</v>
          </cell>
          <cell r="EA61">
            <v>0</v>
          </cell>
          <cell r="EB61">
            <v>0</v>
          </cell>
          <cell r="EC61">
            <v>100</v>
          </cell>
          <cell r="ED61">
            <v>0</v>
          </cell>
          <cell r="EF61" t="str">
            <v>DMAC08008</v>
          </cell>
          <cell r="EG61">
            <v>0</v>
          </cell>
          <cell r="EJ61">
            <v>0</v>
          </cell>
          <cell r="EK61">
            <v>0</v>
          </cell>
          <cell r="EL61">
            <v>100</v>
          </cell>
          <cell r="EM61">
            <v>0</v>
          </cell>
          <cell r="EO61" t="str">
            <v>DMAC08008</v>
          </cell>
          <cell r="EP61">
            <v>0</v>
          </cell>
          <cell r="ES61">
            <v>0</v>
          </cell>
          <cell r="ET61">
            <v>0</v>
          </cell>
          <cell r="EU61">
            <v>100</v>
          </cell>
          <cell r="EV61">
            <v>0</v>
          </cell>
          <cell r="EX61" t="str">
            <v>DMAC08008</v>
          </cell>
          <cell r="EY61">
            <v>0</v>
          </cell>
          <cell r="FB61">
            <v>0</v>
          </cell>
          <cell r="FC61">
            <v>0</v>
          </cell>
          <cell r="FD61">
            <v>100</v>
          </cell>
          <cell r="FE61">
            <v>0</v>
          </cell>
          <cell r="FG61" t="str">
            <v>DMAC08008</v>
          </cell>
          <cell r="FH61">
            <v>0</v>
          </cell>
          <cell r="FK61">
            <v>0</v>
          </cell>
          <cell r="FL61">
            <v>0</v>
          </cell>
          <cell r="FM61">
            <v>100</v>
          </cell>
          <cell r="FN61">
            <v>0</v>
          </cell>
          <cell r="FP61" t="str">
            <v>DMAC08008</v>
          </cell>
          <cell r="FQ61">
            <v>0</v>
          </cell>
          <cell r="FT61">
            <v>0</v>
          </cell>
          <cell r="FU61">
            <v>0</v>
          </cell>
          <cell r="FV61">
            <v>100</v>
          </cell>
          <cell r="FW61">
            <v>0</v>
          </cell>
          <cell r="FY61" t="str">
            <v>DMAC08008</v>
          </cell>
          <cell r="FZ61">
            <v>0</v>
          </cell>
          <cell r="GC61">
            <v>0</v>
          </cell>
          <cell r="GD61">
            <v>0</v>
          </cell>
          <cell r="GE61">
            <v>100</v>
          </cell>
          <cell r="GF61">
            <v>0</v>
          </cell>
          <cell r="GH61" t="str">
            <v>DMAC08008</v>
          </cell>
          <cell r="GI61">
            <v>0</v>
          </cell>
          <cell r="GL61">
            <v>0</v>
          </cell>
          <cell r="GM61">
            <v>0</v>
          </cell>
          <cell r="GN61">
            <v>100</v>
          </cell>
          <cell r="GO61">
            <v>0</v>
          </cell>
          <cell r="GQ61" t="str">
            <v>DMAC08008</v>
          </cell>
          <cell r="GR61">
            <v>0</v>
          </cell>
          <cell r="GU61">
            <v>0</v>
          </cell>
          <cell r="GV61">
            <v>0</v>
          </cell>
          <cell r="GW61">
            <v>100</v>
          </cell>
          <cell r="GX61">
            <v>0</v>
          </cell>
          <cell r="GZ61" t="str">
            <v>DMAC08008</v>
          </cell>
          <cell r="HA61">
            <v>0</v>
          </cell>
          <cell r="HD61">
            <v>0</v>
          </cell>
          <cell r="HE61">
            <v>0</v>
          </cell>
          <cell r="HF61">
            <v>100</v>
          </cell>
          <cell r="HG61">
            <v>0</v>
          </cell>
          <cell r="HI61" t="str">
            <v>DMAC08008</v>
          </cell>
          <cell r="HJ61">
            <v>0</v>
          </cell>
          <cell r="HM61">
            <v>0</v>
          </cell>
          <cell r="HN61">
            <v>0</v>
          </cell>
          <cell r="HO61">
            <v>100</v>
          </cell>
          <cell r="HP61">
            <v>0</v>
          </cell>
          <cell r="HR61" t="str">
            <v>DMAC08008</v>
          </cell>
          <cell r="HS61">
            <v>0</v>
          </cell>
          <cell r="HV61">
            <v>0</v>
          </cell>
          <cell r="HW61">
            <v>0</v>
          </cell>
          <cell r="HX61">
            <v>100</v>
          </cell>
          <cell r="HY61">
            <v>0</v>
          </cell>
          <cell r="IA61" t="str">
            <v>DMAC08008</v>
          </cell>
          <cell r="IB61">
            <v>0</v>
          </cell>
          <cell r="IE61">
            <v>0</v>
          </cell>
          <cell r="IF61">
            <v>0</v>
          </cell>
          <cell r="IG61">
            <v>100</v>
          </cell>
          <cell r="IH61">
            <v>0</v>
          </cell>
          <cell r="IJ61" t="str">
            <v>DMAC08008</v>
          </cell>
          <cell r="IK61">
            <v>0</v>
          </cell>
          <cell r="IN61">
            <v>0</v>
          </cell>
          <cell r="IO61">
            <v>0</v>
          </cell>
          <cell r="IP61">
            <v>100</v>
          </cell>
          <cell r="IQ61">
            <v>0</v>
          </cell>
        </row>
        <row r="62">
          <cell r="A62" t="str">
            <v>DMAC45013</v>
          </cell>
          <cell r="B62">
            <v>0</v>
          </cell>
          <cell r="E62">
            <v>0</v>
          </cell>
          <cell r="F62">
            <v>24</v>
          </cell>
          <cell r="G62">
            <v>100</v>
          </cell>
          <cell r="H62">
            <v>0</v>
          </cell>
          <cell r="J62" t="str">
            <v>DMAC45013</v>
          </cell>
          <cell r="K62">
            <v>0</v>
          </cell>
          <cell r="N62">
            <v>0</v>
          </cell>
          <cell r="O62">
            <v>24</v>
          </cell>
          <cell r="P62">
            <v>100</v>
          </cell>
          <cell r="Q62">
            <v>0</v>
          </cell>
          <cell r="S62" t="str">
            <v>DMAC45013</v>
          </cell>
          <cell r="T62">
            <v>0</v>
          </cell>
          <cell r="W62">
            <v>0</v>
          </cell>
          <cell r="X62">
            <v>24</v>
          </cell>
          <cell r="Y62">
            <v>100</v>
          </cell>
          <cell r="Z62">
            <v>0</v>
          </cell>
          <cell r="AB62" t="str">
            <v>DMAC45013</v>
          </cell>
          <cell r="AC62">
            <v>0</v>
          </cell>
          <cell r="AF62">
            <v>0</v>
          </cell>
          <cell r="AG62">
            <v>24</v>
          </cell>
          <cell r="AH62">
            <v>100</v>
          </cell>
          <cell r="AI62">
            <v>0</v>
          </cell>
          <cell r="AK62" t="str">
            <v>DMAC45013</v>
          </cell>
          <cell r="AL62">
            <v>0</v>
          </cell>
          <cell r="AO62">
            <v>0</v>
          </cell>
          <cell r="AP62">
            <v>24</v>
          </cell>
          <cell r="AQ62">
            <v>100</v>
          </cell>
          <cell r="AR62">
            <v>0</v>
          </cell>
          <cell r="AT62" t="str">
            <v>DMAC45013</v>
          </cell>
          <cell r="AU62">
            <v>9.1999999999999993</v>
          </cell>
          <cell r="AV62">
            <v>0</v>
          </cell>
          <cell r="AW62">
            <v>100</v>
          </cell>
          <cell r="AX62">
            <v>9.1999999999999993</v>
          </cell>
          <cell r="AY62">
            <v>24</v>
          </cell>
          <cell r="AZ62">
            <v>61.67</v>
          </cell>
          <cell r="BA62">
            <v>0</v>
          </cell>
          <cell r="BC62" t="str">
            <v>DMAC45013</v>
          </cell>
          <cell r="BD62">
            <v>24</v>
          </cell>
          <cell r="BE62">
            <v>79.653999999999996</v>
          </cell>
          <cell r="BF62">
            <v>20.346</v>
          </cell>
          <cell r="BG62">
            <v>24</v>
          </cell>
          <cell r="BH62">
            <v>24</v>
          </cell>
          <cell r="BI62">
            <v>0</v>
          </cell>
          <cell r="BJ62">
            <v>24</v>
          </cell>
          <cell r="BL62" t="str">
            <v>DMAC45013</v>
          </cell>
          <cell r="BM62">
            <v>24</v>
          </cell>
          <cell r="BN62">
            <v>100</v>
          </cell>
          <cell r="BO62">
            <v>0</v>
          </cell>
          <cell r="BP62">
            <v>24</v>
          </cell>
          <cell r="BQ62">
            <v>24</v>
          </cell>
          <cell r="BR62">
            <v>0</v>
          </cell>
          <cell r="BS62">
            <v>0</v>
          </cell>
          <cell r="BU62" t="str">
            <v>DMAC45013</v>
          </cell>
          <cell r="BV62">
            <v>24</v>
          </cell>
          <cell r="BW62">
            <v>100</v>
          </cell>
          <cell r="BX62">
            <v>0</v>
          </cell>
          <cell r="BY62">
            <v>24</v>
          </cell>
          <cell r="BZ62">
            <v>24</v>
          </cell>
          <cell r="CA62">
            <v>0</v>
          </cell>
          <cell r="CB62">
            <v>0</v>
          </cell>
          <cell r="CD62" t="str">
            <v>DMAC45013</v>
          </cell>
          <cell r="CE62">
            <v>24</v>
          </cell>
          <cell r="CF62">
            <v>100</v>
          </cell>
          <cell r="CG62">
            <v>0</v>
          </cell>
          <cell r="CH62">
            <v>24</v>
          </cell>
          <cell r="CI62">
            <v>24</v>
          </cell>
          <cell r="CJ62">
            <v>0</v>
          </cell>
          <cell r="CK62">
            <v>0</v>
          </cell>
          <cell r="CM62" t="str">
            <v>DMAC45013</v>
          </cell>
          <cell r="CN62">
            <v>24</v>
          </cell>
          <cell r="CO62">
            <v>100</v>
          </cell>
          <cell r="CP62">
            <v>0</v>
          </cell>
          <cell r="CQ62">
            <v>24</v>
          </cell>
          <cell r="CR62">
            <v>24</v>
          </cell>
          <cell r="CS62">
            <v>0</v>
          </cell>
          <cell r="CT62">
            <v>0</v>
          </cell>
          <cell r="CV62" t="str">
            <v>DMAC45013</v>
          </cell>
          <cell r="CW62">
            <v>21</v>
          </cell>
          <cell r="CX62">
            <v>100</v>
          </cell>
          <cell r="CY62">
            <v>0</v>
          </cell>
          <cell r="CZ62">
            <v>21</v>
          </cell>
          <cell r="DA62">
            <v>24</v>
          </cell>
          <cell r="DB62">
            <v>12.5</v>
          </cell>
          <cell r="DC62">
            <v>0</v>
          </cell>
          <cell r="DE62" t="str">
            <v>DMAC45013</v>
          </cell>
          <cell r="DF62">
            <v>2.0670000000000002</v>
          </cell>
          <cell r="DG62">
            <v>0</v>
          </cell>
          <cell r="DH62">
            <v>100</v>
          </cell>
          <cell r="DI62">
            <v>2.0670000000000002</v>
          </cell>
          <cell r="DJ62">
            <v>24</v>
          </cell>
          <cell r="DK62">
            <v>91.39</v>
          </cell>
          <cell r="DN62" t="str">
            <v>DMAC45013</v>
          </cell>
          <cell r="DO62">
            <v>0</v>
          </cell>
          <cell r="DR62">
            <v>0</v>
          </cell>
          <cell r="DS62">
            <v>24</v>
          </cell>
          <cell r="DT62">
            <v>100</v>
          </cell>
          <cell r="DU62">
            <v>0</v>
          </cell>
          <cell r="DW62" t="str">
            <v>DMAC45013</v>
          </cell>
          <cell r="DX62">
            <v>0</v>
          </cell>
          <cell r="EA62">
            <v>0</v>
          </cell>
          <cell r="EB62">
            <v>24</v>
          </cell>
          <cell r="EC62">
            <v>100</v>
          </cell>
          <cell r="ED62">
            <v>0</v>
          </cell>
          <cell r="EF62" t="str">
            <v>DMAC45013</v>
          </cell>
          <cell r="EG62">
            <v>3.3330000000000002</v>
          </cell>
          <cell r="EH62">
            <v>0</v>
          </cell>
          <cell r="EI62">
            <v>100</v>
          </cell>
          <cell r="EJ62">
            <v>3.3330000000000002</v>
          </cell>
          <cell r="EK62">
            <v>24</v>
          </cell>
          <cell r="EL62">
            <v>86.11</v>
          </cell>
          <cell r="EM62">
            <v>3.33</v>
          </cell>
          <cell r="EO62" t="str">
            <v>DMAC45013</v>
          </cell>
          <cell r="EP62">
            <v>0</v>
          </cell>
          <cell r="ES62">
            <v>0</v>
          </cell>
          <cell r="ET62">
            <v>11.983000000000001</v>
          </cell>
          <cell r="EU62">
            <v>100</v>
          </cell>
          <cell r="EV62">
            <v>0</v>
          </cell>
          <cell r="EX62" t="str">
            <v>DMAC45013</v>
          </cell>
          <cell r="EY62">
            <v>8.8330000000000002</v>
          </cell>
          <cell r="EZ62">
            <v>100</v>
          </cell>
          <cell r="FA62">
            <v>0</v>
          </cell>
          <cell r="FB62">
            <v>8.8330000000000002</v>
          </cell>
          <cell r="FC62">
            <v>24</v>
          </cell>
          <cell r="FD62">
            <v>63.2</v>
          </cell>
          <cell r="FE62">
            <v>0</v>
          </cell>
          <cell r="FG62" t="str">
            <v>DMAC45013</v>
          </cell>
          <cell r="FH62">
            <v>0</v>
          </cell>
          <cell r="FK62">
            <v>0</v>
          </cell>
          <cell r="FL62">
            <v>24</v>
          </cell>
          <cell r="FM62">
            <v>100</v>
          </cell>
          <cell r="FN62">
            <v>0</v>
          </cell>
          <cell r="FP62" t="str">
            <v>DMAC45013</v>
          </cell>
          <cell r="FQ62">
            <v>0</v>
          </cell>
          <cell r="FT62">
            <v>0</v>
          </cell>
          <cell r="FU62">
            <v>24</v>
          </cell>
          <cell r="FV62">
            <v>100</v>
          </cell>
          <cell r="FW62">
            <v>0</v>
          </cell>
          <cell r="FY62" t="str">
            <v>DMAC45013</v>
          </cell>
          <cell r="FZ62">
            <v>0</v>
          </cell>
          <cell r="GC62">
            <v>0</v>
          </cell>
          <cell r="GD62">
            <v>11.833</v>
          </cell>
          <cell r="GE62">
            <v>100</v>
          </cell>
          <cell r="GF62">
            <v>0</v>
          </cell>
          <cell r="GH62" t="str">
            <v>DMAC45013</v>
          </cell>
          <cell r="GI62">
            <v>0</v>
          </cell>
          <cell r="GL62">
            <v>0</v>
          </cell>
          <cell r="GM62">
            <v>11.833</v>
          </cell>
          <cell r="GN62">
            <v>100</v>
          </cell>
          <cell r="GO62">
            <v>0</v>
          </cell>
          <cell r="GQ62" t="str">
            <v>DMAC45013</v>
          </cell>
          <cell r="GR62">
            <v>0</v>
          </cell>
          <cell r="GU62">
            <v>0</v>
          </cell>
          <cell r="GV62">
            <v>24</v>
          </cell>
          <cell r="GW62">
            <v>100</v>
          </cell>
          <cell r="GX62">
            <v>0</v>
          </cell>
          <cell r="GZ62" t="str">
            <v>DMAC45013</v>
          </cell>
          <cell r="HA62">
            <v>0</v>
          </cell>
          <cell r="HD62">
            <v>0</v>
          </cell>
          <cell r="HE62">
            <v>24</v>
          </cell>
          <cell r="HF62">
            <v>100</v>
          </cell>
          <cell r="HG62">
            <v>0</v>
          </cell>
          <cell r="HI62" t="str">
            <v>DMAC45013</v>
          </cell>
          <cell r="HJ62">
            <v>0</v>
          </cell>
          <cell r="HM62">
            <v>0</v>
          </cell>
          <cell r="HN62">
            <v>24</v>
          </cell>
          <cell r="HO62">
            <v>100</v>
          </cell>
          <cell r="HP62">
            <v>0</v>
          </cell>
          <cell r="HR62" t="str">
            <v>DMAC45013</v>
          </cell>
          <cell r="HS62">
            <v>0</v>
          </cell>
          <cell r="HV62">
            <v>0</v>
          </cell>
          <cell r="HW62">
            <v>24</v>
          </cell>
          <cell r="HX62">
            <v>100</v>
          </cell>
          <cell r="HY62">
            <v>0</v>
          </cell>
          <cell r="IA62" t="str">
            <v>DMAC45013</v>
          </cell>
          <cell r="IB62">
            <v>4.0330000000000004</v>
          </cell>
          <cell r="IC62">
            <v>0</v>
          </cell>
          <cell r="ID62">
            <v>100</v>
          </cell>
          <cell r="IE62">
            <v>4.0330000000000004</v>
          </cell>
          <cell r="IF62">
            <v>24</v>
          </cell>
          <cell r="IG62">
            <v>83.2</v>
          </cell>
          <cell r="IH62">
            <v>4.03</v>
          </cell>
          <cell r="IJ62" t="str">
            <v>DMAC45013</v>
          </cell>
          <cell r="IK62">
            <v>8.8000000000000007</v>
          </cell>
          <cell r="IL62">
            <v>86.17</v>
          </cell>
          <cell r="IM62">
            <v>13.83</v>
          </cell>
          <cell r="IN62">
            <v>8.8000000000000007</v>
          </cell>
          <cell r="IO62">
            <v>24</v>
          </cell>
          <cell r="IP62">
            <v>63.33</v>
          </cell>
          <cell r="IQ62">
            <v>8.8000000000000007</v>
          </cell>
        </row>
        <row r="63">
          <cell r="A63" t="str">
            <v>DMAC45018</v>
          </cell>
          <cell r="B63">
            <v>1.2170000000000001</v>
          </cell>
          <cell r="C63">
            <v>100</v>
          </cell>
          <cell r="D63">
            <v>0</v>
          </cell>
          <cell r="E63">
            <v>1.2170000000000001</v>
          </cell>
          <cell r="F63">
            <v>24</v>
          </cell>
          <cell r="G63">
            <v>94.93</v>
          </cell>
          <cell r="H63">
            <v>0</v>
          </cell>
          <cell r="J63" t="str">
            <v>DMAC45018</v>
          </cell>
          <cell r="K63">
            <v>5.8840000000000003</v>
          </cell>
          <cell r="L63">
            <v>75.918000000000006</v>
          </cell>
          <cell r="M63">
            <v>24.082000000000001</v>
          </cell>
          <cell r="N63">
            <v>5.8840000000000003</v>
          </cell>
          <cell r="O63">
            <v>24</v>
          </cell>
          <cell r="P63">
            <v>75.48</v>
          </cell>
          <cell r="Q63">
            <v>0</v>
          </cell>
          <cell r="S63" t="str">
            <v>DMAC45018</v>
          </cell>
          <cell r="T63">
            <v>0</v>
          </cell>
          <cell r="W63">
            <v>0</v>
          </cell>
          <cell r="X63">
            <v>24</v>
          </cell>
          <cell r="Y63">
            <v>100</v>
          </cell>
          <cell r="Z63">
            <v>0</v>
          </cell>
          <cell r="AB63" t="str">
            <v>DMAC45018</v>
          </cell>
          <cell r="AC63">
            <v>0</v>
          </cell>
          <cell r="AF63">
            <v>0</v>
          </cell>
          <cell r="AG63">
            <v>24</v>
          </cell>
          <cell r="AH63">
            <v>100</v>
          </cell>
          <cell r="AI63">
            <v>0</v>
          </cell>
          <cell r="AK63" t="str">
            <v>DMAC45018</v>
          </cell>
          <cell r="AL63">
            <v>0</v>
          </cell>
          <cell r="AO63">
            <v>0</v>
          </cell>
          <cell r="AP63">
            <v>24</v>
          </cell>
          <cell r="AQ63">
            <v>100</v>
          </cell>
          <cell r="AR63">
            <v>0</v>
          </cell>
          <cell r="AT63" t="str">
            <v>DMAC45018</v>
          </cell>
          <cell r="AU63">
            <v>0</v>
          </cell>
          <cell r="AX63">
            <v>0</v>
          </cell>
          <cell r="AY63">
            <v>24</v>
          </cell>
          <cell r="AZ63">
            <v>100</v>
          </cell>
          <cell r="BA63">
            <v>0</v>
          </cell>
          <cell r="BC63" t="str">
            <v>DMAC45018</v>
          </cell>
          <cell r="BD63">
            <v>2.9</v>
          </cell>
          <cell r="BE63">
            <v>0</v>
          </cell>
          <cell r="BF63">
            <v>100</v>
          </cell>
          <cell r="BG63">
            <v>2.9</v>
          </cell>
          <cell r="BH63">
            <v>24</v>
          </cell>
          <cell r="BI63">
            <v>87.92</v>
          </cell>
          <cell r="BJ63">
            <v>0</v>
          </cell>
          <cell r="BL63" t="str">
            <v>DMAC45018</v>
          </cell>
          <cell r="BM63">
            <v>0</v>
          </cell>
          <cell r="BP63">
            <v>0</v>
          </cell>
          <cell r="BQ63">
            <v>11.667</v>
          </cell>
          <cell r="BR63">
            <v>100</v>
          </cell>
          <cell r="BS63">
            <v>0</v>
          </cell>
          <cell r="BU63" t="str">
            <v>DMAC45018</v>
          </cell>
          <cell r="BV63">
            <v>0</v>
          </cell>
          <cell r="BY63">
            <v>0</v>
          </cell>
          <cell r="BZ63">
            <v>24</v>
          </cell>
          <cell r="CA63">
            <v>100</v>
          </cell>
          <cell r="CB63">
            <v>0</v>
          </cell>
          <cell r="CD63" t="str">
            <v>DMAC45018</v>
          </cell>
          <cell r="CE63">
            <v>8.9670000000000005</v>
          </cell>
          <cell r="CF63">
            <v>0</v>
          </cell>
          <cell r="CG63">
            <v>100</v>
          </cell>
          <cell r="CH63">
            <v>8.9670000000000005</v>
          </cell>
          <cell r="CI63">
            <v>24</v>
          </cell>
          <cell r="CJ63">
            <v>62.64</v>
          </cell>
          <cell r="CK63">
            <v>0</v>
          </cell>
          <cell r="CM63" t="str">
            <v>DMAC45018</v>
          </cell>
          <cell r="CN63">
            <v>5</v>
          </cell>
          <cell r="CO63">
            <v>0</v>
          </cell>
          <cell r="CP63">
            <v>100</v>
          </cell>
          <cell r="CQ63">
            <v>5</v>
          </cell>
          <cell r="CR63">
            <v>24</v>
          </cell>
          <cell r="CS63">
            <v>79.17</v>
          </cell>
          <cell r="CT63">
            <v>0</v>
          </cell>
          <cell r="CV63" t="str">
            <v>DMAC45018</v>
          </cell>
          <cell r="CW63">
            <v>0</v>
          </cell>
          <cell r="CZ63">
            <v>0</v>
          </cell>
          <cell r="DA63">
            <v>24</v>
          </cell>
          <cell r="DB63">
            <v>100</v>
          </cell>
          <cell r="DC63">
            <v>0</v>
          </cell>
          <cell r="DE63" t="str">
            <v>DMAC45018</v>
          </cell>
          <cell r="DF63">
            <v>0</v>
          </cell>
          <cell r="DI63">
            <v>0</v>
          </cell>
          <cell r="DJ63">
            <v>24</v>
          </cell>
          <cell r="DK63">
            <v>100</v>
          </cell>
          <cell r="DN63" t="str">
            <v>DMAC45018</v>
          </cell>
          <cell r="DO63">
            <v>1.0329999999999999</v>
          </cell>
          <cell r="DP63">
            <v>0</v>
          </cell>
          <cell r="DQ63">
            <v>100</v>
          </cell>
          <cell r="DR63">
            <v>1.0329999999999999</v>
          </cell>
          <cell r="DS63">
            <v>24</v>
          </cell>
          <cell r="DT63">
            <v>95.7</v>
          </cell>
          <cell r="DU63">
            <v>1.03</v>
          </cell>
          <cell r="DW63" t="str">
            <v>DMAC45018</v>
          </cell>
          <cell r="DX63">
            <v>0</v>
          </cell>
          <cell r="EA63">
            <v>0</v>
          </cell>
          <cell r="EB63">
            <v>24</v>
          </cell>
          <cell r="EC63">
            <v>100</v>
          </cell>
          <cell r="ED63">
            <v>0</v>
          </cell>
          <cell r="EF63" t="str">
            <v>DMAC45018</v>
          </cell>
          <cell r="EG63">
            <v>0</v>
          </cell>
          <cell r="EJ63">
            <v>0</v>
          </cell>
          <cell r="EK63">
            <v>24</v>
          </cell>
          <cell r="EL63">
            <v>100</v>
          </cell>
          <cell r="EM63">
            <v>0</v>
          </cell>
          <cell r="EO63" t="str">
            <v>DMAC45018</v>
          </cell>
          <cell r="EP63">
            <v>3.35</v>
          </cell>
          <cell r="EQ63">
            <v>0</v>
          </cell>
          <cell r="ER63">
            <v>100</v>
          </cell>
          <cell r="ES63">
            <v>3.35</v>
          </cell>
          <cell r="ET63">
            <v>24</v>
          </cell>
          <cell r="EU63">
            <v>86.04</v>
          </cell>
          <cell r="EV63">
            <v>1.68</v>
          </cell>
          <cell r="EX63" t="str">
            <v>DMAC45018</v>
          </cell>
          <cell r="EY63">
            <v>0</v>
          </cell>
          <cell r="FB63">
            <v>0</v>
          </cell>
          <cell r="FC63">
            <v>24</v>
          </cell>
          <cell r="FD63">
            <v>100</v>
          </cell>
          <cell r="FE63">
            <v>0</v>
          </cell>
          <cell r="FG63" t="str">
            <v>DMAC45018</v>
          </cell>
          <cell r="FH63">
            <v>0</v>
          </cell>
          <cell r="FK63">
            <v>0</v>
          </cell>
          <cell r="FL63">
            <v>24</v>
          </cell>
          <cell r="FM63">
            <v>100</v>
          </cell>
          <cell r="FN63">
            <v>0</v>
          </cell>
          <cell r="FP63" t="str">
            <v>DMAC45018</v>
          </cell>
          <cell r="FQ63">
            <v>0</v>
          </cell>
          <cell r="FT63">
            <v>0</v>
          </cell>
          <cell r="FU63">
            <v>24</v>
          </cell>
          <cell r="FV63">
            <v>100</v>
          </cell>
          <cell r="FW63">
            <v>0</v>
          </cell>
          <cell r="FY63" t="str">
            <v>DMAC45018</v>
          </cell>
          <cell r="FZ63">
            <v>1.2</v>
          </cell>
          <cell r="GA63">
            <v>0</v>
          </cell>
          <cell r="GB63">
            <v>100</v>
          </cell>
          <cell r="GC63">
            <v>1.2</v>
          </cell>
          <cell r="GD63">
            <v>11.833</v>
          </cell>
          <cell r="GE63">
            <v>95</v>
          </cell>
          <cell r="GF63">
            <v>0</v>
          </cell>
          <cell r="GH63" t="str">
            <v>DMAC45018</v>
          </cell>
          <cell r="GI63">
            <v>7.0830000000000002</v>
          </cell>
          <cell r="GJ63">
            <v>0</v>
          </cell>
          <cell r="GK63">
            <v>100</v>
          </cell>
          <cell r="GL63">
            <v>7.0830000000000002</v>
          </cell>
          <cell r="GM63">
            <v>11.8</v>
          </cell>
          <cell r="GN63">
            <v>70.489999999999995</v>
          </cell>
          <cell r="GO63">
            <v>0</v>
          </cell>
          <cell r="GQ63" t="str">
            <v>DMAC45018</v>
          </cell>
          <cell r="GR63">
            <v>17.417000000000002</v>
          </cell>
          <cell r="GS63">
            <v>100</v>
          </cell>
          <cell r="GT63">
            <v>0</v>
          </cell>
          <cell r="GU63">
            <v>17.417000000000002</v>
          </cell>
          <cell r="GV63">
            <v>24</v>
          </cell>
          <cell r="GW63">
            <v>27.43</v>
          </cell>
          <cell r="GX63">
            <v>0</v>
          </cell>
          <cell r="GZ63" t="str">
            <v>DMAC45018</v>
          </cell>
          <cell r="HA63">
            <v>1.417</v>
          </cell>
          <cell r="HB63">
            <v>0</v>
          </cell>
          <cell r="HC63">
            <v>100</v>
          </cell>
          <cell r="HD63">
            <v>1.417</v>
          </cell>
          <cell r="HE63">
            <v>24</v>
          </cell>
          <cell r="HF63">
            <v>94.1</v>
          </cell>
          <cell r="HG63">
            <v>1.42</v>
          </cell>
          <cell r="HI63" t="str">
            <v>DMAC45018</v>
          </cell>
          <cell r="HJ63">
            <v>0.46700000000000003</v>
          </cell>
          <cell r="HK63">
            <v>0</v>
          </cell>
          <cell r="HL63">
            <v>100</v>
          </cell>
          <cell r="HM63">
            <v>0.46700000000000003</v>
          </cell>
          <cell r="HN63">
            <v>24</v>
          </cell>
          <cell r="HO63">
            <v>98.05</v>
          </cell>
          <cell r="HP63">
            <v>0</v>
          </cell>
          <cell r="HR63" t="str">
            <v>DMAC45018</v>
          </cell>
          <cell r="HS63">
            <v>0</v>
          </cell>
          <cell r="HV63">
            <v>0</v>
          </cell>
          <cell r="HW63">
            <v>24</v>
          </cell>
          <cell r="HX63">
            <v>100</v>
          </cell>
          <cell r="HY63">
            <v>0</v>
          </cell>
          <cell r="IA63" t="str">
            <v>DMAC45018</v>
          </cell>
          <cell r="IB63">
            <v>0</v>
          </cell>
          <cell r="IE63">
            <v>0</v>
          </cell>
          <cell r="IF63">
            <v>11.666</v>
          </cell>
          <cell r="IG63">
            <v>100</v>
          </cell>
          <cell r="IH63">
            <v>0</v>
          </cell>
          <cell r="IJ63" t="str">
            <v>DMAC45018</v>
          </cell>
          <cell r="IK63">
            <v>0</v>
          </cell>
          <cell r="IN63">
            <v>0</v>
          </cell>
          <cell r="IO63">
            <v>24</v>
          </cell>
          <cell r="IP63">
            <v>100</v>
          </cell>
          <cell r="IQ63">
            <v>0</v>
          </cell>
        </row>
        <row r="64">
          <cell r="A64" t="str">
            <v>DMIR45002</v>
          </cell>
          <cell r="B64">
            <v>0</v>
          </cell>
          <cell r="E64">
            <v>0</v>
          </cell>
          <cell r="F64">
            <v>24</v>
          </cell>
          <cell r="G64">
            <v>100</v>
          </cell>
          <cell r="H64">
            <v>0</v>
          </cell>
          <cell r="J64" t="str">
            <v>DMIR45002</v>
          </cell>
          <cell r="K64">
            <v>0</v>
          </cell>
          <cell r="N64">
            <v>0</v>
          </cell>
          <cell r="O64">
            <v>24</v>
          </cell>
          <cell r="P64">
            <v>100</v>
          </cell>
          <cell r="Q64">
            <v>0</v>
          </cell>
          <cell r="S64" t="str">
            <v>DMIR45002</v>
          </cell>
          <cell r="T64">
            <v>0</v>
          </cell>
          <cell r="W64">
            <v>0</v>
          </cell>
          <cell r="X64">
            <v>24</v>
          </cell>
          <cell r="Y64">
            <v>100</v>
          </cell>
          <cell r="Z64">
            <v>0</v>
          </cell>
          <cell r="AB64" t="str">
            <v>DMIR45002</v>
          </cell>
          <cell r="AC64">
            <v>1.1000000000000001</v>
          </cell>
          <cell r="AD64">
            <v>0</v>
          </cell>
          <cell r="AE64">
            <v>100</v>
          </cell>
          <cell r="AF64">
            <v>1.1000000000000001</v>
          </cell>
          <cell r="AG64">
            <v>24</v>
          </cell>
          <cell r="AH64">
            <v>95.42</v>
          </cell>
          <cell r="AI64">
            <v>0</v>
          </cell>
          <cell r="AK64" t="str">
            <v>DMIR45002</v>
          </cell>
          <cell r="AL64">
            <v>5.9669999999999996</v>
          </cell>
          <cell r="AM64">
            <v>71.510000000000005</v>
          </cell>
          <cell r="AN64">
            <v>28.49</v>
          </cell>
          <cell r="AO64">
            <v>5.9669999999999996</v>
          </cell>
          <cell r="AP64">
            <v>24</v>
          </cell>
          <cell r="AQ64">
            <v>75.14</v>
          </cell>
          <cell r="AR64">
            <v>0</v>
          </cell>
          <cell r="AT64" t="str">
            <v>DMIR45002</v>
          </cell>
          <cell r="AU64">
            <v>3.4169999999999998</v>
          </cell>
          <cell r="AV64">
            <v>0</v>
          </cell>
          <cell r="AW64">
            <v>100</v>
          </cell>
          <cell r="AX64">
            <v>3.4169999999999998</v>
          </cell>
          <cell r="AY64">
            <v>24</v>
          </cell>
          <cell r="AZ64">
            <v>85.76</v>
          </cell>
          <cell r="BA64">
            <v>3.42</v>
          </cell>
          <cell r="BC64" t="str">
            <v>DMIR45002</v>
          </cell>
          <cell r="BD64">
            <v>1.9330000000000001</v>
          </cell>
          <cell r="BE64">
            <v>0</v>
          </cell>
          <cell r="BF64">
            <v>100</v>
          </cell>
          <cell r="BG64">
            <v>1.9330000000000001</v>
          </cell>
          <cell r="BH64">
            <v>24</v>
          </cell>
          <cell r="BI64">
            <v>91.95</v>
          </cell>
          <cell r="BJ64">
            <v>0</v>
          </cell>
          <cell r="BL64" t="str">
            <v>DMIR45002</v>
          </cell>
          <cell r="BM64">
            <v>0</v>
          </cell>
          <cell r="BP64">
            <v>0</v>
          </cell>
          <cell r="BQ64">
            <v>11.667</v>
          </cell>
          <cell r="BR64">
            <v>100</v>
          </cell>
          <cell r="BS64">
            <v>0</v>
          </cell>
          <cell r="BU64" t="str">
            <v>DMIR45002</v>
          </cell>
          <cell r="BV64">
            <v>0</v>
          </cell>
          <cell r="BY64">
            <v>0</v>
          </cell>
          <cell r="BZ64">
            <v>24</v>
          </cell>
          <cell r="CA64">
            <v>100</v>
          </cell>
          <cell r="CB64">
            <v>0</v>
          </cell>
          <cell r="CD64" t="str">
            <v>DMIR45002</v>
          </cell>
          <cell r="CE64">
            <v>0</v>
          </cell>
          <cell r="CH64">
            <v>0</v>
          </cell>
          <cell r="CI64">
            <v>24</v>
          </cell>
          <cell r="CJ64">
            <v>100</v>
          </cell>
          <cell r="CK64">
            <v>0</v>
          </cell>
          <cell r="CM64" t="str">
            <v>DMIR45002</v>
          </cell>
          <cell r="CN64">
            <v>0</v>
          </cell>
          <cell r="CQ64">
            <v>0</v>
          </cell>
          <cell r="CR64">
            <v>24</v>
          </cell>
          <cell r="CS64">
            <v>100</v>
          </cell>
          <cell r="CT64">
            <v>0</v>
          </cell>
          <cell r="CV64" t="str">
            <v>DMIR45002</v>
          </cell>
          <cell r="CW64">
            <v>1.0169999999999999</v>
          </cell>
          <cell r="CX64">
            <v>0</v>
          </cell>
          <cell r="CY64">
            <v>100</v>
          </cell>
          <cell r="CZ64">
            <v>1.0169999999999999</v>
          </cell>
          <cell r="DA64">
            <v>24</v>
          </cell>
          <cell r="DB64">
            <v>95.76</v>
          </cell>
          <cell r="DC64">
            <v>0</v>
          </cell>
          <cell r="DE64" t="str">
            <v>DMIR45002</v>
          </cell>
          <cell r="DF64">
            <v>0</v>
          </cell>
          <cell r="DI64">
            <v>0</v>
          </cell>
          <cell r="DJ64">
            <v>24</v>
          </cell>
          <cell r="DK64">
            <v>100</v>
          </cell>
          <cell r="DN64" t="str">
            <v>DMIR45002</v>
          </cell>
          <cell r="DO64">
            <v>0</v>
          </cell>
          <cell r="DR64">
            <v>0</v>
          </cell>
          <cell r="DS64">
            <v>24</v>
          </cell>
          <cell r="DT64">
            <v>100</v>
          </cell>
          <cell r="DU64">
            <v>0</v>
          </cell>
          <cell r="DW64" t="str">
            <v>DMIR45002</v>
          </cell>
          <cell r="DX64">
            <v>0</v>
          </cell>
          <cell r="EA64">
            <v>0</v>
          </cell>
          <cell r="EB64">
            <v>15</v>
          </cell>
          <cell r="EC64">
            <v>100</v>
          </cell>
          <cell r="ED64">
            <v>0</v>
          </cell>
          <cell r="EF64" t="str">
            <v>DMIR45002</v>
          </cell>
          <cell r="EG64">
            <v>0</v>
          </cell>
          <cell r="EJ64">
            <v>0</v>
          </cell>
          <cell r="EK64">
            <v>24</v>
          </cell>
          <cell r="EL64">
            <v>100</v>
          </cell>
          <cell r="EM64">
            <v>0</v>
          </cell>
          <cell r="EO64" t="str">
            <v>DMIR45002</v>
          </cell>
          <cell r="EP64">
            <v>7.117</v>
          </cell>
          <cell r="EQ64">
            <v>0</v>
          </cell>
          <cell r="ER64">
            <v>100</v>
          </cell>
          <cell r="ES64">
            <v>7.117</v>
          </cell>
          <cell r="ET64">
            <v>24</v>
          </cell>
          <cell r="EU64">
            <v>70.349999999999994</v>
          </cell>
          <cell r="EV64">
            <v>0</v>
          </cell>
          <cell r="EX64" t="str">
            <v>DMIR45002</v>
          </cell>
          <cell r="EY64">
            <v>0</v>
          </cell>
          <cell r="FB64">
            <v>0</v>
          </cell>
          <cell r="FC64">
            <v>24</v>
          </cell>
          <cell r="FD64">
            <v>100</v>
          </cell>
          <cell r="FE64">
            <v>0</v>
          </cell>
          <cell r="FG64" t="str">
            <v>DMIR45002</v>
          </cell>
          <cell r="FH64">
            <v>9.3170000000000002</v>
          </cell>
          <cell r="FI64">
            <v>0</v>
          </cell>
          <cell r="FJ64">
            <v>100</v>
          </cell>
          <cell r="FK64">
            <v>9.3170000000000002</v>
          </cell>
          <cell r="FL64">
            <v>24</v>
          </cell>
          <cell r="FM64">
            <v>61.18</v>
          </cell>
          <cell r="FN64">
            <v>9.32</v>
          </cell>
          <cell r="FP64" t="str">
            <v>DMIR45002</v>
          </cell>
          <cell r="FQ64">
            <v>4.5830000000000002</v>
          </cell>
          <cell r="FR64">
            <v>0</v>
          </cell>
          <cell r="FS64">
            <v>100</v>
          </cell>
          <cell r="FT64">
            <v>4.5830000000000002</v>
          </cell>
          <cell r="FU64">
            <v>24</v>
          </cell>
          <cell r="FV64">
            <v>80.900000000000006</v>
          </cell>
          <cell r="FW64">
            <v>4.58</v>
          </cell>
          <cell r="FY64" t="str">
            <v>DMIR45002</v>
          </cell>
          <cell r="FZ64">
            <v>10.717000000000001</v>
          </cell>
          <cell r="GA64">
            <v>0</v>
          </cell>
          <cell r="GB64">
            <v>100</v>
          </cell>
          <cell r="GC64">
            <v>10.717000000000001</v>
          </cell>
          <cell r="GD64">
            <v>24</v>
          </cell>
          <cell r="GE64">
            <v>55.35</v>
          </cell>
          <cell r="GF64">
            <v>10.72</v>
          </cell>
          <cell r="GH64" t="str">
            <v>DMIR45002</v>
          </cell>
          <cell r="GI64">
            <v>22.167000000000002</v>
          </cell>
          <cell r="GJ64">
            <v>0</v>
          </cell>
          <cell r="GK64">
            <v>100</v>
          </cell>
          <cell r="GL64">
            <v>22.167000000000002</v>
          </cell>
          <cell r="GM64">
            <v>24</v>
          </cell>
          <cell r="GN64">
            <v>7.64</v>
          </cell>
          <cell r="GO64">
            <v>0</v>
          </cell>
          <cell r="GQ64" t="str">
            <v>DMIR45002</v>
          </cell>
          <cell r="GR64">
            <v>0</v>
          </cell>
          <cell r="GU64">
            <v>0</v>
          </cell>
          <cell r="GV64">
            <v>24</v>
          </cell>
          <cell r="GW64">
            <v>100</v>
          </cell>
          <cell r="GX64">
            <v>0</v>
          </cell>
          <cell r="GZ64" t="str">
            <v>DMIR45002</v>
          </cell>
          <cell r="HA64">
            <v>0</v>
          </cell>
          <cell r="HD64">
            <v>0</v>
          </cell>
          <cell r="HE64">
            <v>24</v>
          </cell>
          <cell r="HF64">
            <v>100</v>
          </cell>
          <cell r="HG64">
            <v>0</v>
          </cell>
          <cell r="HI64" t="str">
            <v>DMIR45002</v>
          </cell>
          <cell r="HJ64">
            <v>4.3330000000000002</v>
          </cell>
          <cell r="HK64">
            <v>0</v>
          </cell>
          <cell r="HL64">
            <v>100</v>
          </cell>
          <cell r="HM64">
            <v>4.3330000000000002</v>
          </cell>
          <cell r="HN64">
            <v>24</v>
          </cell>
          <cell r="HO64">
            <v>81.95</v>
          </cell>
          <cell r="HP64">
            <v>0</v>
          </cell>
          <cell r="HR64" t="str">
            <v>DMIR45002</v>
          </cell>
          <cell r="HS64">
            <v>0</v>
          </cell>
          <cell r="HV64">
            <v>0</v>
          </cell>
          <cell r="HW64">
            <v>24</v>
          </cell>
          <cell r="HX64">
            <v>100</v>
          </cell>
          <cell r="HY64">
            <v>0</v>
          </cell>
          <cell r="IA64" t="str">
            <v>DMIR45002</v>
          </cell>
          <cell r="IB64">
            <v>0</v>
          </cell>
          <cell r="IE64">
            <v>0</v>
          </cell>
          <cell r="IF64">
            <v>11.667</v>
          </cell>
          <cell r="IG64">
            <v>100</v>
          </cell>
          <cell r="IH64">
            <v>0</v>
          </cell>
          <cell r="IJ64" t="str">
            <v>DMIR45002</v>
          </cell>
          <cell r="IK64">
            <v>0</v>
          </cell>
          <cell r="IN64">
            <v>0</v>
          </cell>
          <cell r="IO64">
            <v>24</v>
          </cell>
          <cell r="IP64">
            <v>100</v>
          </cell>
          <cell r="IQ64">
            <v>0</v>
          </cell>
        </row>
        <row r="65">
          <cell r="A65" t="str">
            <v>DMTR11003</v>
          </cell>
          <cell r="B65">
            <v>0</v>
          </cell>
          <cell r="E65">
            <v>0</v>
          </cell>
          <cell r="F65">
            <v>0</v>
          </cell>
          <cell r="G65">
            <v>100</v>
          </cell>
          <cell r="H65">
            <v>0</v>
          </cell>
          <cell r="J65" t="str">
            <v>DMTR11003</v>
          </cell>
          <cell r="K65">
            <v>0</v>
          </cell>
          <cell r="N65">
            <v>0</v>
          </cell>
          <cell r="O65">
            <v>0</v>
          </cell>
          <cell r="P65">
            <v>100</v>
          </cell>
          <cell r="Q65">
            <v>0</v>
          </cell>
          <cell r="S65" t="str">
            <v>DMTR11003</v>
          </cell>
          <cell r="T65">
            <v>0</v>
          </cell>
          <cell r="W65">
            <v>0</v>
          </cell>
          <cell r="X65">
            <v>0</v>
          </cell>
          <cell r="Y65">
            <v>100</v>
          </cell>
          <cell r="Z65">
            <v>0</v>
          </cell>
          <cell r="AB65" t="str">
            <v>DMTR11003</v>
          </cell>
          <cell r="AC65">
            <v>0</v>
          </cell>
          <cell r="AF65">
            <v>0</v>
          </cell>
          <cell r="AG65">
            <v>0</v>
          </cell>
          <cell r="AH65">
            <v>100</v>
          </cell>
          <cell r="AI65">
            <v>0</v>
          </cell>
          <cell r="AK65" t="str">
            <v>DMTR11003</v>
          </cell>
          <cell r="AL65">
            <v>0</v>
          </cell>
          <cell r="AO65">
            <v>0</v>
          </cell>
          <cell r="AP65">
            <v>0</v>
          </cell>
          <cell r="AQ65">
            <v>100</v>
          </cell>
          <cell r="AR65">
            <v>0</v>
          </cell>
          <cell r="AT65" t="str">
            <v>DMTR11003</v>
          </cell>
          <cell r="AU65">
            <v>0</v>
          </cell>
          <cell r="AX65">
            <v>0</v>
          </cell>
          <cell r="AY65">
            <v>0</v>
          </cell>
          <cell r="AZ65">
            <v>100</v>
          </cell>
          <cell r="BA65">
            <v>0</v>
          </cell>
          <cell r="BC65" t="str">
            <v>DMTR11003</v>
          </cell>
          <cell r="BD65">
            <v>0</v>
          </cell>
          <cell r="BG65">
            <v>0</v>
          </cell>
          <cell r="BH65">
            <v>0</v>
          </cell>
          <cell r="BI65">
            <v>100</v>
          </cell>
          <cell r="BJ65">
            <v>0</v>
          </cell>
          <cell r="BL65" t="str">
            <v>DMTR11003</v>
          </cell>
          <cell r="BM65">
            <v>0</v>
          </cell>
          <cell r="BP65">
            <v>0</v>
          </cell>
          <cell r="BQ65">
            <v>0</v>
          </cell>
          <cell r="BR65">
            <v>100</v>
          </cell>
          <cell r="BS65">
            <v>0</v>
          </cell>
          <cell r="BU65" t="str">
            <v>DMTR11003</v>
          </cell>
          <cell r="BV65">
            <v>0</v>
          </cell>
          <cell r="BY65">
            <v>0</v>
          </cell>
          <cell r="BZ65">
            <v>0</v>
          </cell>
          <cell r="CA65">
            <v>100</v>
          </cell>
          <cell r="CB65">
            <v>0</v>
          </cell>
          <cell r="CD65" t="str">
            <v>DMTR11003</v>
          </cell>
          <cell r="CE65">
            <v>0</v>
          </cell>
          <cell r="CH65">
            <v>0</v>
          </cell>
          <cell r="CI65">
            <v>0</v>
          </cell>
          <cell r="CJ65">
            <v>100</v>
          </cell>
          <cell r="CK65">
            <v>0</v>
          </cell>
          <cell r="CM65" t="str">
            <v>DMTR11003</v>
          </cell>
          <cell r="CN65">
            <v>0</v>
          </cell>
          <cell r="CQ65">
            <v>0</v>
          </cell>
          <cell r="CR65">
            <v>0</v>
          </cell>
          <cell r="CS65">
            <v>100</v>
          </cell>
          <cell r="CT65">
            <v>0</v>
          </cell>
          <cell r="CV65" t="str">
            <v>DMTR11003</v>
          </cell>
          <cell r="CW65">
            <v>0</v>
          </cell>
          <cell r="CZ65">
            <v>0</v>
          </cell>
          <cell r="DA65">
            <v>0</v>
          </cell>
          <cell r="DB65">
            <v>100</v>
          </cell>
          <cell r="DC65">
            <v>0</v>
          </cell>
          <cell r="DE65" t="str">
            <v>DMTR11003</v>
          </cell>
          <cell r="DF65">
            <v>0</v>
          </cell>
          <cell r="DI65">
            <v>0</v>
          </cell>
          <cell r="DJ65">
            <v>0</v>
          </cell>
          <cell r="DK65">
            <v>100</v>
          </cell>
          <cell r="DN65" t="str">
            <v>DMTR11003</v>
          </cell>
          <cell r="DO65">
            <v>0</v>
          </cell>
          <cell r="DR65">
            <v>0</v>
          </cell>
          <cell r="DS65">
            <v>0</v>
          </cell>
          <cell r="DT65">
            <v>100</v>
          </cell>
          <cell r="DU65">
            <v>0</v>
          </cell>
          <cell r="DW65" t="str">
            <v>DMTR11003</v>
          </cell>
          <cell r="DX65">
            <v>0</v>
          </cell>
          <cell r="EA65">
            <v>0</v>
          </cell>
          <cell r="EB65">
            <v>0</v>
          </cell>
          <cell r="EC65">
            <v>100</v>
          </cell>
          <cell r="ED65">
            <v>0</v>
          </cell>
          <cell r="EF65" t="str">
            <v>DMTR11003</v>
          </cell>
          <cell r="EG65">
            <v>0</v>
          </cell>
          <cell r="EJ65">
            <v>0</v>
          </cell>
          <cell r="EK65">
            <v>0</v>
          </cell>
          <cell r="EL65">
            <v>100</v>
          </cell>
          <cell r="EM65">
            <v>0</v>
          </cell>
          <cell r="EO65" t="str">
            <v>DMTR11003</v>
          </cell>
          <cell r="EP65">
            <v>0</v>
          </cell>
          <cell r="ES65">
            <v>0</v>
          </cell>
          <cell r="ET65">
            <v>0</v>
          </cell>
          <cell r="EU65">
            <v>100</v>
          </cell>
          <cell r="EV65">
            <v>0</v>
          </cell>
          <cell r="EX65" t="str">
            <v>DMTR11003</v>
          </cell>
          <cell r="EY65">
            <v>0</v>
          </cell>
          <cell r="FB65">
            <v>0</v>
          </cell>
          <cell r="FC65">
            <v>0</v>
          </cell>
          <cell r="FD65">
            <v>100</v>
          </cell>
          <cell r="FE65">
            <v>0</v>
          </cell>
          <cell r="FG65" t="str">
            <v>DMTR11003</v>
          </cell>
          <cell r="FH65">
            <v>0</v>
          </cell>
          <cell r="FK65">
            <v>0</v>
          </cell>
          <cell r="FL65">
            <v>0</v>
          </cell>
          <cell r="FM65">
            <v>100</v>
          </cell>
          <cell r="FN65">
            <v>0</v>
          </cell>
          <cell r="FP65" t="str">
            <v>DMTR11003</v>
          </cell>
          <cell r="FQ65">
            <v>0</v>
          </cell>
          <cell r="FT65">
            <v>0</v>
          </cell>
          <cell r="FU65">
            <v>0</v>
          </cell>
          <cell r="FV65">
            <v>100</v>
          </cell>
          <cell r="FW65">
            <v>0</v>
          </cell>
          <cell r="FY65" t="str">
            <v>DMTR11003</v>
          </cell>
          <cell r="FZ65">
            <v>0</v>
          </cell>
          <cell r="GC65">
            <v>0</v>
          </cell>
          <cell r="GD65">
            <v>0</v>
          </cell>
          <cell r="GE65">
            <v>100</v>
          </cell>
          <cell r="GF65">
            <v>0</v>
          </cell>
          <cell r="GH65" t="str">
            <v>DMTR11003</v>
          </cell>
          <cell r="GI65">
            <v>0</v>
          </cell>
          <cell r="GL65">
            <v>0</v>
          </cell>
          <cell r="GM65">
            <v>0</v>
          </cell>
          <cell r="GN65">
            <v>100</v>
          </cell>
          <cell r="GO65">
            <v>0</v>
          </cell>
          <cell r="GQ65" t="str">
            <v>DMTR11003</v>
          </cell>
          <cell r="GR65">
            <v>0</v>
          </cell>
          <cell r="GU65">
            <v>0</v>
          </cell>
          <cell r="GV65">
            <v>0</v>
          </cell>
          <cell r="GW65">
            <v>100</v>
          </cell>
          <cell r="GX65">
            <v>0</v>
          </cell>
          <cell r="GZ65" t="str">
            <v>DMTR11003</v>
          </cell>
          <cell r="HA65">
            <v>0</v>
          </cell>
          <cell r="HD65">
            <v>0</v>
          </cell>
          <cell r="HE65">
            <v>0</v>
          </cell>
          <cell r="HF65">
            <v>100</v>
          </cell>
          <cell r="HG65">
            <v>0</v>
          </cell>
          <cell r="HI65" t="str">
            <v>DMTR11003</v>
          </cell>
          <cell r="HJ65">
            <v>0</v>
          </cell>
          <cell r="HM65">
            <v>0</v>
          </cell>
          <cell r="HN65">
            <v>0</v>
          </cell>
          <cell r="HO65">
            <v>100</v>
          </cell>
          <cell r="HP65">
            <v>0</v>
          </cell>
          <cell r="HR65" t="str">
            <v>DMTR11003</v>
          </cell>
          <cell r="HS65">
            <v>0</v>
          </cell>
          <cell r="HV65">
            <v>0</v>
          </cell>
          <cell r="HW65">
            <v>0</v>
          </cell>
          <cell r="HX65">
            <v>100</v>
          </cell>
          <cell r="HY65">
            <v>0</v>
          </cell>
          <cell r="IA65" t="str">
            <v>DMTR11003</v>
          </cell>
          <cell r="IB65">
            <v>0</v>
          </cell>
          <cell r="IE65">
            <v>0</v>
          </cell>
          <cell r="IF65">
            <v>0</v>
          </cell>
          <cell r="IG65">
            <v>100</v>
          </cell>
          <cell r="IH65">
            <v>0</v>
          </cell>
          <cell r="IJ65" t="str">
            <v>DMTR11003</v>
          </cell>
          <cell r="IK65">
            <v>0</v>
          </cell>
          <cell r="IN65">
            <v>0</v>
          </cell>
          <cell r="IO65">
            <v>0</v>
          </cell>
          <cell r="IP65">
            <v>100</v>
          </cell>
          <cell r="IQ65">
            <v>0</v>
          </cell>
        </row>
        <row r="66">
          <cell r="A66" t="str">
            <v>DMTR11006</v>
          </cell>
          <cell r="B66">
            <v>0</v>
          </cell>
          <cell r="E66">
            <v>0</v>
          </cell>
          <cell r="F66">
            <v>0</v>
          </cell>
          <cell r="G66">
            <v>100</v>
          </cell>
          <cell r="H66">
            <v>0</v>
          </cell>
          <cell r="J66" t="str">
            <v>DMTR11006</v>
          </cell>
          <cell r="K66">
            <v>0</v>
          </cell>
          <cell r="N66">
            <v>0</v>
          </cell>
          <cell r="O66">
            <v>0</v>
          </cell>
          <cell r="P66">
            <v>100</v>
          </cell>
          <cell r="Q66">
            <v>0</v>
          </cell>
          <cell r="S66" t="str">
            <v>DMTR11006</v>
          </cell>
          <cell r="T66">
            <v>0</v>
          </cell>
          <cell r="W66">
            <v>0</v>
          </cell>
          <cell r="X66">
            <v>0</v>
          </cell>
          <cell r="Y66">
            <v>100</v>
          </cell>
          <cell r="Z66">
            <v>0</v>
          </cell>
          <cell r="AB66" t="str">
            <v>DMTR11006</v>
          </cell>
          <cell r="AC66">
            <v>0</v>
          </cell>
          <cell r="AF66">
            <v>0</v>
          </cell>
          <cell r="AG66">
            <v>0</v>
          </cell>
          <cell r="AH66">
            <v>100</v>
          </cell>
          <cell r="AI66">
            <v>0</v>
          </cell>
          <cell r="AK66" t="str">
            <v>DMTR11006</v>
          </cell>
          <cell r="AL66">
            <v>0</v>
          </cell>
          <cell r="AO66">
            <v>0</v>
          </cell>
          <cell r="AP66">
            <v>0</v>
          </cell>
          <cell r="AQ66">
            <v>100</v>
          </cell>
          <cell r="AR66">
            <v>0</v>
          </cell>
          <cell r="AT66" t="str">
            <v>DMTR11006</v>
          </cell>
          <cell r="AU66">
            <v>0</v>
          </cell>
          <cell r="AX66">
            <v>0</v>
          </cell>
          <cell r="AY66">
            <v>0</v>
          </cell>
          <cell r="AZ66">
            <v>100</v>
          </cell>
          <cell r="BA66">
            <v>0</v>
          </cell>
          <cell r="BC66" t="str">
            <v>DMTR11006</v>
          </cell>
          <cell r="BD66">
            <v>0</v>
          </cell>
          <cell r="BG66">
            <v>0</v>
          </cell>
          <cell r="BH66">
            <v>0</v>
          </cell>
          <cell r="BI66">
            <v>100</v>
          </cell>
          <cell r="BJ66">
            <v>0</v>
          </cell>
          <cell r="BL66" t="str">
            <v>DMTR11006</v>
          </cell>
          <cell r="BM66">
            <v>0</v>
          </cell>
          <cell r="BP66">
            <v>0</v>
          </cell>
          <cell r="BQ66">
            <v>0</v>
          </cell>
          <cell r="BR66">
            <v>100</v>
          </cell>
          <cell r="BS66">
            <v>0</v>
          </cell>
          <cell r="BU66" t="str">
            <v>DMTR11006</v>
          </cell>
          <cell r="BV66">
            <v>0</v>
          </cell>
          <cell r="BY66">
            <v>0</v>
          </cell>
          <cell r="BZ66">
            <v>0</v>
          </cell>
          <cell r="CA66">
            <v>100</v>
          </cell>
          <cell r="CB66">
            <v>0</v>
          </cell>
          <cell r="CD66" t="str">
            <v>DMTR11006</v>
          </cell>
          <cell r="CE66">
            <v>0</v>
          </cell>
          <cell r="CH66">
            <v>0</v>
          </cell>
          <cell r="CI66">
            <v>0</v>
          </cell>
          <cell r="CJ66">
            <v>100</v>
          </cell>
          <cell r="CK66">
            <v>0</v>
          </cell>
          <cell r="CM66" t="str">
            <v>DMTR11006</v>
          </cell>
          <cell r="CN66">
            <v>0</v>
          </cell>
          <cell r="CQ66">
            <v>0</v>
          </cell>
          <cell r="CR66">
            <v>0</v>
          </cell>
          <cell r="CS66">
            <v>100</v>
          </cell>
          <cell r="CT66">
            <v>0</v>
          </cell>
          <cell r="CV66" t="str">
            <v>DMTR11006</v>
          </cell>
          <cell r="CW66">
            <v>0</v>
          </cell>
          <cell r="CZ66">
            <v>0</v>
          </cell>
          <cell r="DA66">
            <v>0</v>
          </cell>
          <cell r="DB66">
            <v>100</v>
          </cell>
          <cell r="DC66">
            <v>0</v>
          </cell>
          <cell r="DE66" t="str">
            <v>DMTR11006</v>
          </cell>
          <cell r="DF66">
            <v>0</v>
          </cell>
          <cell r="DI66">
            <v>0</v>
          </cell>
          <cell r="DJ66">
            <v>0</v>
          </cell>
          <cell r="DK66">
            <v>100</v>
          </cell>
          <cell r="DN66" t="str">
            <v>DMTR11006</v>
          </cell>
          <cell r="DO66">
            <v>0</v>
          </cell>
          <cell r="DR66">
            <v>0</v>
          </cell>
          <cell r="DS66">
            <v>0</v>
          </cell>
          <cell r="DT66">
            <v>100</v>
          </cell>
          <cell r="DU66">
            <v>0</v>
          </cell>
          <cell r="DW66" t="str">
            <v>DMTR11006</v>
          </cell>
          <cell r="DX66">
            <v>0</v>
          </cell>
          <cell r="EA66">
            <v>0</v>
          </cell>
          <cell r="EB66">
            <v>0</v>
          </cell>
          <cell r="EC66">
            <v>100</v>
          </cell>
          <cell r="ED66">
            <v>0</v>
          </cell>
          <cell r="EF66" t="str">
            <v>DMTR11006</v>
          </cell>
          <cell r="EG66">
            <v>0</v>
          </cell>
          <cell r="EJ66">
            <v>0</v>
          </cell>
          <cell r="EK66">
            <v>0</v>
          </cell>
          <cell r="EL66">
            <v>100</v>
          </cell>
          <cell r="EM66">
            <v>0</v>
          </cell>
          <cell r="EO66" t="str">
            <v>DMTR11006</v>
          </cell>
          <cell r="EP66">
            <v>0</v>
          </cell>
          <cell r="ES66">
            <v>0</v>
          </cell>
          <cell r="ET66">
            <v>0</v>
          </cell>
          <cell r="EU66">
            <v>100</v>
          </cell>
          <cell r="EV66">
            <v>0</v>
          </cell>
          <cell r="EX66" t="str">
            <v>DMTR11006</v>
          </cell>
          <cell r="EY66">
            <v>0</v>
          </cell>
          <cell r="FB66">
            <v>0</v>
          </cell>
          <cell r="FC66">
            <v>0</v>
          </cell>
          <cell r="FD66">
            <v>100</v>
          </cell>
          <cell r="FE66">
            <v>0</v>
          </cell>
          <cell r="FG66" t="str">
            <v>DMTR11006</v>
          </cell>
          <cell r="FH66">
            <v>0</v>
          </cell>
          <cell r="FK66">
            <v>0</v>
          </cell>
          <cell r="FL66">
            <v>0</v>
          </cell>
          <cell r="FM66">
            <v>100</v>
          </cell>
          <cell r="FN66">
            <v>0</v>
          </cell>
          <cell r="FP66" t="str">
            <v>DMTR11006</v>
          </cell>
          <cell r="FQ66">
            <v>0</v>
          </cell>
          <cell r="FT66">
            <v>0</v>
          </cell>
          <cell r="FU66">
            <v>0</v>
          </cell>
          <cell r="FV66">
            <v>100</v>
          </cell>
          <cell r="FW66">
            <v>0</v>
          </cell>
          <cell r="FY66" t="str">
            <v>DMTR11006</v>
          </cell>
          <cell r="FZ66">
            <v>0</v>
          </cell>
          <cell r="GC66">
            <v>0</v>
          </cell>
          <cell r="GD66">
            <v>0</v>
          </cell>
          <cell r="GE66">
            <v>100</v>
          </cell>
          <cell r="GF66">
            <v>0</v>
          </cell>
          <cell r="GH66" t="str">
            <v>DMTR11006</v>
          </cell>
          <cell r="GI66">
            <v>0</v>
          </cell>
          <cell r="GL66">
            <v>0</v>
          </cell>
          <cell r="GM66">
            <v>0</v>
          </cell>
          <cell r="GN66">
            <v>100</v>
          </cell>
          <cell r="GO66">
            <v>0</v>
          </cell>
          <cell r="GQ66" t="str">
            <v>DMTR11006</v>
          </cell>
          <cell r="GR66">
            <v>0</v>
          </cell>
          <cell r="GU66">
            <v>0</v>
          </cell>
          <cell r="GV66">
            <v>0</v>
          </cell>
          <cell r="GW66">
            <v>100</v>
          </cell>
          <cell r="GX66">
            <v>0</v>
          </cell>
          <cell r="GZ66" t="str">
            <v>DMTR11006</v>
          </cell>
          <cell r="HA66">
            <v>0</v>
          </cell>
          <cell r="HD66">
            <v>0</v>
          </cell>
          <cell r="HE66">
            <v>0</v>
          </cell>
          <cell r="HF66">
            <v>100</v>
          </cell>
          <cell r="HG66">
            <v>0</v>
          </cell>
          <cell r="HI66" t="str">
            <v>DMTR11006</v>
          </cell>
          <cell r="HJ66">
            <v>0</v>
          </cell>
          <cell r="HM66">
            <v>0</v>
          </cell>
          <cell r="HN66">
            <v>0</v>
          </cell>
          <cell r="HO66">
            <v>100</v>
          </cell>
          <cell r="HP66">
            <v>0</v>
          </cell>
          <cell r="HR66" t="str">
            <v>DMTR11006</v>
          </cell>
          <cell r="HS66">
            <v>0</v>
          </cell>
          <cell r="HV66">
            <v>0</v>
          </cell>
          <cell r="HW66">
            <v>0</v>
          </cell>
          <cell r="HX66">
            <v>100</v>
          </cell>
          <cell r="HY66">
            <v>0</v>
          </cell>
          <cell r="IA66" t="str">
            <v>DMTR11006</v>
          </cell>
          <cell r="IB66">
            <v>0</v>
          </cell>
          <cell r="IE66">
            <v>0</v>
          </cell>
          <cell r="IF66">
            <v>0</v>
          </cell>
          <cell r="IG66">
            <v>100</v>
          </cell>
          <cell r="IH66">
            <v>0</v>
          </cell>
          <cell r="IJ66" t="str">
            <v>DMTR11006</v>
          </cell>
          <cell r="IK66">
            <v>0</v>
          </cell>
          <cell r="IN66">
            <v>0</v>
          </cell>
          <cell r="IO66">
            <v>0</v>
          </cell>
          <cell r="IP66">
            <v>100</v>
          </cell>
          <cell r="IQ66">
            <v>0</v>
          </cell>
        </row>
        <row r="67">
          <cell r="A67" t="str">
            <v>DMTR11008</v>
          </cell>
          <cell r="B67">
            <v>0</v>
          </cell>
          <cell r="E67">
            <v>0</v>
          </cell>
          <cell r="F67">
            <v>0</v>
          </cell>
          <cell r="G67">
            <v>100</v>
          </cell>
          <cell r="H67">
            <v>0</v>
          </cell>
          <cell r="J67" t="str">
            <v>DMTR11008</v>
          </cell>
          <cell r="K67">
            <v>0</v>
          </cell>
          <cell r="N67">
            <v>0</v>
          </cell>
          <cell r="O67">
            <v>0</v>
          </cell>
          <cell r="P67">
            <v>100</v>
          </cell>
          <cell r="Q67">
            <v>0</v>
          </cell>
          <cell r="S67" t="str">
            <v>DMTR11008</v>
          </cell>
          <cell r="T67">
            <v>0</v>
          </cell>
          <cell r="W67">
            <v>0</v>
          </cell>
          <cell r="X67">
            <v>0</v>
          </cell>
          <cell r="Y67">
            <v>100</v>
          </cell>
          <cell r="Z67">
            <v>0</v>
          </cell>
          <cell r="AB67" t="str">
            <v>DMTR11008</v>
          </cell>
          <cell r="AC67">
            <v>0</v>
          </cell>
          <cell r="AF67">
            <v>0</v>
          </cell>
          <cell r="AG67">
            <v>0</v>
          </cell>
          <cell r="AH67">
            <v>100</v>
          </cell>
          <cell r="AI67">
            <v>0</v>
          </cell>
          <cell r="AK67" t="str">
            <v>DMTR11008</v>
          </cell>
          <cell r="AL67">
            <v>0</v>
          </cell>
          <cell r="AO67">
            <v>0</v>
          </cell>
          <cell r="AP67">
            <v>0</v>
          </cell>
          <cell r="AQ67">
            <v>100</v>
          </cell>
          <cell r="AR67">
            <v>0</v>
          </cell>
          <cell r="AT67" t="str">
            <v>DMTR11008</v>
          </cell>
          <cell r="AU67">
            <v>0</v>
          </cell>
          <cell r="AX67">
            <v>0</v>
          </cell>
          <cell r="AY67">
            <v>0</v>
          </cell>
          <cell r="AZ67">
            <v>100</v>
          </cell>
          <cell r="BA67">
            <v>0</v>
          </cell>
          <cell r="BC67" t="str">
            <v>DMTR11008</v>
          </cell>
          <cell r="BD67">
            <v>0</v>
          </cell>
          <cell r="BG67">
            <v>0</v>
          </cell>
          <cell r="BH67">
            <v>0</v>
          </cell>
          <cell r="BI67">
            <v>100</v>
          </cell>
          <cell r="BJ67">
            <v>0</v>
          </cell>
          <cell r="BL67" t="str">
            <v>DMTR11008</v>
          </cell>
          <cell r="BM67">
            <v>0</v>
          </cell>
          <cell r="BP67">
            <v>0</v>
          </cell>
          <cell r="BQ67">
            <v>0</v>
          </cell>
          <cell r="BR67">
            <v>100</v>
          </cell>
          <cell r="BS67">
            <v>0</v>
          </cell>
          <cell r="BU67" t="str">
            <v>DMTR11008</v>
          </cell>
          <cell r="BV67">
            <v>0</v>
          </cell>
          <cell r="BY67">
            <v>0</v>
          </cell>
          <cell r="BZ67">
            <v>0</v>
          </cell>
          <cell r="CA67">
            <v>100</v>
          </cell>
          <cell r="CB67">
            <v>0</v>
          </cell>
          <cell r="CD67" t="str">
            <v>DMTR11008</v>
          </cell>
          <cell r="CE67">
            <v>0</v>
          </cell>
          <cell r="CH67">
            <v>0</v>
          </cell>
          <cell r="CI67">
            <v>0</v>
          </cell>
          <cell r="CJ67">
            <v>100</v>
          </cell>
          <cell r="CK67">
            <v>0</v>
          </cell>
          <cell r="CM67" t="str">
            <v>DMTR11008</v>
          </cell>
          <cell r="CN67">
            <v>0</v>
          </cell>
          <cell r="CQ67">
            <v>0</v>
          </cell>
          <cell r="CR67">
            <v>0</v>
          </cell>
          <cell r="CS67">
            <v>100</v>
          </cell>
          <cell r="CT67">
            <v>0</v>
          </cell>
          <cell r="CV67" t="str">
            <v>DMTR11008</v>
          </cell>
          <cell r="CW67">
            <v>0</v>
          </cell>
          <cell r="CZ67">
            <v>0</v>
          </cell>
          <cell r="DA67">
            <v>0</v>
          </cell>
          <cell r="DB67">
            <v>100</v>
          </cell>
          <cell r="DC67">
            <v>0</v>
          </cell>
          <cell r="DE67" t="str">
            <v>DMTR11008</v>
          </cell>
          <cell r="DF67">
            <v>0</v>
          </cell>
          <cell r="DI67">
            <v>0</v>
          </cell>
          <cell r="DJ67">
            <v>0</v>
          </cell>
          <cell r="DK67">
            <v>100</v>
          </cell>
          <cell r="DN67" t="str">
            <v>DMTR11008</v>
          </cell>
          <cell r="DO67">
            <v>0</v>
          </cell>
          <cell r="DR67">
            <v>0</v>
          </cell>
          <cell r="DS67">
            <v>0</v>
          </cell>
          <cell r="DT67">
            <v>100</v>
          </cell>
          <cell r="DU67">
            <v>0</v>
          </cell>
          <cell r="DW67" t="str">
            <v>DMTR11008</v>
          </cell>
          <cell r="DX67">
            <v>0</v>
          </cell>
          <cell r="EA67">
            <v>0</v>
          </cell>
          <cell r="EB67">
            <v>0</v>
          </cell>
          <cell r="EC67">
            <v>100</v>
          </cell>
          <cell r="ED67">
            <v>0</v>
          </cell>
          <cell r="EF67" t="str">
            <v>DMTR11008</v>
          </cell>
          <cell r="EG67">
            <v>0</v>
          </cell>
          <cell r="EJ67">
            <v>0</v>
          </cell>
          <cell r="EK67">
            <v>0</v>
          </cell>
          <cell r="EL67">
            <v>100</v>
          </cell>
          <cell r="EM67">
            <v>0</v>
          </cell>
          <cell r="EO67" t="str">
            <v>DMTR11008</v>
          </cell>
          <cell r="EP67">
            <v>0</v>
          </cell>
          <cell r="ES67">
            <v>0</v>
          </cell>
          <cell r="ET67">
            <v>0</v>
          </cell>
          <cell r="EU67">
            <v>100</v>
          </cell>
          <cell r="EV67">
            <v>0</v>
          </cell>
          <cell r="EX67" t="str">
            <v>DMTR11008</v>
          </cell>
          <cell r="EY67">
            <v>0</v>
          </cell>
          <cell r="FB67">
            <v>0</v>
          </cell>
          <cell r="FC67">
            <v>0</v>
          </cell>
          <cell r="FD67">
            <v>100</v>
          </cell>
          <cell r="FE67">
            <v>0</v>
          </cell>
          <cell r="FG67" t="str">
            <v>DMTR11008</v>
          </cell>
          <cell r="FH67">
            <v>0</v>
          </cell>
          <cell r="FK67">
            <v>0</v>
          </cell>
          <cell r="FL67">
            <v>0</v>
          </cell>
          <cell r="FM67">
            <v>100</v>
          </cell>
          <cell r="FN67">
            <v>0</v>
          </cell>
          <cell r="FP67" t="str">
            <v>DMTR11008</v>
          </cell>
          <cell r="FQ67">
            <v>0</v>
          </cell>
          <cell r="FT67">
            <v>0</v>
          </cell>
          <cell r="FU67">
            <v>0</v>
          </cell>
          <cell r="FV67">
            <v>100</v>
          </cell>
          <cell r="FW67">
            <v>0</v>
          </cell>
          <cell r="FY67" t="str">
            <v>DMTR11008</v>
          </cell>
          <cell r="FZ67">
            <v>0</v>
          </cell>
          <cell r="GC67">
            <v>0</v>
          </cell>
          <cell r="GD67">
            <v>0</v>
          </cell>
          <cell r="GE67">
            <v>100</v>
          </cell>
          <cell r="GF67">
            <v>0</v>
          </cell>
          <cell r="GH67" t="str">
            <v>DMTR11008</v>
          </cell>
          <cell r="GI67">
            <v>0</v>
          </cell>
          <cell r="GL67">
            <v>0</v>
          </cell>
          <cell r="GM67">
            <v>0</v>
          </cell>
          <cell r="GN67">
            <v>100</v>
          </cell>
          <cell r="GO67">
            <v>0</v>
          </cell>
          <cell r="GQ67" t="str">
            <v>DMTR11008</v>
          </cell>
          <cell r="GR67">
            <v>0</v>
          </cell>
          <cell r="GU67">
            <v>0</v>
          </cell>
          <cell r="GV67">
            <v>0</v>
          </cell>
          <cell r="GW67">
            <v>100</v>
          </cell>
          <cell r="GX67">
            <v>0</v>
          </cell>
          <cell r="GZ67" t="str">
            <v>DMTR11008</v>
          </cell>
          <cell r="HA67">
            <v>0</v>
          </cell>
          <cell r="HD67">
            <v>0</v>
          </cell>
          <cell r="HE67">
            <v>0</v>
          </cell>
          <cell r="HF67">
            <v>100</v>
          </cell>
          <cell r="HG67">
            <v>0</v>
          </cell>
          <cell r="HI67" t="str">
            <v>DMTR11008</v>
          </cell>
          <cell r="HJ67">
            <v>0</v>
          </cell>
          <cell r="HM67">
            <v>0</v>
          </cell>
          <cell r="HN67">
            <v>0</v>
          </cell>
          <cell r="HO67">
            <v>100</v>
          </cell>
          <cell r="HP67">
            <v>0</v>
          </cell>
          <cell r="HR67" t="str">
            <v>DMTR11008</v>
          </cell>
          <cell r="HS67">
            <v>0</v>
          </cell>
          <cell r="HV67">
            <v>0</v>
          </cell>
          <cell r="HW67">
            <v>0</v>
          </cell>
          <cell r="HX67">
            <v>100</v>
          </cell>
          <cell r="HY67">
            <v>0</v>
          </cell>
          <cell r="IA67" t="str">
            <v>DMTR11008</v>
          </cell>
          <cell r="IB67">
            <v>0</v>
          </cell>
          <cell r="IE67">
            <v>0</v>
          </cell>
          <cell r="IF67">
            <v>0</v>
          </cell>
          <cell r="IG67">
            <v>100</v>
          </cell>
          <cell r="IH67">
            <v>0</v>
          </cell>
          <cell r="IJ67" t="str">
            <v>DMTR11008</v>
          </cell>
          <cell r="IK67">
            <v>0</v>
          </cell>
          <cell r="IN67">
            <v>0</v>
          </cell>
          <cell r="IO67">
            <v>0</v>
          </cell>
          <cell r="IP67">
            <v>100</v>
          </cell>
          <cell r="IQ67">
            <v>0</v>
          </cell>
        </row>
        <row r="68">
          <cell r="A68" t="str">
            <v>DTHN26021</v>
          </cell>
          <cell r="B68">
            <v>0</v>
          </cell>
          <cell r="E68">
            <v>0</v>
          </cell>
          <cell r="F68">
            <v>0</v>
          </cell>
          <cell r="G68">
            <v>100</v>
          </cell>
          <cell r="H68">
            <v>0</v>
          </cell>
          <cell r="J68" t="str">
            <v>DTHN26021</v>
          </cell>
          <cell r="K68">
            <v>0</v>
          </cell>
          <cell r="N68">
            <v>0</v>
          </cell>
          <cell r="O68">
            <v>0</v>
          </cell>
          <cell r="P68">
            <v>100</v>
          </cell>
          <cell r="Q68">
            <v>0</v>
          </cell>
          <cell r="S68" t="str">
            <v>DTHN26021</v>
          </cell>
          <cell r="T68">
            <v>0</v>
          </cell>
          <cell r="W68">
            <v>0</v>
          </cell>
          <cell r="X68">
            <v>0</v>
          </cell>
          <cell r="Y68">
            <v>100</v>
          </cell>
          <cell r="Z68">
            <v>0</v>
          </cell>
          <cell r="AB68" t="str">
            <v>DTHN26021</v>
          </cell>
          <cell r="AC68">
            <v>0</v>
          </cell>
          <cell r="AF68">
            <v>0</v>
          </cell>
          <cell r="AG68">
            <v>0</v>
          </cell>
          <cell r="AH68">
            <v>100</v>
          </cell>
          <cell r="AI68">
            <v>0</v>
          </cell>
          <cell r="AK68" t="str">
            <v>DTHN26021</v>
          </cell>
          <cell r="AL68">
            <v>0</v>
          </cell>
          <cell r="AO68">
            <v>0</v>
          </cell>
          <cell r="AP68">
            <v>0</v>
          </cell>
          <cell r="AQ68">
            <v>100</v>
          </cell>
          <cell r="AR68">
            <v>0</v>
          </cell>
          <cell r="AT68" t="str">
            <v>DTHN26021</v>
          </cell>
          <cell r="AU68">
            <v>0</v>
          </cell>
          <cell r="AX68">
            <v>0</v>
          </cell>
          <cell r="AY68">
            <v>0</v>
          </cell>
          <cell r="AZ68">
            <v>100</v>
          </cell>
          <cell r="BA68">
            <v>0</v>
          </cell>
          <cell r="BC68" t="str">
            <v>DTHN26021</v>
          </cell>
          <cell r="BD68">
            <v>0</v>
          </cell>
          <cell r="BG68">
            <v>0</v>
          </cell>
          <cell r="BH68">
            <v>0</v>
          </cell>
          <cell r="BI68">
            <v>100</v>
          </cell>
          <cell r="BJ68">
            <v>0</v>
          </cell>
          <cell r="BL68" t="str">
            <v>DTHN26021</v>
          </cell>
          <cell r="BM68">
            <v>0</v>
          </cell>
          <cell r="BP68">
            <v>0</v>
          </cell>
          <cell r="BQ68">
            <v>0</v>
          </cell>
          <cell r="BR68">
            <v>100</v>
          </cell>
          <cell r="BS68">
            <v>0</v>
          </cell>
          <cell r="BU68" t="str">
            <v>DTHN26021</v>
          </cell>
          <cell r="BV68">
            <v>0</v>
          </cell>
          <cell r="BY68">
            <v>0</v>
          </cell>
          <cell r="BZ68">
            <v>0</v>
          </cell>
          <cell r="CA68">
            <v>100</v>
          </cell>
          <cell r="CB68">
            <v>0</v>
          </cell>
          <cell r="CD68" t="str">
            <v>DTHN26021</v>
          </cell>
          <cell r="CE68">
            <v>0</v>
          </cell>
          <cell r="CH68">
            <v>0</v>
          </cell>
          <cell r="CI68">
            <v>0</v>
          </cell>
          <cell r="CJ68">
            <v>100</v>
          </cell>
          <cell r="CK68">
            <v>0</v>
          </cell>
          <cell r="CM68" t="str">
            <v>DTHN26021</v>
          </cell>
          <cell r="CN68">
            <v>0</v>
          </cell>
          <cell r="CQ68">
            <v>0</v>
          </cell>
          <cell r="CR68">
            <v>0</v>
          </cell>
          <cell r="CS68">
            <v>100</v>
          </cell>
          <cell r="CT68">
            <v>0</v>
          </cell>
          <cell r="CV68" t="str">
            <v>DTHN26021</v>
          </cell>
          <cell r="CW68">
            <v>0</v>
          </cell>
          <cell r="CZ68">
            <v>0</v>
          </cell>
          <cell r="DA68">
            <v>0</v>
          </cell>
          <cell r="DB68">
            <v>100</v>
          </cell>
          <cell r="DC68">
            <v>0</v>
          </cell>
          <cell r="DE68" t="str">
            <v>DTHN26021</v>
          </cell>
          <cell r="DF68">
            <v>0</v>
          </cell>
          <cell r="DI68">
            <v>0</v>
          </cell>
          <cell r="DJ68">
            <v>0</v>
          </cell>
          <cell r="DK68">
            <v>100</v>
          </cell>
          <cell r="DN68" t="str">
            <v>DTHN26021</v>
          </cell>
          <cell r="DO68">
            <v>0</v>
          </cell>
          <cell r="DR68">
            <v>0</v>
          </cell>
          <cell r="DS68">
            <v>0</v>
          </cell>
          <cell r="DT68">
            <v>100</v>
          </cell>
          <cell r="DU68">
            <v>0</v>
          </cell>
          <cell r="DW68" t="str">
            <v>DTHN26021</v>
          </cell>
          <cell r="DX68">
            <v>0</v>
          </cell>
          <cell r="EA68">
            <v>0</v>
          </cell>
          <cell r="EB68">
            <v>0</v>
          </cell>
          <cell r="EC68">
            <v>100</v>
          </cell>
          <cell r="ED68">
            <v>0</v>
          </cell>
          <cell r="EF68" t="str">
            <v>DTHN26021</v>
          </cell>
          <cell r="EG68">
            <v>0</v>
          </cell>
          <cell r="EJ68">
            <v>0</v>
          </cell>
          <cell r="EK68">
            <v>0</v>
          </cell>
          <cell r="EL68">
            <v>100</v>
          </cell>
          <cell r="EM68">
            <v>0</v>
          </cell>
          <cell r="EO68" t="str">
            <v>DTHN26021</v>
          </cell>
          <cell r="EP68">
            <v>0</v>
          </cell>
          <cell r="ES68">
            <v>0</v>
          </cell>
          <cell r="ET68">
            <v>0</v>
          </cell>
          <cell r="EU68">
            <v>100</v>
          </cell>
          <cell r="EV68">
            <v>0</v>
          </cell>
          <cell r="EX68" t="str">
            <v>DTHN26021</v>
          </cell>
          <cell r="EY68">
            <v>0</v>
          </cell>
          <cell r="FB68">
            <v>0</v>
          </cell>
          <cell r="FC68">
            <v>0</v>
          </cell>
          <cell r="FD68">
            <v>100</v>
          </cell>
          <cell r="FE68">
            <v>0</v>
          </cell>
          <cell r="FG68" t="str">
            <v>DTHN26021</v>
          </cell>
          <cell r="FH68">
            <v>0</v>
          </cell>
          <cell r="FK68">
            <v>0</v>
          </cell>
          <cell r="FL68">
            <v>0</v>
          </cell>
          <cell r="FM68">
            <v>100</v>
          </cell>
          <cell r="FN68">
            <v>0</v>
          </cell>
          <cell r="FP68" t="str">
            <v>DTHN26021</v>
          </cell>
          <cell r="FQ68">
            <v>0</v>
          </cell>
          <cell r="FT68">
            <v>0</v>
          </cell>
          <cell r="FU68">
            <v>0</v>
          </cell>
          <cell r="FV68">
            <v>100</v>
          </cell>
          <cell r="FW68">
            <v>0</v>
          </cell>
          <cell r="FY68" t="str">
            <v>DTHN26021</v>
          </cell>
          <cell r="FZ68">
            <v>0</v>
          </cell>
          <cell r="GC68">
            <v>0</v>
          </cell>
          <cell r="GD68">
            <v>0</v>
          </cell>
          <cell r="GE68">
            <v>100</v>
          </cell>
          <cell r="GF68">
            <v>0</v>
          </cell>
          <cell r="GH68" t="str">
            <v>DTHN26021</v>
          </cell>
          <cell r="GI68">
            <v>0</v>
          </cell>
          <cell r="GL68">
            <v>0</v>
          </cell>
          <cell r="GM68">
            <v>0</v>
          </cell>
          <cell r="GN68">
            <v>100</v>
          </cell>
          <cell r="GO68">
            <v>0</v>
          </cell>
          <cell r="GQ68" t="str">
            <v>DTHN26021</v>
          </cell>
          <cell r="GR68">
            <v>0</v>
          </cell>
          <cell r="GU68">
            <v>0</v>
          </cell>
          <cell r="GV68">
            <v>0</v>
          </cell>
          <cell r="GW68">
            <v>100</v>
          </cell>
          <cell r="GX68">
            <v>0</v>
          </cell>
          <cell r="GZ68" t="str">
            <v>DTHN26021</v>
          </cell>
          <cell r="HA68">
            <v>0</v>
          </cell>
          <cell r="HD68">
            <v>0</v>
          </cell>
          <cell r="HE68">
            <v>0</v>
          </cell>
          <cell r="HF68">
            <v>100</v>
          </cell>
          <cell r="HG68">
            <v>0</v>
          </cell>
          <cell r="HI68" t="str">
            <v>DTHN26021</v>
          </cell>
          <cell r="HJ68">
            <v>0</v>
          </cell>
          <cell r="HM68">
            <v>0</v>
          </cell>
          <cell r="HN68">
            <v>0</v>
          </cell>
          <cell r="HO68">
            <v>100</v>
          </cell>
          <cell r="HP68">
            <v>0</v>
          </cell>
          <cell r="HR68" t="str">
            <v>DTHN26021</v>
          </cell>
          <cell r="HS68">
            <v>0</v>
          </cell>
          <cell r="HV68">
            <v>0</v>
          </cell>
          <cell r="HW68">
            <v>0</v>
          </cell>
          <cell r="HX68">
            <v>100</v>
          </cell>
          <cell r="HY68">
            <v>0</v>
          </cell>
          <cell r="IA68" t="str">
            <v>DTHN26021</v>
          </cell>
          <cell r="IB68">
            <v>0</v>
          </cell>
          <cell r="IE68">
            <v>0</v>
          </cell>
          <cell r="IF68">
            <v>0</v>
          </cell>
          <cell r="IG68">
            <v>100</v>
          </cell>
          <cell r="IH68">
            <v>0</v>
          </cell>
          <cell r="IJ68" t="str">
            <v>DTHN26021</v>
          </cell>
          <cell r="IK68">
            <v>0</v>
          </cell>
          <cell r="IN68">
            <v>0</v>
          </cell>
          <cell r="IO68">
            <v>0</v>
          </cell>
          <cell r="IP68">
            <v>100</v>
          </cell>
          <cell r="IQ68">
            <v>0</v>
          </cell>
        </row>
        <row r="69">
          <cell r="A69" t="str">
            <v>DTHN26026</v>
          </cell>
          <cell r="B69">
            <v>24</v>
          </cell>
          <cell r="C69">
            <v>100</v>
          </cell>
          <cell r="D69">
            <v>0</v>
          </cell>
          <cell r="E69">
            <v>24</v>
          </cell>
          <cell r="F69">
            <v>24</v>
          </cell>
          <cell r="G69">
            <v>0</v>
          </cell>
          <cell r="H69">
            <v>0</v>
          </cell>
          <cell r="J69" t="str">
            <v>DTHN26026</v>
          </cell>
          <cell r="K69">
            <v>24</v>
          </cell>
          <cell r="L69">
            <v>100</v>
          </cell>
          <cell r="M69">
            <v>0</v>
          </cell>
          <cell r="N69">
            <v>24</v>
          </cell>
          <cell r="O69">
            <v>24</v>
          </cell>
          <cell r="P69">
            <v>0</v>
          </cell>
          <cell r="Q69">
            <v>0</v>
          </cell>
          <cell r="S69" t="str">
            <v>DTHN26026</v>
          </cell>
          <cell r="T69">
            <v>24</v>
          </cell>
          <cell r="U69">
            <v>100</v>
          </cell>
          <cell r="V69">
            <v>0</v>
          </cell>
          <cell r="W69">
            <v>24</v>
          </cell>
          <cell r="X69">
            <v>24</v>
          </cell>
          <cell r="Y69">
            <v>0</v>
          </cell>
          <cell r="Z69">
            <v>0</v>
          </cell>
          <cell r="AB69" t="str">
            <v>DTHN26026</v>
          </cell>
          <cell r="AC69">
            <v>24</v>
          </cell>
          <cell r="AD69">
            <v>100</v>
          </cell>
          <cell r="AE69">
            <v>0</v>
          </cell>
          <cell r="AF69">
            <v>24</v>
          </cell>
          <cell r="AG69">
            <v>24</v>
          </cell>
          <cell r="AH69">
            <v>0</v>
          </cell>
          <cell r="AI69">
            <v>0</v>
          </cell>
          <cell r="AK69" t="str">
            <v>DTHN26026</v>
          </cell>
          <cell r="AL69">
            <v>0</v>
          </cell>
          <cell r="AO69">
            <v>0</v>
          </cell>
          <cell r="AP69">
            <v>0</v>
          </cell>
          <cell r="AQ69">
            <v>100</v>
          </cell>
          <cell r="AR69">
            <v>0</v>
          </cell>
          <cell r="AT69" t="str">
            <v>DTHN26026</v>
          </cell>
          <cell r="AU69">
            <v>0</v>
          </cell>
          <cell r="AX69">
            <v>0</v>
          </cell>
          <cell r="AY69">
            <v>0</v>
          </cell>
          <cell r="AZ69">
            <v>100</v>
          </cell>
          <cell r="BA69">
            <v>0</v>
          </cell>
          <cell r="BC69" t="str">
            <v>DTHN26026</v>
          </cell>
          <cell r="BD69">
            <v>24</v>
          </cell>
          <cell r="BE69">
            <v>100</v>
          </cell>
          <cell r="BF69">
            <v>0</v>
          </cell>
          <cell r="BG69">
            <v>24</v>
          </cell>
          <cell r="BH69">
            <v>24</v>
          </cell>
          <cell r="BI69">
            <v>0</v>
          </cell>
          <cell r="BJ69">
            <v>0</v>
          </cell>
          <cell r="BL69" t="str">
            <v>DTHN26026</v>
          </cell>
          <cell r="BM69">
            <v>24</v>
          </cell>
          <cell r="BN69">
            <v>100</v>
          </cell>
          <cell r="BO69">
            <v>0</v>
          </cell>
          <cell r="BP69">
            <v>24</v>
          </cell>
          <cell r="BQ69">
            <v>24</v>
          </cell>
          <cell r="BR69">
            <v>0</v>
          </cell>
          <cell r="BS69">
            <v>0</v>
          </cell>
          <cell r="BU69" t="str">
            <v>DTHN26026</v>
          </cell>
          <cell r="BV69">
            <v>0</v>
          </cell>
          <cell r="BY69">
            <v>0</v>
          </cell>
          <cell r="BZ69">
            <v>0</v>
          </cell>
          <cell r="CA69">
            <v>100</v>
          </cell>
          <cell r="CB69">
            <v>0</v>
          </cell>
          <cell r="CD69" t="str">
            <v>DTHN26026</v>
          </cell>
          <cell r="CE69">
            <v>24</v>
          </cell>
          <cell r="CF69">
            <v>100</v>
          </cell>
          <cell r="CG69">
            <v>0</v>
          </cell>
          <cell r="CH69">
            <v>24</v>
          </cell>
          <cell r="CI69">
            <v>24</v>
          </cell>
          <cell r="CJ69">
            <v>0</v>
          </cell>
          <cell r="CK69">
            <v>0</v>
          </cell>
          <cell r="CM69" t="str">
            <v>DTHN26026</v>
          </cell>
          <cell r="CN69">
            <v>24</v>
          </cell>
          <cell r="CO69">
            <v>100</v>
          </cell>
          <cell r="CP69">
            <v>0</v>
          </cell>
          <cell r="CQ69">
            <v>24</v>
          </cell>
          <cell r="CR69">
            <v>24</v>
          </cell>
          <cell r="CS69">
            <v>0</v>
          </cell>
          <cell r="CT69">
            <v>0</v>
          </cell>
          <cell r="CV69" t="str">
            <v>DTHN26026</v>
          </cell>
          <cell r="CW69">
            <v>24</v>
          </cell>
          <cell r="CX69">
            <v>100</v>
          </cell>
          <cell r="CY69">
            <v>0</v>
          </cell>
          <cell r="CZ69">
            <v>24</v>
          </cell>
          <cell r="DA69">
            <v>24</v>
          </cell>
          <cell r="DB69">
            <v>0</v>
          </cell>
          <cell r="DC69">
            <v>0</v>
          </cell>
          <cell r="DE69" t="str">
            <v>DTHN26026</v>
          </cell>
          <cell r="DF69">
            <v>24</v>
          </cell>
          <cell r="DG69">
            <v>100</v>
          </cell>
          <cell r="DH69">
            <v>0</v>
          </cell>
          <cell r="DI69">
            <v>24</v>
          </cell>
          <cell r="DJ69">
            <v>24</v>
          </cell>
          <cell r="DK69">
            <v>0</v>
          </cell>
          <cell r="DN69" t="str">
            <v>DTHN26026</v>
          </cell>
          <cell r="DO69">
            <v>24</v>
          </cell>
          <cell r="DP69">
            <v>100</v>
          </cell>
          <cell r="DQ69">
            <v>0</v>
          </cell>
          <cell r="DR69">
            <v>24</v>
          </cell>
          <cell r="DS69">
            <v>24</v>
          </cell>
          <cell r="DT69">
            <v>0</v>
          </cell>
          <cell r="DU69">
            <v>0</v>
          </cell>
          <cell r="DW69" t="str">
            <v>DTHN26026</v>
          </cell>
          <cell r="DX69">
            <v>24</v>
          </cell>
          <cell r="DY69">
            <v>100</v>
          </cell>
          <cell r="DZ69">
            <v>0</v>
          </cell>
          <cell r="EA69">
            <v>24</v>
          </cell>
          <cell r="EB69">
            <v>24</v>
          </cell>
          <cell r="EC69">
            <v>0</v>
          </cell>
          <cell r="ED69">
            <v>0</v>
          </cell>
          <cell r="EF69" t="str">
            <v>DTHN26026</v>
          </cell>
          <cell r="EG69">
            <v>24</v>
          </cell>
          <cell r="EH69">
            <v>100</v>
          </cell>
          <cell r="EI69">
            <v>0</v>
          </cell>
          <cell r="EJ69">
            <v>24</v>
          </cell>
          <cell r="EK69">
            <v>24</v>
          </cell>
          <cell r="EL69">
            <v>0</v>
          </cell>
          <cell r="EM69">
            <v>0</v>
          </cell>
          <cell r="EO69" t="str">
            <v>DTHN26026</v>
          </cell>
          <cell r="EP69">
            <v>0</v>
          </cell>
          <cell r="ES69">
            <v>0</v>
          </cell>
          <cell r="ET69">
            <v>0</v>
          </cell>
          <cell r="EU69">
            <v>100</v>
          </cell>
          <cell r="EV69">
            <v>0</v>
          </cell>
          <cell r="EX69" t="str">
            <v>DTHN26026</v>
          </cell>
          <cell r="EY69">
            <v>24</v>
          </cell>
          <cell r="EZ69">
            <v>100</v>
          </cell>
          <cell r="FA69">
            <v>0</v>
          </cell>
          <cell r="FB69">
            <v>24</v>
          </cell>
          <cell r="FC69">
            <v>24</v>
          </cell>
          <cell r="FD69">
            <v>0</v>
          </cell>
          <cell r="FE69">
            <v>0</v>
          </cell>
          <cell r="FG69" t="str">
            <v>DTHN26026</v>
          </cell>
          <cell r="FH69">
            <v>24</v>
          </cell>
          <cell r="FI69">
            <v>100</v>
          </cell>
          <cell r="FJ69">
            <v>0</v>
          </cell>
          <cell r="FK69">
            <v>24</v>
          </cell>
          <cell r="FL69">
            <v>24</v>
          </cell>
          <cell r="FM69">
            <v>0</v>
          </cell>
          <cell r="FN69">
            <v>0</v>
          </cell>
          <cell r="FP69" t="str">
            <v>DTHN26026</v>
          </cell>
          <cell r="FQ69">
            <v>24</v>
          </cell>
          <cell r="FR69">
            <v>100</v>
          </cell>
          <cell r="FS69">
            <v>0</v>
          </cell>
          <cell r="FT69">
            <v>24</v>
          </cell>
          <cell r="FU69">
            <v>24</v>
          </cell>
          <cell r="FV69">
            <v>0</v>
          </cell>
          <cell r="FW69">
            <v>0</v>
          </cell>
          <cell r="FY69" t="str">
            <v>DTHN26026</v>
          </cell>
          <cell r="FZ69">
            <v>24</v>
          </cell>
          <cell r="GA69">
            <v>100</v>
          </cell>
          <cell r="GB69">
            <v>0</v>
          </cell>
          <cell r="GC69">
            <v>24</v>
          </cell>
          <cell r="GD69">
            <v>24</v>
          </cell>
          <cell r="GE69">
            <v>0</v>
          </cell>
          <cell r="GF69">
            <v>0</v>
          </cell>
          <cell r="GH69" t="str">
            <v>DTHN26026</v>
          </cell>
          <cell r="GI69">
            <v>24</v>
          </cell>
          <cell r="GJ69">
            <v>100</v>
          </cell>
          <cell r="GK69">
            <v>0</v>
          </cell>
          <cell r="GL69">
            <v>24</v>
          </cell>
          <cell r="GM69">
            <v>24</v>
          </cell>
          <cell r="GN69">
            <v>0</v>
          </cell>
          <cell r="GO69">
            <v>0</v>
          </cell>
          <cell r="GQ69" t="str">
            <v>DTHN26026</v>
          </cell>
          <cell r="GR69">
            <v>24</v>
          </cell>
          <cell r="GS69">
            <v>100</v>
          </cell>
          <cell r="GT69">
            <v>0</v>
          </cell>
          <cell r="GU69">
            <v>24</v>
          </cell>
          <cell r="GV69">
            <v>24</v>
          </cell>
          <cell r="GW69">
            <v>0</v>
          </cell>
          <cell r="GX69">
            <v>0</v>
          </cell>
          <cell r="GZ69" t="str">
            <v>DTHN26026</v>
          </cell>
          <cell r="HA69">
            <v>24</v>
          </cell>
          <cell r="HB69">
            <v>100</v>
          </cell>
          <cell r="HC69">
            <v>0</v>
          </cell>
          <cell r="HD69">
            <v>24</v>
          </cell>
          <cell r="HE69">
            <v>24</v>
          </cell>
          <cell r="HF69">
            <v>0</v>
          </cell>
          <cell r="HG69">
            <v>0</v>
          </cell>
          <cell r="HI69" t="str">
            <v>DTHN26026</v>
          </cell>
          <cell r="HJ69">
            <v>24</v>
          </cell>
          <cell r="HK69">
            <v>100</v>
          </cell>
          <cell r="HL69">
            <v>0</v>
          </cell>
          <cell r="HM69">
            <v>24</v>
          </cell>
          <cell r="HN69">
            <v>24</v>
          </cell>
          <cell r="HO69">
            <v>0</v>
          </cell>
          <cell r="HP69">
            <v>0</v>
          </cell>
          <cell r="HR69" t="str">
            <v>DTHN26026</v>
          </cell>
          <cell r="HS69">
            <v>24</v>
          </cell>
          <cell r="HT69">
            <v>100</v>
          </cell>
          <cell r="HU69">
            <v>0</v>
          </cell>
          <cell r="HV69">
            <v>24</v>
          </cell>
          <cell r="HW69">
            <v>24</v>
          </cell>
          <cell r="HX69">
            <v>0</v>
          </cell>
          <cell r="HY69">
            <v>0</v>
          </cell>
          <cell r="IA69" t="str">
            <v>DTHN26026</v>
          </cell>
          <cell r="IB69">
            <v>0</v>
          </cell>
          <cell r="IE69">
            <v>0</v>
          </cell>
          <cell r="IF69">
            <v>0</v>
          </cell>
          <cell r="IG69">
            <v>100</v>
          </cell>
          <cell r="IH69">
            <v>0</v>
          </cell>
          <cell r="IJ69" t="str">
            <v>DTHN26026</v>
          </cell>
          <cell r="IK69">
            <v>24</v>
          </cell>
          <cell r="IL69">
            <v>100</v>
          </cell>
          <cell r="IM69">
            <v>0</v>
          </cell>
          <cell r="IN69">
            <v>24</v>
          </cell>
          <cell r="IO69">
            <v>24</v>
          </cell>
          <cell r="IP69">
            <v>0</v>
          </cell>
          <cell r="IQ69">
            <v>0</v>
          </cell>
        </row>
        <row r="70">
          <cell r="A70" t="str">
            <v>DTHN26032</v>
          </cell>
          <cell r="B70">
            <v>0</v>
          </cell>
          <cell r="E70">
            <v>0</v>
          </cell>
          <cell r="F70">
            <v>0</v>
          </cell>
          <cell r="G70">
            <v>100</v>
          </cell>
          <cell r="H70">
            <v>0</v>
          </cell>
          <cell r="J70" t="str">
            <v>DTHN26032</v>
          </cell>
          <cell r="K70">
            <v>0</v>
          </cell>
          <cell r="N70">
            <v>0</v>
          </cell>
          <cell r="O70">
            <v>0</v>
          </cell>
          <cell r="P70">
            <v>100</v>
          </cell>
          <cell r="Q70">
            <v>0</v>
          </cell>
          <cell r="S70" t="str">
            <v>DTHN26032</v>
          </cell>
          <cell r="T70">
            <v>0</v>
          </cell>
          <cell r="W70">
            <v>0</v>
          </cell>
          <cell r="X70">
            <v>0</v>
          </cell>
          <cell r="Y70">
            <v>100</v>
          </cell>
          <cell r="Z70">
            <v>0</v>
          </cell>
          <cell r="AB70" t="str">
            <v>DTHN26032</v>
          </cell>
          <cell r="AC70">
            <v>0</v>
          </cell>
          <cell r="AF70">
            <v>0</v>
          </cell>
          <cell r="AG70">
            <v>0</v>
          </cell>
          <cell r="AH70">
            <v>100</v>
          </cell>
          <cell r="AI70">
            <v>0</v>
          </cell>
          <cell r="AK70" t="str">
            <v>DTHN26032</v>
          </cell>
          <cell r="AL70">
            <v>0</v>
          </cell>
          <cell r="AO70">
            <v>0</v>
          </cell>
          <cell r="AP70">
            <v>0</v>
          </cell>
          <cell r="AQ70">
            <v>100</v>
          </cell>
          <cell r="AR70">
            <v>0</v>
          </cell>
          <cell r="AT70" t="str">
            <v>DTHN26032</v>
          </cell>
          <cell r="AU70">
            <v>0</v>
          </cell>
          <cell r="AX70">
            <v>0</v>
          </cell>
          <cell r="AY70">
            <v>0</v>
          </cell>
          <cell r="AZ70">
            <v>100</v>
          </cell>
          <cell r="BA70">
            <v>0</v>
          </cell>
          <cell r="BC70" t="str">
            <v>DTHN26032</v>
          </cell>
          <cell r="BD70">
            <v>0</v>
          </cell>
          <cell r="BG70">
            <v>0</v>
          </cell>
          <cell r="BH70">
            <v>0</v>
          </cell>
          <cell r="BI70">
            <v>100</v>
          </cell>
          <cell r="BJ70">
            <v>0</v>
          </cell>
          <cell r="BL70" t="str">
            <v>DTHN26032</v>
          </cell>
          <cell r="BM70">
            <v>0</v>
          </cell>
          <cell r="BP70">
            <v>0</v>
          </cell>
          <cell r="BQ70">
            <v>0</v>
          </cell>
          <cell r="BR70">
            <v>100</v>
          </cell>
          <cell r="BS70">
            <v>0</v>
          </cell>
          <cell r="BU70" t="str">
            <v>DTHN26032</v>
          </cell>
          <cell r="BV70">
            <v>0</v>
          </cell>
          <cell r="BY70">
            <v>0</v>
          </cell>
          <cell r="BZ70">
            <v>0</v>
          </cell>
          <cell r="CA70">
            <v>100</v>
          </cell>
          <cell r="CB70">
            <v>0</v>
          </cell>
          <cell r="CD70" t="str">
            <v>DTHN26032</v>
          </cell>
          <cell r="CE70">
            <v>0</v>
          </cell>
          <cell r="CH70">
            <v>0</v>
          </cell>
          <cell r="CI70">
            <v>0</v>
          </cell>
          <cell r="CJ70">
            <v>100</v>
          </cell>
          <cell r="CK70">
            <v>0</v>
          </cell>
          <cell r="CM70" t="str">
            <v>DTHN26032</v>
          </cell>
          <cell r="CN70">
            <v>0</v>
          </cell>
          <cell r="CQ70">
            <v>0</v>
          </cell>
          <cell r="CR70">
            <v>0</v>
          </cell>
          <cell r="CS70">
            <v>100</v>
          </cell>
          <cell r="CT70">
            <v>0</v>
          </cell>
          <cell r="CV70" t="str">
            <v>DTHN26032</v>
          </cell>
          <cell r="CW70">
            <v>0</v>
          </cell>
          <cell r="CZ70">
            <v>0</v>
          </cell>
          <cell r="DA70">
            <v>0</v>
          </cell>
          <cell r="DB70">
            <v>100</v>
          </cell>
          <cell r="DC70">
            <v>0</v>
          </cell>
          <cell r="DE70" t="str">
            <v>DTHN26032</v>
          </cell>
          <cell r="DF70">
            <v>0</v>
          </cell>
          <cell r="DI70">
            <v>0</v>
          </cell>
          <cell r="DJ70">
            <v>0</v>
          </cell>
          <cell r="DK70">
            <v>100</v>
          </cell>
          <cell r="DN70" t="str">
            <v>DTHN26032</v>
          </cell>
          <cell r="DO70">
            <v>0</v>
          </cell>
          <cell r="DR70">
            <v>0</v>
          </cell>
          <cell r="DS70">
            <v>0</v>
          </cell>
          <cell r="DT70">
            <v>100</v>
          </cell>
          <cell r="DU70">
            <v>0</v>
          </cell>
          <cell r="DW70" t="str">
            <v>DTHN26032</v>
          </cell>
          <cell r="DX70">
            <v>0</v>
          </cell>
          <cell r="EA70">
            <v>0</v>
          </cell>
          <cell r="EB70">
            <v>0</v>
          </cell>
          <cell r="EC70">
            <v>100</v>
          </cell>
          <cell r="ED70">
            <v>0</v>
          </cell>
          <cell r="EF70" t="str">
            <v>DTHN26032</v>
          </cell>
          <cell r="EG70">
            <v>0</v>
          </cell>
          <cell r="EJ70">
            <v>0</v>
          </cell>
          <cell r="EK70">
            <v>0</v>
          </cell>
          <cell r="EL70">
            <v>100</v>
          </cell>
          <cell r="EM70">
            <v>0</v>
          </cell>
          <cell r="EO70" t="str">
            <v>DTHN26032</v>
          </cell>
          <cell r="EP70">
            <v>0</v>
          </cell>
          <cell r="ES70">
            <v>0</v>
          </cell>
          <cell r="ET70">
            <v>0</v>
          </cell>
          <cell r="EU70">
            <v>100</v>
          </cell>
          <cell r="EV70">
            <v>0</v>
          </cell>
          <cell r="EX70" t="str">
            <v>DTHN26032</v>
          </cell>
          <cell r="EY70">
            <v>0</v>
          </cell>
          <cell r="FB70">
            <v>0</v>
          </cell>
          <cell r="FC70">
            <v>0</v>
          </cell>
          <cell r="FD70">
            <v>100</v>
          </cell>
          <cell r="FE70">
            <v>0</v>
          </cell>
          <cell r="FG70" t="str">
            <v>DTHN26032</v>
          </cell>
          <cell r="FH70">
            <v>0</v>
          </cell>
          <cell r="FK70">
            <v>0</v>
          </cell>
          <cell r="FL70">
            <v>0</v>
          </cell>
          <cell r="FM70">
            <v>100</v>
          </cell>
          <cell r="FN70">
            <v>0</v>
          </cell>
          <cell r="FP70" t="str">
            <v>DTHN26032</v>
          </cell>
          <cell r="FQ70">
            <v>0</v>
          </cell>
          <cell r="FT70">
            <v>0</v>
          </cell>
          <cell r="FU70">
            <v>0</v>
          </cell>
          <cell r="FV70">
            <v>100</v>
          </cell>
          <cell r="FW70">
            <v>0</v>
          </cell>
          <cell r="FY70" t="str">
            <v>DTHN26032</v>
          </cell>
          <cell r="FZ70">
            <v>0</v>
          </cell>
          <cell r="GC70">
            <v>0</v>
          </cell>
          <cell r="GD70">
            <v>0</v>
          </cell>
          <cell r="GE70">
            <v>100</v>
          </cell>
          <cell r="GF70">
            <v>0</v>
          </cell>
          <cell r="GH70" t="str">
            <v>DTHN26032</v>
          </cell>
          <cell r="GI70">
            <v>0</v>
          </cell>
          <cell r="GL70">
            <v>0</v>
          </cell>
          <cell r="GM70">
            <v>0</v>
          </cell>
          <cell r="GN70">
            <v>100</v>
          </cell>
          <cell r="GO70">
            <v>0</v>
          </cell>
          <cell r="GQ70" t="str">
            <v>DTHN26032</v>
          </cell>
          <cell r="GR70">
            <v>0</v>
          </cell>
          <cell r="GU70">
            <v>0</v>
          </cell>
          <cell r="GV70">
            <v>0</v>
          </cell>
          <cell r="GW70">
            <v>100</v>
          </cell>
          <cell r="GX70">
            <v>0</v>
          </cell>
          <cell r="GZ70" t="str">
            <v>DTHN26032</v>
          </cell>
          <cell r="HA70">
            <v>0</v>
          </cell>
          <cell r="HD70">
            <v>0</v>
          </cell>
          <cell r="HE70">
            <v>0</v>
          </cell>
          <cell r="HF70">
            <v>100</v>
          </cell>
          <cell r="HG70">
            <v>0</v>
          </cell>
          <cell r="HI70" t="str">
            <v>DTHN26032</v>
          </cell>
          <cell r="HJ70">
            <v>0</v>
          </cell>
          <cell r="HM70">
            <v>0</v>
          </cell>
          <cell r="HN70">
            <v>0</v>
          </cell>
          <cell r="HO70">
            <v>100</v>
          </cell>
          <cell r="HP70">
            <v>0</v>
          </cell>
          <cell r="HR70" t="str">
            <v>DTHN26032</v>
          </cell>
          <cell r="HS70">
            <v>0</v>
          </cell>
          <cell r="HV70">
            <v>0</v>
          </cell>
          <cell r="HW70">
            <v>0</v>
          </cell>
          <cell r="HX70">
            <v>100</v>
          </cell>
          <cell r="HY70">
            <v>0</v>
          </cell>
          <cell r="IA70" t="str">
            <v>DTHN26032</v>
          </cell>
          <cell r="IB70">
            <v>0</v>
          </cell>
          <cell r="IE70">
            <v>0</v>
          </cell>
          <cell r="IF70">
            <v>0</v>
          </cell>
          <cell r="IG70">
            <v>100</v>
          </cell>
          <cell r="IH70">
            <v>0</v>
          </cell>
          <cell r="IJ70" t="str">
            <v>DTHN26032</v>
          </cell>
          <cell r="IK70">
            <v>0</v>
          </cell>
          <cell r="IN70">
            <v>0</v>
          </cell>
          <cell r="IO70">
            <v>0</v>
          </cell>
          <cell r="IP70">
            <v>100</v>
          </cell>
          <cell r="IQ70">
            <v>0</v>
          </cell>
        </row>
        <row r="71">
          <cell r="A71" t="str">
            <v>DTHN26035</v>
          </cell>
          <cell r="B71">
            <v>0</v>
          </cell>
          <cell r="E71">
            <v>0</v>
          </cell>
          <cell r="F71">
            <v>24</v>
          </cell>
          <cell r="G71">
            <v>100</v>
          </cell>
          <cell r="H71">
            <v>0</v>
          </cell>
          <cell r="J71" t="str">
            <v>DTHN26035</v>
          </cell>
          <cell r="K71">
            <v>0</v>
          </cell>
          <cell r="N71">
            <v>0</v>
          </cell>
          <cell r="O71">
            <v>24</v>
          </cell>
          <cell r="P71">
            <v>100</v>
          </cell>
          <cell r="Q71">
            <v>0</v>
          </cell>
          <cell r="S71" t="str">
            <v>DTHN26035</v>
          </cell>
          <cell r="T71">
            <v>0</v>
          </cell>
          <cell r="W71">
            <v>0</v>
          </cell>
          <cell r="X71">
            <v>24</v>
          </cell>
          <cell r="Y71">
            <v>100</v>
          </cell>
          <cell r="Z71">
            <v>0</v>
          </cell>
          <cell r="AB71" t="str">
            <v>DTHN26035</v>
          </cell>
          <cell r="AC71">
            <v>0</v>
          </cell>
          <cell r="AF71">
            <v>0</v>
          </cell>
          <cell r="AG71">
            <v>24</v>
          </cell>
          <cell r="AH71">
            <v>100</v>
          </cell>
          <cell r="AI71">
            <v>0</v>
          </cell>
          <cell r="AK71" t="str">
            <v>DTHN26035</v>
          </cell>
          <cell r="AL71">
            <v>0</v>
          </cell>
          <cell r="AO71">
            <v>0</v>
          </cell>
          <cell r="AP71">
            <v>24</v>
          </cell>
          <cell r="AQ71">
            <v>100</v>
          </cell>
          <cell r="AR71">
            <v>0</v>
          </cell>
          <cell r="AT71" t="str">
            <v>DTHN26035</v>
          </cell>
          <cell r="AU71">
            <v>0</v>
          </cell>
          <cell r="AX71">
            <v>0</v>
          </cell>
          <cell r="AY71">
            <v>11.967000000000001</v>
          </cell>
          <cell r="AZ71">
            <v>100</v>
          </cell>
          <cell r="BA71">
            <v>0</v>
          </cell>
          <cell r="BC71" t="str">
            <v>DTHN26035</v>
          </cell>
          <cell r="BD71">
            <v>0</v>
          </cell>
          <cell r="BG71">
            <v>0</v>
          </cell>
          <cell r="BH71">
            <v>24</v>
          </cell>
          <cell r="BI71">
            <v>100</v>
          </cell>
          <cell r="BJ71">
            <v>0</v>
          </cell>
          <cell r="BL71" t="str">
            <v>DTHN26035</v>
          </cell>
          <cell r="BM71">
            <v>0</v>
          </cell>
          <cell r="BP71">
            <v>0</v>
          </cell>
          <cell r="BQ71">
            <v>24</v>
          </cell>
          <cell r="BR71">
            <v>100</v>
          </cell>
          <cell r="BS71">
            <v>0</v>
          </cell>
          <cell r="BU71" t="str">
            <v>DTHN26035</v>
          </cell>
          <cell r="BV71">
            <v>0</v>
          </cell>
          <cell r="BY71">
            <v>0</v>
          </cell>
          <cell r="BZ71">
            <v>12</v>
          </cell>
          <cell r="CA71">
            <v>100</v>
          </cell>
          <cell r="CB71">
            <v>0</v>
          </cell>
          <cell r="CD71" t="str">
            <v>DTHN26035</v>
          </cell>
          <cell r="CE71">
            <v>0</v>
          </cell>
          <cell r="CH71">
            <v>0</v>
          </cell>
          <cell r="CI71">
            <v>24</v>
          </cell>
          <cell r="CJ71">
            <v>100</v>
          </cell>
          <cell r="CK71">
            <v>0</v>
          </cell>
          <cell r="CM71" t="str">
            <v>DTHN26035</v>
          </cell>
          <cell r="CN71">
            <v>0</v>
          </cell>
          <cell r="CQ71">
            <v>0</v>
          </cell>
          <cell r="CR71">
            <v>24</v>
          </cell>
          <cell r="CS71">
            <v>100</v>
          </cell>
          <cell r="CT71">
            <v>0</v>
          </cell>
          <cell r="CV71" t="str">
            <v>DTHN26035</v>
          </cell>
          <cell r="CW71">
            <v>0</v>
          </cell>
          <cell r="CZ71">
            <v>0</v>
          </cell>
          <cell r="DA71">
            <v>24</v>
          </cell>
          <cell r="DB71">
            <v>100</v>
          </cell>
          <cell r="DC71">
            <v>0</v>
          </cell>
          <cell r="DE71" t="str">
            <v>DTHN26035</v>
          </cell>
          <cell r="DF71">
            <v>0</v>
          </cell>
          <cell r="DI71">
            <v>0</v>
          </cell>
          <cell r="DJ71">
            <v>24</v>
          </cell>
          <cell r="DK71">
            <v>100</v>
          </cell>
          <cell r="DN71" t="str">
            <v>DTHN26035</v>
          </cell>
          <cell r="DO71">
            <v>0</v>
          </cell>
          <cell r="DR71">
            <v>0</v>
          </cell>
          <cell r="DS71">
            <v>24</v>
          </cell>
          <cell r="DT71">
            <v>100</v>
          </cell>
          <cell r="DU71">
            <v>0</v>
          </cell>
          <cell r="DW71" t="str">
            <v>DTHN26035</v>
          </cell>
          <cell r="DX71">
            <v>0</v>
          </cell>
          <cell r="EA71">
            <v>0</v>
          </cell>
          <cell r="EB71">
            <v>24</v>
          </cell>
          <cell r="EC71">
            <v>100</v>
          </cell>
          <cell r="ED71">
            <v>0</v>
          </cell>
          <cell r="EF71" t="str">
            <v>DTHN26035</v>
          </cell>
          <cell r="EG71">
            <v>0</v>
          </cell>
          <cell r="EJ71">
            <v>0</v>
          </cell>
          <cell r="EK71">
            <v>24</v>
          </cell>
          <cell r="EL71">
            <v>100</v>
          </cell>
          <cell r="EM71">
            <v>0</v>
          </cell>
          <cell r="EO71" t="str">
            <v>DTHN26035</v>
          </cell>
          <cell r="EP71">
            <v>0</v>
          </cell>
          <cell r="ES71">
            <v>0</v>
          </cell>
          <cell r="ET71">
            <v>24</v>
          </cell>
          <cell r="EU71">
            <v>100</v>
          </cell>
          <cell r="EV71">
            <v>0</v>
          </cell>
          <cell r="EX71" t="str">
            <v>DTHN26035</v>
          </cell>
          <cell r="EY71">
            <v>0.5</v>
          </cell>
          <cell r="EZ71">
            <v>0</v>
          </cell>
          <cell r="FA71">
            <v>100</v>
          </cell>
          <cell r="FB71">
            <v>0.5</v>
          </cell>
          <cell r="FC71">
            <v>24</v>
          </cell>
          <cell r="FD71">
            <v>97.92</v>
          </cell>
          <cell r="FE71">
            <v>0.5</v>
          </cell>
          <cell r="FG71" t="str">
            <v>DTHN26035</v>
          </cell>
          <cell r="FH71">
            <v>0</v>
          </cell>
          <cell r="FK71">
            <v>0</v>
          </cell>
          <cell r="FL71">
            <v>24</v>
          </cell>
          <cell r="FM71">
            <v>100</v>
          </cell>
          <cell r="FN71">
            <v>0</v>
          </cell>
          <cell r="FP71" t="str">
            <v>DTHN26035</v>
          </cell>
          <cell r="FQ71">
            <v>0</v>
          </cell>
          <cell r="FT71">
            <v>0</v>
          </cell>
          <cell r="FU71">
            <v>24</v>
          </cell>
          <cell r="FV71">
            <v>100</v>
          </cell>
          <cell r="FW71">
            <v>0</v>
          </cell>
          <cell r="FY71" t="str">
            <v>DTHN26035</v>
          </cell>
          <cell r="FZ71">
            <v>0</v>
          </cell>
          <cell r="GC71">
            <v>0</v>
          </cell>
          <cell r="GD71">
            <v>24</v>
          </cell>
          <cell r="GE71">
            <v>100</v>
          </cell>
          <cell r="GF71">
            <v>0</v>
          </cell>
          <cell r="GH71" t="str">
            <v>DTHN26035</v>
          </cell>
          <cell r="GI71">
            <v>0</v>
          </cell>
          <cell r="GL71">
            <v>0</v>
          </cell>
          <cell r="GM71">
            <v>24</v>
          </cell>
          <cell r="GN71">
            <v>100</v>
          </cell>
          <cell r="GO71">
            <v>0</v>
          </cell>
          <cell r="GQ71" t="str">
            <v>DTHN26035</v>
          </cell>
          <cell r="GR71">
            <v>0.25</v>
          </cell>
          <cell r="GS71">
            <v>100</v>
          </cell>
          <cell r="GT71">
            <v>0</v>
          </cell>
          <cell r="GU71">
            <v>0.25</v>
          </cell>
          <cell r="GV71">
            <v>24</v>
          </cell>
          <cell r="GW71">
            <v>98.96</v>
          </cell>
          <cell r="GX71">
            <v>0.25</v>
          </cell>
          <cell r="GZ71" t="str">
            <v>DTHN26035</v>
          </cell>
          <cell r="HA71">
            <v>0</v>
          </cell>
          <cell r="HD71">
            <v>0</v>
          </cell>
          <cell r="HE71">
            <v>24</v>
          </cell>
          <cell r="HF71">
            <v>100</v>
          </cell>
          <cell r="HG71">
            <v>0</v>
          </cell>
          <cell r="HI71" t="str">
            <v>DTHN26035</v>
          </cell>
          <cell r="HJ71">
            <v>0</v>
          </cell>
          <cell r="HM71">
            <v>0</v>
          </cell>
          <cell r="HN71">
            <v>24</v>
          </cell>
          <cell r="HO71">
            <v>100</v>
          </cell>
          <cell r="HP71">
            <v>0</v>
          </cell>
          <cell r="HR71" t="str">
            <v>DTHN26035</v>
          </cell>
          <cell r="HS71">
            <v>0</v>
          </cell>
          <cell r="HV71">
            <v>0</v>
          </cell>
          <cell r="HW71">
            <v>24</v>
          </cell>
          <cell r="HX71">
            <v>100</v>
          </cell>
          <cell r="HY71">
            <v>0</v>
          </cell>
          <cell r="IA71" t="str">
            <v>DTHN26035</v>
          </cell>
          <cell r="IB71">
            <v>0</v>
          </cell>
          <cell r="IE71">
            <v>0</v>
          </cell>
          <cell r="IF71">
            <v>24</v>
          </cell>
          <cell r="IG71">
            <v>100</v>
          </cell>
          <cell r="IH71">
            <v>0</v>
          </cell>
          <cell r="IJ71" t="str">
            <v>DTHN26035</v>
          </cell>
          <cell r="IK71">
            <v>0</v>
          </cell>
          <cell r="IN71">
            <v>0</v>
          </cell>
          <cell r="IO71">
            <v>24</v>
          </cell>
          <cell r="IP71">
            <v>100</v>
          </cell>
          <cell r="IQ71">
            <v>0</v>
          </cell>
        </row>
        <row r="72">
          <cell r="A72" t="str">
            <v>DTHN26044</v>
          </cell>
          <cell r="B72">
            <v>0</v>
          </cell>
          <cell r="E72">
            <v>0</v>
          </cell>
          <cell r="F72">
            <v>24</v>
          </cell>
          <cell r="G72">
            <v>100</v>
          </cell>
          <cell r="H72">
            <v>0</v>
          </cell>
          <cell r="J72" t="str">
            <v>DTHN26044</v>
          </cell>
          <cell r="K72">
            <v>0</v>
          </cell>
          <cell r="N72">
            <v>0</v>
          </cell>
          <cell r="O72">
            <v>24</v>
          </cell>
          <cell r="P72">
            <v>100</v>
          </cell>
          <cell r="Q72">
            <v>0</v>
          </cell>
          <cell r="S72" t="str">
            <v>DTHN26044</v>
          </cell>
          <cell r="T72">
            <v>0</v>
          </cell>
          <cell r="W72">
            <v>0</v>
          </cell>
          <cell r="X72">
            <v>24</v>
          </cell>
          <cell r="Y72">
            <v>100</v>
          </cell>
          <cell r="Z72">
            <v>0</v>
          </cell>
          <cell r="AB72" t="str">
            <v>DTHN26044</v>
          </cell>
          <cell r="AC72">
            <v>0</v>
          </cell>
          <cell r="AF72">
            <v>0</v>
          </cell>
          <cell r="AG72">
            <v>24</v>
          </cell>
          <cell r="AH72">
            <v>100</v>
          </cell>
          <cell r="AI72">
            <v>0</v>
          </cell>
          <cell r="AK72" t="str">
            <v>DTHN26044</v>
          </cell>
          <cell r="AL72">
            <v>0</v>
          </cell>
          <cell r="AO72">
            <v>0</v>
          </cell>
          <cell r="AP72">
            <v>24</v>
          </cell>
          <cell r="AQ72">
            <v>100</v>
          </cell>
          <cell r="AR72">
            <v>0</v>
          </cell>
          <cell r="AT72" t="str">
            <v>DTHN26044</v>
          </cell>
          <cell r="AU72">
            <v>0</v>
          </cell>
          <cell r="AX72">
            <v>0</v>
          </cell>
          <cell r="AY72">
            <v>11.967000000000001</v>
          </cell>
          <cell r="AZ72">
            <v>100</v>
          </cell>
          <cell r="BA72">
            <v>0</v>
          </cell>
          <cell r="BC72" t="str">
            <v>DTHN26044</v>
          </cell>
          <cell r="BD72">
            <v>0</v>
          </cell>
          <cell r="BG72">
            <v>0</v>
          </cell>
          <cell r="BH72">
            <v>24</v>
          </cell>
          <cell r="BI72">
            <v>100</v>
          </cell>
          <cell r="BJ72">
            <v>0</v>
          </cell>
          <cell r="BL72" t="str">
            <v>DTHN26044</v>
          </cell>
          <cell r="BM72">
            <v>0</v>
          </cell>
          <cell r="BP72">
            <v>0</v>
          </cell>
          <cell r="BQ72">
            <v>24</v>
          </cell>
          <cell r="BR72">
            <v>100</v>
          </cell>
          <cell r="BS72">
            <v>0</v>
          </cell>
          <cell r="BU72" t="str">
            <v>DTHN26044</v>
          </cell>
          <cell r="BV72">
            <v>0</v>
          </cell>
          <cell r="BY72">
            <v>0</v>
          </cell>
          <cell r="BZ72">
            <v>12</v>
          </cell>
          <cell r="CA72">
            <v>100</v>
          </cell>
          <cell r="CB72">
            <v>0</v>
          </cell>
          <cell r="CD72" t="str">
            <v>DTHN26044</v>
          </cell>
          <cell r="CE72">
            <v>0</v>
          </cell>
          <cell r="CH72">
            <v>0</v>
          </cell>
          <cell r="CI72">
            <v>24</v>
          </cell>
          <cell r="CJ72">
            <v>100</v>
          </cell>
          <cell r="CK72">
            <v>0</v>
          </cell>
          <cell r="CM72" t="str">
            <v>DTHN26044</v>
          </cell>
          <cell r="CN72">
            <v>0</v>
          </cell>
          <cell r="CQ72">
            <v>0</v>
          </cell>
          <cell r="CR72">
            <v>24</v>
          </cell>
          <cell r="CS72">
            <v>100</v>
          </cell>
          <cell r="CT72">
            <v>0</v>
          </cell>
          <cell r="CV72" t="str">
            <v>DTHN26044</v>
          </cell>
          <cell r="CW72">
            <v>0</v>
          </cell>
          <cell r="CZ72">
            <v>0</v>
          </cell>
          <cell r="DA72">
            <v>24</v>
          </cell>
          <cell r="DB72">
            <v>100</v>
          </cell>
          <cell r="DC72">
            <v>0</v>
          </cell>
          <cell r="DE72" t="str">
            <v>DTHN26044</v>
          </cell>
          <cell r="DF72">
            <v>0</v>
          </cell>
          <cell r="DI72">
            <v>0</v>
          </cell>
          <cell r="DJ72">
            <v>24</v>
          </cell>
          <cell r="DK72">
            <v>100</v>
          </cell>
          <cell r="DN72" t="str">
            <v>DTHN26044</v>
          </cell>
          <cell r="DO72">
            <v>0</v>
          </cell>
          <cell r="DR72">
            <v>0</v>
          </cell>
          <cell r="DS72">
            <v>24</v>
          </cell>
          <cell r="DT72">
            <v>100</v>
          </cell>
          <cell r="DU72">
            <v>0</v>
          </cell>
          <cell r="DW72" t="str">
            <v>DTHN26044</v>
          </cell>
          <cell r="DX72">
            <v>0</v>
          </cell>
          <cell r="EA72">
            <v>0</v>
          </cell>
          <cell r="EB72">
            <v>24</v>
          </cell>
          <cell r="EC72">
            <v>100</v>
          </cell>
          <cell r="ED72">
            <v>0</v>
          </cell>
          <cell r="EF72" t="str">
            <v>DTHN26044</v>
          </cell>
          <cell r="EG72">
            <v>0</v>
          </cell>
          <cell r="EJ72">
            <v>0</v>
          </cell>
          <cell r="EK72">
            <v>24</v>
          </cell>
          <cell r="EL72">
            <v>100</v>
          </cell>
          <cell r="EM72">
            <v>0</v>
          </cell>
          <cell r="EO72" t="str">
            <v>DTHN26044</v>
          </cell>
          <cell r="EP72">
            <v>0</v>
          </cell>
          <cell r="ES72">
            <v>0</v>
          </cell>
          <cell r="ET72">
            <v>24</v>
          </cell>
          <cell r="EU72">
            <v>100</v>
          </cell>
          <cell r="EV72">
            <v>0</v>
          </cell>
          <cell r="EX72" t="str">
            <v>DTHN26044</v>
          </cell>
          <cell r="EY72">
            <v>0</v>
          </cell>
          <cell r="FB72">
            <v>0</v>
          </cell>
          <cell r="FC72">
            <v>24</v>
          </cell>
          <cell r="FD72">
            <v>100</v>
          </cell>
          <cell r="FE72">
            <v>0</v>
          </cell>
          <cell r="FG72" t="str">
            <v>DTHN26044</v>
          </cell>
          <cell r="FH72">
            <v>0</v>
          </cell>
          <cell r="FK72">
            <v>0</v>
          </cell>
          <cell r="FL72">
            <v>24</v>
          </cell>
          <cell r="FM72">
            <v>100</v>
          </cell>
          <cell r="FN72">
            <v>0</v>
          </cell>
          <cell r="FP72" t="str">
            <v>DTHN26044</v>
          </cell>
          <cell r="FQ72">
            <v>0</v>
          </cell>
          <cell r="FT72">
            <v>0</v>
          </cell>
          <cell r="FU72">
            <v>24</v>
          </cell>
          <cell r="FV72">
            <v>100</v>
          </cell>
          <cell r="FW72">
            <v>0</v>
          </cell>
          <cell r="FY72" t="str">
            <v>DTHN26044</v>
          </cell>
          <cell r="FZ72">
            <v>0</v>
          </cell>
          <cell r="GC72">
            <v>0</v>
          </cell>
          <cell r="GD72">
            <v>24</v>
          </cell>
          <cell r="GE72">
            <v>100</v>
          </cell>
          <cell r="GF72">
            <v>0</v>
          </cell>
          <cell r="GH72" t="str">
            <v>DTHN26044</v>
          </cell>
          <cell r="GI72">
            <v>0</v>
          </cell>
          <cell r="GL72">
            <v>0</v>
          </cell>
          <cell r="GM72">
            <v>24</v>
          </cell>
          <cell r="GN72">
            <v>100</v>
          </cell>
          <cell r="GO72">
            <v>0</v>
          </cell>
          <cell r="GQ72" t="str">
            <v>DTHN26044</v>
          </cell>
          <cell r="GR72">
            <v>0</v>
          </cell>
          <cell r="GU72">
            <v>0</v>
          </cell>
          <cell r="GV72">
            <v>24</v>
          </cell>
          <cell r="GW72">
            <v>100</v>
          </cell>
          <cell r="GX72">
            <v>0</v>
          </cell>
          <cell r="GZ72" t="str">
            <v>DTHN26044</v>
          </cell>
          <cell r="HA72">
            <v>0</v>
          </cell>
          <cell r="HD72">
            <v>0</v>
          </cell>
          <cell r="HE72">
            <v>24</v>
          </cell>
          <cell r="HF72">
            <v>100</v>
          </cell>
          <cell r="HG72">
            <v>0</v>
          </cell>
          <cell r="HI72" t="str">
            <v>DTHN26044</v>
          </cell>
          <cell r="HJ72">
            <v>0</v>
          </cell>
          <cell r="HM72">
            <v>0</v>
          </cell>
          <cell r="HN72">
            <v>24</v>
          </cell>
          <cell r="HO72">
            <v>100</v>
          </cell>
          <cell r="HP72">
            <v>0</v>
          </cell>
          <cell r="HR72" t="str">
            <v>DTHN26044</v>
          </cell>
          <cell r="HS72">
            <v>0</v>
          </cell>
          <cell r="HV72">
            <v>0</v>
          </cell>
          <cell r="HW72">
            <v>24</v>
          </cell>
          <cell r="HX72">
            <v>100</v>
          </cell>
          <cell r="HY72">
            <v>0</v>
          </cell>
          <cell r="IA72" t="str">
            <v>DTHN26044</v>
          </cell>
          <cell r="IB72">
            <v>0</v>
          </cell>
          <cell r="IE72">
            <v>0</v>
          </cell>
          <cell r="IF72">
            <v>24</v>
          </cell>
          <cell r="IG72">
            <v>100</v>
          </cell>
          <cell r="IH72">
            <v>0</v>
          </cell>
          <cell r="IJ72" t="str">
            <v>DTHN26044</v>
          </cell>
          <cell r="IK72">
            <v>0</v>
          </cell>
          <cell r="IN72">
            <v>0</v>
          </cell>
          <cell r="IO72">
            <v>24</v>
          </cell>
          <cell r="IP72">
            <v>100</v>
          </cell>
          <cell r="IQ72">
            <v>0</v>
          </cell>
        </row>
        <row r="73">
          <cell r="A73" t="str">
            <v>DTHN26070</v>
          </cell>
          <cell r="B73">
            <v>0</v>
          </cell>
          <cell r="E73">
            <v>0</v>
          </cell>
          <cell r="F73">
            <v>24</v>
          </cell>
          <cell r="G73">
            <v>100</v>
          </cell>
          <cell r="H73">
            <v>0</v>
          </cell>
          <cell r="J73" t="str">
            <v>DTHN26070</v>
          </cell>
          <cell r="K73">
            <v>0</v>
          </cell>
          <cell r="N73">
            <v>0</v>
          </cell>
          <cell r="O73">
            <v>24</v>
          </cell>
          <cell r="P73">
            <v>100</v>
          </cell>
          <cell r="Q73">
            <v>0</v>
          </cell>
          <cell r="S73" t="str">
            <v>DTHN26070</v>
          </cell>
          <cell r="T73">
            <v>0</v>
          </cell>
          <cell r="W73">
            <v>0</v>
          </cell>
          <cell r="X73">
            <v>24</v>
          </cell>
          <cell r="Y73">
            <v>100</v>
          </cell>
          <cell r="Z73">
            <v>0</v>
          </cell>
          <cell r="AB73" t="str">
            <v>DTHN26070</v>
          </cell>
          <cell r="AC73">
            <v>0</v>
          </cell>
          <cell r="AF73">
            <v>0</v>
          </cell>
          <cell r="AG73">
            <v>24</v>
          </cell>
          <cell r="AH73">
            <v>100</v>
          </cell>
          <cell r="AI73">
            <v>0</v>
          </cell>
          <cell r="AK73" t="str">
            <v>DTHN26070</v>
          </cell>
          <cell r="AL73">
            <v>0</v>
          </cell>
          <cell r="AO73">
            <v>0</v>
          </cell>
          <cell r="AP73">
            <v>24</v>
          </cell>
          <cell r="AQ73">
            <v>100</v>
          </cell>
          <cell r="AR73">
            <v>0</v>
          </cell>
          <cell r="AT73" t="str">
            <v>DTHN26070</v>
          </cell>
          <cell r="AU73">
            <v>0</v>
          </cell>
          <cell r="AX73">
            <v>0</v>
          </cell>
          <cell r="AY73">
            <v>11.967000000000001</v>
          </cell>
          <cell r="AZ73">
            <v>100</v>
          </cell>
          <cell r="BA73">
            <v>0</v>
          </cell>
          <cell r="BC73" t="str">
            <v>DTHN26070</v>
          </cell>
          <cell r="BD73">
            <v>0</v>
          </cell>
          <cell r="BG73">
            <v>0</v>
          </cell>
          <cell r="BH73">
            <v>24</v>
          </cell>
          <cell r="BI73">
            <v>100</v>
          </cell>
          <cell r="BJ73">
            <v>0</v>
          </cell>
          <cell r="BL73" t="str">
            <v>DTHN26070</v>
          </cell>
          <cell r="BM73">
            <v>0</v>
          </cell>
          <cell r="BP73">
            <v>0</v>
          </cell>
          <cell r="BQ73">
            <v>24</v>
          </cell>
          <cell r="BR73">
            <v>100</v>
          </cell>
          <cell r="BS73">
            <v>0</v>
          </cell>
          <cell r="BU73" t="str">
            <v>DTHN26070</v>
          </cell>
          <cell r="BV73">
            <v>0</v>
          </cell>
          <cell r="BY73">
            <v>0</v>
          </cell>
          <cell r="BZ73">
            <v>12</v>
          </cell>
          <cell r="CA73">
            <v>100</v>
          </cell>
          <cell r="CB73">
            <v>0</v>
          </cell>
          <cell r="CD73" t="str">
            <v>DTHN26070</v>
          </cell>
          <cell r="CE73">
            <v>0</v>
          </cell>
          <cell r="CH73">
            <v>0</v>
          </cell>
          <cell r="CI73">
            <v>24</v>
          </cell>
          <cell r="CJ73">
            <v>100</v>
          </cell>
          <cell r="CK73">
            <v>0</v>
          </cell>
          <cell r="CM73" t="str">
            <v>DTHN26070</v>
          </cell>
          <cell r="CN73">
            <v>0</v>
          </cell>
          <cell r="CQ73">
            <v>0</v>
          </cell>
          <cell r="CR73">
            <v>24</v>
          </cell>
          <cell r="CS73">
            <v>100</v>
          </cell>
          <cell r="CT73">
            <v>0</v>
          </cell>
          <cell r="CV73" t="str">
            <v>DTHN26070</v>
          </cell>
          <cell r="CW73">
            <v>0</v>
          </cell>
          <cell r="CZ73">
            <v>0</v>
          </cell>
          <cell r="DA73">
            <v>24</v>
          </cell>
          <cell r="DB73">
            <v>100</v>
          </cell>
          <cell r="DC73">
            <v>0</v>
          </cell>
          <cell r="DE73" t="str">
            <v>DTHN26070</v>
          </cell>
          <cell r="DF73">
            <v>0</v>
          </cell>
          <cell r="DI73">
            <v>0</v>
          </cell>
          <cell r="DJ73">
            <v>24</v>
          </cell>
          <cell r="DK73">
            <v>100</v>
          </cell>
          <cell r="DN73" t="str">
            <v>DTHN26070</v>
          </cell>
          <cell r="DO73">
            <v>0</v>
          </cell>
          <cell r="DR73">
            <v>0</v>
          </cell>
          <cell r="DS73">
            <v>24</v>
          </cell>
          <cell r="DT73">
            <v>100</v>
          </cell>
          <cell r="DU73">
            <v>0</v>
          </cell>
          <cell r="DW73" t="str">
            <v>DTHN26070</v>
          </cell>
          <cell r="DX73">
            <v>0</v>
          </cell>
          <cell r="EA73">
            <v>0</v>
          </cell>
          <cell r="EB73">
            <v>24</v>
          </cell>
          <cell r="EC73">
            <v>100</v>
          </cell>
          <cell r="ED73">
            <v>0</v>
          </cell>
          <cell r="EF73" t="str">
            <v>DTHN26070</v>
          </cell>
          <cell r="EG73">
            <v>0</v>
          </cell>
          <cell r="EJ73">
            <v>0</v>
          </cell>
          <cell r="EK73">
            <v>24</v>
          </cell>
          <cell r="EL73">
            <v>100</v>
          </cell>
          <cell r="EM73">
            <v>0</v>
          </cell>
          <cell r="EO73" t="str">
            <v>DTHN26070</v>
          </cell>
          <cell r="EP73">
            <v>0</v>
          </cell>
          <cell r="ES73">
            <v>0</v>
          </cell>
          <cell r="ET73">
            <v>24</v>
          </cell>
          <cell r="EU73">
            <v>100</v>
          </cell>
          <cell r="EV73">
            <v>0</v>
          </cell>
          <cell r="EX73" t="str">
            <v>DTHN26070</v>
          </cell>
          <cell r="EY73">
            <v>0</v>
          </cell>
          <cell r="FB73">
            <v>0</v>
          </cell>
          <cell r="FC73">
            <v>24</v>
          </cell>
          <cell r="FD73">
            <v>100</v>
          </cell>
          <cell r="FE73">
            <v>0</v>
          </cell>
          <cell r="FG73" t="str">
            <v>DTHN26070</v>
          </cell>
          <cell r="FH73">
            <v>0</v>
          </cell>
          <cell r="FK73">
            <v>0</v>
          </cell>
          <cell r="FL73">
            <v>24</v>
          </cell>
          <cell r="FM73">
            <v>100</v>
          </cell>
          <cell r="FN73">
            <v>0</v>
          </cell>
          <cell r="FP73" t="str">
            <v>DTHN26070</v>
          </cell>
          <cell r="FQ73">
            <v>0</v>
          </cell>
          <cell r="FT73">
            <v>0</v>
          </cell>
          <cell r="FU73">
            <v>24</v>
          </cell>
          <cell r="FV73">
            <v>100</v>
          </cell>
          <cell r="FW73">
            <v>0</v>
          </cell>
          <cell r="FY73" t="str">
            <v>DTHN26070</v>
          </cell>
          <cell r="FZ73">
            <v>0</v>
          </cell>
          <cell r="GC73">
            <v>0</v>
          </cell>
          <cell r="GD73">
            <v>24</v>
          </cell>
          <cell r="GE73">
            <v>100</v>
          </cell>
          <cell r="GF73">
            <v>0</v>
          </cell>
          <cell r="GH73" t="str">
            <v>DTHN26070</v>
          </cell>
          <cell r="GI73">
            <v>0</v>
          </cell>
          <cell r="GL73">
            <v>0</v>
          </cell>
          <cell r="GM73">
            <v>24</v>
          </cell>
          <cell r="GN73">
            <v>100</v>
          </cell>
          <cell r="GO73">
            <v>0</v>
          </cell>
          <cell r="GQ73" t="str">
            <v>DTHN26070</v>
          </cell>
          <cell r="GR73">
            <v>0</v>
          </cell>
          <cell r="GU73">
            <v>0</v>
          </cell>
          <cell r="GV73">
            <v>24</v>
          </cell>
          <cell r="GW73">
            <v>100</v>
          </cell>
          <cell r="GX73">
            <v>0</v>
          </cell>
          <cell r="GZ73" t="str">
            <v>DTHN26070</v>
          </cell>
          <cell r="HA73">
            <v>0</v>
          </cell>
          <cell r="HD73">
            <v>1.0329999999999999</v>
          </cell>
          <cell r="HE73">
            <v>24</v>
          </cell>
          <cell r="HF73">
            <v>95.7</v>
          </cell>
          <cell r="HG73">
            <v>0</v>
          </cell>
          <cell r="HI73" t="str">
            <v>DTHN26070</v>
          </cell>
          <cell r="HJ73">
            <v>0</v>
          </cell>
          <cell r="HM73">
            <v>0</v>
          </cell>
          <cell r="HN73">
            <v>24</v>
          </cell>
          <cell r="HO73">
            <v>100</v>
          </cell>
          <cell r="HP73">
            <v>0</v>
          </cell>
          <cell r="HR73" t="str">
            <v>DTHN26070</v>
          </cell>
          <cell r="HS73">
            <v>0</v>
          </cell>
          <cell r="HV73">
            <v>0</v>
          </cell>
          <cell r="HW73">
            <v>24</v>
          </cell>
          <cell r="HX73">
            <v>100</v>
          </cell>
          <cell r="HY73">
            <v>0</v>
          </cell>
          <cell r="IA73" t="str">
            <v>DTHN26070</v>
          </cell>
          <cell r="IB73">
            <v>0</v>
          </cell>
          <cell r="IE73">
            <v>0</v>
          </cell>
          <cell r="IF73">
            <v>24</v>
          </cell>
          <cell r="IG73">
            <v>100</v>
          </cell>
          <cell r="IH73">
            <v>0</v>
          </cell>
          <cell r="IJ73" t="str">
            <v>DTHN26070</v>
          </cell>
          <cell r="IK73">
            <v>0</v>
          </cell>
          <cell r="IN73">
            <v>0</v>
          </cell>
          <cell r="IO73">
            <v>24</v>
          </cell>
          <cell r="IP73">
            <v>100</v>
          </cell>
          <cell r="IQ73">
            <v>0</v>
          </cell>
        </row>
        <row r="74">
          <cell r="A74" t="str">
            <v>DTHN26072</v>
          </cell>
          <cell r="B74">
            <v>0</v>
          </cell>
          <cell r="E74">
            <v>0</v>
          </cell>
          <cell r="F74">
            <v>24</v>
          </cell>
          <cell r="G74">
            <v>100</v>
          </cell>
          <cell r="H74">
            <v>0</v>
          </cell>
          <cell r="J74" t="str">
            <v>DTHN26072</v>
          </cell>
          <cell r="K74">
            <v>0</v>
          </cell>
          <cell r="N74">
            <v>0</v>
          </cell>
          <cell r="O74">
            <v>24</v>
          </cell>
          <cell r="P74">
            <v>100</v>
          </cell>
          <cell r="Q74">
            <v>0</v>
          </cell>
          <cell r="S74" t="str">
            <v>DTHN26072</v>
          </cell>
          <cell r="T74">
            <v>0</v>
          </cell>
          <cell r="W74">
            <v>0</v>
          </cell>
          <cell r="X74">
            <v>24</v>
          </cell>
          <cell r="Y74">
            <v>100</v>
          </cell>
          <cell r="Z74">
            <v>0</v>
          </cell>
          <cell r="AB74" t="str">
            <v>DTHN26072</v>
          </cell>
          <cell r="AC74">
            <v>0</v>
          </cell>
          <cell r="AF74">
            <v>0</v>
          </cell>
          <cell r="AG74">
            <v>24</v>
          </cell>
          <cell r="AH74">
            <v>100</v>
          </cell>
          <cell r="AI74">
            <v>0</v>
          </cell>
          <cell r="AK74" t="str">
            <v>DTHN26072</v>
          </cell>
          <cell r="AL74">
            <v>0</v>
          </cell>
          <cell r="AO74">
            <v>0</v>
          </cell>
          <cell r="AP74">
            <v>24</v>
          </cell>
          <cell r="AQ74">
            <v>100</v>
          </cell>
          <cell r="AR74">
            <v>0</v>
          </cell>
          <cell r="AT74" t="str">
            <v>DTHN26072</v>
          </cell>
          <cell r="AU74">
            <v>0</v>
          </cell>
          <cell r="AX74">
            <v>0</v>
          </cell>
          <cell r="AY74">
            <v>12</v>
          </cell>
          <cell r="AZ74">
            <v>100</v>
          </cell>
          <cell r="BA74">
            <v>0</v>
          </cell>
          <cell r="BC74" t="str">
            <v>DTHN26072</v>
          </cell>
          <cell r="BD74">
            <v>0</v>
          </cell>
          <cell r="BG74">
            <v>0</v>
          </cell>
          <cell r="BH74">
            <v>24</v>
          </cell>
          <cell r="BI74">
            <v>100</v>
          </cell>
          <cell r="BJ74">
            <v>0</v>
          </cell>
          <cell r="BL74" t="str">
            <v>DTHN26072</v>
          </cell>
          <cell r="BM74">
            <v>0</v>
          </cell>
          <cell r="BP74">
            <v>0</v>
          </cell>
          <cell r="BQ74">
            <v>24</v>
          </cell>
          <cell r="BR74">
            <v>100</v>
          </cell>
          <cell r="BS74">
            <v>0</v>
          </cell>
          <cell r="BU74" t="str">
            <v>DTHN26072</v>
          </cell>
          <cell r="BV74">
            <v>0</v>
          </cell>
          <cell r="BY74">
            <v>0</v>
          </cell>
          <cell r="BZ74">
            <v>12</v>
          </cell>
          <cell r="CA74">
            <v>100</v>
          </cell>
          <cell r="CB74">
            <v>0</v>
          </cell>
          <cell r="CD74" t="str">
            <v>DTHN26072</v>
          </cell>
          <cell r="CE74">
            <v>0</v>
          </cell>
          <cell r="CH74">
            <v>0</v>
          </cell>
          <cell r="CI74">
            <v>24</v>
          </cell>
          <cell r="CJ74">
            <v>100</v>
          </cell>
          <cell r="CK74">
            <v>0</v>
          </cell>
          <cell r="CM74" t="str">
            <v>DTHN26072</v>
          </cell>
          <cell r="CN74">
            <v>0</v>
          </cell>
          <cell r="CQ74">
            <v>0</v>
          </cell>
          <cell r="CR74">
            <v>24</v>
          </cell>
          <cell r="CS74">
            <v>100</v>
          </cell>
          <cell r="CT74">
            <v>0</v>
          </cell>
          <cell r="CV74" t="str">
            <v>DTHN26072</v>
          </cell>
          <cell r="CW74">
            <v>0</v>
          </cell>
          <cell r="CZ74">
            <v>0</v>
          </cell>
          <cell r="DA74">
            <v>24</v>
          </cell>
          <cell r="DB74">
            <v>100</v>
          </cell>
          <cell r="DC74">
            <v>0</v>
          </cell>
          <cell r="DE74" t="str">
            <v>DTHN26072</v>
          </cell>
          <cell r="DF74">
            <v>0</v>
          </cell>
          <cell r="DI74">
            <v>0</v>
          </cell>
          <cell r="DJ74">
            <v>24</v>
          </cell>
          <cell r="DK74">
            <v>100</v>
          </cell>
          <cell r="DN74" t="str">
            <v>DTHN26072</v>
          </cell>
          <cell r="DO74">
            <v>0</v>
          </cell>
          <cell r="DR74">
            <v>0</v>
          </cell>
          <cell r="DS74">
            <v>24</v>
          </cell>
          <cell r="DT74">
            <v>100</v>
          </cell>
          <cell r="DU74">
            <v>0</v>
          </cell>
          <cell r="DW74" t="str">
            <v>DTHN26072</v>
          </cell>
          <cell r="DX74">
            <v>0</v>
          </cell>
          <cell r="EA74">
            <v>0</v>
          </cell>
          <cell r="EB74">
            <v>24</v>
          </cell>
          <cell r="EC74">
            <v>100</v>
          </cell>
          <cell r="ED74">
            <v>0</v>
          </cell>
          <cell r="EF74" t="str">
            <v>DTHN26072</v>
          </cell>
          <cell r="EG74">
            <v>0</v>
          </cell>
          <cell r="EJ74">
            <v>0</v>
          </cell>
          <cell r="EK74">
            <v>24</v>
          </cell>
          <cell r="EL74">
            <v>100</v>
          </cell>
          <cell r="EM74">
            <v>0</v>
          </cell>
          <cell r="EO74" t="str">
            <v>DTHN26072</v>
          </cell>
          <cell r="EP74">
            <v>0</v>
          </cell>
          <cell r="ES74">
            <v>0</v>
          </cell>
          <cell r="ET74">
            <v>24</v>
          </cell>
          <cell r="EU74">
            <v>100</v>
          </cell>
          <cell r="EV74">
            <v>0</v>
          </cell>
          <cell r="EX74" t="str">
            <v>DTHN26072</v>
          </cell>
          <cell r="EY74">
            <v>0</v>
          </cell>
          <cell r="FB74">
            <v>0</v>
          </cell>
          <cell r="FC74">
            <v>12</v>
          </cell>
          <cell r="FD74">
            <v>100</v>
          </cell>
          <cell r="FE74">
            <v>0</v>
          </cell>
          <cell r="FG74" t="str">
            <v>DTHN26072</v>
          </cell>
          <cell r="FH74">
            <v>0</v>
          </cell>
          <cell r="FK74">
            <v>0</v>
          </cell>
          <cell r="FL74">
            <v>24</v>
          </cell>
          <cell r="FM74">
            <v>100</v>
          </cell>
          <cell r="FN74">
            <v>0</v>
          </cell>
          <cell r="FP74" t="str">
            <v>DTHN26072</v>
          </cell>
          <cell r="FQ74">
            <v>0</v>
          </cell>
          <cell r="FT74">
            <v>0</v>
          </cell>
          <cell r="FU74">
            <v>24</v>
          </cell>
          <cell r="FV74">
            <v>100</v>
          </cell>
          <cell r="FW74">
            <v>0</v>
          </cell>
          <cell r="FY74" t="str">
            <v>DTHN26072</v>
          </cell>
          <cell r="FZ74">
            <v>0</v>
          </cell>
          <cell r="GC74">
            <v>0</v>
          </cell>
          <cell r="GD74">
            <v>24</v>
          </cell>
          <cell r="GE74">
            <v>100</v>
          </cell>
          <cell r="GF74">
            <v>0</v>
          </cell>
          <cell r="GH74" t="str">
            <v>DTHN26072</v>
          </cell>
          <cell r="GI74">
            <v>0</v>
          </cell>
          <cell r="GL74">
            <v>0</v>
          </cell>
          <cell r="GM74">
            <v>24</v>
          </cell>
          <cell r="GN74">
            <v>100</v>
          </cell>
          <cell r="GO74">
            <v>0</v>
          </cell>
          <cell r="GQ74" t="str">
            <v>DTHN26072</v>
          </cell>
          <cell r="GR74">
            <v>0</v>
          </cell>
          <cell r="GU74">
            <v>0</v>
          </cell>
          <cell r="GV74">
            <v>24</v>
          </cell>
          <cell r="GW74">
            <v>100</v>
          </cell>
          <cell r="GX74">
            <v>0</v>
          </cell>
          <cell r="GZ74" t="str">
            <v>DTHN26072</v>
          </cell>
          <cell r="HA74">
            <v>19.8</v>
          </cell>
          <cell r="HB74">
            <v>0</v>
          </cell>
          <cell r="HC74">
            <v>100</v>
          </cell>
          <cell r="HD74">
            <v>19.8</v>
          </cell>
          <cell r="HE74">
            <v>24</v>
          </cell>
          <cell r="HF74">
            <v>17.5</v>
          </cell>
          <cell r="HG74">
            <v>0</v>
          </cell>
          <cell r="HI74" t="str">
            <v>DTHN26072</v>
          </cell>
          <cell r="HJ74">
            <v>24</v>
          </cell>
          <cell r="HK74">
            <v>0</v>
          </cell>
          <cell r="HL74">
            <v>100</v>
          </cell>
          <cell r="HM74">
            <v>24</v>
          </cell>
          <cell r="HN74">
            <v>24</v>
          </cell>
          <cell r="HO74">
            <v>0</v>
          </cell>
          <cell r="HP74">
            <v>0</v>
          </cell>
          <cell r="HR74" t="str">
            <v>DTHN26072</v>
          </cell>
          <cell r="HS74">
            <v>24</v>
          </cell>
          <cell r="HT74">
            <v>0</v>
          </cell>
          <cell r="HU74">
            <v>100</v>
          </cell>
          <cell r="HV74">
            <v>24</v>
          </cell>
          <cell r="HW74">
            <v>24</v>
          </cell>
          <cell r="HX74">
            <v>0</v>
          </cell>
          <cell r="HY74">
            <v>0</v>
          </cell>
          <cell r="IA74" t="str">
            <v>DTHN26072</v>
          </cell>
          <cell r="IB74">
            <v>0</v>
          </cell>
          <cell r="IE74">
            <v>0</v>
          </cell>
          <cell r="IF74">
            <v>0</v>
          </cell>
          <cell r="IG74">
            <v>100</v>
          </cell>
          <cell r="IH74">
            <v>0</v>
          </cell>
          <cell r="IJ74" t="str">
            <v>DTHN26072</v>
          </cell>
          <cell r="IK74">
            <v>24</v>
          </cell>
          <cell r="IL74">
            <v>0</v>
          </cell>
          <cell r="IM74">
            <v>100</v>
          </cell>
          <cell r="IN74">
            <v>24</v>
          </cell>
          <cell r="IO74">
            <v>24</v>
          </cell>
          <cell r="IP74">
            <v>0</v>
          </cell>
          <cell r="IQ74">
            <v>0</v>
          </cell>
        </row>
        <row r="75">
          <cell r="A75" t="str">
            <v>DTHN26073</v>
          </cell>
          <cell r="B75">
            <v>0</v>
          </cell>
          <cell r="E75">
            <v>0</v>
          </cell>
          <cell r="F75">
            <v>0</v>
          </cell>
          <cell r="G75">
            <v>100</v>
          </cell>
          <cell r="H75">
            <v>0</v>
          </cell>
          <cell r="J75" t="str">
            <v>DTHN26073</v>
          </cell>
          <cell r="K75">
            <v>0</v>
          </cell>
          <cell r="N75">
            <v>0</v>
          </cell>
          <cell r="O75">
            <v>0</v>
          </cell>
          <cell r="P75">
            <v>100</v>
          </cell>
          <cell r="Q75">
            <v>0</v>
          </cell>
          <cell r="S75" t="str">
            <v>DTHN26073</v>
          </cell>
          <cell r="T75">
            <v>0</v>
          </cell>
          <cell r="W75">
            <v>0</v>
          </cell>
          <cell r="X75">
            <v>0</v>
          </cell>
          <cell r="Y75">
            <v>100</v>
          </cell>
          <cell r="Z75">
            <v>0</v>
          </cell>
          <cell r="AB75" t="str">
            <v>DTHN26073</v>
          </cell>
          <cell r="AC75">
            <v>0</v>
          </cell>
          <cell r="AF75">
            <v>0</v>
          </cell>
          <cell r="AG75">
            <v>0</v>
          </cell>
          <cell r="AH75">
            <v>100</v>
          </cell>
          <cell r="AI75">
            <v>0</v>
          </cell>
          <cell r="AK75" t="str">
            <v>DTHN26073</v>
          </cell>
          <cell r="AL75">
            <v>0</v>
          </cell>
          <cell r="AO75">
            <v>0</v>
          </cell>
          <cell r="AP75">
            <v>0</v>
          </cell>
          <cell r="AQ75">
            <v>100</v>
          </cell>
          <cell r="AR75">
            <v>0</v>
          </cell>
          <cell r="AT75" t="str">
            <v>DTHN26073</v>
          </cell>
          <cell r="AU75">
            <v>0</v>
          </cell>
          <cell r="AX75">
            <v>0</v>
          </cell>
          <cell r="AY75">
            <v>0</v>
          </cell>
          <cell r="AZ75">
            <v>100</v>
          </cell>
          <cell r="BA75">
            <v>0</v>
          </cell>
          <cell r="BC75" t="str">
            <v>DTHN26073</v>
          </cell>
          <cell r="BD75">
            <v>0</v>
          </cell>
          <cell r="BG75">
            <v>0</v>
          </cell>
          <cell r="BH75">
            <v>0</v>
          </cell>
          <cell r="BI75">
            <v>100</v>
          </cell>
          <cell r="BJ75">
            <v>0</v>
          </cell>
          <cell r="BL75" t="str">
            <v>DTHN26073</v>
          </cell>
          <cell r="BM75">
            <v>0</v>
          </cell>
          <cell r="BP75">
            <v>0</v>
          </cell>
          <cell r="BQ75">
            <v>0</v>
          </cell>
          <cell r="BR75">
            <v>100</v>
          </cell>
          <cell r="BS75">
            <v>0</v>
          </cell>
          <cell r="BU75" t="str">
            <v>DTHN26073</v>
          </cell>
          <cell r="BV75">
            <v>0</v>
          </cell>
          <cell r="BY75">
            <v>0</v>
          </cell>
          <cell r="BZ75">
            <v>0</v>
          </cell>
          <cell r="CA75">
            <v>100</v>
          </cell>
          <cell r="CB75">
            <v>0</v>
          </cell>
          <cell r="CD75" t="str">
            <v>DTHN26073</v>
          </cell>
          <cell r="CE75">
            <v>0</v>
          </cell>
          <cell r="CH75">
            <v>0</v>
          </cell>
          <cell r="CI75">
            <v>0</v>
          </cell>
          <cell r="CJ75">
            <v>100</v>
          </cell>
          <cell r="CK75">
            <v>0</v>
          </cell>
          <cell r="CM75" t="str">
            <v>DTHN26073</v>
          </cell>
          <cell r="CN75">
            <v>0</v>
          </cell>
          <cell r="CQ75">
            <v>0</v>
          </cell>
          <cell r="CR75">
            <v>0</v>
          </cell>
          <cell r="CS75">
            <v>100</v>
          </cell>
          <cell r="CT75">
            <v>0</v>
          </cell>
          <cell r="CV75" t="str">
            <v>DTHN26073</v>
          </cell>
          <cell r="CW75">
            <v>0</v>
          </cell>
          <cell r="CZ75">
            <v>0</v>
          </cell>
          <cell r="DA75">
            <v>0</v>
          </cell>
          <cell r="DB75">
            <v>100</v>
          </cell>
          <cell r="DC75">
            <v>0</v>
          </cell>
          <cell r="DE75" t="str">
            <v>DTHN26073</v>
          </cell>
          <cell r="DF75">
            <v>0</v>
          </cell>
          <cell r="DI75">
            <v>0</v>
          </cell>
          <cell r="DJ75">
            <v>0</v>
          </cell>
          <cell r="DK75">
            <v>100</v>
          </cell>
          <cell r="DN75" t="str">
            <v>DTHN26073</v>
          </cell>
          <cell r="DO75">
            <v>0</v>
          </cell>
          <cell r="DR75">
            <v>0</v>
          </cell>
          <cell r="DS75">
            <v>0</v>
          </cell>
          <cell r="DT75">
            <v>100</v>
          </cell>
          <cell r="DU75">
            <v>0</v>
          </cell>
          <cell r="DW75" t="str">
            <v>DTHN26073</v>
          </cell>
          <cell r="DX75">
            <v>0</v>
          </cell>
          <cell r="EA75">
            <v>0</v>
          </cell>
          <cell r="EB75">
            <v>0</v>
          </cell>
          <cell r="EC75">
            <v>100</v>
          </cell>
          <cell r="ED75">
            <v>0</v>
          </cell>
          <cell r="EF75" t="str">
            <v>DTHN26073</v>
          </cell>
          <cell r="EG75">
            <v>0</v>
          </cell>
          <cell r="EJ75">
            <v>0</v>
          </cell>
          <cell r="EK75">
            <v>0</v>
          </cell>
          <cell r="EL75">
            <v>100</v>
          </cell>
          <cell r="EM75">
            <v>0</v>
          </cell>
          <cell r="EO75" t="str">
            <v>DTHN26073</v>
          </cell>
          <cell r="EP75">
            <v>0</v>
          </cell>
          <cell r="ES75">
            <v>0</v>
          </cell>
          <cell r="ET75">
            <v>0</v>
          </cell>
          <cell r="EU75">
            <v>100</v>
          </cell>
          <cell r="EV75">
            <v>0</v>
          </cell>
          <cell r="EX75" t="str">
            <v>DTHN26073</v>
          </cell>
          <cell r="EY75">
            <v>0</v>
          </cell>
          <cell r="FB75">
            <v>0</v>
          </cell>
          <cell r="FC75">
            <v>0</v>
          </cell>
          <cell r="FD75">
            <v>100</v>
          </cell>
          <cell r="FE75">
            <v>0</v>
          </cell>
          <cell r="FG75" t="str">
            <v>DTHN26073</v>
          </cell>
          <cell r="FH75">
            <v>0</v>
          </cell>
          <cell r="FK75">
            <v>0</v>
          </cell>
          <cell r="FL75">
            <v>0</v>
          </cell>
          <cell r="FM75">
            <v>100</v>
          </cell>
          <cell r="FN75">
            <v>0</v>
          </cell>
          <cell r="FP75" t="str">
            <v>DTHN26073</v>
          </cell>
          <cell r="FQ75">
            <v>0</v>
          </cell>
          <cell r="FT75">
            <v>0</v>
          </cell>
          <cell r="FU75">
            <v>0</v>
          </cell>
          <cell r="FV75">
            <v>100</v>
          </cell>
          <cell r="FW75">
            <v>0</v>
          </cell>
          <cell r="FY75" t="str">
            <v>DTHN26073</v>
          </cell>
          <cell r="FZ75">
            <v>0</v>
          </cell>
          <cell r="GC75">
            <v>0</v>
          </cell>
          <cell r="GD75">
            <v>0</v>
          </cell>
          <cell r="GE75">
            <v>100</v>
          </cell>
          <cell r="GF75">
            <v>0</v>
          </cell>
          <cell r="GH75" t="str">
            <v>DTHN26073</v>
          </cell>
          <cell r="GI75">
            <v>0</v>
          </cell>
          <cell r="GL75">
            <v>0</v>
          </cell>
          <cell r="GM75">
            <v>0</v>
          </cell>
          <cell r="GN75">
            <v>100</v>
          </cell>
          <cell r="GO75">
            <v>0</v>
          </cell>
          <cell r="GQ75" t="str">
            <v>DTHN26073</v>
          </cell>
          <cell r="GR75">
            <v>0</v>
          </cell>
          <cell r="GU75">
            <v>0</v>
          </cell>
          <cell r="GV75">
            <v>0</v>
          </cell>
          <cell r="GW75">
            <v>100</v>
          </cell>
          <cell r="GX75">
            <v>0</v>
          </cell>
          <cell r="GZ75" t="str">
            <v>DTHN26073</v>
          </cell>
          <cell r="HA75">
            <v>0</v>
          </cell>
          <cell r="HD75">
            <v>0</v>
          </cell>
          <cell r="HE75">
            <v>24</v>
          </cell>
          <cell r="HF75">
            <v>100</v>
          </cell>
          <cell r="HG75">
            <v>0</v>
          </cell>
          <cell r="HI75" t="str">
            <v>DTHN26073</v>
          </cell>
          <cell r="HJ75">
            <v>0</v>
          </cell>
          <cell r="HM75">
            <v>0</v>
          </cell>
          <cell r="HN75">
            <v>0</v>
          </cell>
          <cell r="HO75">
            <v>100</v>
          </cell>
          <cell r="HP75">
            <v>0</v>
          </cell>
          <cell r="HR75" t="str">
            <v>DTHN26073</v>
          </cell>
          <cell r="HS75">
            <v>0</v>
          </cell>
          <cell r="HV75">
            <v>0</v>
          </cell>
          <cell r="HW75">
            <v>0</v>
          </cell>
          <cell r="HX75">
            <v>100</v>
          </cell>
          <cell r="HY75">
            <v>0</v>
          </cell>
          <cell r="IA75" t="str">
            <v>DTHN26073</v>
          </cell>
          <cell r="IB75">
            <v>0</v>
          </cell>
          <cell r="IE75">
            <v>0</v>
          </cell>
          <cell r="IF75">
            <v>0</v>
          </cell>
          <cell r="IG75">
            <v>100</v>
          </cell>
          <cell r="IH75">
            <v>0</v>
          </cell>
          <cell r="IJ75" t="str">
            <v>DTHN26073</v>
          </cell>
          <cell r="IK75">
            <v>0</v>
          </cell>
          <cell r="IN75">
            <v>0</v>
          </cell>
          <cell r="IO75">
            <v>0</v>
          </cell>
          <cell r="IP75">
            <v>100</v>
          </cell>
          <cell r="IQ75">
            <v>0</v>
          </cell>
        </row>
        <row r="76">
          <cell r="A76" t="str">
            <v>DTHN26102</v>
          </cell>
          <cell r="B76">
            <v>24</v>
          </cell>
          <cell r="C76">
            <v>0</v>
          </cell>
          <cell r="D76">
            <v>100</v>
          </cell>
          <cell r="E76">
            <v>24</v>
          </cell>
          <cell r="F76">
            <v>24</v>
          </cell>
          <cell r="G76">
            <v>0</v>
          </cell>
          <cell r="H76">
            <v>0</v>
          </cell>
          <cell r="J76" t="str">
            <v>DTHN26102</v>
          </cell>
          <cell r="K76">
            <v>24</v>
          </cell>
          <cell r="L76">
            <v>0</v>
          </cell>
          <cell r="M76">
            <v>100</v>
          </cell>
          <cell r="N76">
            <v>24</v>
          </cell>
          <cell r="O76">
            <v>24</v>
          </cell>
          <cell r="P76">
            <v>0</v>
          </cell>
          <cell r="Q76">
            <v>0</v>
          </cell>
          <cell r="S76" t="str">
            <v>DTHN26102</v>
          </cell>
          <cell r="T76">
            <v>24</v>
          </cell>
          <cell r="U76">
            <v>0</v>
          </cell>
          <cell r="V76">
            <v>100</v>
          </cell>
          <cell r="W76">
            <v>24</v>
          </cell>
          <cell r="X76">
            <v>24</v>
          </cell>
          <cell r="Y76">
            <v>0</v>
          </cell>
          <cell r="Z76">
            <v>0</v>
          </cell>
          <cell r="AB76" t="str">
            <v>DTHN26102</v>
          </cell>
          <cell r="AC76">
            <v>24</v>
          </cell>
          <cell r="AD76">
            <v>0</v>
          </cell>
          <cell r="AE76">
            <v>100</v>
          </cell>
          <cell r="AF76">
            <v>24</v>
          </cell>
          <cell r="AG76">
            <v>24</v>
          </cell>
          <cell r="AH76">
            <v>0</v>
          </cell>
          <cell r="AI76">
            <v>0</v>
          </cell>
          <cell r="AK76" t="str">
            <v>DTHN26102</v>
          </cell>
          <cell r="AL76">
            <v>24</v>
          </cell>
          <cell r="AM76">
            <v>0</v>
          </cell>
          <cell r="AN76">
            <v>100</v>
          </cell>
          <cell r="AO76">
            <v>24</v>
          </cell>
          <cell r="AP76">
            <v>24</v>
          </cell>
          <cell r="AQ76">
            <v>0</v>
          </cell>
          <cell r="AR76">
            <v>0</v>
          </cell>
          <cell r="AT76" t="str">
            <v>DTHN26102</v>
          </cell>
          <cell r="AU76">
            <v>24</v>
          </cell>
          <cell r="AV76">
            <v>0</v>
          </cell>
          <cell r="AW76">
            <v>100</v>
          </cell>
          <cell r="AX76">
            <v>24</v>
          </cell>
          <cell r="AY76">
            <v>24</v>
          </cell>
          <cell r="AZ76">
            <v>0</v>
          </cell>
          <cell r="BA76">
            <v>0</v>
          </cell>
          <cell r="BC76" t="str">
            <v>DTHN26102</v>
          </cell>
          <cell r="BD76">
            <v>24</v>
          </cell>
          <cell r="BE76">
            <v>0</v>
          </cell>
          <cell r="BF76">
            <v>100</v>
          </cell>
          <cell r="BG76">
            <v>24</v>
          </cell>
          <cell r="BH76">
            <v>24</v>
          </cell>
          <cell r="BI76">
            <v>0</v>
          </cell>
          <cell r="BJ76">
            <v>0</v>
          </cell>
          <cell r="BL76" t="str">
            <v>DTHN26102</v>
          </cell>
          <cell r="BM76">
            <v>0</v>
          </cell>
          <cell r="BP76">
            <v>0</v>
          </cell>
          <cell r="BQ76">
            <v>0</v>
          </cell>
          <cell r="BR76">
            <v>100</v>
          </cell>
          <cell r="BS76">
            <v>0</v>
          </cell>
          <cell r="BU76" t="str">
            <v>DTHN26102</v>
          </cell>
          <cell r="BV76">
            <v>24</v>
          </cell>
          <cell r="BW76">
            <v>0</v>
          </cell>
          <cell r="BX76">
            <v>100</v>
          </cell>
          <cell r="BY76">
            <v>24</v>
          </cell>
          <cell r="BZ76">
            <v>24</v>
          </cell>
          <cell r="CA76">
            <v>0</v>
          </cell>
          <cell r="CB76">
            <v>0</v>
          </cell>
          <cell r="CD76" t="str">
            <v>DTHN26102</v>
          </cell>
          <cell r="CE76">
            <v>24</v>
          </cell>
          <cell r="CF76">
            <v>0</v>
          </cell>
          <cell r="CG76">
            <v>100</v>
          </cell>
          <cell r="CH76">
            <v>24</v>
          </cell>
          <cell r="CI76">
            <v>24</v>
          </cell>
          <cell r="CJ76">
            <v>0</v>
          </cell>
          <cell r="CK76">
            <v>0</v>
          </cell>
          <cell r="CM76" t="str">
            <v>DTHN26102</v>
          </cell>
          <cell r="CN76">
            <v>24</v>
          </cell>
          <cell r="CO76">
            <v>0</v>
          </cell>
          <cell r="CP76">
            <v>100</v>
          </cell>
          <cell r="CQ76">
            <v>24</v>
          </cell>
          <cell r="CR76">
            <v>24</v>
          </cell>
          <cell r="CS76">
            <v>0</v>
          </cell>
          <cell r="CT76">
            <v>0</v>
          </cell>
          <cell r="CV76" t="str">
            <v>DTHN26102</v>
          </cell>
          <cell r="CW76">
            <v>24</v>
          </cell>
          <cell r="CX76">
            <v>0</v>
          </cell>
          <cell r="CY76">
            <v>100</v>
          </cell>
          <cell r="CZ76">
            <v>24</v>
          </cell>
          <cell r="DA76">
            <v>24</v>
          </cell>
          <cell r="DB76">
            <v>0</v>
          </cell>
          <cell r="DC76">
            <v>0</v>
          </cell>
          <cell r="DE76" t="str">
            <v>DTHN26102</v>
          </cell>
          <cell r="DF76">
            <v>24</v>
          </cell>
          <cell r="DG76">
            <v>0</v>
          </cell>
          <cell r="DH76">
            <v>100</v>
          </cell>
          <cell r="DI76">
            <v>24</v>
          </cell>
          <cell r="DJ76">
            <v>24</v>
          </cell>
          <cell r="DK76">
            <v>0</v>
          </cell>
          <cell r="DN76" t="str">
            <v>DTHN26102</v>
          </cell>
          <cell r="DO76">
            <v>24</v>
          </cell>
          <cell r="DP76">
            <v>0</v>
          </cell>
          <cell r="DQ76">
            <v>100</v>
          </cell>
          <cell r="DR76">
            <v>24</v>
          </cell>
          <cell r="DS76">
            <v>24</v>
          </cell>
          <cell r="DT76">
            <v>0</v>
          </cell>
          <cell r="DU76">
            <v>0</v>
          </cell>
          <cell r="DW76" t="str">
            <v>DTHN26102</v>
          </cell>
          <cell r="DX76">
            <v>24</v>
          </cell>
          <cell r="DY76">
            <v>0</v>
          </cell>
          <cell r="DZ76">
            <v>100</v>
          </cell>
          <cell r="EA76">
            <v>24</v>
          </cell>
          <cell r="EB76">
            <v>24</v>
          </cell>
          <cell r="EC76">
            <v>0</v>
          </cell>
          <cell r="ED76">
            <v>0</v>
          </cell>
          <cell r="EF76" t="str">
            <v>DTHN26102</v>
          </cell>
          <cell r="EG76">
            <v>24</v>
          </cell>
          <cell r="EH76">
            <v>0</v>
          </cell>
          <cell r="EI76">
            <v>100</v>
          </cell>
          <cell r="EJ76">
            <v>24</v>
          </cell>
          <cell r="EK76">
            <v>24</v>
          </cell>
          <cell r="EL76">
            <v>0</v>
          </cell>
          <cell r="EM76">
            <v>0</v>
          </cell>
          <cell r="EO76" t="str">
            <v>DTHN26102</v>
          </cell>
          <cell r="EP76">
            <v>24</v>
          </cell>
          <cell r="EQ76">
            <v>0</v>
          </cell>
          <cell r="ER76">
            <v>100</v>
          </cell>
          <cell r="ES76">
            <v>24</v>
          </cell>
          <cell r="ET76">
            <v>24</v>
          </cell>
          <cell r="EU76">
            <v>0</v>
          </cell>
          <cell r="EV76">
            <v>0</v>
          </cell>
          <cell r="EX76" t="str">
            <v>DTHN26102</v>
          </cell>
          <cell r="EY76">
            <v>24</v>
          </cell>
          <cell r="EZ76">
            <v>0</v>
          </cell>
          <cell r="FA76">
            <v>100</v>
          </cell>
          <cell r="FB76">
            <v>24</v>
          </cell>
          <cell r="FC76">
            <v>24</v>
          </cell>
          <cell r="FD76">
            <v>0</v>
          </cell>
          <cell r="FE76">
            <v>0</v>
          </cell>
          <cell r="FG76" t="str">
            <v>DTHN26102</v>
          </cell>
          <cell r="FH76">
            <v>24</v>
          </cell>
          <cell r="FI76">
            <v>0</v>
          </cell>
          <cell r="FJ76">
            <v>100</v>
          </cell>
          <cell r="FK76">
            <v>24</v>
          </cell>
          <cell r="FL76">
            <v>24</v>
          </cell>
          <cell r="FM76">
            <v>0</v>
          </cell>
          <cell r="FN76">
            <v>0</v>
          </cell>
          <cell r="FP76" t="str">
            <v>DTHN26102</v>
          </cell>
          <cell r="FQ76">
            <v>24</v>
          </cell>
          <cell r="FR76">
            <v>0</v>
          </cell>
          <cell r="FS76">
            <v>100</v>
          </cell>
          <cell r="FT76">
            <v>24</v>
          </cell>
          <cell r="FU76">
            <v>24</v>
          </cell>
          <cell r="FV76">
            <v>0</v>
          </cell>
          <cell r="FW76">
            <v>0</v>
          </cell>
          <cell r="FY76" t="str">
            <v>DTHN26102</v>
          </cell>
          <cell r="FZ76">
            <v>24</v>
          </cell>
          <cell r="GA76">
            <v>0</v>
          </cell>
          <cell r="GB76">
            <v>100</v>
          </cell>
          <cell r="GC76">
            <v>24</v>
          </cell>
          <cell r="GD76">
            <v>24</v>
          </cell>
          <cell r="GE76">
            <v>0</v>
          </cell>
          <cell r="GF76">
            <v>0</v>
          </cell>
          <cell r="GH76" t="str">
            <v>DTHN26102</v>
          </cell>
          <cell r="GI76">
            <v>24</v>
          </cell>
          <cell r="GJ76">
            <v>0</v>
          </cell>
          <cell r="GK76">
            <v>100</v>
          </cell>
          <cell r="GL76">
            <v>24</v>
          </cell>
          <cell r="GM76">
            <v>24</v>
          </cell>
          <cell r="GN76">
            <v>0</v>
          </cell>
          <cell r="GO76">
            <v>0</v>
          </cell>
          <cell r="GQ76" t="str">
            <v>DTHN26102</v>
          </cell>
          <cell r="GR76">
            <v>24</v>
          </cell>
          <cell r="GS76">
            <v>0</v>
          </cell>
          <cell r="GT76">
            <v>100</v>
          </cell>
          <cell r="GU76">
            <v>24</v>
          </cell>
          <cell r="GV76">
            <v>24</v>
          </cell>
          <cell r="GW76">
            <v>0</v>
          </cell>
          <cell r="GX76">
            <v>0</v>
          </cell>
          <cell r="GZ76" t="str">
            <v>DTHN26102</v>
          </cell>
          <cell r="HA76">
            <v>24</v>
          </cell>
          <cell r="HB76">
            <v>0</v>
          </cell>
          <cell r="HC76">
            <v>100</v>
          </cell>
          <cell r="HD76">
            <v>24</v>
          </cell>
          <cell r="HE76">
            <v>24</v>
          </cell>
          <cell r="HF76">
            <v>0</v>
          </cell>
          <cell r="HG76">
            <v>0</v>
          </cell>
          <cell r="HI76" t="str">
            <v>DTHN26102</v>
          </cell>
          <cell r="HJ76">
            <v>24</v>
          </cell>
          <cell r="HK76">
            <v>0</v>
          </cell>
          <cell r="HL76">
            <v>100</v>
          </cell>
          <cell r="HM76">
            <v>24</v>
          </cell>
          <cell r="HN76">
            <v>24</v>
          </cell>
          <cell r="HO76">
            <v>0</v>
          </cell>
          <cell r="HP76">
            <v>0</v>
          </cell>
          <cell r="HR76" t="str">
            <v>DTHN26102</v>
          </cell>
          <cell r="HS76">
            <v>24</v>
          </cell>
          <cell r="HT76">
            <v>0</v>
          </cell>
          <cell r="HU76">
            <v>100</v>
          </cell>
          <cell r="HV76">
            <v>24</v>
          </cell>
          <cell r="HW76">
            <v>24</v>
          </cell>
          <cell r="HX76">
            <v>0</v>
          </cell>
          <cell r="HY76">
            <v>0</v>
          </cell>
          <cell r="IA76" t="str">
            <v>DTHN26102</v>
          </cell>
          <cell r="IB76">
            <v>24</v>
          </cell>
          <cell r="IC76">
            <v>0</v>
          </cell>
          <cell r="ID76">
            <v>100</v>
          </cell>
          <cell r="IE76">
            <v>24</v>
          </cell>
          <cell r="IF76">
            <v>24</v>
          </cell>
          <cell r="IG76">
            <v>0</v>
          </cell>
          <cell r="IH76">
            <v>0</v>
          </cell>
          <cell r="IJ76" t="str">
            <v>DTHN26102</v>
          </cell>
          <cell r="IK76">
            <v>24</v>
          </cell>
          <cell r="IL76">
            <v>0</v>
          </cell>
          <cell r="IM76">
            <v>100</v>
          </cell>
          <cell r="IN76">
            <v>24</v>
          </cell>
          <cell r="IO76">
            <v>24</v>
          </cell>
          <cell r="IP76">
            <v>0</v>
          </cell>
          <cell r="IQ76">
            <v>0</v>
          </cell>
        </row>
        <row r="77">
          <cell r="A77" t="str">
            <v>DTHN26103</v>
          </cell>
          <cell r="B77">
            <v>0</v>
          </cell>
          <cell r="E77">
            <v>0</v>
          </cell>
          <cell r="F77">
            <v>0</v>
          </cell>
          <cell r="G77">
            <v>100</v>
          </cell>
          <cell r="H77">
            <v>0</v>
          </cell>
          <cell r="J77" t="str">
            <v>DTHN26103</v>
          </cell>
          <cell r="K77">
            <v>0</v>
          </cell>
          <cell r="N77">
            <v>0</v>
          </cell>
          <cell r="O77">
            <v>0</v>
          </cell>
          <cell r="P77">
            <v>100</v>
          </cell>
          <cell r="Q77">
            <v>0</v>
          </cell>
          <cell r="S77" t="str">
            <v>DTHN26103</v>
          </cell>
          <cell r="T77">
            <v>0</v>
          </cell>
          <cell r="W77">
            <v>0</v>
          </cell>
          <cell r="X77">
            <v>0</v>
          </cell>
          <cell r="Y77">
            <v>100</v>
          </cell>
          <cell r="Z77">
            <v>0</v>
          </cell>
          <cell r="AB77" t="str">
            <v>DTHN26103</v>
          </cell>
          <cell r="AC77">
            <v>0</v>
          </cell>
          <cell r="AF77">
            <v>0</v>
          </cell>
          <cell r="AG77">
            <v>0</v>
          </cell>
          <cell r="AH77">
            <v>100</v>
          </cell>
          <cell r="AI77">
            <v>0</v>
          </cell>
          <cell r="AK77" t="str">
            <v>DTHN26103</v>
          </cell>
          <cell r="AL77">
            <v>0</v>
          </cell>
          <cell r="AO77">
            <v>0</v>
          </cell>
          <cell r="AP77">
            <v>0</v>
          </cell>
          <cell r="AQ77">
            <v>100</v>
          </cell>
          <cell r="AR77">
            <v>0</v>
          </cell>
          <cell r="AT77" t="str">
            <v>DTHN26103</v>
          </cell>
          <cell r="AU77">
            <v>0</v>
          </cell>
          <cell r="AX77">
            <v>0</v>
          </cell>
          <cell r="AY77">
            <v>0</v>
          </cell>
          <cell r="AZ77">
            <v>100</v>
          </cell>
          <cell r="BA77">
            <v>0</v>
          </cell>
          <cell r="BC77" t="str">
            <v>DTHN26103</v>
          </cell>
          <cell r="BD77">
            <v>0</v>
          </cell>
          <cell r="BG77">
            <v>0</v>
          </cell>
          <cell r="BH77">
            <v>0</v>
          </cell>
          <cell r="BI77">
            <v>100</v>
          </cell>
          <cell r="BJ77">
            <v>0</v>
          </cell>
          <cell r="BL77" t="str">
            <v>DTHN26103</v>
          </cell>
          <cell r="BM77">
            <v>0</v>
          </cell>
          <cell r="BP77">
            <v>0</v>
          </cell>
          <cell r="BQ77">
            <v>0</v>
          </cell>
          <cell r="BR77">
            <v>100</v>
          </cell>
          <cell r="BS77">
            <v>0</v>
          </cell>
          <cell r="BU77" t="str">
            <v>DTHN26103</v>
          </cell>
          <cell r="BV77">
            <v>0</v>
          </cell>
          <cell r="BY77">
            <v>0</v>
          </cell>
          <cell r="BZ77">
            <v>0</v>
          </cell>
          <cell r="CA77">
            <v>100</v>
          </cell>
          <cell r="CB77">
            <v>0</v>
          </cell>
          <cell r="CD77" t="str">
            <v>DTHN26103</v>
          </cell>
          <cell r="CE77">
            <v>0</v>
          </cell>
          <cell r="CH77">
            <v>0</v>
          </cell>
          <cell r="CI77">
            <v>0</v>
          </cell>
          <cell r="CJ77">
            <v>100</v>
          </cell>
          <cell r="CK77">
            <v>0</v>
          </cell>
          <cell r="CM77" t="str">
            <v>DTHN26103</v>
          </cell>
          <cell r="CN77">
            <v>0</v>
          </cell>
          <cell r="CQ77">
            <v>0</v>
          </cell>
          <cell r="CR77">
            <v>0</v>
          </cell>
          <cell r="CS77">
            <v>100</v>
          </cell>
          <cell r="CT77">
            <v>0</v>
          </cell>
          <cell r="CV77" t="str">
            <v>DTHN26103</v>
          </cell>
          <cell r="CW77">
            <v>0</v>
          </cell>
          <cell r="CZ77">
            <v>0</v>
          </cell>
          <cell r="DA77">
            <v>0</v>
          </cell>
          <cell r="DB77">
            <v>100</v>
          </cell>
          <cell r="DC77">
            <v>0</v>
          </cell>
          <cell r="DE77" t="str">
            <v>DTHN26103</v>
          </cell>
          <cell r="DF77">
            <v>0</v>
          </cell>
          <cell r="DI77">
            <v>0</v>
          </cell>
          <cell r="DJ77">
            <v>0</v>
          </cell>
          <cell r="DK77">
            <v>100</v>
          </cell>
          <cell r="DN77" t="str">
            <v>DTHN26103</v>
          </cell>
          <cell r="DO77">
            <v>0</v>
          </cell>
          <cell r="DR77">
            <v>0</v>
          </cell>
          <cell r="DS77">
            <v>0</v>
          </cell>
          <cell r="DT77">
            <v>100</v>
          </cell>
          <cell r="DU77">
            <v>0</v>
          </cell>
          <cell r="DW77" t="str">
            <v>DTHN26103</v>
          </cell>
          <cell r="DX77">
            <v>0</v>
          </cell>
          <cell r="EA77">
            <v>0</v>
          </cell>
          <cell r="EB77">
            <v>0</v>
          </cell>
          <cell r="EC77">
            <v>100</v>
          </cell>
          <cell r="ED77">
            <v>0</v>
          </cell>
          <cell r="EF77" t="str">
            <v>DTHN26103</v>
          </cell>
          <cell r="EG77">
            <v>0</v>
          </cell>
          <cell r="EJ77">
            <v>0</v>
          </cell>
          <cell r="EK77">
            <v>0</v>
          </cell>
          <cell r="EL77">
            <v>100</v>
          </cell>
          <cell r="EM77">
            <v>0</v>
          </cell>
          <cell r="EO77" t="str">
            <v>DTHN26103</v>
          </cell>
          <cell r="EP77">
            <v>0</v>
          </cell>
          <cell r="ES77">
            <v>0</v>
          </cell>
          <cell r="ET77">
            <v>0</v>
          </cell>
          <cell r="EU77">
            <v>100</v>
          </cell>
          <cell r="EV77">
            <v>0</v>
          </cell>
          <cell r="EX77" t="str">
            <v>DTHN26103</v>
          </cell>
          <cell r="EY77">
            <v>0</v>
          </cell>
          <cell r="FB77">
            <v>0</v>
          </cell>
          <cell r="FC77">
            <v>0</v>
          </cell>
          <cell r="FD77">
            <v>100</v>
          </cell>
          <cell r="FE77">
            <v>0</v>
          </cell>
          <cell r="FG77" t="str">
            <v>DTHN26103</v>
          </cell>
          <cell r="FH77">
            <v>0</v>
          </cell>
          <cell r="FK77">
            <v>0</v>
          </cell>
          <cell r="FL77">
            <v>0</v>
          </cell>
          <cell r="FM77">
            <v>100</v>
          </cell>
          <cell r="FN77">
            <v>0</v>
          </cell>
          <cell r="FP77" t="str">
            <v>DTHN26103</v>
          </cell>
          <cell r="FQ77">
            <v>0</v>
          </cell>
          <cell r="FT77">
            <v>0</v>
          </cell>
          <cell r="FU77">
            <v>0</v>
          </cell>
          <cell r="FV77">
            <v>100</v>
          </cell>
          <cell r="FW77">
            <v>0</v>
          </cell>
          <cell r="FY77" t="str">
            <v>DTHN26103</v>
          </cell>
          <cell r="FZ77">
            <v>0</v>
          </cell>
          <cell r="GC77">
            <v>0</v>
          </cell>
          <cell r="GD77">
            <v>0</v>
          </cell>
          <cell r="GE77">
            <v>100</v>
          </cell>
          <cell r="GF77">
            <v>0</v>
          </cell>
          <cell r="GH77" t="str">
            <v>DTHN26103</v>
          </cell>
          <cell r="GI77">
            <v>0</v>
          </cell>
          <cell r="GL77">
            <v>0</v>
          </cell>
          <cell r="GM77">
            <v>0</v>
          </cell>
          <cell r="GN77">
            <v>100</v>
          </cell>
          <cell r="GO77">
            <v>0</v>
          </cell>
          <cell r="GQ77" t="str">
            <v>DTHN26103</v>
          </cell>
          <cell r="GR77">
            <v>0</v>
          </cell>
          <cell r="GU77">
            <v>0</v>
          </cell>
          <cell r="GV77">
            <v>0</v>
          </cell>
          <cell r="GW77">
            <v>100</v>
          </cell>
          <cell r="GX77">
            <v>0</v>
          </cell>
          <cell r="GZ77" t="str">
            <v>DTHN26103</v>
          </cell>
          <cell r="HA77">
            <v>0</v>
          </cell>
          <cell r="HD77">
            <v>0</v>
          </cell>
          <cell r="HE77">
            <v>0</v>
          </cell>
          <cell r="HF77">
            <v>100</v>
          </cell>
          <cell r="HG77">
            <v>0</v>
          </cell>
          <cell r="HI77" t="str">
            <v>DTHN26103</v>
          </cell>
          <cell r="HJ77">
            <v>0</v>
          </cell>
          <cell r="HM77">
            <v>0</v>
          </cell>
          <cell r="HN77">
            <v>0</v>
          </cell>
          <cell r="HO77">
            <v>100</v>
          </cell>
          <cell r="HP77">
            <v>0</v>
          </cell>
          <cell r="HR77" t="str">
            <v>DTHN26103</v>
          </cell>
          <cell r="HS77">
            <v>0</v>
          </cell>
          <cell r="HV77">
            <v>0</v>
          </cell>
          <cell r="HW77">
            <v>0</v>
          </cell>
          <cell r="HX77">
            <v>100</v>
          </cell>
          <cell r="HY77">
            <v>0</v>
          </cell>
          <cell r="IA77" t="str">
            <v>DTHN26103</v>
          </cell>
          <cell r="IB77">
            <v>0</v>
          </cell>
          <cell r="IE77">
            <v>0</v>
          </cell>
          <cell r="IF77">
            <v>0</v>
          </cell>
          <cell r="IG77">
            <v>100</v>
          </cell>
          <cell r="IH77">
            <v>0</v>
          </cell>
          <cell r="IJ77" t="str">
            <v>DTHN26103</v>
          </cell>
          <cell r="IK77">
            <v>0</v>
          </cell>
          <cell r="IN77">
            <v>0</v>
          </cell>
          <cell r="IO77">
            <v>0</v>
          </cell>
          <cell r="IP77">
            <v>100</v>
          </cell>
          <cell r="IQ77">
            <v>0</v>
          </cell>
        </row>
        <row r="78">
          <cell r="A78" t="str">
            <v>DTHN26104</v>
          </cell>
          <cell r="B78">
            <v>0</v>
          </cell>
          <cell r="E78">
            <v>0</v>
          </cell>
          <cell r="F78">
            <v>0</v>
          </cell>
          <cell r="G78">
            <v>100</v>
          </cell>
          <cell r="H78">
            <v>0</v>
          </cell>
          <cell r="J78" t="str">
            <v>DTHN26104</v>
          </cell>
          <cell r="K78">
            <v>0</v>
          </cell>
          <cell r="N78">
            <v>0</v>
          </cell>
          <cell r="O78">
            <v>0</v>
          </cell>
          <cell r="P78">
            <v>100</v>
          </cell>
          <cell r="Q78">
            <v>0</v>
          </cell>
          <cell r="S78" t="str">
            <v>DTHN26104</v>
          </cell>
          <cell r="T78">
            <v>0</v>
          </cell>
          <cell r="W78">
            <v>0</v>
          </cell>
          <cell r="X78">
            <v>0</v>
          </cell>
          <cell r="Y78">
            <v>100</v>
          </cell>
          <cell r="Z78">
            <v>0</v>
          </cell>
          <cell r="AB78" t="str">
            <v>DTHN26104</v>
          </cell>
          <cell r="AC78">
            <v>0</v>
          </cell>
          <cell r="AF78">
            <v>0</v>
          </cell>
          <cell r="AG78">
            <v>0</v>
          </cell>
          <cell r="AH78">
            <v>100</v>
          </cell>
          <cell r="AI78">
            <v>0</v>
          </cell>
          <cell r="AK78" t="str">
            <v>DTHN26104</v>
          </cell>
          <cell r="AL78">
            <v>0</v>
          </cell>
          <cell r="AO78">
            <v>0</v>
          </cell>
          <cell r="AP78">
            <v>0</v>
          </cell>
          <cell r="AQ78">
            <v>100</v>
          </cell>
          <cell r="AR78">
            <v>0</v>
          </cell>
          <cell r="AT78" t="str">
            <v>DTHN26104</v>
          </cell>
          <cell r="AU78">
            <v>0</v>
          </cell>
          <cell r="AX78">
            <v>0</v>
          </cell>
          <cell r="AY78">
            <v>0</v>
          </cell>
          <cell r="AZ78">
            <v>100</v>
          </cell>
          <cell r="BA78">
            <v>0</v>
          </cell>
          <cell r="BC78" t="str">
            <v>DTHN26104</v>
          </cell>
          <cell r="BD78">
            <v>0</v>
          </cell>
          <cell r="BG78">
            <v>0</v>
          </cell>
          <cell r="BH78">
            <v>0</v>
          </cell>
          <cell r="BI78">
            <v>100</v>
          </cell>
          <cell r="BJ78">
            <v>0</v>
          </cell>
          <cell r="BL78" t="str">
            <v>DTHN26104</v>
          </cell>
          <cell r="BM78">
            <v>0</v>
          </cell>
          <cell r="BP78">
            <v>0</v>
          </cell>
          <cell r="BQ78">
            <v>0</v>
          </cell>
          <cell r="BR78">
            <v>100</v>
          </cell>
          <cell r="BS78">
            <v>0</v>
          </cell>
          <cell r="BU78" t="str">
            <v>DTHN26104</v>
          </cell>
          <cell r="BV78">
            <v>0</v>
          </cell>
          <cell r="BY78">
            <v>0</v>
          </cell>
          <cell r="BZ78">
            <v>0</v>
          </cell>
          <cell r="CA78">
            <v>100</v>
          </cell>
          <cell r="CB78">
            <v>0</v>
          </cell>
          <cell r="CD78" t="str">
            <v>DTHN26104</v>
          </cell>
          <cell r="CE78">
            <v>0</v>
          </cell>
          <cell r="CH78">
            <v>0</v>
          </cell>
          <cell r="CI78">
            <v>0</v>
          </cell>
          <cell r="CJ78">
            <v>100</v>
          </cell>
          <cell r="CK78">
            <v>0</v>
          </cell>
          <cell r="CM78" t="str">
            <v>DTHN26104</v>
          </cell>
          <cell r="CN78">
            <v>0</v>
          </cell>
          <cell r="CQ78">
            <v>0</v>
          </cell>
          <cell r="CR78">
            <v>0</v>
          </cell>
          <cell r="CS78">
            <v>100</v>
          </cell>
          <cell r="CT78">
            <v>0</v>
          </cell>
          <cell r="CV78" t="str">
            <v>DTHN26104</v>
          </cell>
          <cell r="CW78">
            <v>0</v>
          </cell>
          <cell r="CZ78">
            <v>0</v>
          </cell>
          <cell r="DA78">
            <v>0</v>
          </cell>
          <cell r="DB78">
            <v>100</v>
          </cell>
          <cell r="DC78">
            <v>0</v>
          </cell>
          <cell r="DE78" t="str">
            <v>DTHN26104</v>
          </cell>
          <cell r="DF78">
            <v>0</v>
          </cell>
          <cell r="DI78">
            <v>0</v>
          </cell>
          <cell r="DJ78">
            <v>0</v>
          </cell>
          <cell r="DK78">
            <v>100</v>
          </cell>
          <cell r="DN78" t="str">
            <v>DTHN26104</v>
          </cell>
          <cell r="DO78">
            <v>0</v>
          </cell>
          <cell r="DR78">
            <v>0</v>
          </cell>
          <cell r="DS78">
            <v>0</v>
          </cell>
          <cell r="DT78">
            <v>100</v>
          </cell>
          <cell r="DU78">
            <v>0</v>
          </cell>
          <cell r="DW78" t="str">
            <v>DTHN26104</v>
          </cell>
          <cell r="DX78">
            <v>0</v>
          </cell>
          <cell r="EA78">
            <v>0</v>
          </cell>
          <cell r="EB78">
            <v>0</v>
          </cell>
          <cell r="EC78">
            <v>100</v>
          </cell>
          <cell r="ED78">
            <v>0</v>
          </cell>
          <cell r="EF78" t="str">
            <v>DTHN26104</v>
          </cell>
          <cell r="EG78">
            <v>0</v>
          </cell>
          <cell r="EJ78">
            <v>0</v>
          </cell>
          <cell r="EK78">
            <v>0</v>
          </cell>
          <cell r="EL78">
            <v>100</v>
          </cell>
          <cell r="EM78">
            <v>0</v>
          </cell>
          <cell r="EO78" t="str">
            <v>DTHN26104</v>
          </cell>
          <cell r="EP78">
            <v>0</v>
          </cell>
          <cell r="ES78">
            <v>0</v>
          </cell>
          <cell r="ET78">
            <v>0</v>
          </cell>
          <cell r="EU78">
            <v>100</v>
          </cell>
          <cell r="EV78">
            <v>0</v>
          </cell>
          <cell r="EX78" t="str">
            <v>DTHN26104</v>
          </cell>
          <cell r="EY78">
            <v>0</v>
          </cell>
          <cell r="FB78">
            <v>0</v>
          </cell>
          <cell r="FC78">
            <v>0</v>
          </cell>
          <cell r="FD78">
            <v>100</v>
          </cell>
          <cell r="FE78">
            <v>0</v>
          </cell>
          <cell r="FG78" t="str">
            <v>DTHN26104</v>
          </cell>
          <cell r="FH78">
            <v>0</v>
          </cell>
          <cell r="FK78">
            <v>0</v>
          </cell>
          <cell r="FL78">
            <v>0</v>
          </cell>
          <cell r="FM78">
            <v>100</v>
          </cell>
          <cell r="FN78">
            <v>0</v>
          </cell>
          <cell r="FP78" t="str">
            <v>DTHN26104</v>
          </cell>
          <cell r="FQ78">
            <v>0</v>
          </cell>
          <cell r="FT78">
            <v>0</v>
          </cell>
          <cell r="FU78">
            <v>0</v>
          </cell>
          <cell r="FV78">
            <v>100</v>
          </cell>
          <cell r="FW78">
            <v>0</v>
          </cell>
          <cell r="FY78" t="str">
            <v>DTHN26104</v>
          </cell>
          <cell r="FZ78">
            <v>0</v>
          </cell>
          <cell r="GC78">
            <v>0</v>
          </cell>
          <cell r="GD78">
            <v>0</v>
          </cell>
          <cell r="GE78">
            <v>100</v>
          </cell>
          <cell r="GF78">
            <v>0</v>
          </cell>
          <cell r="GH78" t="str">
            <v>DTHN26104</v>
          </cell>
          <cell r="GI78">
            <v>0</v>
          </cell>
          <cell r="GL78">
            <v>0</v>
          </cell>
          <cell r="GM78">
            <v>0</v>
          </cell>
          <cell r="GN78">
            <v>100</v>
          </cell>
          <cell r="GO78">
            <v>0</v>
          </cell>
          <cell r="GQ78" t="str">
            <v>DTHN26104</v>
          </cell>
          <cell r="GR78">
            <v>0</v>
          </cell>
          <cell r="GU78">
            <v>0</v>
          </cell>
          <cell r="GV78">
            <v>0</v>
          </cell>
          <cell r="GW78">
            <v>100</v>
          </cell>
          <cell r="GX78">
            <v>0</v>
          </cell>
          <cell r="GZ78" t="str">
            <v>DTHN26104</v>
          </cell>
          <cell r="HA78">
            <v>0</v>
          </cell>
          <cell r="HD78">
            <v>0</v>
          </cell>
          <cell r="HE78">
            <v>0</v>
          </cell>
          <cell r="HF78">
            <v>100</v>
          </cell>
          <cell r="HG78">
            <v>0</v>
          </cell>
          <cell r="HI78" t="str">
            <v>DTHN26104</v>
          </cell>
          <cell r="HJ78">
            <v>0</v>
          </cell>
          <cell r="HM78">
            <v>0</v>
          </cell>
          <cell r="HN78">
            <v>0</v>
          </cell>
          <cell r="HO78">
            <v>100</v>
          </cell>
          <cell r="HP78">
            <v>0</v>
          </cell>
          <cell r="HR78" t="str">
            <v>DTHN26104</v>
          </cell>
          <cell r="HS78">
            <v>0</v>
          </cell>
          <cell r="HV78">
            <v>0</v>
          </cell>
          <cell r="HW78">
            <v>0</v>
          </cell>
          <cell r="HX78">
            <v>100</v>
          </cell>
          <cell r="HY78">
            <v>0</v>
          </cell>
          <cell r="IA78" t="str">
            <v>DTHN26104</v>
          </cell>
          <cell r="IB78">
            <v>0</v>
          </cell>
          <cell r="IE78">
            <v>0</v>
          </cell>
          <cell r="IF78">
            <v>0</v>
          </cell>
          <cell r="IG78">
            <v>100</v>
          </cell>
          <cell r="IH78">
            <v>0</v>
          </cell>
          <cell r="IJ78" t="str">
            <v>DTHN26104</v>
          </cell>
          <cell r="IK78">
            <v>0</v>
          </cell>
          <cell r="IN78">
            <v>0</v>
          </cell>
          <cell r="IO78">
            <v>0</v>
          </cell>
          <cell r="IP78">
            <v>100</v>
          </cell>
          <cell r="IQ78">
            <v>0</v>
          </cell>
        </row>
        <row r="79">
          <cell r="A79" t="str">
            <v>DTHN26124</v>
          </cell>
          <cell r="B79">
            <v>7.8170000000000002</v>
          </cell>
          <cell r="C79">
            <v>0</v>
          </cell>
          <cell r="D79">
            <v>100</v>
          </cell>
          <cell r="E79">
            <v>7.8170000000000002</v>
          </cell>
          <cell r="F79">
            <v>24</v>
          </cell>
          <cell r="G79">
            <v>67.430000000000007</v>
          </cell>
          <cell r="H79">
            <v>0</v>
          </cell>
          <cell r="J79" t="str">
            <v>DTHN26124</v>
          </cell>
          <cell r="K79">
            <v>0</v>
          </cell>
          <cell r="N79">
            <v>0</v>
          </cell>
          <cell r="O79">
            <v>24</v>
          </cell>
          <cell r="P79">
            <v>100</v>
          </cell>
          <cell r="Q79">
            <v>0</v>
          </cell>
          <cell r="S79" t="str">
            <v>DTHN26124</v>
          </cell>
          <cell r="T79">
            <v>0</v>
          </cell>
          <cell r="W79">
            <v>0</v>
          </cell>
          <cell r="X79">
            <v>24</v>
          </cell>
          <cell r="Y79">
            <v>100</v>
          </cell>
          <cell r="Z79">
            <v>0</v>
          </cell>
          <cell r="AB79" t="str">
            <v>DTHN26124</v>
          </cell>
          <cell r="AC79">
            <v>0</v>
          </cell>
          <cell r="AF79">
            <v>0</v>
          </cell>
          <cell r="AG79">
            <v>24</v>
          </cell>
          <cell r="AH79">
            <v>100</v>
          </cell>
          <cell r="AI79">
            <v>0</v>
          </cell>
          <cell r="AK79" t="str">
            <v>DTHN26124</v>
          </cell>
          <cell r="AL79">
            <v>0</v>
          </cell>
          <cell r="AO79">
            <v>0</v>
          </cell>
          <cell r="AP79">
            <v>24</v>
          </cell>
          <cell r="AQ79">
            <v>100</v>
          </cell>
          <cell r="AR79">
            <v>0</v>
          </cell>
          <cell r="AT79" t="str">
            <v>DTHN26124</v>
          </cell>
          <cell r="AU79">
            <v>0</v>
          </cell>
          <cell r="AX79">
            <v>0</v>
          </cell>
          <cell r="AY79">
            <v>24</v>
          </cell>
          <cell r="AZ79">
            <v>100</v>
          </cell>
          <cell r="BA79">
            <v>0</v>
          </cell>
          <cell r="BC79" t="str">
            <v>DTHN26124</v>
          </cell>
          <cell r="BD79">
            <v>0</v>
          </cell>
          <cell r="BG79">
            <v>0</v>
          </cell>
          <cell r="BH79">
            <v>24</v>
          </cell>
          <cell r="BI79">
            <v>100</v>
          </cell>
          <cell r="BJ79">
            <v>0</v>
          </cell>
          <cell r="BL79" t="str">
            <v>DTHN26124</v>
          </cell>
          <cell r="BM79">
            <v>0</v>
          </cell>
          <cell r="BP79">
            <v>0</v>
          </cell>
          <cell r="BQ79">
            <v>11.583</v>
          </cell>
          <cell r="BR79">
            <v>100</v>
          </cell>
          <cell r="BS79">
            <v>0</v>
          </cell>
          <cell r="BU79" t="str">
            <v>DTHN26124</v>
          </cell>
          <cell r="BV79">
            <v>0</v>
          </cell>
          <cell r="BY79">
            <v>0</v>
          </cell>
          <cell r="BZ79">
            <v>24</v>
          </cell>
          <cell r="CA79">
            <v>100</v>
          </cell>
          <cell r="CB79">
            <v>0</v>
          </cell>
          <cell r="CD79" t="str">
            <v>DTHN26124</v>
          </cell>
          <cell r="CE79">
            <v>22.265999999999998</v>
          </cell>
          <cell r="CF79">
            <v>0</v>
          </cell>
          <cell r="CG79">
            <v>100</v>
          </cell>
          <cell r="CH79">
            <v>22.265999999999998</v>
          </cell>
          <cell r="CI79">
            <v>24</v>
          </cell>
          <cell r="CJ79">
            <v>7.23</v>
          </cell>
          <cell r="CK79">
            <v>0</v>
          </cell>
          <cell r="CM79" t="str">
            <v>DTHN26124</v>
          </cell>
          <cell r="CN79">
            <v>24</v>
          </cell>
          <cell r="CO79">
            <v>0</v>
          </cell>
          <cell r="CP79">
            <v>100</v>
          </cell>
          <cell r="CQ79">
            <v>24</v>
          </cell>
          <cell r="CR79">
            <v>24</v>
          </cell>
          <cell r="CS79">
            <v>0</v>
          </cell>
          <cell r="CT79">
            <v>0</v>
          </cell>
          <cell r="CV79" t="str">
            <v>DTHN26124</v>
          </cell>
          <cell r="CW79">
            <v>9</v>
          </cell>
          <cell r="CX79">
            <v>0</v>
          </cell>
          <cell r="CY79">
            <v>100</v>
          </cell>
          <cell r="CZ79">
            <v>9</v>
          </cell>
          <cell r="DA79">
            <v>24</v>
          </cell>
          <cell r="DB79">
            <v>62.5</v>
          </cell>
          <cell r="DC79">
            <v>0</v>
          </cell>
          <cell r="DE79" t="str">
            <v>DTHN26124</v>
          </cell>
          <cell r="DF79">
            <v>9.4670000000000005</v>
          </cell>
          <cell r="DG79">
            <v>0</v>
          </cell>
          <cell r="DH79">
            <v>100</v>
          </cell>
          <cell r="DI79">
            <v>9.4670000000000005</v>
          </cell>
          <cell r="DJ79">
            <v>24</v>
          </cell>
          <cell r="DK79">
            <v>60.55</v>
          </cell>
          <cell r="DN79" t="str">
            <v>DTHN26124</v>
          </cell>
          <cell r="DO79">
            <v>12.25</v>
          </cell>
          <cell r="DP79">
            <v>0</v>
          </cell>
          <cell r="DQ79">
            <v>100</v>
          </cell>
          <cell r="DR79">
            <v>12.25</v>
          </cell>
          <cell r="DS79">
            <v>24</v>
          </cell>
          <cell r="DT79">
            <v>48.96</v>
          </cell>
          <cell r="DU79">
            <v>0</v>
          </cell>
          <cell r="DW79" t="str">
            <v>DTHN26124</v>
          </cell>
          <cell r="DX79">
            <v>2.7170000000000001</v>
          </cell>
          <cell r="DY79">
            <v>0</v>
          </cell>
          <cell r="DZ79">
            <v>100</v>
          </cell>
          <cell r="EA79">
            <v>2.7170000000000001</v>
          </cell>
          <cell r="EB79">
            <v>24</v>
          </cell>
          <cell r="EC79">
            <v>88.68</v>
          </cell>
          <cell r="ED79">
            <v>0</v>
          </cell>
          <cell r="EF79" t="str">
            <v>DTHN26124</v>
          </cell>
          <cell r="EG79">
            <v>0</v>
          </cell>
          <cell r="EJ79">
            <v>0</v>
          </cell>
          <cell r="EK79">
            <v>24</v>
          </cell>
          <cell r="EL79">
            <v>100</v>
          </cell>
          <cell r="EM79">
            <v>0</v>
          </cell>
          <cell r="EO79" t="str">
            <v>DTHN26124</v>
          </cell>
          <cell r="EP79">
            <v>0</v>
          </cell>
          <cell r="ES79">
            <v>0</v>
          </cell>
          <cell r="ET79">
            <v>11.817</v>
          </cell>
          <cell r="EU79">
            <v>100</v>
          </cell>
          <cell r="EV79">
            <v>0</v>
          </cell>
          <cell r="EX79" t="str">
            <v>DTHN26124</v>
          </cell>
          <cell r="EY79">
            <v>0</v>
          </cell>
          <cell r="FB79">
            <v>0</v>
          </cell>
          <cell r="FC79">
            <v>24</v>
          </cell>
          <cell r="FD79">
            <v>100</v>
          </cell>
          <cell r="FE79">
            <v>0</v>
          </cell>
          <cell r="FG79" t="str">
            <v>DTHN26124</v>
          </cell>
          <cell r="FH79">
            <v>0</v>
          </cell>
          <cell r="FK79">
            <v>0</v>
          </cell>
          <cell r="FL79">
            <v>24</v>
          </cell>
          <cell r="FM79">
            <v>100</v>
          </cell>
          <cell r="FN79">
            <v>0</v>
          </cell>
          <cell r="FP79" t="str">
            <v>DTHN26124</v>
          </cell>
          <cell r="FQ79">
            <v>0</v>
          </cell>
          <cell r="FT79">
            <v>0</v>
          </cell>
          <cell r="FU79">
            <v>0</v>
          </cell>
          <cell r="FV79">
            <v>100</v>
          </cell>
          <cell r="FW79">
            <v>0</v>
          </cell>
          <cell r="FY79" t="str">
            <v>DTHN26124</v>
          </cell>
          <cell r="FZ79">
            <v>4.9829999999999997</v>
          </cell>
          <cell r="GA79">
            <v>0</v>
          </cell>
          <cell r="GB79">
            <v>100</v>
          </cell>
          <cell r="GC79">
            <v>4.9829999999999997</v>
          </cell>
          <cell r="GD79">
            <v>24</v>
          </cell>
          <cell r="GE79">
            <v>79.239999999999995</v>
          </cell>
          <cell r="GF79">
            <v>0</v>
          </cell>
          <cell r="GH79" t="str">
            <v>DTHN26124</v>
          </cell>
          <cell r="GI79">
            <v>0</v>
          </cell>
          <cell r="GL79">
            <v>0</v>
          </cell>
          <cell r="GM79">
            <v>24</v>
          </cell>
          <cell r="GN79">
            <v>100</v>
          </cell>
          <cell r="GO79">
            <v>0</v>
          </cell>
          <cell r="GQ79" t="str">
            <v>DTHN26124</v>
          </cell>
          <cell r="GR79">
            <v>1.7170000000000001</v>
          </cell>
          <cell r="GS79">
            <v>0</v>
          </cell>
          <cell r="GT79">
            <v>100</v>
          </cell>
          <cell r="GU79">
            <v>1.7170000000000001</v>
          </cell>
          <cell r="GV79">
            <v>24</v>
          </cell>
          <cell r="GW79">
            <v>92.85</v>
          </cell>
          <cell r="GX79">
            <v>1.72</v>
          </cell>
          <cell r="GZ79" t="str">
            <v>DTHN26124</v>
          </cell>
          <cell r="HA79">
            <v>0</v>
          </cell>
          <cell r="HD79">
            <v>0</v>
          </cell>
          <cell r="HE79">
            <v>24</v>
          </cell>
          <cell r="HF79">
            <v>100</v>
          </cell>
          <cell r="HG79">
            <v>0</v>
          </cell>
          <cell r="HI79" t="str">
            <v>DTHN26124</v>
          </cell>
          <cell r="HJ79">
            <v>0</v>
          </cell>
          <cell r="HM79">
            <v>0</v>
          </cell>
          <cell r="HN79">
            <v>24</v>
          </cell>
          <cell r="HO79">
            <v>100</v>
          </cell>
          <cell r="HP79">
            <v>0</v>
          </cell>
          <cell r="HR79" t="str">
            <v>DTHN26124</v>
          </cell>
          <cell r="HS79">
            <v>0</v>
          </cell>
          <cell r="HV79">
            <v>0</v>
          </cell>
          <cell r="HW79">
            <v>24</v>
          </cell>
          <cell r="HX79">
            <v>100</v>
          </cell>
          <cell r="HY79">
            <v>0</v>
          </cell>
          <cell r="IA79" t="str">
            <v>DTHN26124</v>
          </cell>
          <cell r="IB79">
            <v>0</v>
          </cell>
          <cell r="IE79">
            <v>0</v>
          </cell>
          <cell r="IF79">
            <v>24</v>
          </cell>
          <cell r="IG79">
            <v>100</v>
          </cell>
          <cell r="IH79">
            <v>0</v>
          </cell>
          <cell r="IJ79" t="str">
            <v>DTHN26124</v>
          </cell>
          <cell r="IK79">
            <v>0</v>
          </cell>
          <cell r="IN79">
            <v>0</v>
          </cell>
          <cell r="IO79">
            <v>24</v>
          </cell>
          <cell r="IP79">
            <v>100</v>
          </cell>
          <cell r="IQ79">
            <v>0</v>
          </cell>
        </row>
        <row r="80">
          <cell r="A80" t="str">
            <v>DTHN26125</v>
          </cell>
          <cell r="B80">
            <v>0</v>
          </cell>
          <cell r="E80">
            <v>0</v>
          </cell>
          <cell r="F80">
            <v>24</v>
          </cell>
          <cell r="G80">
            <v>100</v>
          </cell>
          <cell r="H80">
            <v>0</v>
          </cell>
          <cell r="J80" t="str">
            <v>DTHN26125</v>
          </cell>
          <cell r="K80">
            <v>0</v>
          </cell>
          <cell r="N80">
            <v>0</v>
          </cell>
          <cell r="O80">
            <v>11.766999999999999</v>
          </cell>
          <cell r="P80">
            <v>100</v>
          </cell>
          <cell r="Q80">
            <v>0</v>
          </cell>
          <cell r="S80" t="str">
            <v>DTHN26125</v>
          </cell>
          <cell r="T80">
            <v>0</v>
          </cell>
          <cell r="W80">
            <v>0</v>
          </cell>
          <cell r="X80">
            <v>12</v>
          </cell>
          <cell r="Y80">
            <v>100</v>
          </cell>
          <cell r="Z80">
            <v>0</v>
          </cell>
          <cell r="AB80" t="str">
            <v>DTHN26125</v>
          </cell>
          <cell r="AC80">
            <v>0</v>
          </cell>
          <cell r="AF80">
            <v>0</v>
          </cell>
          <cell r="AG80">
            <v>24</v>
          </cell>
          <cell r="AH80">
            <v>100</v>
          </cell>
          <cell r="AI80">
            <v>0</v>
          </cell>
          <cell r="AK80" t="str">
            <v>DTHN26125</v>
          </cell>
          <cell r="AL80">
            <v>0</v>
          </cell>
          <cell r="AO80">
            <v>0</v>
          </cell>
          <cell r="AP80">
            <v>24</v>
          </cell>
          <cell r="AQ80">
            <v>100</v>
          </cell>
          <cell r="AR80">
            <v>0</v>
          </cell>
          <cell r="AT80" t="str">
            <v>DTHN26125</v>
          </cell>
          <cell r="AU80">
            <v>0</v>
          </cell>
          <cell r="AX80">
            <v>0</v>
          </cell>
          <cell r="AY80">
            <v>24</v>
          </cell>
          <cell r="AZ80">
            <v>100</v>
          </cell>
          <cell r="BA80">
            <v>0</v>
          </cell>
          <cell r="BC80" t="str">
            <v>DTHN26125</v>
          </cell>
          <cell r="BD80">
            <v>0</v>
          </cell>
          <cell r="BG80">
            <v>0</v>
          </cell>
          <cell r="BH80">
            <v>24</v>
          </cell>
          <cell r="BI80">
            <v>100</v>
          </cell>
          <cell r="BJ80">
            <v>0</v>
          </cell>
          <cell r="BL80" t="str">
            <v>DTHN26125</v>
          </cell>
          <cell r="BM80">
            <v>0</v>
          </cell>
          <cell r="BP80">
            <v>0</v>
          </cell>
          <cell r="BQ80">
            <v>0</v>
          </cell>
          <cell r="BR80">
            <v>100</v>
          </cell>
          <cell r="BS80">
            <v>0</v>
          </cell>
          <cell r="BU80" t="str">
            <v>DTHN26125</v>
          </cell>
          <cell r="BV80">
            <v>0</v>
          </cell>
          <cell r="BY80">
            <v>0</v>
          </cell>
          <cell r="BZ80">
            <v>24</v>
          </cell>
          <cell r="CA80">
            <v>100</v>
          </cell>
          <cell r="CB80">
            <v>0</v>
          </cell>
          <cell r="CD80" t="str">
            <v>DTHN26125</v>
          </cell>
          <cell r="CE80">
            <v>3.55</v>
          </cell>
          <cell r="CF80">
            <v>0</v>
          </cell>
          <cell r="CG80">
            <v>100</v>
          </cell>
          <cell r="CH80">
            <v>3.55</v>
          </cell>
          <cell r="CI80">
            <v>24</v>
          </cell>
          <cell r="CJ80">
            <v>85.21</v>
          </cell>
          <cell r="CK80">
            <v>0</v>
          </cell>
          <cell r="CM80" t="str">
            <v>DTHN26125</v>
          </cell>
          <cell r="CN80">
            <v>0</v>
          </cell>
          <cell r="CQ80">
            <v>0</v>
          </cell>
          <cell r="CR80">
            <v>24</v>
          </cell>
          <cell r="CS80">
            <v>100</v>
          </cell>
          <cell r="CT80">
            <v>0</v>
          </cell>
          <cell r="CV80" t="str">
            <v>DTHN26125</v>
          </cell>
          <cell r="CW80">
            <v>0</v>
          </cell>
          <cell r="CZ80">
            <v>0</v>
          </cell>
          <cell r="DA80">
            <v>24</v>
          </cell>
          <cell r="DB80">
            <v>100</v>
          </cell>
          <cell r="DC80">
            <v>0</v>
          </cell>
          <cell r="DE80" t="str">
            <v>DTHN26125</v>
          </cell>
          <cell r="DF80">
            <v>0</v>
          </cell>
          <cell r="DI80">
            <v>0</v>
          </cell>
          <cell r="DJ80">
            <v>24</v>
          </cell>
          <cell r="DK80">
            <v>100</v>
          </cell>
          <cell r="DN80" t="str">
            <v>DTHN26125</v>
          </cell>
          <cell r="DO80">
            <v>7.9</v>
          </cell>
          <cell r="DP80">
            <v>0</v>
          </cell>
          <cell r="DQ80">
            <v>100</v>
          </cell>
          <cell r="DR80">
            <v>16.667000000000002</v>
          </cell>
          <cell r="DS80">
            <v>24</v>
          </cell>
          <cell r="DT80">
            <v>30.55</v>
          </cell>
          <cell r="DU80">
            <v>0</v>
          </cell>
          <cell r="DW80" t="str">
            <v>DTHN26125</v>
          </cell>
          <cell r="DX80">
            <v>24</v>
          </cell>
          <cell r="DY80">
            <v>0</v>
          </cell>
          <cell r="DZ80">
            <v>100</v>
          </cell>
          <cell r="EA80">
            <v>24</v>
          </cell>
          <cell r="EB80">
            <v>24</v>
          </cell>
          <cell r="EC80">
            <v>0</v>
          </cell>
          <cell r="ED80">
            <v>0</v>
          </cell>
          <cell r="EF80" t="str">
            <v>DTHN26125</v>
          </cell>
          <cell r="EG80">
            <v>0</v>
          </cell>
          <cell r="EJ80">
            <v>0</v>
          </cell>
          <cell r="EK80">
            <v>0</v>
          </cell>
          <cell r="EL80">
            <v>100</v>
          </cell>
          <cell r="EM80">
            <v>0</v>
          </cell>
          <cell r="EO80" t="str">
            <v>DTHN26125</v>
          </cell>
          <cell r="EP80">
            <v>0</v>
          </cell>
          <cell r="ES80">
            <v>0</v>
          </cell>
          <cell r="ET80">
            <v>0</v>
          </cell>
          <cell r="EU80">
            <v>100</v>
          </cell>
          <cell r="EV80">
            <v>0</v>
          </cell>
          <cell r="EX80" t="str">
            <v>DTHN26125</v>
          </cell>
          <cell r="EY80">
            <v>0</v>
          </cell>
          <cell r="FB80">
            <v>0</v>
          </cell>
          <cell r="FC80">
            <v>0</v>
          </cell>
          <cell r="FD80">
            <v>100</v>
          </cell>
          <cell r="FE80">
            <v>0</v>
          </cell>
          <cell r="FG80" t="str">
            <v>DTHN26125</v>
          </cell>
          <cell r="FH80">
            <v>0</v>
          </cell>
          <cell r="FK80">
            <v>0</v>
          </cell>
          <cell r="FL80">
            <v>0</v>
          </cell>
          <cell r="FM80">
            <v>100</v>
          </cell>
          <cell r="FN80">
            <v>0</v>
          </cell>
          <cell r="FP80" t="str">
            <v>DTHN26125</v>
          </cell>
          <cell r="FQ80">
            <v>0</v>
          </cell>
          <cell r="FT80">
            <v>0</v>
          </cell>
          <cell r="FU80">
            <v>0</v>
          </cell>
          <cell r="FV80">
            <v>100</v>
          </cell>
          <cell r="FW80">
            <v>0</v>
          </cell>
          <cell r="FY80" t="str">
            <v>DTHN26125</v>
          </cell>
          <cell r="FZ80">
            <v>0</v>
          </cell>
          <cell r="GC80">
            <v>0</v>
          </cell>
          <cell r="GD80">
            <v>0</v>
          </cell>
          <cell r="GE80">
            <v>100</v>
          </cell>
          <cell r="GF80">
            <v>0</v>
          </cell>
          <cell r="GH80" t="str">
            <v>DTHN26125</v>
          </cell>
          <cell r="GI80">
            <v>0</v>
          </cell>
          <cell r="GL80">
            <v>0</v>
          </cell>
          <cell r="GM80">
            <v>24</v>
          </cell>
          <cell r="GN80">
            <v>100</v>
          </cell>
          <cell r="GO80">
            <v>0</v>
          </cell>
          <cell r="GQ80" t="str">
            <v>DTHN26125</v>
          </cell>
          <cell r="GR80">
            <v>0</v>
          </cell>
          <cell r="GU80">
            <v>0</v>
          </cell>
          <cell r="GV80">
            <v>24</v>
          </cell>
          <cell r="GW80">
            <v>100</v>
          </cell>
          <cell r="GX80">
            <v>0</v>
          </cell>
          <cell r="GZ80" t="str">
            <v>DTHN26125</v>
          </cell>
          <cell r="HA80">
            <v>0</v>
          </cell>
          <cell r="HD80">
            <v>0</v>
          </cell>
          <cell r="HE80">
            <v>24</v>
          </cell>
          <cell r="HF80">
            <v>100</v>
          </cell>
          <cell r="HG80">
            <v>0</v>
          </cell>
          <cell r="HI80" t="str">
            <v>DTHN26125</v>
          </cell>
          <cell r="HJ80">
            <v>0</v>
          </cell>
          <cell r="HM80">
            <v>0</v>
          </cell>
          <cell r="HN80">
            <v>24</v>
          </cell>
          <cell r="HO80">
            <v>100</v>
          </cell>
          <cell r="HP80">
            <v>0</v>
          </cell>
          <cell r="HR80" t="str">
            <v>DTHN26125</v>
          </cell>
          <cell r="HS80">
            <v>0</v>
          </cell>
          <cell r="HV80">
            <v>0</v>
          </cell>
          <cell r="HW80">
            <v>24</v>
          </cell>
          <cell r="HX80">
            <v>100</v>
          </cell>
          <cell r="HY80">
            <v>0</v>
          </cell>
          <cell r="IA80" t="str">
            <v>DTHN26125</v>
          </cell>
          <cell r="IB80">
            <v>0</v>
          </cell>
          <cell r="IE80">
            <v>0</v>
          </cell>
          <cell r="IF80">
            <v>24</v>
          </cell>
          <cell r="IG80">
            <v>100</v>
          </cell>
          <cell r="IH80">
            <v>0</v>
          </cell>
          <cell r="IJ80" t="str">
            <v>DTHN26125</v>
          </cell>
          <cell r="IK80">
            <v>0</v>
          </cell>
          <cell r="IN80">
            <v>0</v>
          </cell>
          <cell r="IO80">
            <v>24</v>
          </cell>
          <cell r="IP80">
            <v>100</v>
          </cell>
          <cell r="IQ80">
            <v>0</v>
          </cell>
        </row>
        <row r="81">
          <cell r="A81" t="str">
            <v>DTHN26127</v>
          </cell>
          <cell r="B81">
            <v>0</v>
          </cell>
          <cell r="E81">
            <v>0</v>
          </cell>
          <cell r="F81">
            <v>24</v>
          </cell>
          <cell r="G81">
            <v>100</v>
          </cell>
          <cell r="H81">
            <v>0</v>
          </cell>
          <cell r="J81" t="str">
            <v>DTHN26127</v>
          </cell>
          <cell r="K81">
            <v>0</v>
          </cell>
          <cell r="N81">
            <v>0</v>
          </cell>
          <cell r="O81">
            <v>24</v>
          </cell>
          <cell r="P81">
            <v>100</v>
          </cell>
          <cell r="Q81">
            <v>0</v>
          </cell>
          <cell r="S81" t="str">
            <v>DTHN26127</v>
          </cell>
          <cell r="T81">
            <v>0</v>
          </cell>
          <cell r="W81">
            <v>0</v>
          </cell>
          <cell r="X81">
            <v>24</v>
          </cell>
          <cell r="Y81">
            <v>100</v>
          </cell>
          <cell r="Z81">
            <v>0</v>
          </cell>
          <cell r="AB81" t="str">
            <v>DTHN26127</v>
          </cell>
          <cell r="AC81">
            <v>1.55</v>
          </cell>
          <cell r="AD81">
            <v>0</v>
          </cell>
          <cell r="AE81">
            <v>100</v>
          </cell>
          <cell r="AF81">
            <v>1.55</v>
          </cell>
          <cell r="AG81">
            <v>24</v>
          </cell>
          <cell r="AH81">
            <v>93.54</v>
          </cell>
          <cell r="AI81">
            <v>0</v>
          </cell>
          <cell r="AK81" t="str">
            <v>DTHN26127</v>
          </cell>
          <cell r="AL81">
            <v>0</v>
          </cell>
          <cell r="AO81">
            <v>0</v>
          </cell>
          <cell r="AP81">
            <v>0</v>
          </cell>
          <cell r="AQ81">
            <v>100</v>
          </cell>
          <cell r="AR81">
            <v>0</v>
          </cell>
          <cell r="AT81" t="str">
            <v>DTHN26127</v>
          </cell>
          <cell r="AU81">
            <v>21.75</v>
          </cell>
          <cell r="AV81">
            <v>0</v>
          </cell>
          <cell r="AW81">
            <v>100</v>
          </cell>
          <cell r="AX81">
            <v>21.75</v>
          </cell>
          <cell r="AY81">
            <v>24</v>
          </cell>
          <cell r="AZ81">
            <v>9.3800000000000008</v>
          </cell>
          <cell r="BA81">
            <v>0</v>
          </cell>
          <cell r="BC81" t="str">
            <v>DTHN26127</v>
          </cell>
          <cell r="BD81">
            <v>3.367</v>
          </cell>
          <cell r="BE81">
            <v>0</v>
          </cell>
          <cell r="BF81">
            <v>100</v>
          </cell>
          <cell r="BG81">
            <v>3.367</v>
          </cell>
          <cell r="BH81">
            <v>24</v>
          </cell>
          <cell r="BI81">
            <v>85.97</v>
          </cell>
          <cell r="BJ81">
            <v>3.37</v>
          </cell>
          <cell r="BL81" t="str">
            <v>DTHN26127</v>
          </cell>
          <cell r="BM81">
            <v>0</v>
          </cell>
          <cell r="BP81">
            <v>0</v>
          </cell>
          <cell r="BQ81">
            <v>11.567</v>
          </cell>
          <cell r="BR81">
            <v>100</v>
          </cell>
          <cell r="BS81">
            <v>0</v>
          </cell>
          <cell r="BU81" t="str">
            <v>DTHN26127</v>
          </cell>
          <cell r="BV81">
            <v>0</v>
          </cell>
          <cell r="BY81">
            <v>0</v>
          </cell>
          <cell r="BZ81">
            <v>24</v>
          </cell>
          <cell r="CA81">
            <v>100</v>
          </cell>
          <cell r="CB81">
            <v>0</v>
          </cell>
          <cell r="CD81" t="str">
            <v>DTHN26127</v>
          </cell>
          <cell r="CE81">
            <v>10.132999999999999</v>
          </cell>
          <cell r="CF81">
            <v>0</v>
          </cell>
          <cell r="CG81">
            <v>100</v>
          </cell>
          <cell r="CH81">
            <v>10.132999999999999</v>
          </cell>
          <cell r="CI81">
            <v>24</v>
          </cell>
          <cell r="CJ81">
            <v>57.78</v>
          </cell>
          <cell r="CK81">
            <v>0</v>
          </cell>
          <cell r="CM81" t="str">
            <v>DTHN26127</v>
          </cell>
          <cell r="CN81">
            <v>12.167</v>
          </cell>
          <cell r="CO81">
            <v>0</v>
          </cell>
          <cell r="CP81">
            <v>100</v>
          </cell>
          <cell r="CQ81">
            <v>12.167</v>
          </cell>
          <cell r="CR81">
            <v>24</v>
          </cell>
          <cell r="CS81">
            <v>49.3</v>
          </cell>
          <cell r="CT81">
            <v>0</v>
          </cell>
          <cell r="CV81" t="str">
            <v>DTHN26127</v>
          </cell>
          <cell r="CW81">
            <v>10.284000000000001</v>
          </cell>
          <cell r="CX81">
            <v>0</v>
          </cell>
          <cell r="CY81">
            <v>100</v>
          </cell>
          <cell r="CZ81">
            <v>10.284000000000001</v>
          </cell>
          <cell r="DA81">
            <v>24</v>
          </cell>
          <cell r="DB81">
            <v>57.15</v>
          </cell>
          <cell r="DC81">
            <v>0</v>
          </cell>
          <cell r="DE81" t="str">
            <v>DTHN26127</v>
          </cell>
          <cell r="DF81">
            <v>8.6170000000000009</v>
          </cell>
          <cell r="DG81">
            <v>0</v>
          </cell>
          <cell r="DH81">
            <v>100</v>
          </cell>
          <cell r="DI81">
            <v>8.6170000000000009</v>
          </cell>
          <cell r="DJ81">
            <v>24</v>
          </cell>
          <cell r="DK81">
            <v>64.099999999999994</v>
          </cell>
          <cell r="DN81" t="str">
            <v>DTHN26127</v>
          </cell>
          <cell r="DO81">
            <v>0</v>
          </cell>
          <cell r="DR81">
            <v>0</v>
          </cell>
          <cell r="DS81">
            <v>24</v>
          </cell>
          <cell r="DT81">
            <v>100</v>
          </cell>
          <cell r="DU81">
            <v>0</v>
          </cell>
          <cell r="DW81" t="str">
            <v>DTHN26127</v>
          </cell>
          <cell r="DX81">
            <v>0</v>
          </cell>
          <cell r="EA81">
            <v>0</v>
          </cell>
          <cell r="EB81">
            <v>24</v>
          </cell>
          <cell r="EC81">
            <v>100</v>
          </cell>
          <cell r="ED81">
            <v>0</v>
          </cell>
          <cell r="EF81" t="str">
            <v>DTHN26127</v>
          </cell>
          <cell r="EG81">
            <v>0</v>
          </cell>
          <cell r="EJ81">
            <v>0</v>
          </cell>
          <cell r="EK81">
            <v>24</v>
          </cell>
          <cell r="EL81">
            <v>100</v>
          </cell>
          <cell r="EM81">
            <v>0</v>
          </cell>
          <cell r="EO81" t="str">
            <v>DTHN26127</v>
          </cell>
          <cell r="EP81">
            <v>0</v>
          </cell>
          <cell r="ES81">
            <v>0</v>
          </cell>
          <cell r="ET81">
            <v>3.1659999999999999</v>
          </cell>
          <cell r="EU81">
            <v>100</v>
          </cell>
          <cell r="EV81">
            <v>0</v>
          </cell>
          <cell r="EX81" t="str">
            <v>DTHN26127</v>
          </cell>
          <cell r="EY81">
            <v>0</v>
          </cell>
          <cell r="FB81">
            <v>0</v>
          </cell>
          <cell r="FC81">
            <v>24</v>
          </cell>
          <cell r="FD81">
            <v>100</v>
          </cell>
          <cell r="FE81">
            <v>0</v>
          </cell>
          <cell r="FG81" t="str">
            <v>DTHN26127</v>
          </cell>
          <cell r="FH81">
            <v>0</v>
          </cell>
          <cell r="FK81">
            <v>0</v>
          </cell>
          <cell r="FL81">
            <v>24</v>
          </cell>
          <cell r="FM81">
            <v>100</v>
          </cell>
          <cell r="FN81">
            <v>0</v>
          </cell>
          <cell r="FP81" t="str">
            <v>DTHN26127</v>
          </cell>
          <cell r="FQ81">
            <v>0</v>
          </cell>
          <cell r="FT81">
            <v>0</v>
          </cell>
          <cell r="FU81">
            <v>0</v>
          </cell>
          <cell r="FV81">
            <v>100</v>
          </cell>
          <cell r="FW81">
            <v>0</v>
          </cell>
          <cell r="FY81" t="str">
            <v>DTHN26127</v>
          </cell>
          <cell r="FZ81">
            <v>0</v>
          </cell>
          <cell r="GC81">
            <v>0</v>
          </cell>
          <cell r="GD81">
            <v>24</v>
          </cell>
          <cell r="GE81">
            <v>100</v>
          </cell>
          <cell r="GF81">
            <v>0</v>
          </cell>
          <cell r="GH81" t="str">
            <v>DTHN26127</v>
          </cell>
          <cell r="GI81">
            <v>0</v>
          </cell>
          <cell r="GL81">
            <v>0</v>
          </cell>
          <cell r="GM81">
            <v>24</v>
          </cell>
          <cell r="GN81">
            <v>100</v>
          </cell>
          <cell r="GO81">
            <v>0</v>
          </cell>
          <cell r="GQ81" t="str">
            <v>DTHN26127</v>
          </cell>
          <cell r="GR81">
            <v>0</v>
          </cell>
          <cell r="GU81">
            <v>0</v>
          </cell>
          <cell r="GV81">
            <v>24</v>
          </cell>
          <cell r="GW81">
            <v>100</v>
          </cell>
          <cell r="GX81">
            <v>0</v>
          </cell>
          <cell r="GZ81" t="str">
            <v>DTHN26127</v>
          </cell>
          <cell r="HA81">
            <v>0</v>
          </cell>
          <cell r="HD81">
            <v>0</v>
          </cell>
          <cell r="HE81">
            <v>24</v>
          </cell>
          <cell r="HF81">
            <v>100</v>
          </cell>
          <cell r="HG81">
            <v>0</v>
          </cell>
          <cell r="HI81" t="str">
            <v>DTHN26127</v>
          </cell>
          <cell r="HJ81">
            <v>0</v>
          </cell>
          <cell r="HM81">
            <v>0</v>
          </cell>
          <cell r="HN81">
            <v>24</v>
          </cell>
          <cell r="HO81">
            <v>100</v>
          </cell>
          <cell r="HP81">
            <v>0</v>
          </cell>
          <cell r="HR81" t="str">
            <v>DTHN26127</v>
          </cell>
          <cell r="HS81">
            <v>0</v>
          </cell>
          <cell r="HV81">
            <v>0</v>
          </cell>
          <cell r="HW81">
            <v>24</v>
          </cell>
          <cell r="HX81">
            <v>100</v>
          </cell>
          <cell r="HY81">
            <v>0</v>
          </cell>
          <cell r="IA81" t="str">
            <v>DTHN26127</v>
          </cell>
          <cell r="IB81">
            <v>0</v>
          </cell>
          <cell r="IE81">
            <v>0</v>
          </cell>
          <cell r="IF81">
            <v>24</v>
          </cell>
          <cell r="IG81">
            <v>100</v>
          </cell>
          <cell r="IH81">
            <v>0</v>
          </cell>
          <cell r="IJ81" t="str">
            <v>DTHN26127</v>
          </cell>
          <cell r="IK81">
            <v>0</v>
          </cell>
          <cell r="IN81">
            <v>0</v>
          </cell>
          <cell r="IO81">
            <v>24</v>
          </cell>
          <cell r="IP81">
            <v>100</v>
          </cell>
          <cell r="IQ81">
            <v>0</v>
          </cell>
        </row>
        <row r="82">
          <cell r="A82" t="str">
            <v>DTHN26128</v>
          </cell>
          <cell r="B82">
            <v>0</v>
          </cell>
          <cell r="E82">
            <v>0.58299999999999996</v>
          </cell>
          <cell r="F82">
            <v>24</v>
          </cell>
          <cell r="G82">
            <v>97.57</v>
          </cell>
          <cell r="H82">
            <v>0</v>
          </cell>
          <cell r="J82" t="str">
            <v>DTHN26128</v>
          </cell>
          <cell r="K82">
            <v>0</v>
          </cell>
          <cell r="N82">
            <v>0</v>
          </cell>
          <cell r="O82">
            <v>24</v>
          </cell>
          <cell r="P82">
            <v>100</v>
          </cell>
          <cell r="Q82">
            <v>0</v>
          </cell>
          <cell r="S82" t="str">
            <v>DTHN26128</v>
          </cell>
          <cell r="T82">
            <v>9.6829999999999998</v>
          </cell>
          <cell r="U82">
            <v>0</v>
          </cell>
          <cell r="V82">
            <v>100</v>
          </cell>
          <cell r="W82">
            <v>9.6829999999999998</v>
          </cell>
          <cell r="X82">
            <v>24</v>
          </cell>
          <cell r="Y82">
            <v>59.65</v>
          </cell>
          <cell r="Z82">
            <v>0</v>
          </cell>
          <cell r="AB82" t="str">
            <v>DTHN26128</v>
          </cell>
          <cell r="AC82">
            <v>24</v>
          </cell>
          <cell r="AD82">
            <v>0</v>
          </cell>
          <cell r="AE82">
            <v>100</v>
          </cell>
          <cell r="AF82">
            <v>24</v>
          </cell>
          <cell r="AG82">
            <v>24</v>
          </cell>
          <cell r="AH82">
            <v>0</v>
          </cell>
          <cell r="AI82">
            <v>0</v>
          </cell>
          <cell r="AK82" t="str">
            <v>DTHN26128</v>
          </cell>
          <cell r="AL82">
            <v>24</v>
          </cell>
          <cell r="AM82">
            <v>0</v>
          </cell>
          <cell r="AN82">
            <v>100</v>
          </cell>
          <cell r="AO82">
            <v>24</v>
          </cell>
          <cell r="AP82">
            <v>24</v>
          </cell>
          <cell r="AQ82">
            <v>0</v>
          </cell>
          <cell r="AR82">
            <v>0</v>
          </cell>
          <cell r="AT82" t="str">
            <v>DTHN26128</v>
          </cell>
          <cell r="AU82">
            <v>24</v>
          </cell>
          <cell r="AV82">
            <v>0</v>
          </cell>
          <cell r="AW82">
            <v>100</v>
          </cell>
          <cell r="AX82">
            <v>24</v>
          </cell>
          <cell r="AY82">
            <v>24</v>
          </cell>
          <cell r="AZ82">
            <v>0</v>
          </cell>
          <cell r="BA82">
            <v>0</v>
          </cell>
          <cell r="BC82" t="str">
            <v>DTHN26128</v>
          </cell>
          <cell r="BD82">
            <v>12.167</v>
          </cell>
          <cell r="BE82">
            <v>0</v>
          </cell>
          <cell r="BF82">
            <v>100</v>
          </cell>
          <cell r="BG82">
            <v>12.167</v>
          </cell>
          <cell r="BH82">
            <v>24</v>
          </cell>
          <cell r="BI82">
            <v>49.3</v>
          </cell>
          <cell r="BJ82">
            <v>0</v>
          </cell>
          <cell r="BL82" t="str">
            <v>DTHN26128</v>
          </cell>
          <cell r="BM82">
            <v>0</v>
          </cell>
          <cell r="BP82">
            <v>0</v>
          </cell>
          <cell r="BQ82">
            <v>0</v>
          </cell>
          <cell r="BR82">
            <v>100</v>
          </cell>
          <cell r="BS82">
            <v>0</v>
          </cell>
          <cell r="BU82" t="str">
            <v>DTHN26128</v>
          </cell>
          <cell r="BV82">
            <v>3.5830000000000002</v>
          </cell>
          <cell r="BW82">
            <v>0</v>
          </cell>
          <cell r="BX82">
            <v>100</v>
          </cell>
          <cell r="BY82">
            <v>3.5830000000000002</v>
          </cell>
          <cell r="BZ82">
            <v>24</v>
          </cell>
          <cell r="CA82">
            <v>85.07</v>
          </cell>
          <cell r="CB82">
            <v>0</v>
          </cell>
          <cell r="CD82" t="str">
            <v>DTHN26128</v>
          </cell>
          <cell r="CE82">
            <v>1.667</v>
          </cell>
          <cell r="CF82">
            <v>0</v>
          </cell>
          <cell r="CG82">
            <v>100</v>
          </cell>
          <cell r="CH82">
            <v>1.667</v>
          </cell>
          <cell r="CI82">
            <v>24</v>
          </cell>
          <cell r="CJ82">
            <v>93.05</v>
          </cell>
          <cell r="CK82">
            <v>1.67</v>
          </cell>
          <cell r="CM82" t="str">
            <v>DTHN26128</v>
          </cell>
          <cell r="CN82">
            <v>0</v>
          </cell>
          <cell r="CQ82">
            <v>0</v>
          </cell>
          <cell r="CR82">
            <v>24</v>
          </cell>
          <cell r="CS82">
            <v>100</v>
          </cell>
          <cell r="CT82">
            <v>0</v>
          </cell>
          <cell r="CV82" t="str">
            <v>DTHN26128</v>
          </cell>
          <cell r="CW82">
            <v>0</v>
          </cell>
          <cell r="CZ82">
            <v>0</v>
          </cell>
          <cell r="DA82">
            <v>11.833</v>
          </cell>
          <cell r="DB82">
            <v>100</v>
          </cell>
          <cell r="DC82">
            <v>0</v>
          </cell>
          <cell r="DE82" t="str">
            <v>DTHN26128</v>
          </cell>
          <cell r="DF82">
            <v>10.451000000000001</v>
          </cell>
          <cell r="DG82">
            <v>0</v>
          </cell>
          <cell r="DH82">
            <v>100</v>
          </cell>
          <cell r="DI82">
            <v>10.451000000000001</v>
          </cell>
          <cell r="DJ82">
            <v>24</v>
          </cell>
          <cell r="DK82">
            <v>56.45</v>
          </cell>
          <cell r="DN82" t="str">
            <v>DTHN26128</v>
          </cell>
          <cell r="DO82">
            <v>1</v>
          </cell>
          <cell r="DP82">
            <v>0</v>
          </cell>
          <cell r="DQ82">
            <v>100</v>
          </cell>
          <cell r="DR82">
            <v>1</v>
          </cell>
          <cell r="DS82">
            <v>24</v>
          </cell>
          <cell r="DT82">
            <v>95.83</v>
          </cell>
          <cell r="DU82">
            <v>0</v>
          </cell>
          <cell r="DW82" t="str">
            <v>DTHN26128</v>
          </cell>
          <cell r="DX82">
            <v>5.4009999999999998</v>
          </cell>
          <cell r="DY82">
            <v>0</v>
          </cell>
          <cell r="DZ82">
            <v>100</v>
          </cell>
          <cell r="EA82">
            <v>5.4009999999999998</v>
          </cell>
          <cell r="EB82">
            <v>24</v>
          </cell>
          <cell r="EC82">
            <v>77.5</v>
          </cell>
          <cell r="ED82">
            <v>5.4</v>
          </cell>
          <cell r="EF82" t="str">
            <v>DTHN26128</v>
          </cell>
          <cell r="EG82">
            <v>2.0329999999999999</v>
          </cell>
          <cell r="EH82">
            <v>0</v>
          </cell>
          <cell r="EI82">
            <v>100</v>
          </cell>
          <cell r="EJ82">
            <v>2.0329999999999999</v>
          </cell>
          <cell r="EK82">
            <v>24</v>
          </cell>
          <cell r="EL82">
            <v>91.53</v>
          </cell>
          <cell r="EM82">
            <v>2.0299999999999998</v>
          </cell>
          <cell r="EO82" t="str">
            <v>DTHN26128</v>
          </cell>
          <cell r="EP82">
            <v>0</v>
          </cell>
          <cell r="ES82">
            <v>0.71699999999999997</v>
          </cell>
          <cell r="ET82">
            <v>11.834</v>
          </cell>
          <cell r="EU82">
            <v>97.01</v>
          </cell>
          <cell r="EV82">
            <v>0</v>
          </cell>
          <cell r="EX82" t="str">
            <v>DTHN26128</v>
          </cell>
          <cell r="EY82">
            <v>0</v>
          </cell>
          <cell r="FB82">
            <v>0</v>
          </cell>
          <cell r="FC82">
            <v>11.833</v>
          </cell>
          <cell r="FD82">
            <v>100</v>
          </cell>
          <cell r="FE82">
            <v>0</v>
          </cell>
          <cell r="FG82" t="str">
            <v>DTHN26128</v>
          </cell>
          <cell r="FH82">
            <v>0</v>
          </cell>
          <cell r="FK82">
            <v>0</v>
          </cell>
          <cell r="FL82">
            <v>11.833</v>
          </cell>
          <cell r="FM82">
            <v>100</v>
          </cell>
          <cell r="FN82">
            <v>0</v>
          </cell>
          <cell r="FP82" t="str">
            <v>DTHN26128</v>
          </cell>
          <cell r="FQ82">
            <v>0</v>
          </cell>
          <cell r="FT82">
            <v>0</v>
          </cell>
          <cell r="FU82">
            <v>0</v>
          </cell>
          <cell r="FV82">
            <v>100</v>
          </cell>
          <cell r="FW82">
            <v>0</v>
          </cell>
          <cell r="FY82" t="str">
            <v>DTHN26128</v>
          </cell>
          <cell r="FZ82">
            <v>0</v>
          </cell>
          <cell r="GC82">
            <v>0</v>
          </cell>
          <cell r="GD82">
            <v>24</v>
          </cell>
          <cell r="GE82">
            <v>100</v>
          </cell>
          <cell r="GF82">
            <v>0</v>
          </cell>
          <cell r="GH82" t="str">
            <v>DTHN26128</v>
          </cell>
          <cell r="GI82">
            <v>0</v>
          </cell>
          <cell r="GL82">
            <v>0</v>
          </cell>
          <cell r="GM82">
            <v>24</v>
          </cell>
          <cell r="GN82">
            <v>100</v>
          </cell>
          <cell r="GO82">
            <v>0</v>
          </cell>
          <cell r="GQ82" t="str">
            <v>DTHN26128</v>
          </cell>
          <cell r="GR82">
            <v>0</v>
          </cell>
          <cell r="GU82">
            <v>0</v>
          </cell>
          <cell r="GV82">
            <v>24</v>
          </cell>
          <cell r="GW82">
            <v>100</v>
          </cell>
          <cell r="GX82">
            <v>0</v>
          </cell>
          <cell r="GZ82" t="str">
            <v>DTHN26128</v>
          </cell>
          <cell r="HA82">
            <v>0</v>
          </cell>
          <cell r="HD82">
            <v>0</v>
          </cell>
          <cell r="HE82">
            <v>24</v>
          </cell>
          <cell r="HF82">
            <v>100</v>
          </cell>
          <cell r="HG82">
            <v>0</v>
          </cell>
          <cell r="HI82" t="str">
            <v>DTHN26128</v>
          </cell>
          <cell r="HJ82">
            <v>0</v>
          </cell>
          <cell r="HM82">
            <v>0</v>
          </cell>
          <cell r="HN82">
            <v>24</v>
          </cell>
          <cell r="HO82">
            <v>100</v>
          </cell>
          <cell r="HP82">
            <v>0</v>
          </cell>
          <cell r="HR82" t="str">
            <v>DTHN26128</v>
          </cell>
          <cell r="HS82">
            <v>0</v>
          </cell>
          <cell r="HV82">
            <v>0</v>
          </cell>
          <cell r="HW82">
            <v>24</v>
          </cell>
          <cell r="HX82">
            <v>100</v>
          </cell>
          <cell r="HY82">
            <v>0</v>
          </cell>
          <cell r="IA82" t="str">
            <v>DTHN26128</v>
          </cell>
          <cell r="IB82">
            <v>0</v>
          </cell>
          <cell r="IE82">
            <v>0</v>
          </cell>
          <cell r="IF82">
            <v>24</v>
          </cell>
          <cell r="IG82">
            <v>100</v>
          </cell>
          <cell r="IH82">
            <v>0</v>
          </cell>
          <cell r="IJ82" t="str">
            <v>DTHN26128</v>
          </cell>
          <cell r="IK82">
            <v>0</v>
          </cell>
          <cell r="IN82">
            <v>0</v>
          </cell>
          <cell r="IO82">
            <v>24</v>
          </cell>
          <cell r="IP82">
            <v>100</v>
          </cell>
          <cell r="IQ82">
            <v>0</v>
          </cell>
        </row>
        <row r="83">
          <cell r="A83" t="str">
            <v>DTVV12027</v>
          </cell>
          <cell r="B83">
            <v>0</v>
          </cell>
          <cell r="E83">
            <v>0</v>
          </cell>
          <cell r="F83">
            <v>0</v>
          </cell>
          <cell r="G83">
            <v>0</v>
          </cell>
          <cell r="H83">
            <v>0</v>
          </cell>
          <cell r="J83" t="str">
            <v>DTVV12027</v>
          </cell>
          <cell r="K83">
            <v>0</v>
          </cell>
          <cell r="N83">
            <v>0</v>
          </cell>
          <cell r="O83">
            <v>0</v>
          </cell>
          <cell r="P83">
            <v>0</v>
          </cell>
          <cell r="Q83">
            <v>0</v>
          </cell>
          <cell r="S83" t="str">
            <v>DTVV12027</v>
          </cell>
          <cell r="T83">
            <v>0</v>
          </cell>
          <cell r="W83">
            <v>0</v>
          </cell>
          <cell r="X83">
            <v>0</v>
          </cell>
          <cell r="Y83">
            <v>0</v>
          </cell>
          <cell r="Z83">
            <v>0</v>
          </cell>
          <cell r="AB83" t="str">
            <v>DTVV12027</v>
          </cell>
          <cell r="AC83">
            <v>0</v>
          </cell>
          <cell r="AF83">
            <v>0</v>
          </cell>
          <cell r="AG83">
            <v>0</v>
          </cell>
          <cell r="AH83">
            <v>0</v>
          </cell>
          <cell r="AI83">
            <v>0</v>
          </cell>
          <cell r="AK83" t="str">
            <v>DTVV12027</v>
          </cell>
          <cell r="AL83">
            <v>0</v>
          </cell>
          <cell r="AO83">
            <v>0</v>
          </cell>
          <cell r="AP83">
            <v>0</v>
          </cell>
          <cell r="AQ83">
            <v>0</v>
          </cell>
          <cell r="AR83">
            <v>0</v>
          </cell>
          <cell r="AT83" t="str">
            <v>DTVV12027</v>
          </cell>
          <cell r="AU83">
            <v>0</v>
          </cell>
          <cell r="AX83">
            <v>0</v>
          </cell>
          <cell r="AY83">
            <v>0</v>
          </cell>
          <cell r="AZ83">
            <v>0</v>
          </cell>
          <cell r="BA83">
            <v>0</v>
          </cell>
          <cell r="BC83" t="str">
            <v>DTVV12027</v>
          </cell>
          <cell r="BD83">
            <v>0</v>
          </cell>
          <cell r="BG83">
            <v>0</v>
          </cell>
          <cell r="BH83">
            <v>0</v>
          </cell>
          <cell r="BI83">
            <v>0</v>
          </cell>
          <cell r="BJ83">
            <v>0</v>
          </cell>
          <cell r="BL83" t="str">
            <v>DTVV12027</v>
          </cell>
          <cell r="BM83">
            <v>0</v>
          </cell>
          <cell r="BP83">
            <v>0</v>
          </cell>
          <cell r="BQ83">
            <v>0</v>
          </cell>
          <cell r="BR83">
            <v>0</v>
          </cell>
          <cell r="BS83">
            <v>0</v>
          </cell>
          <cell r="BU83" t="str">
            <v>DTVV12027</v>
          </cell>
          <cell r="BV83">
            <v>0</v>
          </cell>
          <cell r="BY83">
            <v>0</v>
          </cell>
          <cell r="BZ83">
            <v>0</v>
          </cell>
          <cell r="CA83">
            <v>0</v>
          </cell>
          <cell r="CB83">
            <v>0</v>
          </cell>
          <cell r="CD83" t="str">
            <v>DTVV12027</v>
          </cell>
          <cell r="CE83">
            <v>0</v>
          </cell>
          <cell r="CH83">
            <v>0</v>
          </cell>
          <cell r="CI83">
            <v>0</v>
          </cell>
          <cell r="CJ83">
            <v>0</v>
          </cell>
          <cell r="CK83">
            <v>0</v>
          </cell>
          <cell r="CM83" t="str">
            <v>DTVV12027</v>
          </cell>
          <cell r="CN83">
            <v>0</v>
          </cell>
          <cell r="CQ83">
            <v>0</v>
          </cell>
          <cell r="CR83">
            <v>0</v>
          </cell>
          <cell r="CS83">
            <v>0</v>
          </cell>
          <cell r="CT83">
            <v>0</v>
          </cell>
          <cell r="CV83" t="str">
            <v>DTVV12027</v>
          </cell>
          <cell r="CW83">
            <v>0</v>
          </cell>
          <cell r="CZ83">
            <v>0</v>
          </cell>
          <cell r="DA83">
            <v>0</v>
          </cell>
          <cell r="DB83">
            <v>0</v>
          </cell>
          <cell r="DC83">
            <v>0</v>
          </cell>
          <cell r="DE83" t="str">
            <v>DTVV12027</v>
          </cell>
          <cell r="DF83">
            <v>0</v>
          </cell>
          <cell r="DI83">
            <v>0</v>
          </cell>
          <cell r="DJ83">
            <v>0</v>
          </cell>
          <cell r="DK83">
            <v>0</v>
          </cell>
          <cell r="DN83" t="str">
            <v>DTVV12027</v>
          </cell>
          <cell r="DO83">
            <v>0</v>
          </cell>
          <cell r="DR83">
            <v>0</v>
          </cell>
          <cell r="DS83">
            <v>0</v>
          </cell>
          <cell r="DT83">
            <v>0</v>
          </cell>
          <cell r="DU83">
            <v>0</v>
          </cell>
          <cell r="DW83" t="str">
            <v>DTVV12027</v>
          </cell>
          <cell r="DX83">
            <v>0</v>
          </cell>
          <cell r="EA83">
            <v>0</v>
          </cell>
          <cell r="EB83">
            <v>0</v>
          </cell>
          <cell r="EC83">
            <v>0</v>
          </cell>
          <cell r="ED83">
            <v>0</v>
          </cell>
          <cell r="EF83" t="str">
            <v>DTVV12027</v>
          </cell>
          <cell r="EG83">
            <v>0</v>
          </cell>
          <cell r="EJ83">
            <v>0</v>
          </cell>
          <cell r="EK83">
            <v>0</v>
          </cell>
          <cell r="EL83">
            <v>0</v>
          </cell>
          <cell r="EM83">
            <v>0</v>
          </cell>
          <cell r="EO83" t="str">
            <v>DTVV12027</v>
          </cell>
          <cell r="EP83">
            <v>0</v>
          </cell>
          <cell r="ES83">
            <v>0</v>
          </cell>
          <cell r="ET83">
            <v>0</v>
          </cell>
          <cell r="EU83">
            <v>0</v>
          </cell>
          <cell r="EV83">
            <v>0</v>
          </cell>
          <cell r="EX83" t="str">
            <v>DTVV12027</v>
          </cell>
          <cell r="EY83">
            <v>0</v>
          </cell>
          <cell r="FB83">
            <v>0</v>
          </cell>
          <cell r="FC83">
            <v>0</v>
          </cell>
          <cell r="FD83">
            <v>0</v>
          </cell>
          <cell r="FE83">
            <v>0</v>
          </cell>
          <cell r="FG83" t="str">
            <v>DTVV12027</v>
          </cell>
          <cell r="FH83">
            <v>0</v>
          </cell>
          <cell r="FK83">
            <v>0</v>
          </cell>
          <cell r="FL83">
            <v>0</v>
          </cell>
          <cell r="FM83">
            <v>0</v>
          </cell>
          <cell r="FN83">
            <v>0</v>
          </cell>
          <cell r="FP83" t="str">
            <v>DTVV12027</v>
          </cell>
          <cell r="FQ83">
            <v>0</v>
          </cell>
          <cell r="FT83">
            <v>0</v>
          </cell>
          <cell r="FU83">
            <v>0</v>
          </cell>
          <cell r="FV83">
            <v>0</v>
          </cell>
          <cell r="FW83">
            <v>0</v>
          </cell>
          <cell r="FY83" t="str">
            <v>DTVV12027</v>
          </cell>
          <cell r="FZ83">
            <v>0</v>
          </cell>
          <cell r="GC83">
            <v>0</v>
          </cell>
          <cell r="GD83">
            <v>0</v>
          </cell>
          <cell r="GE83">
            <v>0</v>
          </cell>
          <cell r="GF83">
            <v>0</v>
          </cell>
          <cell r="GH83" t="str">
            <v>DTVV12027</v>
          </cell>
          <cell r="GI83">
            <v>0</v>
          </cell>
          <cell r="GL83">
            <v>0</v>
          </cell>
          <cell r="GM83">
            <v>0</v>
          </cell>
          <cell r="GN83">
            <v>0</v>
          </cell>
          <cell r="GO83">
            <v>0</v>
          </cell>
          <cell r="GQ83" t="str">
            <v>DTVV12027</v>
          </cell>
          <cell r="GR83">
            <v>0</v>
          </cell>
          <cell r="GU83">
            <v>0</v>
          </cell>
          <cell r="GV83">
            <v>0</v>
          </cell>
          <cell r="GW83">
            <v>0</v>
          </cell>
          <cell r="GX83">
            <v>0</v>
          </cell>
          <cell r="GZ83" t="str">
            <v>DTVV12027</v>
          </cell>
          <cell r="HA83">
            <v>0</v>
          </cell>
          <cell r="HD83">
            <v>0</v>
          </cell>
          <cell r="HE83">
            <v>0</v>
          </cell>
          <cell r="HF83">
            <v>0</v>
          </cell>
          <cell r="HG83">
            <v>0</v>
          </cell>
          <cell r="HI83" t="str">
            <v>DTVV12027</v>
          </cell>
          <cell r="HJ83">
            <v>0</v>
          </cell>
          <cell r="HM83">
            <v>0</v>
          </cell>
          <cell r="HN83">
            <v>0</v>
          </cell>
          <cell r="HO83">
            <v>0</v>
          </cell>
          <cell r="HP83">
            <v>0</v>
          </cell>
          <cell r="HR83" t="str">
            <v>DTVV12027</v>
          </cell>
          <cell r="HS83">
            <v>0</v>
          </cell>
          <cell r="HV83">
            <v>0</v>
          </cell>
          <cell r="HW83">
            <v>0</v>
          </cell>
          <cell r="HX83">
            <v>0</v>
          </cell>
          <cell r="HY83">
            <v>0</v>
          </cell>
          <cell r="IA83" t="str">
            <v>DTVV12027</v>
          </cell>
          <cell r="IB83">
            <v>0</v>
          </cell>
          <cell r="IE83">
            <v>0</v>
          </cell>
          <cell r="IF83">
            <v>0</v>
          </cell>
          <cell r="IG83">
            <v>0</v>
          </cell>
          <cell r="IH83">
            <v>0</v>
          </cell>
          <cell r="IJ83" t="str">
            <v>DTVV12027</v>
          </cell>
          <cell r="IK83">
            <v>0</v>
          </cell>
          <cell r="IN83">
            <v>0</v>
          </cell>
          <cell r="IO83">
            <v>0</v>
          </cell>
          <cell r="IP83">
            <v>0</v>
          </cell>
          <cell r="IQ83">
            <v>0</v>
          </cell>
        </row>
        <row r="84">
          <cell r="A84" t="str">
            <v>DTVV12037</v>
          </cell>
          <cell r="B84">
            <v>24</v>
          </cell>
          <cell r="C84">
            <v>100</v>
          </cell>
          <cell r="D84">
            <v>0</v>
          </cell>
          <cell r="E84">
            <v>24</v>
          </cell>
          <cell r="F84">
            <v>24</v>
          </cell>
          <cell r="G84">
            <v>0</v>
          </cell>
          <cell r="H84">
            <v>0</v>
          </cell>
          <cell r="J84" t="str">
            <v>DTVV12037</v>
          </cell>
          <cell r="K84">
            <v>24</v>
          </cell>
          <cell r="L84">
            <v>100</v>
          </cell>
          <cell r="M84">
            <v>0</v>
          </cell>
          <cell r="N84">
            <v>24</v>
          </cell>
          <cell r="O84">
            <v>24</v>
          </cell>
          <cell r="P84">
            <v>0</v>
          </cell>
          <cell r="Q84">
            <v>0</v>
          </cell>
          <cell r="S84" t="str">
            <v>DTVV12037</v>
          </cell>
          <cell r="T84">
            <v>24</v>
          </cell>
          <cell r="U84">
            <v>100</v>
          </cell>
          <cell r="V84">
            <v>0</v>
          </cell>
          <cell r="W84">
            <v>24</v>
          </cell>
          <cell r="X84">
            <v>24</v>
          </cell>
          <cell r="Y84">
            <v>0</v>
          </cell>
          <cell r="Z84">
            <v>0</v>
          </cell>
          <cell r="AB84" t="str">
            <v>DTVV12037</v>
          </cell>
          <cell r="AC84">
            <v>10.532999999999999</v>
          </cell>
          <cell r="AD84">
            <v>100</v>
          </cell>
          <cell r="AE84">
            <v>0</v>
          </cell>
          <cell r="AF84">
            <v>10.532999999999999</v>
          </cell>
          <cell r="AG84">
            <v>24</v>
          </cell>
          <cell r="AH84">
            <v>56.11</v>
          </cell>
          <cell r="AI84">
            <v>0</v>
          </cell>
          <cell r="AK84" t="str">
            <v>DTVV12037</v>
          </cell>
          <cell r="AL84">
            <v>0</v>
          </cell>
          <cell r="AO84">
            <v>0</v>
          </cell>
          <cell r="AP84">
            <v>24</v>
          </cell>
          <cell r="AQ84">
            <v>100</v>
          </cell>
          <cell r="AR84">
            <v>0</v>
          </cell>
          <cell r="AT84" t="str">
            <v>DTVV12037</v>
          </cell>
          <cell r="AU84">
            <v>5.0670000000000002</v>
          </cell>
          <cell r="AV84">
            <v>0</v>
          </cell>
          <cell r="AW84">
            <v>100</v>
          </cell>
          <cell r="AX84">
            <v>5.0670000000000002</v>
          </cell>
          <cell r="AY84">
            <v>24</v>
          </cell>
          <cell r="AZ84">
            <v>78.89</v>
          </cell>
          <cell r="BA84">
            <v>2.5299999999999998</v>
          </cell>
          <cell r="BC84" t="str">
            <v>DTVV12037</v>
          </cell>
          <cell r="BD84">
            <v>0</v>
          </cell>
          <cell r="BG84">
            <v>0</v>
          </cell>
          <cell r="BH84">
            <v>24</v>
          </cell>
          <cell r="BI84">
            <v>100</v>
          </cell>
          <cell r="BJ84">
            <v>0</v>
          </cell>
          <cell r="BL84" t="str">
            <v>DTVV12037</v>
          </cell>
          <cell r="BM84">
            <v>0</v>
          </cell>
          <cell r="BP84">
            <v>0</v>
          </cell>
          <cell r="BQ84">
            <v>24</v>
          </cell>
          <cell r="BR84">
            <v>100</v>
          </cell>
          <cell r="BS84">
            <v>0</v>
          </cell>
          <cell r="BU84" t="str">
            <v>DTVV12037</v>
          </cell>
          <cell r="BV84">
            <v>0</v>
          </cell>
          <cell r="BY84">
            <v>0</v>
          </cell>
          <cell r="BZ84">
            <v>24</v>
          </cell>
          <cell r="CA84">
            <v>100</v>
          </cell>
          <cell r="CB84">
            <v>0</v>
          </cell>
          <cell r="CD84" t="str">
            <v>DTVV12037</v>
          </cell>
          <cell r="CE84">
            <v>0</v>
          </cell>
          <cell r="CH84">
            <v>0</v>
          </cell>
          <cell r="CI84">
            <v>24</v>
          </cell>
          <cell r="CJ84">
            <v>100</v>
          </cell>
          <cell r="CK84">
            <v>0</v>
          </cell>
          <cell r="CM84" t="str">
            <v>DTVV12037</v>
          </cell>
          <cell r="CN84">
            <v>0.8</v>
          </cell>
          <cell r="CO84">
            <v>0</v>
          </cell>
          <cell r="CP84">
            <v>100</v>
          </cell>
          <cell r="CQ84">
            <v>0.8</v>
          </cell>
          <cell r="CR84">
            <v>24</v>
          </cell>
          <cell r="CS84">
            <v>96.67</v>
          </cell>
          <cell r="CT84">
            <v>0.8</v>
          </cell>
          <cell r="CV84" t="str">
            <v>DTVV12037</v>
          </cell>
          <cell r="CW84">
            <v>0</v>
          </cell>
          <cell r="CZ84">
            <v>0</v>
          </cell>
          <cell r="DA84">
            <v>24</v>
          </cell>
          <cell r="DB84">
            <v>100</v>
          </cell>
          <cell r="DC84">
            <v>0</v>
          </cell>
          <cell r="DE84" t="str">
            <v>DTVV12037</v>
          </cell>
          <cell r="DF84">
            <v>15</v>
          </cell>
          <cell r="DG84">
            <v>0</v>
          </cell>
          <cell r="DH84">
            <v>100</v>
          </cell>
          <cell r="DI84">
            <v>15</v>
          </cell>
          <cell r="DJ84">
            <v>24</v>
          </cell>
          <cell r="DK84">
            <v>37.5</v>
          </cell>
          <cell r="DN84" t="str">
            <v>DTVV12037</v>
          </cell>
          <cell r="DO84">
            <v>7.867</v>
          </cell>
          <cell r="DP84">
            <v>0</v>
          </cell>
          <cell r="DQ84">
            <v>100</v>
          </cell>
          <cell r="DR84">
            <v>7.867</v>
          </cell>
          <cell r="DS84">
            <v>24</v>
          </cell>
          <cell r="DT84">
            <v>67.22</v>
          </cell>
          <cell r="DU84">
            <v>7.87</v>
          </cell>
          <cell r="DW84" t="str">
            <v>DTVV12037</v>
          </cell>
          <cell r="DX84">
            <v>2.2330000000000001</v>
          </cell>
          <cell r="DY84">
            <v>0</v>
          </cell>
          <cell r="DZ84">
            <v>100</v>
          </cell>
          <cell r="EA84">
            <v>3.3159999999999998</v>
          </cell>
          <cell r="EB84">
            <v>24</v>
          </cell>
          <cell r="EC84">
            <v>86.18</v>
          </cell>
          <cell r="ED84">
            <v>0</v>
          </cell>
          <cell r="EF84" t="str">
            <v>DTVV12037</v>
          </cell>
          <cell r="EG84">
            <v>2.6669999999999998</v>
          </cell>
          <cell r="EH84">
            <v>0</v>
          </cell>
          <cell r="EI84">
            <v>100</v>
          </cell>
          <cell r="EJ84">
            <v>2.6669999999999998</v>
          </cell>
          <cell r="EK84">
            <v>24</v>
          </cell>
          <cell r="EL84">
            <v>88.89</v>
          </cell>
          <cell r="EM84">
            <v>0</v>
          </cell>
          <cell r="EO84" t="str">
            <v>DTVV12037</v>
          </cell>
          <cell r="EP84">
            <v>0</v>
          </cell>
          <cell r="ES84">
            <v>0</v>
          </cell>
          <cell r="ET84">
            <v>24</v>
          </cell>
          <cell r="EU84">
            <v>100</v>
          </cell>
          <cell r="EV84">
            <v>0</v>
          </cell>
          <cell r="EX84" t="str">
            <v>DTVV12037</v>
          </cell>
          <cell r="EY84">
            <v>12.367000000000001</v>
          </cell>
          <cell r="EZ84">
            <v>0</v>
          </cell>
          <cell r="FA84">
            <v>100</v>
          </cell>
          <cell r="FB84">
            <v>12.367000000000001</v>
          </cell>
          <cell r="FC84">
            <v>24</v>
          </cell>
          <cell r="FD84">
            <v>48.47</v>
          </cell>
          <cell r="FE84">
            <v>12.37</v>
          </cell>
          <cell r="FG84" t="str">
            <v>DTVV12037</v>
          </cell>
          <cell r="FH84">
            <v>0.93300000000000005</v>
          </cell>
          <cell r="FI84">
            <v>0</v>
          </cell>
          <cell r="FJ84">
            <v>100</v>
          </cell>
          <cell r="FK84">
            <v>0.93300000000000005</v>
          </cell>
          <cell r="FL84">
            <v>24</v>
          </cell>
          <cell r="FM84">
            <v>96.11</v>
          </cell>
          <cell r="FN84">
            <v>0.93</v>
          </cell>
          <cell r="FP84" t="str">
            <v>DTVV12037</v>
          </cell>
          <cell r="FQ84">
            <v>2</v>
          </cell>
          <cell r="FR84">
            <v>0</v>
          </cell>
          <cell r="FS84">
            <v>100</v>
          </cell>
          <cell r="FT84">
            <v>2</v>
          </cell>
          <cell r="FU84">
            <v>24</v>
          </cell>
          <cell r="FV84">
            <v>91.67</v>
          </cell>
          <cell r="FW84">
            <v>2</v>
          </cell>
          <cell r="FY84" t="str">
            <v>DTVV12037</v>
          </cell>
          <cell r="FZ84">
            <v>0</v>
          </cell>
          <cell r="GC84">
            <v>0</v>
          </cell>
          <cell r="GD84">
            <v>24</v>
          </cell>
          <cell r="GE84">
            <v>100</v>
          </cell>
          <cell r="GF84">
            <v>0</v>
          </cell>
          <cell r="GH84" t="str">
            <v>DTVV12037</v>
          </cell>
          <cell r="GI84">
            <v>0</v>
          </cell>
          <cell r="GL84">
            <v>0</v>
          </cell>
          <cell r="GM84">
            <v>24</v>
          </cell>
          <cell r="GN84">
            <v>100</v>
          </cell>
          <cell r="GO84">
            <v>0</v>
          </cell>
          <cell r="GQ84" t="str">
            <v>DTVV12037</v>
          </cell>
          <cell r="GR84">
            <v>0</v>
          </cell>
          <cell r="GU84">
            <v>0</v>
          </cell>
          <cell r="GV84">
            <v>24</v>
          </cell>
          <cell r="GW84">
            <v>100</v>
          </cell>
          <cell r="GX84">
            <v>0</v>
          </cell>
          <cell r="GZ84" t="str">
            <v>DTVV12037</v>
          </cell>
          <cell r="HA84">
            <v>0</v>
          </cell>
          <cell r="HD84">
            <v>0</v>
          </cell>
          <cell r="HE84">
            <v>24</v>
          </cell>
          <cell r="HF84">
            <v>100</v>
          </cell>
          <cell r="HG84">
            <v>0</v>
          </cell>
          <cell r="HI84" t="str">
            <v>DTVV12037</v>
          </cell>
          <cell r="HJ84">
            <v>0</v>
          </cell>
          <cell r="HM84">
            <v>0</v>
          </cell>
          <cell r="HN84">
            <v>24</v>
          </cell>
          <cell r="HO84">
            <v>100</v>
          </cell>
          <cell r="HP84">
            <v>0</v>
          </cell>
          <cell r="HR84" t="str">
            <v>DTVV12037</v>
          </cell>
          <cell r="HS84">
            <v>5.7169999999999996</v>
          </cell>
          <cell r="HT84">
            <v>0</v>
          </cell>
          <cell r="HU84">
            <v>100</v>
          </cell>
          <cell r="HV84">
            <v>5.7169999999999996</v>
          </cell>
          <cell r="HW84">
            <v>24</v>
          </cell>
          <cell r="HX84">
            <v>76.180000000000007</v>
          </cell>
          <cell r="HY84">
            <v>0</v>
          </cell>
          <cell r="IA84" t="str">
            <v>DTVV12037</v>
          </cell>
          <cell r="IB84">
            <v>9.484</v>
          </cell>
          <cell r="IC84">
            <v>0</v>
          </cell>
          <cell r="ID84">
            <v>100</v>
          </cell>
          <cell r="IE84">
            <v>9.484</v>
          </cell>
          <cell r="IF84">
            <v>24</v>
          </cell>
          <cell r="IG84">
            <v>60.48</v>
          </cell>
          <cell r="IH84">
            <v>9.48</v>
          </cell>
          <cell r="IJ84" t="str">
            <v>DTVV12037</v>
          </cell>
          <cell r="IK84">
            <v>0</v>
          </cell>
          <cell r="IN84">
            <v>0</v>
          </cell>
          <cell r="IO84">
            <v>24</v>
          </cell>
          <cell r="IP84">
            <v>100</v>
          </cell>
          <cell r="IQ84">
            <v>0</v>
          </cell>
        </row>
        <row r="85">
          <cell r="A85" t="str">
            <v>DTVV12057</v>
          </cell>
          <cell r="B85">
            <v>0</v>
          </cell>
          <cell r="E85">
            <v>0</v>
          </cell>
          <cell r="F85">
            <v>24</v>
          </cell>
          <cell r="G85">
            <v>100</v>
          </cell>
          <cell r="H85">
            <v>0</v>
          </cell>
          <cell r="J85" t="str">
            <v>DTVV12057</v>
          </cell>
          <cell r="K85">
            <v>0</v>
          </cell>
          <cell r="N85">
            <v>0</v>
          </cell>
          <cell r="O85">
            <v>24</v>
          </cell>
          <cell r="P85">
            <v>100</v>
          </cell>
          <cell r="Q85">
            <v>0</v>
          </cell>
          <cell r="S85" t="str">
            <v>DTVV12057</v>
          </cell>
          <cell r="T85">
            <v>0</v>
          </cell>
          <cell r="W85">
            <v>0</v>
          </cell>
          <cell r="X85">
            <v>24</v>
          </cell>
          <cell r="Y85">
            <v>100</v>
          </cell>
          <cell r="Z85">
            <v>0</v>
          </cell>
          <cell r="AB85" t="str">
            <v>DTVV12057</v>
          </cell>
          <cell r="AC85">
            <v>0</v>
          </cell>
          <cell r="AF85">
            <v>0</v>
          </cell>
          <cell r="AG85">
            <v>24</v>
          </cell>
          <cell r="AH85">
            <v>100</v>
          </cell>
          <cell r="AI85">
            <v>0</v>
          </cell>
          <cell r="AK85" t="str">
            <v>DTVV12057</v>
          </cell>
          <cell r="AL85">
            <v>0</v>
          </cell>
          <cell r="AO85">
            <v>1.383</v>
          </cell>
          <cell r="AP85">
            <v>24</v>
          </cell>
          <cell r="AQ85">
            <v>94.24</v>
          </cell>
          <cell r="AR85">
            <v>0</v>
          </cell>
          <cell r="AT85" t="str">
            <v>DTVV12057</v>
          </cell>
          <cell r="AU85">
            <v>0.65</v>
          </cell>
          <cell r="AV85">
            <v>0</v>
          </cell>
          <cell r="AW85">
            <v>100</v>
          </cell>
          <cell r="AX85">
            <v>0.65</v>
          </cell>
          <cell r="AY85">
            <v>24</v>
          </cell>
          <cell r="AZ85">
            <v>97.29</v>
          </cell>
          <cell r="BA85">
            <v>0.65</v>
          </cell>
          <cell r="BC85" t="str">
            <v>DTVV12057</v>
          </cell>
          <cell r="BD85">
            <v>0</v>
          </cell>
          <cell r="BG85">
            <v>0</v>
          </cell>
          <cell r="BH85">
            <v>24</v>
          </cell>
          <cell r="BI85">
            <v>100</v>
          </cell>
          <cell r="BJ85">
            <v>0</v>
          </cell>
          <cell r="BL85" t="str">
            <v>DTVV12057</v>
          </cell>
          <cell r="BM85">
            <v>0</v>
          </cell>
          <cell r="BP85">
            <v>0</v>
          </cell>
          <cell r="BQ85">
            <v>24</v>
          </cell>
          <cell r="BR85">
            <v>100</v>
          </cell>
          <cell r="BS85">
            <v>0</v>
          </cell>
          <cell r="BU85" t="str">
            <v>DTVV12057</v>
          </cell>
          <cell r="BV85">
            <v>0</v>
          </cell>
          <cell r="BY85">
            <v>0</v>
          </cell>
          <cell r="BZ85">
            <v>24</v>
          </cell>
          <cell r="CA85">
            <v>100</v>
          </cell>
          <cell r="CB85">
            <v>0</v>
          </cell>
          <cell r="CD85" t="str">
            <v>DTVV12057</v>
          </cell>
          <cell r="CE85">
            <v>0</v>
          </cell>
          <cell r="CH85">
            <v>0</v>
          </cell>
          <cell r="CI85">
            <v>24</v>
          </cell>
          <cell r="CJ85">
            <v>100</v>
          </cell>
          <cell r="CK85">
            <v>0</v>
          </cell>
          <cell r="CM85" t="str">
            <v>DTVV12057</v>
          </cell>
          <cell r="CN85">
            <v>5.5830000000000002</v>
          </cell>
          <cell r="CO85">
            <v>100</v>
          </cell>
          <cell r="CP85">
            <v>0</v>
          </cell>
          <cell r="CQ85">
            <v>5.5830000000000002</v>
          </cell>
          <cell r="CR85">
            <v>24</v>
          </cell>
          <cell r="CS85">
            <v>76.739999999999995</v>
          </cell>
          <cell r="CT85">
            <v>0</v>
          </cell>
          <cell r="CV85" t="str">
            <v>DTVV12057</v>
          </cell>
          <cell r="CW85">
            <v>0</v>
          </cell>
          <cell r="CZ85">
            <v>0</v>
          </cell>
          <cell r="DA85">
            <v>24</v>
          </cell>
          <cell r="DB85">
            <v>100</v>
          </cell>
          <cell r="DC85">
            <v>0</v>
          </cell>
          <cell r="DE85" t="str">
            <v>DTVV12057</v>
          </cell>
          <cell r="DF85">
            <v>0</v>
          </cell>
          <cell r="DI85">
            <v>0</v>
          </cell>
          <cell r="DJ85">
            <v>24</v>
          </cell>
          <cell r="DK85">
            <v>100</v>
          </cell>
          <cell r="DN85" t="str">
            <v>DTVV12057</v>
          </cell>
          <cell r="DO85">
            <v>0</v>
          </cell>
          <cell r="DR85">
            <v>0</v>
          </cell>
          <cell r="DS85">
            <v>24</v>
          </cell>
          <cell r="DT85">
            <v>100</v>
          </cell>
          <cell r="DU85">
            <v>0</v>
          </cell>
          <cell r="DW85" t="str">
            <v>DTVV12057</v>
          </cell>
          <cell r="DX85">
            <v>0.61699999999999999</v>
          </cell>
          <cell r="DY85">
            <v>0</v>
          </cell>
          <cell r="DZ85">
            <v>100</v>
          </cell>
          <cell r="EA85">
            <v>0.61699999999999999</v>
          </cell>
          <cell r="EB85">
            <v>24</v>
          </cell>
          <cell r="EC85">
            <v>97.43</v>
          </cell>
          <cell r="ED85">
            <v>0.62</v>
          </cell>
          <cell r="EF85" t="str">
            <v>DTVV12057</v>
          </cell>
          <cell r="EG85">
            <v>0</v>
          </cell>
          <cell r="EJ85">
            <v>0</v>
          </cell>
          <cell r="EK85">
            <v>24</v>
          </cell>
          <cell r="EL85">
            <v>100</v>
          </cell>
          <cell r="EM85">
            <v>0</v>
          </cell>
          <cell r="EO85" t="str">
            <v>DTVV12057</v>
          </cell>
          <cell r="EP85">
            <v>0.75</v>
          </cell>
          <cell r="EQ85">
            <v>0</v>
          </cell>
          <cell r="ER85">
            <v>100</v>
          </cell>
          <cell r="ES85">
            <v>1.867</v>
          </cell>
          <cell r="ET85">
            <v>24</v>
          </cell>
          <cell r="EU85">
            <v>92.22</v>
          </cell>
          <cell r="EV85">
            <v>0.75</v>
          </cell>
          <cell r="EX85" t="str">
            <v>DTVV12057</v>
          </cell>
          <cell r="EY85">
            <v>0</v>
          </cell>
          <cell r="FB85">
            <v>2.1669999999999998</v>
          </cell>
          <cell r="FC85">
            <v>24</v>
          </cell>
          <cell r="FD85">
            <v>90.97</v>
          </cell>
          <cell r="FE85">
            <v>0</v>
          </cell>
          <cell r="FG85" t="str">
            <v>DTVV12057</v>
          </cell>
          <cell r="FH85">
            <v>0</v>
          </cell>
          <cell r="FK85">
            <v>0</v>
          </cell>
          <cell r="FL85">
            <v>24</v>
          </cell>
          <cell r="FM85">
            <v>100</v>
          </cell>
          <cell r="FN85">
            <v>0</v>
          </cell>
          <cell r="FP85" t="str">
            <v>DTVV12057</v>
          </cell>
          <cell r="FQ85">
            <v>0</v>
          </cell>
          <cell r="FT85">
            <v>0</v>
          </cell>
          <cell r="FU85">
            <v>24</v>
          </cell>
          <cell r="FV85">
            <v>100</v>
          </cell>
          <cell r="FW85">
            <v>0</v>
          </cell>
          <cell r="FY85" t="str">
            <v>DTVV12057</v>
          </cell>
          <cell r="FZ85">
            <v>1.7829999999999999</v>
          </cell>
          <cell r="GA85">
            <v>0</v>
          </cell>
          <cell r="GB85">
            <v>100</v>
          </cell>
          <cell r="GC85">
            <v>1.7829999999999999</v>
          </cell>
          <cell r="GD85">
            <v>24</v>
          </cell>
          <cell r="GE85">
            <v>92.57</v>
          </cell>
          <cell r="GF85">
            <v>0</v>
          </cell>
          <cell r="GH85" t="str">
            <v>DTVV12057</v>
          </cell>
          <cell r="GI85">
            <v>0</v>
          </cell>
          <cell r="GL85">
            <v>0</v>
          </cell>
          <cell r="GM85">
            <v>24</v>
          </cell>
          <cell r="GN85">
            <v>100</v>
          </cell>
          <cell r="GO85">
            <v>0</v>
          </cell>
          <cell r="GQ85" t="str">
            <v>DTVV12057</v>
          </cell>
          <cell r="GR85">
            <v>0</v>
          </cell>
          <cell r="GU85">
            <v>0</v>
          </cell>
          <cell r="GV85">
            <v>24</v>
          </cell>
          <cell r="GW85">
            <v>100</v>
          </cell>
          <cell r="GX85">
            <v>0</v>
          </cell>
          <cell r="GZ85" t="str">
            <v>DTVV12057</v>
          </cell>
          <cell r="HA85">
            <v>10.465999999999999</v>
          </cell>
          <cell r="HB85">
            <v>0</v>
          </cell>
          <cell r="HC85">
            <v>100</v>
          </cell>
          <cell r="HD85">
            <v>10.465999999999999</v>
          </cell>
          <cell r="HE85">
            <v>24</v>
          </cell>
          <cell r="HF85">
            <v>56.39</v>
          </cell>
          <cell r="HG85">
            <v>10.47</v>
          </cell>
          <cell r="HI85" t="str">
            <v>DTVV12057</v>
          </cell>
          <cell r="HJ85">
            <v>0</v>
          </cell>
          <cell r="HM85">
            <v>16.966999999999999</v>
          </cell>
          <cell r="HN85">
            <v>24</v>
          </cell>
          <cell r="HO85">
            <v>29.3</v>
          </cell>
          <cell r="HP85">
            <v>0</v>
          </cell>
          <cell r="HR85" t="str">
            <v>DTVV12057</v>
          </cell>
          <cell r="HS85">
            <v>0</v>
          </cell>
          <cell r="HV85">
            <v>2.85</v>
          </cell>
          <cell r="HW85">
            <v>24</v>
          </cell>
          <cell r="HX85">
            <v>88.13</v>
          </cell>
          <cell r="HY85">
            <v>0</v>
          </cell>
          <cell r="IA85" t="str">
            <v>DTVV12057</v>
          </cell>
          <cell r="IB85">
            <v>0</v>
          </cell>
          <cell r="IE85">
            <v>0</v>
          </cell>
          <cell r="IF85">
            <v>24</v>
          </cell>
          <cell r="IG85">
            <v>100</v>
          </cell>
          <cell r="IH85">
            <v>0</v>
          </cell>
          <cell r="IJ85" t="str">
            <v>DTVV12057</v>
          </cell>
          <cell r="IK85">
            <v>10.45</v>
          </cell>
          <cell r="IL85">
            <v>100</v>
          </cell>
          <cell r="IM85">
            <v>0</v>
          </cell>
          <cell r="IN85">
            <v>10.45</v>
          </cell>
          <cell r="IO85">
            <v>24</v>
          </cell>
          <cell r="IP85">
            <v>56.46</v>
          </cell>
          <cell r="IQ85">
            <v>0</v>
          </cell>
        </row>
        <row r="86">
          <cell r="A86" t="str">
            <v>DTVV12080</v>
          </cell>
          <cell r="B86">
            <v>0</v>
          </cell>
          <cell r="E86">
            <v>0</v>
          </cell>
          <cell r="F86">
            <v>0</v>
          </cell>
          <cell r="G86">
            <v>0</v>
          </cell>
          <cell r="H86">
            <v>0</v>
          </cell>
          <cell r="J86" t="str">
            <v>DTVV12080</v>
          </cell>
          <cell r="K86">
            <v>0</v>
          </cell>
          <cell r="N86">
            <v>0</v>
          </cell>
          <cell r="O86">
            <v>0</v>
          </cell>
          <cell r="P86">
            <v>0</v>
          </cell>
          <cell r="Q86">
            <v>0</v>
          </cell>
          <cell r="S86" t="str">
            <v>DTVV12080</v>
          </cell>
          <cell r="T86">
            <v>0</v>
          </cell>
          <cell r="W86">
            <v>0</v>
          </cell>
          <cell r="X86">
            <v>0</v>
          </cell>
          <cell r="Y86">
            <v>0</v>
          </cell>
          <cell r="Z86">
            <v>0</v>
          </cell>
          <cell r="AB86" t="str">
            <v>DTVV12080</v>
          </cell>
          <cell r="AC86">
            <v>0</v>
          </cell>
          <cell r="AF86">
            <v>0</v>
          </cell>
          <cell r="AG86">
            <v>0</v>
          </cell>
          <cell r="AH86">
            <v>0</v>
          </cell>
          <cell r="AI86">
            <v>0</v>
          </cell>
          <cell r="AK86" t="str">
            <v>DTVV12080</v>
          </cell>
          <cell r="AL86">
            <v>0</v>
          </cell>
          <cell r="AO86">
            <v>0</v>
          </cell>
          <cell r="AP86">
            <v>0</v>
          </cell>
          <cell r="AQ86">
            <v>0</v>
          </cell>
          <cell r="AR86">
            <v>0</v>
          </cell>
          <cell r="AT86" t="str">
            <v>DTVV12080</v>
          </cell>
          <cell r="AU86">
            <v>0</v>
          </cell>
          <cell r="AX86">
            <v>0</v>
          </cell>
          <cell r="AY86">
            <v>0</v>
          </cell>
          <cell r="AZ86">
            <v>0</v>
          </cell>
          <cell r="BA86">
            <v>0</v>
          </cell>
          <cell r="BC86" t="str">
            <v>DTVV12080</v>
          </cell>
          <cell r="BD86">
            <v>0</v>
          </cell>
          <cell r="BG86">
            <v>0</v>
          </cell>
          <cell r="BH86">
            <v>0</v>
          </cell>
          <cell r="BI86">
            <v>0</v>
          </cell>
          <cell r="BJ86">
            <v>0</v>
          </cell>
          <cell r="BL86" t="str">
            <v>DTVV12080</v>
          </cell>
          <cell r="BM86">
            <v>0</v>
          </cell>
          <cell r="BP86">
            <v>0</v>
          </cell>
          <cell r="BQ86">
            <v>0</v>
          </cell>
          <cell r="BR86">
            <v>0</v>
          </cell>
          <cell r="BS86">
            <v>0</v>
          </cell>
          <cell r="BU86" t="str">
            <v>DTVV12080</v>
          </cell>
          <cell r="BV86">
            <v>0</v>
          </cell>
          <cell r="BY86">
            <v>0</v>
          </cell>
          <cell r="BZ86">
            <v>0</v>
          </cell>
          <cell r="CA86">
            <v>0</v>
          </cell>
          <cell r="CB86">
            <v>0</v>
          </cell>
          <cell r="CD86" t="str">
            <v>DTVV12080</v>
          </cell>
          <cell r="CE86">
            <v>0</v>
          </cell>
          <cell r="CH86">
            <v>0</v>
          </cell>
          <cell r="CI86">
            <v>0</v>
          </cell>
          <cell r="CJ86">
            <v>0</v>
          </cell>
          <cell r="CK86">
            <v>0</v>
          </cell>
          <cell r="CM86" t="str">
            <v>DTVV12080</v>
          </cell>
          <cell r="CN86">
            <v>0</v>
          </cell>
          <cell r="CQ86">
            <v>0</v>
          </cell>
          <cell r="CR86">
            <v>0</v>
          </cell>
          <cell r="CS86">
            <v>0</v>
          </cell>
          <cell r="CT86">
            <v>0</v>
          </cell>
          <cell r="CV86" t="str">
            <v>DTVV12080</v>
          </cell>
          <cell r="CW86">
            <v>0</v>
          </cell>
          <cell r="CZ86">
            <v>0</v>
          </cell>
          <cell r="DA86">
            <v>0</v>
          </cell>
          <cell r="DB86">
            <v>0</v>
          </cell>
          <cell r="DC86">
            <v>0</v>
          </cell>
          <cell r="DE86" t="str">
            <v>DTVV12080</v>
          </cell>
          <cell r="DF86">
            <v>0</v>
          </cell>
          <cell r="DI86">
            <v>0</v>
          </cell>
          <cell r="DJ86">
            <v>0</v>
          </cell>
          <cell r="DK86">
            <v>0</v>
          </cell>
          <cell r="DN86" t="str">
            <v>DTVV12080</v>
          </cell>
          <cell r="DO86">
            <v>0</v>
          </cell>
          <cell r="DR86">
            <v>0</v>
          </cell>
          <cell r="DS86">
            <v>0</v>
          </cell>
          <cell r="DT86">
            <v>0</v>
          </cell>
          <cell r="DU86">
            <v>0</v>
          </cell>
          <cell r="DW86" t="str">
            <v>DTVV12080</v>
          </cell>
          <cell r="DX86">
            <v>0</v>
          </cell>
          <cell r="EA86">
            <v>0</v>
          </cell>
          <cell r="EB86">
            <v>0</v>
          </cell>
          <cell r="EC86">
            <v>0</v>
          </cell>
          <cell r="ED86">
            <v>0</v>
          </cell>
          <cell r="EF86" t="str">
            <v>DTVV12080</v>
          </cell>
          <cell r="EG86">
            <v>0</v>
          </cell>
          <cell r="EJ86">
            <v>0</v>
          </cell>
          <cell r="EK86">
            <v>0</v>
          </cell>
          <cell r="EL86">
            <v>0</v>
          </cell>
          <cell r="EM86">
            <v>0</v>
          </cell>
          <cell r="EO86" t="str">
            <v>DTVV12080</v>
          </cell>
          <cell r="EP86">
            <v>0</v>
          </cell>
          <cell r="ES86">
            <v>0</v>
          </cell>
          <cell r="ET86">
            <v>0</v>
          </cell>
          <cell r="EU86">
            <v>0</v>
          </cell>
          <cell r="EV86">
            <v>0</v>
          </cell>
          <cell r="EX86" t="str">
            <v>DTVV12080</v>
          </cell>
          <cell r="EY86">
            <v>0</v>
          </cell>
          <cell r="FB86">
            <v>0</v>
          </cell>
          <cell r="FC86">
            <v>0</v>
          </cell>
          <cell r="FD86">
            <v>0</v>
          </cell>
          <cell r="FE86">
            <v>0</v>
          </cell>
          <cell r="FG86" t="str">
            <v>DTVV12080</v>
          </cell>
          <cell r="FH86">
            <v>0</v>
          </cell>
          <cell r="FK86">
            <v>0</v>
          </cell>
          <cell r="FL86">
            <v>0</v>
          </cell>
          <cell r="FM86">
            <v>0</v>
          </cell>
          <cell r="FN86">
            <v>0</v>
          </cell>
          <cell r="FP86" t="str">
            <v>DTVV12080</v>
          </cell>
          <cell r="FQ86">
            <v>0</v>
          </cell>
          <cell r="FT86">
            <v>0</v>
          </cell>
          <cell r="FU86">
            <v>0</v>
          </cell>
          <cell r="FV86">
            <v>0</v>
          </cell>
          <cell r="FW86">
            <v>0</v>
          </cell>
          <cell r="FY86" t="str">
            <v>DTVV12080</v>
          </cell>
          <cell r="FZ86">
            <v>0</v>
          </cell>
          <cell r="GC86">
            <v>0</v>
          </cell>
          <cell r="GD86">
            <v>0</v>
          </cell>
          <cell r="GE86">
            <v>0</v>
          </cell>
          <cell r="GF86">
            <v>0</v>
          </cell>
          <cell r="GH86" t="str">
            <v>DTVV12080</v>
          </cell>
          <cell r="GI86">
            <v>0</v>
          </cell>
          <cell r="GL86">
            <v>0</v>
          </cell>
          <cell r="GM86">
            <v>0</v>
          </cell>
          <cell r="GN86">
            <v>0</v>
          </cell>
          <cell r="GO86">
            <v>0</v>
          </cell>
          <cell r="GQ86" t="str">
            <v>DTVV12080</v>
          </cell>
          <cell r="GR86">
            <v>0</v>
          </cell>
          <cell r="GU86">
            <v>0</v>
          </cell>
          <cell r="GV86">
            <v>0</v>
          </cell>
          <cell r="GW86">
            <v>0</v>
          </cell>
          <cell r="GX86">
            <v>0</v>
          </cell>
          <cell r="GZ86" t="str">
            <v>DTVV12080</v>
          </cell>
          <cell r="HA86">
            <v>0</v>
          </cell>
          <cell r="HD86">
            <v>0</v>
          </cell>
          <cell r="HE86">
            <v>0</v>
          </cell>
          <cell r="HF86">
            <v>0</v>
          </cell>
          <cell r="HG86">
            <v>0</v>
          </cell>
          <cell r="HI86" t="str">
            <v>DTVV12080</v>
          </cell>
          <cell r="HJ86">
            <v>0</v>
          </cell>
          <cell r="HM86">
            <v>0</v>
          </cell>
          <cell r="HN86">
            <v>0</v>
          </cell>
          <cell r="HO86">
            <v>0</v>
          </cell>
          <cell r="HP86">
            <v>0</v>
          </cell>
          <cell r="HR86" t="str">
            <v>DTVV12080</v>
          </cell>
          <cell r="HS86">
            <v>0</v>
          </cell>
          <cell r="HV86">
            <v>0</v>
          </cell>
          <cell r="HW86">
            <v>0</v>
          </cell>
          <cell r="HX86">
            <v>0</v>
          </cell>
          <cell r="HY86">
            <v>0</v>
          </cell>
          <cell r="IA86" t="str">
            <v>DTVV12080</v>
          </cell>
          <cell r="IB86">
            <v>0</v>
          </cell>
          <cell r="IE86">
            <v>0</v>
          </cell>
          <cell r="IF86">
            <v>0</v>
          </cell>
          <cell r="IG86">
            <v>0</v>
          </cell>
          <cell r="IH86">
            <v>0</v>
          </cell>
          <cell r="IJ86" t="str">
            <v>DTVV12080</v>
          </cell>
          <cell r="IK86">
            <v>0</v>
          </cell>
          <cell r="IN86">
            <v>0</v>
          </cell>
          <cell r="IO86">
            <v>0</v>
          </cell>
          <cell r="IP86">
            <v>0</v>
          </cell>
          <cell r="IQ86">
            <v>0</v>
          </cell>
        </row>
        <row r="87">
          <cell r="A87" t="str">
            <v>DTVV12082</v>
          </cell>
          <cell r="B87">
            <v>21.832999999999998</v>
          </cell>
          <cell r="C87">
            <v>100</v>
          </cell>
          <cell r="D87">
            <v>0</v>
          </cell>
          <cell r="E87">
            <v>21.832999999999998</v>
          </cell>
          <cell r="F87">
            <v>24</v>
          </cell>
          <cell r="G87">
            <v>9.0299999999999994</v>
          </cell>
          <cell r="H87">
            <v>21.83</v>
          </cell>
          <cell r="J87" t="str">
            <v>DTVV12082</v>
          </cell>
          <cell r="K87">
            <v>0</v>
          </cell>
          <cell r="N87">
            <v>0</v>
          </cell>
          <cell r="O87">
            <v>0</v>
          </cell>
          <cell r="P87">
            <v>0</v>
          </cell>
          <cell r="Q87">
            <v>0</v>
          </cell>
          <cell r="S87" t="str">
            <v>DTVV12082</v>
          </cell>
          <cell r="T87">
            <v>0</v>
          </cell>
          <cell r="W87">
            <v>0</v>
          </cell>
          <cell r="X87">
            <v>8</v>
          </cell>
          <cell r="Y87">
            <v>100</v>
          </cell>
          <cell r="Z87">
            <v>0</v>
          </cell>
          <cell r="AB87" t="str">
            <v>DTVV12082</v>
          </cell>
          <cell r="AC87">
            <v>0</v>
          </cell>
          <cell r="AF87">
            <v>0</v>
          </cell>
          <cell r="AG87">
            <v>24</v>
          </cell>
          <cell r="AH87">
            <v>100</v>
          </cell>
          <cell r="AI87">
            <v>0</v>
          </cell>
          <cell r="AK87" t="str">
            <v>DTVV12082</v>
          </cell>
          <cell r="AL87">
            <v>0</v>
          </cell>
          <cell r="AO87">
            <v>0</v>
          </cell>
          <cell r="AP87">
            <v>24</v>
          </cell>
          <cell r="AQ87">
            <v>100</v>
          </cell>
          <cell r="AR87">
            <v>0</v>
          </cell>
          <cell r="AT87" t="str">
            <v>DTVV12082</v>
          </cell>
          <cell r="AU87">
            <v>0</v>
          </cell>
          <cell r="AX87">
            <v>0</v>
          </cell>
          <cell r="AY87">
            <v>24</v>
          </cell>
          <cell r="AZ87">
            <v>100</v>
          </cell>
          <cell r="BA87">
            <v>0</v>
          </cell>
          <cell r="BC87" t="str">
            <v>DTVV12082</v>
          </cell>
          <cell r="BD87">
            <v>0</v>
          </cell>
          <cell r="BG87">
            <v>0</v>
          </cell>
          <cell r="BH87">
            <v>24</v>
          </cell>
          <cell r="BI87">
            <v>100</v>
          </cell>
          <cell r="BJ87">
            <v>0</v>
          </cell>
          <cell r="BL87" t="str">
            <v>DTVV12082</v>
          </cell>
          <cell r="BM87">
            <v>0</v>
          </cell>
          <cell r="BP87">
            <v>0</v>
          </cell>
          <cell r="BQ87">
            <v>24</v>
          </cell>
          <cell r="BR87">
            <v>100</v>
          </cell>
          <cell r="BS87">
            <v>0</v>
          </cell>
          <cell r="BU87" t="str">
            <v>DTVV12082</v>
          </cell>
          <cell r="BV87">
            <v>0.86699999999999999</v>
          </cell>
          <cell r="BW87">
            <v>0</v>
          </cell>
          <cell r="BX87">
            <v>100</v>
          </cell>
          <cell r="BY87">
            <v>0.86699999999999999</v>
          </cell>
          <cell r="BZ87">
            <v>24</v>
          </cell>
          <cell r="CA87">
            <v>96.39</v>
          </cell>
          <cell r="CB87">
            <v>0</v>
          </cell>
          <cell r="CD87" t="str">
            <v>DTVV12082</v>
          </cell>
          <cell r="CE87">
            <v>3.9169999999999998</v>
          </cell>
          <cell r="CF87">
            <v>0</v>
          </cell>
          <cell r="CG87">
            <v>100</v>
          </cell>
          <cell r="CH87">
            <v>3.9169999999999998</v>
          </cell>
          <cell r="CI87">
            <v>24</v>
          </cell>
          <cell r="CJ87">
            <v>83.68</v>
          </cell>
          <cell r="CK87">
            <v>3.92</v>
          </cell>
          <cell r="CM87" t="str">
            <v>DTVV12082</v>
          </cell>
          <cell r="CN87">
            <v>0</v>
          </cell>
          <cell r="CQ87">
            <v>0</v>
          </cell>
          <cell r="CR87">
            <v>24</v>
          </cell>
          <cell r="CS87">
            <v>100</v>
          </cell>
          <cell r="CT87">
            <v>0</v>
          </cell>
          <cell r="CV87" t="str">
            <v>DTVV12082</v>
          </cell>
          <cell r="CW87">
            <v>13.6</v>
          </cell>
          <cell r="CX87">
            <v>0</v>
          </cell>
          <cell r="CY87">
            <v>100</v>
          </cell>
          <cell r="CZ87">
            <v>13.6</v>
          </cell>
          <cell r="DA87">
            <v>24</v>
          </cell>
          <cell r="DB87">
            <v>43.33</v>
          </cell>
          <cell r="DC87">
            <v>13.6</v>
          </cell>
          <cell r="DE87" t="str">
            <v>DTVV12082</v>
          </cell>
          <cell r="DF87">
            <v>24</v>
          </cell>
          <cell r="DG87">
            <v>0</v>
          </cell>
          <cell r="DH87">
            <v>100</v>
          </cell>
          <cell r="DI87">
            <v>24</v>
          </cell>
          <cell r="DJ87">
            <v>24</v>
          </cell>
          <cell r="DK87">
            <v>0</v>
          </cell>
          <cell r="DN87" t="str">
            <v>DTVV12082</v>
          </cell>
          <cell r="DO87">
            <v>24</v>
          </cell>
          <cell r="DP87">
            <v>0</v>
          </cell>
          <cell r="DQ87">
            <v>100</v>
          </cell>
          <cell r="DR87">
            <v>24</v>
          </cell>
          <cell r="DS87">
            <v>24</v>
          </cell>
          <cell r="DT87">
            <v>0</v>
          </cell>
          <cell r="DU87">
            <v>0</v>
          </cell>
          <cell r="DW87" t="str">
            <v>DTVV12082</v>
          </cell>
          <cell r="DX87">
            <v>24</v>
          </cell>
          <cell r="DY87">
            <v>85.346000000000004</v>
          </cell>
          <cell r="DZ87">
            <v>14.654</v>
          </cell>
          <cell r="EA87">
            <v>24</v>
          </cell>
          <cell r="EB87">
            <v>24</v>
          </cell>
          <cell r="EC87">
            <v>0</v>
          </cell>
          <cell r="ED87">
            <v>0</v>
          </cell>
          <cell r="EF87" t="str">
            <v>DTVV12082</v>
          </cell>
          <cell r="EG87">
            <v>24</v>
          </cell>
          <cell r="EH87">
            <v>100</v>
          </cell>
          <cell r="EI87">
            <v>0</v>
          </cell>
          <cell r="EJ87">
            <v>24</v>
          </cell>
          <cell r="EK87">
            <v>24</v>
          </cell>
          <cell r="EL87">
            <v>0</v>
          </cell>
          <cell r="EM87">
            <v>0</v>
          </cell>
          <cell r="EO87" t="str">
            <v>DTVV12082</v>
          </cell>
          <cell r="EP87">
            <v>9.25</v>
          </cell>
          <cell r="EQ87">
            <v>100</v>
          </cell>
          <cell r="ER87">
            <v>0</v>
          </cell>
          <cell r="ES87">
            <v>9.25</v>
          </cell>
          <cell r="ET87">
            <v>24</v>
          </cell>
          <cell r="EU87">
            <v>61.46</v>
          </cell>
          <cell r="EV87">
            <v>0</v>
          </cell>
          <cell r="EX87" t="str">
            <v>DTVV12082</v>
          </cell>
          <cell r="EY87">
            <v>15.817</v>
          </cell>
          <cell r="EZ87">
            <v>0</v>
          </cell>
          <cell r="FA87">
            <v>100</v>
          </cell>
          <cell r="FB87">
            <v>15.817</v>
          </cell>
          <cell r="FC87">
            <v>24</v>
          </cell>
          <cell r="FD87">
            <v>34.1</v>
          </cell>
          <cell r="FE87">
            <v>0</v>
          </cell>
          <cell r="FG87" t="str">
            <v>DTVV12082</v>
          </cell>
          <cell r="FH87">
            <v>3.1669999999999998</v>
          </cell>
          <cell r="FI87">
            <v>0</v>
          </cell>
          <cell r="FJ87">
            <v>100</v>
          </cell>
          <cell r="FK87">
            <v>3.1669999999999998</v>
          </cell>
          <cell r="FL87">
            <v>24</v>
          </cell>
          <cell r="FM87">
            <v>86.8</v>
          </cell>
          <cell r="FN87">
            <v>0</v>
          </cell>
          <cell r="FP87" t="str">
            <v>DTVV12082</v>
          </cell>
          <cell r="FQ87">
            <v>5.8330000000000002</v>
          </cell>
          <cell r="FR87">
            <v>0</v>
          </cell>
          <cell r="FS87">
            <v>100</v>
          </cell>
          <cell r="FT87">
            <v>5.8330000000000002</v>
          </cell>
          <cell r="FU87">
            <v>24</v>
          </cell>
          <cell r="FV87">
            <v>75.7</v>
          </cell>
          <cell r="FW87">
            <v>0</v>
          </cell>
          <cell r="FY87" t="str">
            <v>DTVV12082</v>
          </cell>
          <cell r="FZ87">
            <v>0.46700000000000003</v>
          </cell>
          <cell r="GA87">
            <v>0</v>
          </cell>
          <cell r="GB87">
            <v>100</v>
          </cell>
          <cell r="GC87">
            <v>0.46700000000000003</v>
          </cell>
          <cell r="GD87">
            <v>24</v>
          </cell>
          <cell r="GE87">
            <v>98.05</v>
          </cell>
          <cell r="GF87">
            <v>0</v>
          </cell>
          <cell r="GH87" t="str">
            <v>DTVV12082</v>
          </cell>
          <cell r="GI87">
            <v>1.083</v>
          </cell>
          <cell r="GJ87">
            <v>0</v>
          </cell>
          <cell r="GK87">
            <v>100</v>
          </cell>
          <cell r="GL87">
            <v>1.083</v>
          </cell>
          <cell r="GM87">
            <v>24</v>
          </cell>
          <cell r="GN87">
            <v>95.49</v>
          </cell>
          <cell r="GO87">
            <v>0</v>
          </cell>
          <cell r="GQ87" t="str">
            <v>DTVV12082</v>
          </cell>
          <cell r="GR87">
            <v>0.56699999999999995</v>
          </cell>
          <cell r="GS87">
            <v>0</v>
          </cell>
          <cell r="GT87">
            <v>100</v>
          </cell>
          <cell r="GU87">
            <v>0.56699999999999995</v>
          </cell>
          <cell r="GV87">
            <v>24</v>
          </cell>
          <cell r="GW87">
            <v>97.64</v>
          </cell>
          <cell r="GX87">
            <v>0</v>
          </cell>
          <cell r="GZ87" t="str">
            <v>DTVV12082</v>
          </cell>
          <cell r="HA87">
            <v>0.33300000000000002</v>
          </cell>
          <cell r="HB87">
            <v>0</v>
          </cell>
          <cell r="HC87">
            <v>100</v>
          </cell>
          <cell r="HD87">
            <v>0.33300000000000002</v>
          </cell>
          <cell r="HE87">
            <v>24</v>
          </cell>
          <cell r="HF87">
            <v>98.61</v>
          </cell>
          <cell r="HG87">
            <v>0</v>
          </cell>
          <cell r="HI87" t="str">
            <v>DTVV12082</v>
          </cell>
          <cell r="HJ87">
            <v>0.25</v>
          </cell>
          <cell r="HK87">
            <v>0</v>
          </cell>
          <cell r="HL87">
            <v>100</v>
          </cell>
          <cell r="HM87">
            <v>0.25</v>
          </cell>
          <cell r="HN87">
            <v>24</v>
          </cell>
          <cell r="HO87">
            <v>98.96</v>
          </cell>
          <cell r="HP87">
            <v>0</v>
          </cell>
          <cell r="HR87" t="str">
            <v>DTVV12082</v>
          </cell>
          <cell r="HS87">
            <v>0</v>
          </cell>
          <cell r="HV87">
            <v>2.2999999999999998</v>
          </cell>
          <cell r="HW87">
            <v>24</v>
          </cell>
          <cell r="HX87">
            <v>90.42</v>
          </cell>
          <cell r="HY87">
            <v>0</v>
          </cell>
          <cell r="IA87" t="str">
            <v>DTVV12082</v>
          </cell>
          <cell r="IB87">
            <v>4.484</v>
          </cell>
          <cell r="IC87">
            <v>0</v>
          </cell>
          <cell r="ID87">
            <v>100</v>
          </cell>
          <cell r="IE87">
            <v>4.484</v>
          </cell>
          <cell r="IF87">
            <v>24</v>
          </cell>
          <cell r="IG87">
            <v>81.319999999999993</v>
          </cell>
          <cell r="IH87">
            <v>4.4800000000000004</v>
          </cell>
          <cell r="IJ87" t="str">
            <v>DTVV12082</v>
          </cell>
          <cell r="IK87">
            <v>0</v>
          </cell>
          <cell r="IN87">
            <v>0</v>
          </cell>
          <cell r="IO87">
            <v>24</v>
          </cell>
          <cell r="IP87">
            <v>100</v>
          </cell>
          <cell r="IQ87">
            <v>0</v>
          </cell>
        </row>
        <row r="88">
          <cell r="A88" t="str">
            <v>DTVV12083</v>
          </cell>
          <cell r="B88">
            <v>0</v>
          </cell>
          <cell r="E88">
            <v>0</v>
          </cell>
          <cell r="F88">
            <v>0</v>
          </cell>
          <cell r="G88">
            <v>0</v>
          </cell>
          <cell r="H88">
            <v>0</v>
          </cell>
          <cell r="J88" t="str">
            <v>DTVV12083</v>
          </cell>
          <cell r="K88">
            <v>0</v>
          </cell>
          <cell r="N88">
            <v>0</v>
          </cell>
          <cell r="O88">
            <v>0</v>
          </cell>
          <cell r="P88">
            <v>0</v>
          </cell>
          <cell r="Q88">
            <v>0</v>
          </cell>
          <cell r="S88" t="str">
            <v>DTVV12083</v>
          </cell>
          <cell r="T88">
            <v>0</v>
          </cell>
          <cell r="W88">
            <v>0</v>
          </cell>
          <cell r="X88">
            <v>0</v>
          </cell>
          <cell r="Y88">
            <v>0</v>
          </cell>
          <cell r="Z88">
            <v>0</v>
          </cell>
          <cell r="AB88" t="str">
            <v>DTVV12083</v>
          </cell>
          <cell r="AC88">
            <v>0</v>
          </cell>
          <cell r="AF88">
            <v>0</v>
          </cell>
          <cell r="AG88">
            <v>0</v>
          </cell>
          <cell r="AH88">
            <v>0</v>
          </cell>
          <cell r="AI88">
            <v>0</v>
          </cell>
          <cell r="AK88" t="str">
            <v>DTVV12083</v>
          </cell>
          <cell r="AL88">
            <v>0</v>
          </cell>
          <cell r="AO88">
            <v>0</v>
          </cell>
          <cell r="AP88">
            <v>0</v>
          </cell>
          <cell r="AQ88">
            <v>0</v>
          </cell>
          <cell r="AR88">
            <v>0</v>
          </cell>
          <cell r="AT88" t="str">
            <v>DTVV12083</v>
          </cell>
          <cell r="AU88">
            <v>0</v>
          </cell>
          <cell r="AX88">
            <v>0</v>
          </cell>
          <cell r="AY88">
            <v>0</v>
          </cell>
          <cell r="AZ88">
            <v>0</v>
          </cell>
          <cell r="BA88">
            <v>0</v>
          </cell>
          <cell r="BC88" t="str">
            <v>DTVV12083</v>
          </cell>
          <cell r="BD88">
            <v>0</v>
          </cell>
          <cell r="BG88">
            <v>0</v>
          </cell>
          <cell r="BH88">
            <v>0</v>
          </cell>
          <cell r="BI88">
            <v>0</v>
          </cell>
          <cell r="BJ88">
            <v>0</v>
          </cell>
          <cell r="BL88" t="str">
            <v>DTVV12083</v>
          </cell>
          <cell r="BM88">
            <v>0</v>
          </cell>
          <cell r="BP88">
            <v>0</v>
          </cell>
          <cell r="BQ88">
            <v>0</v>
          </cell>
          <cell r="BR88">
            <v>0</v>
          </cell>
          <cell r="BS88">
            <v>0</v>
          </cell>
          <cell r="BU88" t="str">
            <v>DTVV12083</v>
          </cell>
          <cell r="BV88">
            <v>0</v>
          </cell>
          <cell r="BY88">
            <v>0</v>
          </cell>
          <cell r="BZ88">
            <v>0</v>
          </cell>
          <cell r="CA88">
            <v>0</v>
          </cell>
          <cell r="CB88">
            <v>0</v>
          </cell>
          <cell r="CD88" t="str">
            <v>DTVV12083</v>
          </cell>
          <cell r="CE88">
            <v>0</v>
          </cell>
          <cell r="CH88">
            <v>0</v>
          </cell>
          <cell r="CI88">
            <v>0</v>
          </cell>
          <cell r="CJ88">
            <v>0</v>
          </cell>
          <cell r="CK88">
            <v>0</v>
          </cell>
          <cell r="CM88" t="str">
            <v>DTVV12083</v>
          </cell>
          <cell r="CN88">
            <v>0</v>
          </cell>
          <cell r="CQ88">
            <v>0</v>
          </cell>
          <cell r="CR88">
            <v>0</v>
          </cell>
          <cell r="CS88">
            <v>0</v>
          </cell>
          <cell r="CT88">
            <v>0</v>
          </cell>
          <cell r="CV88" t="str">
            <v>DTVV12083</v>
          </cell>
          <cell r="CW88">
            <v>0</v>
          </cell>
          <cell r="CZ88">
            <v>0</v>
          </cell>
          <cell r="DA88">
            <v>0</v>
          </cell>
          <cell r="DB88">
            <v>0</v>
          </cell>
          <cell r="DC88">
            <v>0</v>
          </cell>
          <cell r="DE88" t="str">
            <v>DTVV12083</v>
          </cell>
          <cell r="DF88">
            <v>0</v>
          </cell>
          <cell r="DI88">
            <v>0</v>
          </cell>
          <cell r="DJ88">
            <v>0</v>
          </cell>
          <cell r="DK88">
            <v>0</v>
          </cell>
          <cell r="DN88" t="str">
            <v>DTVV12083</v>
          </cell>
          <cell r="DO88">
            <v>0</v>
          </cell>
          <cell r="DR88">
            <v>0</v>
          </cell>
          <cell r="DS88">
            <v>0</v>
          </cell>
          <cell r="DT88">
            <v>0</v>
          </cell>
          <cell r="DU88">
            <v>0</v>
          </cell>
          <cell r="DW88" t="str">
            <v>DTVV12083</v>
          </cell>
          <cell r="DX88">
            <v>0</v>
          </cell>
          <cell r="EA88">
            <v>0</v>
          </cell>
          <cell r="EB88">
            <v>0</v>
          </cell>
          <cell r="EC88">
            <v>0</v>
          </cell>
          <cell r="ED88">
            <v>0</v>
          </cell>
          <cell r="EF88" t="str">
            <v>DTVV12083</v>
          </cell>
          <cell r="EG88">
            <v>0</v>
          </cell>
          <cell r="EJ88">
            <v>0</v>
          </cell>
          <cell r="EK88">
            <v>0</v>
          </cell>
          <cell r="EL88">
            <v>0</v>
          </cell>
          <cell r="EM88">
            <v>0</v>
          </cell>
          <cell r="EO88" t="str">
            <v>DTVV12083</v>
          </cell>
          <cell r="EP88">
            <v>0</v>
          </cell>
          <cell r="ES88">
            <v>0</v>
          </cell>
          <cell r="ET88">
            <v>0</v>
          </cell>
          <cell r="EU88">
            <v>0</v>
          </cell>
          <cell r="EV88">
            <v>0</v>
          </cell>
          <cell r="EX88" t="str">
            <v>DTVV12083</v>
          </cell>
          <cell r="EY88">
            <v>0</v>
          </cell>
          <cell r="FB88">
            <v>0</v>
          </cell>
          <cell r="FC88">
            <v>0</v>
          </cell>
          <cell r="FD88">
            <v>0</v>
          </cell>
          <cell r="FE88">
            <v>0</v>
          </cell>
          <cell r="FG88" t="str">
            <v>DTVV12083</v>
          </cell>
          <cell r="FH88">
            <v>0</v>
          </cell>
          <cell r="FK88">
            <v>0</v>
          </cell>
          <cell r="FL88">
            <v>0</v>
          </cell>
          <cell r="FM88">
            <v>0</v>
          </cell>
          <cell r="FN88">
            <v>0</v>
          </cell>
          <cell r="FP88" t="str">
            <v>DTVV12083</v>
          </cell>
          <cell r="FQ88">
            <v>0</v>
          </cell>
          <cell r="FT88">
            <v>0</v>
          </cell>
          <cell r="FU88">
            <v>0</v>
          </cell>
          <cell r="FV88">
            <v>0</v>
          </cell>
          <cell r="FW88">
            <v>0</v>
          </cell>
          <cell r="FY88" t="str">
            <v>DTVV12083</v>
          </cell>
          <cell r="FZ88">
            <v>0</v>
          </cell>
          <cell r="GC88">
            <v>0</v>
          </cell>
          <cell r="GD88">
            <v>0</v>
          </cell>
          <cell r="GE88">
            <v>0</v>
          </cell>
          <cell r="GF88">
            <v>0</v>
          </cell>
          <cell r="GH88" t="str">
            <v>DTVV12083</v>
          </cell>
          <cell r="GI88">
            <v>0</v>
          </cell>
          <cell r="GL88">
            <v>0</v>
          </cell>
          <cell r="GM88">
            <v>0</v>
          </cell>
          <cell r="GN88">
            <v>0</v>
          </cell>
          <cell r="GO88">
            <v>0</v>
          </cell>
          <cell r="GQ88" t="str">
            <v>DTVV12083</v>
          </cell>
          <cell r="GR88">
            <v>0</v>
          </cell>
          <cell r="GU88">
            <v>0</v>
          </cell>
          <cell r="GV88">
            <v>0</v>
          </cell>
          <cell r="GW88">
            <v>0</v>
          </cell>
          <cell r="GX88">
            <v>0</v>
          </cell>
          <cell r="GZ88" t="str">
            <v>DTVV12083</v>
          </cell>
          <cell r="HA88">
            <v>0</v>
          </cell>
          <cell r="HD88">
            <v>0</v>
          </cell>
          <cell r="HE88">
            <v>0</v>
          </cell>
          <cell r="HF88">
            <v>0</v>
          </cell>
          <cell r="HG88">
            <v>0</v>
          </cell>
          <cell r="HI88" t="str">
            <v>DTVV12083</v>
          </cell>
          <cell r="HJ88">
            <v>0</v>
          </cell>
          <cell r="HM88">
            <v>0</v>
          </cell>
          <cell r="HN88">
            <v>0</v>
          </cell>
          <cell r="HO88">
            <v>0</v>
          </cell>
          <cell r="HP88">
            <v>0</v>
          </cell>
          <cell r="HR88" t="str">
            <v>DTVV12083</v>
          </cell>
          <cell r="HS88">
            <v>0</v>
          </cell>
          <cell r="HV88">
            <v>0</v>
          </cell>
          <cell r="HW88">
            <v>0</v>
          </cell>
          <cell r="HX88">
            <v>0</v>
          </cell>
          <cell r="HY88">
            <v>0</v>
          </cell>
          <cell r="IA88" t="str">
            <v>DTVV12083</v>
          </cell>
          <cell r="IB88">
            <v>0</v>
          </cell>
          <cell r="IE88">
            <v>0</v>
          </cell>
          <cell r="IF88">
            <v>0</v>
          </cell>
          <cell r="IG88">
            <v>0</v>
          </cell>
          <cell r="IH88">
            <v>0</v>
          </cell>
          <cell r="IJ88" t="str">
            <v>DTVV12083</v>
          </cell>
          <cell r="IK88">
            <v>0</v>
          </cell>
          <cell r="IN88">
            <v>0</v>
          </cell>
          <cell r="IO88">
            <v>0</v>
          </cell>
          <cell r="IP88">
            <v>0</v>
          </cell>
          <cell r="IQ88">
            <v>0</v>
          </cell>
        </row>
        <row r="89">
          <cell r="A89" t="str">
            <v>DTVV12133</v>
          </cell>
          <cell r="B89">
            <v>0</v>
          </cell>
          <cell r="E89">
            <v>0</v>
          </cell>
          <cell r="F89">
            <v>0</v>
          </cell>
          <cell r="G89">
            <v>0</v>
          </cell>
          <cell r="H89">
            <v>0</v>
          </cell>
          <cell r="J89" t="str">
            <v>DTVV12133</v>
          </cell>
          <cell r="K89">
            <v>0</v>
          </cell>
          <cell r="N89">
            <v>0</v>
          </cell>
          <cell r="O89">
            <v>0</v>
          </cell>
          <cell r="P89">
            <v>0</v>
          </cell>
          <cell r="Q89">
            <v>0</v>
          </cell>
          <cell r="S89" t="str">
            <v>DTVV12133</v>
          </cell>
          <cell r="T89">
            <v>0</v>
          </cell>
          <cell r="W89">
            <v>0</v>
          </cell>
          <cell r="X89">
            <v>0</v>
          </cell>
          <cell r="Y89">
            <v>0</v>
          </cell>
          <cell r="Z89">
            <v>0</v>
          </cell>
          <cell r="AB89" t="str">
            <v>DTVV12133</v>
          </cell>
          <cell r="AC89">
            <v>0</v>
          </cell>
          <cell r="AF89">
            <v>0</v>
          </cell>
          <cell r="AG89">
            <v>0</v>
          </cell>
          <cell r="AH89">
            <v>0</v>
          </cell>
          <cell r="AI89">
            <v>0</v>
          </cell>
          <cell r="AK89" t="str">
            <v>DTVV12133</v>
          </cell>
          <cell r="AL89">
            <v>0</v>
          </cell>
          <cell r="AO89">
            <v>0</v>
          </cell>
          <cell r="AP89">
            <v>0</v>
          </cell>
          <cell r="AQ89">
            <v>0</v>
          </cell>
          <cell r="AR89">
            <v>0</v>
          </cell>
          <cell r="AT89" t="str">
            <v>DTVV12133</v>
          </cell>
          <cell r="AU89">
            <v>0</v>
          </cell>
          <cell r="AX89">
            <v>0</v>
          </cell>
          <cell r="AY89">
            <v>0</v>
          </cell>
          <cell r="AZ89">
            <v>0</v>
          </cell>
          <cell r="BA89">
            <v>0</v>
          </cell>
          <cell r="BC89" t="str">
            <v>DTVV12133</v>
          </cell>
          <cell r="BD89">
            <v>0</v>
          </cell>
          <cell r="BG89">
            <v>0</v>
          </cell>
          <cell r="BH89">
            <v>0</v>
          </cell>
          <cell r="BI89">
            <v>0</v>
          </cell>
          <cell r="BJ89">
            <v>0</v>
          </cell>
          <cell r="BL89" t="str">
            <v>DTVV12133</v>
          </cell>
          <cell r="BM89">
            <v>0</v>
          </cell>
          <cell r="BP89">
            <v>0</v>
          </cell>
          <cell r="BQ89">
            <v>0</v>
          </cell>
          <cell r="BR89">
            <v>0</v>
          </cell>
          <cell r="BS89">
            <v>0</v>
          </cell>
          <cell r="BU89" t="str">
            <v>DTVV12133</v>
          </cell>
          <cell r="BV89">
            <v>0</v>
          </cell>
          <cell r="BY89">
            <v>0</v>
          </cell>
          <cell r="BZ89">
            <v>0</v>
          </cell>
          <cell r="CA89">
            <v>0</v>
          </cell>
          <cell r="CB89">
            <v>0</v>
          </cell>
          <cell r="CD89" t="str">
            <v>DTVV12133</v>
          </cell>
          <cell r="CE89">
            <v>0</v>
          </cell>
          <cell r="CH89">
            <v>0</v>
          </cell>
          <cell r="CI89">
            <v>0</v>
          </cell>
          <cell r="CJ89">
            <v>0</v>
          </cell>
          <cell r="CK89">
            <v>0</v>
          </cell>
          <cell r="CM89" t="str">
            <v>DTVV12133</v>
          </cell>
          <cell r="CN89">
            <v>0</v>
          </cell>
          <cell r="CQ89">
            <v>0</v>
          </cell>
          <cell r="CR89">
            <v>0</v>
          </cell>
          <cell r="CS89">
            <v>0</v>
          </cell>
          <cell r="CT89">
            <v>0</v>
          </cell>
          <cell r="CV89" t="str">
            <v>DTVV12133</v>
          </cell>
          <cell r="CW89">
            <v>0</v>
          </cell>
          <cell r="CZ89">
            <v>0</v>
          </cell>
          <cell r="DA89">
            <v>0</v>
          </cell>
          <cell r="DB89">
            <v>0</v>
          </cell>
          <cell r="DC89">
            <v>0</v>
          </cell>
          <cell r="DE89" t="str">
            <v>DTVV12133</v>
          </cell>
          <cell r="DF89">
            <v>0</v>
          </cell>
          <cell r="DI89">
            <v>0</v>
          </cell>
          <cell r="DJ89">
            <v>0</v>
          </cell>
          <cell r="DK89">
            <v>0</v>
          </cell>
          <cell r="DN89" t="str">
            <v>DTVV12133</v>
          </cell>
          <cell r="DO89">
            <v>0</v>
          </cell>
          <cell r="DR89">
            <v>0</v>
          </cell>
          <cell r="DS89">
            <v>0</v>
          </cell>
          <cell r="DT89">
            <v>0</v>
          </cell>
          <cell r="DU89">
            <v>0</v>
          </cell>
          <cell r="DW89" t="str">
            <v>DTVV12133</v>
          </cell>
          <cell r="DX89">
            <v>0</v>
          </cell>
          <cell r="EA89">
            <v>0</v>
          </cell>
          <cell r="EB89">
            <v>0</v>
          </cell>
          <cell r="EC89">
            <v>0</v>
          </cell>
          <cell r="ED89">
            <v>0</v>
          </cell>
          <cell r="EF89" t="str">
            <v>DTVV12133</v>
          </cell>
          <cell r="EG89">
            <v>0</v>
          </cell>
          <cell r="EJ89">
            <v>0</v>
          </cell>
          <cell r="EK89">
            <v>0</v>
          </cell>
          <cell r="EL89">
            <v>0</v>
          </cell>
          <cell r="EM89">
            <v>0</v>
          </cell>
          <cell r="EO89" t="str">
            <v>DTVV12133</v>
          </cell>
          <cell r="EP89">
            <v>0</v>
          </cell>
          <cell r="ES89">
            <v>0</v>
          </cell>
          <cell r="ET89">
            <v>0</v>
          </cell>
          <cell r="EU89">
            <v>0</v>
          </cell>
          <cell r="EV89">
            <v>0</v>
          </cell>
          <cell r="EX89" t="str">
            <v>DTVV12133</v>
          </cell>
          <cell r="EY89">
            <v>0</v>
          </cell>
          <cell r="FB89">
            <v>0</v>
          </cell>
          <cell r="FC89">
            <v>0</v>
          </cell>
          <cell r="FD89">
            <v>0</v>
          </cell>
          <cell r="FE89">
            <v>0</v>
          </cell>
          <cell r="FG89" t="str">
            <v>DTVV12133</v>
          </cell>
          <cell r="FH89">
            <v>0</v>
          </cell>
          <cell r="FK89">
            <v>0</v>
          </cell>
          <cell r="FL89">
            <v>0</v>
          </cell>
          <cell r="FM89">
            <v>0</v>
          </cell>
          <cell r="FN89">
            <v>0</v>
          </cell>
          <cell r="FP89" t="str">
            <v>DTVV12133</v>
          </cell>
          <cell r="FQ89">
            <v>0</v>
          </cell>
          <cell r="FT89">
            <v>0</v>
          </cell>
          <cell r="FU89">
            <v>0</v>
          </cell>
          <cell r="FV89">
            <v>0</v>
          </cell>
          <cell r="FW89">
            <v>0</v>
          </cell>
          <cell r="FY89" t="str">
            <v>DTVV12133</v>
          </cell>
          <cell r="FZ89">
            <v>0</v>
          </cell>
          <cell r="GC89">
            <v>0</v>
          </cell>
          <cell r="GD89">
            <v>0</v>
          </cell>
          <cell r="GE89">
            <v>0</v>
          </cell>
          <cell r="GF89">
            <v>0</v>
          </cell>
          <cell r="GH89" t="str">
            <v>DTVV12133</v>
          </cell>
          <cell r="GI89">
            <v>0</v>
          </cell>
          <cell r="GL89">
            <v>0</v>
          </cell>
          <cell r="GM89">
            <v>0</v>
          </cell>
          <cell r="GN89">
            <v>0</v>
          </cell>
          <cell r="GO89">
            <v>0</v>
          </cell>
          <cell r="GQ89" t="str">
            <v>DTVV12133</v>
          </cell>
          <cell r="GR89">
            <v>0</v>
          </cell>
          <cell r="GU89">
            <v>0</v>
          </cell>
          <cell r="GV89">
            <v>0</v>
          </cell>
          <cell r="GW89">
            <v>0</v>
          </cell>
          <cell r="GX89">
            <v>0</v>
          </cell>
          <cell r="GZ89" t="str">
            <v>DTVV12133</v>
          </cell>
          <cell r="HA89">
            <v>0</v>
          </cell>
          <cell r="HD89">
            <v>0</v>
          </cell>
          <cell r="HE89">
            <v>0</v>
          </cell>
          <cell r="HF89">
            <v>0</v>
          </cell>
          <cell r="HG89">
            <v>0</v>
          </cell>
          <cell r="HI89" t="str">
            <v>DTVV12133</v>
          </cell>
          <cell r="HJ89">
            <v>0</v>
          </cell>
          <cell r="HM89">
            <v>0</v>
          </cell>
          <cell r="HN89">
            <v>0</v>
          </cell>
          <cell r="HO89">
            <v>0</v>
          </cell>
          <cell r="HP89">
            <v>0</v>
          </cell>
          <cell r="HR89" t="str">
            <v>DTVV12133</v>
          </cell>
          <cell r="HS89">
            <v>0</v>
          </cell>
          <cell r="HV89">
            <v>0</v>
          </cell>
          <cell r="HW89">
            <v>0</v>
          </cell>
          <cell r="HX89">
            <v>0</v>
          </cell>
          <cell r="HY89">
            <v>0</v>
          </cell>
          <cell r="IA89" t="str">
            <v>DTVV12133</v>
          </cell>
          <cell r="IB89">
            <v>0</v>
          </cell>
          <cell r="IE89">
            <v>0</v>
          </cell>
          <cell r="IF89">
            <v>0</v>
          </cell>
          <cell r="IG89">
            <v>0</v>
          </cell>
          <cell r="IH89">
            <v>0</v>
          </cell>
          <cell r="IJ89" t="str">
            <v>DTVV12133</v>
          </cell>
          <cell r="IK89">
            <v>0</v>
          </cell>
          <cell r="IN89">
            <v>0</v>
          </cell>
          <cell r="IO89">
            <v>0</v>
          </cell>
          <cell r="IP89">
            <v>0</v>
          </cell>
          <cell r="IQ89">
            <v>0</v>
          </cell>
        </row>
        <row r="90">
          <cell r="A90" t="str">
            <v>DTVV12134</v>
          </cell>
          <cell r="B90">
            <v>0</v>
          </cell>
          <cell r="E90">
            <v>0</v>
          </cell>
          <cell r="F90">
            <v>0</v>
          </cell>
          <cell r="G90">
            <v>0</v>
          </cell>
          <cell r="H90">
            <v>0</v>
          </cell>
          <cell r="J90" t="str">
            <v>DTVV12134</v>
          </cell>
          <cell r="K90">
            <v>0</v>
          </cell>
          <cell r="N90">
            <v>0</v>
          </cell>
          <cell r="O90">
            <v>0</v>
          </cell>
          <cell r="P90">
            <v>0</v>
          </cell>
          <cell r="Q90">
            <v>0</v>
          </cell>
          <cell r="S90" t="str">
            <v>DTVV12134</v>
          </cell>
          <cell r="T90">
            <v>0</v>
          </cell>
          <cell r="W90">
            <v>0</v>
          </cell>
          <cell r="X90">
            <v>0</v>
          </cell>
          <cell r="Y90">
            <v>0</v>
          </cell>
          <cell r="Z90">
            <v>0</v>
          </cell>
          <cell r="AB90" t="str">
            <v>DTVV12134</v>
          </cell>
          <cell r="AC90">
            <v>0</v>
          </cell>
          <cell r="AF90">
            <v>0</v>
          </cell>
          <cell r="AG90">
            <v>0</v>
          </cell>
          <cell r="AH90">
            <v>0</v>
          </cell>
          <cell r="AI90">
            <v>0</v>
          </cell>
          <cell r="AK90" t="str">
            <v>DTVV12134</v>
          </cell>
          <cell r="AL90">
            <v>0</v>
          </cell>
          <cell r="AO90">
            <v>0</v>
          </cell>
          <cell r="AP90">
            <v>0</v>
          </cell>
          <cell r="AQ90">
            <v>0</v>
          </cell>
          <cell r="AR90">
            <v>0</v>
          </cell>
          <cell r="AT90" t="str">
            <v>DTVV12134</v>
          </cell>
          <cell r="AU90">
            <v>0</v>
          </cell>
          <cell r="AX90">
            <v>0</v>
          </cell>
          <cell r="AY90">
            <v>0</v>
          </cell>
          <cell r="AZ90">
            <v>0</v>
          </cell>
          <cell r="BA90">
            <v>0</v>
          </cell>
          <cell r="BC90" t="str">
            <v>DTVV12134</v>
          </cell>
          <cell r="BD90">
            <v>0</v>
          </cell>
          <cell r="BG90">
            <v>0</v>
          </cell>
          <cell r="BH90">
            <v>0</v>
          </cell>
          <cell r="BI90">
            <v>0</v>
          </cell>
          <cell r="BJ90">
            <v>0</v>
          </cell>
          <cell r="BL90" t="str">
            <v>DTVV12134</v>
          </cell>
          <cell r="BM90">
            <v>0</v>
          </cell>
          <cell r="BP90">
            <v>0</v>
          </cell>
          <cell r="BQ90">
            <v>0</v>
          </cell>
          <cell r="BR90">
            <v>0</v>
          </cell>
          <cell r="BS90">
            <v>0</v>
          </cell>
          <cell r="BU90" t="str">
            <v>DTVV12134</v>
          </cell>
          <cell r="BV90">
            <v>0</v>
          </cell>
          <cell r="BY90">
            <v>0</v>
          </cell>
          <cell r="BZ90">
            <v>0</v>
          </cell>
          <cell r="CA90">
            <v>0</v>
          </cell>
          <cell r="CB90">
            <v>0</v>
          </cell>
          <cell r="CD90" t="str">
            <v>DTVV12134</v>
          </cell>
          <cell r="CE90">
            <v>0</v>
          </cell>
          <cell r="CH90">
            <v>0</v>
          </cell>
          <cell r="CI90">
            <v>0</v>
          </cell>
          <cell r="CJ90">
            <v>0</v>
          </cell>
          <cell r="CK90">
            <v>0</v>
          </cell>
          <cell r="CM90" t="str">
            <v>DTVV12134</v>
          </cell>
          <cell r="CN90">
            <v>0</v>
          </cell>
          <cell r="CQ90">
            <v>0</v>
          </cell>
          <cell r="CR90">
            <v>0</v>
          </cell>
          <cell r="CS90">
            <v>0</v>
          </cell>
          <cell r="CT90">
            <v>0</v>
          </cell>
          <cell r="CV90" t="str">
            <v>DTVV12134</v>
          </cell>
          <cell r="CW90">
            <v>0</v>
          </cell>
          <cell r="CZ90">
            <v>0</v>
          </cell>
          <cell r="DA90">
            <v>0</v>
          </cell>
          <cell r="DB90">
            <v>0</v>
          </cell>
          <cell r="DC90">
            <v>0</v>
          </cell>
          <cell r="DE90" t="str">
            <v>DTVV12134</v>
          </cell>
          <cell r="DF90">
            <v>0</v>
          </cell>
          <cell r="DI90">
            <v>0</v>
          </cell>
          <cell r="DJ90">
            <v>0</v>
          </cell>
          <cell r="DK90">
            <v>0</v>
          </cell>
          <cell r="DN90" t="str">
            <v>DTVV12134</v>
          </cell>
          <cell r="DO90">
            <v>0</v>
          </cell>
          <cell r="DR90">
            <v>0</v>
          </cell>
          <cell r="DS90">
            <v>0</v>
          </cell>
          <cell r="DT90">
            <v>0</v>
          </cell>
          <cell r="DU90">
            <v>0</v>
          </cell>
          <cell r="DW90" t="str">
            <v>DTVV12134</v>
          </cell>
          <cell r="DX90">
            <v>0</v>
          </cell>
          <cell r="EA90">
            <v>0</v>
          </cell>
          <cell r="EB90">
            <v>0</v>
          </cell>
          <cell r="EC90">
            <v>0</v>
          </cell>
          <cell r="ED90">
            <v>0</v>
          </cell>
          <cell r="EF90" t="str">
            <v>DTVV12134</v>
          </cell>
          <cell r="EG90">
            <v>0</v>
          </cell>
          <cell r="EJ90">
            <v>0</v>
          </cell>
          <cell r="EK90">
            <v>0</v>
          </cell>
          <cell r="EL90">
            <v>0</v>
          </cell>
          <cell r="EM90">
            <v>0</v>
          </cell>
          <cell r="EO90" t="str">
            <v>DTVV12134</v>
          </cell>
          <cell r="EP90">
            <v>0</v>
          </cell>
          <cell r="ES90">
            <v>0</v>
          </cell>
          <cell r="ET90">
            <v>0</v>
          </cell>
          <cell r="EU90">
            <v>0</v>
          </cell>
          <cell r="EV90">
            <v>0</v>
          </cell>
          <cell r="EX90" t="str">
            <v>DTVV12134</v>
          </cell>
          <cell r="EY90">
            <v>0</v>
          </cell>
          <cell r="FB90">
            <v>0</v>
          </cell>
          <cell r="FC90">
            <v>0</v>
          </cell>
          <cell r="FD90">
            <v>0</v>
          </cell>
          <cell r="FE90">
            <v>0</v>
          </cell>
          <cell r="FG90" t="str">
            <v>DTVV12134</v>
          </cell>
          <cell r="FH90">
            <v>0</v>
          </cell>
          <cell r="FK90">
            <v>0</v>
          </cell>
          <cell r="FL90">
            <v>0</v>
          </cell>
          <cell r="FM90">
            <v>0</v>
          </cell>
          <cell r="FN90">
            <v>0</v>
          </cell>
          <cell r="FP90" t="str">
            <v>DTVV12134</v>
          </cell>
          <cell r="FQ90">
            <v>0</v>
          </cell>
          <cell r="FT90">
            <v>0</v>
          </cell>
          <cell r="FU90">
            <v>0</v>
          </cell>
          <cell r="FV90">
            <v>0</v>
          </cell>
          <cell r="FW90">
            <v>0</v>
          </cell>
          <cell r="FY90" t="str">
            <v>DTVV12134</v>
          </cell>
          <cell r="FZ90">
            <v>0</v>
          </cell>
          <cell r="GC90">
            <v>0</v>
          </cell>
          <cell r="GD90">
            <v>0</v>
          </cell>
          <cell r="GE90">
            <v>0</v>
          </cell>
          <cell r="GF90">
            <v>0</v>
          </cell>
          <cell r="GH90" t="str">
            <v>DTVV12134</v>
          </cell>
          <cell r="GI90">
            <v>0</v>
          </cell>
          <cell r="GL90">
            <v>0</v>
          </cell>
          <cell r="GM90">
            <v>0</v>
          </cell>
          <cell r="GN90">
            <v>0</v>
          </cell>
          <cell r="GO90">
            <v>0</v>
          </cell>
          <cell r="GQ90" t="str">
            <v>DTVV12134</v>
          </cell>
          <cell r="GR90">
            <v>0</v>
          </cell>
          <cell r="GU90">
            <v>0</v>
          </cell>
          <cell r="GV90">
            <v>0</v>
          </cell>
          <cell r="GW90">
            <v>0</v>
          </cell>
          <cell r="GX90">
            <v>0</v>
          </cell>
          <cell r="GZ90" t="str">
            <v>DTVV12134</v>
          </cell>
          <cell r="HA90">
            <v>0</v>
          </cell>
          <cell r="HD90">
            <v>0</v>
          </cell>
          <cell r="HE90">
            <v>0</v>
          </cell>
          <cell r="HF90">
            <v>0</v>
          </cell>
          <cell r="HG90">
            <v>0</v>
          </cell>
          <cell r="HI90" t="str">
            <v>DTVV12134</v>
          </cell>
          <cell r="HJ90">
            <v>0</v>
          </cell>
          <cell r="HM90">
            <v>0</v>
          </cell>
          <cell r="HN90">
            <v>0</v>
          </cell>
          <cell r="HO90">
            <v>0</v>
          </cell>
          <cell r="HP90">
            <v>0</v>
          </cell>
          <cell r="HR90" t="str">
            <v>DTVV12134</v>
          </cell>
          <cell r="HS90">
            <v>0</v>
          </cell>
          <cell r="HV90">
            <v>0</v>
          </cell>
          <cell r="HW90">
            <v>0</v>
          </cell>
          <cell r="HX90">
            <v>0</v>
          </cell>
          <cell r="HY90">
            <v>0</v>
          </cell>
          <cell r="IA90" t="str">
            <v>DTVV12134</v>
          </cell>
          <cell r="IB90">
            <v>0</v>
          </cell>
          <cell r="IE90">
            <v>0</v>
          </cell>
          <cell r="IF90">
            <v>0</v>
          </cell>
          <cell r="IG90">
            <v>0</v>
          </cell>
          <cell r="IH90">
            <v>0</v>
          </cell>
          <cell r="IJ90" t="str">
            <v>DTVV12134</v>
          </cell>
          <cell r="IK90">
            <v>0</v>
          </cell>
          <cell r="IN90">
            <v>0</v>
          </cell>
          <cell r="IO90">
            <v>0</v>
          </cell>
          <cell r="IP90">
            <v>0</v>
          </cell>
          <cell r="IQ90">
            <v>0</v>
          </cell>
        </row>
        <row r="91">
          <cell r="A91" t="str">
            <v>DTVV12135</v>
          </cell>
          <cell r="B91">
            <v>0</v>
          </cell>
          <cell r="E91">
            <v>0</v>
          </cell>
          <cell r="F91">
            <v>0</v>
          </cell>
          <cell r="G91">
            <v>0</v>
          </cell>
          <cell r="H91">
            <v>0</v>
          </cell>
          <cell r="J91" t="str">
            <v>DTVV12135</v>
          </cell>
          <cell r="K91">
            <v>0</v>
          </cell>
          <cell r="N91">
            <v>0</v>
          </cell>
          <cell r="O91">
            <v>0</v>
          </cell>
          <cell r="P91">
            <v>0</v>
          </cell>
          <cell r="Q91">
            <v>0</v>
          </cell>
          <cell r="S91" t="str">
            <v>DTVV12135</v>
          </cell>
          <cell r="T91">
            <v>0</v>
          </cell>
          <cell r="W91">
            <v>0</v>
          </cell>
          <cell r="X91">
            <v>0</v>
          </cell>
          <cell r="Y91">
            <v>0</v>
          </cell>
          <cell r="Z91">
            <v>0</v>
          </cell>
          <cell r="AB91" t="str">
            <v>DTVV12135</v>
          </cell>
          <cell r="AC91">
            <v>0</v>
          </cell>
          <cell r="AF91">
            <v>0</v>
          </cell>
          <cell r="AG91">
            <v>0</v>
          </cell>
          <cell r="AH91">
            <v>0</v>
          </cell>
          <cell r="AI91">
            <v>0</v>
          </cell>
          <cell r="AK91" t="str">
            <v>DTVV12135</v>
          </cell>
          <cell r="AL91">
            <v>0</v>
          </cell>
          <cell r="AO91">
            <v>0</v>
          </cell>
          <cell r="AP91">
            <v>0</v>
          </cell>
          <cell r="AQ91">
            <v>0</v>
          </cell>
          <cell r="AR91">
            <v>0</v>
          </cell>
          <cell r="AT91" t="str">
            <v>DTVV12135</v>
          </cell>
          <cell r="AU91">
            <v>0</v>
          </cell>
          <cell r="AX91">
            <v>0</v>
          </cell>
          <cell r="AY91">
            <v>0</v>
          </cell>
          <cell r="AZ91">
            <v>0</v>
          </cell>
          <cell r="BA91">
            <v>0</v>
          </cell>
          <cell r="BC91" t="str">
            <v>DTVV12135</v>
          </cell>
          <cell r="BD91">
            <v>0</v>
          </cell>
          <cell r="BG91">
            <v>0</v>
          </cell>
          <cell r="BH91">
            <v>0</v>
          </cell>
          <cell r="BI91">
            <v>0</v>
          </cell>
          <cell r="BJ91">
            <v>0</v>
          </cell>
          <cell r="BL91" t="str">
            <v>DTVV12135</v>
          </cell>
          <cell r="BM91">
            <v>0</v>
          </cell>
          <cell r="BP91">
            <v>0</v>
          </cell>
          <cell r="BQ91">
            <v>0</v>
          </cell>
          <cell r="BR91">
            <v>0</v>
          </cell>
          <cell r="BS91">
            <v>0</v>
          </cell>
          <cell r="BU91" t="str">
            <v>DTVV12135</v>
          </cell>
          <cell r="BV91">
            <v>0</v>
          </cell>
          <cell r="BY91">
            <v>0</v>
          </cell>
          <cell r="BZ91">
            <v>0</v>
          </cell>
          <cell r="CA91">
            <v>0</v>
          </cell>
          <cell r="CB91">
            <v>0</v>
          </cell>
          <cell r="CD91" t="str">
            <v>DTVV12135</v>
          </cell>
          <cell r="CE91">
            <v>0</v>
          </cell>
          <cell r="CH91">
            <v>0</v>
          </cell>
          <cell r="CI91">
            <v>0</v>
          </cell>
          <cell r="CJ91">
            <v>0</v>
          </cell>
          <cell r="CK91">
            <v>0</v>
          </cell>
          <cell r="CM91" t="str">
            <v>DTVV12135</v>
          </cell>
          <cell r="CN91">
            <v>0</v>
          </cell>
          <cell r="CQ91">
            <v>0</v>
          </cell>
          <cell r="CR91">
            <v>0</v>
          </cell>
          <cell r="CS91">
            <v>0</v>
          </cell>
          <cell r="CT91">
            <v>0</v>
          </cell>
          <cell r="CV91" t="str">
            <v>DTVV12135</v>
          </cell>
          <cell r="CW91">
            <v>0</v>
          </cell>
          <cell r="CZ91">
            <v>0</v>
          </cell>
          <cell r="DA91">
            <v>0</v>
          </cell>
          <cell r="DB91">
            <v>0</v>
          </cell>
          <cell r="DC91">
            <v>0</v>
          </cell>
          <cell r="DE91" t="str">
            <v>DTVV12135</v>
          </cell>
          <cell r="DF91">
            <v>0</v>
          </cell>
          <cell r="DI91">
            <v>0</v>
          </cell>
          <cell r="DJ91">
            <v>0</v>
          </cell>
          <cell r="DK91">
            <v>0</v>
          </cell>
          <cell r="DN91" t="str">
            <v>DTVV12135</v>
          </cell>
          <cell r="DO91">
            <v>0</v>
          </cell>
          <cell r="DR91">
            <v>0</v>
          </cell>
          <cell r="DS91">
            <v>0</v>
          </cell>
          <cell r="DT91">
            <v>0</v>
          </cell>
          <cell r="DU91">
            <v>0</v>
          </cell>
          <cell r="DW91" t="str">
            <v>DTVV12135</v>
          </cell>
          <cell r="DX91">
            <v>0</v>
          </cell>
          <cell r="EA91">
            <v>0</v>
          </cell>
          <cell r="EB91">
            <v>0</v>
          </cell>
          <cell r="EC91">
            <v>0</v>
          </cell>
          <cell r="ED91">
            <v>0</v>
          </cell>
          <cell r="EF91" t="str">
            <v>DTVV12135</v>
          </cell>
          <cell r="EG91">
            <v>0</v>
          </cell>
          <cell r="EJ91">
            <v>0</v>
          </cell>
          <cell r="EK91">
            <v>0</v>
          </cell>
          <cell r="EL91">
            <v>0</v>
          </cell>
          <cell r="EM91">
            <v>0</v>
          </cell>
          <cell r="EO91" t="str">
            <v>DTVV12135</v>
          </cell>
          <cell r="EP91">
            <v>0</v>
          </cell>
          <cell r="ES91">
            <v>0</v>
          </cell>
          <cell r="ET91">
            <v>0</v>
          </cell>
          <cell r="EU91">
            <v>0</v>
          </cell>
          <cell r="EV91">
            <v>0</v>
          </cell>
          <cell r="EX91" t="str">
            <v>DTVV12135</v>
          </cell>
          <cell r="EY91">
            <v>0</v>
          </cell>
          <cell r="FB91">
            <v>0</v>
          </cell>
          <cell r="FC91">
            <v>0</v>
          </cell>
          <cell r="FD91">
            <v>0</v>
          </cell>
          <cell r="FE91">
            <v>0</v>
          </cell>
          <cell r="FG91" t="str">
            <v>DTVV12135</v>
          </cell>
          <cell r="FH91">
            <v>0</v>
          </cell>
          <cell r="FK91">
            <v>0</v>
          </cell>
          <cell r="FL91">
            <v>0</v>
          </cell>
          <cell r="FM91">
            <v>0</v>
          </cell>
          <cell r="FN91">
            <v>0</v>
          </cell>
          <cell r="FP91" t="str">
            <v>DTVV12135</v>
          </cell>
          <cell r="FQ91">
            <v>0</v>
          </cell>
          <cell r="FT91">
            <v>0</v>
          </cell>
          <cell r="FU91">
            <v>0</v>
          </cell>
          <cell r="FV91">
            <v>0</v>
          </cell>
          <cell r="FW91">
            <v>0</v>
          </cell>
          <cell r="FY91" t="str">
            <v>DTVV12135</v>
          </cell>
          <cell r="FZ91">
            <v>0</v>
          </cell>
          <cell r="GC91">
            <v>0</v>
          </cell>
          <cell r="GD91">
            <v>0</v>
          </cell>
          <cell r="GE91">
            <v>0</v>
          </cell>
          <cell r="GF91">
            <v>0</v>
          </cell>
          <cell r="GH91" t="str">
            <v>DTVV12135</v>
          </cell>
          <cell r="GI91">
            <v>0</v>
          </cell>
          <cell r="GL91">
            <v>0</v>
          </cell>
          <cell r="GM91">
            <v>0</v>
          </cell>
          <cell r="GN91">
            <v>0</v>
          </cell>
          <cell r="GO91">
            <v>0</v>
          </cell>
          <cell r="GQ91" t="str">
            <v>DTVV12135</v>
          </cell>
          <cell r="GR91">
            <v>0</v>
          </cell>
          <cell r="GU91">
            <v>0</v>
          </cell>
          <cell r="GV91">
            <v>0</v>
          </cell>
          <cell r="GW91">
            <v>0</v>
          </cell>
          <cell r="GX91">
            <v>0</v>
          </cell>
          <cell r="GZ91" t="str">
            <v>DTVV12135</v>
          </cell>
          <cell r="HA91">
            <v>0</v>
          </cell>
          <cell r="HD91">
            <v>0</v>
          </cell>
          <cell r="HE91">
            <v>0</v>
          </cell>
          <cell r="HF91">
            <v>0</v>
          </cell>
          <cell r="HG91">
            <v>0</v>
          </cell>
          <cell r="HI91" t="str">
            <v>DTVV12135</v>
          </cell>
          <cell r="HJ91">
            <v>0</v>
          </cell>
          <cell r="HM91">
            <v>0</v>
          </cell>
          <cell r="HN91">
            <v>0</v>
          </cell>
          <cell r="HO91">
            <v>0</v>
          </cell>
          <cell r="HP91">
            <v>0</v>
          </cell>
          <cell r="HR91" t="str">
            <v>DTVV12135</v>
          </cell>
          <cell r="HS91">
            <v>0</v>
          </cell>
          <cell r="HV91">
            <v>0</v>
          </cell>
          <cell r="HW91">
            <v>0</v>
          </cell>
          <cell r="HX91">
            <v>0</v>
          </cell>
          <cell r="HY91">
            <v>0</v>
          </cell>
          <cell r="IA91" t="str">
            <v>DTVV12135</v>
          </cell>
          <cell r="IB91">
            <v>0</v>
          </cell>
          <cell r="IE91">
            <v>0</v>
          </cell>
          <cell r="IF91">
            <v>0</v>
          </cell>
          <cell r="IG91">
            <v>0</v>
          </cell>
          <cell r="IH91">
            <v>0</v>
          </cell>
          <cell r="IJ91" t="str">
            <v>DTVV12135</v>
          </cell>
          <cell r="IK91">
            <v>0</v>
          </cell>
          <cell r="IN91">
            <v>0</v>
          </cell>
          <cell r="IO91">
            <v>0</v>
          </cell>
          <cell r="IP91">
            <v>0</v>
          </cell>
          <cell r="IQ91">
            <v>0</v>
          </cell>
        </row>
        <row r="92">
          <cell r="A92" t="str">
            <v>DTVV12136</v>
          </cell>
          <cell r="B92">
            <v>0</v>
          </cell>
          <cell r="E92">
            <v>0</v>
          </cell>
          <cell r="F92">
            <v>24</v>
          </cell>
          <cell r="G92">
            <v>100</v>
          </cell>
          <cell r="H92">
            <v>0</v>
          </cell>
          <cell r="J92" t="str">
            <v>DTVV12136</v>
          </cell>
          <cell r="K92">
            <v>0</v>
          </cell>
          <cell r="N92">
            <v>0</v>
          </cell>
          <cell r="O92">
            <v>24</v>
          </cell>
          <cell r="P92">
            <v>100</v>
          </cell>
          <cell r="Q92">
            <v>0</v>
          </cell>
          <cell r="S92" t="str">
            <v>DTVV12136</v>
          </cell>
          <cell r="T92">
            <v>0</v>
          </cell>
          <cell r="W92">
            <v>0</v>
          </cell>
          <cell r="X92">
            <v>24</v>
          </cell>
          <cell r="Y92">
            <v>100</v>
          </cell>
          <cell r="Z92">
            <v>0</v>
          </cell>
          <cell r="AB92" t="str">
            <v>DTVV12136</v>
          </cell>
          <cell r="AC92">
            <v>0.23300000000000001</v>
          </cell>
          <cell r="AD92">
            <v>0</v>
          </cell>
          <cell r="AE92">
            <v>100</v>
          </cell>
          <cell r="AF92">
            <v>0.23300000000000001</v>
          </cell>
          <cell r="AG92">
            <v>24</v>
          </cell>
          <cell r="AH92">
            <v>99.03</v>
          </cell>
          <cell r="AI92">
            <v>0</v>
          </cell>
          <cell r="AK92" t="str">
            <v>DTVV12136</v>
          </cell>
          <cell r="AL92">
            <v>21.832999999999998</v>
          </cell>
          <cell r="AM92">
            <v>87.784999999999997</v>
          </cell>
          <cell r="AN92">
            <v>12.215</v>
          </cell>
          <cell r="AO92">
            <v>21.832999999999998</v>
          </cell>
          <cell r="AP92">
            <v>24</v>
          </cell>
          <cell r="AQ92">
            <v>9.0299999999999994</v>
          </cell>
          <cell r="AR92">
            <v>21.83</v>
          </cell>
          <cell r="AT92" t="str">
            <v>DTVV12136</v>
          </cell>
          <cell r="AU92">
            <v>15.417</v>
          </cell>
          <cell r="AV92">
            <v>100</v>
          </cell>
          <cell r="AW92">
            <v>0</v>
          </cell>
          <cell r="AX92">
            <v>15.417</v>
          </cell>
          <cell r="AY92">
            <v>24</v>
          </cell>
          <cell r="AZ92">
            <v>35.76</v>
          </cell>
          <cell r="BA92">
            <v>0</v>
          </cell>
          <cell r="BC92" t="str">
            <v>DTVV12136</v>
          </cell>
          <cell r="BD92">
            <v>0</v>
          </cell>
          <cell r="BG92">
            <v>0</v>
          </cell>
          <cell r="BH92">
            <v>24</v>
          </cell>
          <cell r="BI92">
            <v>100</v>
          </cell>
          <cell r="BJ92">
            <v>0</v>
          </cell>
          <cell r="BL92" t="str">
            <v>DTVV12136</v>
          </cell>
          <cell r="BM92">
            <v>1.3169999999999999</v>
          </cell>
          <cell r="BN92">
            <v>0</v>
          </cell>
          <cell r="BO92">
            <v>100</v>
          </cell>
          <cell r="BP92">
            <v>1.3169999999999999</v>
          </cell>
          <cell r="BQ92">
            <v>24</v>
          </cell>
          <cell r="BR92">
            <v>94.51</v>
          </cell>
          <cell r="BS92">
            <v>1.32</v>
          </cell>
          <cell r="BU92" t="str">
            <v>DTVV12136</v>
          </cell>
          <cell r="BV92">
            <v>1.75</v>
          </cell>
          <cell r="BW92">
            <v>0</v>
          </cell>
          <cell r="BX92">
            <v>100</v>
          </cell>
          <cell r="BY92">
            <v>1.9330000000000001</v>
          </cell>
          <cell r="BZ92">
            <v>24</v>
          </cell>
          <cell r="CA92">
            <v>91.95</v>
          </cell>
          <cell r="CB92">
            <v>0</v>
          </cell>
          <cell r="CD92" t="str">
            <v>DTVV12136</v>
          </cell>
          <cell r="CE92">
            <v>0</v>
          </cell>
          <cell r="CH92">
            <v>0</v>
          </cell>
          <cell r="CI92">
            <v>24</v>
          </cell>
          <cell r="CJ92">
            <v>100</v>
          </cell>
          <cell r="CK92">
            <v>0</v>
          </cell>
          <cell r="CM92" t="str">
            <v>DTVV12136</v>
          </cell>
          <cell r="CN92">
            <v>0.86699999999999999</v>
          </cell>
          <cell r="CO92">
            <v>0</v>
          </cell>
          <cell r="CP92">
            <v>100</v>
          </cell>
          <cell r="CQ92">
            <v>0.86699999999999999</v>
          </cell>
          <cell r="CR92">
            <v>24</v>
          </cell>
          <cell r="CS92">
            <v>96.39</v>
          </cell>
          <cell r="CT92">
            <v>0.87</v>
          </cell>
          <cell r="CV92" t="str">
            <v>DTVV12136</v>
          </cell>
          <cell r="CW92">
            <v>0</v>
          </cell>
          <cell r="CZ92">
            <v>24</v>
          </cell>
          <cell r="DA92">
            <v>24</v>
          </cell>
          <cell r="DB92">
            <v>0</v>
          </cell>
          <cell r="DC92">
            <v>0</v>
          </cell>
          <cell r="DE92" t="str">
            <v>DTVV12136</v>
          </cell>
          <cell r="DF92">
            <v>9.4009999999999998</v>
          </cell>
          <cell r="DG92">
            <v>0</v>
          </cell>
          <cell r="DH92">
            <v>100</v>
          </cell>
          <cell r="DI92">
            <v>18.901</v>
          </cell>
          <cell r="DJ92">
            <v>24</v>
          </cell>
          <cell r="DK92">
            <v>21.25</v>
          </cell>
          <cell r="DN92" t="str">
            <v>DTVV12136</v>
          </cell>
          <cell r="DO92">
            <v>4</v>
          </cell>
          <cell r="DP92">
            <v>0</v>
          </cell>
          <cell r="DQ92">
            <v>100</v>
          </cell>
          <cell r="DR92">
            <v>4</v>
          </cell>
          <cell r="DS92">
            <v>24</v>
          </cell>
          <cell r="DT92">
            <v>83.33</v>
          </cell>
          <cell r="DU92">
            <v>0</v>
          </cell>
          <cell r="DW92" t="str">
            <v>DTVV12136</v>
          </cell>
          <cell r="DX92">
            <v>0</v>
          </cell>
          <cell r="EA92">
            <v>0</v>
          </cell>
          <cell r="EB92">
            <v>24</v>
          </cell>
          <cell r="EC92">
            <v>100</v>
          </cell>
          <cell r="ED92">
            <v>0</v>
          </cell>
          <cell r="EF92" t="str">
            <v>DTVV12136</v>
          </cell>
          <cell r="EG92">
            <v>3.7829999999999999</v>
          </cell>
          <cell r="EH92">
            <v>0</v>
          </cell>
          <cell r="EI92">
            <v>100</v>
          </cell>
          <cell r="EJ92">
            <v>3.7829999999999999</v>
          </cell>
          <cell r="EK92">
            <v>24</v>
          </cell>
          <cell r="EL92">
            <v>84.24</v>
          </cell>
          <cell r="EM92">
            <v>3.78</v>
          </cell>
          <cell r="EO92" t="str">
            <v>DTVV12136</v>
          </cell>
          <cell r="EP92">
            <v>1.2</v>
          </cell>
          <cell r="EQ92">
            <v>0</v>
          </cell>
          <cell r="ER92">
            <v>100</v>
          </cell>
          <cell r="ES92">
            <v>1.2</v>
          </cell>
          <cell r="ET92">
            <v>24</v>
          </cell>
          <cell r="EU92">
            <v>95</v>
          </cell>
          <cell r="EV92">
            <v>1.2</v>
          </cell>
          <cell r="EX92" t="str">
            <v>DTVV12136</v>
          </cell>
          <cell r="EY92">
            <v>0</v>
          </cell>
          <cell r="FB92">
            <v>0</v>
          </cell>
          <cell r="FC92">
            <v>24</v>
          </cell>
          <cell r="FD92">
            <v>100</v>
          </cell>
          <cell r="FE92">
            <v>0</v>
          </cell>
          <cell r="FG92" t="str">
            <v>DTVV12136</v>
          </cell>
          <cell r="FH92">
            <v>0</v>
          </cell>
          <cell r="FK92">
            <v>0</v>
          </cell>
          <cell r="FL92">
            <v>24</v>
          </cell>
          <cell r="FM92">
            <v>100</v>
          </cell>
          <cell r="FN92">
            <v>0</v>
          </cell>
          <cell r="FP92" t="str">
            <v>DTVV12136</v>
          </cell>
          <cell r="FQ92">
            <v>3.0169999999999999</v>
          </cell>
          <cell r="FR92">
            <v>0</v>
          </cell>
          <cell r="FS92">
            <v>100</v>
          </cell>
          <cell r="FT92">
            <v>3.0169999999999999</v>
          </cell>
          <cell r="FU92">
            <v>24</v>
          </cell>
          <cell r="FV92">
            <v>87.43</v>
          </cell>
          <cell r="FW92">
            <v>3.02</v>
          </cell>
          <cell r="FY92" t="str">
            <v>DTVV12136</v>
          </cell>
          <cell r="FZ92">
            <v>7.867</v>
          </cell>
          <cell r="GA92">
            <v>0</v>
          </cell>
          <cell r="GB92">
            <v>100</v>
          </cell>
          <cell r="GC92">
            <v>7.867</v>
          </cell>
          <cell r="GD92">
            <v>24</v>
          </cell>
          <cell r="GE92">
            <v>67.22</v>
          </cell>
          <cell r="GF92">
            <v>0</v>
          </cell>
          <cell r="GH92" t="str">
            <v>DTVV12136</v>
          </cell>
          <cell r="GI92">
            <v>0</v>
          </cell>
          <cell r="GL92">
            <v>0</v>
          </cell>
          <cell r="GM92">
            <v>24</v>
          </cell>
          <cell r="GN92">
            <v>100</v>
          </cell>
          <cell r="GO92">
            <v>0</v>
          </cell>
          <cell r="GQ92" t="str">
            <v>DTVV12136</v>
          </cell>
          <cell r="GR92">
            <v>1.867</v>
          </cell>
          <cell r="GS92">
            <v>0</v>
          </cell>
          <cell r="GT92">
            <v>100</v>
          </cell>
          <cell r="GU92">
            <v>1.867</v>
          </cell>
          <cell r="GV92">
            <v>24</v>
          </cell>
          <cell r="GW92">
            <v>92.22</v>
          </cell>
          <cell r="GX92">
            <v>1.87</v>
          </cell>
          <cell r="GZ92" t="str">
            <v>DTVV12136</v>
          </cell>
          <cell r="HA92">
            <v>3.0329999999999999</v>
          </cell>
          <cell r="HB92">
            <v>0</v>
          </cell>
          <cell r="HC92">
            <v>100</v>
          </cell>
          <cell r="HD92">
            <v>4.0330000000000004</v>
          </cell>
          <cell r="HE92">
            <v>24</v>
          </cell>
          <cell r="HF92">
            <v>83.2</v>
          </cell>
          <cell r="HG92">
            <v>0</v>
          </cell>
          <cell r="HI92" t="str">
            <v>DTVV12136</v>
          </cell>
          <cell r="HJ92">
            <v>3.5830000000000002</v>
          </cell>
          <cell r="HK92">
            <v>0</v>
          </cell>
          <cell r="HL92">
            <v>100</v>
          </cell>
          <cell r="HM92">
            <v>3.5830000000000002</v>
          </cell>
          <cell r="HN92">
            <v>24</v>
          </cell>
          <cell r="HO92">
            <v>85.07</v>
          </cell>
          <cell r="HP92">
            <v>0</v>
          </cell>
          <cell r="HR92" t="str">
            <v>DTVV12136</v>
          </cell>
          <cell r="HS92">
            <v>1.2669999999999999</v>
          </cell>
          <cell r="HT92">
            <v>0</v>
          </cell>
          <cell r="HU92">
            <v>100</v>
          </cell>
          <cell r="HV92">
            <v>1.2669999999999999</v>
          </cell>
          <cell r="HW92">
            <v>24</v>
          </cell>
          <cell r="HX92">
            <v>94.72</v>
          </cell>
          <cell r="HY92">
            <v>1.27</v>
          </cell>
          <cell r="IA92" t="str">
            <v>DTVV12136</v>
          </cell>
          <cell r="IB92">
            <v>2.0680000000000001</v>
          </cell>
          <cell r="IC92">
            <v>0</v>
          </cell>
          <cell r="ID92">
            <v>100</v>
          </cell>
          <cell r="IE92">
            <v>2.9510000000000001</v>
          </cell>
          <cell r="IF92">
            <v>24</v>
          </cell>
          <cell r="IG92">
            <v>87.7</v>
          </cell>
          <cell r="IH92">
            <v>0</v>
          </cell>
          <cell r="IJ92" t="str">
            <v>DTVV12136</v>
          </cell>
          <cell r="IK92">
            <v>13.467000000000001</v>
          </cell>
          <cell r="IL92">
            <v>73.513000000000005</v>
          </cell>
          <cell r="IM92">
            <v>26.486999999999998</v>
          </cell>
          <cell r="IN92">
            <v>13.467000000000001</v>
          </cell>
          <cell r="IO92">
            <v>24</v>
          </cell>
          <cell r="IP92">
            <v>43.89</v>
          </cell>
          <cell r="IQ92">
            <v>13.47</v>
          </cell>
        </row>
        <row r="93">
          <cell r="A93" t="str">
            <v>DTVV12137</v>
          </cell>
          <cell r="B93">
            <v>0</v>
          </cell>
          <cell r="E93">
            <v>0</v>
          </cell>
          <cell r="F93">
            <v>0</v>
          </cell>
          <cell r="G93">
            <v>0</v>
          </cell>
          <cell r="H93">
            <v>0</v>
          </cell>
          <cell r="J93" t="str">
            <v>DTVV12137</v>
          </cell>
          <cell r="K93">
            <v>0</v>
          </cell>
          <cell r="N93">
            <v>0</v>
          </cell>
          <cell r="O93">
            <v>0</v>
          </cell>
          <cell r="P93">
            <v>0</v>
          </cell>
          <cell r="Q93">
            <v>0</v>
          </cell>
          <cell r="S93" t="str">
            <v>DTVV12137</v>
          </cell>
          <cell r="T93">
            <v>0</v>
          </cell>
          <cell r="W93">
            <v>0</v>
          </cell>
          <cell r="X93">
            <v>0</v>
          </cell>
          <cell r="Y93">
            <v>0</v>
          </cell>
          <cell r="Z93">
            <v>0</v>
          </cell>
          <cell r="AB93" t="str">
            <v>DTVV12137</v>
          </cell>
          <cell r="AC93">
            <v>0</v>
          </cell>
          <cell r="AF93">
            <v>0</v>
          </cell>
          <cell r="AG93">
            <v>0</v>
          </cell>
          <cell r="AH93">
            <v>0</v>
          </cell>
          <cell r="AI93">
            <v>0</v>
          </cell>
          <cell r="AK93" t="str">
            <v>DTVV12137</v>
          </cell>
          <cell r="AL93">
            <v>0</v>
          </cell>
          <cell r="AO93">
            <v>0</v>
          </cell>
          <cell r="AP93">
            <v>0</v>
          </cell>
          <cell r="AQ93">
            <v>0</v>
          </cell>
          <cell r="AR93">
            <v>0</v>
          </cell>
          <cell r="AT93" t="str">
            <v>DTVV12137</v>
          </cell>
          <cell r="AU93">
            <v>0</v>
          </cell>
          <cell r="AX93">
            <v>0</v>
          </cell>
          <cell r="AY93">
            <v>0</v>
          </cell>
          <cell r="AZ93">
            <v>0</v>
          </cell>
          <cell r="BA93">
            <v>0</v>
          </cell>
          <cell r="BC93" t="str">
            <v>DTVV12137</v>
          </cell>
          <cell r="BD93">
            <v>0</v>
          </cell>
          <cell r="BG93">
            <v>0</v>
          </cell>
          <cell r="BH93">
            <v>0</v>
          </cell>
          <cell r="BI93">
            <v>0</v>
          </cell>
          <cell r="BJ93">
            <v>0</v>
          </cell>
          <cell r="BL93" t="str">
            <v>DTVV12137</v>
          </cell>
          <cell r="BM93">
            <v>0</v>
          </cell>
          <cell r="BP93">
            <v>0</v>
          </cell>
          <cell r="BQ93">
            <v>0</v>
          </cell>
          <cell r="BR93">
            <v>0</v>
          </cell>
          <cell r="BS93">
            <v>0</v>
          </cell>
          <cell r="BU93" t="str">
            <v>DTVV12137</v>
          </cell>
          <cell r="BV93">
            <v>0</v>
          </cell>
          <cell r="BY93">
            <v>0</v>
          </cell>
          <cell r="BZ93">
            <v>0</v>
          </cell>
          <cell r="CA93">
            <v>0</v>
          </cell>
          <cell r="CB93">
            <v>0</v>
          </cell>
          <cell r="CD93" t="str">
            <v>DTVV12137</v>
          </cell>
          <cell r="CE93">
            <v>0</v>
          </cell>
          <cell r="CH93">
            <v>0</v>
          </cell>
          <cell r="CI93">
            <v>0</v>
          </cell>
          <cell r="CJ93">
            <v>0</v>
          </cell>
          <cell r="CK93">
            <v>0</v>
          </cell>
          <cell r="CM93" t="str">
            <v>DTVV12137</v>
          </cell>
          <cell r="CN93">
            <v>0</v>
          </cell>
          <cell r="CQ93">
            <v>0</v>
          </cell>
          <cell r="CR93">
            <v>0</v>
          </cell>
          <cell r="CS93">
            <v>0</v>
          </cell>
          <cell r="CT93">
            <v>0</v>
          </cell>
          <cell r="CV93" t="str">
            <v>DTVV12137</v>
          </cell>
          <cell r="CW93">
            <v>0</v>
          </cell>
          <cell r="CZ93">
            <v>0</v>
          </cell>
          <cell r="DA93">
            <v>0</v>
          </cell>
          <cell r="DB93">
            <v>0</v>
          </cell>
          <cell r="DC93">
            <v>0</v>
          </cell>
          <cell r="DE93" t="str">
            <v>DTVV12137</v>
          </cell>
          <cell r="DF93">
            <v>0</v>
          </cell>
          <cell r="DI93">
            <v>0</v>
          </cell>
          <cell r="DJ93">
            <v>0</v>
          </cell>
          <cell r="DK93">
            <v>0</v>
          </cell>
          <cell r="DN93" t="str">
            <v>DTVV12137</v>
          </cell>
          <cell r="DO93">
            <v>0</v>
          </cell>
          <cell r="DR93">
            <v>0</v>
          </cell>
          <cell r="DS93">
            <v>0</v>
          </cell>
          <cell r="DT93">
            <v>0</v>
          </cell>
          <cell r="DU93">
            <v>0</v>
          </cell>
          <cell r="DW93" t="str">
            <v>DTVV12137</v>
          </cell>
          <cell r="DX93">
            <v>0</v>
          </cell>
          <cell r="EA93">
            <v>0</v>
          </cell>
          <cell r="EB93">
            <v>0</v>
          </cell>
          <cell r="EC93">
            <v>0</v>
          </cell>
          <cell r="ED93">
            <v>0</v>
          </cell>
          <cell r="EF93" t="str">
            <v>DTVV12137</v>
          </cell>
          <cell r="EG93">
            <v>0</v>
          </cell>
          <cell r="EJ93">
            <v>0</v>
          </cell>
          <cell r="EK93">
            <v>0</v>
          </cell>
          <cell r="EL93">
            <v>0</v>
          </cell>
          <cell r="EM93">
            <v>0</v>
          </cell>
          <cell r="EO93" t="str">
            <v>DTVV12137</v>
          </cell>
          <cell r="EP93">
            <v>0</v>
          </cell>
          <cell r="ES93">
            <v>0</v>
          </cell>
          <cell r="ET93">
            <v>0</v>
          </cell>
          <cell r="EU93">
            <v>0</v>
          </cell>
          <cell r="EV93">
            <v>0</v>
          </cell>
          <cell r="EX93" t="str">
            <v>DTVV12137</v>
          </cell>
          <cell r="EY93">
            <v>0</v>
          </cell>
          <cell r="FB93">
            <v>0</v>
          </cell>
          <cell r="FC93">
            <v>0</v>
          </cell>
          <cell r="FD93">
            <v>0</v>
          </cell>
          <cell r="FE93">
            <v>0</v>
          </cell>
          <cell r="FG93" t="str">
            <v>DTVV12137</v>
          </cell>
          <cell r="FH93">
            <v>0</v>
          </cell>
          <cell r="FK93">
            <v>0</v>
          </cell>
          <cell r="FL93">
            <v>0</v>
          </cell>
          <cell r="FM93">
            <v>0</v>
          </cell>
          <cell r="FN93">
            <v>0</v>
          </cell>
          <cell r="FP93" t="str">
            <v>DTVV12137</v>
          </cell>
          <cell r="FQ93">
            <v>0</v>
          </cell>
          <cell r="FT93">
            <v>0</v>
          </cell>
          <cell r="FU93">
            <v>0</v>
          </cell>
          <cell r="FV93">
            <v>0</v>
          </cell>
          <cell r="FW93">
            <v>0</v>
          </cell>
          <cell r="FY93" t="str">
            <v>DTVV12137</v>
          </cell>
          <cell r="FZ93">
            <v>0</v>
          </cell>
          <cell r="GC93">
            <v>0</v>
          </cell>
          <cell r="GD93">
            <v>0</v>
          </cell>
          <cell r="GE93">
            <v>0</v>
          </cell>
          <cell r="GF93">
            <v>0</v>
          </cell>
          <cell r="GH93" t="str">
            <v>DTVV12137</v>
          </cell>
          <cell r="GI93">
            <v>0</v>
          </cell>
          <cell r="GL93">
            <v>0</v>
          </cell>
          <cell r="GM93">
            <v>0</v>
          </cell>
          <cell r="GN93">
            <v>0</v>
          </cell>
          <cell r="GO93">
            <v>0</v>
          </cell>
          <cell r="GQ93" t="str">
            <v>DTVV12137</v>
          </cell>
          <cell r="GR93">
            <v>0</v>
          </cell>
          <cell r="GU93">
            <v>0</v>
          </cell>
          <cell r="GV93">
            <v>0</v>
          </cell>
          <cell r="GW93">
            <v>0</v>
          </cell>
          <cell r="GX93">
            <v>0</v>
          </cell>
          <cell r="GZ93" t="str">
            <v>DTVV12137</v>
          </cell>
          <cell r="HA93">
            <v>0</v>
          </cell>
          <cell r="HD93">
            <v>0</v>
          </cell>
          <cell r="HE93">
            <v>0</v>
          </cell>
          <cell r="HF93">
            <v>0</v>
          </cell>
          <cell r="HG93">
            <v>0</v>
          </cell>
          <cell r="HI93" t="str">
            <v>DTVV12137</v>
          </cell>
          <cell r="HJ93">
            <v>0</v>
          </cell>
          <cell r="HM93">
            <v>0</v>
          </cell>
          <cell r="HN93">
            <v>0</v>
          </cell>
          <cell r="HO93">
            <v>0</v>
          </cell>
          <cell r="HP93">
            <v>0</v>
          </cell>
          <cell r="HR93" t="str">
            <v>DTVV12137</v>
          </cell>
          <cell r="HS93">
            <v>0</v>
          </cell>
          <cell r="HV93">
            <v>0</v>
          </cell>
          <cell r="HW93">
            <v>0</v>
          </cell>
          <cell r="HX93">
            <v>0</v>
          </cell>
          <cell r="HY93">
            <v>0</v>
          </cell>
          <cell r="IA93" t="str">
            <v>DTVV12137</v>
          </cell>
          <cell r="IB93">
            <v>0</v>
          </cell>
          <cell r="IE93">
            <v>0</v>
          </cell>
          <cell r="IF93">
            <v>0</v>
          </cell>
          <cell r="IG93">
            <v>0</v>
          </cell>
          <cell r="IH93">
            <v>0</v>
          </cell>
          <cell r="IJ93" t="str">
            <v>DTVV12137</v>
          </cell>
          <cell r="IK93">
            <v>0</v>
          </cell>
          <cell r="IN93">
            <v>0</v>
          </cell>
          <cell r="IO93">
            <v>0</v>
          </cell>
          <cell r="IP93">
            <v>0</v>
          </cell>
          <cell r="IQ93">
            <v>0</v>
          </cell>
        </row>
        <row r="94">
          <cell r="A94" t="str">
            <v>DTVV12138</v>
          </cell>
          <cell r="B94">
            <v>6.5170000000000003</v>
          </cell>
          <cell r="C94">
            <v>0</v>
          </cell>
          <cell r="D94">
            <v>100</v>
          </cell>
          <cell r="E94">
            <v>6.5170000000000003</v>
          </cell>
          <cell r="F94">
            <v>24</v>
          </cell>
          <cell r="G94">
            <v>72.849999999999994</v>
          </cell>
          <cell r="H94">
            <v>0</v>
          </cell>
          <cell r="J94" t="str">
            <v>DTVV12138</v>
          </cell>
          <cell r="K94">
            <v>1.1499999999999999</v>
          </cell>
          <cell r="L94">
            <v>0</v>
          </cell>
          <cell r="M94">
            <v>100</v>
          </cell>
          <cell r="N94">
            <v>1.1499999999999999</v>
          </cell>
          <cell r="O94">
            <v>24</v>
          </cell>
          <cell r="P94">
            <v>95.21</v>
          </cell>
          <cell r="Q94">
            <v>0</v>
          </cell>
          <cell r="S94" t="str">
            <v>DTVV12138</v>
          </cell>
          <cell r="T94">
            <v>2.133</v>
          </cell>
          <cell r="U94">
            <v>0</v>
          </cell>
          <cell r="V94">
            <v>100</v>
          </cell>
          <cell r="W94">
            <v>2.133</v>
          </cell>
          <cell r="X94">
            <v>24</v>
          </cell>
          <cell r="Y94">
            <v>91.11</v>
          </cell>
          <cell r="Z94">
            <v>0</v>
          </cell>
          <cell r="AB94" t="str">
            <v>DTVV12138</v>
          </cell>
          <cell r="AC94">
            <v>8.9499999999999993</v>
          </cell>
          <cell r="AD94">
            <v>0</v>
          </cell>
          <cell r="AE94">
            <v>100</v>
          </cell>
          <cell r="AF94">
            <v>8.9499999999999993</v>
          </cell>
          <cell r="AG94">
            <v>24</v>
          </cell>
          <cell r="AH94">
            <v>62.71</v>
          </cell>
          <cell r="AI94">
            <v>8.9499999999999993</v>
          </cell>
          <cell r="AK94" t="str">
            <v>DTVV12138</v>
          </cell>
          <cell r="AL94">
            <v>3.5830000000000002</v>
          </cell>
          <cell r="AM94">
            <v>0</v>
          </cell>
          <cell r="AN94">
            <v>100</v>
          </cell>
          <cell r="AO94">
            <v>3.5830000000000002</v>
          </cell>
          <cell r="AP94">
            <v>24</v>
          </cell>
          <cell r="AQ94">
            <v>85.07</v>
          </cell>
          <cell r="AR94">
            <v>3.58</v>
          </cell>
          <cell r="AT94" t="str">
            <v>DTVV12138</v>
          </cell>
          <cell r="AU94">
            <v>0</v>
          </cell>
          <cell r="AX94">
            <v>0</v>
          </cell>
          <cell r="AY94">
            <v>24</v>
          </cell>
          <cell r="AZ94">
            <v>100</v>
          </cell>
          <cell r="BA94">
            <v>0</v>
          </cell>
          <cell r="BC94" t="str">
            <v>DTVV12138</v>
          </cell>
          <cell r="BD94">
            <v>1.7330000000000001</v>
          </cell>
          <cell r="BE94">
            <v>0</v>
          </cell>
          <cell r="BF94">
            <v>100</v>
          </cell>
          <cell r="BG94">
            <v>1.7330000000000001</v>
          </cell>
          <cell r="BH94">
            <v>24</v>
          </cell>
          <cell r="BI94">
            <v>92.78</v>
          </cell>
          <cell r="BJ94">
            <v>0</v>
          </cell>
          <cell r="BL94" t="str">
            <v>DTVV12138</v>
          </cell>
          <cell r="BM94">
            <v>0</v>
          </cell>
          <cell r="BP94">
            <v>1.0169999999999999</v>
          </cell>
          <cell r="BQ94">
            <v>24</v>
          </cell>
          <cell r="BR94">
            <v>95.76</v>
          </cell>
          <cell r="BS94">
            <v>0</v>
          </cell>
          <cell r="BU94" t="str">
            <v>DTVV12138</v>
          </cell>
          <cell r="BV94">
            <v>1.333</v>
          </cell>
          <cell r="BW94">
            <v>0</v>
          </cell>
          <cell r="BX94">
            <v>100</v>
          </cell>
          <cell r="BY94">
            <v>1.333</v>
          </cell>
          <cell r="BZ94">
            <v>24</v>
          </cell>
          <cell r="CA94">
            <v>94.45</v>
          </cell>
          <cell r="CB94">
            <v>1.33</v>
          </cell>
          <cell r="CD94" t="str">
            <v>DTVV12138</v>
          </cell>
          <cell r="CE94">
            <v>0.317</v>
          </cell>
          <cell r="CF94">
            <v>0</v>
          </cell>
          <cell r="CG94">
            <v>100</v>
          </cell>
          <cell r="CH94">
            <v>0.317</v>
          </cell>
          <cell r="CI94">
            <v>24</v>
          </cell>
          <cell r="CJ94">
            <v>98.68</v>
          </cell>
          <cell r="CK94">
            <v>0.32</v>
          </cell>
          <cell r="CM94" t="str">
            <v>DTVV12138</v>
          </cell>
          <cell r="CN94">
            <v>0</v>
          </cell>
          <cell r="CQ94">
            <v>0</v>
          </cell>
          <cell r="CR94">
            <v>24</v>
          </cell>
          <cell r="CS94">
            <v>100</v>
          </cell>
          <cell r="CT94">
            <v>0</v>
          </cell>
          <cell r="CV94" t="str">
            <v>DTVV12138</v>
          </cell>
          <cell r="CW94">
            <v>0</v>
          </cell>
          <cell r="CZ94">
            <v>0</v>
          </cell>
          <cell r="DA94">
            <v>24</v>
          </cell>
          <cell r="DB94">
            <v>100</v>
          </cell>
          <cell r="DC94">
            <v>0</v>
          </cell>
          <cell r="DE94" t="str">
            <v>DTVV12138</v>
          </cell>
          <cell r="DF94">
            <v>2.0670000000000002</v>
          </cell>
          <cell r="DG94">
            <v>0</v>
          </cell>
          <cell r="DH94">
            <v>100</v>
          </cell>
          <cell r="DI94">
            <v>2.0670000000000002</v>
          </cell>
          <cell r="DJ94">
            <v>24</v>
          </cell>
          <cell r="DK94">
            <v>91.39</v>
          </cell>
          <cell r="DN94" t="str">
            <v>DTVV12138</v>
          </cell>
          <cell r="DO94">
            <v>0</v>
          </cell>
          <cell r="DR94">
            <v>0</v>
          </cell>
          <cell r="DS94">
            <v>24</v>
          </cell>
          <cell r="DT94">
            <v>100</v>
          </cell>
          <cell r="DU94">
            <v>0</v>
          </cell>
          <cell r="DW94" t="str">
            <v>DTVV12138</v>
          </cell>
          <cell r="DX94">
            <v>0.75</v>
          </cell>
          <cell r="DY94">
            <v>0</v>
          </cell>
          <cell r="DZ94">
            <v>100</v>
          </cell>
          <cell r="EA94">
            <v>0.75</v>
          </cell>
          <cell r="EB94">
            <v>24</v>
          </cell>
          <cell r="EC94">
            <v>96.88</v>
          </cell>
          <cell r="ED94">
            <v>0.75</v>
          </cell>
          <cell r="EF94" t="str">
            <v>DTVV12138</v>
          </cell>
          <cell r="EG94">
            <v>0</v>
          </cell>
          <cell r="EJ94">
            <v>0</v>
          </cell>
          <cell r="EK94">
            <v>24</v>
          </cell>
          <cell r="EL94">
            <v>100</v>
          </cell>
          <cell r="EM94">
            <v>0</v>
          </cell>
          <cell r="EO94" t="str">
            <v>DTVV12138</v>
          </cell>
          <cell r="EP94">
            <v>0</v>
          </cell>
          <cell r="ES94">
            <v>0</v>
          </cell>
          <cell r="ET94">
            <v>24</v>
          </cell>
          <cell r="EU94">
            <v>100</v>
          </cell>
          <cell r="EV94">
            <v>0</v>
          </cell>
          <cell r="EX94" t="str">
            <v>DTVV12138</v>
          </cell>
          <cell r="EY94">
            <v>5.5670000000000002</v>
          </cell>
          <cell r="EZ94">
            <v>0</v>
          </cell>
          <cell r="FA94">
            <v>100</v>
          </cell>
          <cell r="FB94">
            <v>5.5670000000000002</v>
          </cell>
          <cell r="FC94">
            <v>24</v>
          </cell>
          <cell r="FD94">
            <v>76.8</v>
          </cell>
          <cell r="FE94">
            <v>5.57</v>
          </cell>
          <cell r="FG94" t="str">
            <v>DTVV12138</v>
          </cell>
          <cell r="FH94">
            <v>0.41699999999999998</v>
          </cell>
          <cell r="FI94">
            <v>0</v>
          </cell>
          <cell r="FJ94">
            <v>100</v>
          </cell>
          <cell r="FK94">
            <v>0.41699999999999998</v>
          </cell>
          <cell r="FL94">
            <v>24</v>
          </cell>
          <cell r="FM94">
            <v>98.26</v>
          </cell>
          <cell r="FN94">
            <v>0</v>
          </cell>
          <cell r="FP94" t="str">
            <v>DTVV12138</v>
          </cell>
          <cell r="FQ94">
            <v>14.449</v>
          </cell>
          <cell r="FR94">
            <v>0</v>
          </cell>
          <cell r="FS94">
            <v>100</v>
          </cell>
          <cell r="FT94">
            <v>14.449</v>
          </cell>
          <cell r="FU94">
            <v>24</v>
          </cell>
          <cell r="FV94">
            <v>39.799999999999997</v>
          </cell>
          <cell r="FW94">
            <v>0</v>
          </cell>
          <cell r="FY94" t="str">
            <v>DTVV12138</v>
          </cell>
          <cell r="FZ94">
            <v>20.216999999999999</v>
          </cell>
          <cell r="GA94">
            <v>0</v>
          </cell>
          <cell r="GB94">
            <v>100</v>
          </cell>
          <cell r="GC94">
            <v>20.216999999999999</v>
          </cell>
          <cell r="GD94">
            <v>24</v>
          </cell>
          <cell r="GE94">
            <v>15.76</v>
          </cell>
          <cell r="GF94">
            <v>0</v>
          </cell>
          <cell r="GH94" t="str">
            <v>DTVV12138</v>
          </cell>
          <cell r="GI94">
            <v>4.9169999999999998</v>
          </cell>
          <cell r="GJ94">
            <v>0</v>
          </cell>
          <cell r="GK94">
            <v>100</v>
          </cell>
          <cell r="GL94">
            <v>4.9169999999999998</v>
          </cell>
          <cell r="GM94">
            <v>24</v>
          </cell>
          <cell r="GN94">
            <v>79.510000000000005</v>
          </cell>
          <cell r="GO94">
            <v>0</v>
          </cell>
          <cell r="GQ94" t="str">
            <v>DTVV12138</v>
          </cell>
          <cell r="GR94">
            <v>3.9</v>
          </cell>
          <cell r="GS94">
            <v>0</v>
          </cell>
          <cell r="GT94">
            <v>100</v>
          </cell>
          <cell r="GU94">
            <v>3.9</v>
          </cell>
          <cell r="GV94">
            <v>24</v>
          </cell>
          <cell r="GW94">
            <v>83.75</v>
          </cell>
          <cell r="GX94">
            <v>3.9</v>
          </cell>
          <cell r="GZ94" t="str">
            <v>DTVV12138</v>
          </cell>
          <cell r="HA94">
            <v>4.6829999999999998</v>
          </cell>
          <cell r="HB94">
            <v>25.625</v>
          </cell>
          <cell r="HC94">
            <v>74.375</v>
          </cell>
          <cell r="HD94">
            <v>4.6829999999999998</v>
          </cell>
          <cell r="HE94">
            <v>24</v>
          </cell>
          <cell r="HF94">
            <v>80.489999999999995</v>
          </cell>
          <cell r="HG94">
            <v>0</v>
          </cell>
          <cell r="HI94" t="str">
            <v>DTVV12138</v>
          </cell>
          <cell r="HJ94">
            <v>1.3169999999999999</v>
          </cell>
          <cell r="HK94">
            <v>0</v>
          </cell>
          <cell r="HL94">
            <v>100</v>
          </cell>
          <cell r="HM94">
            <v>1.3169999999999999</v>
          </cell>
          <cell r="HN94">
            <v>24</v>
          </cell>
          <cell r="HO94">
            <v>94.51</v>
          </cell>
          <cell r="HP94">
            <v>1.32</v>
          </cell>
          <cell r="HR94" t="str">
            <v>DTVV12138</v>
          </cell>
          <cell r="HS94">
            <v>0</v>
          </cell>
          <cell r="HV94">
            <v>0</v>
          </cell>
          <cell r="HW94">
            <v>24</v>
          </cell>
          <cell r="HX94">
            <v>100</v>
          </cell>
          <cell r="HY94">
            <v>0</v>
          </cell>
          <cell r="IA94" t="str">
            <v>DTVV12138</v>
          </cell>
          <cell r="IB94">
            <v>0</v>
          </cell>
          <cell r="IE94">
            <v>0</v>
          </cell>
          <cell r="IF94">
            <v>24</v>
          </cell>
          <cell r="IG94">
            <v>100</v>
          </cell>
          <cell r="IH94">
            <v>0</v>
          </cell>
          <cell r="IJ94" t="str">
            <v>DTVV12138</v>
          </cell>
          <cell r="IK94">
            <v>3.4</v>
          </cell>
          <cell r="IL94">
            <v>0</v>
          </cell>
          <cell r="IM94">
            <v>100</v>
          </cell>
          <cell r="IN94">
            <v>3.4</v>
          </cell>
          <cell r="IO94">
            <v>24</v>
          </cell>
          <cell r="IP94">
            <v>85.83</v>
          </cell>
          <cell r="IQ94">
            <v>0</v>
          </cell>
        </row>
        <row r="95">
          <cell r="A95" t="str">
            <v>DTVV12147</v>
          </cell>
          <cell r="B95">
            <v>0</v>
          </cell>
          <cell r="E95">
            <v>0</v>
          </cell>
          <cell r="F95">
            <v>0</v>
          </cell>
          <cell r="G95">
            <v>0</v>
          </cell>
          <cell r="H95">
            <v>0</v>
          </cell>
          <cell r="J95" t="str">
            <v>DTVV12147</v>
          </cell>
          <cell r="K95">
            <v>0</v>
          </cell>
          <cell r="N95">
            <v>0</v>
          </cell>
          <cell r="O95">
            <v>0</v>
          </cell>
          <cell r="P95">
            <v>0</v>
          </cell>
          <cell r="Q95">
            <v>0</v>
          </cell>
          <cell r="S95" t="str">
            <v>DTVV12147</v>
          </cell>
          <cell r="T95">
            <v>0</v>
          </cell>
          <cell r="W95">
            <v>0</v>
          </cell>
          <cell r="X95">
            <v>0</v>
          </cell>
          <cell r="Y95">
            <v>0</v>
          </cell>
          <cell r="Z95">
            <v>0</v>
          </cell>
          <cell r="AB95" t="str">
            <v>DTVV12147</v>
          </cell>
          <cell r="AC95">
            <v>0</v>
          </cell>
          <cell r="AF95">
            <v>0</v>
          </cell>
          <cell r="AG95">
            <v>0</v>
          </cell>
          <cell r="AH95">
            <v>0</v>
          </cell>
          <cell r="AI95">
            <v>0</v>
          </cell>
          <cell r="AK95" t="str">
            <v>DTVV12147</v>
          </cell>
          <cell r="AL95">
            <v>0</v>
          </cell>
          <cell r="AO95">
            <v>0</v>
          </cell>
          <cell r="AP95">
            <v>0</v>
          </cell>
          <cell r="AQ95">
            <v>0</v>
          </cell>
          <cell r="AR95">
            <v>0</v>
          </cell>
          <cell r="AT95" t="str">
            <v>DTVV12147</v>
          </cell>
          <cell r="AU95">
            <v>0</v>
          </cell>
          <cell r="AX95">
            <v>0</v>
          </cell>
          <cell r="AY95">
            <v>0</v>
          </cell>
          <cell r="AZ95">
            <v>0</v>
          </cell>
          <cell r="BA95">
            <v>0</v>
          </cell>
          <cell r="BC95" t="str">
            <v>DTVV12147</v>
          </cell>
          <cell r="BD95">
            <v>0</v>
          </cell>
          <cell r="BG95">
            <v>0</v>
          </cell>
          <cell r="BH95">
            <v>0</v>
          </cell>
          <cell r="BI95">
            <v>0</v>
          </cell>
          <cell r="BJ95">
            <v>0</v>
          </cell>
          <cell r="BL95" t="str">
            <v>DTVV12147</v>
          </cell>
          <cell r="BM95">
            <v>0</v>
          </cell>
          <cell r="BP95">
            <v>0</v>
          </cell>
          <cell r="BQ95">
            <v>0</v>
          </cell>
          <cell r="BR95">
            <v>0</v>
          </cell>
          <cell r="BS95">
            <v>0</v>
          </cell>
          <cell r="BU95" t="str">
            <v>DTVV12147</v>
          </cell>
          <cell r="BV95">
            <v>0</v>
          </cell>
          <cell r="BY95">
            <v>0</v>
          </cell>
          <cell r="BZ95">
            <v>0</v>
          </cell>
          <cell r="CA95">
            <v>0</v>
          </cell>
          <cell r="CB95">
            <v>0</v>
          </cell>
          <cell r="CD95" t="str">
            <v>DTVV12147</v>
          </cell>
          <cell r="CE95">
            <v>0</v>
          </cell>
          <cell r="CH95">
            <v>0</v>
          </cell>
          <cell r="CI95">
            <v>0</v>
          </cell>
          <cell r="CJ95">
            <v>0</v>
          </cell>
          <cell r="CK95">
            <v>0</v>
          </cell>
          <cell r="CM95" t="str">
            <v>DTVV12147</v>
          </cell>
          <cell r="CN95">
            <v>0</v>
          </cell>
          <cell r="CQ95">
            <v>0</v>
          </cell>
          <cell r="CR95">
            <v>0</v>
          </cell>
          <cell r="CS95">
            <v>0</v>
          </cell>
          <cell r="CT95">
            <v>0</v>
          </cell>
          <cell r="CV95" t="str">
            <v>DTVV12147</v>
          </cell>
          <cell r="CW95">
            <v>0</v>
          </cell>
          <cell r="CZ95">
            <v>0</v>
          </cell>
          <cell r="DA95">
            <v>0</v>
          </cell>
          <cell r="DB95">
            <v>0</v>
          </cell>
          <cell r="DC95">
            <v>0</v>
          </cell>
          <cell r="DE95" t="str">
            <v>DTVV12147</v>
          </cell>
          <cell r="DF95">
            <v>0</v>
          </cell>
          <cell r="DI95">
            <v>0</v>
          </cell>
          <cell r="DJ95">
            <v>0</v>
          </cell>
          <cell r="DK95">
            <v>0</v>
          </cell>
          <cell r="DN95" t="str">
            <v>DTVV12147</v>
          </cell>
          <cell r="DO95">
            <v>0</v>
          </cell>
          <cell r="DR95">
            <v>0</v>
          </cell>
          <cell r="DS95">
            <v>0</v>
          </cell>
          <cell r="DT95">
            <v>0</v>
          </cell>
          <cell r="DU95">
            <v>0</v>
          </cell>
          <cell r="DW95" t="str">
            <v>DTVV12147</v>
          </cell>
          <cell r="DX95">
            <v>0</v>
          </cell>
          <cell r="EA95">
            <v>0</v>
          </cell>
          <cell r="EB95">
            <v>0</v>
          </cell>
          <cell r="EC95">
            <v>0</v>
          </cell>
          <cell r="ED95">
            <v>0</v>
          </cell>
          <cell r="EF95" t="str">
            <v>DTVV12147</v>
          </cell>
          <cell r="EG95">
            <v>0</v>
          </cell>
          <cell r="EJ95">
            <v>0</v>
          </cell>
          <cell r="EK95">
            <v>0</v>
          </cell>
          <cell r="EL95">
            <v>0</v>
          </cell>
          <cell r="EM95">
            <v>0</v>
          </cell>
          <cell r="EO95" t="str">
            <v>DTVV12147</v>
          </cell>
          <cell r="EP95">
            <v>0</v>
          </cell>
          <cell r="ES95">
            <v>0</v>
          </cell>
          <cell r="ET95">
            <v>0</v>
          </cell>
          <cell r="EU95">
            <v>0</v>
          </cell>
          <cell r="EV95">
            <v>0</v>
          </cell>
          <cell r="EX95" t="str">
            <v>DTVV12147</v>
          </cell>
          <cell r="EY95">
            <v>0</v>
          </cell>
          <cell r="FB95">
            <v>0</v>
          </cell>
          <cell r="FC95">
            <v>0</v>
          </cell>
          <cell r="FD95">
            <v>0</v>
          </cell>
          <cell r="FE95">
            <v>0</v>
          </cell>
          <cell r="FG95" t="str">
            <v>DTVV12147</v>
          </cell>
          <cell r="FH95">
            <v>0</v>
          </cell>
          <cell r="FK95">
            <v>0</v>
          </cell>
          <cell r="FL95">
            <v>0</v>
          </cell>
          <cell r="FM95">
            <v>0</v>
          </cell>
          <cell r="FN95">
            <v>0</v>
          </cell>
          <cell r="FP95" t="str">
            <v>DTVV12147</v>
          </cell>
          <cell r="FQ95">
            <v>0</v>
          </cell>
          <cell r="FT95">
            <v>0</v>
          </cell>
          <cell r="FU95">
            <v>0</v>
          </cell>
          <cell r="FV95">
            <v>0</v>
          </cell>
          <cell r="FW95">
            <v>0</v>
          </cell>
          <cell r="FY95" t="str">
            <v>DTVV12147</v>
          </cell>
          <cell r="FZ95">
            <v>0</v>
          </cell>
          <cell r="GC95">
            <v>0</v>
          </cell>
          <cell r="GD95">
            <v>0</v>
          </cell>
          <cell r="GE95">
            <v>0</v>
          </cell>
          <cell r="GF95">
            <v>0</v>
          </cell>
          <cell r="GH95" t="str">
            <v>DTVV12147</v>
          </cell>
          <cell r="GI95">
            <v>0</v>
          </cell>
          <cell r="GL95">
            <v>0</v>
          </cell>
          <cell r="GM95">
            <v>0</v>
          </cell>
          <cell r="GN95">
            <v>0</v>
          </cell>
          <cell r="GO95">
            <v>0</v>
          </cell>
          <cell r="GQ95" t="str">
            <v>DTVV12147</v>
          </cell>
          <cell r="GR95">
            <v>0</v>
          </cell>
          <cell r="GU95">
            <v>0</v>
          </cell>
          <cell r="GV95">
            <v>0</v>
          </cell>
          <cell r="GW95">
            <v>0</v>
          </cell>
          <cell r="GX95">
            <v>0</v>
          </cell>
          <cell r="GZ95" t="str">
            <v>DTVV12147</v>
          </cell>
          <cell r="HA95">
            <v>0</v>
          </cell>
          <cell r="HD95">
            <v>0</v>
          </cell>
          <cell r="HE95">
            <v>0</v>
          </cell>
          <cell r="HF95">
            <v>0</v>
          </cell>
          <cell r="HG95">
            <v>0</v>
          </cell>
          <cell r="HI95" t="str">
            <v>DTVV12147</v>
          </cell>
          <cell r="HJ95">
            <v>0</v>
          </cell>
          <cell r="HM95">
            <v>0</v>
          </cell>
          <cell r="HN95">
            <v>0</v>
          </cell>
          <cell r="HO95">
            <v>0</v>
          </cell>
          <cell r="HP95">
            <v>0</v>
          </cell>
          <cell r="HR95" t="str">
            <v>DTVV12147</v>
          </cell>
          <cell r="HS95">
            <v>0</v>
          </cell>
          <cell r="HV95">
            <v>0</v>
          </cell>
          <cell r="HW95">
            <v>0</v>
          </cell>
          <cell r="HX95">
            <v>0</v>
          </cell>
          <cell r="HY95">
            <v>0</v>
          </cell>
          <cell r="IA95" t="str">
            <v>DTVV12147</v>
          </cell>
          <cell r="IB95">
            <v>0</v>
          </cell>
          <cell r="IE95">
            <v>0</v>
          </cell>
          <cell r="IF95">
            <v>0</v>
          </cell>
          <cell r="IG95">
            <v>0</v>
          </cell>
          <cell r="IH95">
            <v>0</v>
          </cell>
          <cell r="IJ95" t="str">
            <v>DTVV12147</v>
          </cell>
          <cell r="IK95">
            <v>0</v>
          </cell>
          <cell r="IN95">
            <v>0</v>
          </cell>
          <cell r="IO95">
            <v>0</v>
          </cell>
          <cell r="IP95">
            <v>0</v>
          </cell>
          <cell r="IQ95">
            <v>0</v>
          </cell>
        </row>
        <row r="96">
          <cell r="A96" t="str">
            <v>DTVV12148</v>
          </cell>
          <cell r="B96">
            <v>15.532999999999999</v>
          </cell>
          <cell r="C96">
            <v>0</v>
          </cell>
          <cell r="D96">
            <v>100</v>
          </cell>
          <cell r="E96">
            <v>15.532999999999999</v>
          </cell>
          <cell r="F96">
            <v>24</v>
          </cell>
          <cell r="G96">
            <v>35.28</v>
          </cell>
          <cell r="H96">
            <v>15.53</v>
          </cell>
          <cell r="J96" t="str">
            <v>DTVV12148</v>
          </cell>
          <cell r="K96">
            <v>1.2669999999999999</v>
          </cell>
          <cell r="L96">
            <v>0</v>
          </cell>
          <cell r="M96">
            <v>100</v>
          </cell>
          <cell r="N96">
            <v>1.2669999999999999</v>
          </cell>
          <cell r="O96">
            <v>24</v>
          </cell>
          <cell r="P96">
            <v>94.72</v>
          </cell>
          <cell r="Q96">
            <v>0</v>
          </cell>
          <cell r="S96" t="str">
            <v>DTVV12148</v>
          </cell>
          <cell r="T96">
            <v>0.7</v>
          </cell>
          <cell r="U96">
            <v>0</v>
          </cell>
          <cell r="V96">
            <v>100</v>
          </cell>
          <cell r="W96">
            <v>0.7</v>
          </cell>
          <cell r="X96">
            <v>24</v>
          </cell>
          <cell r="Y96">
            <v>97.08</v>
          </cell>
          <cell r="Z96">
            <v>0</v>
          </cell>
          <cell r="AB96" t="str">
            <v>DTVV12148</v>
          </cell>
          <cell r="AC96">
            <v>3.3170000000000002</v>
          </cell>
          <cell r="AD96">
            <v>0</v>
          </cell>
          <cell r="AE96">
            <v>100</v>
          </cell>
          <cell r="AF96">
            <v>3.3170000000000002</v>
          </cell>
          <cell r="AG96">
            <v>24</v>
          </cell>
          <cell r="AH96">
            <v>86.18</v>
          </cell>
          <cell r="AI96">
            <v>3.32</v>
          </cell>
          <cell r="AK96" t="str">
            <v>DTVV12148</v>
          </cell>
          <cell r="AL96">
            <v>0</v>
          </cell>
          <cell r="AO96">
            <v>0</v>
          </cell>
          <cell r="AP96">
            <v>24</v>
          </cell>
          <cell r="AQ96">
            <v>100</v>
          </cell>
          <cell r="AR96">
            <v>0</v>
          </cell>
          <cell r="AT96" t="str">
            <v>DTVV12148</v>
          </cell>
          <cell r="AU96">
            <v>1.1830000000000001</v>
          </cell>
          <cell r="AV96">
            <v>100</v>
          </cell>
          <cell r="AW96">
            <v>0</v>
          </cell>
          <cell r="AX96">
            <v>1.1830000000000001</v>
          </cell>
          <cell r="AY96">
            <v>24</v>
          </cell>
          <cell r="AZ96">
            <v>95.07</v>
          </cell>
          <cell r="BA96">
            <v>0</v>
          </cell>
          <cell r="BC96" t="str">
            <v>DTVV12148</v>
          </cell>
          <cell r="BD96">
            <v>0</v>
          </cell>
          <cell r="BG96">
            <v>0</v>
          </cell>
          <cell r="BH96">
            <v>24</v>
          </cell>
          <cell r="BI96">
            <v>100</v>
          </cell>
          <cell r="BJ96">
            <v>0</v>
          </cell>
          <cell r="BL96" t="str">
            <v>DTVV12148</v>
          </cell>
          <cell r="BM96">
            <v>7.8339999999999996</v>
          </cell>
          <cell r="BN96">
            <v>0</v>
          </cell>
          <cell r="BO96">
            <v>100</v>
          </cell>
          <cell r="BP96">
            <v>7.8339999999999996</v>
          </cell>
          <cell r="BQ96">
            <v>24</v>
          </cell>
          <cell r="BR96">
            <v>67.36</v>
          </cell>
          <cell r="BS96">
            <v>0</v>
          </cell>
          <cell r="BU96" t="str">
            <v>DTVV12148</v>
          </cell>
          <cell r="BV96">
            <v>3.117</v>
          </cell>
          <cell r="BW96">
            <v>0</v>
          </cell>
          <cell r="BX96">
            <v>100</v>
          </cell>
          <cell r="BY96">
            <v>3.117</v>
          </cell>
          <cell r="BZ96">
            <v>24</v>
          </cell>
          <cell r="CA96">
            <v>87.01</v>
          </cell>
          <cell r="CB96">
            <v>0</v>
          </cell>
          <cell r="CD96" t="str">
            <v>DTVV12148</v>
          </cell>
          <cell r="CE96">
            <v>0</v>
          </cell>
          <cell r="CH96">
            <v>0</v>
          </cell>
          <cell r="CI96">
            <v>24</v>
          </cell>
          <cell r="CJ96">
            <v>100</v>
          </cell>
          <cell r="CK96">
            <v>0</v>
          </cell>
          <cell r="CM96" t="str">
            <v>DTVV12148</v>
          </cell>
          <cell r="CN96">
            <v>0</v>
          </cell>
          <cell r="CQ96">
            <v>0</v>
          </cell>
          <cell r="CR96">
            <v>24</v>
          </cell>
          <cell r="CS96">
            <v>100</v>
          </cell>
          <cell r="CT96">
            <v>0</v>
          </cell>
          <cell r="CV96" t="str">
            <v>DTVV12148</v>
          </cell>
          <cell r="CW96">
            <v>11.067</v>
          </cell>
          <cell r="CX96">
            <v>0</v>
          </cell>
          <cell r="CY96">
            <v>100</v>
          </cell>
          <cell r="CZ96">
            <v>11.067</v>
          </cell>
          <cell r="DA96">
            <v>24</v>
          </cell>
          <cell r="DB96">
            <v>53.89</v>
          </cell>
          <cell r="DC96">
            <v>11.07</v>
          </cell>
          <cell r="DE96" t="str">
            <v>DTVV12148</v>
          </cell>
          <cell r="DF96">
            <v>0</v>
          </cell>
          <cell r="DI96">
            <v>0</v>
          </cell>
          <cell r="DJ96">
            <v>23.666</v>
          </cell>
          <cell r="DK96">
            <v>100</v>
          </cell>
          <cell r="DN96" t="str">
            <v>DTVV12148</v>
          </cell>
          <cell r="DO96">
            <v>0</v>
          </cell>
          <cell r="DR96">
            <v>0</v>
          </cell>
          <cell r="DS96">
            <v>24</v>
          </cell>
          <cell r="DT96">
            <v>100</v>
          </cell>
          <cell r="DU96">
            <v>0</v>
          </cell>
          <cell r="DW96" t="str">
            <v>DTVV12148</v>
          </cell>
          <cell r="DX96">
            <v>0</v>
          </cell>
          <cell r="EA96">
            <v>0</v>
          </cell>
          <cell r="EB96">
            <v>24</v>
          </cell>
          <cell r="EC96">
            <v>100</v>
          </cell>
          <cell r="ED96">
            <v>0</v>
          </cell>
          <cell r="EF96" t="str">
            <v>DTVV12148</v>
          </cell>
          <cell r="EG96">
            <v>2.7829999999999999</v>
          </cell>
          <cell r="EH96">
            <v>0</v>
          </cell>
          <cell r="EI96">
            <v>100</v>
          </cell>
          <cell r="EJ96">
            <v>2.7829999999999999</v>
          </cell>
          <cell r="EK96">
            <v>24</v>
          </cell>
          <cell r="EL96">
            <v>88.4</v>
          </cell>
          <cell r="EM96">
            <v>0</v>
          </cell>
          <cell r="EO96" t="str">
            <v>DTVV12148</v>
          </cell>
          <cell r="EP96">
            <v>0.11700000000000001</v>
          </cell>
          <cell r="EQ96">
            <v>0</v>
          </cell>
          <cell r="ER96">
            <v>100</v>
          </cell>
          <cell r="ES96">
            <v>0.11700000000000001</v>
          </cell>
          <cell r="ET96">
            <v>24</v>
          </cell>
          <cell r="EU96">
            <v>99.51</v>
          </cell>
          <cell r="EV96">
            <v>0</v>
          </cell>
          <cell r="EX96" t="str">
            <v>DTVV12148</v>
          </cell>
          <cell r="EY96">
            <v>1.35</v>
          </cell>
          <cell r="EZ96">
            <v>0</v>
          </cell>
          <cell r="FA96">
            <v>100</v>
          </cell>
          <cell r="FB96">
            <v>1.35</v>
          </cell>
          <cell r="FC96">
            <v>24</v>
          </cell>
          <cell r="FD96">
            <v>94.38</v>
          </cell>
          <cell r="FE96">
            <v>1.35</v>
          </cell>
          <cell r="FG96" t="str">
            <v>DTVV12148</v>
          </cell>
          <cell r="FH96">
            <v>0</v>
          </cell>
          <cell r="FK96">
            <v>0</v>
          </cell>
          <cell r="FL96">
            <v>24</v>
          </cell>
          <cell r="FM96">
            <v>100</v>
          </cell>
          <cell r="FN96">
            <v>0</v>
          </cell>
          <cell r="FP96" t="str">
            <v>DTVV12148</v>
          </cell>
          <cell r="FQ96">
            <v>0</v>
          </cell>
          <cell r="FT96">
            <v>0.73299999999999998</v>
          </cell>
          <cell r="FU96">
            <v>24</v>
          </cell>
          <cell r="FV96">
            <v>96.95</v>
          </cell>
          <cell r="FW96">
            <v>0</v>
          </cell>
          <cell r="FY96" t="str">
            <v>DTVV12148</v>
          </cell>
          <cell r="FZ96">
            <v>3.05</v>
          </cell>
          <cell r="GA96">
            <v>0</v>
          </cell>
          <cell r="GB96">
            <v>100</v>
          </cell>
          <cell r="GC96">
            <v>3.05</v>
          </cell>
          <cell r="GD96">
            <v>24</v>
          </cell>
          <cell r="GE96">
            <v>87.29</v>
          </cell>
          <cell r="GF96">
            <v>0</v>
          </cell>
          <cell r="GH96" t="str">
            <v>DTVV12148</v>
          </cell>
          <cell r="GI96">
            <v>12.917</v>
          </cell>
          <cell r="GJ96">
            <v>100</v>
          </cell>
          <cell r="GK96">
            <v>0</v>
          </cell>
          <cell r="GL96">
            <v>12.917</v>
          </cell>
          <cell r="GM96">
            <v>24</v>
          </cell>
          <cell r="GN96">
            <v>46.18</v>
          </cell>
          <cell r="GO96">
            <v>0</v>
          </cell>
          <cell r="GQ96" t="str">
            <v>DTVV12148</v>
          </cell>
          <cell r="GR96">
            <v>0</v>
          </cell>
          <cell r="GU96">
            <v>0</v>
          </cell>
          <cell r="GV96">
            <v>24</v>
          </cell>
          <cell r="GW96">
            <v>100</v>
          </cell>
          <cell r="GX96">
            <v>0</v>
          </cell>
          <cell r="GZ96" t="str">
            <v>DTVV12148</v>
          </cell>
          <cell r="HA96">
            <v>0</v>
          </cell>
          <cell r="HD96">
            <v>0</v>
          </cell>
          <cell r="HE96">
            <v>24</v>
          </cell>
          <cell r="HF96">
            <v>100</v>
          </cell>
          <cell r="HG96">
            <v>0</v>
          </cell>
          <cell r="HI96" t="str">
            <v>DTVV12148</v>
          </cell>
          <cell r="HJ96">
            <v>1.4670000000000001</v>
          </cell>
          <cell r="HK96">
            <v>0</v>
          </cell>
          <cell r="HL96">
            <v>100</v>
          </cell>
          <cell r="HM96">
            <v>1.4670000000000001</v>
          </cell>
          <cell r="HN96">
            <v>24</v>
          </cell>
          <cell r="HO96">
            <v>93.89</v>
          </cell>
          <cell r="HP96">
            <v>1.47</v>
          </cell>
          <cell r="HR96" t="str">
            <v>DTVV12148</v>
          </cell>
          <cell r="HS96">
            <v>0</v>
          </cell>
          <cell r="HV96">
            <v>0</v>
          </cell>
          <cell r="HW96">
            <v>24</v>
          </cell>
          <cell r="HX96">
            <v>100</v>
          </cell>
          <cell r="HY96">
            <v>0</v>
          </cell>
          <cell r="IA96" t="str">
            <v>DTVV12148</v>
          </cell>
          <cell r="IB96">
            <v>4.75</v>
          </cell>
          <cell r="IC96">
            <v>0</v>
          </cell>
          <cell r="ID96">
            <v>100</v>
          </cell>
          <cell r="IE96">
            <v>4.75</v>
          </cell>
          <cell r="IF96">
            <v>24</v>
          </cell>
          <cell r="IG96">
            <v>80.209999999999994</v>
          </cell>
          <cell r="IH96">
            <v>0</v>
          </cell>
          <cell r="IJ96" t="str">
            <v>DTVV12148</v>
          </cell>
          <cell r="IK96">
            <v>0</v>
          </cell>
          <cell r="IN96">
            <v>0</v>
          </cell>
          <cell r="IO96">
            <v>24</v>
          </cell>
          <cell r="IP96">
            <v>100</v>
          </cell>
          <cell r="IQ96">
            <v>0</v>
          </cell>
        </row>
        <row r="97">
          <cell r="A97" t="str">
            <v>DTVV12149</v>
          </cell>
          <cell r="B97">
            <v>0</v>
          </cell>
          <cell r="E97">
            <v>0</v>
          </cell>
          <cell r="F97">
            <v>0</v>
          </cell>
          <cell r="G97">
            <v>0</v>
          </cell>
          <cell r="H97">
            <v>0</v>
          </cell>
          <cell r="J97" t="str">
            <v>DTVV12149</v>
          </cell>
          <cell r="K97">
            <v>0</v>
          </cell>
          <cell r="N97">
            <v>0</v>
          </cell>
          <cell r="O97">
            <v>0</v>
          </cell>
          <cell r="P97">
            <v>0</v>
          </cell>
          <cell r="Q97">
            <v>0</v>
          </cell>
          <cell r="S97" t="str">
            <v>DTVV12149</v>
          </cell>
          <cell r="T97">
            <v>0</v>
          </cell>
          <cell r="W97">
            <v>0</v>
          </cell>
          <cell r="X97">
            <v>0</v>
          </cell>
          <cell r="Y97">
            <v>0</v>
          </cell>
          <cell r="Z97">
            <v>0</v>
          </cell>
          <cell r="AB97" t="str">
            <v>DTVV12149</v>
          </cell>
          <cell r="AC97">
            <v>0</v>
          </cell>
          <cell r="AF97">
            <v>0</v>
          </cell>
          <cell r="AG97">
            <v>0</v>
          </cell>
          <cell r="AH97">
            <v>0</v>
          </cell>
          <cell r="AI97">
            <v>0</v>
          </cell>
          <cell r="AK97" t="str">
            <v>DTVV12149</v>
          </cell>
          <cell r="AL97">
            <v>0</v>
          </cell>
          <cell r="AO97">
            <v>0</v>
          </cell>
          <cell r="AP97">
            <v>0</v>
          </cell>
          <cell r="AQ97">
            <v>0</v>
          </cell>
          <cell r="AR97">
            <v>0</v>
          </cell>
          <cell r="AT97" t="str">
            <v>DTVV12149</v>
          </cell>
          <cell r="AU97">
            <v>0</v>
          </cell>
          <cell r="AX97">
            <v>0</v>
          </cell>
          <cell r="AY97">
            <v>0</v>
          </cell>
          <cell r="AZ97">
            <v>0</v>
          </cell>
          <cell r="BA97">
            <v>0</v>
          </cell>
          <cell r="BC97" t="str">
            <v>DTVV12149</v>
          </cell>
          <cell r="BD97">
            <v>0</v>
          </cell>
          <cell r="BG97">
            <v>0</v>
          </cell>
          <cell r="BH97">
            <v>0</v>
          </cell>
          <cell r="BI97">
            <v>0</v>
          </cell>
          <cell r="BJ97">
            <v>0</v>
          </cell>
          <cell r="BL97" t="str">
            <v>DTVV12149</v>
          </cell>
          <cell r="BM97">
            <v>0</v>
          </cell>
          <cell r="BP97">
            <v>0</v>
          </cell>
          <cell r="BQ97">
            <v>0</v>
          </cell>
          <cell r="BR97">
            <v>0</v>
          </cell>
          <cell r="BS97">
            <v>0</v>
          </cell>
          <cell r="BU97" t="str">
            <v>DTVV12149</v>
          </cell>
          <cell r="BV97">
            <v>0</v>
          </cell>
          <cell r="BY97">
            <v>0</v>
          </cell>
          <cell r="BZ97">
            <v>0</v>
          </cell>
          <cell r="CA97">
            <v>0</v>
          </cell>
          <cell r="CB97">
            <v>0</v>
          </cell>
          <cell r="CD97" t="str">
            <v>DTVV12149</v>
          </cell>
          <cell r="CE97">
            <v>0</v>
          </cell>
          <cell r="CH97">
            <v>0</v>
          </cell>
          <cell r="CI97">
            <v>0</v>
          </cell>
          <cell r="CJ97">
            <v>0</v>
          </cell>
          <cell r="CK97">
            <v>0</v>
          </cell>
          <cell r="CM97" t="str">
            <v>DTVV12149</v>
          </cell>
          <cell r="CN97">
            <v>0</v>
          </cell>
          <cell r="CQ97">
            <v>0</v>
          </cell>
          <cell r="CR97">
            <v>0</v>
          </cell>
          <cell r="CS97">
            <v>0</v>
          </cell>
          <cell r="CT97">
            <v>0</v>
          </cell>
          <cell r="CV97" t="str">
            <v>DTVV12149</v>
          </cell>
          <cell r="CW97">
            <v>0</v>
          </cell>
          <cell r="CZ97">
            <v>0</v>
          </cell>
          <cell r="DA97">
            <v>0</v>
          </cell>
          <cell r="DB97">
            <v>0</v>
          </cell>
          <cell r="DC97">
            <v>0</v>
          </cell>
          <cell r="DE97" t="str">
            <v>DTVV12149</v>
          </cell>
          <cell r="DF97">
            <v>0</v>
          </cell>
          <cell r="DI97">
            <v>0</v>
          </cell>
          <cell r="DJ97">
            <v>0</v>
          </cell>
          <cell r="DK97">
            <v>0</v>
          </cell>
          <cell r="DN97" t="str">
            <v>DTVV12149</v>
          </cell>
          <cell r="DO97">
            <v>0</v>
          </cell>
          <cell r="DR97">
            <v>0</v>
          </cell>
          <cell r="DS97">
            <v>0</v>
          </cell>
          <cell r="DT97">
            <v>0</v>
          </cell>
          <cell r="DU97">
            <v>0</v>
          </cell>
          <cell r="DW97" t="str">
            <v>DTVV12149</v>
          </cell>
          <cell r="DX97">
            <v>0</v>
          </cell>
          <cell r="EA97">
            <v>0</v>
          </cell>
          <cell r="EB97">
            <v>0</v>
          </cell>
          <cell r="EC97">
            <v>0</v>
          </cell>
          <cell r="ED97">
            <v>0</v>
          </cell>
          <cell r="EF97" t="str">
            <v>DTVV12149</v>
          </cell>
          <cell r="EG97">
            <v>0</v>
          </cell>
          <cell r="EJ97">
            <v>0</v>
          </cell>
          <cell r="EK97">
            <v>0</v>
          </cell>
          <cell r="EL97">
            <v>0</v>
          </cell>
          <cell r="EM97">
            <v>0</v>
          </cell>
          <cell r="EO97" t="str">
            <v>DTVV12149</v>
          </cell>
          <cell r="EP97">
            <v>0</v>
          </cell>
          <cell r="ES97">
            <v>0</v>
          </cell>
          <cell r="ET97">
            <v>0</v>
          </cell>
          <cell r="EU97">
            <v>0</v>
          </cell>
          <cell r="EV97">
            <v>0</v>
          </cell>
          <cell r="EX97" t="str">
            <v>DTVV12149</v>
          </cell>
          <cell r="EY97">
            <v>0</v>
          </cell>
          <cell r="FB97">
            <v>0</v>
          </cell>
          <cell r="FC97">
            <v>0</v>
          </cell>
          <cell r="FD97">
            <v>0</v>
          </cell>
          <cell r="FE97">
            <v>0</v>
          </cell>
          <cell r="FG97" t="str">
            <v>DTVV12149</v>
          </cell>
          <cell r="FH97">
            <v>0</v>
          </cell>
          <cell r="FK97">
            <v>0</v>
          </cell>
          <cell r="FL97">
            <v>0</v>
          </cell>
          <cell r="FM97">
            <v>0</v>
          </cell>
          <cell r="FN97">
            <v>0</v>
          </cell>
          <cell r="FP97" t="str">
            <v>DTVV12149</v>
          </cell>
          <cell r="FQ97">
            <v>0</v>
          </cell>
          <cell r="FT97">
            <v>0</v>
          </cell>
          <cell r="FU97">
            <v>0</v>
          </cell>
          <cell r="FV97">
            <v>0</v>
          </cell>
          <cell r="FW97">
            <v>0</v>
          </cell>
          <cell r="FY97" t="str">
            <v>DTVV12149</v>
          </cell>
          <cell r="FZ97">
            <v>0</v>
          </cell>
          <cell r="GC97">
            <v>0</v>
          </cell>
          <cell r="GD97">
            <v>0</v>
          </cell>
          <cell r="GE97">
            <v>0</v>
          </cell>
          <cell r="GF97">
            <v>0</v>
          </cell>
          <cell r="GH97" t="str">
            <v>DTVV12149</v>
          </cell>
          <cell r="GI97">
            <v>0</v>
          </cell>
          <cell r="GL97">
            <v>0</v>
          </cell>
          <cell r="GM97">
            <v>0</v>
          </cell>
          <cell r="GN97">
            <v>0</v>
          </cell>
          <cell r="GO97">
            <v>0</v>
          </cell>
          <cell r="GQ97" t="str">
            <v>DTVV12149</v>
          </cell>
          <cell r="GR97">
            <v>0</v>
          </cell>
          <cell r="GU97">
            <v>0</v>
          </cell>
          <cell r="GV97">
            <v>0</v>
          </cell>
          <cell r="GW97">
            <v>0</v>
          </cell>
          <cell r="GX97">
            <v>0</v>
          </cell>
          <cell r="GZ97" t="str">
            <v>DTVV12149</v>
          </cell>
          <cell r="HA97">
            <v>0</v>
          </cell>
          <cell r="HD97">
            <v>0</v>
          </cell>
          <cell r="HE97">
            <v>0</v>
          </cell>
          <cell r="HF97">
            <v>0</v>
          </cell>
          <cell r="HG97">
            <v>0</v>
          </cell>
          <cell r="HI97" t="str">
            <v>DTVV12149</v>
          </cell>
          <cell r="HJ97">
            <v>0</v>
          </cell>
          <cell r="HM97">
            <v>0</v>
          </cell>
          <cell r="HN97">
            <v>0</v>
          </cell>
          <cell r="HO97">
            <v>0</v>
          </cell>
          <cell r="HP97">
            <v>0</v>
          </cell>
          <cell r="HR97" t="str">
            <v>DTVV12149</v>
          </cell>
          <cell r="HS97">
            <v>0</v>
          </cell>
          <cell r="HV97">
            <v>0</v>
          </cell>
          <cell r="HW97">
            <v>0</v>
          </cell>
          <cell r="HX97">
            <v>0</v>
          </cell>
          <cell r="HY97">
            <v>0</v>
          </cell>
          <cell r="IA97" t="str">
            <v>DTVV12149</v>
          </cell>
          <cell r="IB97">
            <v>0</v>
          </cell>
          <cell r="IE97">
            <v>0</v>
          </cell>
          <cell r="IF97">
            <v>0</v>
          </cell>
          <cell r="IG97">
            <v>0</v>
          </cell>
          <cell r="IH97">
            <v>0</v>
          </cell>
          <cell r="IJ97" t="str">
            <v>DTVV12149</v>
          </cell>
          <cell r="IK97">
            <v>0</v>
          </cell>
          <cell r="IN97">
            <v>0</v>
          </cell>
          <cell r="IO97">
            <v>0</v>
          </cell>
          <cell r="IP97">
            <v>0</v>
          </cell>
          <cell r="IQ97">
            <v>0</v>
          </cell>
        </row>
        <row r="98">
          <cell r="A98" t="str">
            <v>DTVV12155</v>
          </cell>
          <cell r="B98">
            <v>0</v>
          </cell>
          <cell r="E98">
            <v>0</v>
          </cell>
          <cell r="F98">
            <v>0</v>
          </cell>
          <cell r="G98">
            <v>0</v>
          </cell>
          <cell r="H98">
            <v>0</v>
          </cell>
          <cell r="J98" t="str">
            <v>DTVV12155</v>
          </cell>
          <cell r="K98">
            <v>0</v>
          </cell>
          <cell r="N98">
            <v>0</v>
          </cell>
          <cell r="O98">
            <v>0</v>
          </cell>
          <cell r="P98">
            <v>0</v>
          </cell>
          <cell r="Q98">
            <v>0</v>
          </cell>
          <cell r="S98" t="str">
            <v>DTVV12155</v>
          </cell>
          <cell r="T98">
            <v>0</v>
          </cell>
          <cell r="W98">
            <v>0</v>
          </cell>
          <cell r="X98">
            <v>0</v>
          </cell>
          <cell r="Y98">
            <v>0</v>
          </cell>
          <cell r="Z98">
            <v>0</v>
          </cell>
          <cell r="AB98" t="str">
            <v>DTVV12155</v>
          </cell>
          <cell r="AC98">
            <v>0</v>
          </cell>
          <cell r="AF98">
            <v>0</v>
          </cell>
          <cell r="AG98">
            <v>0</v>
          </cell>
          <cell r="AH98">
            <v>0</v>
          </cell>
          <cell r="AI98">
            <v>0</v>
          </cell>
          <cell r="AK98" t="str">
            <v>DTVV12155</v>
          </cell>
          <cell r="AL98">
            <v>0</v>
          </cell>
          <cell r="AO98">
            <v>0</v>
          </cell>
          <cell r="AP98">
            <v>0</v>
          </cell>
          <cell r="AQ98">
            <v>0</v>
          </cell>
          <cell r="AR98">
            <v>0</v>
          </cell>
          <cell r="AT98" t="str">
            <v>DTVV12155</v>
          </cell>
          <cell r="AU98">
            <v>0</v>
          </cell>
          <cell r="AX98">
            <v>0</v>
          </cell>
          <cell r="AY98">
            <v>0</v>
          </cell>
          <cell r="AZ98">
            <v>0</v>
          </cell>
          <cell r="BA98">
            <v>0</v>
          </cell>
          <cell r="BC98" t="str">
            <v>DTVV12155</v>
          </cell>
          <cell r="BD98">
            <v>0</v>
          </cell>
          <cell r="BG98">
            <v>0</v>
          </cell>
          <cell r="BH98">
            <v>0</v>
          </cell>
          <cell r="BI98">
            <v>0</v>
          </cell>
          <cell r="BJ98">
            <v>0</v>
          </cell>
          <cell r="BL98" t="str">
            <v>DTVV12155</v>
          </cell>
          <cell r="BM98">
            <v>0</v>
          </cell>
          <cell r="BP98">
            <v>0</v>
          </cell>
          <cell r="BQ98">
            <v>0</v>
          </cell>
          <cell r="BR98">
            <v>0</v>
          </cell>
          <cell r="BS98">
            <v>0</v>
          </cell>
          <cell r="BU98" t="str">
            <v>DTVV12155</v>
          </cell>
          <cell r="BV98">
            <v>0</v>
          </cell>
          <cell r="BY98">
            <v>0</v>
          </cell>
          <cell r="BZ98">
            <v>0</v>
          </cell>
          <cell r="CA98">
            <v>0</v>
          </cell>
          <cell r="CB98">
            <v>0</v>
          </cell>
          <cell r="CD98" t="str">
            <v>DTVV12155</v>
          </cell>
          <cell r="CE98">
            <v>0</v>
          </cell>
          <cell r="CH98">
            <v>0</v>
          </cell>
          <cell r="CI98">
            <v>0</v>
          </cell>
          <cell r="CJ98">
            <v>0</v>
          </cell>
          <cell r="CK98">
            <v>0</v>
          </cell>
          <cell r="CM98" t="str">
            <v>DTVV12155</v>
          </cell>
          <cell r="CN98">
            <v>0</v>
          </cell>
          <cell r="CQ98">
            <v>0</v>
          </cell>
          <cell r="CR98">
            <v>0</v>
          </cell>
          <cell r="CS98">
            <v>0</v>
          </cell>
          <cell r="CT98">
            <v>0</v>
          </cell>
          <cell r="CV98" t="str">
            <v>DTVV12155</v>
          </cell>
          <cell r="CW98">
            <v>0</v>
          </cell>
          <cell r="CZ98">
            <v>0</v>
          </cell>
          <cell r="DA98">
            <v>0</v>
          </cell>
          <cell r="DB98">
            <v>0</v>
          </cell>
          <cell r="DC98">
            <v>0</v>
          </cell>
          <cell r="DE98" t="str">
            <v>DTVV12155</v>
          </cell>
          <cell r="DF98">
            <v>0</v>
          </cell>
          <cell r="DI98">
            <v>0</v>
          </cell>
          <cell r="DJ98">
            <v>0</v>
          </cell>
          <cell r="DK98">
            <v>0</v>
          </cell>
          <cell r="DN98" t="str">
            <v>DTVV12155</v>
          </cell>
          <cell r="DO98">
            <v>0</v>
          </cell>
          <cell r="DR98">
            <v>0</v>
          </cell>
          <cell r="DS98">
            <v>0</v>
          </cell>
          <cell r="DT98">
            <v>0</v>
          </cell>
          <cell r="DU98">
            <v>0</v>
          </cell>
          <cell r="DW98" t="str">
            <v>DTVV12155</v>
          </cell>
          <cell r="DX98">
            <v>0</v>
          </cell>
          <cell r="EA98">
            <v>0</v>
          </cell>
          <cell r="EB98">
            <v>0</v>
          </cell>
          <cell r="EC98">
            <v>0</v>
          </cell>
          <cell r="ED98">
            <v>0</v>
          </cell>
          <cell r="EF98" t="str">
            <v>DTVV12155</v>
          </cell>
          <cell r="EG98">
            <v>0</v>
          </cell>
          <cell r="EJ98">
            <v>0</v>
          </cell>
          <cell r="EK98">
            <v>0</v>
          </cell>
          <cell r="EL98">
            <v>0</v>
          </cell>
          <cell r="EM98">
            <v>0</v>
          </cell>
          <cell r="EO98" t="str">
            <v>DTVV12155</v>
          </cell>
          <cell r="EP98">
            <v>0</v>
          </cell>
          <cell r="ES98">
            <v>0</v>
          </cell>
          <cell r="ET98">
            <v>0</v>
          </cell>
          <cell r="EU98">
            <v>0</v>
          </cell>
          <cell r="EV98">
            <v>0</v>
          </cell>
          <cell r="EX98" t="str">
            <v>DTVV12155</v>
          </cell>
          <cell r="EY98">
            <v>0</v>
          </cell>
          <cell r="FB98">
            <v>0</v>
          </cell>
          <cell r="FC98">
            <v>0</v>
          </cell>
          <cell r="FD98">
            <v>0</v>
          </cell>
          <cell r="FE98">
            <v>0</v>
          </cell>
          <cell r="FG98" t="str">
            <v>DTVV12155</v>
          </cell>
          <cell r="FH98">
            <v>0</v>
          </cell>
          <cell r="FK98">
            <v>0</v>
          </cell>
          <cell r="FL98">
            <v>0</v>
          </cell>
          <cell r="FM98">
            <v>0</v>
          </cell>
          <cell r="FN98">
            <v>0</v>
          </cell>
          <cell r="FP98" t="str">
            <v>DTVV12155</v>
          </cell>
          <cell r="FQ98">
            <v>0</v>
          </cell>
          <cell r="FT98">
            <v>0</v>
          </cell>
          <cell r="FU98">
            <v>0</v>
          </cell>
          <cell r="FV98">
            <v>0</v>
          </cell>
          <cell r="FW98">
            <v>0</v>
          </cell>
          <cell r="FY98" t="str">
            <v>DTVV12155</v>
          </cell>
          <cell r="FZ98">
            <v>0</v>
          </cell>
          <cell r="GC98">
            <v>0</v>
          </cell>
          <cell r="GD98">
            <v>0</v>
          </cell>
          <cell r="GE98">
            <v>0</v>
          </cell>
          <cell r="GF98">
            <v>0</v>
          </cell>
          <cell r="GH98" t="str">
            <v>DTVV12155</v>
          </cell>
          <cell r="GI98">
            <v>0</v>
          </cell>
          <cell r="GL98">
            <v>0</v>
          </cell>
          <cell r="GM98">
            <v>0</v>
          </cell>
          <cell r="GN98">
            <v>0</v>
          </cell>
          <cell r="GO98">
            <v>0</v>
          </cell>
          <cell r="GQ98" t="str">
            <v>DTVV12155</v>
          </cell>
          <cell r="GR98">
            <v>0</v>
          </cell>
          <cell r="GU98">
            <v>0</v>
          </cell>
          <cell r="GV98">
            <v>0</v>
          </cell>
          <cell r="GW98">
            <v>0</v>
          </cell>
          <cell r="GX98">
            <v>0</v>
          </cell>
          <cell r="GZ98" t="str">
            <v>DTVV12155</v>
          </cell>
          <cell r="HA98">
            <v>0</v>
          </cell>
          <cell r="HD98">
            <v>0</v>
          </cell>
          <cell r="HE98">
            <v>0</v>
          </cell>
          <cell r="HF98">
            <v>0</v>
          </cell>
          <cell r="HG98">
            <v>0</v>
          </cell>
          <cell r="HI98" t="str">
            <v>DTVV12155</v>
          </cell>
          <cell r="HJ98">
            <v>0</v>
          </cell>
          <cell r="HM98">
            <v>0</v>
          </cell>
          <cell r="HN98">
            <v>0</v>
          </cell>
          <cell r="HO98">
            <v>0</v>
          </cell>
          <cell r="HP98">
            <v>0</v>
          </cell>
          <cell r="HR98" t="str">
            <v>DTVV12155</v>
          </cell>
          <cell r="HS98">
            <v>0</v>
          </cell>
          <cell r="HV98">
            <v>0</v>
          </cell>
          <cell r="HW98">
            <v>0</v>
          </cell>
          <cell r="HX98">
            <v>0</v>
          </cell>
          <cell r="HY98">
            <v>0</v>
          </cell>
          <cell r="IA98" t="str">
            <v>DTVV12155</v>
          </cell>
          <cell r="IB98">
            <v>0</v>
          </cell>
          <cell r="IE98">
            <v>0</v>
          </cell>
          <cell r="IF98">
            <v>0</v>
          </cell>
          <cell r="IG98">
            <v>0</v>
          </cell>
          <cell r="IH98">
            <v>0</v>
          </cell>
          <cell r="IJ98" t="str">
            <v>DTVV12155</v>
          </cell>
          <cell r="IK98">
            <v>0</v>
          </cell>
          <cell r="IN98">
            <v>0</v>
          </cell>
          <cell r="IO98">
            <v>0</v>
          </cell>
          <cell r="IP98">
            <v>0</v>
          </cell>
          <cell r="IQ98">
            <v>0</v>
          </cell>
        </row>
        <row r="99">
          <cell r="A99" t="str">
            <v>DTVV12156</v>
          </cell>
          <cell r="B99">
            <v>0</v>
          </cell>
          <cell r="E99">
            <v>0</v>
          </cell>
          <cell r="F99">
            <v>24</v>
          </cell>
          <cell r="G99">
            <v>100</v>
          </cell>
          <cell r="H99">
            <v>0</v>
          </cell>
          <cell r="J99" t="str">
            <v>DTVV12156</v>
          </cell>
          <cell r="K99">
            <v>0</v>
          </cell>
          <cell r="N99">
            <v>0</v>
          </cell>
          <cell r="O99">
            <v>24</v>
          </cell>
          <cell r="P99">
            <v>100</v>
          </cell>
          <cell r="Q99">
            <v>0</v>
          </cell>
          <cell r="S99" t="str">
            <v>DTVV12156</v>
          </cell>
          <cell r="T99">
            <v>0</v>
          </cell>
          <cell r="W99">
            <v>0</v>
          </cell>
          <cell r="X99">
            <v>24</v>
          </cell>
          <cell r="Y99">
            <v>100</v>
          </cell>
          <cell r="Z99">
            <v>0</v>
          </cell>
          <cell r="AB99" t="str">
            <v>DTVV12156</v>
          </cell>
          <cell r="AC99">
            <v>15.6</v>
          </cell>
          <cell r="AD99">
            <v>100</v>
          </cell>
          <cell r="AE99">
            <v>0</v>
          </cell>
          <cell r="AF99">
            <v>15.6</v>
          </cell>
          <cell r="AG99">
            <v>24</v>
          </cell>
          <cell r="AH99">
            <v>35</v>
          </cell>
          <cell r="AI99">
            <v>0</v>
          </cell>
          <cell r="AK99" t="str">
            <v>DTVV12156</v>
          </cell>
          <cell r="AL99">
            <v>7.3339999999999996</v>
          </cell>
          <cell r="AM99">
            <v>0</v>
          </cell>
          <cell r="AN99">
            <v>100</v>
          </cell>
          <cell r="AO99">
            <v>7.3339999999999996</v>
          </cell>
          <cell r="AP99">
            <v>24</v>
          </cell>
          <cell r="AQ99">
            <v>69.44</v>
          </cell>
          <cell r="AR99">
            <v>0</v>
          </cell>
          <cell r="AT99" t="str">
            <v>DTVV12156</v>
          </cell>
          <cell r="AU99">
            <v>1.7829999999999999</v>
          </cell>
          <cell r="AV99">
            <v>0</v>
          </cell>
          <cell r="AW99">
            <v>100</v>
          </cell>
          <cell r="AX99">
            <v>1.7829999999999999</v>
          </cell>
          <cell r="AY99">
            <v>24</v>
          </cell>
          <cell r="AZ99">
            <v>92.57</v>
          </cell>
          <cell r="BA99">
            <v>0</v>
          </cell>
          <cell r="BC99" t="str">
            <v>DTVV12156</v>
          </cell>
          <cell r="BD99">
            <v>0</v>
          </cell>
          <cell r="BG99">
            <v>0</v>
          </cell>
          <cell r="BH99">
            <v>24</v>
          </cell>
          <cell r="BI99">
            <v>100</v>
          </cell>
          <cell r="BJ99">
            <v>0</v>
          </cell>
          <cell r="BL99" t="str">
            <v>DTVV12156</v>
          </cell>
          <cell r="BM99">
            <v>2.85</v>
          </cell>
          <cell r="BN99">
            <v>0</v>
          </cell>
          <cell r="BO99">
            <v>100</v>
          </cell>
          <cell r="BP99">
            <v>2.85</v>
          </cell>
          <cell r="BQ99">
            <v>24</v>
          </cell>
          <cell r="BR99">
            <v>88.13</v>
          </cell>
          <cell r="BS99">
            <v>0</v>
          </cell>
          <cell r="BU99" t="str">
            <v>DTVV12156</v>
          </cell>
          <cell r="BV99">
            <v>0.1</v>
          </cell>
          <cell r="BW99">
            <v>0</v>
          </cell>
          <cell r="BX99">
            <v>100</v>
          </cell>
          <cell r="BY99">
            <v>0.1</v>
          </cell>
          <cell r="BZ99">
            <v>24</v>
          </cell>
          <cell r="CA99">
            <v>99.58</v>
          </cell>
          <cell r="CB99">
            <v>0.1</v>
          </cell>
          <cell r="CD99" t="str">
            <v>DTVV12156</v>
          </cell>
          <cell r="CE99">
            <v>0.66700000000000004</v>
          </cell>
          <cell r="CF99">
            <v>0</v>
          </cell>
          <cell r="CG99">
            <v>100</v>
          </cell>
          <cell r="CH99">
            <v>4.5339999999999998</v>
          </cell>
          <cell r="CI99">
            <v>24</v>
          </cell>
          <cell r="CJ99">
            <v>81.11</v>
          </cell>
          <cell r="CK99">
            <v>0</v>
          </cell>
          <cell r="CM99" t="str">
            <v>DTVV12156</v>
          </cell>
          <cell r="CN99">
            <v>0</v>
          </cell>
          <cell r="CQ99">
            <v>0</v>
          </cell>
          <cell r="CR99">
            <v>24</v>
          </cell>
          <cell r="CS99">
            <v>100</v>
          </cell>
          <cell r="CT99">
            <v>0</v>
          </cell>
          <cell r="CV99" t="str">
            <v>DTVV12156</v>
          </cell>
          <cell r="CW99">
            <v>0</v>
          </cell>
          <cell r="CZ99">
            <v>0</v>
          </cell>
          <cell r="DA99">
            <v>24</v>
          </cell>
          <cell r="DB99">
            <v>100</v>
          </cell>
          <cell r="DC99">
            <v>0</v>
          </cell>
          <cell r="DE99" t="str">
            <v>DTVV12156</v>
          </cell>
          <cell r="DF99">
            <v>0</v>
          </cell>
          <cell r="DI99">
            <v>0</v>
          </cell>
          <cell r="DJ99">
            <v>24</v>
          </cell>
          <cell r="DK99">
            <v>100</v>
          </cell>
          <cell r="DN99" t="str">
            <v>DTVV12156</v>
          </cell>
          <cell r="DO99">
            <v>0</v>
          </cell>
          <cell r="DR99">
            <v>0</v>
          </cell>
          <cell r="DS99">
            <v>24</v>
          </cell>
          <cell r="DT99">
            <v>100</v>
          </cell>
          <cell r="DU99">
            <v>0</v>
          </cell>
          <cell r="DW99" t="str">
            <v>DTVV12156</v>
          </cell>
          <cell r="DX99">
            <v>1.55</v>
          </cell>
          <cell r="DY99">
            <v>0</v>
          </cell>
          <cell r="DZ99">
            <v>100</v>
          </cell>
          <cell r="EA99">
            <v>1.55</v>
          </cell>
          <cell r="EB99">
            <v>24</v>
          </cell>
          <cell r="EC99">
            <v>93.54</v>
          </cell>
          <cell r="ED99">
            <v>0</v>
          </cell>
          <cell r="EF99" t="str">
            <v>DTVV12156</v>
          </cell>
          <cell r="EG99">
            <v>1.0009999999999999</v>
          </cell>
          <cell r="EH99">
            <v>0</v>
          </cell>
          <cell r="EI99">
            <v>100</v>
          </cell>
          <cell r="EJ99">
            <v>1.0009999999999999</v>
          </cell>
          <cell r="EK99">
            <v>24</v>
          </cell>
          <cell r="EL99">
            <v>95.83</v>
          </cell>
          <cell r="EM99">
            <v>0</v>
          </cell>
          <cell r="EO99" t="str">
            <v>DTVV12156</v>
          </cell>
          <cell r="EP99">
            <v>3.5</v>
          </cell>
          <cell r="EQ99">
            <v>0</v>
          </cell>
          <cell r="ER99">
            <v>100</v>
          </cell>
          <cell r="ES99">
            <v>3.8</v>
          </cell>
          <cell r="ET99">
            <v>24</v>
          </cell>
          <cell r="EU99">
            <v>84.17</v>
          </cell>
          <cell r="EV99">
            <v>0</v>
          </cell>
          <cell r="EX99" t="str">
            <v>DTVV12156</v>
          </cell>
          <cell r="EY99">
            <v>1.55</v>
          </cell>
          <cell r="EZ99">
            <v>100</v>
          </cell>
          <cell r="FA99">
            <v>0</v>
          </cell>
          <cell r="FB99">
            <v>1.55</v>
          </cell>
          <cell r="FC99">
            <v>24</v>
          </cell>
          <cell r="FD99">
            <v>93.54</v>
          </cell>
          <cell r="FE99">
            <v>0</v>
          </cell>
          <cell r="FG99" t="str">
            <v>DTVV12156</v>
          </cell>
          <cell r="FH99">
            <v>0</v>
          </cell>
          <cell r="FK99">
            <v>0</v>
          </cell>
          <cell r="FL99">
            <v>24</v>
          </cell>
          <cell r="FM99">
            <v>100</v>
          </cell>
          <cell r="FN99">
            <v>0</v>
          </cell>
          <cell r="FP99" t="str">
            <v>DTVV12156</v>
          </cell>
          <cell r="FQ99">
            <v>0</v>
          </cell>
          <cell r="FT99">
            <v>0</v>
          </cell>
          <cell r="FU99">
            <v>24</v>
          </cell>
          <cell r="FV99">
            <v>100</v>
          </cell>
          <cell r="FW99">
            <v>0</v>
          </cell>
          <cell r="FY99" t="str">
            <v>DTVV12156</v>
          </cell>
          <cell r="FZ99">
            <v>0</v>
          </cell>
          <cell r="GC99">
            <v>0</v>
          </cell>
          <cell r="GD99">
            <v>24</v>
          </cell>
          <cell r="GE99">
            <v>100</v>
          </cell>
          <cell r="GF99">
            <v>0</v>
          </cell>
          <cell r="GH99" t="str">
            <v>DTVV12156</v>
          </cell>
          <cell r="GI99">
            <v>1.75</v>
          </cell>
          <cell r="GJ99">
            <v>0</v>
          </cell>
          <cell r="GK99">
            <v>100</v>
          </cell>
          <cell r="GL99">
            <v>1.75</v>
          </cell>
          <cell r="GM99">
            <v>24</v>
          </cell>
          <cell r="GN99">
            <v>92.71</v>
          </cell>
          <cell r="GO99">
            <v>0</v>
          </cell>
          <cell r="GQ99" t="str">
            <v>DTVV12156</v>
          </cell>
          <cell r="GR99">
            <v>0</v>
          </cell>
          <cell r="GU99">
            <v>0</v>
          </cell>
          <cell r="GV99">
            <v>24</v>
          </cell>
          <cell r="GW99">
            <v>100</v>
          </cell>
          <cell r="GX99">
            <v>0</v>
          </cell>
          <cell r="GZ99" t="str">
            <v>DTVV12156</v>
          </cell>
          <cell r="HA99">
            <v>0</v>
          </cell>
          <cell r="HD99">
            <v>0</v>
          </cell>
          <cell r="HE99">
            <v>24</v>
          </cell>
          <cell r="HF99">
            <v>100</v>
          </cell>
          <cell r="HG99">
            <v>0</v>
          </cell>
          <cell r="HI99" t="str">
            <v>DTVV12156</v>
          </cell>
          <cell r="HJ99">
            <v>0</v>
          </cell>
          <cell r="HM99">
            <v>5.3</v>
          </cell>
          <cell r="HN99">
            <v>24</v>
          </cell>
          <cell r="HO99">
            <v>77.92</v>
          </cell>
          <cell r="HP99">
            <v>0</v>
          </cell>
          <cell r="HR99" t="str">
            <v>DTVV12156</v>
          </cell>
          <cell r="HS99">
            <v>0</v>
          </cell>
          <cell r="HV99">
            <v>0.86699999999999999</v>
          </cell>
          <cell r="HW99">
            <v>24</v>
          </cell>
          <cell r="HX99">
            <v>96.39</v>
          </cell>
          <cell r="HY99">
            <v>0</v>
          </cell>
          <cell r="IA99" t="str">
            <v>DTVV12156</v>
          </cell>
          <cell r="IB99">
            <v>0</v>
          </cell>
          <cell r="IE99">
            <v>0</v>
          </cell>
          <cell r="IF99">
            <v>24</v>
          </cell>
          <cell r="IG99">
            <v>100</v>
          </cell>
          <cell r="IH99">
            <v>0</v>
          </cell>
          <cell r="IJ99" t="str">
            <v>DTVV12156</v>
          </cell>
          <cell r="IK99">
            <v>0</v>
          </cell>
          <cell r="IN99">
            <v>0</v>
          </cell>
          <cell r="IO99">
            <v>24</v>
          </cell>
          <cell r="IP99">
            <v>100</v>
          </cell>
          <cell r="IQ99">
            <v>0</v>
          </cell>
        </row>
        <row r="100">
          <cell r="A100" t="str">
            <v>DTVV44017</v>
          </cell>
          <cell r="B100">
            <v>0</v>
          </cell>
          <cell r="E100">
            <v>0</v>
          </cell>
          <cell r="F100">
            <v>24</v>
          </cell>
          <cell r="G100">
            <v>100</v>
          </cell>
          <cell r="H100">
            <v>0</v>
          </cell>
          <cell r="J100" t="str">
            <v>DTVV44017</v>
          </cell>
          <cell r="K100">
            <v>0</v>
          </cell>
          <cell r="N100">
            <v>0</v>
          </cell>
          <cell r="O100">
            <v>24</v>
          </cell>
          <cell r="P100">
            <v>100</v>
          </cell>
          <cell r="Q100">
            <v>0</v>
          </cell>
          <cell r="S100" t="str">
            <v>DTVV44017</v>
          </cell>
          <cell r="T100">
            <v>0</v>
          </cell>
          <cell r="W100">
            <v>0</v>
          </cell>
          <cell r="X100">
            <v>24</v>
          </cell>
          <cell r="Y100">
            <v>100</v>
          </cell>
          <cell r="Z100">
            <v>0</v>
          </cell>
          <cell r="AB100" t="str">
            <v>DTVV44017</v>
          </cell>
          <cell r="AC100">
            <v>0</v>
          </cell>
          <cell r="AF100">
            <v>0</v>
          </cell>
          <cell r="AG100">
            <v>24</v>
          </cell>
          <cell r="AH100">
            <v>100</v>
          </cell>
          <cell r="AI100">
            <v>0</v>
          </cell>
          <cell r="AK100" t="str">
            <v>DTVV44017</v>
          </cell>
          <cell r="AL100">
            <v>0</v>
          </cell>
          <cell r="AO100">
            <v>0</v>
          </cell>
          <cell r="AP100">
            <v>24</v>
          </cell>
          <cell r="AQ100">
            <v>100</v>
          </cell>
          <cell r="AR100">
            <v>0</v>
          </cell>
          <cell r="AT100" t="str">
            <v>DTVV44017</v>
          </cell>
          <cell r="AU100">
            <v>2.9169999999999998</v>
          </cell>
          <cell r="AV100">
            <v>100</v>
          </cell>
          <cell r="AW100">
            <v>0</v>
          </cell>
          <cell r="AX100">
            <v>2.9169999999999998</v>
          </cell>
          <cell r="AY100">
            <v>24</v>
          </cell>
          <cell r="AZ100">
            <v>87.85</v>
          </cell>
          <cell r="BA100">
            <v>0</v>
          </cell>
          <cell r="BC100" t="str">
            <v>DTVV44017</v>
          </cell>
          <cell r="BD100">
            <v>0</v>
          </cell>
          <cell r="BG100">
            <v>0</v>
          </cell>
          <cell r="BH100">
            <v>24</v>
          </cell>
          <cell r="BI100">
            <v>100</v>
          </cell>
          <cell r="BJ100">
            <v>0</v>
          </cell>
          <cell r="BL100" t="str">
            <v>DTVV44017</v>
          </cell>
          <cell r="BM100">
            <v>0</v>
          </cell>
          <cell r="BP100">
            <v>0</v>
          </cell>
          <cell r="BQ100">
            <v>24</v>
          </cell>
          <cell r="BR100">
            <v>100</v>
          </cell>
          <cell r="BS100">
            <v>0</v>
          </cell>
          <cell r="BU100" t="str">
            <v>DTVV44017</v>
          </cell>
          <cell r="BV100">
            <v>2.35</v>
          </cell>
          <cell r="BW100">
            <v>0</v>
          </cell>
          <cell r="BX100">
            <v>100</v>
          </cell>
          <cell r="BY100">
            <v>2.35</v>
          </cell>
          <cell r="BZ100">
            <v>24</v>
          </cell>
          <cell r="CA100">
            <v>90.21</v>
          </cell>
          <cell r="CB100">
            <v>2.35</v>
          </cell>
          <cell r="CD100" t="str">
            <v>DTVV44017</v>
          </cell>
          <cell r="CE100">
            <v>0.55000000000000004</v>
          </cell>
          <cell r="CF100">
            <v>0</v>
          </cell>
          <cell r="CG100">
            <v>100</v>
          </cell>
          <cell r="CH100">
            <v>0.55000000000000004</v>
          </cell>
          <cell r="CI100">
            <v>24</v>
          </cell>
          <cell r="CJ100">
            <v>97.71</v>
          </cell>
          <cell r="CK100">
            <v>0</v>
          </cell>
          <cell r="CM100" t="str">
            <v>DTVV44017</v>
          </cell>
          <cell r="CN100">
            <v>22.15</v>
          </cell>
          <cell r="CO100">
            <v>0</v>
          </cell>
          <cell r="CP100">
            <v>100</v>
          </cell>
          <cell r="CQ100">
            <v>22.15</v>
          </cell>
          <cell r="CR100">
            <v>24</v>
          </cell>
          <cell r="CS100">
            <v>7.71</v>
          </cell>
          <cell r="CT100">
            <v>0</v>
          </cell>
          <cell r="CV100" t="str">
            <v>DTVV44017</v>
          </cell>
          <cell r="CW100">
            <v>14.715999999999999</v>
          </cell>
          <cell r="CX100">
            <v>0</v>
          </cell>
          <cell r="CY100">
            <v>100</v>
          </cell>
          <cell r="CZ100">
            <v>14.715999999999999</v>
          </cell>
          <cell r="DA100">
            <v>24</v>
          </cell>
          <cell r="DB100">
            <v>38.68</v>
          </cell>
          <cell r="DC100">
            <v>14.72</v>
          </cell>
          <cell r="DE100" t="str">
            <v>DTVV44017</v>
          </cell>
          <cell r="DF100">
            <v>2.367</v>
          </cell>
          <cell r="DG100">
            <v>0</v>
          </cell>
          <cell r="DH100">
            <v>100</v>
          </cell>
          <cell r="DI100">
            <v>2.367</v>
          </cell>
          <cell r="DJ100">
            <v>24</v>
          </cell>
          <cell r="DK100">
            <v>90.14</v>
          </cell>
          <cell r="DN100" t="str">
            <v>DTVV44017</v>
          </cell>
          <cell r="DO100">
            <v>1.167</v>
          </cell>
          <cell r="DP100">
            <v>74.293000000000006</v>
          </cell>
          <cell r="DQ100">
            <v>25.707000000000001</v>
          </cell>
          <cell r="DR100">
            <v>1.167</v>
          </cell>
          <cell r="DS100">
            <v>24</v>
          </cell>
          <cell r="DT100">
            <v>95.14</v>
          </cell>
          <cell r="DU100">
            <v>1.17</v>
          </cell>
          <cell r="DW100" t="str">
            <v>DTVV44017</v>
          </cell>
          <cell r="DX100">
            <v>3.2330000000000001</v>
          </cell>
          <cell r="DY100">
            <v>0</v>
          </cell>
          <cell r="DZ100">
            <v>100</v>
          </cell>
          <cell r="EA100">
            <v>3.2330000000000001</v>
          </cell>
          <cell r="EB100">
            <v>24</v>
          </cell>
          <cell r="EC100">
            <v>86.53</v>
          </cell>
          <cell r="ED100">
            <v>3.23</v>
          </cell>
          <cell r="EF100" t="str">
            <v>DTVV44017</v>
          </cell>
          <cell r="EG100">
            <v>4.0010000000000003</v>
          </cell>
          <cell r="EH100">
            <v>0</v>
          </cell>
          <cell r="EI100">
            <v>100</v>
          </cell>
          <cell r="EJ100">
            <v>4.0010000000000003</v>
          </cell>
          <cell r="EK100">
            <v>24</v>
          </cell>
          <cell r="EL100">
            <v>83.33</v>
          </cell>
          <cell r="EM100">
            <v>0</v>
          </cell>
          <cell r="EO100" t="str">
            <v>DTVV44017</v>
          </cell>
          <cell r="EP100">
            <v>8.6329999999999991</v>
          </cell>
          <cell r="EQ100">
            <v>0</v>
          </cell>
          <cell r="ER100">
            <v>100</v>
          </cell>
          <cell r="ES100">
            <v>8.6329999999999991</v>
          </cell>
          <cell r="ET100">
            <v>24</v>
          </cell>
          <cell r="EU100">
            <v>64.03</v>
          </cell>
          <cell r="EV100">
            <v>0</v>
          </cell>
          <cell r="EX100" t="str">
            <v>DTVV44017</v>
          </cell>
          <cell r="EY100">
            <v>0</v>
          </cell>
          <cell r="FB100">
            <v>0</v>
          </cell>
          <cell r="FC100">
            <v>24</v>
          </cell>
          <cell r="FD100">
            <v>100</v>
          </cell>
          <cell r="FE100">
            <v>0</v>
          </cell>
          <cell r="FG100" t="str">
            <v>DTVV44017</v>
          </cell>
          <cell r="FH100">
            <v>1.117</v>
          </cell>
          <cell r="FI100">
            <v>0</v>
          </cell>
          <cell r="FJ100">
            <v>100</v>
          </cell>
          <cell r="FK100">
            <v>1.117</v>
          </cell>
          <cell r="FL100">
            <v>24</v>
          </cell>
          <cell r="FM100">
            <v>95.35</v>
          </cell>
          <cell r="FN100">
            <v>1.1200000000000001</v>
          </cell>
          <cell r="FP100" t="str">
            <v>DTVV44017</v>
          </cell>
          <cell r="FQ100">
            <v>0</v>
          </cell>
          <cell r="FT100">
            <v>0</v>
          </cell>
          <cell r="FU100">
            <v>24</v>
          </cell>
          <cell r="FV100">
            <v>100</v>
          </cell>
          <cell r="FW100">
            <v>0</v>
          </cell>
          <cell r="FY100" t="str">
            <v>DTVV44017</v>
          </cell>
          <cell r="FZ100">
            <v>0.25</v>
          </cell>
          <cell r="GA100">
            <v>0</v>
          </cell>
          <cell r="GB100">
            <v>100</v>
          </cell>
          <cell r="GC100">
            <v>0.25</v>
          </cell>
          <cell r="GD100">
            <v>24</v>
          </cell>
          <cell r="GE100">
            <v>98.96</v>
          </cell>
          <cell r="GF100">
            <v>0</v>
          </cell>
          <cell r="GH100" t="str">
            <v>DTVV44017</v>
          </cell>
          <cell r="GI100">
            <v>0</v>
          </cell>
          <cell r="GL100">
            <v>0</v>
          </cell>
          <cell r="GM100">
            <v>24</v>
          </cell>
          <cell r="GN100">
            <v>100</v>
          </cell>
          <cell r="GO100">
            <v>0</v>
          </cell>
          <cell r="GQ100" t="str">
            <v>DTVV44017</v>
          </cell>
          <cell r="GR100">
            <v>0</v>
          </cell>
          <cell r="GU100">
            <v>0</v>
          </cell>
          <cell r="GV100">
            <v>24</v>
          </cell>
          <cell r="GW100">
            <v>100</v>
          </cell>
          <cell r="GX100">
            <v>0</v>
          </cell>
          <cell r="GZ100" t="str">
            <v>DTVV44017</v>
          </cell>
          <cell r="HA100">
            <v>0</v>
          </cell>
          <cell r="HD100">
            <v>0</v>
          </cell>
          <cell r="HE100">
            <v>24</v>
          </cell>
          <cell r="HF100">
            <v>100</v>
          </cell>
          <cell r="HG100">
            <v>0</v>
          </cell>
          <cell r="HI100" t="str">
            <v>DTVV44017</v>
          </cell>
          <cell r="HJ100">
            <v>7.5670000000000002</v>
          </cell>
          <cell r="HK100">
            <v>100</v>
          </cell>
          <cell r="HL100">
            <v>0</v>
          </cell>
          <cell r="HM100">
            <v>7.5670000000000002</v>
          </cell>
          <cell r="HN100">
            <v>24</v>
          </cell>
          <cell r="HO100">
            <v>68.47</v>
          </cell>
          <cell r="HP100">
            <v>0</v>
          </cell>
          <cell r="HR100" t="str">
            <v>DTVV44017</v>
          </cell>
          <cell r="HS100">
            <v>1.4</v>
          </cell>
          <cell r="HT100">
            <v>0</v>
          </cell>
          <cell r="HU100">
            <v>100</v>
          </cell>
          <cell r="HV100">
            <v>1.4</v>
          </cell>
          <cell r="HW100">
            <v>24</v>
          </cell>
          <cell r="HX100">
            <v>94.17</v>
          </cell>
          <cell r="HY100">
            <v>1.4</v>
          </cell>
          <cell r="IA100" t="str">
            <v>DTVV44017</v>
          </cell>
          <cell r="IB100">
            <v>3.2829999999999999</v>
          </cell>
          <cell r="IC100">
            <v>0</v>
          </cell>
          <cell r="ID100">
            <v>100</v>
          </cell>
          <cell r="IE100">
            <v>3.2829999999999999</v>
          </cell>
          <cell r="IF100">
            <v>24</v>
          </cell>
          <cell r="IG100">
            <v>86.32</v>
          </cell>
          <cell r="IH100">
            <v>3.28</v>
          </cell>
          <cell r="IJ100" t="str">
            <v>DTVV44017</v>
          </cell>
          <cell r="IK100">
            <v>0</v>
          </cell>
          <cell r="IN100">
            <v>0</v>
          </cell>
          <cell r="IO100">
            <v>24</v>
          </cell>
          <cell r="IP100">
            <v>100</v>
          </cell>
          <cell r="IQ100">
            <v>0</v>
          </cell>
        </row>
        <row r="101">
          <cell r="A101" t="str">
            <v>DTVV44018</v>
          </cell>
          <cell r="B101">
            <v>8.1</v>
          </cell>
          <cell r="C101">
            <v>0</v>
          </cell>
          <cell r="D101">
            <v>100</v>
          </cell>
          <cell r="E101">
            <v>8.1</v>
          </cell>
          <cell r="F101">
            <v>24</v>
          </cell>
          <cell r="G101">
            <v>66.25</v>
          </cell>
          <cell r="H101">
            <v>0</v>
          </cell>
          <cell r="J101" t="str">
            <v>DTVV44018</v>
          </cell>
          <cell r="K101">
            <v>5.617</v>
          </cell>
          <cell r="L101">
            <v>0</v>
          </cell>
          <cell r="M101">
            <v>100</v>
          </cell>
          <cell r="N101">
            <v>6.4</v>
          </cell>
          <cell r="O101">
            <v>24</v>
          </cell>
          <cell r="P101">
            <v>73.33</v>
          </cell>
          <cell r="Q101">
            <v>0</v>
          </cell>
          <cell r="S101" t="str">
            <v>DTVV44018</v>
          </cell>
          <cell r="T101">
            <v>14.118</v>
          </cell>
          <cell r="U101">
            <v>0</v>
          </cell>
          <cell r="V101">
            <v>100</v>
          </cell>
          <cell r="W101">
            <v>14.118</v>
          </cell>
          <cell r="X101">
            <v>24</v>
          </cell>
          <cell r="Y101">
            <v>41.18</v>
          </cell>
          <cell r="Z101">
            <v>14.12</v>
          </cell>
          <cell r="AB101" t="str">
            <v>DTVV44018</v>
          </cell>
          <cell r="AC101">
            <v>7.1829999999999998</v>
          </cell>
          <cell r="AD101">
            <v>0</v>
          </cell>
          <cell r="AE101">
            <v>100</v>
          </cell>
          <cell r="AF101">
            <v>7.1829999999999998</v>
          </cell>
          <cell r="AG101">
            <v>24</v>
          </cell>
          <cell r="AH101">
            <v>70.069999999999993</v>
          </cell>
          <cell r="AI101">
            <v>7.18</v>
          </cell>
          <cell r="AK101" t="str">
            <v>DTVV44018</v>
          </cell>
          <cell r="AL101">
            <v>0</v>
          </cell>
          <cell r="AO101">
            <v>0</v>
          </cell>
          <cell r="AP101">
            <v>24</v>
          </cell>
          <cell r="AQ101">
            <v>100</v>
          </cell>
          <cell r="AR101">
            <v>0</v>
          </cell>
          <cell r="AT101" t="str">
            <v>DTVV44018</v>
          </cell>
          <cell r="AU101">
            <v>22.832999999999998</v>
          </cell>
          <cell r="AV101">
            <v>0</v>
          </cell>
          <cell r="AW101">
            <v>100</v>
          </cell>
          <cell r="AX101">
            <v>22.832999999999998</v>
          </cell>
          <cell r="AY101">
            <v>24</v>
          </cell>
          <cell r="AZ101">
            <v>4.8600000000000003</v>
          </cell>
          <cell r="BA101">
            <v>0</v>
          </cell>
          <cell r="BC101" t="str">
            <v>DTVV44018</v>
          </cell>
          <cell r="BD101">
            <v>8.5830000000000002</v>
          </cell>
          <cell r="BE101">
            <v>0</v>
          </cell>
          <cell r="BF101">
            <v>100</v>
          </cell>
          <cell r="BG101">
            <v>8.5830000000000002</v>
          </cell>
          <cell r="BH101">
            <v>24</v>
          </cell>
          <cell r="BI101">
            <v>64.239999999999995</v>
          </cell>
          <cell r="BJ101">
            <v>8.58</v>
          </cell>
          <cell r="BL101" t="str">
            <v>DTVV44018</v>
          </cell>
          <cell r="BM101">
            <v>9.5510000000000002</v>
          </cell>
          <cell r="BN101">
            <v>0</v>
          </cell>
          <cell r="BO101">
            <v>100</v>
          </cell>
          <cell r="BP101">
            <v>9.5510000000000002</v>
          </cell>
          <cell r="BQ101">
            <v>24</v>
          </cell>
          <cell r="BR101">
            <v>60.2</v>
          </cell>
          <cell r="BS101">
            <v>0</v>
          </cell>
          <cell r="BU101" t="str">
            <v>DTVV44018</v>
          </cell>
          <cell r="BV101">
            <v>15.916</v>
          </cell>
          <cell r="BW101">
            <v>0</v>
          </cell>
          <cell r="BX101">
            <v>100</v>
          </cell>
          <cell r="BY101">
            <v>15.916</v>
          </cell>
          <cell r="BZ101">
            <v>24</v>
          </cell>
          <cell r="CA101">
            <v>33.68</v>
          </cell>
          <cell r="CB101">
            <v>0</v>
          </cell>
          <cell r="CD101" t="str">
            <v>DTVV44018</v>
          </cell>
          <cell r="CE101">
            <v>3.05</v>
          </cell>
          <cell r="CF101">
            <v>0</v>
          </cell>
          <cell r="CG101">
            <v>100</v>
          </cell>
          <cell r="CH101">
            <v>3.05</v>
          </cell>
          <cell r="CI101">
            <v>24</v>
          </cell>
          <cell r="CJ101">
            <v>87.29</v>
          </cell>
          <cell r="CK101">
            <v>0</v>
          </cell>
          <cell r="CM101" t="str">
            <v>DTVV44018</v>
          </cell>
          <cell r="CN101">
            <v>2.4830000000000001</v>
          </cell>
          <cell r="CO101">
            <v>0</v>
          </cell>
          <cell r="CP101">
            <v>100</v>
          </cell>
          <cell r="CQ101">
            <v>2.4830000000000001</v>
          </cell>
          <cell r="CR101">
            <v>24</v>
          </cell>
          <cell r="CS101">
            <v>89.65</v>
          </cell>
          <cell r="CT101">
            <v>0</v>
          </cell>
          <cell r="CV101" t="str">
            <v>DTVV44018</v>
          </cell>
          <cell r="CW101">
            <v>13.7</v>
          </cell>
          <cell r="CX101">
            <v>0</v>
          </cell>
          <cell r="CY101">
            <v>100</v>
          </cell>
          <cell r="CZ101">
            <v>13.7</v>
          </cell>
          <cell r="DA101">
            <v>24</v>
          </cell>
          <cell r="DB101">
            <v>42.92</v>
          </cell>
          <cell r="DC101">
            <v>0</v>
          </cell>
          <cell r="DE101" t="str">
            <v>DTVV44018</v>
          </cell>
          <cell r="DF101">
            <v>10.7</v>
          </cell>
          <cell r="DG101">
            <v>0</v>
          </cell>
          <cell r="DH101">
            <v>100</v>
          </cell>
          <cell r="DI101">
            <v>10.7</v>
          </cell>
          <cell r="DJ101">
            <v>24</v>
          </cell>
          <cell r="DK101">
            <v>55.42</v>
          </cell>
          <cell r="DN101" t="str">
            <v>DTVV44018</v>
          </cell>
          <cell r="DO101">
            <v>1.0329999999999999</v>
          </cell>
          <cell r="DP101">
            <v>0</v>
          </cell>
          <cell r="DQ101">
            <v>100</v>
          </cell>
          <cell r="DR101">
            <v>1.0329999999999999</v>
          </cell>
          <cell r="DS101">
            <v>24</v>
          </cell>
          <cell r="DT101">
            <v>95.7</v>
          </cell>
          <cell r="DU101">
            <v>1.03</v>
          </cell>
          <cell r="DW101" t="str">
            <v>DTVV44018</v>
          </cell>
          <cell r="DX101">
            <v>11.083</v>
          </cell>
          <cell r="DY101">
            <v>0</v>
          </cell>
          <cell r="DZ101">
            <v>100</v>
          </cell>
          <cell r="EA101">
            <v>11.083</v>
          </cell>
          <cell r="EB101">
            <v>24</v>
          </cell>
          <cell r="EC101">
            <v>53.82</v>
          </cell>
          <cell r="ED101">
            <v>5.54</v>
          </cell>
          <cell r="EF101" t="str">
            <v>DTVV44018</v>
          </cell>
          <cell r="EG101">
            <v>0.7</v>
          </cell>
          <cell r="EH101">
            <v>0</v>
          </cell>
          <cell r="EI101">
            <v>100</v>
          </cell>
          <cell r="EJ101">
            <v>0.7</v>
          </cell>
          <cell r="EK101">
            <v>24</v>
          </cell>
          <cell r="EL101">
            <v>97.08</v>
          </cell>
          <cell r="EM101">
            <v>0</v>
          </cell>
          <cell r="EO101" t="str">
            <v>DTVV44018</v>
          </cell>
          <cell r="EP101">
            <v>0.81699999999999995</v>
          </cell>
          <cell r="EQ101">
            <v>0</v>
          </cell>
          <cell r="ER101">
            <v>100</v>
          </cell>
          <cell r="ES101">
            <v>0.81699999999999995</v>
          </cell>
          <cell r="ET101">
            <v>24</v>
          </cell>
          <cell r="EU101">
            <v>96.6</v>
          </cell>
          <cell r="EV101">
            <v>0.82</v>
          </cell>
          <cell r="EX101" t="str">
            <v>DTVV44018</v>
          </cell>
          <cell r="EY101">
            <v>0</v>
          </cell>
          <cell r="FB101">
            <v>0</v>
          </cell>
          <cell r="FC101">
            <v>24</v>
          </cell>
          <cell r="FD101">
            <v>100</v>
          </cell>
          <cell r="FE101">
            <v>0</v>
          </cell>
          <cell r="FG101" t="str">
            <v>DTVV44018</v>
          </cell>
          <cell r="FH101">
            <v>4.6660000000000004</v>
          </cell>
          <cell r="FI101">
            <v>0</v>
          </cell>
          <cell r="FJ101">
            <v>100</v>
          </cell>
          <cell r="FK101">
            <v>4.6660000000000004</v>
          </cell>
          <cell r="FL101">
            <v>24</v>
          </cell>
          <cell r="FM101">
            <v>80.56</v>
          </cell>
          <cell r="FN101">
            <v>0</v>
          </cell>
          <cell r="FP101" t="str">
            <v>DTVV44018</v>
          </cell>
          <cell r="FQ101">
            <v>14.066000000000001</v>
          </cell>
          <cell r="FR101">
            <v>0</v>
          </cell>
          <cell r="FS101">
            <v>100</v>
          </cell>
          <cell r="FT101">
            <v>14.066000000000001</v>
          </cell>
          <cell r="FU101">
            <v>24</v>
          </cell>
          <cell r="FV101">
            <v>41.39</v>
          </cell>
          <cell r="FW101">
            <v>14.07</v>
          </cell>
          <cell r="FY101" t="str">
            <v>DTVV44018</v>
          </cell>
          <cell r="FZ101">
            <v>24</v>
          </cell>
          <cell r="GA101">
            <v>0</v>
          </cell>
          <cell r="GB101">
            <v>100</v>
          </cell>
          <cell r="GC101">
            <v>24</v>
          </cell>
          <cell r="GD101">
            <v>24</v>
          </cell>
          <cell r="GE101">
            <v>0</v>
          </cell>
          <cell r="GF101">
            <v>0</v>
          </cell>
          <cell r="GH101" t="str">
            <v>DTVV44018</v>
          </cell>
          <cell r="GI101">
            <v>24</v>
          </cell>
          <cell r="GJ101">
            <v>0</v>
          </cell>
          <cell r="GK101">
            <v>100</v>
          </cell>
          <cell r="GL101">
            <v>24</v>
          </cell>
          <cell r="GM101">
            <v>24</v>
          </cell>
          <cell r="GN101">
            <v>0</v>
          </cell>
          <cell r="GO101">
            <v>24</v>
          </cell>
          <cell r="GQ101" t="str">
            <v>DTVV44018</v>
          </cell>
          <cell r="GR101">
            <v>24</v>
          </cell>
          <cell r="GS101">
            <v>0</v>
          </cell>
          <cell r="GT101">
            <v>100</v>
          </cell>
          <cell r="GU101">
            <v>24</v>
          </cell>
          <cell r="GV101">
            <v>24</v>
          </cell>
          <cell r="GW101">
            <v>0</v>
          </cell>
          <cell r="GX101">
            <v>0</v>
          </cell>
          <cell r="GZ101" t="str">
            <v>DTVV44018</v>
          </cell>
          <cell r="HA101">
            <v>24</v>
          </cell>
          <cell r="HB101">
            <v>85.488</v>
          </cell>
          <cell r="HC101">
            <v>14.513</v>
          </cell>
          <cell r="HD101">
            <v>24</v>
          </cell>
          <cell r="HE101">
            <v>24</v>
          </cell>
          <cell r="HF101">
            <v>0</v>
          </cell>
          <cell r="HG101">
            <v>0</v>
          </cell>
          <cell r="HI101" t="str">
            <v>DTVV44018</v>
          </cell>
          <cell r="HJ101">
            <v>24</v>
          </cell>
          <cell r="HK101">
            <v>100</v>
          </cell>
          <cell r="HL101">
            <v>0</v>
          </cell>
          <cell r="HM101">
            <v>24</v>
          </cell>
          <cell r="HN101">
            <v>24</v>
          </cell>
          <cell r="HO101">
            <v>0</v>
          </cell>
          <cell r="HP101">
            <v>0</v>
          </cell>
          <cell r="HR101" t="str">
            <v>DTVV44018</v>
          </cell>
          <cell r="HS101">
            <v>24</v>
          </cell>
          <cell r="HT101">
            <v>100</v>
          </cell>
          <cell r="HU101">
            <v>0</v>
          </cell>
          <cell r="HV101">
            <v>24</v>
          </cell>
          <cell r="HW101">
            <v>24</v>
          </cell>
          <cell r="HX101">
            <v>0</v>
          </cell>
          <cell r="HY101">
            <v>0</v>
          </cell>
          <cell r="IA101" t="str">
            <v>DTVV44018</v>
          </cell>
          <cell r="IB101">
            <v>14.417</v>
          </cell>
          <cell r="IC101">
            <v>24.047999999999998</v>
          </cell>
          <cell r="ID101">
            <v>75.951999999999998</v>
          </cell>
          <cell r="IE101">
            <v>14.417</v>
          </cell>
          <cell r="IF101">
            <v>24</v>
          </cell>
          <cell r="IG101">
            <v>39.93</v>
          </cell>
          <cell r="IH101">
            <v>0</v>
          </cell>
          <cell r="IJ101" t="str">
            <v>DTVV44018</v>
          </cell>
          <cell r="IK101">
            <v>5.5839999999999996</v>
          </cell>
          <cell r="IL101">
            <v>0</v>
          </cell>
          <cell r="IM101">
            <v>100</v>
          </cell>
          <cell r="IN101">
            <v>5.5839999999999996</v>
          </cell>
          <cell r="IO101">
            <v>24</v>
          </cell>
          <cell r="IP101">
            <v>76.73</v>
          </cell>
          <cell r="IQ101">
            <v>5.58</v>
          </cell>
        </row>
        <row r="102">
          <cell r="A102" t="str">
            <v>DTVV44019</v>
          </cell>
          <cell r="B102">
            <v>0</v>
          </cell>
          <cell r="E102">
            <v>0.45</v>
          </cell>
          <cell r="F102">
            <v>24</v>
          </cell>
          <cell r="G102">
            <v>98.13</v>
          </cell>
          <cell r="H102">
            <v>0</v>
          </cell>
          <cell r="J102" t="str">
            <v>DTVV44019</v>
          </cell>
          <cell r="K102">
            <v>0</v>
          </cell>
          <cell r="N102">
            <v>0</v>
          </cell>
          <cell r="O102">
            <v>24</v>
          </cell>
          <cell r="P102">
            <v>100</v>
          </cell>
          <cell r="Q102">
            <v>0</v>
          </cell>
          <cell r="S102" t="str">
            <v>DTVV44019</v>
          </cell>
          <cell r="T102">
            <v>4.5010000000000003</v>
          </cell>
          <cell r="U102">
            <v>0</v>
          </cell>
          <cell r="V102">
            <v>100</v>
          </cell>
          <cell r="W102">
            <v>4.5010000000000003</v>
          </cell>
          <cell r="X102">
            <v>24</v>
          </cell>
          <cell r="Y102">
            <v>81.25</v>
          </cell>
          <cell r="Z102">
            <v>0</v>
          </cell>
          <cell r="AB102" t="str">
            <v>DTVV44019</v>
          </cell>
          <cell r="AC102">
            <v>4.95</v>
          </cell>
          <cell r="AD102">
            <v>0</v>
          </cell>
          <cell r="AE102">
            <v>100</v>
          </cell>
          <cell r="AF102">
            <v>4.95</v>
          </cell>
          <cell r="AG102">
            <v>24</v>
          </cell>
          <cell r="AH102">
            <v>79.38</v>
          </cell>
          <cell r="AI102">
            <v>4.95</v>
          </cell>
          <cell r="AK102" t="str">
            <v>DTVV44019</v>
          </cell>
          <cell r="AL102">
            <v>0</v>
          </cell>
          <cell r="AO102">
            <v>0</v>
          </cell>
          <cell r="AP102">
            <v>24</v>
          </cell>
          <cell r="AQ102">
            <v>100</v>
          </cell>
          <cell r="AR102">
            <v>0</v>
          </cell>
          <cell r="AT102" t="str">
            <v>DTVV44019</v>
          </cell>
          <cell r="AU102">
            <v>9.0329999999999995</v>
          </cell>
          <cell r="AV102">
            <v>100</v>
          </cell>
          <cell r="AW102">
            <v>0</v>
          </cell>
          <cell r="AX102">
            <v>9.0329999999999995</v>
          </cell>
          <cell r="AY102">
            <v>24</v>
          </cell>
          <cell r="AZ102">
            <v>62.36</v>
          </cell>
          <cell r="BA102">
            <v>0</v>
          </cell>
          <cell r="BC102" t="str">
            <v>DTVV44019</v>
          </cell>
          <cell r="BD102">
            <v>0.56699999999999995</v>
          </cell>
          <cell r="BE102">
            <v>0</v>
          </cell>
          <cell r="BF102">
            <v>100</v>
          </cell>
          <cell r="BG102">
            <v>0.56699999999999995</v>
          </cell>
          <cell r="BH102">
            <v>24</v>
          </cell>
          <cell r="BI102">
            <v>97.64</v>
          </cell>
          <cell r="BJ102">
            <v>0</v>
          </cell>
          <cell r="BL102" t="str">
            <v>DTVV44019</v>
          </cell>
          <cell r="BM102">
            <v>0</v>
          </cell>
          <cell r="BP102">
            <v>0</v>
          </cell>
          <cell r="BQ102">
            <v>24</v>
          </cell>
          <cell r="BR102">
            <v>100</v>
          </cell>
          <cell r="BS102">
            <v>0</v>
          </cell>
          <cell r="BU102" t="str">
            <v>DTVV44019</v>
          </cell>
          <cell r="BV102">
            <v>21</v>
          </cell>
          <cell r="BW102">
            <v>0</v>
          </cell>
          <cell r="BX102">
            <v>100</v>
          </cell>
          <cell r="BY102">
            <v>21</v>
          </cell>
          <cell r="BZ102">
            <v>24</v>
          </cell>
          <cell r="CA102">
            <v>12.5</v>
          </cell>
          <cell r="CB102">
            <v>0</v>
          </cell>
          <cell r="CD102" t="str">
            <v>DTVV44019</v>
          </cell>
          <cell r="CE102">
            <v>24</v>
          </cell>
          <cell r="CF102">
            <v>0</v>
          </cell>
          <cell r="CG102">
            <v>100</v>
          </cell>
          <cell r="CH102">
            <v>24</v>
          </cell>
          <cell r="CI102">
            <v>24</v>
          </cell>
          <cell r="CJ102">
            <v>0</v>
          </cell>
          <cell r="CK102">
            <v>0</v>
          </cell>
          <cell r="CM102" t="str">
            <v>DTVV44019</v>
          </cell>
          <cell r="CN102">
            <v>24</v>
          </cell>
          <cell r="CO102">
            <v>86.875</v>
          </cell>
          <cell r="CP102">
            <v>13.125</v>
          </cell>
          <cell r="CQ102">
            <v>24</v>
          </cell>
          <cell r="CR102">
            <v>24</v>
          </cell>
          <cell r="CS102">
            <v>0</v>
          </cell>
          <cell r="CT102">
            <v>0</v>
          </cell>
          <cell r="CV102" t="str">
            <v>DTVV44019</v>
          </cell>
          <cell r="CW102">
            <v>24</v>
          </cell>
          <cell r="CX102">
            <v>100</v>
          </cell>
          <cell r="CY102">
            <v>0</v>
          </cell>
          <cell r="CZ102">
            <v>24</v>
          </cell>
          <cell r="DA102">
            <v>24</v>
          </cell>
          <cell r="DB102">
            <v>0</v>
          </cell>
          <cell r="DC102">
            <v>0</v>
          </cell>
          <cell r="DE102" t="str">
            <v>DTVV44019</v>
          </cell>
          <cell r="DF102">
            <v>24</v>
          </cell>
          <cell r="DG102">
            <v>100</v>
          </cell>
          <cell r="DH102">
            <v>0</v>
          </cell>
          <cell r="DI102">
            <v>24</v>
          </cell>
          <cell r="DJ102">
            <v>24</v>
          </cell>
          <cell r="DK102">
            <v>0</v>
          </cell>
          <cell r="DN102" t="str">
            <v>DTVV44019</v>
          </cell>
          <cell r="DO102">
            <v>24</v>
          </cell>
          <cell r="DP102">
            <v>100</v>
          </cell>
          <cell r="DQ102">
            <v>0</v>
          </cell>
          <cell r="DR102">
            <v>24</v>
          </cell>
          <cell r="DS102">
            <v>24</v>
          </cell>
          <cell r="DT102">
            <v>0</v>
          </cell>
          <cell r="DU102">
            <v>0</v>
          </cell>
          <cell r="DW102" t="str">
            <v>DTVV44019</v>
          </cell>
          <cell r="DX102">
            <v>24</v>
          </cell>
          <cell r="DY102">
            <v>100</v>
          </cell>
          <cell r="DZ102">
            <v>0</v>
          </cell>
          <cell r="EA102">
            <v>24</v>
          </cell>
          <cell r="EB102">
            <v>24</v>
          </cell>
          <cell r="EC102">
            <v>0</v>
          </cell>
          <cell r="ED102">
            <v>0</v>
          </cell>
          <cell r="EF102" t="str">
            <v>DTVV44019</v>
          </cell>
          <cell r="EG102">
            <v>24</v>
          </cell>
          <cell r="EH102">
            <v>100</v>
          </cell>
          <cell r="EI102">
            <v>0</v>
          </cell>
          <cell r="EJ102">
            <v>24</v>
          </cell>
          <cell r="EK102">
            <v>24</v>
          </cell>
          <cell r="EL102">
            <v>0</v>
          </cell>
          <cell r="EM102">
            <v>0</v>
          </cell>
          <cell r="EO102" t="str">
            <v>DTVV44019</v>
          </cell>
          <cell r="EP102">
            <v>24</v>
          </cell>
          <cell r="EQ102">
            <v>100</v>
          </cell>
          <cell r="ER102">
            <v>0</v>
          </cell>
          <cell r="ES102">
            <v>24</v>
          </cell>
          <cell r="ET102">
            <v>24</v>
          </cell>
          <cell r="EU102">
            <v>0</v>
          </cell>
          <cell r="EV102">
            <v>0</v>
          </cell>
          <cell r="EX102" t="str">
            <v>DTVV44019</v>
          </cell>
          <cell r="EY102">
            <v>9</v>
          </cell>
          <cell r="EZ102">
            <v>100</v>
          </cell>
          <cell r="FA102">
            <v>0</v>
          </cell>
          <cell r="FB102">
            <v>9</v>
          </cell>
          <cell r="FC102">
            <v>24</v>
          </cell>
          <cell r="FD102">
            <v>62.5</v>
          </cell>
          <cell r="FE102">
            <v>0</v>
          </cell>
          <cell r="FG102" t="str">
            <v>DTVV44019</v>
          </cell>
          <cell r="FH102">
            <v>0</v>
          </cell>
          <cell r="FK102">
            <v>0</v>
          </cell>
          <cell r="FL102">
            <v>24</v>
          </cell>
          <cell r="FM102">
            <v>100</v>
          </cell>
          <cell r="FN102">
            <v>0</v>
          </cell>
          <cell r="FP102" t="str">
            <v>DTVV44019</v>
          </cell>
          <cell r="FQ102">
            <v>0</v>
          </cell>
          <cell r="FT102">
            <v>0.33300000000000002</v>
          </cell>
          <cell r="FU102">
            <v>24</v>
          </cell>
          <cell r="FV102">
            <v>98.61</v>
          </cell>
          <cell r="FW102">
            <v>0</v>
          </cell>
          <cell r="FY102" t="str">
            <v>DTVV44019</v>
          </cell>
          <cell r="FZ102">
            <v>3.883</v>
          </cell>
          <cell r="GA102">
            <v>0</v>
          </cell>
          <cell r="GB102">
            <v>100</v>
          </cell>
          <cell r="GC102">
            <v>3.883</v>
          </cell>
          <cell r="GD102">
            <v>24</v>
          </cell>
          <cell r="GE102">
            <v>83.82</v>
          </cell>
          <cell r="GF102">
            <v>0</v>
          </cell>
          <cell r="GH102" t="str">
            <v>DTVV44019</v>
          </cell>
          <cell r="GI102">
            <v>0</v>
          </cell>
          <cell r="GL102">
            <v>0</v>
          </cell>
          <cell r="GM102">
            <v>24</v>
          </cell>
          <cell r="GN102">
            <v>100</v>
          </cell>
          <cell r="GO102">
            <v>0</v>
          </cell>
          <cell r="GQ102" t="str">
            <v>DTVV44019</v>
          </cell>
          <cell r="GR102">
            <v>0</v>
          </cell>
          <cell r="GU102">
            <v>0</v>
          </cell>
          <cell r="GV102">
            <v>24</v>
          </cell>
          <cell r="GW102">
            <v>100</v>
          </cell>
          <cell r="GX102">
            <v>0</v>
          </cell>
          <cell r="GZ102" t="str">
            <v>DTVV44019</v>
          </cell>
          <cell r="HA102">
            <v>0</v>
          </cell>
          <cell r="HD102">
            <v>0</v>
          </cell>
          <cell r="HE102">
            <v>24</v>
          </cell>
          <cell r="HF102">
            <v>100</v>
          </cell>
          <cell r="HG102">
            <v>0</v>
          </cell>
          <cell r="HI102" t="str">
            <v>DTVV44019</v>
          </cell>
          <cell r="HJ102">
            <v>0</v>
          </cell>
          <cell r="HM102">
            <v>0</v>
          </cell>
          <cell r="HN102">
            <v>24</v>
          </cell>
          <cell r="HO102">
            <v>100</v>
          </cell>
          <cell r="HP102">
            <v>0</v>
          </cell>
          <cell r="HR102" t="str">
            <v>DTVV44019</v>
          </cell>
          <cell r="HS102">
            <v>0</v>
          </cell>
          <cell r="HV102">
            <v>0</v>
          </cell>
          <cell r="HW102">
            <v>24</v>
          </cell>
          <cell r="HX102">
            <v>100</v>
          </cell>
          <cell r="HY102">
            <v>0</v>
          </cell>
          <cell r="IA102" t="str">
            <v>DTVV44019</v>
          </cell>
          <cell r="IB102">
            <v>0</v>
          </cell>
          <cell r="IE102">
            <v>0</v>
          </cell>
          <cell r="IF102">
            <v>24</v>
          </cell>
          <cell r="IG102">
            <v>100</v>
          </cell>
          <cell r="IH102">
            <v>0</v>
          </cell>
          <cell r="IJ102" t="str">
            <v>DTVV44019</v>
          </cell>
          <cell r="IK102">
            <v>0.56699999999999995</v>
          </cell>
          <cell r="IL102">
            <v>0</v>
          </cell>
          <cell r="IM102">
            <v>100</v>
          </cell>
          <cell r="IN102">
            <v>0.56699999999999995</v>
          </cell>
          <cell r="IO102">
            <v>24</v>
          </cell>
          <cell r="IP102">
            <v>97.64</v>
          </cell>
          <cell r="IQ102">
            <v>0</v>
          </cell>
        </row>
        <row r="103">
          <cell r="A103" t="str">
            <v>DTVV44020</v>
          </cell>
          <cell r="B103">
            <v>0.48299999999999998</v>
          </cell>
          <cell r="C103">
            <v>0</v>
          </cell>
          <cell r="D103">
            <v>100</v>
          </cell>
          <cell r="E103">
            <v>0.48299999999999998</v>
          </cell>
          <cell r="F103">
            <v>24</v>
          </cell>
          <cell r="G103">
            <v>97.99</v>
          </cell>
          <cell r="H103">
            <v>0</v>
          </cell>
          <cell r="J103" t="str">
            <v>DTVV44020</v>
          </cell>
          <cell r="K103">
            <v>0</v>
          </cell>
          <cell r="N103">
            <v>0</v>
          </cell>
          <cell r="O103">
            <v>24</v>
          </cell>
          <cell r="P103">
            <v>100</v>
          </cell>
          <cell r="Q103">
            <v>0</v>
          </cell>
          <cell r="S103" t="str">
            <v>DTVV44020</v>
          </cell>
          <cell r="T103">
            <v>0</v>
          </cell>
          <cell r="W103">
            <v>0</v>
          </cell>
          <cell r="X103">
            <v>24</v>
          </cell>
          <cell r="Y103">
            <v>100</v>
          </cell>
          <cell r="Z103">
            <v>0</v>
          </cell>
          <cell r="AB103" t="str">
            <v>DTVV44020</v>
          </cell>
          <cell r="AC103">
            <v>0.23300000000000001</v>
          </cell>
          <cell r="AD103">
            <v>0</v>
          </cell>
          <cell r="AE103">
            <v>100</v>
          </cell>
          <cell r="AF103">
            <v>0.23300000000000001</v>
          </cell>
          <cell r="AG103">
            <v>24</v>
          </cell>
          <cell r="AH103">
            <v>99.03</v>
          </cell>
          <cell r="AI103">
            <v>0</v>
          </cell>
          <cell r="AK103" t="str">
            <v>DTVV44020</v>
          </cell>
          <cell r="AL103">
            <v>0</v>
          </cell>
          <cell r="AO103">
            <v>0</v>
          </cell>
          <cell r="AP103">
            <v>24</v>
          </cell>
          <cell r="AQ103">
            <v>100</v>
          </cell>
          <cell r="AR103">
            <v>0</v>
          </cell>
          <cell r="AT103" t="str">
            <v>DTVV44020</v>
          </cell>
          <cell r="AU103">
            <v>0</v>
          </cell>
          <cell r="AX103">
            <v>0</v>
          </cell>
          <cell r="AY103">
            <v>24</v>
          </cell>
          <cell r="AZ103">
            <v>100</v>
          </cell>
          <cell r="BA103">
            <v>0</v>
          </cell>
          <cell r="BC103" t="str">
            <v>DTVV44020</v>
          </cell>
          <cell r="BD103">
            <v>0</v>
          </cell>
          <cell r="BG103">
            <v>0</v>
          </cell>
          <cell r="BH103">
            <v>24</v>
          </cell>
          <cell r="BI103">
            <v>100</v>
          </cell>
          <cell r="BJ103">
            <v>0</v>
          </cell>
          <cell r="BL103" t="str">
            <v>DTVV44020</v>
          </cell>
          <cell r="BM103">
            <v>0</v>
          </cell>
          <cell r="BP103">
            <v>0</v>
          </cell>
          <cell r="BQ103">
            <v>24</v>
          </cell>
          <cell r="BR103">
            <v>100</v>
          </cell>
          <cell r="BS103">
            <v>0</v>
          </cell>
          <cell r="BU103" t="str">
            <v>DTVV44020</v>
          </cell>
          <cell r="BV103">
            <v>3.0830000000000002</v>
          </cell>
          <cell r="BW103">
            <v>50.276000000000003</v>
          </cell>
          <cell r="BX103">
            <v>49.723999999999997</v>
          </cell>
          <cell r="BY103">
            <v>3.0830000000000002</v>
          </cell>
          <cell r="BZ103">
            <v>24</v>
          </cell>
          <cell r="CA103">
            <v>87.15</v>
          </cell>
          <cell r="CB103">
            <v>1.54</v>
          </cell>
          <cell r="CD103" t="str">
            <v>DTVV44020</v>
          </cell>
          <cell r="CE103">
            <v>8.0329999999999995</v>
          </cell>
          <cell r="CF103">
            <v>0</v>
          </cell>
          <cell r="CG103">
            <v>100</v>
          </cell>
          <cell r="CH103">
            <v>8.0329999999999995</v>
          </cell>
          <cell r="CI103">
            <v>24</v>
          </cell>
          <cell r="CJ103">
            <v>66.53</v>
          </cell>
          <cell r="CK103">
            <v>8.0299999999999994</v>
          </cell>
          <cell r="CM103" t="str">
            <v>DTVV44020</v>
          </cell>
          <cell r="CN103">
            <v>0</v>
          </cell>
          <cell r="CQ103">
            <v>0</v>
          </cell>
          <cell r="CR103">
            <v>24</v>
          </cell>
          <cell r="CS103">
            <v>100</v>
          </cell>
          <cell r="CT103">
            <v>0</v>
          </cell>
          <cell r="CV103" t="str">
            <v>DTVV44020</v>
          </cell>
          <cell r="CW103">
            <v>0.75</v>
          </cell>
          <cell r="CX103">
            <v>0</v>
          </cell>
          <cell r="CY103">
            <v>100</v>
          </cell>
          <cell r="CZ103">
            <v>0.75</v>
          </cell>
          <cell r="DA103">
            <v>24</v>
          </cell>
          <cell r="DB103">
            <v>96.88</v>
          </cell>
          <cell r="DC103">
            <v>0.75</v>
          </cell>
          <cell r="DE103" t="str">
            <v>DTVV44020</v>
          </cell>
          <cell r="DF103">
            <v>0</v>
          </cell>
          <cell r="DI103">
            <v>0</v>
          </cell>
          <cell r="DJ103">
            <v>24</v>
          </cell>
          <cell r="DK103">
            <v>100</v>
          </cell>
          <cell r="DN103" t="str">
            <v>DTVV44020</v>
          </cell>
          <cell r="DO103">
            <v>0</v>
          </cell>
          <cell r="DR103">
            <v>0</v>
          </cell>
          <cell r="DS103">
            <v>24</v>
          </cell>
          <cell r="DT103">
            <v>100</v>
          </cell>
          <cell r="DU103">
            <v>0</v>
          </cell>
          <cell r="DW103" t="str">
            <v>DTVV44020</v>
          </cell>
          <cell r="DX103">
            <v>7</v>
          </cell>
          <cell r="DY103">
            <v>0</v>
          </cell>
          <cell r="DZ103">
            <v>100</v>
          </cell>
          <cell r="EA103">
            <v>7</v>
          </cell>
          <cell r="EB103">
            <v>24</v>
          </cell>
          <cell r="EC103">
            <v>70.83</v>
          </cell>
          <cell r="ED103">
            <v>7</v>
          </cell>
          <cell r="EF103" t="str">
            <v>DTVV44020</v>
          </cell>
          <cell r="EG103">
            <v>1.883</v>
          </cell>
          <cell r="EH103">
            <v>0</v>
          </cell>
          <cell r="EI103">
            <v>100</v>
          </cell>
          <cell r="EJ103">
            <v>1.883</v>
          </cell>
          <cell r="EK103">
            <v>24</v>
          </cell>
          <cell r="EL103">
            <v>92.15</v>
          </cell>
          <cell r="EM103">
            <v>0</v>
          </cell>
          <cell r="EO103" t="str">
            <v>DTVV44020</v>
          </cell>
          <cell r="EP103">
            <v>0.33300000000000002</v>
          </cell>
          <cell r="EQ103">
            <v>0</v>
          </cell>
          <cell r="ER103">
            <v>100</v>
          </cell>
          <cell r="ES103">
            <v>0.33300000000000002</v>
          </cell>
          <cell r="ET103">
            <v>24</v>
          </cell>
          <cell r="EU103">
            <v>98.61</v>
          </cell>
          <cell r="EV103">
            <v>0</v>
          </cell>
          <cell r="EX103" t="str">
            <v>DTVV44020</v>
          </cell>
          <cell r="EY103">
            <v>0</v>
          </cell>
          <cell r="FB103">
            <v>0</v>
          </cell>
          <cell r="FC103">
            <v>24</v>
          </cell>
          <cell r="FD103">
            <v>100</v>
          </cell>
          <cell r="FE103">
            <v>0</v>
          </cell>
          <cell r="FG103" t="str">
            <v>DTVV44020</v>
          </cell>
          <cell r="FH103">
            <v>0</v>
          </cell>
          <cell r="FK103">
            <v>0</v>
          </cell>
          <cell r="FL103">
            <v>24</v>
          </cell>
          <cell r="FM103">
            <v>100</v>
          </cell>
          <cell r="FN103">
            <v>0</v>
          </cell>
          <cell r="FP103" t="str">
            <v>DTVV44020</v>
          </cell>
          <cell r="FQ103">
            <v>0</v>
          </cell>
          <cell r="FT103">
            <v>0</v>
          </cell>
          <cell r="FU103">
            <v>24</v>
          </cell>
          <cell r="FV103">
            <v>100</v>
          </cell>
          <cell r="FW103">
            <v>0</v>
          </cell>
          <cell r="FY103" t="str">
            <v>DTVV44020</v>
          </cell>
          <cell r="FZ103">
            <v>18.617000000000001</v>
          </cell>
          <cell r="GA103">
            <v>0</v>
          </cell>
          <cell r="GB103">
            <v>100</v>
          </cell>
          <cell r="GC103">
            <v>18.617000000000001</v>
          </cell>
          <cell r="GD103">
            <v>24</v>
          </cell>
          <cell r="GE103">
            <v>22.43</v>
          </cell>
          <cell r="GF103">
            <v>18.62</v>
          </cell>
          <cell r="GH103" t="str">
            <v>DTVV44020</v>
          </cell>
          <cell r="GI103">
            <v>1</v>
          </cell>
          <cell r="GJ103">
            <v>0</v>
          </cell>
          <cell r="GK103">
            <v>100</v>
          </cell>
          <cell r="GL103">
            <v>1</v>
          </cell>
          <cell r="GM103">
            <v>24</v>
          </cell>
          <cell r="GN103">
            <v>95.83</v>
          </cell>
          <cell r="GO103">
            <v>0</v>
          </cell>
          <cell r="GQ103" t="str">
            <v>DTVV44020</v>
          </cell>
          <cell r="GR103">
            <v>0</v>
          </cell>
          <cell r="GU103">
            <v>0</v>
          </cell>
          <cell r="GV103">
            <v>24</v>
          </cell>
          <cell r="GW103">
            <v>100</v>
          </cell>
          <cell r="GX103">
            <v>0</v>
          </cell>
          <cell r="GZ103" t="str">
            <v>DTVV44020</v>
          </cell>
          <cell r="HA103">
            <v>0</v>
          </cell>
          <cell r="HD103">
            <v>0</v>
          </cell>
          <cell r="HE103">
            <v>24</v>
          </cell>
          <cell r="HF103">
            <v>100</v>
          </cell>
          <cell r="HG103">
            <v>0</v>
          </cell>
          <cell r="HI103" t="str">
            <v>DTVV44020</v>
          </cell>
          <cell r="HJ103">
            <v>5.4829999999999997</v>
          </cell>
          <cell r="HK103">
            <v>0</v>
          </cell>
          <cell r="HL103">
            <v>100</v>
          </cell>
          <cell r="HM103">
            <v>5.4829999999999997</v>
          </cell>
          <cell r="HN103">
            <v>24</v>
          </cell>
          <cell r="HO103">
            <v>77.150000000000006</v>
          </cell>
          <cell r="HP103">
            <v>0</v>
          </cell>
          <cell r="HR103" t="str">
            <v>DTVV44020</v>
          </cell>
          <cell r="HS103">
            <v>2.2330000000000001</v>
          </cell>
          <cell r="HT103">
            <v>0</v>
          </cell>
          <cell r="HU103">
            <v>100</v>
          </cell>
          <cell r="HV103">
            <v>2.2330000000000001</v>
          </cell>
          <cell r="HW103">
            <v>24</v>
          </cell>
          <cell r="HX103">
            <v>90.7</v>
          </cell>
          <cell r="HY103">
            <v>0</v>
          </cell>
          <cell r="IA103" t="str">
            <v>DTVV44020</v>
          </cell>
          <cell r="IB103">
            <v>0</v>
          </cell>
          <cell r="IE103">
            <v>0</v>
          </cell>
          <cell r="IF103">
            <v>24</v>
          </cell>
          <cell r="IG103">
            <v>100</v>
          </cell>
          <cell r="IH103">
            <v>0</v>
          </cell>
          <cell r="IJ103" t="str">
            <v>DTVV44020</v>
          </cell>
          <cell r="IK103">
            <v>0</v>
          </cell>
          <cell r="IN103">
            <v>0</v>
          </cell>
          <cell r="IO103">
            <v>24</v>
          </cell>
          <cell r="IP103">
            <v>100</v>
          </cell>
          <cell r="IQ103">
            <v>0</v>
          </cell>
        </row>
        <row r="104">
          <cell r="A104" t="str">
            <v>DTVV44021</v>
          </cell>
          <cell r="B104">
            <v>0</v>
          </cell>
          <cell r="E104">
            <v>2.3330000000000002</v>
          </cell>
          <cell r="F104">
            <v>24</v>
          </cell>
          <cell r="G104">
            <v>90.28</v>
          </cell>
          <cell r="H104">
            <v>0</v>
          </cell>
          <cell r="J104" t="str">
            <v>DTVV44021</v>
          </cell>
          <cell r="K104">
            <v>0.433</v>
          </cell>
          <cell r="L104">
            <v>0</v>
          </cell>
          <cell r="M104">
            <v>100</v>
          </cell>
          <cell r="N104">
            <v>0.433</v>
          </cell>
          <cell r="O104">
            <v>24</v>
          </cell>
          <cell r="P104">
            <v>98.2</v>
          </cell>
          <cell r="Q104">
            <v>0</v>
          </cell>
          <cell r="S104" t="str">
            <v>DTVV44021</v>
          </cell>
          <cell r="T104">
            <v>1.5169999999999999</v>
          </cell>
          <cell r="U104">
            <v>0</v>
          </cell>
          <cell r="V104">
            <v>100</v>
          </cell>
          <cell r="W104">
            <v>1.5169999999999999</v>
          </cell>
          <cell r="X104">
            <v>24</v>
          </cell>
          <cell r="Y104">
            <v>93.68</v>
          </cell>
          <cell r="Z104">
            <v>0</v>
          </cell>
          <cell r="AB104" t="str">
            <v>DTVV44021</v>
          </cell>
          <cell r="AC104">
            <v>5.45</v>
          </cell>
          <cell r="AD104">
            <v>0</v>
          </cell>
          <cell r="AE104">
            <v>100</v>
          </cell>
          <cell r="AF104">
            <v>5.45</v>
          </cell>
          <cell r="AG104">
            <v>24</v>
          </cell>
          <cell r="AH104">
            <v>77.290000000000006</v>
          </cell>
          <cell r="AI104">
            <v>5.45</v>
          </cell>
          <cell r="AK104" t="str">
            <v>DTVV44021</v>
          </cell>
          <cell r="AL104">
            <v>17.733000000000001</v>
          </cell>
          <cell r="AM104">
            <v>71.804000000000002</v>
          </cell>
          <cell r="AN104">
            <v>28.196000000000002</v>
          </cell>
          <cell r="AO104">
            <v>17.733000000000001</v>
          </cell>
          <cell r="AP104">
            <v>24</v>
          </cell>
          <cell r="AQ104">
            <v>26.11</v>
          </cell>
          <cell r="AR104">
            <v>0</v>
          </cell>
          <cell r="AT104" t="str">
            <v>DTVV44021</v>
          </cell>
          <cell r="AU104">
            <v>0.38300000000000001</v>
          </cell>
          <cell r="AV104">
            <v>0</v>
          </cell>
          <cell r="AW104">
            <v>100</v>
          </cell>
          <cell r="AX104">
            <v>0.38300000000000001</v>
          </cell>
          <cell r="AY104">
            <v>24</v>
          </cell>
          <cell r="AZ104">
            <v>98.4</v>
          </cell>
          <cell r="BA104">
            <v>0</v>
          </cell>
          <cell r="BC104" t="str">
            <v>DTVV44021</v>
          </cell>
          <cell r="BD104">
            <v>1.95</v>
          </cell>
          <cell r="BE104">
            <v>0</v>
          </cell>
          <cell r="BF104">
            <v>100</v>
          </cell>
          <cell r="BG104">
            <v>1.95</v>
          </cell>
          <cell r="BH104">
            <v>24</v>
          </cell>
          <cell r="BI104">
            <v>91.88</v>
          </cell>
          <cell r="BJ104">
            <v>0</v>
          </cell>
          <cell r="BL104" t="str">
            <v>DTVV44021</v>
          </cell>
          <cell r="BM104">
            <v>7.5670000000000002</v>
          </cell>
          <cell r="BN104">
            <v>0</v>
          </cell>
          <cell r="BO104">
            <v>100</v>
          </cell>
          <cell r="BP104">
            <v>9.0839999999999996</v>
          </cell>
          <cell r="BQ104">
            <v>24</v>
          </cell>
          <cell r="BR104">
            <v>62.15</v>
          </cell>
          <cell r="BS104">
            <v>0</v>
          </cell>
          <cell r="BU104" t="str">
            <v>DTVV44021</v>
          </cell>
          <cell r="BV104">
            <v>5.9829999999999997</v>
          </cell>
          <cell r="BW104">
            <v>0</v>
          </cell>
          <cell r="BX104">
            <v>100</v>
          </cell>
          <cell r="BY104">
            <v>5.9829999999999997</v>
          </cell>
          <cell r="BZ104">
            <v>24</v>
          </cell>
          <cell r="CA104">
            <v>75.069999999999993</v>
          </cell>
          <cell r="CB104">
            <v>0</v>
          </cell>
          <cell r="CD104" t="str">
            <v>DTVV44021</v>
          </cell>
          <cell r="CE104">
            <v>0.6</v>
          </cell>
          <cell r="CF104">
            <v>0</v>
          </cell>
          <cell r="CG104">
            <v>100</v>
          </cell>
          <cell r="CH104">
            <v>0.6</v>
          </cell>
          <cell r="CI104">
            <v>24</v>
          </cell>
          <cell r="CJ104">
            <v>97.5</v>
          </cell>
          <cell r="CK104">
            <v>0</v>
          </cell>
          <cell r="CM104" t="str">
            <v>DTVV44021</v>
          </cell>
          <cell r="CN104">
            <v>0.45</v>
          </cell>
          <cell r="CO104">
            <v>0</v>
          </cell>
          <cell r="CP104">
            <v>100</v>
          </cell>
          <cell r="CQ104">
            <v>0.45</v>
          </cell>
          <cell r="CR104">
            <v>24</v>
          </cell>
          <cell r="CS104">
            <v>98.13</v>
          </cell>
          <cell r="CT104">
            <v>0.45</v>
          </cell>
          <cell r="CV104" t="str">
            <v>DTVV44021</v>
          </cell>
          <cell r="CW104">
            <v>0</v>
          </cell>
          <cell r="CZ104">
            <v>0</v>
          </cell>
          <cell r="DA104">
            <v>24</v>
          </cell>
          <cell r="DB104">
            <v>100</v>
          </cell>
          <cell r="DC104">
            <v>0</v>
          </cell>
          <cell r="DE104" t="str">
            <v>DTVV44021</v>
          </cell>
          <cell r="DF104">
            <v>10.317</v>
          </cell>
          <cell r="DG104">
            <v>0</v>
          </cell>
          <cell r="DH104">
            <v>100</v>
          </cell>
          <cell r="DI104">
            <v>10.317</v>
          </cell>
          <cell r="DJ104">
            <v>24</v>
          </cell>
          <cell r="DK104">
            <v>57.01</v>
          </cell>
          <cell r="DN104" t="str">
            <v>DTVV44021</v>
          </cell>
          <cell r="DO104">
            <v>11.117000000000001</v>
          </cell>
          <cell r="DP104">
            <v>82.01</v>
          </cell>
          <cell r="DQ104">
            <v>17.989999999999998</v>
          </cell>
          <cell r="DR104">
            <v>11.117000000000001</v>
          </cell>
          <cell r="DS104">
            <v>24</v>
          </cell>
          <cell r="DT104">
            <v>53.68</v>
          </cell>
          <cell r="DU104">
            <v>11.12</v>
          </cell>
          <cell r="DW104" t="str">
            <v>DTVV44021</v>
          </cell>
          <cell r="DX104">
            <v>0</v>
          </cell>
          <cell r="EA104">
            <v>0</v>
          </cell>
          <cell r="EB104">
            <v>24</v>
          </cell>
          <cell r="EC104">
            <v>100</v>
          </cell>
          <cell r="ED104">
            <v>0</v>
          </cell>
          <cell r="EF104" t="str">
            <v>DTVV44021</v>
          </cell>
          <cell r="EG104">
            <v>20.7</v>
          </cell>
          <cell r="EH104">
            <v>0</v>
          </cell>
          <cell r="EI104">
            <v>100</v>
          </cell>
          <cell r="EJ104">
            <v>20.7</v>
          </cell>
          <cell r="EK104">
            <v>24</v>
          </cell>
          <cell r="EL104">
            <v>13.75</v>
          </cell>
          <cell r="EM104">
            <v>0</v>
          </cell>
          <cell r="EO104" t="str">
            <v>DTVV44021</v>
          </cell>
          <cell r="EP104">
            <v>11.7</v>
          </cell>
          <cell r="EQ104">
            <v>0</v>
          </cell>
          <cell r="ER104">
            <v>100</v>
          </cell>
          <cell r="ES104">
            <v>11.7</v>
          </cell>
          <cell r="ET104">
            <v>24</v>
          </cell>
          <cell r="EU104">
            <v>51.25</v>
          </cell>
          <cell r="EV104">
            <v>0</v>
          </cell>
          <cell r="EX104" t="str">
            <v>DTVV44021</v>
          </cell>
          <cell r="EY104">
            <v>6.7670000000000003</v>
          </cell>
          <cell r="EZ104">
            <v>0</v>
          </cell>
          <cell r="FA104">
            <v>100</v>
          </cell>
          <cell r="FB104">
            <v>6.7670000000000003</v>
          </cell>
          <cell r="FC104">
            <v>24</v>
          </cell>
          <cell r="FD104">
            <v>71.8</v>
          </cell>
          <cell r="FE104">
            <v>6.77</v>
          </cell>
          <cell r="FG104" t="str">
            <v>DTVV44021</v>
          </cell>
          <cell r="FH104">
            <v>0.2</v>
          </cell>
          <cell r="FI104">
            <v>0</v>
          </cell>
          <cell r="FJ104">
            <v>100</v>
          </cell>
          <cell r="FK104">
            <v>0.2</v>
          </cell>
          <cell r="FL104">
            <v>24</v>
          </cell>
          <cell r="FM104">
            <v>99.17</v>
          </cell>
          <cell r="FN104">
            <v>0.2</v>
          </cell>
          <cell r="FP104" t="str">
            <v>DTVV44021</v>
          </cell>
          <cell r="FQ104">
            <v>2.117</v>
          </cell>
          <cell r="FR104">
            <v>0</v>
          </cell>
          <cell r="FS104">
            <v>100</v>
          </cell>
          <cell r="FT104">
            <v>2.117</v>
          </cell>
          <cell r="FU104">
            <v>24</v>
          </cell>
          <cell r="FV104">
            <v>91.18</v>
          </cell>
          <cell r="FW104">
            <v>0</v>
          </cell>
          <cell r="FY104" t="str">
            <v>DTVV44021</v>
          </cell>
          <cell r="FZ104">
            <v>0</v>
          </cell>
          <cell r="GC104">
            <v>0.45</v>
          </cell>
          <cell r="GD104">
            <v>24</v>
          </cell>
          <cell r="GE104">
            <v>98.13</v>
          </cell>
          <cell r="GF104">
            <v>0</v>
          </cell>
          <cell r="GH104" t="str">
            <v>DTVV44021</v>
          </cell>
          <cell r="GI104">
            <v>0</v>
          </cell>
          <cell r="GL104">
            <v>0</v>
          </cell>
          <cell r="GM104">
            <v>24</v>
          </cell>
          <cell r="GN104">
            <v>100</v>
          </cell>
          <cell r="GO104">
            <v>0</v>
          </cell>
          <cell r="GQ104" t="str">
            <v>DTVV44021</v>
          </cell>
          <cell r="GR104">
            <v>0</v>
          </cell>
          <cell r="GU104">
            <v>0</v>
          </cell>
          <cell r="GV104">
            <v>24</v>
          </cell>
          <cell r="GW104">
            <v>100</v>
          </cell>
          <cell r="GX104">
            <v>0</v>
          </cell>
          <cell r="GZ104" t="str">
            <v>DTVV44021</v>
          </cell>
          <cell r="HA104">
            <v>1.8169999999999999</v>
          </cell>
          <cell r="HB104">
            <v>100</v>
          </cell>
          <cell r="HC104">
            <v>0</v>
          </cell>
          <cell r="HD104">
            <v>1.8169999999999999</v>
          </cell>
          <cell r="HE104">
            <v>24</v>
          </cell>
          <cell r="HF104">
            <v>92.43</v>
          </cell>
          <cell r="HG104">
            <v>0</v>
          </cell>
          <cell r="HI104" t="str">
            <v>DTVV44021</v>
          </cell>
          <cell r="HJ104">
            <v>1.0169999999999999</v>
          </cell>
          <cell r="HK104">
            <v>0</v>
          </cell>
          <cell r="HL104">
            <v>100</v>
          </cell>
          <cell r="HM104">
            <v>1.0169999999999999</v>
          </cell>
          <cell r="HN104">
            <v>24</v>
          </cell>
          <cell r="HO104">
            <v>95.76</v>
          </cell>
          <cell r="HP104">
            <v>0</v>
          </cell>
          <cell r="HR104" t="str">
            <v>DTVV44021</v>
          </cell>
          <cell r="HS104">
            <v>0</v>
          </cell>
          <cell r="HV104">
            <v>1.583</v>
          </cell>
          <cell r="HW104">
            <v>24</v>
          </cell>
          <cell r="HX104">
            <v>93.4</v>
          </cell>
          <cell r="HY104">
            <v>0</v>
          </cell>
          <cell r="IA104" t="str">
            <v>DTVV44021</v>
          </cell>
          <cell r="IB104">
            <v>0</v>
          </cell>
          <cell r="IE104">
            <v>0</v>
          </cell>
          <cell r="IF104">
            <v>24</v>
          </cell>
          <cell r="IG104">
            <v>100</v>
          </cell>
          <cell r="IH104">
            <v>0</v>
          </cell>
          <cell r="IJ104" t="str">
            <v>DTVV44021</v>
          </cell>
          <cell r="IK104">
            <v>0</v>
          </cell>
          <cell r="IN104">
            <v>0</v>
          </cell>
          <cell r="IO104">
            <v>24</v>
          </cell>
          <cell r="IP104">
            <v>100</v>
          </cell>
          <cell r="IQ104">
            <v>0</v>
          </cell>
        </row>
        <row r="105">
          <cell r="A105" t="str">
            <v>DTVV44022</v>
          </cell>
          <cell r="B105">
            <v>0</v>
          </cell>
          <cell r="E105">
            <v>0</v>
          </cell>
          <cell r="F105">
            <v>24</v>
          </cell>
          <cell r="G105">
            <v>100</v>
          </cell>
          <cell r="H105">
            <v>0</v>
          </cell>
          <cell r="J105" t="str">
            <v>DTVV44022</v>
          </cell>
          <cell r="K105">
            <v>2.7829999999999999</v>
          </cell>
          <cell r="L105">
            <v>0</v>
          </cell>
          <cell r="M105">
            <v>100</v>
          </cell>
          <cell r="N105">
            <v>2.7829999999999999</v>
          </cell>
          <cell r="O105">
            <v>24</v>
          </cell>
          <cell r="P105">
            <v>88.4</v>
          </cell>
          <cell r="Q105">
            <v>2.78</v>
          </cell>
          <cell r="S105" t="str">
            <v>DTVV44022</v>
          </cell>
          <cell r="T105">
            <v>0.73299999999999998</v>
          </cell>
          <cell r="U105">
            <v>0</v>
          </cell>
          <cell r="V105">
            <v>100</v>
          </cell>
          <cell r="W105">
            <v>0.73299999999999998</v>
          </cell>
          <cell r="X105">
            <v>24</v>
          </cell>
          <cell r="Y105">
            <v>96.95</v>
          </cell>
          <cell r="Z105">
            <v>0</v>
          </cell>
          <cell r="AB105" t="str">
            <v>DTVV44022</v>
          </cell>
          <cell r="AC105">
            <v>0</v>
          </cell>
          <cell r="AF105">
            <v>0</v>
          </cell>
          <cell r="AG105">
            <v>24</v>
          </cell>
          <cell r="AH105">
            <v>100</v>
          </cell>
          <cell r="AI105">
            <v>0</v>
          </cell>
          <cell r="AK105" t="str">
            <v>DTVV44022</v>
          </cell>
          <cell r="AL105">
            <v>5.65</v>
          </cell>
          <cell r="AM105">
            <v>0</v>
          </cell>
          <cell r="AN105">
            <v>100</v>
          </cell>
          <cell r="AO105">
            <v>5.65</v>
          </cell>
          <cell r="AP105">
            <v>24</v>
          </cell>
          <cell r="AQ105">
            <v>76.459999999999994</v>
          </cell>
          <cell r="AR105">
            <v>5.65</v>
          </cell>
          <cell r="AT105" t="str">
            <v>DTVV44022</v>
          </cell>
          <cell r="AU105">
            <v>10.583</v>
          </cell>
          <cell r="AV105">
            <v>0</v>
          </cell>
          <cell r="AW105">
            <v>100</v>
          </cell>
          <cell r="AX105">
            <v>10.583</v>
          </cell>
          <cell r="AY105">
            <v>24</v>
          </cell>
          <cell r="AZ105">
            <v>55.9</v>
          </cell>
          <cell r="BA105">
            <v>10.58</v>
          </cell>
          <cell r="BC105" t="str">
            <v>DTVV44022</v>
          </cell>
          <cell r="BD105">
            <v>2.7</v>
          </cell>
          <cell r="BE105">
            <v>0</v>
          </cell>
          <cell r="BF105">
            <v>100</v>
          </cell>
          <cell r="BG105">
            <v>2.7</v>
          </cell>
          <cell r="BH105">
            <v>24</v>
          </cell>
          <cell r="BI105">
            <v>88.75</v>
          </cell>
          <cell r="BJ105">
            <v>0</v>
          </cell>
          <cell r="BL105" t="str">
            <v>DTVV44022</v>
          </cell>
          <cell r="BM105">
            <v>0</v>
          </cell>
          <cell r="BP105">
            <v>0</v>
          </cell>
          <cell r="BQ105">
            <v>24</v>
          </cell>
          <cell r="BR105">
            <v>100</v>
          </cell>
          <cell r="BS105">
            <v>0</v>
          </cell>
          <cell r="BU105" t="str">
            <v>DTVV44022</v>
          </cell>
          <cell r="BV105">
            <v>6.2169999999999996</v>
          </cell>
          <cell r="BW105">
            <v>0</v>
          </cell>
          <cell r="BX105">
            <v>100</v>
          </cell>
          <cell r="BY105">
            <v>6.2169999999999996</v>
          </cell>
          <cell r="BZ105">
            <v>24</v>
          </cell>
          <cell r="CA105">
            <v>74.099999999999994</v>
          </cell>
          <cell r="CB105">
            <v>0</v>
          </cell>
          <cell r="CD105" t="str">
            <v>DTVV44022</v>
          </cell>
          <cell r="CE105">
            <v>0.98299999999999998</v>
          </cell>
          <cell r="CF105">
            <v>0</v>
          </cell>
          <cell r="CG105">
            <v>100</v>
          </cell>
          <cell r="CH105">
            <v>0.98299999999999998</v>
          </cell>
          <cell r="CI105">
            <v>24</v>
          </cell>
          <cell r="CJ105">
            <v>95.9</v>
          </cell>
          <cell r="CK105">
            <v>0.98</v>
          </cell>
          <cell r="CM105" t="str">
            <v>DTVV44022</v>
          </cell>
          <cell r="CN105">
            <v>0</v>
          </cell>
          <cell r="CQ105">
            <v>0</v>
          </cell>
          <cell r="CR105">
            <v>24</v>
          </cell>
          <cell r="CS105">
            <v>100</v>
          </cell>
          <cell r="CT105">
            <v>0</v>
          </cell>
          <cell r="CV105" t="str">
            <v>DTVV44022</v>
          </cell>
          <cell r="CW105">
            <v>0</v>
          </cell>
          <cell r="CZ105">
            <v>0</v>
          </cell>
          <cell r="DA105">
            <v>24</v>
          </cell>
          <cell r="DB105">
            <v>100</v>
          </cell>
          <cell r="DC105">
            <v>0</v>
          </cell>
          <cell r="DE105" t="str">
            <v>DTVV44022</v>
          </cell>
          <cell r="DF105">
            <v>1.2</v>
          </cell>
          <cell r="DG105">
            <v>0</v>
          </cell>
          <cell r="DH105">
            <v>100</v>
          </cell>
          <cell r="DI105">
            <v>1.2</v>
          </cell>
          <cell r="DJ105">
            <v>24</v>
          </cell>
          <cell r="DK105">
            <v>95</v>
          </cell>
          <cell r="DN105" t="str">
            <v>DTVV44022</v>
          </cell>
          <cell r="DO105">
            <v>1.417</v>
          </cell>
          <cell r="DP105">
            <v>0</v>
          </cell>
          <cell r="DQ105">
            <v>100</v>
          </cell>
          <cell r="DR105">
            <v>2.1339999999999999</v>
          </cell>
          <cell r="DS105">
            <v>24</v>
          </cell>
          <cell r="DT105">
            <v>91.11</v>
          </cell>
          <cell r="DU105">
            <v>1.42</v>
          </cell>
          <cell r="DW105" t="str">
            <v>DTVV44022</v>
          </cell>
          <cell r="DX105">
            <v>12.75</v>
          </cell>
          <cell r="DY105">
            <v>100</v>
          </cell>
          <cell r="DZ105">
            <v>0</v>
          </cell>
          <cell r="EA105">
            <v>12.75</v>
          </cell>
          <cell r="EB105">
            <v>24</v>
          </cell>
          <cell r="EC105">
            <v>46.88</v>
          </cell>
          <cell r="ED105">
            <v>0</v>
          </cell>
          <cell r="EF105" t="str">
            <v>DTVV44022</v>
          </cell>
          <cell r="EG105">
            <v>0</v>
          </cell>
          <cell r="EJ105">
            <v>0</v>
          </cell>
          <cell r="EK105">
            <v>24</v>
          </cell>
          <cell r="EL105">
            <v>100</v>
          </cell>
          <cell r="EM105">
            <v>0</v>
          </cell>
          <cell r="EO105" t="str">
            <v>DTVV44022</v>
          </cell>
          <cell r="EP105">
            <v>3.2330000000000001</v>
          </cell>
          <cell r="EQ105">
            <v>0</v>
          </cell>
          <cell r="ER105">
            <v>100</v>
          </cell>
          <cell r="ES105">
            <v>3.2330000000000001</v>
          </cell>
          <cell r="ET105">
            <v>24</v>
          </cell>
          <cell r="EU105">
            <v>86.53</v>
          </cell>
          <cell r="EV105">
            <v>0</v>
          </cell>
          <cell r="EX105" t="str">
            <v>DTVV44022</v>
          </cell>
          <cell r="EY105">
            <v>9.4499999999999993</v>
          </cell>
          <cell r="EZ105">
            <v>0</v>
          </cell>
          <cell r="FA105">
            <v>100</v>
          </cell>
          <cell r="FB105">
            <v>9.4499999999999993</v>
          </cell>
          <cell r="FC105">
            <v>24</v>
          </cell>
          <cell r="FD105">
            <v>60.63</v>
          </cell>
          <cell r="FE105">
            <v>0</v>
          </cell>
          <cell r="FG105" t="str">
            <v>DTVV44022</v>
          </cell>
          <cell r="FH105">
            <v>0</v>
          </cell>
          <cell r="FK105">
            <v>0</v>
          </cell>
          <cell r="FL105">
            <v>24</v>
          </cell>
          <cell r="FM105">
            <v>100</v>
          </cell>
          <cell r="FN105">
            <v>0</v>
          </cell>
          <cell r="FP105" t="str">
            <v>DTVV44022</v>
          </cell>
          <cell r="FQ105">
            <v>0</v>
          </cell>
          <cell r="FT105">
            <v>0</v>
          </cell>
          <cell r="FU105">
            <v>24</v>
          </cell>
          <cell r="FV105">
            <v>100</v>
          </cell>
          <cell r="FW105">
            <v>0</v>
          </cell>
          <cell r="FY105" t="str">
            <v>DTVV44022</v>
          </cell>
          <cell r="FZ105">
            <v>0</v>
          </cell>
          <cell r="GC105">
            <v>0.28299999999999997</v>
          </cell>
          <cell r="GD105">
            <v>24</v>
          </cell>
          <cell r="GE105">
            <v>98.82</v>
          </cell>
          <cell r="GF105">
            <v>0</v>
          </cell>
          <cell r="GH105" t="str">
            <v>DTVV44022</v>
          </cell>
          <cell r="GI105">
            <v>0.75</v>
          </cell>
          <cell r="GJ105">
            <v>0</v>
          </cell>
          <cell r="GK105">
            <v>100</v>
          </cell>
          <cell r="GL105">
            <v>0.75</v>
          </cell>
          <cell r="GM105">
            <v>24</v>
          </cell>
          <cell r="GN105">
            <v>96.88</v>
          </cell>
          <cell r="GO105">
            <v>0</v>
          </cell>
          <cell r="GQ105" t="str">
            <v>DTVV44022</v>
          </cell>
          <cell r="GR105">
            <v>0.73299999999999998</v>
          </cell>
          <cell r="GS105">
            <v>0</v>
          </cell>
          <cell r="GT105">
            <v>100</v>
          </cell>
          <cell r="GU105">
            <v>0.73299999999999998</v>
          </cell>
          <cell r="GV105">
            <v>24</v>
          </cell>
          <cell r="GW105">
            <v>96.95</v>
          </cell>
          <cell r="GX105">
            <v>0.73</v>
          </cell>
          <cell r="GZ105" t="str">
            <v>DTVV44022</v>
          </cell>
          <cell r="HA105">
            <v>0</v>
          </cell>
          <cell r="HD105">
            <v>0</v>
          </cell>
          <cell r="HE105">
            <v>24</v>
          </cell>
          <cell r="HF105">
            <v>100</v>
          </cell>
          <cell r="HG105">
            <v>0</v>
          </cell>
          <cell r="HI105" t="str">
            <v>DTVV44022</v>
          </cell>
          <cell r="HJ105">
            <v>0</v>
          </cell>
          <cell r="HM105">
            <v>0.9</v>
          </cell>
          <cell r="HN105">
            <v>24</v>
          </cell>
          <cell r="HO105">
            <v>96.25</v>
          </cell>
          <cell r="HP105">
            <v>0</v>
          </cell>
          <cell r="HR105" t="str">
            <v>DTVV44022</v>
          </cell>
          <cell r="HS105">
            <v>2.5329999999999999</v>
          </cell>
          <cell r="HT105">
            <v>100</v>
          </cell>
          <cell r="HU105">
            <v>0</v>
          </cell>
          <cell r="HV105">
            <v>2.5329999999999999</v>
          </cell>
          <cell r="HW105">
            <v>24</v>
          </cell>
          <cell r="HX105">
            <v>89.45</v>
          </cell>
          <cell r="HY105">
            <v>0</v>
          </cell>
          <cell r="IA105" t="str">
            <v>DTVV44022</v>
          </cell>
          <cell r="IB105">
            <v>0</v>
          </cell>
          <cell r="IE105">
            <v>0</v>
          </cell>
          <cell r="IF105">
            <v>24</v>
          </cell>
          <cell r="IG105">
            <v>100</v>
          </cell>
          <cell r="IH105">
            <v>0</v>
          </cell>
          <cell r="IJ105" t="str">
            <v>DTVV44022</v>
          </cell>
          <cell r="IK105">
            <v>10.382999999999999</v>
          </cell>
          <cell r="IL105">
            <v>0</v>
          </cell>
          <cell r="IM105">
            <v>100</v>
          </cell>
          <cell r="IN105">
            <v>10.382999999999999</v>
          </cell>
          <cell r="IO105">
            <v>24</v>
          </cell>
          <cell r="IP105">
            <v>56.74</v>
          </cell>
          <cell r="IQ105">
            <v>0</v>
          </cell>
        </row>
        <row r="106">
          <cell r="A106" t="str">
            <v>DTVV44038</v>
          </cell>
          <cell r="B106">
            <v>0</v>
          </cell>
          <cell r="E106">
            <v>0</v>
          </cell>
          <cell r="F106">
            <v>24</v>
          </cell>
          <cell r="G106">
            <v>100</v>
          </cell>
          <cell r="H106">
            <v>0</v>
          </cell>
          <cell r="J106" t="str">
            <v>DTVV44038</v>
          </cell>
          <cell r="K106">
            <v>0</v>
          </cell>
          <cell r="N106">
            <v>0</v>
          </cell>
          <cell r="O106">
            <v>24</v>
          </cell>
          <cell r="P106">
            <v>100</v>
          </cell>
          <cell r="Q106">
            <v>0</v>
          </cell>
          <cell r="S106" t="str">
            <v>DTVV44038</v>
          </cell>
          <cell r="T106">
            <v>0</v>
          </cell>
          <cell r="W106">
            <v>0</v>
          </cell>
          <cell r="X106">
            <v>24</v>
          </cell>
          <cell r="Y106">
            <v>100</v>
          </cell>
          <cell r="Z106">
            <v>0</v>
          </cell>
          <cell r="AB106" t="str">
            <v>DTVV44038</v>
          </cell>
          <cell r="AC106">
            <v>0</v>
          </cell>
          <cell r="AF106">
            <v>0</v>
          </cell>
          <cell r="AG106">
            <v>24</v>
          </cell>
          <cell r="AH106">
            <v>100</v>
          </cell>
          <cell r="AI106">
            <v>0</v>
          </cell>
          <cell r="AK106" t="str">
            <v>DTVV44038</v>
          </cell>
          <cell r="AL106">
            <v>3.7330000000000001</v>
          </cell>
          <cell r="AM106">
            <v>100</v>
          </cell>
          <cell r="AN106">
            <v>0</v>
          </cell>
          <cell r="AO106">
            <v>3.7330000000000001</v>
          </cell>
          <cell r="AP106">
            <v>24</v>
          </cell>
          <cell r="AQ106">
            <v>84.45</v>
          </cell>
          <cell r="AR106">
            <v>0</v>
          </cell>
          <cell r="AT106" t="str">
            <v>DTVV44038</v>
          </cell>
          <cell r="AU106">
            <v>0</v>
          </cell>
          <cell r="AX106">
            <v>0</v>
          </cell>
          <cell r="AY106">
            <v>24</v>
          </cell>
          <cell r="AZ106">
            <v>100</v>
          </cell>
          <cell r="BA106">
            <v>0</v>
          </cell>
          <cell r="BC106" t="str">
            <v>DTVV44038</v>
          </cell>
          <cell r="BD106">
            <v>0</v>
          </cell>
          <cell r="BG106">
            <v>0</v>
          </cell>
          <cell r="BH106">
            <v>24</v>
          </cell>
          <cell r="BI106">
            <v>100</v>
          </cell>
          <cell r="BJ106">
            <v>0</v>
          </cell>
          <cell r="BL106" t="str">
            <v>DTVV44038</v>
          </cell>
          <cell r="BM106">
            <v>0</v>
          </cell>
          <cell r="BP106">
            <v>0</v>
          </cell>
          <cell r="BQ106">
            <v>24</v>
          </cell>
          <cell r="BR106">
            <v>100</v>
          </cell>
          <cell r="BS106">
            <v>0</v>
          </cell>
          <cell r="BU106" t="str">
            <v>DTVV44038</v>
          </cell>
          <cell r="BV106">
            <v>0</v>
          </cell>
          <cell r="BY106">
            <v>0</v>
          </cell>
          <cell r="BZ106">
            <v>24</v>
          </cell>
          <cell r="CA106">
            <v>100</v>
          </cell>
          <cell r="CB106">
            <v>0</v>
          </cell>
          <cell r="CD106" t="str">
            <v>DTVV44038</v>
          </cell>
          <cell r="CE106">
            <v>0</v>
          </cell>
          <cell r="CH106">
            <v>0</v>
          </cell>
          <cell r="CI106">
            <v>24</v>
          </cell>
          <cell r="CJ106">
            <v>100</v>
          </cell>
          <cell r="CK106">
            <v>0</v>
          </cell>
          <cell r="CM106" t="str">
            <v>DTVV44038</v>
          </cell>
          <cell r="CN106">
            <v>4.3159999999999998</v>
          </cell>
          <cell r="CO106">
            <v>0</v>
          </cell>
          <cell r="CP106">
            <v>100</v>
          </cell>
          <cell r="CQ106">
            <v>4.3159999999999998</v>
          </cell>
          <cell r="CR106">
            <v>24</v>
          </cell>
          <cell r="CS106">
            <v>82.02</v>
          </cell>
          <cell r="CT106">
            <v>0</v>
          </cell>
          <cell r="CV106" t="str">
            <v>DTVV44038</v>
          </cell>
          <cell r="CW106">
            <v>9.7669999999999995</v>
          </cell>
          <cell r="CX106">
            <v>0</v>
          </cell>
          <cell r="CY106">
            <v>100</v>
          </cell>
          <cell r="CZ106">
            <v>9.7669999999999995</v>
          </cell>
          <cell r="DA106">
            <v>24</v>
          </cell>
          <cell r="DB106">
            <v>59.3</v>
          </cell>
          <cell r="DC106">
            <v>9.77</v>
          </cell>
          <cell r="DE106" t="str">
            <v>DTVV44038</v>
          </cell>
          <cell r="DF106">
            <v>3.5</v>
          </cell>
          <cell r="DG106">
            <v>100</v>
          </cell>
          <cell r="DH106">
            <v>0</v>
          </cell>
          <cell r="DI106">
            <v>3.5</v>
          </cell>
          <cell r="DJ106">
            <v>24</v>
          </cell>
          <cell r="DK106">
            <v>85.42</v>
          </cell>
          <cell r="DN106" t="str">
            <v>DTVV44038</v>
          </cell>
          <cell r="DO106">
            <v>0</v>
          </cell>
          <cell r="DR106">
            <v>0.56699999999999995</v>
          </cell>
          <cell r="DS106">
            <v>24</v>
          </cell>
          <cell r="DT106">
            <v>97.64</v>
          </cell>
          <cell r="DU106">
            <v>0</v>
          </cell>
          <cell r="DW106" t="str">
            <v>DTVV44038</v>
          </cell>
          <cell r="DX106">
            <v>0</v>
          </cell>
          <cell r="EA106">
            <v>0</v>
          </cell>
          <cell r="EB106">
            <v>24</v>
          </cell>
          <cell r="EC106">
            <v>100</v>
          </cell>
          <cell r="ED106">
            <v>0</v>
          </cell>
          <cell r="EF106" t="str">
            <v>DTVV44038</v>
          </cell>
          <cell r="EG106">
            <v>0</v>
          </cell>
          <cell r="EJ106">
            <v>1.9</v>
          </cell>
          <cell r="EK106">
            <v>24</v>
          </cell>
          <cell r="EL106">
            <v>92.08</v>
          </cell>
          <cell r="EM106">
            <v>0</v>
          </cell>
          <cell r="EO106" t="str">
            <v>DTVV44038</v>
          </cell>
          <cell r="EP106">
            <v>0</v>
          </cell>
          <cell r="ES106">
            <v>0</v>
          </cell>
          <cell r="ET106">
            <v>24</v>
          </cell>
          <cell r="EU106">
            <v>100</v>
          </cell>
          <cell r="EV106">
            <v>0</v>
          </cell>
          <cell r="EX106" t="str">
            <v>DTVV44038</v>
          </cell>
          <cell r="EY106">
            <v>1.1830000000000001</v>
          </cell>
          <cell r="EZ106">
            <v>0</v>
          </cell>
          <cell r="FA106">
            <v>100</v>
          </cell>
          <cell r="FB106">
            <v>1.1830000000000001</v>
          </cell>
          <cell r="FC106">
            <v>24</v>
          </cell>
          <cell r="FD106">
            <v>95.07</v>
          </cell>
          <cell r="FE106">
            <v>0</v>
          </cell>
          <cell r="FG106" t="str">
            <v>DTVV44038</v>
          </cell>
          <cell r="FH106">
            <v>0</v>
          </cell>
          <cell r="FK106">
            <v>0</v>
          </cell>
          <cell r="FL106">
            <v>24</v>
          </cell>
          <cell r="FM106">
            <v>100</v>
          </cell>
          <cell r="FN106">
            <v>0</v>
          </cell>
          <cell r="FP106" t="str">
            <v>DTVV44038</v>
          </cell>
          <cell r="FQ106">
            <v>0</v>
          </cell>
          <cell r="FT106">
            <v>0</v>
          </cell>
          <cell r="FU106">
            <v>24</v>
          </cell>
          <cell r="FV106">
            <v>100</v>
          </cell>
          <cell r="FW106">
            <v>0</v>
          </cell>
          <cell r="FY106" t="str">
            <v>DTVV44038</v>
          </cell>
          <cell r="FZ106">
            <v>3.4830000000000001</v>
          </cell>
          <cell r="GA106">
            <v>0</v>
          </cell>
          <cell r="GB106">
            <v>100</v>
          </cell>
          <cell r="GC106">
            <v>3.4830000000000001</v>
          </cell>
          <cell r="GD106">
            <v>24</v>
          </cell>
          <cell r="GE106">
            <v>85.49</v>
          </cell>
          <cell r="GF106">
            <v>3.48</v>
          </cell>
          <cell r="GH106" t="str">
            <v>DTVV44038</v>
          </cell>
          <cell r="GI106">
            <v>0</v>
          </cell>
          <cell r="GL106">
            <v>0</v>
          </cell>
          <cell r="GM106">
            <v>24</v>
          </cell>
          <cell r="GN106">
            <v>100</v>
          </cell>
          <cell r="GO106">
            <v>0</v>
          </cell>
          <cell r="GQ106" t="str">
            <v>DTVV44038</v>
          </cell>
          <cell r="GR106">
            <v>2.4169999999999998</v>
          </cell>
          <cell r="GS106">
            <v>100</v>
          </cell>
          <cell r="GT106">
            <v>0</v>
          </cell>
          <cell r="GU106">
            <v>2.4169999999999998</v>
          </cell>
          <cell r="GV106">
            <v>24</v>
          </cell>
          <cell r="GW106">
            <v>89.93</v>
          </cell>
          <cell r="GX106">
            <v>0</v>
          </cell>
          <cell r="GZ106" t="str">
            <v>DTVV44038</v>
          </cell>
          <cell r="HA106">
            <v>0.26700000000000002</v>
          </cell>
          <cell r="HB106">
            <v>0</v>
          </cell>
          <cell r="HC106">
            <v>100</v>
          </cell>
          <cell r="HD106">
            <v>0.26700000000000002</v>
          </cell>
          <cell r="HE106">
            <v>24</v>
          </cell>
          <cell r="HF106">
            <v>98.89</v>
          </cell>
          <cell r="HG106">
            <v>0</v>
          </cell>
          <cell r="HI106" t="str">
            <v>DTVV44038</v>
          </cell>
          <cell r="HJ106">
            <v>0</v>
          </cell>
          <cell r="HM106">
            <v>1.917</v>
          </cell>
          <cell r="HN106">
            <v>24</v>
          </cell>
          <cell r="HO106">
            <v>92.01</v>
          </cell>
          <cell r="HP106">
            <v>0</v>
          </cell>
          <cell r="HR106" t="str">
            <v>DTVV44038</v>
          </cell>
          <cell r="HS106">
            <v>0</v>
          </cell>
          <cell r="HV106">
            <v>0</v>
          </cell>
          <cell r="HW106">
            <v>24</v>
          </cell>
          <cell r="HX106">
            <v>100</v>
          </cell>
          <cell r="HY106">
            <v>0</v>
          </cell>
          <cell r="IA106" t="str">
            <v>DTVV44038</v>
          </cell>
          <cell r="IB106">
            <v>4.7169999999999996</v>
          </cell>
          <cell r="IC106">
            <v>100</v>
          </cell>
          <cell r="ID106">
            <v>0</v>
          </cell>
          <cell r="IE106">
            <v>4.7169999999999996</v>
          </cell>
          <cell r="IF106">
            <v>24</v>
          </cell>
          <cell r="IG106">
            <v>80.349999999999994</v>
          </cell>
          <cell r="IH106">
            <v>0</v>
          </cell>
          <cell r="IJ106" t="str">
            <v>DTVV44038</v>
          </cell>
          <cell r="IK106">
            <v>0</v>
          </cell>
          <cell r="IN106">
            <v>0</v>
          </cell>
          <cell r="IO106">
            <v>24</v>
          </cell>
          <cell r="IP106">
            <v>100</v>
          </cell>
          <cell r="IQ106">
            <v>0</v>
          </cell>
        </row>
        <row r="107">
          <cell r="A107" t="str">
            <v>DTVV44039</v>
          </cell>
          <cell r="B107">
            <v>0.13300000000000001</v>
          </cell>
          <cell r="C107">
            <v>0</v>
          </cell>
          <cell r="D107">
            <v>100</v>
          </cell>
          <cell r="E107">
            <v>0.13300000000000001</v>
          </cell>
          <cell r="F107">
            <v>24</v>
          </cell>
          <cell r="G107">
            <v>99.45</v>
          </cell>
          <cell r="H107">
            <v>0</v>
          </cell>
          <cell r="J107" t="str">
            <v>DTVV44039</v>
          </cell>
          <cell r="K107">
            <v>0</v>
          </cell>
          <cell r="N107">
            <v>0</v>
          </cell>
          <cell r="O107">
            <v>24</v>
          </cell>
          <cell r="P107">
            <v>100</v>
          </cell>
          <cell r="Q107">
            <v>0</v>
          </cell>
          <cell r="S107" t="str">
            <v>DTVV44039</v>
          </cell>
          <cell r="T107">
            <v>0</v>
          </cell>
          <cell r="W107">
            <v>0</v>
          </cell>
          <cell r="X107">
            <v>24</v>
          </cell>
          <cell r="Y107">
            <v>100</v>
          </cell>
          <cell r="Z107">
            <v>0</v>
          </cell>
          <cell r="AB107" t="str">
            <v>DTVV44039</v>
          </cell>
          <cell r="AC107">
            <v>0</v>
          </cell>
          <cell r="AF107">
            <v>0</v>
          </cell>
          <cell r="AG107">
            <v>24</v>
          </cell>
          <cell r="AH107">
            <v>100</v>
          </cell>
          <cell r="AI107">
            <v>0</v>
          </cell>
          <cell r="AK107" t="str">
            <v>DTVV44039</v>
          </cell>
          <cell r="AL107">
            <v>0.68300000000000005</v>
          </cell>
          <cell r="AM107">
            <v>0</v>
          </cell>
          <cell r="AN107">
            <v>100</v>
          </cell>
          <cell r="AO107">
            <v>0.68300000000000005</v>
          </cell>
          <cell r="AP107">
            <v>24</v>
          </cell>
          <cell r="AQ107">
            <v>97.15</v>
          </cell>
          <cell r="AR107">
            <v>0</v>
          </cell>
          <cell r="AT107" t="str">
            <v>DTVV44039</v>
          </cell>
          <cell r="AU107">
            <v>0</v>
          </cell>
          <cell r="AX107">
            <v>0</v>
          </cell>
          <cell r="AY107">
            <v>24</v>
          </cell>
          <cell r="AZ107">
            <v>100</v>
          </cell>
          <cell r="BA107">
            <v>0</v>
          </cell>
          <cell r="BC107" t="str">
            <v>DTVV44039</v>
          </cell>
          <cell r="BD107">
            <v>0</v>
          </cell>
          <cell r="BG107">
            <v>0</v>
          </cell>
          <cell r="BH107">
            <v>24</v>
          </cell>
          <cell r="BI107">
            <v>100</v>
          </cell>
          <cell r="BJ107">
            <v>0</v>
          </cell>
          <cell r="BL107" t="str">
            <v>DTVV44039</v>
          </cell>
          <cell r="BM107">
            <v>0</v>
          </cell>
          <cell r="BP107">
            <v>0</v>
          </cell>
          <cell r="BQ107">
            <v>24</v>
          </cell>
          <cell r="BR107">
            <v>100</v>
          </cell>
          <cell r="BS107">
            <v>0</v>
          </cell>
          <cell r="BU107" t="str">
            <v>DTVV44039</v>
          </cell>
          <cell r="BV107">
            <v>0</v>
          </cell>
          <cell r="BY107">
            <v>0</v>
          </cell>
          <cell r="BZ107">
            <v>24</v>
          </cell>
          <cell r="CA107">
            <v>100</v>
          </cell>
          <cell r="CB107">
            <v>0</v>
          </cell>
          <cell r="CD107" t="str">
            <v>DTVV44039</v>
          </cell>
          <cell r="CE107">
            <v>0</v>
          </cell>
          <cell r="CH107">
            <v>0</v>
          </cell>
          <cell r="CI107">
            <v>24</v>
          </cell>
          <cell r="CJ107">
            <v>100</v>
          </cell>
          <cell r="CK107">
            <v>0</v>
          </cell>
          <cell r="CM107" t="str">
            <v>DTVV44039</v>
          </cell>
          <cell r="CN107">
            <v>0</v>
          </cell>
          <cell r="CQ107">
            <v>0</v>
          </cell>
          <cell r="CR107">
            <v>24</v>
          </cell>
          <cell r="CS107">
            <v>100</v>
          </cell>
          <cell r="CT107">
            <v>0</v>
          </cell>
          <cell r="CV107" t="str">
            <v>DTVV44039</v>
          </cell>
          <cell r="CW107">
            <v>0</v>
          </cell>
          <cell r="CZ107">
            <v>0</v>
          </cell>
          <cell r="DA107">
            <v>24</v>
          </cell>
          <cell r="DB107">
            <v>100</v>
          </cell>
          <cell r="DC107">
            <v>0</v>
          </cell>
          <cell r="DE107" t="str">
            <v>DTVV44039</v>
          </cell>
          <cell r="DF107">
            <v>17.899999999999999</v>
          </cell>
          <cell r="DG107">
            <v>43.201000000000001</v>
          </cell>
          <cell r="DH107">
            <v>56.798999999999999</v>
          </cell>
          <cell r="DI107">
            <v>17.899999999999999</v>
          </cell>
          <cell r="DJ107">
            <v>24</v>
          </cell>
          <cell r="DK107">
            <v>25.42</v>
          </cell>
          <cell r="DN107" t="str">
            <v>DTVV44039</v>
          </cell>
          <cell r="DO107">
            <v>2.4169999999999998</v>
          </cell>
          <cell r="DP107">
            <v>0</v>
          </cell>
          <cell r="DQ107">
            <v>100</v>
          </cell>
          <cell r="DR107">
            <v>2.4169999999999998</v>
          </cell>
          <cell r="DS107">
            <v>24</v>
          </cell>
          <cell r="DT107">
            <v>89.93</v>
          </cell>
          <cell r="DU107">
            <v>0</v>
          </cell>
          <cell r="DW107" t="str">
            <v>DTVV44039</v>
          </cell>
          <cell r="DX107">
            <v>0</v>
          </cell>
          <cell r="EA107">
            <v>0</v>
          </cell>
          <cell r="EB107">
            <v>24</v>
          </cell>
          <cell r="EC107">
            <v>100</v>
          </cell>
          <cell r="ED107">
            <v>0</v>
          </cell>
          <cell r="EF107" t="str">
            <v>DTVV44039</v>
          </cell>
          <cell r="EG107">
            <v>0</v>
          </cell>
          <cell r="EJ107">
            <v>1.367</v>
          </cell>
          <cell r="EK107">
            <v>24</v>
          </cell>
          <cell r="EL107">
            <v>94.3</v>
          </cell>
          <cell r="EM107">
            <v>0</v>
          </cell>
          <cell r="EO107" t="str">
            <v>DTVV44039</v>
          </cell>
          <cell r="EP107">
            <v>0.9</v>
          </cell>
          <cell r="EQ107">
            <v>0</v>
          </cell>
          <cell r="ER107">
            <v>100</v>
          </cell>
          <cell r="ES107">
            <v>0.9</v>
          </cell>
          <cell r="ET107">
            <v>24</v>
          </cell>
          <cell r="EU107">
            <v>96.25</v>
          </cell>
          <cell r="EV107">
            <v>0</v>
          </cell>
          <cell r="EX107" t="str">
            <v>DTVV44039</v>
          </cell>
          <cell r="EY107">
            <v>0</v>
          </cell>
          <cell r="FB107">
            <v>0</v>
          </cell>
          <cell r="FC107">
            <v>24</v>
          </cell>
          <cell r="FD107">
            <v>100</v>
          </cell>
          <cell r="FE107">
            <v>0</v>
          </cell>
          <cell r="FG107" t="str">
            <v>DTVV44039</v>
          </cell>
          <cell r="FH107">
            <v>0</v>
          </cell>
          <cell r="FK107">
            <v>0.75</v>
          </cell>
          <cell r="FL107">
            <v>24</v>
          </cell>
          <cell r="FM107">
            <v>96.88</v>
          </cell>
          <cell r="FN107">
            <v>0</v>
          </cell>
          <cell r="FP107" t="str">
            <v>DTVV44039</v>
          </cell>
          <cell r="FQ107">
            <v>1.7330000000000001</v>
          </cell>
          <cell r="FR107">
            <v>0</v>
          </cell>
          <cell r="FS107">
            <v>100</v>
          </cell>
          <cell r="FT107">
            <v>1.7330000000000001</v>
          </cell>
          <cell r="FU107">
            <v>24</v>
          </cell>
          <cell r="FV107">
            <v>92.78</v>
          </cell>
          <cell r="FW107">
            <v>0</v>
          </cell>
          <cell r="FY107" t="str">
            <v>DTVV44039</v>
          </cell>
          <cell r="FZ107">
            <v>7.7169999999999996</v>
          </cell>
          <cell r="GA107">
            <v>0</v>
          </cell>
          <cell r="GB107">
            <v>100</v>
          </cell>
          <cell r="GC107">
            <v>7.7169999999999996</v>
          </cell>
          <cell r="GD107">
            <v>24</v>
          </cell>
          <cell r="GE107">
            <v>67.849999999999994</v>
          </cell>
          <cell r="GF107">
            <v>0</v>
          </cell>
          <cell r="GH107" t="str">
            <v>DTVV44039</v>
          </cell>
          <cell r="GI107">
            <v>0</v>
          </cell>
          <cell r="GL107">
            <v>0.91700000000000004</v>
          </cell>
          <cell r="GM107">
            <v>24</v>
          </cell>
          <cell r="GN107">
            <v>96.18</v>
          </cell>
          <cell r="GO107">
            <v>0</v>
          </cell>
          <cell r="GQ107" t="str">
            <v>DTVV44039</v>
          </cell>
          <cell r="GR107">
            <v>0</v>
          </cell>
          <cell r="GU107">
            <v>0</v>
          </cell>
          <cell r="GV107">
            <v>24</v>
          </cell>
          <cell r="GW107">
            <v>100</v>
          </cell>
          <cell r="GX107">
            <v>0</v>
          </cell>
          <cell r="GZ107" t="str">
            <v>DTVV44039</v>
          </cell>
          <cell r="HA107">
            <v>0</v>
          </cell>
          <cell r="HD107">
            <v>0</v>
          </cell>
          <cell r="HE107">
            <v>24</v>
          </cell>
          <cell r="HF107">
            <v>100</v>
          </cell>
          <cell r="HG107">
            <v>0</v>
          </cell>
          <cell r="HI107" t="str">
            <v>DTVV44039</v>
          </cell>
          <cell r="HJ107">
            <v>4.1829999999999998</v>
          </cell>
          <cell r="HK107">
            <v>100</v>
          </cell>
          <cell r="HL107">
            <v>0</v>
          </cell>
          <cell r="HM107">
            <v>4.1829999999999998</v>
          </cell>
          <cell r="HN107">
            <v>24</v>
          </cell>
          <cell r="HO107">
            <v>82.57</v>
          </cell>
          <cell r="HP107">
            <v>0</v>
          </cell>
          <cell r="HR107" t="str">
            <v>DTVV44039</v>
          </cell>
          <cell r="HS107">
            <v>0</v>
          </cell>
          <cell r="HV107">
            <v>0</v>
          </cell>
          <cell r="HW107">
            <v>24</v>
          </cell>
          <cell r="HX107">
            <v>100</v>
          </cell>
          <cell r="HY107">
            <v>0</v>
          </cell>
          <cell r="IA107" t="str">
            <v>DTVV44039</v>
          </cell>
          <cell r="IB107">
            <v>0</v>
          </cell>
          <cell r="IE107">
            <v>0</v>
          </cell>
          <cell r="IF107">
            <v>24</v>
          </cell>
          <cell r="IG107">
            <v>100</v>
          </cell>
          <cell r="IH107">
            <v>0</v>
          </cell>
          <cell r="IJ107" t="str">
            <v>DTVV44039</v>
          </cell>
          <cell r="IK107">
            <v>0</v>
          </cell>
          <cell r="IN107">
            <v>0</v>
          </cell>
          <cell r="IO107">
            <v>24</v>
          </cell>
          <cell r="IP107">
            <v>100</v>
          </cell>
          <cell r="IQ107">
            <v>0</v>
          </cell>
        </row>
        <row r="108">
          <cell r="A108" t="str">
            <v>DTVV44040</v>
          </cell>
          <cell r="B108">
            <v>1.2829999999999999</v>
          </cell>
          <cell r="C108">
            <v>0</v>
          </cell>
          <cell r="D108">
            <v>100</v>
          </cell>
          <cell r="E108">
            <v>1.2829999999999999</v>
          </cell>
          <cell r="F108">
            <v>24</v>
          </cell>
          <cell r="G108">
            <v>94.65</v>
          </cell>
          <cell r="H108">
            <v>0</v>
          </cell>
          <cell r="J108" t="str">
            <v>DTVV44040</v>
          </cell>
          <cell r="K108">
            <v>0</v>
          </cell>
          <cell r="N108">
            <v>0</v>
          </cell>
          <cell r="O108">
            <v>24</v>
          </cell>
          <cell r="P108">
            <v>100</v>
          </cell>
          <cell r="Q108">
            <v>0</v>
          </cell>
          <cell r="S108" t="str">
            <v>DTVV44040</v>
          </cell>
          <cell r="T108">
            <v>0</v>
          </cell>
          <cell r="W108">
            <v>0</v>
          </cell>
          <cell r="X108">
            <v>24</v>
          </cell>
          <cell r="Y108">
            <v>100</v>
          </cell>
          <cell r="Z108">
            <v>0</v>
          </cell>
          <cell r="AB108" t="str">
            <v>DTVV44040</v>
          </cell>
          <cell r="AC108">
            <v>0</v>
          </cell>
          <cell r="AF108">
            <v>0</v>
          </cell>
          <cell r="AG108">
            <v>24</v>
          </cell>
          <cell r="AH108">
            <v>100</v>
          </cell>
          <cell r="AI108">
            <v>0</v>
          </cell>
          <cell r="AK108" t="str">
            <v>DTVV44040</v>
          </cell>
          <cell r="AL108">
            <v>0</v>
          </cell>
          <cell r="AO108">
            <v>0</v>
          </cell>
          <cell r="AP108">
            <v>24</v>
          </cell>
          <cell r="AQ108">
            <v>100</v>
          </cell>
          <cell r="AR108">
            <v>0</v>
          </cell>
          <cell r="AT108" t="str">
            <v>DTVV44040</v>
          </cell>
          <cell r="AU108">
            <v>7.4169999999999998</v>
          </cell>
          <cell r="AV108">
            <v>0</v>
          </cell>
          <cell r="AW108">
            <v>100</v>
          </cell>
          <cell r="AX108">
            <v>7.4169999999999998</v>
          </cell>
          <cell r="AY108">
            <v>24</v>
          </cell>
          <cell r="AZ108">
            <v>69.099999999999994</v>
          </cell>
          <cell r="BA108">
            <v>7.42</v>
          </cell>
          <cell r="BC108" t="str">
            <v>DTVV44040</v>
          </cell>
          <cell r="BD108">
            <v>0</v>
          </cell>
          <cell r="BG108">
            <v>0</v>
          </cell>
          <cell r="BH108">
            <v>24</v>
          </cell>
          <cell r="BI108">
            <v>100</v>
          </cell>
          <cell r="BJ108">
            <v>0</v>
          </cell>
          <cell r="BL108" t="str">
            <v>DTVV44040</v>
          </cell>
          <cell r="BM108">
            <v>0</v>
          </cell>
          <cell r="BP108">
            <v>0</v>
          </cell>
          <cell r="BQ108">
            <v>24</v>
          </cell>
          <cell r="BR108">
            <v>100</v>
          </cell>
          <cell r="BS108">
            <v>0</v>
          </cell>
          <cell r="BU108" t="str">
            <v>DTVV44040</v>
          </cell>
          <cell r="BV108">
            <v>0</v>
          </cell>
          <cell r="BY108">
            <v>0</v>
          </cell>
          <cell r="BZ108">
            <v>24</v>
          </cell>
          <cell r="CA108">
            <v>100</v>
          </cell>
          <cell r="CB108">
            <v>0</v>
          </cell>
          <cell r="CD108" t="str">
            <v>DTVV44040</v>
          </cell>
          <cell r="CE108">
            <v>0</v>
          </cell>
          <cell r="CH108">
            <v>0</v>
          </cell>
          <cell r="CI108">
            <v>24</v>
          </cell>
          <cell r="CJ108">
            <v>100</v>
          </cell>
          <cell r="CK108">
            <v>0</v>
          </cell>
          <cell r="CM108" t="str">
            <v>DTVV44040</v>
          </cell>
          <cell r="CN108">
            <v>0</v>
          </cell>
          <cell r="CQ108">
            <v>0</v>
          </cell>
          <cell r="CR108">
            <v>24</v>
          </cell>
          <cell r="CS108">
            <v>100</v>
          </cell>
          <cell r="CT108">
            <v>0</v>
          </cell>
          <cell r="CV108" t="str">
            <v>DTVV44040</v>
          </cell>
          <cell r="CW108">
            <v>0</v>
          </cell>
          <cell r="CZ108">
            <v>0</v>
          </cell>
          <cell r="DA108">
            <v>24</v>
          </cell>
          <cell r="DB108">
            <v>100</v>
          </cell>
          <cell r="DC108">
            <v>0</v>
          </cell>
          <cell r="DE108" t="str">
            <v>DTVV44040</v>
          </cell>
          <cell r="DF108">
            <v>0</v>
          </cell>
          <cell r="DI108">
            <v>0</v>
          </cell>
          <cell r="DJ108">
            <v>24</v>
          </cell>
          <cell r="DK108">
            <v>100</v>
          </cell>
          <cell r="DN108" t="str">
            <v>DTVV44040</v>
          </cell>
          <cell r="DO108">
            <v>0</v>
          </cell>
          <cell r="DR108">
            <v>0</v>
          </cell>
          <cell r="DS108">
            <v>24</v>
          </cell>
          <cell r="DT108">
            <v>100</v>
          </cell>
          <cell r="DU108">
            <v>0</v>
          </cell>
          <cell r="DW108" t="str">
            <v>DTVV44040</v>
          </cell>
          <cell r="DX108">
            <v>0</v>
          </cell>
          <cell r="EA108">
            <v>0</v>
          </cell>
          <cell r="EB108">
            <v>24</v>
          </cell>
          <cell r="EC108">
            <v>100</v>
          </cell>
          <cell r="ED108">
            <v>0</v>
          </cell>
          <cell r="EF108" t="str">
            <v>DTVV44040</v>
          </cell>
          <cell r="EG108">
            <v>0</v>
          </cell>
          <cell r="EJ108">
            <v>3.8170000000000002</v>
          </cell>
          <cell r="EK108">
            <v>24</v>
          </cell>
          <cell r="EL108">
            <v>84.1</v>
          </cell>
          <cell r="EM108">
            <v>0</v>
          </cell>
          <cell r="EO108" t="str">
            <v>DTVV44040</v>
          </cell>
          <cell r="EP108">
            <v>0</v>
          </cell>
          <cell r="ES108">
            <v>0</v>
          </cell>
          <cell r="ET108">
            <v>24</v>
          </cell>
          <cell r="EU108">
            <v>100</v>
          </cell>
          <cell r="EV108">
            <v>0</v>
          </cell>
          <cell r="EX108" t="str">
            <v>DTVV44040</v>
          </cell>
          <cell r="EY108">
            <v>14.632999999999999</v>
          </cell>
          <cell r="EZ108">
            <v>100</v>
          </cell>
          <cell r="FA108">
            <v>0</v>
          </cell>
          <cell r="FB108">
            <v>14.632999999999999</v>
          </cell>
          <cell r="FC108">
            <v>24</v>
          </cell>
          <cell r="FD108">
            <v>39.03</v>
          </cell>
          <cell r="FE108">
            <v>0</v>
          </cell>
          <cell r="FG108" t="str">
            <v>DTVV44040</v>
          </cell>
          <cell r="FH108">
            <v>0</v>
          </cell>
          <cell r="FK108">
            <v>0</v>
          </cell>
          <cell r="FL108">
            <v>24</v>
          </cell>
          <cell r="FM108">
            <v>100</v>
          </cell>
          <cell r="FN108">
            <v>0</v>
          </cell>
          <cell r="FP108" t="str">
            <v>DTVV44040</v>
          </cell>
          <cell r="FQ108">
            <v>0</v>
          </cell>
          <cell r="FT108">
            <v>0</v>
          </cell>
          <cell r="FU108">
            <v>24</v>
          </cell>
          <cell r="FV108">
            <v>100</v>
          </cell>
          <cell r="FW108">
            <v>0</v>
          </cell>
          <cell r="FY108" t="str">
            <v>DTVV44040</v>
          </cell>
          <cell r="FZ108">
            <v>0</v>
          </cell>
          <cell r="GC108">
            <v>0</v>
          </cell>
          <cell r="GD108">
            <v>24</v>
          </cell>
          <cell r="GE108">
            <v>100</v>
          </cell>
          <cell r="GF108">
            <v>0</v>
          </cell>
          <cell r="GH108" t="str">
            <v>DTVV44040</v>
          </cell>
          <cell r="GI108">
            <v>0</v>
          </cell>
          <cell r="GL108">
            <v>0</v>
          </cell>
          <cell r="GM108">
            <v>24</v>
          </cell>
          <cell r="GN108">
            <v>100</v>
          </cell>
          <cell r="GO108">
            <v>0</v>
          </cell>
          <cell r="GQ108" t="str">
            <v>DTVV44040</v>
          </cell>
          <cell r="GR108">
            <v>0</v>
          </cell>
          <cell r="GU108">
            <v>0</v>
          </cell>
          <cell r="GV108">
            <v>24</v>
          </cell>
          <cell r="GW108">
            <v>100</v>
          </cell>
          <cell r="GX108">
            <v>0</v>
          </cell>
          <cell r="GZ108" t="str">
            <v>DTVV44040</v>
          </cell>
          <cell r="HA108">
            <v>0</v>
          </cell>
          <cell r="HD108">
            <v>0</v>
          </cell>
          <cell r="HE108">
            <v>24</v>
          </cell>
          <cell r="HF108">
            <v>100</v>
          </cell>
          <cell r="HG108">
            <v>0</v>
          </cell>
          <cell r="HI108" t="str">
            <v>DTVV44040</v>
          </cell>
          <cell r="HJ108">
            <v>0</v>
          </cell>
          <cell r="HM108">
            <v>0</v>
          </cell>
          <cell r="HN108">
            <v>24</v>
          </cell>
          <cell r="HO108">
            <v>100</v>
          </cell>
          <cell r="HP108">
            <v>0</v>
          </cell>
          <cell r="HR108" t="str">
            <v>DTVV44040</v>
          </cell>
          <cell r="HS108">
            <v>0</v>
          </cell>
          <cell r="HV108">
            <v>0</v>
          </cell>
          <cell r="HW108">
            <v>24</v>
          </cell>
          <cell r="HX108">
            <v>100</v>
          </cell>
          <cell r="HY108">
            <v>0</v>
          </cell>
          <cell r="IA108" t="str">
            <v>DTVV44040</v>
          </cell>
          <cell r="IB108">
            <v>0</v>
          </cell>
          <cell r="IE108">
            <v>0</v>
          </cell>
          <cell r="IF108">
            <v>24</v>
          </cell>
          <cell r="IG108">
            <v>100</v>
          </cell>
          <cell r="IH108">
            <v>0</v>
          </cell>
          <cell r="IJ108" t="str">
            <v>DTVV44040</v>
          </cell>
          <cell r="IK108">
            <v>0</v>
          </cell>
          <cell r="IN108">
            <v>0.71699999999999997</v>
          </cell>
          <cell r="IO108">
            <v>24</v>
          </cell>
          <cell r="IP108">
            <v>97.01</v>
          </cell>
          <cell r="IQ108">
            <v>0</v>
          </cell>
        </row>
        <row r="109">
          <cell r="A109" t="str">
            <v>DTVV44041</v>
          </cell>
          <cell r="B109">
            <v>0</v>
          </cell>
          <cell r="E109">
            <v>0</v>
          </cell>
          <cell r="F109">
            <v>24</v>
          </cell>
          <cell r="G109">
            <v>100</v>
          </cell>
          <cell r="H109">
            <v>0</v>
          </cell>
          <cell r="J109" t="str">
            <v>DTVV44041</v>
          </cell>
          <cell r="K109">
            <v>0</v>
          </cell>
          <cell r="N109">
            <v>0</v>
          </cell>
          <cell r="O109">
            <v>24</v>
          </cell>
          <cell r="P109">
            <v>100</v>
          </cell>
          <cell r="Q109">
            <v>0</v>
          </cell>
          <cell r="S109" t="str">
            <v>DTVV44041</v>
          </cell>
          <cell r="T109">
            <v>0</v>
          </cell>
          <cell r="W109">
            <v>0</v>
          </cell>
          <cell r="X109">
            <v>24</v>
          </cell>
          <cell r="Y109">
            <v>100</v>
          </cell>
          <cell r="Z109">
            <v>0</v>
          </cell>
          <cell r="AB109" t="str">
            <v>DTVV44041</v>
          </cell>
          <cell r="AC109">
            <v>0.53300000000000003</v>
          </cell>
          <cell r="AD109">
            <v>0</v>
          </cell>
          <cell r="AE109">
            <v>100</v>
          </cell>
          <cell r="AF109">
            <v>0.53300000000000003</v>
          </cell>
          <cell r="AG109">
            <v>24</v>
          </cell>
          <cell r="AH109">
            <v>97.78</v>
          </cell>
          <cell r="AI109">
            <v>0</v>
          </cell>
          <cell r="AK109" t="str">
            <v>DTVV44041</v>
          </cell>
          <cell r="AL109">
            <v>0</v>
          </cell>
          <cell r="AO109">
            <v>0</v>
          </cell>
          <cell r="AP109">
            <v>24</v>
          </cell>
          <cell r="AQ109">
            <v>100</v>
          </cell>
          <cell r="AR109">
            <v>0</v>
          </cell>
          <cell r="AT109" t="str">
            <v>DTVV44041</v>
          </cell>
          <cell r="AU109">
            <v>0</v>
          </cell>
          <cell r="AX109">
            <v>0</v>
          </cell>
          <cell r="AY109">
            <v>24</v>
          </cell>
          <cell r="AZ109">
            <v>100</v>
          </cell>
          <cell r="BA109">
            <v>0</v>
          </cell>
          <cell r="BC109" t="str">
            <v>DTVV44041</v>
          </cell>
          <cell r="BD109">
            <v>0</v>
          </cell>
          <cell r="BG109">
            <v>0</v>
          </cell>
          <cell r="BH109">
            <v>24</v>
          </cell>
          <cell r="BI109">
            <v>100</v>
          </cell>
          <cell r="BJ109">
            <v>0</v>
          </cell>
          <cell r="BL109" t="str">
            <v>DTVV44041</v>
          </cell>
          <cell r="BM109">
            <v>5.7830000000000004</v>
          </cell>
          <cell r="BN109">
            <v>100</v>
          </cell>
          <cell r="BO109">
            <v>0</v>
          </cell>
          <cell r="BP109">
            <v>5.7830000000000004</v>
          </cell>
          <cell r="BQ109">
            <v>24</v>
          </cell>
          <cell r="BR109">
            <v>75.900000000000006</v>
          </cell>
          <cell r="BS109">
            <v>0</v>
          </cell>
          <cell r="BU109" t="str">
            <v>DTVV44041</v>
          </cell>
          <cell r="BV109">
            <v>0</v>
          </cell>
          <cell r="BY109">
            <v>0</v>
          </cell>
          <cell r="BZ109">
            <v>24</v>
          </cell>
          <cell r="CA109">
            <v>100</v>
          </cell>
          <cell r="CB109">
            <v>0</v>
          </cell>
          <cell r="CD109" t="str">
            <v>DTVV44041</v>
          </cell>
          <cell r="CE109">
            <v>0</v>
          </cell>
          <cell r="CH109">
            <v>0</v>
          </cell>
          <cell r="CI109">
            <v>24</v>
          </cell>
          <cell r="CJ109">
            <v>100</v>
          </cell>
          <cell r="CK109">
            <v>0</v>
          </cell>
          <cell r="CM109" t="str">
            <v>DTVV44041</v>
          </cell>
          <cell r="CN109">
            <v>0</v>
          </cell>
          <cell r="CQ109">
            <v>0</v>
          </cell>
          <cell r="CR109">
            <v>24</v>
          </cell>
          <cell r="CS109">
            <v>100</v>
          </cell>
          <cell r="CT109">
            <v>0</v>
          </cell>
          <cell r="CV109" t="str">
            <v>DTVV44041</v>
          </cell>
          <cell r="CW109">
            <v>0</v>
          </cell>
          <cell r="CZ109">
            <v>0</v>
          </cell>
          <cell r="DA109">
            <v>24</v>
          </cell>
          <cell r="DB109">
            <v>100</v>
          </cell>
          <cell r="DC109">
            <v>0</v>
          </cell>
          <cell r="DE109" t="str">
            <v>DTVV44041</v>
          </cell>
          <cell r="DF109">
            <v>0</v>
          </cell>
          <cell r="DI109">
            <v>0</v>
          </cell>
          <cell r="DJ109">
            <v>24</v>
          </cell>
          <cell r="DK109">
            <v>100</v>
          </cell>
          <cell r="DN109" t="str">
            <v>DTVV44041</v>
          </cell>
          <cell r="DO109">
            <v>0.86699999999999999</v>
          </cell>
          <cell r="DP109">
            <v>0</v>
          </cell>
          <cell r="DQ109">
            <v>100</v>
          </cell>
          <cell r="DR109">
            <v>0.86699999999999999</v>
          </cell>
          <cell r="DS109">
            <v>24</v>
          </cell>
          <cell r="DT109">
            <v>96.39</v>
          </cell>
          <cell r="DU109">
            <v>0</v>
          </cell>
          <cell r="DW109" t="str">
            <v>DTVV44041</v>
          </cell>
          <cell r="DX109">
            <v>0</v>
          </cell>
          <cell r="EA109">
            <v>0.5</v>
          </cell>
          <cell r="EB109">
            <v>24</v>
          </cell>
          <cell r="EC109">
            <v>97.92</v>
          </cell>
          <cell r="ED109">
            <v>0</v>
          </cell>
          <cell r="EF109" t="str">
            <v>DTVV44041</v>
          </cell>
          <cell r="EG109">
            <v>0.96699999999999997</v>
          </cell>
          <cell r="EH109">
            <v>74.147000000000006</v>
          </cell>
          <cell r="EI109">
            <v>25.853000000000002</v>
          </cell>
          <cell r="EJ109">
            <v>0.96699999999999997</v>
          </cell>
          <cell r="EK109">
            <v>24</v>
          </cell>
          <cell r="EL109">
            <v>95.97</v>
          </cell>
          <cell r="EM109">
            <v>0.97</v>
          </cell>
          <cell r="EO109" t="str">
            <v>DTVV44041</v>
          </cell>
          <cell r="EP109">
            <v>0</v>
          </cell>
          <cell r="ES109">
            <v>0</v>
          </cell>
          <cell r="ET109">
            <v>24</v>
          </cell>
          <cell r="EU109">
            <v>100</v>
          </cell>
          <cell r="EV109">
            <v>0</v>
          </cell>
          <cell r="EX109" t="str">
            <v>DTVV44041</v>
          </cell>
          <cell r="EY109">
            <v>0</v>
          </cell>
          <cell r="FB109">
            <v>0</v>
          </cell>
          <cell r="FC109">
            <v>24</v>
          </cell>
          <cell r="FD109">
            <v>100</v>
          </cell>
          <cell r="FE109">
            <v>0</v>
          </cell>
          <cell r="FG109" t="str">
            <v>DTVV44041</v>
          </cell>
          <cell r="FH109">
            <v>0</v>
          </cell>
          <cell r="FK109">
            <v>0</v>
          </cell>
          <cell r="FL109">
            <v>24</v>
          </cell>
          <cell r="FM109">
            <v>100</v>
          </cell>
          <cell r="FN109">
            <v>0</v>
          </cell>
          <cell r="FP109" t="str">
            <v>DTVV44041</v>
          </cell>
          <cell r="FQ109">
            <v>0</v>
          </cell>
          <cell r="FT109">
            <v>0</v>
          </cell>
          <cell r="FU109">
            <v>24</v>
          </cell>
          <cell r="FV109">
            <v>100</v>
          </cell>
          <cell r="FW109">
            <v>0</v>
          </cell>
          <cell r="FY109" t="str">
            <v>DTVV44041</v>
          </cell>
          <cell r="FZ109">
            <v>0</v>
          </cell>
          <cell r="GC109">
            <v>0</v>
          </cell>
          <cell r="GD109">
            <v>24</v>
          </cell>
          <cell r="GE109">
            <v>100</v>
          </cell>
          <cell r="GF109">
            <v>0</v>
          </cell>
          <cell r="GH109" t="str">
            <v>DTVV44041</v>
          </cell>
          <cell r="GI109">
            <v>0</v>
          </cell>
          <cell r="GL109">
            <v>0</v>
          </cell>
          <cell r="GM109">
            <v>24</v>
          </cell>
          <cell r="GN109">
            <v>100</v>
          </cell>
          <cell r="GO109">
            <v>0</v>
          </cell>
          <cell r="GQ109" t="str">
            <v>DTVV44041</v>
          </cell>
          <cell r="GR109">
            <v>0</v>
          </cell>
          <cell r="GU109">
            <v>0</v>
          </cell>
          <cell r="GV109">
            <v>24</v>
          </cell>
          <cell r="GW109">
            <v>100</v>
          </cell>
          <cell r="GX109">
            <v>0</v>
          </cell>
          <cell r="GZ109" t="str">
            <v>DTVV44041</v>
          </cell>
          <cell r="HA109">
            <v>3.1669999999999998</v>
          </cell>
          <cell r="HB109">
            <v>100</v>
          </cell>
          <cell r="HC109">
            <v>0</v>
          </cell>
          <cell r="HD109">
            <v>3.1669999999999998</v>
          </cell>
          <cell r="HE109">
            <v>24</v>
          </cell>
          <cell r="HF109">
            <v>86.8</v>
          </cell>
          <cell r="HG109">
            <v>0</v>
          </cell>
          <cell r="HI109" t="str">
            <v>DTVV44041</v>
          </cell>
          <cell r="HJ109">
            <v>1.917</v>
          </cell>
          <cell r="HK109">
            <v>0</v>
          </cell>
          <cell r="HL109">
            <v>100</v>
          </cell>
          <cell r="HM109">
            <v>1.917</v>
          </cell>
          <cell r="HN109">
            <v>24</v>
          </cell>
          <cell r="HO109">
            <v>92.01</v>
          </cell>
          <cell r="HP109">
            <v>1.92</v>
          </cell>
          <cell r="HR109" t="str">
            <v>DTVV44041</v>
          </cell>
          <cell r="HS109">
            <v>8.3000000000000004E-2</v>
          </cell>
          <cell r="HT109">
            <v>0</v>
          </cell>
          <cell r="HU109">
            <v>100</v>
          </cell>
          <cell r="HV109">
            <v>8.3000000000000004E-2</v>
          </cell>
          <cell r="HW109">
            <v>24</v>
          </cell>
          <cell r="HX109">
            <v>99.65</v>
          </cell>
          <cell r="HY109">
            <v>0</v>
          </cell>
          <cell r="IA109" t="str">
            <v>DTVV44041</v>
          </cell>
          <cell r="IB109">
            <v>6.0170000000000003</v>
          </cell>
          <cell r="IC109">
            <v>0</v>
          </cell>
          <cell r="ID109">
            <v>100</v>
          </cell>
          <cell r="IE109">
            <v>6.0170000000000003</v>
          </cell>
          <cell r="IF109">
            <v>24</v>
          </cell>
          <cell r="IG109">
            <v>74.930000000000007</v>
          </cell>
          <cell r="IH109">
            <v>6.02</v>
          </cell>
          <cell r="IJ109" t="str">
            <v>DTVV44041</v>
          </cell>
          <cell r="IK109">
            <v>0</v>
          </cell>
          <cell r="IN109">
            <v>8.7170000000000005</v>
          </cell>
          <cell r="IO109">
            <v>24</v>
          </cell>
          <cell r="IP109">
            <v>63.68</v>
          </cell>
          <cell r="IQ109">
            <v>0</v>
          </cell>
        </row>
        <row r="110">
          <cell r="A110" t="str">
            <v>DTVV44042</v>
          </cell>
          <cell r="B110">
            <v>0.53300000000000003</v>
          </cell>
          <cell r="C110">
            <v>0</v>
          </cell>
          <cell r="D110">
            <v>100</v>
          </cell>
          <cell r="E110">
            <v>0.53300000000000003</v>
          </cell>
          <cell r="F110">
            <v>24</v>
          </cell>
          <cell r="G110">
            <v>97.78</v>
          </cell>
          <cell r="H110">
            <v>0</v>
          </cell>
          <cell r="J110" t="str">
            <v>DTVV44042</v>
          </cell>
          <cell r="K110">
            <v>0</v>
          </cell>
          <cell r="N110">
            <v>0</v>
          </cell>
          <cell r="O110">
            <v>24</v>
          </cell>
          <cell r="P110">
            <v>100</v>
          </cell>
          <cell r="Q110">
            <v>0</v>
          </cell>
          <cell r="S110" t="str">
            <v>DTVV44042</v>
          </cell>
          <cell r="T110">
            <v>0</v>
          </cell>
          <cell r="W110">
            <v>0</v>
          </cell>
          <cell r="X110">
            <v>24</v>
          </cell>
          <cell r="Y110">
            <v>100</v>
          </cell>
          <cell r="Z110">
            <v>0</v>
          </cell>
          <cell r="AB110" t="str">
            <v>DTVV44042</v>
          </cell>
          <cell r="AC110">
            <v>0.13300000000000001</v>
          </cell>
          <cell r="AD110">
            <v>0</v>
          </cell>
          <cell r="AE110">
            <v>100</v>
          </cell>
          <cell r="AF110">
            <v>0.13300000000000001</v>
          </cell>
          <cell r="AG110">
            <v>24</v>
          </cell>
          <cell r="AH110">
            <v>99.45</v>
          </cell>
          <cell r="AI110">
            <v>0</v>
          </cell>
          <cell r="AK110" t="str">
            <v>DTVV44042</v>
          </cell>
          <cell r="AL110">
            <v>0</v>
          </cell>
          <cell r="AO110">
            <v>0</v>
          </cell>
          <cell r="AP110">
            <v>24</v>
          </cell>
          <cell r="AQ110">
            <v>100</v>
          </cell>
          <cell r="AR110">
            <v>0</v>
          </cell>
          <cell r="AT110" t="str">
            <v>DTVV44042</v>
          </cell>
          <cell r="AU110">
            <v>1.6</v>
          </cell>
          <cell r="AV110">
            <v>0</v>
          </cell>
          <cell r="AW110">
            <v>100</v>
          </cell>
          <cell r="AX110">
            <v>1.6</v>
          </cell>
          <cell r="AY110">
            <v>24</v>
          </cell>
          <cell r="AZ110">
            <v>93.33</v>
          </cell>
          <cell r="BA110">
            <v>1.6</v>
          </cell>
          <cell r="BC110" t="str">
            <v>DTVV44042</v>
          </cell>
          <cell r="BD110">
            <v>0</v>
          </cell>
          <cell r="BG110">
            <v>0</v>
          </cell>
          <cell r="BH110">
            <v>24</v>
          </cell>
          <cell r="BI110">
            <v>100</v>
          </cell>
          <cell r="BJ110">
            <v>0</v>
          </cell>
          <cell r="BL110" t="str">
            <v>DTVV44042</v>
          </cell>
          <cell r="BM110">
            <v>0</v>
          </cell>
          <cell r="BP110">
            <v>0.81699999999999995</v>
          </cell>
          <cell r="BQ110">
            <v>24</v>
          </cell>
          <cell r="BR110">
            <v>96.6</v>
          </cell>
          <cell r="BS110">
            <v>0</v>
          </cell>
          <cell r="BU110" t="str">
            <v>DTVV44042</v>
          </cell>
          <cell r="BV110">
            <v>0</v>
          </cell>
          <cell r="BY110">
            <v>0</v>
          </cell>
          <cell r="BZ110">
            <v>24</v>
          </cell>
          <cell r="CA110">
            <v>100</v>
          </cell>
          <cell r="CB110">
            <v>0</v>
          </cell>
          <cell r="CD110" t="str">
            <v>DTVV44042</v>
          </cell>
          <cell r="CE110">
            <v>3.8330000000000002</v>
          </cell>
          <cell r="CF110">
            <v>100</v>
          </cell>
          <cell r="CG110">
            <v>0</v>
          </cell>
          <cell r="CH110">
            <v>3.8330000000000002</v>
          </cell>
          <cell r="CI110">
            <v>24</v>
          </cell>
          <cell r="CJ110">
            <v>84.03</v>
          </cell>
          <cell r="CK110">
            <v>0</v>
          </cell>
          <cell r="CM110" t="str">
            <v>DTVV44042</v>
          </cell>
          <cell r="CN110">
            <v>0</v>
          </cell>
          <cell r="CQ110">
            <v>0</v>
          </cell>
          <cell r="CR110">
            <v>24</v>
          </cell>
          <cell r="CS110">
            <v>100</v>
          </cell>
          <cell r="CT110">
            <v>0</v>
          </cell>
          <cell r="CV110" t="str">
            <v>DTVV44042</v>
          </cell>
          <cell r="CW110">
            <v>0</v>
          </cell>
          <cell r="CZ110">
            <v>0</v>
          </cell>
          <cell r="DA110">
            <v>24</v>
          </cell>
          <cell r="DB110">
            <v>100</v>
          </cell>
          <cell r="DC110">
            <v>0</v>
          </cell>
          <cell r="DE110" t="str">
            <v>DTVV44042</v>
          </cell>
          <cell r="DF110">
            <v>6.6340000000000003</v>
          </cell>
          <cell r="DG110">
            <v>0</v>
          </cell>
          <cell r="DH110">
            <v>100</v>
          </cell>
          <cell r="DI110">
            <v>6.6340000000000003</v>
          </cell>
          <cell r="DJ110">
            <v>24</v>
          </cell>
          <cell r="DK110">
            <v>72.36</v>
          </cell>
          <cell r="DN110" t="str">
            <v>DTVV44042</v>
          </cell>
          <cell r="DO110">
            <v>1.85</v>
          </cell>
          <cell r="DP110">
            <v>0</v>
          </cell>
          <cell r="DQ110">
            <v>100</v>
          </cell>
          <cell r="DR110">
            <v>1.85</v>
          </cell>
          <cell r="DS110">
            <v>24</v>
          </cell>
          <cell r="DT110">
            <v>92.29</v>
          </cell>
          <cell r="DU110">
            <v>1.85</v>
          </cell>
          <cell r="DW110" t="str">
            <v>DTVV44042</v>
          </cell>
          <cell r="DX110">
            <v>0</v>
          </cell>
          <cell r="EA110">
            <v>0.8</v>
          </cell>
          <cell r="EB110">
            <v>24</v>
          </cell>
          <cell r="EC110">
            <v>96.67</v>
          </cell>
          <cell r="ED110">
            <v>0</v>
          </cell>
          <cell r="EF110" t="str">
            <v>DTVV44042</v>
          </cell>
          <cell r="EG110">
            <v>0.73299999999999998</v>
          </cell>
          <cell r="EH110">
            <v>0</v>
          </cell>
          <cell r="EI110">
            <v>100</v>
          </cell>
          <cell r="EJ110">
            <v>0.73299999999999998</v>
          </cell>
          <cell r="EK110">
            <v>24</v>
          </cell>
          <cell r="EL110">
            <v>96.95</v>
          </cell>
          <cell r="EM110">
            <v>0</v>
          </cell>
          <cell r="EO110" t="str">
            <v>DTVV44042</v>
          </cell>
          <cell r="EP110">
            <v>0</v>
          </cell>
          <cell r="ES110">
            <v>0</v>
          </cell>
          <cell r="ET110">
            <v>24</v>
          </cell>
          <cell r="EU110">
            <v>100</v>
          </cell>
          <cell r="EV110">
            <v>0</v>
          </cell>
          <cell r="EX110" t="str">
            <v>DTVV44042</v>
          </cell>
          <cell r="EY110">
            <v>0</v>
          </cell>
          <cell r="FB110">
            <v>0</v>
          </cell>
          <cell r="FC110">
            <v>24</v>
          </cell>
          <cell r="FD110">
            <v>100</v>
          </cell>
          <cell r="FE110">
            <v>0</v>
          </cell>
          <cell r="FG110" t="str">
            <v>DTVV44042</v>
          </cell>
          <cell r="FH110">
            <v>1.4670000000000001</v>
          </cell>
          <cell r="FI110">
            <v>0</v>
          </cell>
          <cell r="FJ110">
            <v>100</v>
          </cell>
          <cell r="FK110">
            <v>1.4670000000000001</v>
          </cell>
          <cell r="FL110">
            <v>24</v>
          </cell>
          <cell r="FM110">
            <v>93.89</v>
          </cell>
          <cell r="FN110">
            <v>0</v>
          </cell>
          <cell r="FP110" t="str">
            <v>DTVV44042</v>
          </cell>
          <cell r="FQ110">
            <v>3.0830000000000002</v>
          </cell>
          <cell r="FR110">
            <v>0</v>
          </cell>
          <cell r="FS110">
            <v>100</v>
          </cell>
          <cell r="FT110">
            <v>3.0830000000000002</v>
          </cell>
          <cell r="FU110">
            <v>24</v>
          </cell>
          <cell r="FV110">
            <v>87.15</v>
          </cell>
          <cell r="FW110">
            <v>3.08</v>
          </cell>
          <cell r="FY110" t="str">
            <v>DTVV44042</v>
          </cell>
          <cell r="FZ110">
            <v>0.83299999999999996</v>
          </cell>
          <cell r="GA110">
            <v>0</v>
          </cell>
          <cell r="GB110">
            <v>100</v>
          </cell>
          <cell r="GC110">
            <v>0.83299999999999996</v>
          </cell>
          <cell r="GD110">
            <v>24</v>
          </cell>
          <cell r="GE110">
            <v>96.53</v>
          </cell>
          <cell r="GF110">
            <v>0</v>
          </cell>
          <cell r="GH110" t="str">
            <v>DTVV44042</v>
          </cell>
          <cell r="GI110">
            <v>0</v>
          </cell>
          <cell r="GL110">
            <v>0</v>
          </cell>
          <cell r="GM110">
            <v>24</v>
          </cell>
          <cell r="GN110">
            <v>100</v>
          </cell>
          <cell r="GO110">
            <v>0</v>
          </cell>
          <cell r="GQ110" t="str">
            <v>DTVV44042</v>
          </cell>
          <cell r="GR110">
            <v>2</v>
          </cell>
          <cell r="GS110">
            <v>100</v>
          </cell>
          <cell r="GT110">
            <v>0</v>
          </cell>
          <cell r="GU110">
            <v>2</v>
          </cell>
          <cell r="GV110">
            <v>24</v>
          </cell>
          <cell r="GW110">
            <v>91.67</v>
          </cell>
          <cell r="GX110">
            <v>0</v>
          </cell>
          <cell r="GZ110" t="str">
            <v>DTVV44042</v>
          </cell>
          <cell r="HA110">
            <v>0</v>
          </cell>
          <cell r="HD110">
            <v>0</v>
          </cell>
          <cell r="HE110">
            <v>24</v>
          </cell>
          <cell r="HF110">
            <v>100</v>
          </cell>
          <cell r="HG110">
            <v>0</v>
          </cell>
          <cell r="HI110" t="str">
            <v>DTVV44042</v>
          </cell>
          <cell r="HJ110">
            <v>11.067</v>
          </cell>
          <cell r="HK110">
            <v>0</v>
          </cell>
          <cell r="HL110">
            <v>100</v>
          </cell>
          <cell r="HM110">
            <v>11.067</v>
          </cell>
          <cell r="HN110">
            <v>24</v>
          </cell>
          <cell r="HO110">
            <v>53.89</v>
          </cell>
          <cell r="HP110">
            <v>0</v>
          </cell>
          <cell r="HR110" t="str">
            <v>DTVV44042</v>
          </cell>
          <cell r="HS110">
            <v>0</v>
          </cell>
          <cell r="HV110">
            <v>5.0830000000000002</v>
          </cell>
          <cell r="HW110">
            <v>24</v>
          </cell>
          <cell r="HX110">
            <v>78.819999999999993</v>
          </cell>
          <cell r="HY110">
            <v>0</v>
          </cell>
          <cell r="IA110" t="str">
            <v>DTVV44042</v>
          </cell>
          <cell r="IB110">
            <v>7.35</v>
          </cell>
          <cell r="IC110">
            <v>100</v>
          </cell>
          <cell r="ID110">
            <v>0</v>
          </cell>
          <cell r="IE110">
            <v>7.35</v>
          </cell>
          <cell r="IF110">
            <v>24</v>
          </cell>
          <cell r="IG110">
            <v>69.38</v>
          </cell>
          <cell r="IH110">
            <v>0</v>
          </cell>
          <cell r="IJ110" t="str">
            <v>DTVV44042</v>
          </cell>
          <cell r="IK110">
            <v>0</v>
          </cell>
          <cell r="IN110">
            <v>0</v>
          </cell>
          <cell r="IO110">
            <v>24</v>
          </cell>
          <cell r="IP110">
            <v>100</v>
          </cell>
          <cell r="IQ110">
            <v>0</v>
          </cell>
        </row>
        <row r="111">
          <cell r="A111" t="str">
            <v>DTVV44053</v>
          </cell>
          <cell r="B111">
            <v>0</v>
          </cell>
          <cell r="E111">
            <v>0</v>
          </cell>
          <cell r="F111">
            <v>24</v>
          </cell>
          <cell r="G111">
            <v>100</v>
          </cell>
          <cell r="H111">
            <v>0</v>
          </cell>
          <cell r="J111" t="str">
            <v>DTVV44053</v>
          </cell>
          <cell r="K111">
            <v>0</v>
          </cell>
          <cell r="N111">
            <v>0.36699999999999999</v>
          </cell>
          <cell r="O111">
            <v>24</v>
          </cell>
          <cell r="P111">
            <v>98.47</v>
          </cell>
          <cell r="Q111">
            <v>0</v>
          </cell>
          <cell r="S111" t="str">
            <v>DTVV44053</v>
          </cell>
          <cell r="T111">
            <v>0</v>
          </cell>
          <cell r="W111">
            <v>0</v>
          </cell>
          <cell r="X111">
            <v>24</v>
          </cell>
          <cell r="Y111">
            <v>100</v>
          </cell>
          <cell r="Z111">
            <v>0</v>
          </cell>
          <cell r="AB111" t="str">
            <v>DTVV44053</v>
          </cell>
          <cell r="AC111">
            <v>0</v>
          </cell>
          <cell r="AF111">
            <v>0</v>
          </cell>
          <cell r="AG111">
            <v>24</v>
          </cell>
          <cell r="AH111">
            <v>100</v>
          </cell>
          <cell r="AI111">
            <v>0</v>
          </cell>
          <cell r="AK111" t="str">
            <v>DTVV44053</v>
          </cell>
          <cell r="AL111">
            <v>0</v>
          </cell>
          <cell r="AO111">
            <v>0.33300000000000002</v>
          </cell>
          <cell r="AP111">
            <v>24</v>
          </cell>
          <cell r="AQ111">
            <v>98.61</v>
          </cell>
          <cell r="AR111">
            <v>0</v>
          </cell>
          <cell r="AT111" t="str">
            <v>DTVV44053</v>
          </cell>
          <cell r="AU111">
            <v>0</v>
          </cell>
          <cell r="AX111">
            <v>0</v>
          </cell>
          <cell r="AY111">
            <v>24</v>
          </cell>
          <cell r="AZ111">
            <v>100</v>
          </cell>
          <cell r="BA111">
            <v>0</v>
          </cell>
          <cell r="BC111" t="str">
            <v>DTVV44053</v>
          </cell>
          <cell r="BD111">
            <v>5.0330000000000004</v>
          </cell>
          <cell r="BE111">
            <v>100</v>
          </cell>
          <cell r="BF111">
            <v>0</v>
          </cell>
          <cell r="BG111">
            <v>5.0330000000000004</v>
          </cell>
          <cell r="BH111">
            <v>24</v>
          </cell>
          <cell r="BI111">
            <v>79.03</v>
          </cell>
          <cell r="BJ111">
            <v>0</v>
          </cell>
          <cell r="BL111" t="str">
            <v>DTVV44053</v>
          </cell>
          <cell r="BM111">
            <v>0</v>
          </cell>
          <cell r="BP111">
            <v>0</v>
          </cell>
          <cell r="BQ111">
            <v>24</v>
          </cell>
          <cell r="BR111">
            <v>100</v>
          </cell>
          <cell r="BS111">
            <v>0</v>
          </cell>
          <cell r="BU111" t="str">
            <v>DTVV44053</v>
          </cell>
          <cell r="BV111">
            <v>0.46700000000000003</v>
          </cell>
          <cell r="BW111">
            <v>0</v>
          </cell>
          <cell r="BX111">
            <v>100</v>
          </cell>
          <cell r="BY111">
            <v>0.46700000000000003</v>
          </cell>
          <cell r="BZ111">
            <v>24</v>
          </cell>
          <cell r="CA111">
            <v>98.05</v>
          </cell>
          <cell r="CB111">
            <v>0</v>
          </cell>
          <cell r="CD111" t="str">
            <v>DTVV44053</v>
          </cell>
          <cell r="CE111">
            <v>0</v>
          </cell>
          <cell r="CH111">
            <v>0</v>
          </cell>
          <cell r="CI111">
            <v>24</v>
          </cell>
          <cell r="CJ111">
            <v>100</v>
          </cell>
          <cell r="CK111">
            <v>0</v>
          </cell>
          <cell r="CM111" t="str">
            <v>DTVV44053</v>
          </cell>
          <cell r="CN111">
            <v>0</v>
          </cell>
          <cell r="CQ111">
            <v>0</v>
          </cell>
          <cell r="CR111">
            <v>24</v>
          </cell>
          <cell r="CS111">
            <v>100</v>
          </cell>
          <cell r="CT111">
            <v>0</v>
          </cell>
          <cell r="CV111" t="str">
            <v>DTVV44053</v>
          </cell>
          <cell r="CW111">
            <v>2.5830000000000002</v>
          </cell>
          <cell r="CX111">
            <v>0</v>
          </cell>
          <cell r="CY111">
            <v>100</v>
          </cell>
          <cell r="CZ111">
            <v>2.5830000000000002</v>
          </cell>
          <cell r="DA111">
            <v>24</v>
          </cell>
          <cell r="DB111">
            <v>89.24</v>
          </cell>
          <cell r="DC111">
            <v>2.58</v>
          </cell>
          <cell r="DE111" t="str">
            <v>DTVV44053</v>
          </cell>
          <cell r="DF111">
            <v>0</v>
          </cell>
          <cell r="DI111">
            <v>0</v>
          </cell>
          <cell r="DJ111">
            <v>24</v>
          </cell>
          <cell r="DK111">
            <v>100</v>
          </cell>
          <cell r="DN111" t="str">
            <v>DTVV44053</v>
          </cell>
          <cell r="DO111">
            <v>1.7000000000000001E-2</v>
          </cell>
          <cell r="DP111">
            <v>0</v>
          </cell>
          <cell r="DQ111">
            <v>100</v>
          </cell>
          <cell r="DR111">
            <v>1.7000000000000001E-2</v>
          </cell>
          <cell r="DS111">
            <v>24</v>
          </cell>
          <cell r="DT111">
            <v>99.93</v>
          </cell>
          <cell r="DU111">
            <v>0</v>
          </cell>
          <cell r="DW111" t="str">
            <v>DTVV44053</v>
          </cell>
          <cell r="DX111">
            <v>0</v>
          </cell>
          <cell r="EA111">
            <v>3.2829999999999999</v>
          </cell>
          <cell r="EB111">
            <v>24</v>
          </cell>
          <cell r="EC111">
            <v>86.32</v>
          </cell>
          <cell r="ED111">
            <v>0</v>
          </cell>
          <cell r="EF111" t="str">
            <v>DTVV44053</v>
          </cell>
          <cell r="EG111">
            <v>0</v>
          </cell>
          <cell r="EJ111">
            <v>0</v>
          </cell>
          <cell r="EK111">
            <v>24</v>
          </cell>
          <cell r="EL111">
            <v>100</v>
          </cell>
          <cell r="EM111">
            <v>0</v>
          </cell>
          <cell r="EO111" t="str">
            <v>DTVV44053</v>
          </cell>
          <cell r="EP111">
            <v>9.8330000000000002</v>
          </cell>
          <cell r="EQ111">
            <v>100</v>
          </cell>
          <cell r="ER111">
            <v>0</v>
          </cell>
          <cell r="ES111">
            <v>9.8330000000000002</v>
          </cell>
          <cell r="ET111">
            <v>24</v>
          </cell>
          <cell r="EU111">
            <v>59.03</v>
          </cell>
          <cell r="EV111">
            <v>0</v>
          </cell>
          <cell r="EX111" t="str">
            <v>DTVV44053</v>
          </cell>
          <cell r="EY111">
            <v>0</v>
          </cell>
          <cell r="FB111">
            <v>0</v>
          </cell>
          <cell r="FC111">
            <v>24</v>
          </cell>
          <cell r="FD111">
            <v>100</v>
          </cell>
          <cell r="FE111">
            <v>0</v>
          </cell>
          <cell r="FG111" t="str">
            <v>DTVV44053</v>
          </cell>
          <cell r="FH111">
            <v>6.7830000000000004</v>
          </cell>
          <cell r="FI111">
            <v>0</v>
          </cell>
          <cell r="FJ111">
            <v>100</v>
          </cell>
          <cell r="FK111">
            <v>6.7830000000000004</v>
          </cell>
          <cell r="FL111">
            <v>24</v>
          </cell>
          <cell r="FM111">
            <v>71.739999999999995</v>
          </cell>
          <cell r="FN111">
            <v>6.78</v>
          </cell>
          <cell r="FP111" t="str">
            <v>DTVV44053</v>
          </cell>
          <cell r="FQ111">
            <v>0</v>
          </cell>
          <cell r="FT111">
            <v>0</v>
          </cell>
          <cell r="FU111">
            <v>24</v>
          </cell>
          <cell r="FV111">
            <v>100</v>
          </cell>
          <cell r="FW111">
            <v>0</v>
          </cell>
          <cell r="FY111" t="str">
            <v>DTVV44053</v>
          </cell>
          <cell r="FZ111">
            <v>5.0330000000000004</v>
          </cell>
          <cell r="GA111">
            <v>0</v>
          </cell>
          <cell r="GB111">
            <v>100</v>
          </cell>
          <cell r="GC111">
            <v>5.0330000000000004</v>
          </cell>
          <cell r="GD111">
            <v>24</v>
          </cell>
          <cell r="GE111">
            <v>79.03</v>
          </cell>
          <cell r="GF111">
            <v>0</v>
          </cell>
          <cell r="GH111" t="str">
            <v>DTVV44053</v>
          </cell>
          <cell r="GI111">
            <v>0</v>
          </cell>
          <cell r="GL111">
            <v>0</v>
          </cell>
          <cell r="GM111">
            <v>24</v>
          </cell>
          <cell r="GN111">
            <v>100</v>
          </cell>
          <cell r="GO111">
            <v>0</v>
          </cell>
          <cell r="GQ111" t="str">
            <v>DTVV44053</v>
          </cell>
          <cell r="GR111">
            <v>0</v>
          </cell>
          <cell r="GU111">
            <v>0</v>
          </cell>
          <cell r="GV111">
            <v>24</v>
          </cell>
          <cell r="GW111">
            <v>100</v>
          </cell>
          <cell r="GX111">
            <v>0</v>
          </cell>
          <cell r="GZ111" t="str">
            <v>DTVV44053</v>
          </cell>
          <cell r="HA111">
            <v>0</v>
          </cell>
          <cell r="HD111">
            <v>1.45</v>
          </cell>
          <cell r="HE111">
            <v>24</v>
          </cell>
          <cell r="HF111">
            <v>93.96</v>
          </cell>
          <cell r="HG111">
            <v>0</v>
          </cell>
          <cell r="HI111" t="str">
            <v>DTVV44053</v>
          </cell>
          <cell r="HJ111">
            <v>0</v>
          </cell>
          <cell r="HM111">
            <v>0</v>
          </cell>
          <cell r="HN111">
            <v>24</v>
          </cell>
          <cell r="HO111">
            <v>100</v>
          </cell>
          <cell r="HP111">
            <v>0</v>
          </cell>
          <cell r="HR111" t="str">
            <v>DTVV44053</v>
          </cell>
          <cell r="HS111">
            <v>2.133</v>
          </cell>
          <cell r="HT111">
            <v>100</v>
          </cell>
          <cell r="HU111">
            <v>0</v>
          </cell>
          <cell r="HV111">
            <v>2.133</v>
          </cell>
          <cell r="HW111">
            <v>24</v>
          </cell>
          <cell r="HX111">
            <v>91.11</v>
          </cell>
          <cell r="HY111">
            <v>0</v>
          </cell>
          <cell r="IA111" t="str">
            <v>DTVV44053</v>
          </cell>
          <cell r="IB111">
            <v>0.46700000000000003</v>
          </cell>
          <cell r="IC111">
            <v>0</v>
          </cell>
          <cell r="ID111">
            <v>100</v>
          </cell>
          <cell r="IE111">
            <v>0.46700000000000003</v>
          </cell>
          <cell r="IF111">
            <v>24</v>
          </cell>
          <cell r="IG111">
            <v>98.05</v>
          </cell>
          <cell r="IH111">
            <v>0</v>
          </cell>
          <cell r="IJ111" t="str">
            <v>DTVV44053</v>
          </cell>
          <cell r="IK111">
            <v>0</v>
          </cell>
          <cell r="IN111">
            <v>0</v>
          </cell>
          <cell r="IO111">
            <v>24</v>
          </cell>
          <cell r="IP111">
            <v>100</v>
          </cell>
          <cell r="IQ111">
            <v>0</v>
          </cell>
        </row>
        <row r="112">
          <cell r="A112" t="str">
            <v>DTVV44054</v>
          </cell>
          <cell r="B112">
            <v>0</v>
          </cell>
          <cell r="E112">
            <v>0</v>
          </cell>
          <cell r="F112">
            <v>24</v>
          </cell>
          <cell r="G112">
            <v>100</v>
          </cell>
          <cell r="H112">
            <v>0</v>
          </cell>
          <cell r="J112" t="str">
            <v>DTVV44054</v>
          </cell>
          <cell r="K112">
            <v>15.167</v>
          </cell>
          <cell r="L112">
            <v>0</v>
          </cell>
          <cell r="M112">
            <v>100</v>
          </cell>
          <cell r="N112">
            <v>15.167</v>
          </cell>
          <cell r="O112">
            <v>24</v>
          </cell>
          <cell r="P112">
            <v>36.799999999999997</v>
          </cell>
          <cell r="Q112">
            <v>15.17</v>
          </cell>
          <cell r="S112" t="str">
            <v>DTVV44054</v>
          </cell>
          <cell r="T112">
            <v>24</v>
          </cell>
          <cell r="U112">
            <v>0</v>
          </cell>
          <cell r="V112">
            <v>100</v>
          </cell>
          <cell r="W112">
            <v>24</v>
          </cell>
          <cell r="X112">
            <v>24</v>
          </cell>
          <cell r="Y112">
            <v>0</v>
          </cell>
          <cell r="Z112">
            <v>0</v>
          </cell>
          <cell r="AB112" t="str">
            <v>DTVV44054</v>
          </cell>
          <cell r="AC112">
            <v>0</v>
          </cell>
          <cell r="AF112">
            <v>0</v>
          </cell>
          <cell r="AG112">
            <v>24</v>
          </cell>
          <cell r="AH112">
            <v>100</v>
          </cell>
          <cell r="AI112">
            <v>0</v>
          </cell>
          <cell r="AK112" t="str">
            <v>DTVV44054</v>
          </cell>
          <cell r="AL112">
            <v>0.58299999999999996</v>
          </cell>
          <cell r="AM112">
            <v>100</v>
          </cell>
          <cell r="AN112">
            <v>0</v>
          </cell>
          <cell r="AO112">
            <v>0.58299999999999996</v>
          </cell>
          <cell r="AP112">
            <v>24</v>
          </cell>
          <cell r="AQ112">
            <v>97.57</v>
          </cell>
          <cell r="AR112">
            <v>0.57999999999999996</v>
          </cell>
          <cell r="AT112" t="str">
            <v>DTVV44054</v>
          </cell>
          <cell r="AU112">
            <v>0</v>
          </cell>
          <cell r="AX112">
            <v>0</v>
          </cell>
          <cell r="AY112">
            <v>24</v>
          </cell>
          <cell r="AZ112">
            <v>100</v>
          </cell>
          <cell r="BA112">
            <v>0</v>
          </cell>
          <cell r="BC112" t="str">
            <v>DTVV44054</v>
          </cell>
          <cell r="BD112">
            <v>0</v>
          </cell>
          <cell r="BG112">
            <v>0</v>
          </cell>
          <cell r="BH112">
            <v>24</v>
          </cell>
          <cell r="BI112">
            <v>100</v>
          </cell>
          <cell r="BJ112">
            <v>0</v>
          </cell>
          <cell r="BL112" t="str">
            <v>DTVV44054</v>
          </cell>
          <cell r="BM112">
            <v>0</v>
          </cell>
          <cell r="BP112">
            <v>0</v>
          </cell>
          <cell r="BQ112">
            <v>24</v>
          </cell>
          <cell r="BR112">
            <v>100</v>
          </cell>
          <cell r="BS112">
            <v>0</v>
          </cell>
          <cell r="BU112" t="str">
            <v>DTVV44054</v>
          </cell>
          <cell r="BV112">
            <v>7.95</v>
          </cell>
          <cell r="BW112">
            <v>100</v>
          </cell>
          <cell r="BX112">
            <v>0</v>
          </cell>
          <cell r="BY112">
            <v>12.616</v>
          </cell>
          <cell r="BZ112">
            <v>24</v>
          </cell>
          <cell r="CA112">
            <v>47.43</v>
          </cell>
          <cell r="CB112">
            <v>0</v>
          </cell>
          <cell r="CD112" t="str">
            <v>DTVV44054</v>
          </cell>
          <cell r="CE112">
            <v>10.632999999999999</v>
          </cell>
          <cell r="CF112">
            <v>0</v>
          </cell>
          <cell r="CG112">
            <v>100</v>
          </cell>
          <cell r="CH112">
            <v>12.75</v>
          </cell>
          <cell r="CI112">
            <v>24</v>
          </cell>
          <cell r="CJ112">
            <v>46.88</v>
          </cell>
          <cell r="CK112">
            <v>10.63</v>
          </cell>
          <cell r="CM112" t="str">
            <v>DTVV44054</v>
          </cell>
          <cell r="CN112">
            <v>0</v>
          </cell>
          <cell r="CQ112">
            <v>0</v>
          </cell>
          <cell r="CR112">
            <v>24</v>
          </cell>
          <cell r="CS112">
            <v>100</v>
          </cell>
          <cell r="CT112">
            <v>0</v>
          </cell>
          <cell r="CV112" t="str">
            <v>DTVV44054</v>
          </cell>
          <cell r="CW112">
            <v>0</v>
          </cell>
          <cell r="CZ112">
            <v>0</v>
          </cell>
          <cell r="DA112">
            <v>24</v>
          </cell>
          <cell r="DB112">
            <v>100</v>
          </cell>
          <cell r="DC112">
            <v>0</v>
          </cell>
          <cell r="DE112" t="str">
            <v>DTVV44054</v>
          </cell>
          <cell r="DF112">
            <v>0</v>
          </cell>
          <cell r="DI112">
            <v>0</v>
          </cell>
          <cell r="DJ112">
            <v>24</v>
          </cell>
          <cell r="DK112">
            <v>100</v>
          </cell>
          <cell r="DN112" t="str">
            <v>DTVV44054</v>
          </cell>
          <cell r="DO112">
            <v>0</v>
          </cell>
          <cell r="DR112">
            <v>0</v>
          </cell>
          <cell r="DS112">
            <v>24</v>
          </cell>
          <cell r="DT112">
            <v>100</v>
          </cell>
          <cell r="DU112">
            <v>0</v>
          </cell>
          <cell r="DW112" t="str">
            <v>DTVV44054</v>
          </cell>
          <cell r="DX112">
            <v>0</v>
          </cell>
          <cell r="EA112">
            <v>0</v>
          </cell>
          <cell r="EB112">
            <v>24</v>
          </cell>
          <cell r="EC112">
            <v>100</v>
          </cell>
          <cell r="ED112">
            <v>0</v>
          </cell>
          <cell r="EF112" t="str">
            <v>DTVV44054</v>
          </cell>
          <cell r="EG112">
            <v>0</v>
          </cell>
          <cell r="EJ112">
            <v>0</v>
          </cell>
          <cell r="EK112">
            <v>24</v>
          </cell>
          <cell r="EL112">
            <v>100</v>
          </cell>
          <cell r="EM112">
            <v>0</v>
          </cell>
          <cell r="EO112" t="str">
            <v>DTVV44054</v>
          </cell>
          <cell r="EP112">
            <v>0</v>
          </cell>
          <cell r="ES112">
            <v>1.367</v>
          </cell>
          <cell r="ET112">
            <v>24</v>
          </cell>
          <cell r="EU112">
            <v>94.3</v>
          </cell>
          <cell r="EV112">
            <v>0</v>
          </cell>
          <cell r="EX112" t="str">
            <v>DTVV44054</v>
          </cell>
          <cell r="EY112">
            <v>0</v>
          </cell>
          <cell r="FB112">
            <v>0</v>
          </cell>
          <cell r="FC112">
            <v>24</v>
          </cell>
          <cell r="FD112">
            <v>100</v>
          </cell>
          <cell r="FE112">
            <v>0</v>
          </cell>
          <cell r="FG112" t="str">
            <v>DTVV44054</v>
          </cell>
          <cell r="FH112">
            <v>0</v>
          </cell>
          <cell r="FK112">
            <v>1.0169999999999999</v>
          </cell>
          <cell r="FL112">
            <v>24</v>
          </cell>
          <cell r="FM112">
            <v>95.76</v>
          </cell>
          <cell r="FN112">
            <v>0</v>
          </cell>
          <cell r="FP112" t="str">
            <v>DTVV44054</v>
          </cell>
          <cell r="FQ112">
            <v>0</v>
          </cell>
          <cell r="FT112">
            <v>0</v>
          </cell>
          <cell r="FU112">
            <v>24</v>
          </cell>
          <cell r="FV112">
            <v>100</v>
          </cell>
          <cell r="FW112">
            <v>0</v>
          </cell>
          <cell r="FY112" t="str">
            <v>DTVV44054</v>
          </cell>
          <cell r="FZ112">
            <v>0</v>
          </cell>
          <cell r="GC112">
            <v>0</v>
          </cell>
          <cell r="GD112">
            <v>24</v>
          </cell>
          <cell r="GE112">
            <v>100</v>
          </cell>
          <cell r="GF112">
            <v>0</v>
          </cell>
          <cell r="GH112" t="str">
            <v>DTVV44054</v>
          </cell>
          <cell r="GI112">
            <v>0</v>
          </cell>
          <cell r="GL112">
            <v>0</v>
          </cell>
          <cell r="GM112">
            <v>24</v>
          </cell>
          <cell r="GN112">
            <v>100</v>
          </cell>
          <cell r="GO112">
            <v>0</v>
          </cell>
          <cell r="GQ112" t="str">
            <v>DTVV44054</v>
          </cell>
          <cell r="GR112">
            <v>0</v>
          </cell>
          <cell r="GU112">
            <v>0</v>
          </cell>
          <cell r="GV112">
            <v>24</v>
          </cell>
          <cell r="GW112">
            <v>100</v>
          </cell>
          <cell r="GX112">
            <v>0</v>
          </cell>
          <cell r="GZ112" t="str">
            <v>DTVV44054</v>
          </cell>
          <cell r="HA112">
            <v>0</v>
          </cell>
          <cell r="HD112">
            <v>0</v>
          </cell>
          <cell r="HE112">
            <v>24</v>
          </cell>
          <cell r="HF112">
            <v>100</v>
          </cell>
          <cell r="HG112">
            <v>0</v>
          </cell>
          <cell r="HI112" t="str">
            <v>DTVV44054</v>
          </cell>
          <cell r="HJ112">
            <v>0.16700000000000001</v>
          </cell>
          <cell r="HK112">
            <v>0</v>
          </cell>
          <cell r="HL112">
            <v>100</v>
          </cell>
          <cell r="HM112">
            <v>0.16700000000000001</v>
          </cell>
          <cell r="HN112">
            <v>24</v>
          </cell>
          <cell r="HO112">
            <v>99.3</v>
          </cell>
          <cell r="HP112">
            <v>0</v>
          </cell>
          <cell r="HR112" t="str">
            <v>DTVV44054</v>
          </cell>
          <cell r="HS112">
            <v>7.133</v>
          </cell>
          <cell r="HT112">
            <v>100</v>
          </cell>
          <cell r="HU112">
            <v>0</v>
          </cell>
          <cell r="HV112">
            <v>7.133</v>
          </cell>
          <cell r="HW112">
            <v>24</v>
          </cell>
          <cell r="HX112">
            <v>70.28</v>
          </cell>
          <cell r="HY112">
            <v>0</v>
          </cell>
          <cell r="IA112" t="str">
            <v>DTVV44054</v>
          </cell>
          <cell r="IB112">
            <v>0</v>
          </cell>
          <cell r="IE112">
            <v>0</v>
          </cell>
          <cell r="IF112">
            <v>24</v>
          </cell>
          <cell r="IG112">
            <v>100</v>
          </cell>
          <cell r="IH112">
            <v>0</v>
          </cell>
          <cell r="IJ112" t="str">
            <v>DTVV44054</v>
          </cell>
          <cell r="IK112">
            <v>0</v>
          </cell>
          <cell r="IN112">
            <v>0</v>
          </cell>
          <cell r="IO112">
            <v>24</v>
          </cell>
          <cell r="IP112">
            <v>100</v>
          </cell>
          <cell r="IQ112">
            <v>0</v>
          </cell>
        </row>
        <row r="113">
          <cell r="A113" t="str">
            <v>DTVV44055</v>
          </cell>
          <cell r="B113">
            <v>0</v>
          </cell>
          <cell r="E113">
            <v>0</v>
          </cell>
          <cell r="F113">
            <v>24</v>
          </cell>
          <cell r="G113">
            <v>100</v>
          </cell>
          <cell r="H113">
            <v>0</v>
          </cell>
          <cell r="J113" t="str">
            <v>DTVV44055</v>
          </cell>
          <cell r="K113">
            <v>0</v>
          </cell>
          <cell r="N113">
            <v>0</v>
          </cell>
          <cell r="O113">
            <v>24</v>
          </cell>
          <cell r="P113">
            <v>100</v>
          </cell>
          <cell r="Q113">
            <v>0</v>
          </cell>
          <cell r="S113" t="str">
            <v>DTVV44055</v>
          </cell>
          <cell r="T113">
            <v>3.9169999999999998</v>
          </cell>
          <cell r="U113">
            <v>100</v>
          </cell>
          <cell r="V113">
            <v>0</v>
          </cell>
          <cell r="W113">
            <v>3.9169999999999998</v>
          </cell>
          <cell r="X113">
            <v>24</v>
          </cell>
          <cell r="Y113">
            <v>83.68</v>
          </cell>
          <cell r="Z113">
            <v>0</v>
          </cell>
          <cell r="AB113" t="str">
            <v>DTVV44055</v>
          </cell>
          <cell r="AC113">
            <v>0</v>
          </cell>
          <cell r="AF113">
            <v>0</v>
          </cell>
          <cell r="AG113">
            <v>24</v>
          </cell>
          <cell r="AH113">
            <v>100</v>
          </cell>
          <cell r="AI113">
            <v>0</v>
          </cell>
          <cell r="AK113" t="str">
            <v>DTVV44055</v>
          </cell>
          <cell r="AL113">
            <v>0</v>
          </cell>
          <cell r="AO113">
            <v>0</v>
          </cell>
          <cell r="AP113">
            <v>24</v>
          </cell>
          <cell r="AQ113">
            <v>100</v>
          </cell>
          <cell r="AR113">
            <v>0</v>
          </cell>
          <cell r="AT113" t="str">
            <v>DTVV44055</v>
          </cell>
          <cell r="AU113">
            <v>0</v>
          </cell>
          <cell r="AX113">
            <v>0.183</v>
          </cell>
          <cell r="AY113">
            <v>24</v>
          </cell>
          <cell r="AZ113">
            <v>99.24</v>
          </cell>
          <cell r="BA113">
            <v>0</v>
          </cell>
          <cell r="BC113" t="str">
            <v>DTVV44055</v>
          </cell>
          <cell r="BD113">
            <v>0</v>
          </cell>
          <cell r="BG113">
            <v>0</v>
          </cell>
          <cell r="BH113">
            <v>24</v>
          </cell>
          <cell r="BI113">
            <v>100</v>
          </cell>
          <cell r="BJ113">
            <v>0</v>
          </cell>
          <cell r="BL113" t="str">
            <v>DTVV44055</v>
          </cell>
          <cell r="BM113">
            <v>0</v>
          </cell>
          <cell r="BP113">
            <v>0</v>
          </cell>
          <cell r="BQ113">
            <v>24</v>
          </cell>
          <cell r="BR113">
            <v>100</v>
          </cell>
          <cell r="BS113">
            <v>0</v>
          </cell>
          <cell r="BU113" t="str">
            <v>DTVV44055</v>
          </cell>
          <cell r="BV113">
            <v>0</v>
          </cell>
          <cell r="BY113">
            <v>0</v>
          </cell>
          <cell r="BZ113">
            <v>24</v>
          </cell>
          <cell r="CA113">
            <v>100</v>
          </cell>
          <cell r="CB113">
            <v>0</v>
          </cell>
          <cell r="CD113" t="str">
            <v>DTVV44055</v>
          </cell>
          <cell r="CE113">
            <v>0</v>
          </cell>
          <cell r="CH113">
            <v>0</v>
          </cell>
          <cell r="CI113">
            <v>24</v>
          </cell>
          <cell r="CJ113">
            <v>100</v>
          </cell>
          <cell r="CK113">
            <v>0</v>
          </cell>
          <cell r="CM113" t="str">
            <v>DTVV44055</v>
          </cell>
          <cell r="CN113">
            <v>0</v>
          </cell>
          <cell r="CQ113">
            <v>0</v>
          </cell>
          <cell r="CR113">
            <v>24</v>
          </cell>
          <cell r="CS113">
            <v>100</v>
          </cell>
          <cell r="CT113">
            <v>0</v>
          </cell>
          <cell r="CV113" t="str">
            <v>DTVV44055</v>
          </cell>
          <cell r="CW113">
            <v>0</v>
          </cell>
          <cell r="CZ113">
            <v>0</v>
          </cell>
          <cell r="DA113">
            <v>24</v>
          </cell>
          <cell r="DB113">
            <v>100</v>
          </cell>
          <cell r="DC113">
            <v>0</v>
          </cell>
          <cell r="DE113" t="str">
            <v>DTVV44055</v>
          </cell>
          <cell r="DF113">
            <v>0</v>
          </cell>
          <cell r="DI113">
            <v>0.9</v>
          </cell>
          <cell r="DJ113">
            <v>24</v>
          </cell>
          <cell r="DK113">
            <v>96.25</v>
          </cell>
          <cell r="DN113" t="str">
            <v>DTVV44055</v>
          </cell>
          <cell r="DO113">
            <v>0</v>
          </cell>
          <cell r="DR113">
            <v>0</v>
          </cell>
          <cell r="DS113">
            <v>24</v>
          </cell>
          <cell r="DT113">
            <v>100</v>
          </cell>
          <cell r="DU113">
            <v>0</v>
          </cell>
          <cell r="DW113" t="str">
            <v>DTVV44055</v>
          </cell>
          <cell r="DX113">
            <v>0</v>
          </cell>
          <cell r="EA113">
            <v>0</v>
          </cell>
          <cell r="EB113">
            <v>24</v>
          </cell>
          <cell r="EC113">
            <v>100</v>
          </cell>
          <cell r="ED113">
            <v>0</v>
          </cell>
          <cell r="EF113" t="str">
            <v>DTVV44055</v>
          </cell>
          <cell r="EG113">
            <v>0</v>
          </cell>
          <cell r="EJ113">
            <v>1</v>
          </cell>
          <cell r="EK113">
            <v>24</v>
          </cell>
          <cell r="EL113">
            <v>95.83</v>
          </cell>
          <cell r="EM113">
            <v>0</v>
          </cell>
          <cell r="EO113" t="str">
            <v>DTVV44055</v>
          </cell>
          <cell r="EP113">
            <v>0</v>
          </cell>
          <cell r="ES113">
            <v>0</v>
          </cell>
          <cell r="ET113">
            <v>24</v>
          </cell>
          <cell r="EU113">
            <v>100</v>
          </cell>
          <cell r="EV113">
            <v>0</v>
          </cell>
          <cell r="EX113" t="str">
            <v>DTVV44055</v>
          </cell>
          <cell r="EY113">
            <v>0</v>
          </cell>
          <cell r="FB113">
            <v>0</v>
          </cell>
          <cell r="FC113">
            <v>24</v>
          </cell>
          <cell r="FD113">
            <v>100</v>
          </cell>
          <cell r="FE113">
            <v>0</v>
          </cell>
          <cell r="FG113" t="str">
            <v>DTVV44055</v>
          </cell>
          <cell r="FH113">
            <v>0</v>
          </cell>
          <cell r="FK113">
            <v>0</v>
          </cell>
          <cell r="FL113">
            <v>24</v>
          </cell>
          <cell r="FM113">
            <v>100</v>
          </cell>
          <cell r="FN113">
            <v>0</v>
          </cell>
          <cell r="FP113" t="str">
            <v>DTVV44055</v>
          </cell>
          <cell r="FQ113">
            <v>18.016999999999999</v>
          </cell>
          <cell r="FR113">
            <v>100</v>
          </cell>
          <cell r="FS113">
            <v>0</v>
          </cell>
          <cell r="FT113">
            <v>18.016999999999999</v>
          </cell>
          <cell r="FU113">
            <v>24</v>
          </cell>
          <cell r="FV113">
            <v>24.93</v>
          </cell>
          <cell r="FW113">
            <v>18.02</v>
          </cell>
          <cell r="FY113" t="str">
            <v>DTVV44055</v>
          </cell>
          <cell r="FZ113">
            <v>0</v>
          </cell>
          <cell r="GC113">
            <v>0</v>
          </cell>
          <cell r="GD113">
            <v>24</v>
          </cell>
          <cell r="GE113">
            <v>100</v>
          </cell>
          <cell r="GF113">
            <v>0</v>
          </cell>
          <cell r="GH113" t="str">
            <v>DTVV44055</v>
          </cell>
          <cell r="GI113">
            <v>0</v>
          </cell>
          <cell r="GL113">
            <v>0</v>
          </cell>
          <cell r="GM113">
            <v>24</v>
          </cell>
          <cell r="GN113">
            <v>100</v>
          </cell>
          <cell r="GO113">
            <v>0</v>
          </cell>
          <cell r="GQ113" t="str">
            <v>DTVV44055</v>
          </cell>
          <cell r="GR113">
            <v>0</v>
          </cell>
          <cell r="GU113">
            <v>0</v>
          </cell>
          <cell r="GV113">
            <v>24</v>
          </cell>
          <cell r="GW113">
            <v>100</v>
          </cell>
          <cell r="GX113">
            <v>0</v>
          </cell>
          <cell r="GZ113" t="str">
            <v>DTVV44055</v>
          </cell>
          <cell r="HA113">
            <v>0.4</v>
          </cell>
          <cell r="HB113">
            <v>0</v>
          </cell>
          <cell r="HC113">
            <v>100</v>
          </cell>
          <cell r="HD113">
            <v>0.4</v>
          </cell>
          <cell r="HE113">
            <v>24</v>
          </cell>
          <cell r="HF113">
            <v>98.33</v>
          </cell>
          <cell r="HG113">
            <v>0</v>
          </cell>
          <cell r="HI113" t="str">
            <v>DTVV44055</v>
          </cell>
          <cell r="HJ113">
            <v>0</v>
          </cell>
          <cell r="HM113">
            <v>0</v>
          </cell>
          <cell r="HN113">
            <v>24</v>
          </cell>
          <cell r="HO113">
            <v>100</v>
          </cell>
          <cell r="HP113">
            <v>0</v>
          </cell>
          <cell r="HR113" t="str">
            <v>DTVV44055</v>
          </cell>
          <cell r="HS113">
            <v>0</v>
          </cell>
          <cell r="HV113">
            <v>0</v>
          </cell>
          <cell r="HW113">
            <v>24</v>
          </cell>
          <cell r="HX113">
            <v>100</v>
          </cell>
          <cell r="HY113">
            <v>0</v>
          </cell>
          <cell r="IA113" t="str">
            <v>DTVV44055</v>
          </cell>
          <cell r="IB113">
            <v>0</v>
          </cell>
          <cell r="IE113">
            <v>0</v>
          </cell>
          <cell r="IF113">
            <v>24</v>
          </cell>
          <cell r="IG113">
            <v>100</v>
          </cell>
          <cell r="IH113">
            <v>0</v>
          </cell>
          <cell r="IJ113" t="str">
            <v>DTVV44055</v>
          </cell>
          <cell r="IK113">
            <v>0</v>
          </cell>
          <cell r="IN113">
            <v>0</v>
          </cell>
          <cell r="IO113">
            <v>24</v>
          </cell>
          <cell r="IP113">
            <v>100</v>
          </cell>
          <cell r="IQ113">
            <v>0</v>
          </cell>
        </row>
        <row r="114">
          <cell r="A114" t="str">
            <v>DTVV44056</v>
          </cell>
          <cell r="B114">
            <v>0</v>
          </cell>
          <cell r="E114">
            <v>0</v>
          </cell>
          <cell r="F114">
            <v>24</v>
          </cell>
          <cell r="G114">
            <v>100</v>
          </cell>
          <cell r="H114">
            <v>0</v>
          </cell>
          <cell r="J114" t="str">
            <v>DTVV44056</v>
          </cell>
          <cell r="K114">
            <v>0</v>
          </cell>
          <cell r="N114">
            <v>0</v>
          </cell>
          <cell r="O114">
            <v>24</v>
          </cell>
          <cell r="P114">
            <v>100</v>
          </cell>
          <cell r="Q114">
            <v>0</v>
          </cell>
          <cell r="S114" t="str">
            <v>DTVV44056</v>
          </cell>
          <cell r="T114">
            <v>1.167</v>
          </cell>
          <cell r="U114">
            <v>100</v>
          </cell>
          <cell r="V114">
            <v>0</v>
          </cell>
          <cell r="W114">
            <v>1.167</v>
          </cell>
          <cell r="X114">
            <v>24</v>
          </cell>
          <cell r="Y114">
            <v>95.14</v>
          </cell>
          <cell r="Z114">
            <v>0</v>
          </cell>
          <cell r="AB114" t="str">
            <v>DTVV44056</v>
          </cell>
          <cell r="AC114">
            <v>0</v>
          </cell>
          <cell r="AF114">
            <v>1.083</v>
          </cell>
          <cell r="AG114">
            <v>24</v>
          </cell>
          <cell r="AH114">
            <v>95.49</v>
          </cell>
          <cell r="AI114">
            <v>0</v>
          </cell>
          <cell r="AK114" t="str">
            <v>DTVV44056</v>
          </cell>
          <cell r="AL114">
            <v>0</v>
          </cell>
          <cell r="AO114">
            <v>0.93300000000000005</v>
          </cell>
          <cell r="AP114">
            <v>24</v>
          </cell>
          <cell r="AQ114">
            <v>96.11</v>
          </cell>
          <cell r="AR114">
            <v>0</v>
          </cell>
          <cell r="AT114" t="str">
            <v>DTVV44056</v>
          </cell>
          <cell r="AU114">
            <v>0</v>
          </cell>
          <cell r="AX114">
            <v>0</v>
          </cell>
          <cell r="AY114">
            <v>24</v>
          </cell>
          <cell r="AZ114">
            <v>100</v>
          </cell>
          <cell r="BA114">
            <v>0</v>
          </cell>
          <cell r="BC114" t="str">
            <v>DTVV44056</v>
          </cell>
          <cell r="BD114">
            <v>0</v>
          </cell>
          <cell r="BG114">
            <v>0</v>
          </cell>
          <cell r="BH114">
            <v>24</v>
          </cell>
          <cell r="BI114">
            <v>100</v>
          </cell>
          <cell r="BJ114">
            <v>0</v>
          </cell>
          <cell r="BL114" t="str">
            <v>DTVV44056</v>
          </cell>
          <cell r="BM114">
            <v>0</v>
          </cell>
          <cell r="BP114">
            <v>0</v>
          </cell>
          <cell r="BQ114">
            <v>24</v>
          </cell>
          <cell r="BR114">
            <v>100</v>
          </cell>
          <cell r="BS114">
            <v>0</v>
          </cell>
          <cell r="BU114" t="str">
            <v>DTVV44056</v>
          </cell>
          <cell r="BV114">
            <v>0.53300000000000003</v>
          </cell>
          <cell r="BW114">
            <v>0</v>
          </cell>
          <cell r="BX114">
            <v>100</v>
          </cell>
          <cell r="BY114">
            <v>0.53300000000000003</v>
          </cell>
          <cell r="BZ114">
            <v>24</v>
          </cell>
          <cell r="CA114">
            <v>97.78</v>
          </cell>
          <cell r="CB114">
            <v>0.53</v>
          </cell>
          <cell r="CD114" t="str">
            <v>DTVV44056</v>
          </cell>
          <cell r="CE114">
            <v>0</v>
          </cell>
          <cell r="CH114">
            <v>5.0670000000000002</v>
          </cell>
          <cell r="CI114">
            <v>24</v>
          </cell>
          <cell r="CJ114">
            <v>78.89</v>
          </cell>
          <cell r="CK114">
            <v>0</v>
          </cell>
          <cell r="CM114" t="str">
            <v>DTVV44056</v>
          </cell>
          <cell r="CN114">
            <v>0</v>
          </cell>
          <cell r="CQ114">
            <v>0</v>
          </cell>
          <cell r="CR114">
            <v>24</v>
          </cell>
          <cell r="CS114">
            <v>100</v>
          </cell>
          <cell r="CT114">
            <v>0</v>
          </cell>
          <cell r="CV114" t="str">
            <v>DTVV44056</v>
          </cell>
          <cell r="CW114">
            <v>0</v>
          </cell>
          <cell r="CZ114">
            <v>0</v>
          </cell>
          <cell r="DA114">
            <v>24</v>
          </cell>
          <cell r="DB114">
            <v>100</v>
          </cell>
          <cell r="DC114">
            <v>0</v>
          </cell>
          <cell r="DE114" t="str">
            <v>DTVV44056</v>
          </cell>
          <cell r="DF114">
            <v>0</v>
          </cell>
          <cell r="DI114">
            <v>0</v>
          </cell>
          <cell r="DJ114">
            <v>24</v>
          </cell>
          <cell r="DK114">
            <v>100</v>
          </cell>
          <cell r="DN114" t="str">
            <v>DTVV44056</v>
          </cell>
          <cell r="DO114">
            <v>8.5830000000000002</v>
          </cell>
          <cell r="DP114">
            <v>100</v>
          </cell>
          <cell r="DQ114">
            <v>0</v>
          </cell>
          <cell r="DR114">
            <v>8.5830000000000002</v>
          </cell>
          <cell r="DS114">
            <v>24</v>
          </cell>
          <cell r="DT114">
            <v>64.239999999999995</v>
          </cell>
          <cell r="DU114">
            <v>0</v>
          </cell>
          <cell r="DW114" t="str">
            <v>DTVV44056</v>
          </cell>
          <cell r="DX114">
            <v>0</v>
          </cell>
          <cell r="EA114">
            <v>0</v>
          </cell>
          <cell r="EB114">
            <v>24</v>
          </cell>
          <cell r="EC114">
            <v>100</v>
          </cell>
          <cell r="ED114">
            <v>0</v>
          </cell>
          <cell r="EF114" t="str">
            <v>DTVV44056</v>
          </cell>
          <cell r="EG114">
            <v>0.11700000000000001</v>
          </cell>
          <cell r="EH114">
            <v>0</v>
          </cell>
          <cell r="EI114">
            <v>100</v>
          </cell>
          <cell r="EJ114">
            <v>0.11700000000000001</v>
          </cell>
          <cell r="EK114">
            <v>24</v>
          </cell>
          <cell r="EL114">
            <v>99.51</v>
          </cell>
          <cell r="EM114">
            <v>0</v>
          </cell>
          <cell r="EO114" t="str">
            <v>DTVV44056</v>
          </cell>
          <cell r="EP114">
            <v>0</v>
          </cell>
          <cell r="ES114">
            <v>0</v>
          </cell>
          <cell r="ET114">
            <v>24</v>
          </cell>
          <cell r="EU114">
            <v>100</v>
          </cell>
          <cell r="EV114">
            <v>0</v>
          </cell>
          <cell r="EX114" t="str">
            <v>DTVV44056</v>
          </cell>
          <cell r="EY114">
            <v>0</v>
          </cell>
          <cell r="FB114">
            <v>0</v>
          </cell>
          <cell r="FC114">
            <v>24</v>
          </cell>
          <cell r="FD114">
            <v>100</v>
          </cell>
          <cell r="FE114">
            <v>0</v>
          </cell>
          <cell r="FG114" t="str">
            <v>DTVV44056</v>
          </cell>
          <cell r="FH114">
            <v>0</v>
          </cell>
          <cell r="FK114">
            <v>0</v>
          </cell>
          <cell r="FL114">
            <v>24</v>
          </cell>
          <cell r="FM114">
            <v>100</v>
          </cell>
          <cell r="FN114">
            <v>0</v>
          </cell>
          <cell r="FP114" t="str">
            <v>DTVV44056</v>
          </cell>
          <cell r="FQ114">
            <v>0</v>
          </cell>
          <cell r="FT114">
            <v>0</v>
          </cell>
          <cell r="FU114">
            <v>24</v>
          </cell>
          <cell r="FV114">
            <v>100</v>
          </cell>
          <cell r="FW114">
            <v>0</v>
          </cell>
          <cell r="FY114" t="str">
            <v>DTVV44056</v>
          </cell>
          <cell r="FZ114">
            <v>0</v>
          </cell>
          <cell r="GC114">
            <v>0</v>
          </cell>
          <cell r="GD114">
            <v>24</v>
          </cell>
          <cell r="GE114">
            <v>100</v>
          </cell>
          <cell r="GF114">
            <v>0</v>
          </cell>
          <cell r="GH114" t="str">
            <v>DTVV44056</v>
          </cell>
          <cell r="GI114">
            <v>0.33300000000000002</v>
          </cell>
          <cell r="GJ114">
            <v>100</v>
          </cell>
          <cell r="GK114">
            <v>0</v>
          </cell>
          <cell r="GL114">
            <v>0.33300000000000002</v>
          </cell>
          <cell r="GM114">
            <v>24</v>
          </cell>
          <cell r="GN114">
            <v>98.61</v>
          </cell>
          <cell r="GO114">
            <v>0</v>
          </cell>
          <cell r="GQ114" t="str">
            <v>DTVV44056</v>
          </cell>
          <cell r="GR114">
            <v>0</v>
          </cell>
          <cell r="GU114">
            <v>0</v>
          </cell>
          <cell r="GV114">
            <v>24</v>
          </cell>
          <cell r="GW114">
            <v>100</v>
          </cell>
          <cell r="GX114">
            <v>0</v>
          </cell>
          <cell r="GZ114" t="str">
            <v>DTVV44056</v>
          </cell>
          <cell r="HA114">
            <v>0</v>
          </cell>
          <cell r="HD114">
            <v>0</v>
          </cell>
          <cell r="HE114">
            <v>24</v>
          </cell>
          <cell r="HF114">
            <v>100</v>
          </cell>
          <cell r="HG114">
            <v>0</v>
          </cell>
          <cell r="HI114" t="str">
            <v>DTVV44056</v>
          </cell>
          <cell r="HJ114">
            <v>0</v>
          </cell>
          <cell r="HM114">
            <v>0</v>
          </cell>
          <cell r="HN114">
            <v>24</v>
          </cell>
          <cell r="HO114">
            <v>100</v>
          </cell>
          <cell r="HP114">
            <v>0</v>
          </cell>
          <cell r="HR114" t="str">
            <v>DTVV44056</v>
          </cell>
          <cell r="HS114">
            <v>0</v>
          </cell>
          <cell r="HV114">
            <v>0</v>
          </cell>
          <cell r="HW114">
            <v>24</v>
          </cell>
          <cell r="HX114">
            <v>100</v>
          </cell>
          <cell r="HY114">
            <v>0</v>
          </cell>
          <cell r="IA114" t="str">
            <v>DTVV44056</v>
          </cell>
          <cell r="IB114">
            <v>0</v>
          </cell>
          <cell r="IE114">
            <v>0</v>
          </cell>
          <cell r="IF114">
            <v>24</v>
          </cell>
          <cell r="IG114">
            <v>100</v>
          </cell>
          <cell r="IH114">
            <v>0</v>
          </cell>
          <cell r="IJ114" t="str">
            <v>DTVV44056</v>
          </cell>
          <cell r="IK114">
            <v>2.5169999999999999</v>
          </cell>
          <cell r="IL114">
            <v>100</v>
          </cell>
          <cell r="IM114">
            <v>0</v>
          </cell>
          <cell r="IN114">
            <v>2.5169999999999999</v>
          </cell>
          <cell r="IO114">
            <v>24</v>
          </cell>
          <cell r="IP114">
            <v>89.51</v>
          </cell>
          <cell r="IQ114">
            <v>0</v>
          </cell>
        </row>
        <row r="115">
          <cell r="A115" t="str">
            <v>DTVV44057</v>
          </cell>
          <cell r="B115">
            <v>3.383</v>
          </cell>
          <cell r="C115">
            <v>100</v>
          </cell>
          <cell r="D115">
            <v>0</v>
          </cell>
          <cell r="E115">
            <v>3.383</v>
          </cell>
          <cell r="F115">
            <v>24</v>
          </cell>
          <cell r="G115">
            <v>85.9</v>
          </cell>
          <cell r="H115">
            <v>0</v>
          </cell>
          <cell r="J115" t="str">
            <v>DTVV44057</v>
          </cell>
          <cell r="K115">
            <v>0</v>
          </cell>
          <cell r="N115">
            <v>2.4169999999999998</v>
          </cell>
          <cell r="O115">
            <v>24</v>
          </cell>
          <cell r="P115">
            <v>89.93</v>
          </cell>
          <cell r="Q115">
            <v>0</v>
          </cell>
          <cell r="S115" t="str">
            <v>DTVV44057</v>
          </cell>
          <cell r="T115">
            <v>0</v>
          </cell>
          <cell r="W115">
            <v>0</v>
          </cell>
          <cell r="X115">
            <v>24</v>
          </cell>
          <cell r="Y115">
            <v>100</v>
          </cell>
          <cell r="Z115">
            <v>0</v>
          </cell>
          <cell r="AB115" t="str">
            <v>DTVV44057</v>
          </cell>
          <cell r="AC115">
            <v>0</v>
          </cell>
          <cell r="AF115">
            <v>0</v>
          </cell>
          <cell r="AG115">
            <v>24</v>
          </cell>
          <cell r="AH115">
            <v>100</v>
          </cell>
          <cell r="AI115">
            <v>0</v>
          </cell>
          <cell r="AK115" t="str">
            <v>DTVV44057</v>
          </cell>
          <cell r="AL115">
            <v>0</v>
          </cell>
          <cell r="AO115">
            <v>0</v>
          </cell>
          <cell r="AP115">
            <v>24</v>
          </cell>
          <cell r="AQ115">
            <v>100</v>
          </cell>
          <cell r="AR115">
            <v>0</v>
          </cell>
          <cell r="AT115" t="str">
            <v>DTVV44057</v>
          </cell>
          <cell r="AU115">
            <v>0</v>
          </cell>
          <cell r="AX115">
            <v>0</v>
          </cell>
          <cell r="AY115">
            <v>24</v>
          </cell>
          <cell r="AZ115">
            <v>100</v>
          </cell>
          <cell r="BA115">
            <v>0</v>
          </cell>
          <cell r="BC115" t="str">
            <v>DTVV44057</v>
          </cell>
          <cell r="BD115">
            <v>0</v>
          </cell>
          <cell r="BG115">
            <v>0</v>
          </cell>
          <cell r="BH115">
            <v>24</v>
          </cell>
          <cell r="BI115">
            <v>100</v>
          </cell>
          <cell r="BJ115">
            <v>0</v>
          </cell>
          <cell r="BL115" t="str">
            <v>DTVV44057</v>
          </cell>
          <cell r="BM115">
            <v>0</v>
          </cell>
          <cell r="BP115">
            <v>0</v>
          </cell>
          <cell r="BQ115">
            <v>24</v>
          </cell>
          <cell r="BR115">
            <v>100</v>
          </cell>
          <cell r="BS115">
            <v>0</v>
          </cell>
          <cell r="BU115" t="str">
            <v>DTVV44057</v>
          </cell>
          <cell r="BV115">
            <v>0</v>
          </cell>
          <cell r="BY115">
            <v>0</v>
          </cell>
          <cell r="BZ115">
            <v>24</v>
          </cell>
          <cell r="CA115">
            <v>100</v>
          </cell>
          <cell r="CB115">
            <v>0</v>
          </cell>
          <cell r="CD115" t="str">
            <v>DTVV44057</v>
          </cell>
          <cell r="CE115">
            <v>0</v>
          </cell>
          <cell r="CH115">
            <v>0</v>
          </cell>
          <cell r="CI115">
            <v>24</v>
          </cell>
          <cell r="CJ115">
            <v>100</v>
          </cell>
          <cell r="CK115">
            <v>0</v>
          </cell>
          <cell r="CM115" t="str">
            <v>DTVV44057</v>
          </cell>
          <cell r="CN115">
            <v>0</v>
          </cell>
          <cell r="CQ115">
            <v>0</v>
          </cell>
          <cell r="CR115">
            <v>24</v>
          </cell>
          <cell r="CS115">
            <v>100</v>
          </cell>
          <cell r="CT115">
            <v>0</v>
          </cell>
          <cell r="CV115" t="str">
            <v>DTVV44057</v>
          </cell>
          <cell r="CW115">
            <v>2.8330000000000002</v>
          </cell>
          <cell r="CX115">
            <v>100</v>
          </cell>
          <cell r="CY115">
            <v>0</v>
          </cell>
          <cell r="CZ115">
            <v>2.8330000000000002</v>
          </cell>
          <cell r="DA115">
            <v>24</v>
          </cell>
          <cell r="DB115">
            <v>88.2</v>
          </cell>
          <cell r="DC115">
            <v>0</v>
          </cell>
          <cell r="DE115" t="str">
            <v>DTVV44057</v>
          </cell>
          <cell r="DF115">
            <v>0</v>
          </cell>
          <cell r="DI115">
            <v>0</v>
          </cell>
          <cell r="DJ115">
            <v>24</v>
          </cell>
          <cell r="DK115">
            <v>100</v>
          </cell>
          <cell r="DN115" t="str">
            <v>DTVV44057</v>
          </cell>
          <cell r="DO115">
            <v>0</v>
          </cell>
          <cell r="DR115">
            <v>0.36699999999999999</v>
          </cell>
          <cell r="DS115">
            <v>24</v>
          </cell>
          <cell r="DT115">
            <v>98.47</v>
          </cell>
          <cell r="DU115">
            <v>0</v>
          </cell>
          <cell r="DW115" t="str">
            <v>DTVV44057</v>
          </cell>
          <cell r="DX115">
            <v>0.2</v>
          </cell>
          <cell r="DY115">
            <v>0</v>
          </cell>
          <cell r="DZ115">
            <v>100</v>
          </cell>
          <cell r="EA115">
            <v>0.2</v>
          </cell>
          <cell r="EB115">
            <v>24</v>
          </cell>
          <cell r="EC115">
            <v>99.17</v>
          </cell>
          <cell r="ED115">
            <v>0</v>
          </cell>
          <cell r="EF115" t="str">
            <v>DTVV44057</v>
          </cell>
          <cell r="EG115">
            <v>0</v>
          </cell>
          <cell r="EJ115">
            <v>0</v>
          </cell>
          <cell r="EK115">
            <v>24</v>
          </cell>
          <cell r="EL115">
            <v>100</v>
          </cell>
          <cell r="EM115">
            <v>0</v>
          </cell>
          <cell r="EO115" t="str">
            <v>DTVV44057</v>
          </cell>
          <cell r="EP115">
            <v>0</v>
          </cell>
          <cell r="ES115">
            <v>0</v>
          </cell>
          <cell r="ET115">
            <v>24</v>
          </cell>
          <cell r="EU115">
            <v>100</v>
          </cell>
          <cell r="EV115">
            <v>0</v>
          </cell>
          <cell r="EX115" t="str">
            <v>DTVV44057</v>
          </cell>
          <cell r="EY115">
            <v>1.5669999999999999</v>
          </cell>
          <cell r="EZ115">
            <v>100</v>
          </cell>
          <cell r="FA115">
            <v>0</v>
          </cell>
          <cell r="FB115">
            <v>3.55</v>
          </cell>
          <cell r="FC115">
            <v>24</v>
          </cell>
          <cell r="FD115">
            <v>85.21</v>
          </cell>
          <cell r="FE115">
            <v>0</v>
          </cell>
          <cell r="FG115" t="str">
            <v>DTVV44057</v>
          </cell>
          <cell r="FH115">
            <v>0</v>
          </cell>
          <cell r="FK115">
            <v>0</v>
          </cell>
          <cell r="FL115">
            <v>24</v>
          </cell>
          <cell r="FM115">
            <v>100</v>
          </cell>
          <cell r="FN115">
            <v>0</v>
          </cell>
          <cell r="FP115" t="str">
            <v>DTVV44057</v>
          </cell>
          <cell r="FQ115">
            <v>0</v>
          </cell>
          <cell r="FT115">
            <v>0</v>
          </cell>
          <cell r="FU115">
            <v>24</v>
          </cell>
          <cell r="FV115">
            <v>100</v>
          </cell>
          <cell r="FW115">
            <v>0</v>
          </cell>
          <cell r="FY115" t="str">
            <v>DTVV44057</v>
          </cell>
          <cell r="FZ115">
            <v>2.117</v>
          </cell>
          <cell r="GA115">
            <v>0</v>
          </cell>
          <cell r="GB115">
            <v>100</v>
          </cell>
          <cell r="GC115">
            <v>2.117</v>
          </cell>
          <cell r="GD115">
            <v>24</v>
          </cell>
          <cell r="GE115">
            <v>91.18</v>
          </cell>
          <cell r="GF115">
            <v>0</v>
          </cell>
          <cell r="GH115" t="str">
            <v>DTVV44057</v>
          </cell>
          <cell r="GI115">
            <v>0</v>
          </cell>
          <cell r="GL115">
            <v>0</v>
          </cell>
          <cell r="GM115">
            <v>24</v>
          </cell>
          <cell r="GN115">
            <v>100</v>
          </cell>
          <cell r="GO115">
            <v>0</v>
          </cell>
          <cell r="GQ115" t="str">
            <v>DTVV44057</v>
          </cell>
          <cell r="GR115">
            <v>0</v>
          </cell>
          <cell r="GU115">
            <v>0</v>
          </cell>
          <cell r="GV115">
            <v>24</v>
          </cell>
          <cell r="GW115">
            <v>100</v>
          </cell>
          <cell r="GX115">
            <v>0</v>
          </cell>
          <cell r="GZ115" t="str">
            <v>DTVV44057</v>
          </cell>
          <cell r="HA115">
            <v>0</v>
          </cell>
          <cell r="HD115">
            <v>0</v>
          </cell>
          <cell r="HE115">
            <v>24</v>
          </cell>
          <cell r="HF115">
            <v>100</v>
          </cell>
          <cell r="HG115">
            <v>0</v>
          </cell>
          <cell r="HI115" t="str">
            <v>DTVV44057</v>
          </cell>
          <cell r="HJ115">
            <v>0</v>
          </cell>
          <cell r="HM115">
            <v>0.71699999999999997</v>
          </cell>
          <cell r="HN115">
            <v>24</v>
          </cell>
          <cell r="HO115">
            <v>97.01</v>
          </cell>
          <cell r="HP115">
            <v>0</v>
          </cell>
          <cell r="HR115" t="str">
            <v>DTVV44057</v>
          </cell>
          <cell r="HS115">
            <v>0</v>
          </cell>
          <cell r="HV115">
            <v>0</v>
          </cell>
          <cell r="HW115">
            <v>24</v>
          </cell>
          <cell r="HX115">
            <v>100</v>
          </cell>
          <cell r="HY115">
            <v>0</v>
          </cell>
          <cell r="IA115" t="str">
            <v>DTVV44057</v>
          </cell>
          <cell r="IB115">
            <v>0</v>
          </cell>
          <cell r="IE115">
            <v>0</v>
          </cell>
          <cell r="IF115">
            <v>24</v>
          </cell>
          <cell r="IG115">
            <v>100</v>
          </cell>
          <cell r="IH115">
            <v>0</v>
          </cell>
          <cell r="IJ115" t="str">
            <v>DTVV44057</v>
          </cell>
          <cell r="IK115">
            <v>0</v>
          </cell>
          <cell r="IN115">
            <v>0</v>
          </cell>
          <cell r="IO115">
            <v>24</v>
          </cell>
          <cell r="IP115">
            <v>100</v>
          </cell>
          <cell r="IQ115">
            <v>0</v>
          </cell>
        </row>
        <row r="116">
          <cell r="A116" t="str">
            <v>DTVV44100</v>
          </cell>
          <cell r="B116">
            <v>0</v>
          </cell>
          <cell r="E116">
            <v>0</v>
          </cell>
          <cell r="F116">
            <v>24</v>
          </cell>
          <cell r="G116">
            <v>100</v>
          </cell>
          <cell r="H116">
            <v>0</v>
          </cell>
          <cell r="J116" t="str">
            <v>DTVV44100</v>
          </cell>
          <cell r="K116">
            <v>0</v>
          </cell>
          <cell r="N116">
            <v>1.167</v>
          </cell>
          <cell r="O116">
            <v>24</v>
          </cell>
          <cell r="P116">
            <v>95.14</v>
          </cell>
          <cell r="Q116">
            <v>0</v>
          </cell>
          <cell r="S116" t="str">
            <v>DTVV44100</v>
          </cell>
          <cell r="T116">
            <v>0</v>
          </cell>
          <cell r="W116">
            <v>0</v>
          </cell>
          <cell r="X116">
            <v>24</v>
          </cell>
          <cell r="Y116">
            <v>100</v>
          </cell>
          <cell r="Z116">
            <v>0</v>
          </cell>
          <cell r="AB116" t="str">
            <v>DTVV44100</v>
          </cell>
          <cell r="AC116">
            <v>0.5</v>
          </cell>
          <cell r="AD116">
            <v>0</v>
          </cell>
          <cell r="AE116">
            <v>100</v>
          </cell>
          <cell r="AF116">
            <v>0.5</v>
          </cell>
          <cell r="AG116">
            <v>24</v>
          </cell>
          <cell r="AH116">
            <v>97.92</v>
          </cell>
          <cell r="AI116">
            <v>0</v>
          </cell>
          <cell r="AK116" t="str">
            <v>DTVV44100</v>
          </cell>
          <cell r="AL116">
            <v>0</v>
          </cell>
          <cell r="AO116">
            <v>0</v>
          </cell>
          <cell r="AP116">
            <v>24</v>
          </cell>
          <cell r="AQ116">
            <v>100</v>
          </cell>
          <cell r="AR116">
            <v>0</v>
          </cell>
          <cell r="AT116" t="str">
            <v>DTVV44100</v>
          </cell>
          <cell r="AU116">
            <v>0</v>
          </cell>
          <cell r="AX116">
            <v>0</v>
          </cell>
          <cell r="AY116">
            <v>24</v>
          </cell>
          <cell r="AZ116">
            <v>100</v>
          </cell>
          <cell r="BA116">
            <v>0</v>
          </cell>
          <cell r="BC116" t="str">
            <v>DTVV44100</v>
          </cell>
          <cell r="BD116">
            <v>6.3339999999999996</v>
          </cell>
          <cell r="BE116">
            <v>0</v>
          </cell>
          <cell r="BF116">
            <v>100</v>
          </cell>
          <cell r="BG116">
            <v>6.3339999999999996</v>
          </cell>
          <cell r="BH116">
            <v>24</v>
          </cell>
          <cell r="BI116">
            <v>73.61</v>
          </cell>
          <cell r="BJ116">
            <v>6.33</v>
          </cell>
          <cell r="BL116" t="str">
            <v>DTVV44100</v>
          </cell>
          <cell r="BM116">
            <v>5</v>
          </cell>
          <cell r="BN116">
            <v>0</v>
          </cell>
          <cell r="BO116">
            <v>100</v>
          </cell>
          <cell r="BP116">
            <v>5</v>
          </cell>
          <cell r="BQ116">
            <v>24</v>
          </cell>
          <cell r="BR116">
            <v>79.17</v>
          </cell>
          <cell r="BS116">
            <v>0</v>
          </cell>
          <cell r="BU116" t="str">
            <v>DTVV44100</v>
          </cell>
          <cell r="BV116">
            <v>3.1829999999999998</v>
          </cell>
          <cell r="BW116">
            <v>100</v>
          </cell>
          <cell r="BX116">
            <v>0</v>
          </cell>
          <cell r="BY116">
            <v>3.1829999999999998</v>
          </cell>
          <cell r="BZ116">
            <v>24</v>
          </cell>
          <cell r="CA116">
            <v>86.74</v>
          </cell>
          <cell r="CB116">
            <v>0</v>
          </cell>
          <cell r="CD116" t="str">
            <v>DTVV44100</v>
          </cell>
          <cell r="CE116">
            <v>0</v>
          </cell>
          <cell r="CH116">
            <v>0</v>
          </cell>
          <cell r="CI116">
            <v>24</v>
          </cell>
          <cell r="CJ116">
            <v>100</v>
          </cell>
          <cell r="CK116">
            <v>0</v>
          </cell>
          <cell r="CM116" t="str">
            <v>DTVV44100</v>
          </cell>
          <cell r="CN116">
            <v>0</v>
          </cell>
          <cell r="CQ116">
            <v>0</v>
          </cell>
          <cell r="CR116">
            <v>24</v>
          </cell>
          <cell r="CS116">
            <v>100</v>
          </cell>
          <cell r="CT116">
            <v>0</v>
          </cell>
          <cell r="CV116" t="str">
            <v>DTVV44100</v>
          </cell>
          <cell r="CW116">
            <v>0</v>
          </cell>
          <cell r="CZ116">
            <v>0</v>
          </cell>
          <cell r="DA116">
            <v>24</v>
          </cell>
          <cell r="DB116">
            <v>100</v>
          </cell>
          <cell r="DC116">
            <v>0</v>
          </cell>
          <cell r="DE116" t="str">
            <v>DTVV44100</v>
          </cell>
          <cell r="DF116">
            <v>0</v>
          </cell>
          <cell r="DI116">
            <v>0</v>
          </cell>
          <cell r="DJ116">
            <v>24</v>
          </cell>
          <cell r="DK116">
            <v>100</v>
          </cell>
          <cell r="DN116" t="str">
            <v>DTVV44100</v>
          </cell>
          <cell r="DO116">
            <v>0</v>
          </cell>
          <cell r="DR116">
            <v>0</v>
          </cell>
          <cell r="DS116">
            <v>24</v>
          </cell>
          <cell r="DT116">
            <v>100</v>
          </cell>
          <cell r="DU116">
            <v>0</v>
          </cell>
          <cell r="DW116" t="str">
            <v>DTVV44100</v>
          </cell>
          <cell r="DX116">
            <v>0</v>
          </cell>
          <cell r="EA116">
            <v>0</v>
          </cell>
          <cell r="EB116">
            <v>24</v>
          </cell>
          <cell r="EC116">
            <v>100</v>
          </cell>
          <cell r="ED116">
            <v>0</v>
          </cell>
          <cell r="EF116" t="str">
            <v>DTVV44100</v>
          </cell>
          <cell r="EG116">
            <v>0.16700000000000001</v>
          </cell>
          <cell r="EH116">
            <v>0</v>
          </cell>
          <cell r="EI116">
            <v>100</v>
          </cell>
          <cell r="EJ116">
            <v>0.16700000000000001</v>
          </cell>
          <cell r="EK116">
            <v>24</v>
          </cell>
          <cell r="EL116">
            <v>99.3</v>
          </cell>
          <cell r="EM116">
            <v>0.17</v>
          </cell>
          <cell r="EO116" t="str">
            <v>DTVV44100</v>
          </cell>
          <cell r="EP116">
            <v>0</v>
          </cell>
          <cell r="ES116">
            <v>0</v>
          </cell>
          <cell r="ET116">
            <v>24</v>
          </cell>
          <cell r="EU116">
            <v>100</v>
          </cell>
          <cell r="EV116">
            <v>0</v>
          </cell>
          <cell r="EX116" t="str">
            <v>DTVV44100</v>
          </cell>
          <cell r="EY116">
            <v>0</v>
          </cell>
          <cell r="FB116">
            <v>0</v>
          </cell>
          <cell r="FC116">
            <v>24</v>
          </cell>
          <cell r="FD116">
            <v>100</v>
          </cell>
          <cell r="FE116">
            <v>0</v>
          </cell>
          <cell r="FG116" t="str">
            <v>DTVV44100</v>
          </cell>
          <cell r="FH116">
            <v>0</v>
          </cell>
          <cell r="FK116">
            <v>1.167</v>
          </cell>
          <cell r="FL116">
            <v>24</v>
          </cell>
          <cell r="FM116">
            <v>95.14</v>
          </cell>
          <cell r="FN116">
            <v>0</v>
          </cell>
          <cell r="FP116" t="str">
            <v>DTVV44100</v>
          </cell>
          <cell r="FQ116">
            <v>0</v>
          </cell>
          <cell r="FT116">
            <v>0</v>
          </cell>
          <cell r="FU116">
            <v>24</v>
          </cell>
          <cell r="FV116">
            <v>100</v>
          </cell>
          <cell r="FW116">
            <v>0</v>
          </cell>
          <cell r="FY116" t="str">
            <v>DTVV44100</v>
          </cell>
          <cell r="FZ116">
            <v>0</v>
          </cell>
          <cell r="GC116">
            <v>0</v>
          </cell>
          <cell r="GD116">
            <v>24</v>
          </cell>
          <cell r="GE116">
            <v>100</v>
          </cell>
          <cell r="GF116">
            <v>0</v>
          </cell>
          <cell r="GH116" t="str">
            <v>DTVV44100</v>
          </cell>
          <cell r="GI116">
            <v>0</v>
          </cell>
          <cell r="GL116">
            <v>0</v>
          </cell>
          <cell r="GM116">
            <v>24</v>
          </cell>
          <cell r="GN116">
            <v>100</v>
          </cell>
          <cell r="GO116">
            <v>0</v>
          </cell>
          <cell r="GQ116" t="str">
            <v>DTVV44100</v>
          </cell>
          <cell r="GR116">
            <v>0</v>
          </cell>
          <cell r="GU116">
            <v>0</v>
          </cell>
          <cell r="GV116">
            <v>24</v>
          </cell>
          <cell r="GW116">
            <v>100</v>
          </cell>
          <cell r="GX116">
            <v>0</v>
          </cell>
          <cell r="GZ116" t="str">
            <v>DTVV44100</v>
          </cell>
          <cell r="HA116">
            <v>0</v>
          </cell>
          <cell r="HD116">
            <v>0.41699999999999998</v>
          </cell>
          <cell r="HE116">
            <v>24</v>
          </cell>
          <cell r="HF116">
            <v>98.26</v>
          </cell>
          <cell r="HG116">
            <v>0</v>
          </cell>
          <cell r="HI116" t="str">
            <v>DTVV44100</v>
          </cell>
          <cell r="HJ116">
            <v>15.132</v>
          </cell>
          <cell r="HK116">
            <v>100</v>
          </cell>
          <cell r="HL116">
            <v>0</v>
          </cell>
          <cell r="HM116">
            <v>15.132</v>
          </cell>
          <cell r="HN116">
            <v>24</v>
          </cell>
          <cell r="HO116">
            <v>36.950000000000003</v>
          </cell>
          <cell r="HP116">
            <v>0</v>
          </cell>
          <cell r="HR116" t="str">
            <v>DTVV44100</v>
          </cell>
          <cell r="HS116">
            <v>0</v>
          </cell>
          <cell r="HV116">
            <v>0</v>
          </cell>
          <cell r="HW116">
            <v>24</v>
          </cell>
          <cell r="HX116">
            <v>100</v>
          </cell>
          <cell r="HY116">
            <v>0</v>
          </cell>
          <cell r="IA116" t="str">
            <v>DTVV44100</v>
          </cell>
          <cell r="IB116">
            <v>0</v>
          </cell>
          <cell r="IE116">
            <v>0</v>
          </cell>
          <cell r="IF116">
            <v>24</v>
          </cell>
          <cell r="IG116">
            <v>100</v>
          </cell>
          <cell r="IH116">
            <v>0</v>
          </cell>
          <cell r="IJ116" t="str">
            <v>DTVV44100</v>
          </cell>
          <cell r="IK116">
            <v>0</v>
          </cell>
          <cell r="IN116">
            <v>0</v>
          </cell>
          <cell r="IO116">
            <v>24</v>
          </cell>
          <cell r="IP116">
            <v>100</v>
          </cell>
          <cell r="IQ116">
            <v>0</v>
          </cell>
        </row>
        <row r="117">
          <cell r="A117" t="str">
            <v>DTVV44101</v>
          </cell>
          <cell r="B117">
            <v>0</v>
          </cell>
          <cell r="E117">
            <v>0</v>
          </cell>
          <cell r="F117">
            <v>24</v>
          </cell>
          <cell r="G117">
            <v>100</v>
          </cell>
          <cell r="H117">
            <v>0</v>
          </cell>
          <cell r="J117" t="str">
            <v>DTVV44101</v>
          </cell>
          <cell r="K117">
            <v>0</v>
          </cell>
          <cell r="N117">
            <v>0</v>
          </cell>
          <cell r="O117">
            <v>24</v>
          </cell>
          <cell r="P117">
            <v>100</v>
          </cell>
          <cell r="Q117">
            <v>0</v>
          </cell>
          <cell r="S117" t="str">
            <v>DTVV44101</v>
          </cell>
          <cell r="T117">
            <v>0</v>
          </cell>
          <cell r="W117">
            <v>4.9169999999999998</v>
          </cell>
          <cell r="X117">
            <v>24</v>
          </cell>
          <cell r="Y117">
            <v>79.510000000000005</v>
          </cell>
          <cell r="Z117">
            <v>0</v>
          </cell>
          <cell r="AB117" t="str">
            <v>DTVV44101</v>
          </cell>
          <cell r="AC117">
            <v>0</v>
          </cell>
          <cell r="AF117">
            <v>0</v>
          </cell>
          <cell r="AG117">
            <v>24</v>
          </cell>
          <cell r="AH117">
            <v>100</v>
          </cell>
          <cell r="AI117">
            <v>0</v>
          </cell>
          <cell r="AK117" t="str">
            <v>DTVV44101</v>
          </cell>
          <cell r="AL117">
            <v>0</v>
          </cell>
          <cell r="AO117">
            <v>0</v>
          </cell>
          <cell r="AP117">
            <v>24</v>
          </cell>
          <cell r="AQ117">
            <v>100</v>
          </cell>
          <cell r="AR117">
            <v>0</v>
          </cell>
          <cell r="AT117" t="str">
            <v>DTVV44101</v>
          </cell>
          <cell r="AU117">
            <v>0</v>
          </cell>
          <cell r="AX117">
            <v>0</v>
          </cell>
          <cell r="AY117">
            <v>24</v>
          </cell>
          <cell r="AZ117">
            <v>100</v>
          </cell>
          <cell r="BA117">
            <v>0</v>
          </cell>
          <cell r="BC117" t="str">
            <v>DTVV44101</v>
          </cell>
          <cell r="BD117">
            <v>0</v>
          </cell>
          <cell r="BG117">
            <v>0</v>
          </cell>
          <cell r="BH117">
            <v>24</v>
          </cell>
          <cell r="BI117">
            <v>100</v>
          </cell>
          <cell r="BJ117">
            <v>0</v>
          </cell>
          <cell r="BL117" t="str">
            <v>DTVV44101</v>
          </cell>
          <cell r="BM117">
            <v>0</v>
          </cell>
          <cell r="BP117">
            <v>0</v>
          </cell>
          <cell r="BQ117">
            <v>24</v>
          </cell>
          <cell r="BR117">
            <v>100</v>
          </cell>
          <cell r="BS117">
            <v>0</v>
          </cell>
          <cell r="BU117" t="str">
            <v>DTVV44101</v>
          </cell>
          <cell r="BV117">
            <v>0</v>
          </cell>
          <cell r="BY117">
            <v>0</v>
          </cell>
          <cell r="BZ117">
            <v>24</v>
          </cell>
          <cell r="CA117">
            <v>100</v>
          </cell>
          <cell r="CB117">
            <v>0</v>
          </cell>
          <cell r="CD117" t="str">
            <v>DTVV44101</v>
          </cell>
          <cell r="CE117">
            <v>0</v>
          </cell>
          <cell r="CH117">
            <v>0</v>
          </cell>
          <cell r="CI117">
            <v>24</v>
          </cell>
          <cell r="CJ117">
            <v>100</v>
          </cell>
          <cell r="CK117">
            <v>0</v>
          </cell>
          <cell r="CM117" t="str">
            <v>DTVV44101</v>
          </cell>
          <cell r="CN117">
            <v>0</v>
          </cell>
          <cell r="CQ117">
            <v>0</v>
          </cell>
          <cell r="CR117">
            <v>24</v>
          </cell>
          <cell r="CS117">
            <v>100</v>
          </cell>
          <cell r="CT117">
            <v>0</v>
          </cell>
          <cell r="CV117" t="str">
            <v>DTVV44101</v>
          </cell>
          <cell r="CW117">
            <v>0</v>
          </cell>
          <cell r="CZ117">
            <v>0</v>
          </cell>
          <cell r="DA117">
            <v>24</v>
          </cell>
          <cell r="DB117">
            <v>100</v>
          </cell>
          <cell r="DC117">
            <v>0</v>
          </cell>
          <cell r="DE117" t="str">
            <v>DTVV44101</v>
          </cell>
          <cell r="DF117">
            <v>0</v>
          </cell>
          <cell r="DI117">
            <v>0</v>
          </cell>
          <cell r="DJ117">
            <v>24</v>
          </cell>
          <cell r="DK117">
            <v>100</v>
          </cell>
          <cell r="DN117" t="str">
            <v>DTVV44101</v>
          </cell>
          <cell r="DO117">
            <v>0</v>
          </cell>
          <cell r="DR117">
            <v>7.5</v>
          </cell>
          <cell r="DS117">
            <v>24</v>
          </cell>
          <cell r="DT117">
            <v>68.75</v>
          </cell>
          <cell r="DU117">
            <v>0</v>
          </cell>
          <cell r="DW117" t="str">
            <v>DTVV44101</v>
          </cell>
          <cell r="DX117">
            <v>3.1</v>
          </cell>
          <cell r="DY117">
            <v>100</v>
          </cell>
          <cell r="DZ117">
            <v>0</v>
          </cell>
          <cell r="EA117">
            <v>11.016999999999999</v>
          </cell>
          <cell r="EB117">
            <v>24</v>
          </cell>
          <cell r="EC117">
            <v>54.1</v>
          </cell>
          <cell r="ED117">
            <v>0</v>
          </cell>
          <cell r="EF117" t="str">
            <v>DTVV44101</v>
          </cell>
          <cell r="EG117">
            <v>0</v>
          </cell>
          <cell r="EJ117">
            <v>0</v>
          </cell>
          <cell r="EK117">
            <v>24</v>
          </cell>
          <cell r="EL117">
            <v>100</v>
          </cell>
          <cell r="EM117">
            <v>0</v>
          </cell>
          <cell r="EO117" t="str">
            <v>DTVV44101</v>
          </cell>
          <cell r="EP117">
            <v>0</v>
          </cell>
          <cell r="ES117">
            <v>0</v>
          </cell>
          <cell r="ET117">
            <v>24</v>
          </cell>
          <cell r="EU117">
            <v>100</v>
          </cell>
          <cell r="EV117">
            <v>0</v>
          </cell>
          <cell r="EX117" t="str">
            <v>DTVV44101</v>
          </cell>
          <cell r="EY117">
            <v>0</v>
          </cell>
          <cell r="FB117">
            <v>0</v>
          </cell>
          <cell r="FC117">
            <v>24</v>
          </cell>
          <cell r="FD117">
            <v>100</v>
          </cell>
          <cell r="FE117">
            <v>0</v>
          </cell>
          <cell r="FG117" t="str">
            <v>DTVV44101</v>
          </cell>
          <cell r="FH117">
            <v>0</v>
          </cell>
          <cell r="FK117">
            <v>0</v>
          </cell>
          <cell r="FL117">
            <v>24</v>
          </cell>
          <cell r="FM117">
            <v>100</v>
          </cell>
          <cell r="FN117">
            <v>0</v>
          </cell>
          <cell r="FP117" t="str">
            <v>DTVV44101</v>
          </cell>
          <cell r="FQ117">
            <v>0</v>
          </cell>
          <cell r="FT117">
            <v>2.5670000000000002</v>
          </cell>
          <cell r="FU117">
            <v>24</v>
          </cell>
          <cell r="FV117">
            <v>89.3</v>
          </cell>
          <cell r="FW117">
            <v>0</v>
          </cell>
          <cell r="FY117" t="str">
            <v>DTVV44101</v>
          </cell>
          <cell r="FZ117">
            <v>0</v>
          </cell>
          <cell r="GC117">
            <v>0</v>
          </cell>
          <cell r="GD117">
            <v>24</v>
          </cell>
          <cell r="GE117">
            <v>100</v>
          </cell>
          <cell r="GF117">
            <v>0</v>
          </cell>
          <cell r="GH117" t="str">
            <v>DTVV44101</v>
          </cell>
          <cell r="GI117">
            <v>0</v>
          </cell>
          <cell r="GL117">
            <v>0</v>
          </cell>
          <cell r="GM117">
            <v>24</v>
          </cell>
          <cell r="GN117">
            <v>100</v>
          </cell>
          <cell r="GO117">
            <v>0</v>
          </cell>
          <cell r="GQ117" t="str">
            <v>DTVV44101</v>
          </cell>
          <cell r="GR117">
            <v>0</v>
          </cell>
          <cell r="GU117">
            <v>0</v>
          </cell>
          <cell r="GV117">
            <v>24</v>
          </cell>
          <cell r="GW117">
            <v>100</v>
          </cell>
          <cell r="GX117">
            <v>0</v>
          </cell>
          <cell r="GZ117" t="str">
            <v>DTVV44101</v>
          </cell>
          <cell r="HA117">
            <v>0</v>
          </cell>
          <cell r="HD117">
            <v>0</v>
          </cell>
          <cell r="HE117">
            <v>24</v>
          </cell>
          <cell r="HF117">
            <v>100</v>
          </cell>
          <cell r="HG117">
            <v>0</v>
          </cell>
          <cell r="HI117" t="str">
            <v>DTVV44101</v>
          </cell>
          <cell r="HJ117">
            <v>0</v>
          </cell>
          <cell r="HM117">
            <v>0</v>
          </cell>
          <cell r="HN117">
            <v>24</v>
          </cell>
          <cell r="HO117">
            <v>100</v>
          </cell>
          <cell r="HP117">
            <v>0</v>
          </cell>
          <cell r="HR117" t="str">
            <v>DTVV44101</v>
          </cell>
          <cell r="HS117">
            <v>0</v>
          </cell>
          <cell r="HV117">
            <v>0</v>
          </cell>
          <cell r="HW117">
            <v>24</v>
          </cell>
          <cell r="HX117">
            <v>100</v>
          </cell>
          <cell r="HY117">
            <v>0</v>
          </cell>
          <cell r="IA117" t="str">
            <v>DTVV44101</v>
          </cell>
          <cell r="IB117">
            <v>0</v>
          </cell>
          <cell r="IE117">
            <v>8.3829999999999991</v>
          </cell>
          <cell r="IF117">
            <v>24</v>
          </cell>
          <cell r="IG117">
            <v>65.069999999999993</v>
          </cell>
          <cell r="IH117">
            <v>0</v>
          </cell>
          <cell r="IJ117" t="str">
            <v>DTVV44101</v>
          </cell>
          <cell r="IK117">
            <v>0</v>
          </cell>
          <cell r="IN117">
            <v>0</v>
          </cell>
          <cell r="IO117">
            <v>24</v>
          </cell>
          <cell r="IP117">
            <v>100</v>
          </cell>
          <cell r="IQ117">
            <v>0</v>
          </cell>
        </row>
        <row r="118">
          <cell r="A118" t="str">
            <v>DTVV44102</v>
          </cell>
          <cell r="B118">
            <v>0</v>
          </cell>
          <cell r="E118">
            <v>0</v>
          </cell>
          <cell r="F118">
            <v>23.584</v>
          </cell>
          <cell r="G118">
            <v>100</v>
          </cell>
          <cell r="H118">
            <v>0</v>
          </cell>
          <cell r="J118" t="str">
            <v>DTVV44102</v>
          </cell>
          <cell r="K118">
            <v>0</v>
          </cell>
          <cell r="N118">
            <v>0</v>
          </cell>
          <cell r="O118">
            <v>24</v>
          </cell>
          <cell r="P118">
            <v>100</v>
          </cell>
          <cell r="Q118">
            <v>0</v>
          </cell>
          <cell r="S118" t="str">
            <v>DTVV44102</v>
          </cell>
          <cell r="T118">
            <v>0</v>
          </cell>
          <cell r="W118">
            <v>0</v>
          </cell>
          <cell r="X118">
            <v>24</v>
          </cell>
          <cell r="Y118">
            <v>100</v>
          </cell>
          <cell r="Z118">
            <v>0</v>
          </cell>
          <cell r="AB118" t="str">
            <v>DTVV44102</v>
          </cell>
          <cell r="AC118">
            <v>0</v>
          </cell>
          <cell r="AF118">
            <v>0</v>
          </cell>
          <cell r="AG118">
            <v>24</v>
          </cell>
          <cell r="AH118">
            <v>100</v>
          </cell>
          <cell r="AI118">
            <v>0</v>
          </cell>
          <cell r="AK118" t="str">
            <v>DTVV44102</v>
          </cell>
          <cell r="AL118">
            <v>0</v>
          </cell>
          <cell r="AO118">
            <v>0</v>
          </cell>
          <cell r="AP118">
            <v>24</v>
          </cell>
          <cell r="AQ118">
            <v>100</v>
          </cell>
          <cell r="AR118">
            <v>0</v>
          </cell>
          <cell r="AT118" t="str">
            <v>DTVV44102</v>
          </cell>
          <cell r="AU118">
            <v>0</v>
          </cell>
          <cell r="AX118">
            <v>0</v>
          </cell>
          <cell r="AY118">
            <v>24</v>
          </cell>
          <cell r="AZ118">
            <v>100</v>
          </cell>
          <cell r="BA118">
            <v>0</v>
          </cell>
          <cell r="BC118" t="str">
            <v>DTVV44102</v>
          </cell>
          <cell r="BD118">
            <v>7.4</v>
          </cell>
          <cell r="BE118">
            <v>100</v>
          </cell>
          <cell r="BF118">
            <v>0</v>
          </cell>
          <cell r="BG118">
            <v>7.4</v>
          </cell>
          <cell r="BH118">
            <v>24</v>
          </cell>
          <cell r="BI118">
            <v>69.17</v>
          </cell>
          <cell r="BJ118">
            <v>0</v>
          </cell>
          <cell r="BL118" t="str">
            <v>DTVV44102</v>
          </cell>
          <cell r="BM118">
            <v>0</v>
          </cell>
          <cell r="BP118">
            <v>0</v>
          </cell>
          <cell r="BQ118">
            <v>24</v>
          </cell>
          <cell r="BR118">
            <v>100</v>
          </cell>
          <cell r="BS118">
            <v>0</v>
          </cell>
          <cell r="BU118" t="str">
            <v>DTVV44102</v>
          </cell>
          <cell r="BV118">
            <v>0</v>
          </cell>
          <cell r="BY118">
            <v>0</v>
          </cell>
          <cell r="BZ118">
            <v>24</v>
          </cell>
          <cell r="CA118">
            <v>100</v>
          </cell>
          <cell r="CB118">
            <v>0</v>
          </cell>
          <cell r="CD118" t="str">
            <v>DTVV44102</v>
          </cell>
          <cell r="CE118">
            <v>0</v>
          </cell>
          <cell r="CH118">
            <v>0</v>
          </cell>
          <cell r="CI118">
            <v>24</v>
          </cell>
          <cell r="CJ118">
            <v>100</v>
          </cell>
          <cell r="CK118">
            <v>0</v>
          </cell>
          <cell r="CM118" t="str">
            <v>DTVV44102</v>
          </cell>
          <cell r="CN118">
            <v>15.032999999999999</v>
          </cell>
          <cell r="CO118">
            <v>0</v>
          </cell>
          <cell r="CP118">
            <v>100</v>
          </cell>
          <cell r="CQ118">
            <v>15.032999999999999</v>
          </cell>
          <cell r="CR118">
            <v>24</v>
          </cell>
          <cell r="CS118">
            <v>37.36</v>
          </cell>
          <cell r="CT118">
            <v>15.03</v>
          </cell>
          <cell r="CV118" t="str">
            <v>DTVV44102</v>
          </cell>
          <cell r="CW118">
            <v>0</v>
          </cell>
          <cell r="CZ118">
            <v>0</v>
          </cell>
          <cell r="DA118">
            <v>24</v>
          </cell>
          <cell r="DB118">
            <v>100</v>
          </cell>
          <cell r="DC118">
            <v>0</v>
          </cell>
          <cell r="DE118" t="str">
            <v>DTVV44102</v>
          </cell>
          <cell r="DF118">
            <v>2.2170000000000001</v>
          </cell>
          <cell r="DG118">
            <v>0</v>
          </cell>
          <cell r="DH118">
            <v>100</v>
          </cell>
          <cell r="DI118">
            <v>2.2170000000000001</v>
          </cell>
          <cell r="DJ118">
            <v>24</v>
          </cell>
          <cell r="DK118">
            <v>90.76</v>
          </cell>
          <cell r="DN118" t="str">
            <v>DTVV44102</v>
          </cell>
          <cell r="DO118">
            <v>2.4169999999999998</v>
          </cell>
          <cell r="DP118">
            <v>0</v>
          </cell>
          <cell r="DQ118">
            <v>100</v>
          </cell>
          <cell r="DR118">
            <v>2.4169999999999998</v>
          </cell>
          <cell r="DS118">
            <v>24</v>
          </cell>
          <cell r="DT118">
            <v>89.93</v>
          </cell>
          <cell r="DU118">
            <v>2.42</v>
          </cell>
          <cell r="DW118" t="str">
            <v>DTVV44102</v>
          </cell>
          <cell r="DX118">
            <v>0</v>
          </cell>
          <cell r="EA118">
            <v>0</v>
          </cell>
          <cell r="EB118">
            <v>24</v>
          </cell>
          <cell r="EC118">
            <v>100</v>
          </cell>
          <cell r="ED118">
            <v>0</v>
          </cell>
          <cell r="EF118" t="str">
            <v>DTVV44102</v>
          </cell>
          <cell r="EG118">
            <v>0</v>
          </cell>
          <cell r="EJ118">
            <v>0</v>
          </cell>
          <cell r="EK118">
            <v>24</v>
          </cell>
          <cell r="EL118">
            <v>100</v>
          </cell>
          <cell r="EM118">
            <v>0</v>
          </cell>
          <cell r="EO118" t="str">
            <v>DTVV44102</v>
          </cell>
          <cell r="EP118">
            <v>0</v>
          </cell>
          <cell r="ES118">
            <v>0</v>
          </cell>
          <cell r="ET118">
            <v>24</v>
          </cell>
          <cell r="EU118">
            <v>100</v>
          </cell>
          <cell r="EV118">
            <v>0</v>
          </cell>
          <cell r="EX118" t="str">
            <v>DTVV44102</v>
          </cell>
          <cell r="EY118">
            <v>0</v>
          </cell>
          <cell r="FB118">
            <v>0</v>
          </cell>
          <cell r="FC118">
            <v>24</v>
          </cell>
          <cell r="FD118">
            <v>100</v>
          </cell>
          <cell r="FE118">
            <v>0</v>
          </cell>
          <cell r="FG118" t="str">
            <v>DTVV44102</v>
          </cell>
          <cell r="FH118">
            <v>0</v>
          </cell>
          <cell r="FK118">
            <v>0</v>
          </cell>
          <cell r="FL118">
            <v>24</v>
          </cell>
          <cell r="FM118">
            <v>100</v>
          </cell>
          <cell r="FN118">
            <v>0</v>
          </cell>
          <cell r="FP118" t="str">
            <v>DTVV44102</v>
          </cell>
          <cell r="FQ118">
            <v>0</v>
          </cell>
          <cell r="FT118">
            <v>0</v>
          </cell>
          <cell r="FU118">
            <v>24</v>
          </cell>
          <cell r="FV118">
            <v>100</v>
          </cell>
          <cell r="FW118">
            <v>0</v>
          </cell>
          <cell r="FY118" t="str">
            <v>DTVV44102</v>
          </cell>
          <cell r="FZ118">
            <v>0</v>
          </cell>
          <cell r="GC118">
            <v>0</v>
          </cell>
          <cell r="GD118">
            <v>24</v>
          </cell>
          <cell r="GE118">
            <v>100</v>
          </cell>
          <cell r="GF118">
            <v>0</v>
          </cell>
          <cell r="GH118" t="str">
            <v>DTVV44102</v>
          </cell>
          <cell r="GI118">
            <v>0</v>
          </cell>
          <cell r="GL118">
            <v>0</v>
          </cell>
          <cell r="GM118">
            <v>24</v>
          </cell>
          <cell r="GN118">
            <v>100</v>
          </cell>
          <cell r="GO118">
            <v>0</v>
          </cell>
          <cell r="GQ118" t="str">
            <v>DTVV44102</v>
          </cell>
          <cell r="GR118">
            <v>0</v>
          </cell>
          <cell r="GU118">
            <v>0</v>
          </cell>
          <cell r="GV118">
            <v>24</v>
          </cell>
          <cell r="GW118">
            <v>100</v>
          </cell>
          <cell r="GX118">
            <v>0</v>
          </cell>
          <cell r="GZ118" t="str">
            <v>DTVV44102</v>
          </cell>
          <cell r="HA118">
            <v>0</v>
          </cell>
          <cell r="HD118">
            <v>0.6</v>
          </cell>
          <cell r="HE118">
            <v>24</v>
          </cell>
          <cell r="HF118">
            <v>97.5</v>
          </cell>
          <cell r="HG118">
            <v>0</v>
          </cell>
          <cell r="HI118" t="str">
            <v>DTVV44102</v>
          </cell>
          <cell r="HJ118">
            <v>0</v>
          </cell>
          <cell r="HM118">
            <v>0</v>
          </cell>
          <cell r="HN118">
            <v>24</v>
          </cell>
          <cell r="HO118">
            <v>100</v>
          </cell>
          <cell r="HP118">
            <v>0</v>
          </cell>
          <cell r="HR118" t="str">
            <v>DTVV44102</v>
          </cell>
          <cell r="HS118">
            <v>0</v>
          </cell>
          <cell r="HV118">
            <v>0</v>
          </cell>
          <cell r="HW118">
            <v>24</v>
          </cell>
          <cell r="HX118">
            <v>100</v>
          </cell>
          <cell r="HY118">
            <v>0</v>
          </cell>
          <cell r="IA118" t="str">
            <v>DTVV44102</v>
          </cell>
          <cell r="IB118">
            <v>0</v>
          </cell>
          <cell r="IE118">
            <v>0</v>
          </cell>
          <cell r="IF118">
            <v>24</v>
          </cell>
          <cell r="IG118">
            <v>100</v>
          </cell>
          <cell r="IH118">
            <v>0</v>
          </cell>
          <cell r="IJ118" t="str">
            <v>DTVV44102</v>
          </cell>
          <cell r="IK118">
            <v>0</v>
          </cell>
          <cell r="IN118">
            <v>0</v>
          </cell>
          <cell r="IO118">
            <v>24</v>
          </cell>
          <cell r="IP118">
            <v>100</v>
          </cell>
          <cell r="IQ118">
            <v>0</v>
          </cell>
        </row>
        <row r="119">
          <cell r="A119" t="str">
            <v>DTVV44103</v>
          </cell>
          <cell r="B119">
            <v>0</v>
          </cell>
          <cell r="E119">
            <v>0</v>
          </cell>
          <cell r="F119">
            <v>24</v>
          </cell>
          <cell r="G119">
            <v>100</v>
          </cell>
          <cell r="H119">
            <v>0</v>
          </cell>
          <cell r="J119" t="str">
            <v>DTVV44103</v>
          </cell>
          <cell r="K119">
            <v>0</v>
          </cell>
          <cell r="N119">
            <v>0</v>
          </cell>
          <cell r="O119">
            <v>24</v>
          </cell>
          <cell r="P119">
            <v>100</v>
          </cell>
          <cell r="Q119">
            <v>0</v>
          </cell>
          <cell r="S119" t="str">
            <v>DTVV44103</v>
          </cell>
          <cell r="T119">
            <v>0</v>
          </cell>
          <cell r="W119">
            <v>0</v>
          </cell>
          <cell r="X119">
            <v>24</v>
          </cell>
          <cell r="Y119">
            <v>100</v>
          </cell>
          <cell r="Z119">
            <v>0</v>
          </cell>
          <cell r="AB119" t="str">
            <v>DTVV44103</v>
          </cell>
          <cell r="AC119">
            <v>0</v>
          </cell>
          <cell r="AF119">
            <v>0</v>
          </cell>
          <cell r="AG119">
            <v>24</v>
          </cell>
          <cell r="AH119">
            <v>100</v>
          </cell>
          <cell r="AI119">
            <v>0</v>
          </cell>
          <cell r="AK119" t="str">
            <v>DTVV44103</v>
          </cell>
          <cell r="AL119">
            <v>0</v>
          </cell>
          <cell r="AO119">
            <v>0</v>
          </cell>
          <cell r="AP119">
            <v>24</v>
          </cell>
          <cell r="AQ119">
            <v>100</v>
          </cell>
          <cell r="AR119">
            <v>0</v>
          </cell>
          <cell r="AT119" t="str">
            <v>DTVV44103</v>
          </cell>
          <cell r="AU119">
            <v>0</v>
          </cell>
          <cell r="AX119">
            <v>0</v>
          </cell>
          <cell r="AY119">
            <v>24</v>
          </cell>
          <cell r="AZ119">
            <v>100</v>
          </cell>
          <cell r="BA119">
            <v>0</v>
          </cell>
          <cell r="BC119" t="str">
            <v>DTVV44103</v>
          </cell>
          <cell r="BD119">
            <v>0</v>
          </cell>
          <cell r="BG119">
            <v>0</v>
          </cell>
          <cell r="BH119">
            <v>24</v>
          </cell>
          <cell r="BI119">
            <v>100</v>
          </cell>
          <cell r="BJ119">
            <v>0</v>
          </cell>
          <cell r="BL119" t="str">
            <v>DTVV44103</v>
          </cell>
          <cell r="BM119">
            <v>0</v>
          </cell>
          <cell r="BP119">
            <v>0</v>
          </cell>
          <cell r="BQ119">
            <v>24</v>
          </cell>
          <cell r="BR119">
            <v>100</v>
          </cell>
          <cell r="BS119">
            <v>0</v>
          </cell>
          <cell r="BU119" t="str">
            <v>DTVV44103</v>
          </cell>
          <cell r="BV119">
            <v>0</v>
          </cell>
          <cell r="BY119">
            <v>0</v>
          </cell>
          <cell r="BZ119">
            <v>24</v>
          </cell>
          <cell r="CA119">
            <v>100</v>
          </cell>
          <cell r="CB119">
            <v>0</v>
          </cell>
          <cell r="CD119" t="str">
            <v>DTVV44103</v>
          </cell>
          <cell r="CE119">
            <v>0</v>
          </cell>
          <cell r="CH119">
            <v>0</v>
          </cell>
          <cell r="CI119">
            <v>24</v>
          </cell>
          <cell r="CJ119">
            <v>100</v>
          </cell>
          <cell r="CK119">
            <v>0</v>
          </cell>
          <cell r="CM119" t="str">
            <v>DTVV44103</v>
          </cell>
          <cell r="CN119">
            <v>3.4169999999999998</v>
          </cell>
          <cell r="CO119">
            <v>100</v>
          </cell>
          <cell r="CP119">
            <v>0</v>
          </cell>
          <cell r="CQ119">
            <v>3.4169999999999998</v>
          </cell>
          <cell r="CR119">
            <v>24</v>
          </cell>
          <cell r="CS119">
            <v>85.76</v>
          </cell>
          <cell r="CT119">
            <v>0</v>
          </cell>
          <cell r="CV119" t="str">
            <v>DTVV44103</v>
          </cell>
          <cell r="CW119">
            <v>0</v>
          </cell>
          <cell r="CZ119">
            <v>0</v>
          </cell>
          <cell r="DA119">
            <v>24</v>
          </cell>
          <cell r="DB119">
            <v>100</v>
          </cell>
          <cell r="DC119">
            <v>0</v>
          </cell>
          <cell r="DE119" t="str">
            <v>DTVV44103</v>
          </cell>
          <cell r="DF119">
            <v>1.7000000000000001E-2</v>
          </cell>
          <cell r="DG119">
            <v>0</v>
          </cell>
          <cell r="DH119">
            <v>100</v>
          </cell>
          <cell r="DI119">
            <v>1.7000000000000001E-2</v>
          </cell>
          <cell r="DJ119">
            <v>24</v>
          </cell>
          <cell r="DK119">
            <v>99.93</v>
          </cell>
          <cell r="DN119" t="str">
            <v>DTVV44103</v>
          </cell>
          <cell r="DO119">
            <v>0</v>
          </cell>
          <cell r="DR119">
            <v>0</v>
          </cell>
          <cell r="DS119">
            <v>24</v>
          </cell>
          <cell r="DT119">
            <v>100</v>
          </cell>
          <cell r="DU119">
            <v>0</v>
          </cell>
          <cell r="DW119" t="str">
            <v>DTVV44103</v>
          </cell>
          <cell r="DX119">
            <v>0.56699999999999995</v>
          </cell>
          <cell r="DY119">
            <v>0</v>
          </cell>
          <cell r="DZ119">
            <v>100</v>
          </cell>
          <cell r="EA119">
            <v>0.56699999999999995</v>
          </cell>
          <cell r="EB119">
            <v>24</v>
          </cell>
          <cell r="EC119">
            <v>97.64</v>
          </cell>
          <cell r="ED119">
            <v>0</v>
          </cell>
          <cell r="EF119" t="str">
            <v>DTVV44103</v>
          </cell>
          <cell r="EG119">
            <v>0</v>
          </cell>
          <cell r="EJ119">
            <v>0</v>
          </cell>
          <cell r="EK119">
            <v>24</v>
          </cell>
          <cell r="EL119">
            <v>100</v>
          </cell>
          <cell r="EM119">
            <v>0</v>
          </cell>
          <cell r="EO119" t="str">
            <v>DTVV44103</v>
          </cell>
          <cell r="EP119">
            <v>0</v>
          </cell>
          <cell r="ES119">
            <v>0.96699999999999997</v>
          </cell>
          <cell r="ET119">
            <v>24</v>
          </cell>
          <cell r="EU119">
            <v>95.97</v>
          </cell>
          <cell r="EV119">
            <v>0</v>
          </cell>
          <cell r="EX119" t="str">
            <v>DTVV44103</v>
          </cell>
          <cell r="EY119">
            <v>0</v>
          </cell>
          <cell r="FB119">
            <v>0</v>
          </cell>
          <cell r="FC119">
            <v>24</v>
          </cell>
          <cell r="FD119">
            <v>100</v>
          </cell>
          <cell r="FE119">
            <v>0</v>
          </cell>
          <cell r="FG119" t="str">
            <v>DTVV44103</v>
          </cell>
          <cell r="FH119">
            <v>0</v>
          </cell>
          <cell r="FK119">
            <v>0</v>
          </cell>
          <cell r="FL119">
            <v>24</v>
          </cell>
          <cell r="FM119">
            <v>100</v>
          </cell>
          <cell r="FN119">
            <v>0</v>
          </cell>
          <cell r="FP119" t="str">
            <v>DTVV44103</v>
          </cell>
          <cell r="FQ119">
            <v>0</v>
          </cell>
          <cell r="FT119">
            <v>1.6</v>
          </cell>
          <cell r="FU119">
            <v>24</v>
          </cell>
          <cell r="FV119">
            <v>93.33</v>
          </cell>
          <cell r="FW119">
            <v>0</v>
          </cell>
          <cell r="FY119" t="str">
            <v>DTVV44103</v>
          </cell>
          <cell r="FZ119">
            <v>0</v>
          </cell>
          <cell r="GC119">
            <v>0</v>
          </cell>
          <cell r="GD119">
            <v>24</v>
          </cell>
          <cell r="GE119">
            <v>100</v>
          </cell>
          <cell r="GF119">
            <v>0</v>
          </cell>
          <cell r="GH119" t="str">
            <v>DTVV44103</v>
          </cell>
          <cell r="GI119">
            <v>0</v>
          </cell>
          <cell r="GL119">
            <v>0</v>
          </cell>
          <cell r="GM119">
            <v>24</v>
          </cell>
          <cell r="GN119">
            <v>100</v>
          </cell>
          <cell r="GO119">
            <v>0</v>
          </cell>
          <cell r="GQ119" t="str">
            <v>DTVV44103</v>
          </cell>
          <cell r="GR119">
            <v>0</v>
          </cell>
          <cell r="GU119">
            <v>0</v>
          </cell>
          <cell r="GV119">
            <v>24</v>
          </cell>
          <cell r="GW119">
            <v>100</v>
          </cell>
          <cell r="GX119">
            <v>0</v>
          </cell>
          <cell r="GZ119" t="str">
            <v>DTVV44103</v>
          </cell>
          <cell r="HA119">
            <v>0</v>
          </cell>
          <cell r="HD119">
            <v>0</v>
          </cell>
          <cell r="HE119">
            <v>24</v>
          </cell>
          <cell r="HF119">
            <v>100</v>
          </cell>
          <cell r="HG119">
            <v>0</v>
          </cell>
          <cell r="HI119" t="str">
            <v>DTVV44103</v>
          </cell>
          <cell r="HJ119">
            <v>0</v>
          </cell>
          <cell r="HM119">
            <v>15.749000000000001</v>
          </cell>
          <cell r="HN119">
            <v>24</v>
          </cell>
          <cell r="HO119">
            <v>34.380000000000003</v>
          </cell>
          <cell r="HP119">
            <v>0</v>
          </cell>
          <cell r="HR119" t="str">
            <v>DTVV44103</v>
          </cell>
          <cell r="HS119">
            <v>0</v>
          </cell>
          <cell r="HV119">
            <v>1.167</v>
          </cell>
          <cell r="HW119">
            <v>24</v>
          </cell>
          <cell r="HX119">
            <v>95.14</v>
          </cell>
          <cell r="HY119">
            <v>0</v>
          </cell>
          <cell r="IA119" t="str">
            <v>DTVV44103</v>
          </cell>
          <cell r="IB119">
            <v>0</v>
          </cell>
          <cell r="IE119">
            <v>0</v>
          </cell>
          <cell r="IF119">
            <v>24</v>
          </cell>
          <cell r="IG119">
            <v>100</v>
          </cell>
          <cell r="IH119">
            <v>0</v>
          </cell>
          <cell r="IJ119" t="str">
            <v>DTVV44103</v>
          </cell>
          <cell r="IK119">
            <v>0.23300000000000001</v>
          </cell>
          <cell r="IL119">
            <v>0</v>
          </cell>
          <cell r="IM119">
            <v>100</v>
          </cell>
          <cell r="IN119">
            <v>0.23300000000000001</v>
          </cell>
          <cell r="IO119">
            <v>24</v>
          </cell>
          <cell r="IP119">
            <v>99.03</v>
          </cell>
          <cell r="IQ119">
            <v>0</v>
          </cell>
        </row>
        <row r="120">
          <cell r="A120" t="str">
            <v>DTVV44104</v>
          </cell>
          <cell r="B120">
            <v>0</v>
          </cell>
          <cell r="E120">
            <v>0</v>
          </cell>
          <cell r="F120">
            <v>24</v>
          </cell>
          <cell r="G120">
            <v>100</v>
          </cell>
          <cell r="H120">
            <v>0</v>
          </cell>
          <cell r="J120" t="str">
            <v>DTVV44104</v>
          </cell>
          <cell r="K120">
            <v>0</v>
          </cell>
          <cell r="N120">
            <v>0</v>
          </cell>
          <cell r="O120">
            <v>24</v>
          </cell>
          <cell r="P120">
            <v>100</v>
          </cell>
          <cell r="Q120">
            <v>0</v>
          </cell>
          <cell r="S120" t="str">
            <v>DTVV44104</v>
          </cell>
          <cell r="T120">
            <v>0</v>
          </cell>
          <cell r="W120">
            <v>0</v>
          </cell>
          <cell r="X120">
            <v>24</v>
          </cell>
          <cell r="Y120">
            <v>100</v>
          </cell>
          <cell r="Z120">
            <v>0</v>
          </cell>
          <cell r="AB120" t="str">
            <v>DTVV44104</v>
          </cell>
          <cell r="AC120">
            <v>0.58299999999999996</v>
          </cell>
          <cell r="AD120">
            <v>0</v>
          </cell>
          <cell r="AE120">
            <v>100</v>
          </cell>
          <cell r="AF120">
            <v>0.58299999999999996</v>
          </cell>
          <cell r="AG120">
            <v>24</v>
          </cell>
          <cell r="AH120">
            <v>97.57</v>
          </cell>
          <cell r="AI120">
            <v>0</v>
          </cell>
          <cell r="AK120" t="str">
            <v>DTVV44104</v>
          </cell>
          <cell r="AL120">
            <v>0</v>
          </cell>
          <cell r="AO120">
            <v>0</v>
          </cell>
          <cell r="AP120">
            <v>24</v>
          </cell>
          <cell r="AQ120">
            <v>100</v>
          </cell>
          <cell r="AR120">
            <v>0</v>
          </cell>
          <cell r="AT120" t="str">
            <v>DTVV44104</v>
          </cell>
          <cell r="AU120">
            <v>0</v>
          </cell>
          <cell r="AX120">
            <v>0</v>
          </cell>
          <cell r="AY120">
            <v>24</v>
          </cell>
          <cell r="AZ120">
            <v>100</v>
          </cell>
          <cell r="BA120">
            <v>0</v>
          </cell>
          <cell r="BC120" t="str">
            <v>DTVV44104</v>
          </cell>
          <cell r="BD120">
            <v>0</v>
          </cell>
          <cell r="BG120">
            <v>0</v>
          </cell>
          <cell r="BH120">
            <v>24</v>
          </cell>
          <cell r="BI120">
            <v>100</v>
          </cell>
          <cell r="BJ120">
            <v>0</v>
          </cell>
          <cell r="BL120" t="str">
            <v>DTVV44104</v>
          </cell>
          <cell r="BM120">
            <v>0</v>
          </cell>
          <cell r="BP120">
            <v>0</v>
          </cell>
          <cell r="BQ120">
            <v>24</v>
          </cell>
          <cell r="BR120">
            <v>100</v>
          </cell>
          <cell r="BS120">
            <v>0</v>
          </cell>
          <cell r="BU120" t="str">
            <v>DTVV44104</v>
          </cell>
          <cell r="BV120">
            <v>0</v>
          </cell>
          <cell r="BY120">
            <v>0</v>
          </cell>
          <cell r="BZ120">
            <v>24</v>
          </cell>
          <cell r="CA120">
            <v>100</v>
          </cell>
          <cell r="CB120">
            <v>0</v>
          </cell>
          <cell r="CD120" t="str">
            <v>DTVV44104</v>
          </cell>
          <cell r="CE120">
            <v>0</v>
          </cell>
          <cell r="CH120">
            <v>0.73299999999999998</v>
          </cell>
          <cell r="CI120">
            <v>24</v>
          </cell>
          <cell r="CJ120">
            <v>96.95</v>
          </cell>
          <cell r="CK120">
            <v>0</v>
          </cell>
          <cell r="CM120" t="str">
            <v>DTVV44104</v>
          </cell>
          <cell r="CN120">
            <v>0</v>
          </cell>
          <cell r="CQ120">
            <v>0</v>
          </cell>
          <cell r="CR120">
            <v>24</v>
          </cell>
          <cell r="CS120">
            <v>100</v>
          </cell>
          <cell r="CT120">
            <v>0</v>
          </cell>
          <cell r="CV120" t="str">
            <v>DTVV44104</v>
          </cell>
          <cell r="CW120">
            <v>0</v>
          </cell>
          <cell r="CZ120">
            <v>0</v>
          </cell>
          <cell r="DA120">
            <v>24</v>
          </cell>
          <cell r="DB120">
            <v>100</v>
          </cell>
          <cell r="DC120">
            <v>0</v>
          </cell>
          <cell r="DE120" t="str">
            <v>DTVV44104</v>
          </cell>
          <cell r="DF120">
            <v>0</v>
          </cell>
          <cell r="DI120">
            <v>1</v>
          </cell>
          <cell r="DJ120">
            <v>24</v>
          </cell>
          <cell r="DK120">
            <v>95.83</v>
          </cell>
          <cell r="DN120" t="str">
            <v>DTVV44104</v>
          </cell>
          <cell r="DO120">
            <v>0</v>
          </cell>
          <cell r="DR120">
            <v>0</v>
          </cell>
          <cell r="DS120">
            <v>24</v>
          </cell>
          <cell r="DT120">
            <v>100</v>
          </cell>
          <cell r="DU120">
            <v>0</v>
          </cell>
          <cell r="DW120" t="str">
            <v>DTVV44104</v>
          </cell>
          <cell r="DX120">
            <v>3.0169999999999999</v>
          </cell>
          <cell r="DY120">
            <v>100</v>
          </cell>
          <cell r="DZ120">
            <v>0</v>
          </cell>
          <cell r="EA120">
            <v>3.0169999999999999</v>
          </cell>
          <cell r="EB120">
            <v>24</v>
          </cell>
          <cell r="EC120">
            <v>87.43</v>
          </cell>
          <cell r="ED120">
            <v>0</v>
          </cell>
          <cell r="EF120" t="str">
            <v>DTVV44104</v>
          </cell>
          <cell r="EG120">
            <v>0</v>
          </cell>
          <cell r="EJ120">
            <v>0</v>
          </cell>
          <cell r="EK120">
            <v>24</v>
          </cell>
          <cell r="EL120">
            <v>100</v>
          </cell>
          <cell r="EM120">
            <v>0</v>
          </cell>
          <cell r="EO120" t="str">
            <v>DTVV44104</v>
          </cell>
          <cell r="EP120">
            <v>0</v>
          </cell>
          <cell r="ES120">
            <v>0</v>
          </cell>
          <cell r="ET120">
            <v>24</v>
          </cell>
          <cell r="EU120">
            <v>100</v>
          </cell>
          <cell r="EV120">
            <v>0</v>
          </cell>
          <cell r="EX120" t="str">
            <v>DTVV44104</v>
          </cell>
          <cell r="EY120">
            <v>0</v>
          </cell>
          <cell r="FB120">
            <v>0</v>
          </cell>
          <cell r="FC120">
            <v>24</v>
          </cell>
          <cell r="FD120">
            <v>100</v>
          </cell>
          <cell r="FE120">
            <v>0</v>
          </cell>
          <cell r="FG120" t="str">
            <v>DTVV44104</v>
          </cell>
          <cell r="FH120">
            <v>0</v>
          </cell>
          <cell r="FK120">
            <v>0</v>
          </cell>
          <cell r="FL120">
            <v>24</v>
          </cell>
          <cell r="FM120">
            <v>100</v>
          </cell>
          <cell r="FN120">
            <v>0</v>
          </cell>
          <cell r="FP120" t="str">
            <v>DTVV44104</v>
          </cell>
          <cell r="FQ120">
            <v>0</v>
          </cell>
          <cell r="FT120">
            <v>1.133</v>
          </cell>
          <cell r="FU120">
            <v>24</v>
          </cell>
          <cell r="FV120">
            <v>95.28</v>
          </cell>
          <cell r="FW120">
            <v>0</v>
          </cell>
          <cell r="FY120" t="str">
            <v>DTVV44104</v>
          </cell>
          <cell r="FZ120">
            <v>1.0329999999999999</v>
          </cell>
          <cell r="GA120">
            <v>0</v>
          </cell>
          <cell r="GB120">
            <v>100</v>
          </cell>
          <cell r="GC120">
            <v>1.0329999999999999</v>
          </cell>
          <cell r="GD120">
            <v>24</v>
          </cell>
          <cell r="GE120">
            <v>95.7</v>
          </cell>
          <cell r="GF120">
            <v>0</v>
          </cell>
          <cell r="GH120" t="str">
            <v>DTVV44104</v>
          </cell>
          <cell r="GI120">
            <v>0</v>
          </cell>
          <cell r="GL120">
            <v>0</v>
          </cell>
          <cell r="GM120">
            <v>24</v>
          </cell>
          <cell r="GN120">
            <v>100</v>
          </cell>
          <cell r="GO120">
            <v>0</v>
          </cell>
          <cell r="GQ120" t="str">
            <v>DTVV44104</v>
          </cell>
          <cell r="GR120">
            <v>0</v>
          </cell>
          <cell r="GU120">
            <v>0</v>
          </cell>
          <cell r="GV120">
            <v>24</v>
          </cell>
          <cell r="GW120">
            <v>100</v>
          </cell>
          <cell r="GX120">
            <v>0</v>
          </cell>
          <cell r="GZ120" t="str">
            <v>DTVV44104</v>
          </cell>
          <cell r="HA120">
            <v>0</v>
          </cell>
          <cell r="HD120">
            <v>0</v>
          </cell>
          <cell r="HE120">
            <v>24</v>
          </cell>
          <cell r="HF120">
            <v>100</v>
          </cell>
          <cell r="HG120">
            <v>0</v>
          </cell>
          <cell r="HI120" t="str">
            <v>DTVV44104</v>
          </cell>
          <cell r="HJ120">
            <v>0</v>
          </cell>
          <cell r="HM120">
            <v>0</v>
          </cell>
          <cell r="HN120">
            <v>24</v>
          </cell>
          <cell r="HO120">
            <v>100</v>
          </cell>
          <cell r="HP120">
            <v>0</v>
          </cell>
          <cell r="HR120" t="str">
            <v>DTVV44104</v>
          </cell>
          <cell r="HS120">
            <v>0</v>
          </cell>
          <cell r="HV120">
            <v>0</v>
          </cell>
          <cell r="HW120">
            <v>24</v>
          </cell>
          <cell r="HX120">
            <v>100</v>
          </cell>
          <cell r="HY120">
            <v>0</v>
          </cell>
          <cell r="IA120" t="str">
            <v>DTVV44104</v>
          </cell>
          <cell r="IB120">
            <v>0</v>
          </cell>
          <cell r="IE120">
            <v>1.617</v>
          </cell>
          <cell r="IF120">
            <v>24</v>
          </cell>
          <cell r="IG120">
            <v>93.26</v>
          </cell>
          <cell r="IH120">
            <v>0</v>
          </cell>
          <cell r="IJ120" t="str">
            <v>DTVV44104</v>
          </cell>
          <cell r="IK120">
            <v>0</v>
          </cell>
          <cell r="IN120">
            <v>0</v>
          </cell>
          <cell r="IO120">
            <v>24</v>
          </cell>
          <cell r="IP120">
            <v>100</v>
          </cell>
          <cell r="IQ120">
            <v>0</v>
          </cell>
        </row>
        <row r="121">
          <cell r="A121" t="str">
            <v>DTVV44109</v>
          </cell>
          <cell r="B121">
            <v>0</v>
          </cell>
          <cell r="E121">
            <v>24</v>
          </cell>
          <cell r="F121">
            <v>24</v>
          </cell>
          <cell r="G121">
            <v>0</v>
          </cell>
          <cell r="H121">
            <v>0</v>
          </cell>
          <cell r="J121" t="str">
            <v>DTVV44109</v>
          </cell>
          <cell r="K121">
            <v>0</v>
          </cell>
          <cell r="N121">
            <v>10.55</v>
          </cell>
          <cell r="O121">
            <v>24</v>
          </cell>
          <cell r="P121">
            <v>56.04</v>
          </cell>
          <cell r="Q121">
            <v>0</v>
          </cell>
          <cell r="S121" t="str">
            <v>DTVV44109</v>
          </cell>
          <cell r="T121">
            <v>0</v>
          </cell>
          <cell r="W121">
            <v>0</v>
          </cell>
          <cell r="X121">
            <v>24</v>
          </cell>
          <cell r="Y121">
            <v>100</v>
          </cell>
          <cell r="Z121">
            <v>0</v>
          </cell>
          <cell r="AB121" t="str">
            <v>DTVV44109</v>
          </cell>
          <cell r="AC121">
            <v>0</v>
          </cell>
          <cell r="AF121">
            <v>0</v>
          </cell>
          <cell r="AG121">
            <v>24</v>
          </cell>
          <cell r="AH121">
            <v>100</v>
          </cell>
          <cell r="AI121">
            <v>0</v>
          </cell>
          <cell r="AK121" t="str">
            <v>DTVV44109</v>
          </cell>
          <cell r="AL121">
            <v>0</v>
          </cell>
          <cell r="AO121">
            <v>0</v>
          </cell>
          <cell r="AP121">
            <v>24</v>
          </cell>
          <cell r="AQ121">
            <v>100</v>
          </cell>
          <cell r="AR121">
            <v>0</v>
          </cell>
          <cell r="AT121" t="str">
            <v>DTVV44109</v>
          </cell>
          <cell r="AU121">
            <v>0</v>
          </cell>
          <cell r="AX121">
            <v>0</v>
          </cell>
          <cell r="AY121">
            <v>24</v>
          </cell>
          <cell r="AZ121">
            <v>100</v>
          </cell>
          <cell r="BA121">
            <v>0</v>
          </cell>
          <cell r="BC121" t="str">
            <v>DTVV44109</v>
          </cell>
          <cell r="BD121">
            <v>0</v>
          </cell>
          <cell r="BG121">
            <v>0</v>
          </cell>
          <cell r="BH121">
            <v>24</v>
          </cell>
          <cell r="BI121">
            <v>100</v>
          </cell>
          <cell r="BJ121">
            <v>0</v>
          </cell>
          <cell r="BL121" t="str">
            <v>DTVV44109</v>
          </cell>
          <cell r="BM121">
            <v>0</v>
          </cell>
          <cell r="BP121">
            <v>0.9</v>
          </cell>
          <cell r="BQ121">
            <v>24</v>
          </cell>
          <cell r="BR121">
            <v>96.25</v>
          </cell>
          <cell r="BS121">
            <v>0</v>
          </cell>
          <cell r="BU121" t="str">
            <v>DTVV44109</v>
          </cell>
          <cell r="BV121">
            <v>0</v>
          </cell>
          <cell r="BY121">
            <v>0</v>
          </cell>
          <cell r="BZ121">
            <v>24</v>
          </cell>
          <cell r="CA121">
            <v>100</v>
          </cell>
          <cell r="CB121">
            <v>0</v>
          </cell>
          <cell r="CD121" t="str">
            <v>DTVV44109</v>
          </cell>
          <cell r="CE121">
            <v>0</v>
          </cell>
          <cell r="CH121">
            <v>4.95</v>
          </cell>
          <cell r="CI121">
            <v>24</v>
          </cell>
          <cell r="CJ121">
            <v>79.38</v>
          </cell>
          <cell r="CK121">
            <v>0</v>
          </cell>
          <cell r="CM121" t="str">
            <v>DTVV44109</v>
          </cell>
          <cell r="CN121">
            <v>0</v>
          </cell>
          <cell r="CQ121">
            <v>0.88300000000000001</v>
          </cell>
          <cell r="CR121">
            <v>24</v>
          </cell>
          <cell r="CS121">
            <v>96.32</v>
          </cell>
          <cell r="CT121">
            <v>0</v>
          </cell>
          <cell r="CV121" t="str">
            <v>DTVV44109</v>
          </cell>
          <cell r="CW121">
            <v>0</v>
          </cell>
          <cell r="CZ121">
            <v>0.45</v>
          </cell>
          <cell r="DA121">
            <v>24</v>
          </cell>
          <cell r="DB121">
            <v>98.13</v>
          </cell>
          <cell r="DC121">
            <v>0</v>
          </cell>
          <cell r="DE121" t="str">
            <v>DTVV44109</v>
          </cell>
          <cell r="DF121">
            <v>0</v>
          </cell>
          <cell r="DI121">
            <v>0</v>
          </cell>
          <cell r="DJ121">
            <v>24</v>
          </cell>
          <cell r="DK121">
            <v>100</v>
          </cell>
          <cell r="DN121" t="str">
            <v>DTVV44109</v>
          </cell>
          <cell r="DO121">
            <v>0</v>
          </cell>
          <cell r="DR121">
            <v>0</v>
          </cell>
          <cell r="DS121">
            <v>23.516999999999999</v>
          </cell>
          <cell r="DT121">
            <v>100</v>
          </cell>
          <cell r="DU121">
            <v>0</v>
          </cell>
          <cell r="DW121" t="str">
            <v>DTVV44109</v>
          </cell>
          <cell r="DX121">
            <v>0</v>
          </cell>
          <cell r="EA121">
            <v>0</v>
          </cell>
          <cell r="EB121">
            <v>24</v>
          </cell>
          <cell r="EC121">
            <v>100</v>
          </cell>
          <cell r="ED121">
            <v>0</v>
          </cell>
          <cell r="EF121" t="str">
            <v>DTVV44109</v>
          </cell>
          <cell r="EG121">
            <v>0</v>
          </cell>
          <cell r="EJ121">
            <v>0</v>
          </cell>
          <cell r="EK121">
            <v>24</v>
          </cell>
          <cell r="EL121">
            <v>100</v>
          </cell>
          <cell r="EM121">
            <v>0</v>
          </cell>
          <cell r="EO121" t="str">
            <v>DTVV44109</v>
          </cell>
          <cell r="EP121">
            <v>0</v>
          </cell>
          <cell r="ES121">
            <v>0</v>
          </cell>
          <cell r="ET121">
            <v>24</v>
          </cell>
          <cell r="EU121">
            <v>100</v>
          </cell>
          <cell r="EV121">
            <v>0</v>
          </cell>
          <cell r="EX121" t="str">
            <v>DTVV44109</v>
          </cell>
          <cell r="EY121">
            <v>0</v>
          </cell>
          <cell r="FB121">
            <v>0</v>
          </cell>
          <cell r="FC121">
            <v>24</v>
          </cell>
          <cell r="FD121">
            <v>100</v>
          </cell>
          <cell r="FE121">
            <v>0</v>
          </cell>
          <cell r="FG121" t="str">
            <v>DTVV44109</v>
          </cell>
          <cell r="FH121">
            <v>8.0169999999999995</v>
          </cell>
          <cell r="FI121">
            <v>75.052999999999997</v>
          </cell>
          <cell r="FJ121">
            <v>24.946999999999999</v>
          </cell>
          <cell r="FK121">
            <v>8.0169999999999995</v>
          </cell>
          <cell r="FL121">
            <v>24</v>
          </cell>
          <cell r="FM121">
            <v>66.599999999999994</v>
          </cell>
          <cell r="FN121">
            <v>8.02</v>
          </cell>
          <cell r="FP121" t="str">
            <v>DTVV44109</v>
          </cell>
          <cell r="FQ121">
            <v>0</v>
          </cell>
          <cell r="FT121">
            <v>0</v>
          </cell>
          <cell r="FU121">
            <v>24</v>
          </cell>
          <cell r="FV121">
            <v>100</v>
          </cell>
          <cell r="FW121">
            <v>0</v>
          </cell>
          <cell r="FY121" t="str">
            <v>DTVV44109</v>
          </cell>
          <cell r="FZ121">
            <v>0</v>
          </cell>
          <cell r="GC121">
            <v>0</v>
          </cell>
          <cell r="GD121">
            <v>24</v>
          </cell>
          <cell r="GE121">
            <v>100</v>
          </cell>
          <cell r="GF121">
            <v>0</v>
          </cell>
          <cell r="GH121" t="str">
            <v>DTVV44109</v>
          </cell>
          <cell r="GI121">
            <v>0</v>
          </cell>
          <cell r="GL121">
            <v>0</v>
          </cell>
          <cell r="GM121">
            <v>24</v>
          </cell>
          <cell r="GN121">
            <v>100</v>
          </cell>
          <cell r="GO121">
            <v>0</v>
          </cell>
          <cell r="GQ121" t="str">
            <v>DTVV44109</v>
          </cell>
          <cell r="GR121">
            <v>0</v>
          </cell>
          <cell r="GU121">
            <v>0.6</v>
          </cell>
          <cell r="GV121">
            <v>24</v>
          </cell>
          <cell r="GW121">
            <v>97.5</v>
          </cell>
          <cell r="GX121">
            <v>0</v>
          </cell>
          <cell r="GZ121" t="str">
            <v>DTVV44109</v>
          </cell>
          <cell r="HA121">
            <v>0</v>
          </cell>
          <cell r="HD121">
            <v>0</v>
          </cell>
          <cell r="HE121">
            <v>24</v>
          </cell>
          <cell r="HF121">
            <v>100</v>
          </cell>
          <cell r="HG121">
            <v>0</v>
          </cell>
          <cell r="HI121" t="str">
            <v>DTVV44109</v>
          </cell>
          <cell r="HJ121">
            <v>0</v>
          </cell>
          <cell r="HM121">
            <v>0</v>
          </cell>
          <cell r="HN121">
            <v>24</v>
          </cell>
          <cell r="HO121">
            <v>100</v>
          </cell>
          <cell r="HP121">
            <v>0</v>
          </cell>
          <cell r="HR121" t="str">
            <v>DTVV44109</v>
          </cell>
          <cell r="HS121">
            <v>0</v>
          </cell>
          <cell r="HV121">
            <v>0.85</v>
          </cell>
          <cell r="HW121">
            <v>24</v>
          </cell>
          <cell r="HX121">
            <v>96.46</v>
          </cell>
          <cell r="HY121">
            <v>0</v>
          </cell>
          <cell r="IA121" t="str">
            <v>DTVV44109</v>
          </cell>
          <cell r="IB121">
            <v>0</v>
          </cell>
          <cell r="IE121">
            <v>0</v>
          </cell>
          <cell r="IF121">
            <v>24</v>
          </cell>
          <cell r="IG121">
            <v>100</v>
          </cell>
          <cell r="IH121">
            <v>0</v>
          </cell>
          <cell r="IJ121" t="str">
            <v>DTVV44109</v>
          </cell>
          <cell r="IK121">
            <v>1.2330000000000001</v>
          </cell>
          <cell r="IL121">
            <v>100</v>
          </cell>
          <cell r="IM121">
            <v>0</v>
          </cell>
          <cell r="IN121">
            <v>1.2330000000000001</v>
          </cell>
          <cell r="IO121">
            <v>24</v>
          </cell>
          <cell r="IP121">
            <v>94.86</v>
          </cell>
          <cell r="IQ121">
            <v>0</v>
          </cell>
        </row>
        <row r="122">
          <cell r="A122" t="str">
            <v>DTVV44110</v>
          </cell>
          <cell r="B122">
            <v>0</v>
          </cell>
          <cell r="E122">
            <v>0</v>
          </cell>
          <cell r="F122">
            <v>24</v>
          </cell>
          <cell r="G122">
            <v>100</v>
          </cell>
          <cell r="H122">
            <v>0</v>
          </cell>
          <cell r="J122" t="str">
            <v>DTVV44110</v>
          </cell>
          <cell r="K122">
            <v>0</v>
          </cell>
          <cell r="N122">
            <v>0</v>
          </cell>
          <cell r="O122">
            <v>24</v>
          </cell>
          <cell r="P122">
            <v>100</v>
          </cell>
          <cell r="Q122">
            <v>0</v>
          </cell>
          <cell r="S122" t="str">
            <v>DTVV44110</v>
          </cell>
          <cell r="T122">
            <v>0</v>
          </cell>
          <cell r="W122">
            <v>0</v>
          </cell>
          <cell r="X122">
            <v>24</v>
          </cell>
          <cell r="Y122">
            <v>100</v>
          </cell>
          <cell r="Z122">
            <v>0</v>
          </cell>
          <cell r="AB122" t="str">
            <v>DTVV44110</v>
          </cell>
          <cell r="AC122">
            <v>0</v>
          </cell>
          <cell r="AF122">
            <v>0</v>
          </cell>
          <cell r="AG122">
            <v>24</v>
          </cell>
          <cell r="AH122">
            <v>100</v>
          </cell>
          <cell r="AI122">
            <v>0</v>
          </cell>
          <cell r="AK122" t="str">
            <v>DTVV44110</v>
          </cell>
          <cell r="AL122">
            <v>1.7170000000000001</v>
          </cell>
          <cell r="AM122">
            <v>0</v>
          </cell>
          <cell r="AN122">
            <v>100</v>
          </cell>
          <cell r="AO122">
            <v>1.7170000000000001</v>
          </cell>
          <cell r="AP122">
            <v>24</v>
          </cell>
          <cell r="AQ122">
            <v>92.85</v>
          </cell>
          <cell r="AR122">
            <v>1.72</v>
          </cell>
          <cell r="AT122" t="str">
            <v>DTVV44110</v>
          </cell>
          <cell r="AU122">
            <v>0</v>
          </cell>
          <cell r="AX122">
            <v>0</v>
          </cell>
          <cell r="AY122">
            <v>24</v>
          </cell>
          <cell r="AZ122">
            <v>100</v>
          </cell>
          <cell r="BA122">
            <v>0</v>
          </cell>
          <cell r="BC122" t="str">
            <v>DTVV44110</v>
          </cell>
          <cell r="BD122">
            <v>0</v>
          </cell>
          <cell r="BG122">
            <v>0</v>
          </cell>
          <cell r="BH122">
            <v>24</v>
          </cell>
          <cell r="BI122">
            <v>100</v>
          </cell>
          <cell r="BJ122">
            <v>0</v>
          </cell>
          <cell r="BL122" t="str">
            <v>DTVV44110</v>
          </cell>
          <cell r="BM122">
            <v>0</v>
          </cell>
          <cell r="BP122">
            <v>0</v>
          </cell>
          <cell r="BQ122">
            <v>24</v>
          </cell>
          <cell r="BR122">
            <v>100</v>
          </cell>
          <cell r="BS122">
            <v>0</v>
          </cell>
          <cell r="BU122" t="str">
            <v>DTVV44110</v>
          </cell>
          <cell r="BV122">
            <v>0</v>
          </cell>
          <cell r="BY122">
            <v>0</v>
          </cell>
          <cell r="BZ122">
            <v>24</v>
          </cell>
          <cell r="CA122">
            <v>100</v>
          </cell>
          <cell r="CB122">
            <v>0</v>
          </cell>
          <cell r="CD122" t="str">
            <v>DTVV44110</v>
          </cell>
          <cell r="CE122">
            <v>6.8159999999999998</v>
          </cell>
          <cell r="CF122">
            <v>93.647000000000006</v>
          </cell>
          <cell r="CG122">
            <v>6.3529999999999998</v>
          </cell>
          <cell r="CH122">
            <v>6.8159999999999998</v>
          </cell>
          <cell r="CI122">
            <v>24</v>
          </cell>
          <cell r="CJ122">
            <v>71.599999999999994</v>
          </cell>
          <cell r="CK122">
            <v>0</v>
          </cell>
          <cell r="CM122" t="str">
            <v>DTVV44110</v>
          </cell>
          <cell r="CN122">
            <v>0</v>
          </cell>
          <cell r="CQ122">
            <v>0</v>
          </cell>
          <cell r="CR122">
            <v>24</v>
          </cell>
          <cell r="CS122">
            <v>100</v>
          </cell>
          <cell r="CT122">
            <v>0</v>
          </cell>
          <cell r="CV122" t="str">
            <v>DTVV44110</v>
          </cell>
          <cell r="CW122">
            <v>0</v>
          </cell>
          <cell r="CZ122">
            <v>5.15</v>
          </cell>
          <cell r="DA122">
            <v>24</v>
          </cell>
          <cell r="DB122">
            <v>78.540000000000006</v>
          </cell>
          <cell r="DC122">
            <v>0</v>
          </cell>
          <cell r="DE122" t="str">
            <v>DTVV44110</v>
          </cell>
          <cell r="DF122">
            <v>0</v>
          </cell>
          <cell r="DI122">
            <v>0</v>
          </cell>
          <cell r="DJ122">
            <v>24</v>
          </cell>
          <cell r="DK122">
            <v>100</v>
          </cell>
          <cell r="DN122" t="str">
            <v>DTVV44110</v>
          </cell>
          <cell r="DO122">
            <v>0</v>
          </cell>
          <cell r="DR122">
            <v>0</v>
          </cell>
          <cell r="DS122">
            <v>24</v>
          </cell>
          <cell r="DT122">
            <v>100</v>
          </cell>
          <cell r="DU122">
            <v>0</v>
          </cell>
          <cell r="DW122" t="str">
            <v>DTVV44110</v>
          </cell>
          <cell r="DX122">
            <v>0.3</v>
          </cell>
          <cell r="DY122">
            <v>0</v>
          </cell>
          <cell r="DZ122">
            <v>100</v>
          </cell>
          <cell r="EA122">
            <v>0.3</v>
          </cell>
          <cell r="EB122">
            <v>24</v>
          </cell>
          <cell r="EC122">
            <v>98.75</v>
          </cell>
          <cell r="ED122">
            <v>0</v>
          </cell>
          <cell r="EF122" t="str">
            <v>DTVV44110</v>
          </cell>
          <cell r="EG122">
            <v>0</v>
          </cell>
          <cell r="EJ122">
            <v>0</v>
          </cell>
          <cell r="EK122">
            <v>24</v>
          </cell>
          <cell r="EL122">
            <v>100</v>
          </cell>
          <cell r="EM122">
            <v>0</v>
          </cell>
          <cell r="EO122" t="str">
            <v>DTVV44110</v>
          </cell>
          <cell r="EP122">
            <v>2.6669999999999998</v>
          </cell>
          <cell r="EQ122">
            <v>0</v>
          </cell>
          <cell r="ER122">
            <v>100</v>
          </cell>
          <cell r="ES122">
            <v>2.6669999999999998</v>
          </cell>
          <cell r="ET122">
            <v>24</v>
          </cell>
          <cell r="EU122">
            <v>88.89</v>
          </cell>
          <cell r="EV122">
            <v>0</v>
          </cell>
          <cell r="EX122" t="str">
            <v>DTVV44110</v>
          </cell>
          <cell r="EY122">
            <v>0</v>
          </cell>
          <cell r="FB122">
            <v>0</v>
          </cell>
          <cell r="FC122">
            <v>24</v>
          </cell>
          <cell r="FD122">
            <v>100</v>
          </cell>
          <cell r="FE122">
            <v>0</v>
          </cell>
          <cell r="FG122" t="str">
            <v>DTVV44110</v>
          </cell>
          <cell r="FH122">
            <v>0</v>
          </cell>
          <cell r="FK122">
            <v>0</v>
          </cell>
          <cell r="FL122">
            <v>24</v>
          </cell>
          <cell r="FM122">
            <v>100</v>
          </cell>
          <cell r="FN122">
            <v>0</v>
          </cell>
          <cell r="FP122" t="str">
            <v>DTVV44110</v>
          </cell>
          <cell r="FQ122">
            <v>0</v>
          </cell>
          <cell r="FT122">
            <v>0</v>
          </cell>
          <cell r="FU122">
            <v>24</v>
          </cell>
          <cell r="FV122">
            <v>100</v>
          </cell>
          <cell r="FW122">
            <v>0</v>
          </cell>
          <cell r="FY122" t="str">
            <v>DTVV44110</v>
          </cell>
          <cell r="FZ122">
            <v>0</v>
          </cell>
          <cell r="GC122">
            <v>0</v>
          </cell>
          <cell r="GD122">
            <v>24</v>
          </cell>
          <cell r="GE122">
            <v>100</v>
          </cell>
          <cell r="GF122">
            <v>0</v>
          </cell>
          <cell r="GH122" t="str">
            <v>DTVV44110</v>
          </cell>
          <cell r="GI122">
            <v>0</v>
          </cell>
          <cell r="GL122">
            <v>0</v>
          </cell>
          <cell r="GM122">
            <v>24</v>
          </cell>
          <cell r="GN122">
            <v>100</v>
          </cell>
          <cell r="GO122">
            <v>0</v>
          </cell>
          <cell r="GQ122" t="str">
            <v>DTVV44110</v>
          </cell>
          <cell r="GR122">
            <v>0</v>
          </cell>
          <cell r="GU122">
            <v>0</v>
          </cell>
          <cell r="GV122">
            <v>24</v>
          </cell>
          <cell r="GW122">
            <v>100</v>
          </cell>
          <cell r="GX122">
            <v>0</v>
          </cell>
          <cell r="GZ122" t="str">
            <v>DTVV44110</v>
          </cell>
          <cell r="HA122">
            <v>0</v>
          </cell>
          <cell r="HD122">
            <v>0.41699999999999998</v>
          </cell>
          <cell r="HE122">
            <v>24</v>
          </cell>
          <cell r="HF122">
            <v>98.26</v>
          </cell>
          <cell r="HG122">
            <v>0</v>
          </cell>
          <cell r="HI122" t="str">
            <v>DTVV44110</v>
          </cell>
          <cell r="HJ122">
            <v>0</v>
          </cell>
          <cell r="HM122">
            <v>0</v>
          </cell>
          <cell r="HN122">
            <v>24</v>
          </cell>
          <cell r="HO122">
            <v>100</v>
          </cell>
          <cell r="HP122">
            <v>0</v>
          </cell>
          <cell r="HR122" t="str">
            <v>DTVV44110</v>
          </cell>
          <cell r="HS122">
            <v>0.25</v>
          </cell>
          <cell r="HT122">
            <v>0</v>
          </cell>
          <cell r="HU122">
            <v>100</v>
          </cell>
          <cell r="HV122">
            <v>0.25</v>
          </cell>
          <cell r="HW122">
            <v>24</v>
          </cell>
          <cell r="HX122">
            <v>98.96</v>
          </cell>
          <cell r="HY122">
            <v>0.25</v>
          </cell>
          <cell r="IA122" t="str">
            <v>DTVV44110</v>
          </cell>
          <cell r="IB122">
            <v>0</v>
          </cell>
          <cell r="IE122">
            <v>0</v>
          </cell>
          <cell r="IF122">
            <v>24</v>
          </cell>
          <cell r="IG122">
            <v>100</v>
          </cell>
          <cell r="IH122">
            <v>0</v>
          </cell>
          <cell r="IJ122" t="str">
            <v>DTVV44110</v>
          </cell>
          <cell r="IK122">
            <v>0</v>
          </cell>
          <cell r="IN122">
            <v>0</v>
          </cell>
          <cell r="IO122">
            <v>24</v>
          </cell>
          <cell r="IP122">
            <v>100</v>
          </cell>
          <cell r="IQ122">
            <v>0</v>
          </cell>
        </row>
        <row r="123">
          <cell r="A123" t="str">
            <v>DTVV44111</v>
          </cell>
          <cell r="B123">
            <v>0</v>
          </cell>
          <cell r="E123">
            <v>0</v>
          </cell>
          <cell r="F123">
            <v>24</v>
          </cell>
          <cell r="G123">
            <v>100</v>
          </cell>
          <cell r="H123">
            <v>0</v>
          </cell>
          <cell r="J123" t="str">
            <v>DTVV44111</v>
          </cell>
          <cell r="K123">
            <v>0</v>
          </cell>
          <cell r="N123">
            <v>0</v>
          </cell>
          <cell r="O123">
            <v>24</v>
          </cell>
          <cell r="P123">
            <v>100</v>
          </cell>
          <cell r="Q123">
            <v>0</v>
          </cell>
          <cell r="S123" t="str">
            <v>DTVV44111</v>
          </cell>
          <cell r="T123">
            <v>0</v>
          </cell>
          <cell r="W123">
            <v>0.61699999999999999</v>
          </cell>
          <cell r="X123">
            <v>24</v>
          </cell>
          <cell r="Y123">
            <v>97.43</v>
          </cell>
          <cell r="Z123">
            <v>0</v>
          </cell>
          <cell r="AB123" t="str">
            <v>DTVV44111</v>
          </cell>
          <cell r="AC123">
            <v>0</v>
          </cell>
          <cell r="AF123">
            <v>0</v>
          </cell>
          <cell r="AG123">
            <v>24</v>
          </cell>
          <cell r="AH123">
            <v>100</v>
          </cell>
          <cell r="AI123">
            <v>0</v>
          </cell>
          <cell r="AK123" t="str">
            <v>DTVV44111</v>
          </cell>
          <cell r="AL123">
            <v>2.5670000000000002</v>
          </cell>
          <cell r="AM123">
            <v>0</v>
          </cell>
          <cell r="AN123">
            <v>100</v>
          </cell>
          <cell r="AO123">
            <v>2.5670000000000002</v>
          </cell>
          <cell r="AP123">
            <v>24</v>
          </cell>
          <cell r="AQ123">
            <v>89.3</v>
          </cell>
          <cell r="AR123">
            <v>0</v>
          </cell>
          <cell r="AT123" t="str">
            <v>DTVV44111</v>
          </cell>
          <cell r="AU123">
            <v>0</v>
          </cell>
          <cell r="AX123">
            <v>0</v>
          </cell>
          <cell r="AY123">
            <v>24</v>
          </cell>
          <cell r="AZ123">
            <v>100</v>
          </cell>
          <cell r="BA123">
            <v>0</v>
          </cell>
          <cell r="BC123" t="str">
            <v>DTVV44111</v>
          </cell>
          <cell r="BD123">
            <v>0</v>
          </cell>
          <cell r="BG123">
            <v>0</v>
          </cell>
          <cell r="BH123">
            <v>24</v>
          </cell>
          <cell r="BI123">
            <v>100</v>
          </cell>
          <cell r="BJ123">
            <v>0</v>
          </cell>
          <cell r="BL123" t="str">
            <v>DTVV44111</v>
          </cell>
          <cell r="BM123">
            <v>4.9169999999999998</v>
          </cell>
          <cell r="BN123">
            <v>100</v>
          </cell>
          <cell r="BO123">
            <v>0</v>
          </cell>
          <cell r="BP123">
            <v>4.9169999999999998</v>
          </cell>
          <cell r="BQ123">
            <v>24</v>
          </cell>
          <cell r="BR123">
            <v>79.510000000000005</v>
          </cell>
          <cell r="BS123">
            <v>0</v>
          </cell>
          <cell r="BU123" t="str">
            <v>DTVV44111</v>
          </cell>
          <cell r="BV123">
            <v>0</v>
          </cell>
          <cell r="BY123">
            <v>0</v>
          </cell>
          <cell r="BZ123">
            <v>24</v>
          </cell>
          <cell r="CA123">
            <v>100</v>
          </cell>
          <cell r="CB123">
            <v>0</v>
          </cell>
          <cell r="CD123" t="str">
            <v>DTVV44111</v>
          </cell>
          <cell r="CE123">
            <v>0</v>
          </cell>
          <cell r="CH123">
            <v>2.0670000000000002</v>
          </cell>
          <cell r="CI123">
            <v>24</v>
          </cell>
          <cell r="CJ123">
            <v>91.39</v>
          </cell>
          <cell r="CK123">
            <v>0</v>
          </cell>
          <cell r="CM123" t="str">
            <v>DTVV44111</v>
          </cell>
          <cell r="CN123">
            <v>0</v>
          </cell>
          <cell r="CQ123">
            <v>0</v>
          </cell>
          <cell r="CR123">
            <v>24</v>
          </cell>
          <cell r="CS123">
            <v>100</v>
          </cell>
          <cell r="CT123">
            <v>0</v>
          </cell>
          <cell r="CV123" t="str">
            <v>DTVV44111</v>
          </cell>
          <cell r="CW123">
            <v>0</v>
          </cell>
          <cell r="CZ123">
            <v>0</v>
          </cell>
          <cell r="DA123">
            <v>24</v>
          </cell>
          <cell r="DB123">
            <v>100</v>
          </cell>
          <cell r="DC123">
            <v>0</v>
          </cell>
          <cell r="DE123" t="str">
            <v>DTVV44111</v>
          </cell>
          <cell r="DF123">
            <v>0</v>
          </cell>
          <cell r="DI123">
            <v>0</v>
          </cell>
          <cell r="DJ123">
            <v>24</v>
          </cell>
          <cell r="DK123">
            <v>100</v>
          </cell>
          <cell r="DN123" t="str">
            <v>DTVV44111</v>
          </cell>
          <cell r="DO123">
            <v>0</v>
          </cell>
          <cell r="DR123">
            <v>0</v>
          </cell>
          <cell r="DS123">
            <v>24</v>
          </cell>
          <cell r="DT123">
            <v>100</v>
          </cell>
          <cell r="DU123">
            <v>0</v>
          </cell>
          <cell r="DW123" t="str">
            <v>DTVV44111</v>
          </cell>
          <cell r="DX123">
            <v>0</v>
          </cell>
          <cell r="EA123">
            <v>0</v>
          </cell>
          <cell r="EB123">
            <v>24</v>
          </cell>
          <cell r="EC123">
            <v>100</v>
          </cell>
          <cell r="ED123">
            <v>0</v>
          </cell>
          <cell r="EF123" t="str">
            <v>DTVV44111</v>
          </cell>
          <cell r="EG123">
            <v>0</v>
          </cell>
          <cell r="EJ123">
            <v>0</v>
          </cell>
          <cell r="EK123">
            <v>24</v>
          </cell>
          <cell r="EL123">
            <v>100</v>
          </cell>
          <cell r="EM123">
            <v>0</v>
          </cell>
          <cell r="EO123" t="str">
            <v>DTVV44111</v>
          </cell>
          <cell r="EP123">
            <v>0</v>
          </cell>
          <cell r="ES123">
            <v>0</v>
          </cell>
          <cell r="ET123">
            <v>24</v>
          </cell>
          <cell r="EU123">
            <v>100</v>
          </cell>
          <cell r="EV123">
            <v>0</v>
          </cell>
          <cell r="EX123" t="str">
            <v>DTVV44111</v>
          </cell>
          <cell r="EY123">
            <v>0</v>
          </cell>
          <cell r="FB123">
            <v>0</v>
          </cell>
          <cell r="FC123">
            <v>24</v>
          </cell>
          <cell r="FD123">
            <v>100</v>
          </cell>
          <cell r="FE123">
            <v>0</v>
          </cell>
          <cell r="FG123" t="str">
            <v>DTVV44111</v>
          </cell>
          <cell r="FH123">
            <v>0</v>
          </cell>
          <cell r="FK123">
            <v>3.4169999999999998</v>
          </cell>
          <cell r="FL123">
            <v>24</v>
          </cell>
          <cell r="FM123">
            <v>85.76</v>
          </cell>
          <cell r="FN123">
            <v>0</v>
          </cell>
          <cell r="FP123" t="str">
            <v>DTVV44111</v>
          </cell>
          <cell r="FQ123">
            <v>0</v>
          </cell>
          <cell r="FT123">
            <v>2.5169999999999999</v>
          </cell>
          <cell r="FU123">
            <v>24</v>
          </cell>
          <cell r="FV123">
            <v>89.51</v>
          </cell>
          <cell r="FW123">
            <v>0</v>
          </cell>
          <cell r="FY123" t="str">
            <v>DTVV44111</v>
          </cell>
          <cell r="FZ123">
            <v>0</v>
          </cell>
          <cell r="GC123">
            <v>0</v>
          </cell>
          <cell r="GD123">
            <v>24</v>
          </cell>
          <cell r="GE123">
            <v>100</v>
          </cell>
          <cell r="GF123">
            <v>0</v>
          </cell>
          <cell r="GH123" t="str">
            <v>DTVV44111</v>
          </cell>
          <cell r="GI123">
            <v>0</v>
          </cell>
          <cell r="GL123">
            <v>0</v>
          </cell>
          <cell r="GM123">
            <v>24</v>
          </cell>
          <cell r="GN123">
            <v>100</v>
          </cell>
          <cell r="GO123">
            <v>0</v>
          </cell>
          <cell r="GQ123" t="str">
            <v>DTVV44111</v>
          </cell>
          <cell r="GR123">
            <v>0</v>
          </cell>
          <cell r="GU123">
            <v>0</v>
          </cell>
          <cell r="GV123">
            <v>24</v>
          </cell>
          <cell r="GW123">
            <v>100</v>
          </cell>
          <cell r="GX123">
            <v>0</v>
          </cell>
          <cell r="GZ123" t="str">
            <v>DTVV44111</v>
          </cell>
          <cell r="HA123">
            <v>2.0329999999999999</v>
          </cell>
          <cell r="HB123">
            <v>100</v>
          </cell>
          <cell r="HC123">
            <v>0</v>
          </cell>
          <cell r="HD123">
            <v>2.0329999999999999</v>
          </cell>
          <cell r="HE123">
            <v>24</v>
          </cell>
          <cell r="HF123">
            <v>91.53</v>
          </cell>
          <cell r="HG123">
            <v>0</v>
          </cell>
          <cell r="HI123" t="str">
            <v>DTVV44111</v>
          </cell>
          <cell r="HJ123">
            <v>0</v>
          </cell>
          <cell r="HM123">
            <v>0</v>
          </cell>
          <cell r="HN123">
            <v>24</v>
          </cell>
          <cell r="HO123">
            <v>100</v>
          </cell>
          <cell r="HP123">
            <v>0</v>
          </cell>
          <cell r="HR123" t="str">
            <v>DTVV44111</v>
          </cell>
          <cell r="HS123">
            <v>0</v>
          </cell>
          <cell r="HV123">
            <v>0</v>
          </cell>
          <cell r="HW123">
            <v>24</v>
          </cell>
          <cell r="HX123">
            <v>100</v>
          </cell>
          <cell r="HY123">
            <v>0</v>
          </cell>
          <cell r="IA123" t="str">
            <v>DTVV44111</v>
          </cell>
          <cell r="IB123">
            <v>0</v>
          </cell>
          <cell r="IE123">
            <v>0</v>
          </cell>
          <cell r="IF123">
            <v>24</v>
          </cell>
          <cell r="IG123">
            <v>100</v>
          </cell>
          <cell r="IH123">
            <v>0</v>
          </cell>
          <cell r="IJ123" t="str">
            <v>DTVV44111</v>
          </cell>
          <cell r="IK123">
            <v>0</v>
          </cell>
          <cell r="IN123">
            <v>0</v>
          </cell>
          <cell r="IO123">
            <v>24</v>
          </cell>
          <cell r="IP123">
            <v>100</v>
          </cell>
          <cell r="IQ123">
            <v>0</v>
          </cell>
        </row>
        <row r="124">
          <cell r="A124" t="str">
            <v>DTVV44112</v>
          </cell>
          <cell r="B124">
            <v>0.33300000000000002</v>
          </cell>
          <cell r="C124">
            <v>0</v>
          </cell>
          <cell r="D124">
            <v>100</v>
          </cell>
          <cell r="E124">
            <v>0.33300000000000002</v>
          </cell>
          <cell r="F124">
            <v>24</v>
          </cell>
          <cell r="G124">
            <v>98.61</v>
          </cell>
          <cell r="H124">
            <v>0</v>
          </cell>
          <cell r="J124" t="str">
            <v>DTVV44112</v>
          </cell>
          <cell r="K124">
            <v>0</v>
          </cell>
          <cell r="N124">
            <v>0</v>
          </cell>
          <cell r="O124">
            <v>24</v>
          </cell>
          <cell r="P124">
            <v>100</v>
          </cell>
          <cell r="Q124">
            <v>0</v>
          </cell>
          <cell r="S124" t="str">
            <v>DTVV44112</v>
          </cell>
          <cell r="T124">
            <v>0</v>
          </cell>
          <cell r="W124">
            <v>0</v>
          </cell>
          <cell r="X124">
            <v>24</v>
          </cell>
          <cell r="Y124">
            <v>100</v>
          </cell>
          <cell r="Z124">
            <v>0</v>
          </cell>
          <cell r="AB124" t="str">
            <v>DTVV44112</v>
          </cell>
          <cell r="AC124">
            <v>0</v>
          </cell>
          <cell r="AF124">
            <v>0</v>
          </cell>
          <cell r="AG124">
            <v>24</v>
          </cell>
          <cell r="AH124">
            <v>100</v>
          </cell>
          <cell r="AI124">
            <v>0</v>
          </cell>
          <cell r="AK124" t="str">
            <v>DTVV44112</v>
          </cell>
          <cell r="AL124">
            <v>0</v>
          </cell>
          <cell r="AO124">
            <v>0</v>
          </cell>
          <cell r="AP124">
            <v>24</v>
          </cell>
          <cell r="AQ124">
            <v>100</v>
          </cell>
          <cell r="AR124">
            <v>0</v>
          </cell>
          <cell r="AT124" t="str">
            <v>DTVV44112</v>
          </cell>
          <cell r="AU124">
            <v>0</v>
          </cell>
          <cell r="AX124">
            <v>0</v>
          </cell>
          <cell r="AY124">
            <v>24</v>
          </cell>
          <cell r="AZ124">
            <v>100</v>
          </cell>
          <cell r="BA124">
            <v>0</v>
          </cell>
          <cell r="BC124" t="str">
            <v>DTVV44112</v>
          </cell>
          <cell r="BD124">
            <v>0</v>
          </cell>
          <cell r="BG124">
            <v>0</v>
          </cell>
          <cell r="BH124">
            <v>24</v>
          </cell>
          <cell r="BI124">
            <v>100</v>
          </cell>
          <cell r="BJ124">
            <v>0</v>
          </cell>
          <cell r="BL124" t="str">
            <v>DTVV44112</v>
          </cell>
          <cell r="BM124">
            <v>0</v>
          </cell>
          <cell r="BP124">
            <v>0</v>
          </cell>
          <cell r="BQ124">
            <v>24</v>
          </cell>
          <cell r="BR124">
            <v>100</v>
          </cell>
          <cell r="BS124">
            <v>0</v>
          </cell>
          <cell r="BU124" t="str">
            <v>DTVV44112</v>
          </cell>
          <cell r="BV124">
            <v>0</v>
          </cell>
          <cell r="BY124">
            <v>0</v>
          </cell>
          <cell r="BZ124">
            <v>24</v>
          </cell>
          <cell r="CA124">
            <v>100</v>
          </cell>
          <cell r="CB124">
            <v>0</v>
          </cell>
          <cell r="CD124" t="str">
            <v>DTVV44112</v>
          </cell>
          <cell r="CE124">
            <v>0</v>
          </cell>
          <cell r="CH124">
            <v>0</v>
          </cell>
          <cell r="CI124">
            <v>24</v>
          </cell>
          <cell r="CJ124">
            <v>100</v>
          </cell>
          <cell r="CK124">
            <v>0</v>
          </cell>
          <cell r="CM124" t="str">
            <v>DTVV44112</v>
          </cell>
          <cell r="CN124">
            <v>3.617</v>
          </cell>
          <cell r="CO124">
            <v>100</v>
          </cell>
          <cell r="CP124">
            <v>0</v>
          </cell>
          <cell r="CQ124">
            <v>3.617</v>
          </cell>
          <cell r="CR124">
            <v>24</v>
          </cell>
          <cell r="CS124">
            <v>84.93</v>
          </cell>
          <cell r="CT124">
            <v>0</v>
          </cell>
          <cell r="CV124" t="str">
            <v>DTVV44112</v>
          </cell>
          <cell r="CW124">
            <v>0</v>
          </cell>
          <cell r="CZ124">
            <v>0</v>
          </cell>
          <cell r="DA124">
            <v>24</v>
          </cell>
          <cell r="DB124">
            <v>100</v>
          </cell>
          <cell r="DC124">
            <v>0</v>
          </cell>
          <cell r="DE124" t="str">
            <v>DTVV44112</v>
          </cell>
          <cell r="DF124">
            <v>0</v>
          </cell>
          <cell r="DI124">
            <v>0</v>
          </cell>
          <cell r="DJ124">
            <v>24</v>
          </cell>
          <cell r="DK124">
            <v>100</v>
          </cell>
          <cell r="DN124" t="str">
            <v>DTVV44112</v>
          </cell>
          <cell r="DO124">
            <v>0</v>
          </cell>
          <cell r="DR124">
            <v>0</v>
          </cell>
          <cell r="DS124">
            <v>24</v>
          </cell>
          <cell r="DT124">
            <v>100</v>
          </cell>
          <cell r="DU124">
            <v>0</v>
          </cell>
          <cell r="DW124" t="str">
            <v>DTVV44112</v>
          </cell>
          <cell r="DX124">
            <v>0</v>
          </cell>
          <cell r="EA124">
            <v>0</v>
          </cell>
          <cell r="EB124">
            <v>24</v>
          </cell>
          <cell r="EC124">
            <v>100</v>
          </cell>
          <cell r="ED124">
            <v>0</v>
          </cell>
          <cell r="EF124" t="str">
            <v>DTVV44112</v>
          </cell>
          <cell r="EG124">
            <v>0</v>
          </cell>
          <cell r="EJ124">
            <v>6.7</v>
          </cell>
          <cell r="EK124">
            <v>24</v>
          </cell>
          <cell r="EL124">
            <v>72.08</v>
          </cell>
          <cell r="EM124">
            <v>0</v>
          </cell>
          <cell r="EO124" t="str">
            <v>DTVV44112</v>
          </cell>
          <cell r="EP124">
            <v>0</v>
          </cell>
          <cell r="ES124">
            <v>0</v>
          </cell>
          <cell r="ET124">
            <v>24</v>
          </cell>
          <cell r="EU124">
            <v>100</v>
          </cell>
          <cell r="EV124">
            <v>0</v>
          </cell>
          <cell r="EX124" t="str">
            <v>DTVV44112</v>
          </cell>
          <cell r="EY124">
            <v>0</v>
          </cell>
          <cell r="FB124">
            <v>0</v>
          </cell>
          <cell r="FC124">
            <v>24</v>
          </cell>
          <cell r="FD124">
            <v>100</v>
          </cell>
          <cell r="FE124">
            <v>0</v>
          </cell>
          <cell r="FG124" t="str">
            <v>DTVV44112</v>
          </cell>
          <cell r="FH124">
            <v>0</v>
          </cell>
          <cell r="FK124">
            <v>0</v>
          </cell>
          <cell r="FL124">
            <v>24</v>
          </cell>
          <cell r="FM124">
            <v>100</v>
          </cell>
          <cell r="FN124">
            <v>0</v>
          </cell>
          <cell r="FP124" t="str">
            <v>DTVV44112</v>
          </cell>
          <cell r="FQ124">
            <v>0</v>
          </cell>
          <cell r="FT124">
            <v>0</v>
          </cell>
          <cell r="FU124">
            <v>24</v>
          </cell>
          <cell r="FV124">
            <v>100</v>
          </cell>
          <cell r="FW124">
            <v>0</v>
          </cell>
          <cell r="FY124" t="str">
            <v>DTVV44112</v>
          </cell>
          <cell r="FZ124">
            <v>2.5169999999999999</v>
          </cell>
          <cell r="GA124">
            <v>0</v>
          </cell>
          <cell r="GB124">
            <v>100</v>
          </cell>
          <cell r="GC124">
            <v>2.5169999999999999</v>
          </cell>
          <cell r="GD124">
            <v>24</v>
          </cell>
          <cell r="GE124">
            <v>89.51</v>
          </cell>
          <cell r="GF124">
            <v>2.52</v>
          </cell>
          <cell r="GH124" t="str">
            <v>DTVV44112</v>
          </cell>
          <cell r="GI124">
            <v>0.16700000000000001</v>
          </cell>
          <cell r="GJ124">
            <v>0</v>
          </cell>
          <cell r="GK124">
            <v>100</v>
          </cell>
          <cell r="GL124">
            <v>0.16700000000000001</v>
          </cell>
          <cell r="GM124">
            <v>24</v>
          </cell>
          <cell r="GN124">
            <v>99.3</v>
          </cell>
          <cell r="GO124">
            <v>0</v>
          </cell>
          <cell r="GQ124" t="str">
            <v>DTVV44112</v>
          </cell>
          <cell r="GR124">
            <v>0</v>
          </cell>
          <cell r="GU124">
            <v>0</v>
          </cell>
          <cell r="GV124">
            <v>24</v>
          </cell>
          <cell r="GW124">
            <v>100</v>
          </cell>
          <cell r="GX124">
            <v>0</v>
          </cell>
          <cell r="GZ124" t="str">
            <v>DTVV44112</v>
          </cell>
          <cell r="HA124">
            <v>0</v>
          </cell>
          <cell r="HD124">
            <v>0</v>
          </cell>
          <cell r="HE124">
            <v>24</v>
          </cell>
          <cell r="HF124">
            <v>100</v>
          </cell>
          <cell r="HG124">
            <v>0</v>
          </cell>
          <cell r="HI124" t="str">
            <v>DTVV44112</v>
          </cell>
          <cell r="HJ124">
            <v>0</v>
          </cell>
          <cell r="HM124">
            <v>3.3</v>
          </cell>
          <cell r="HN124">
            <v>24</v>
          </cell>
          <cell r="HO124">
            <v>86.25</v>
          </cell>
          <cell r="HP124">
            <v>0</v>
          </cell>
          <cell r="HR124" t="str">
            <v>DTVV44112</v>
          </cell>
          <cell r="HS124">
            <v>0</v>
          </cell>
          <cell r="HV124">
            <v>3.6669999999999998</v>
          </cell>
          <cell r="HW124">
            <v>24</v>
          </cell>
          <cell r="HX124">
            <v>84.72</v>
          </cell>
          <cell r="HY124">
            <v>0</v>
          </cell>
          <cell r="IA124" t="str">
            <v>DTVV44112</v>
          </cell>
          <cell r="IB124">
            <v>0.36699999999999999</v>
          </cell>
          <cell r="IC124">
            <v>100</v>
          </cell>
          <cell r="ID124">
            <v>0</v>
          </cell>
          <cell r="IE124">
            <v>0.36699999999999999</v>
          </cell>
          <cell r="IF124">
            <v>24</v>
          </cell>
          <cell r="IG124">
            <v>98.47</v>
          </cell>
          <cell r="IH124">
            <v>0</v>
          </cell>
          <cell r="IJ124" t="str">
            <v>DTVV44112</v>
          </cell>
          <cell r="IK124">
            <v>0</v>
          </cell>
          <cell r="IN124">
            <v>0</v>
          </cell>
          <cell r="IO124">
            <v>24</v>
          </cell>
          <cell r="IP124">
            <v>100</v>
          </cell>
          <cell r="IQ124">
            <v>0</v>
          </cell>
        </row>
        <row r="125">
          <cell r="A125" t="str">
            <v>DTVV44113</v>
          </cell>
          <cell r="B125">
            <v>0</v>
          </cell>
          <cell r="E125">
            <v>0</v>
          </cell>
          <cell r="F125">
            <v>24</v>
          </cell>
          <cell r="G125">
            <v>100</v>
          </cell>
          <cell r="H125">
            <v>0</v>
          </cell>
          <cell r="J125" t="str">
            <v>DTVV44113</v>
          </cell>
          <cell r="K125">
            <v>0</v>
          </cell>
          <cell r="N125">
            <v>0</v>
          </cell>
          <cell r="O125">
            <v>24</v>
          </cell>
          <cell r="P125">
            <v>100</v>
          </cell>
          <cell r="Q125">
            <v>0</v>
          </cell>
          <cell r="S125" t="str">
            <v>DTVV44113</v>
          </cell>
          <cell r="T125">
            <v>0</v>
          </cell>
          <cell r="W125">
            <v>0</v>
          </cell>
          <cell r="X125">
            <v>24</v>
          </cell>
          <cell r="Y125">
            <v>100</v>
          </cell>
          <cell r="Z125">
            <v>0</v>
          </cell>
          <cell r="AB125" t="str">
            <v>DTVV44113</v>
          </cell>
          <cell r="AC125">
            <v>0</v>
          </cell>
          <cell r="AF125">
            <v>0</v>
          </cell>
          <cell r="AG125">
            <v>24</v>
          </cell>
          <cell r="AH125">
            <v>100</v>
          </cell>
          <cell r="AI125">
            <v>0</v>
          </cell>
          <cell r="AK125" t="str">
            <v>DTVV44113</v>
          </cell>
          <cell r="AL125">
            <v>0</v>
          </cell>
          <cell r="AO125">
            <v>0</v>
          </cell>
          <cell r="AP125">
            <v>24</v>
          </cell>
          <cell r="AQ125">
            <v>100</v>
          </cell>
          <cell r="AR125">
            <v>0</v>
          </cell>
          <cell r="AT125" t="str">
            <v>DTVV44113</v>
          </cell>
          <cell r="AU125">
            <v>0</v>
          </cell>
          <cell r="AX125">
            <v>0</v>
          </cell>
          <cell r="AY125">
            <v>24</v>
          </cell>
          <cell r="AZ125">
            <v>100</v>
          </cell>
          <cell r="BA125">
            <v>0</v>
          </cell>
          <cell r="BC125" t="str">
            <v>DTVV44113</v>
          </cell>
          <cell r="BD125">
            <v>0</v>
          </cell>
          <cell r="BG125">
            <v>0</v>
          </cell>
          <cell r="BH125">
            <v>24</v>
          </cell>
          <cell r="BI125">
            <v>100</v>
          </cell>
          <cell r="BJ125">
            <v>0</v>
          </cell>
          <cell r="BL125" t="str">
            <v>DTVV44113</v>
          </cell>
          <cell r="BM125">
            <v>0</v>
          </cell>
          <cell r="BP125">
            <v>0</v>
          </cell>
          <cell r="BQ125">
            <v>24</v>
          </cell>
          <cell r="BR125">
            <v>100</v>
          </cell>
          <cell r="BS125">
            <v>0</v>
          </cell>
          <cell r="BU125" t="str">
            <v>DTVV44113</v>
          </cell>
          <cell r="BV125">
            <v>0</v>
          </cell>
          <cell r="BY125">
            <v>0</v>
          </cell>
          <cell r="BZ125">
            <v>24</v>
          </cell>
          <cell r="CA125">
            <v>100</v>
          </cell>
          <cell r="CB125">
            <v>0</v>
          </cell>
          <cell r="CD125" t="str">
            <v>DTVV44113</v>
          </cell>
          <cell r="CE125">
            <v>0</v>
          </cell>
          <cell r="CH125">
            <v>0</v>
          </cell>
          <cell r="CI125">
            <v>24</v>
          </cell>
          <cell r="CJ125">
            <v>100</v>
          </cell>
          <cell r="CK125">
            <v>0</v>
          </cell>
          <cell r="CM125" t="str">
            <v>DTVV44113</v>
          </cell>
          <cell r="CN125">
            <v>0</v>
          </cell>
          <cell r="CQ125">
            <v>0</v>
          </cell>
          <cell r="CR125">
            <v>24</v>
          </cell>
          <cell r="CS125">
            <v>100</v>
          </cell>
          <cell r="CT125">
            <v>0</v>
          </cell>
          <cell r="CV125" t="str">
            <v>DTVV44113</v>
          </cell>
          <cell r="CW125">
            <v>1.617</v>
          </cell>
          <cell r="CX125">
            <v>100</v>
          </cell>
          <cell r="CY125">
            <v>0</v>
          </cell>
          <cell r="CZ125">
            <v>1.617</v>
          </cell>
          <cell r="DA125">
            <v>24</v>
          </cell>
          <cell r="DB125">
            <v>93.26</v>
          </cell>
          <cell r="DC125">
            <v>0</v>
          </cell>
          <cell r="DE125" t="str">
            <v>DTVV44113</v>
          </cell>
          <cell r="DF125">
            <v>0</v>
          </cell>
          <cell r="DI125">
            <v>0</v>
          </cell>
          <cell r="DJ125">
            <v>24</v>
          </cell>
          <cell r="DK125">
            <v>100</v>
          </cell>
          <cell r="DN125" t="str">
            <v>DTVV44113</v>
          </cell>
          <cell r="DO125">
            <v>0</v>
          </cell>
          <cell r="DR125">
            <v>0</v>
          </cell>
          <cell r="DS125">
            <v>24</v>
          </cell>
          <cell r="DT125">
            <v>100</v>
          </cell>
          <cell r="DU125">
            <v>0</v>
          </cell>
          <cell r="DW125" t="str">
            <v>DTVV44113</v>
          </cell>
          <cell r="DX125">
            <v>0</v>
          </cell>
          <cell r="EA125">
            <v>0</v>
          </cell>
          <cell r="EB125">
            <v>24</v>
          </cell>
          <cell r="EC125">
            <v>100</v>
          </cell>
          <cell r="ED125">
            <v>0</v>
          </cell>
          <cell r="EF125" t="str">
            <v>DTVV44113</v>
          </cell>
          <cell r="EG125">
            <v>0</v>
          </cell>
          <cell r="EJ125">
            <v>0</v>
          </cell>
          <cell r="EK125">
            <v>24</v>
          </cell>
          <cell r="EL125">
            <v>100</v>
          </cell>
          <cell r="EM125">
            <v>0</v>
          </cell>
          <cell r="EO125" t="str">
            <v>DTVV44113</v>
          </cell>
          <cell r="EP125">
            <v>0</v>
          </cell>
          <cell r="ES125">
            <v>0</v>
          </cell>
          <cell r="ET125">
            <v>24</v>
          </cell>
          <cell r="EU125">
            <v>100</v>
          </cell>
          <cell r="EV125">
            <v>0</v>
          </cell>
          <cell r="EX125" t="str">
            <v>DTVV44113</v>
          </cell>
          <cell r="EY125">
            <v>0</v>
          </cell>
          <cell r="FB125">
            <v>0</v>
          </cell>
          <cell r="FC125">
            <v>24</v>
          </cell>
          <cell r="FD125">
            <v>100</v>
          </cell>
          <cell r="FE125">
            <v>0</v>
          </cell>
          <cell r="FG125" t="str">
            <v>DTVV44113</v>
          </cell>
          <cell r="FH125">
            <v>0</v>
          </cell>
          <cell r="FK125">
            <v>0</v>
          </cell>
          <cell r="FL125">
            <v>24</v>
          </cell>
          <cell r="FM125">
            <v>100</v>
          </cell>
          <cell r="FN125">
            <v>0</v>
          </cell>
          <cell r="FP125" t="str">
            <v>DTVV44113</v>
          </cell>
          <cell r="FQ125">
            <v>0</v>
          </cell>
          <cell r="FT125">
            <v>0</v>
          </cell>
          <cell r="FU125">
            <v>24</v>
          </cell>
          <cell r="FV125">
            <v>100</v>
          </cell>
          <cell r="FW125">
            <v>0</v>
          </cell>
          <cell r="FY125" t="str">
            <v>DTVV44113</v>
          </cell>
          <cell r="FZ125">
            <v>0</v>
          </cell>
          <cell r="GC125">
            <v>0</v>
          </cell>
          <cell r="GD125">
            <v>24</v>
          </cell>
          <cell r="GE125">
            <v>100</v>
          </cell>
          <cell r="GF125">
            <v>0</v>
          </cell>
          <cell r="GH125" t="str">
            <v>DTVV44113</v>
          </cell>
          <cell r="GI125">
            <v>0</v>
          </cell>
          <cell r="GL125">
            <v>0</v>
          </cell>
          <cell r="GM125">
            <v>24</v>
          </cell>
          <cell r="GN125">
            <v>100</v>
          </cell>
          <cell r="GO125">
            <v>0</v>
          </cell>
          <cell r="GQ125" t="str">
            <v>DTVV44113</v>
          </cell>
          <cell r="GR125">
            <v>0.33300000000000002</v>
          </cell>
          <cell r="GS125">
            <v>0</v>
          </cell>
          <cell r="GT125">
            <v>100</v>
          </cell>
          <cell r="GU125">
            <v>0.33300000000000002</v>
          </cell>
          <cell r="GV125">
            <v>24</v>
          </cell>
          <cell r="GW125">
            <v>98.61</v>
          </cell>
          <cell r="GX125">
            <v>0</v>
          </cell>
          <cell r="GZ125" t="str">
            <v>DTVV44113</v>
          </cell>
          <cell r="HA125">
            <v>0</v>
          </cell>
          <cell r="HD125">
            <v>0</v>
          </cell>
          <cell r="HE125">
            <v>24</v>
          </cell>
          <cell r="HF125">
            <v>100</v>
          </cell>
          <cell r="HG125">
            <v>0</v>
          </cell>
          <cell r="HI125" t="str">
            <v>DTVV44113</v>
          </cell>
          <cell r="HJ125">
            <v>0</v>
          </cell>
          <cell r="HM125">
            <v>0</v>
          </cell>
          <cell r="HN125">
            <v>24</v>
          </cell>
          <cell r="HO125">
            <v>100</v>
          </cell>
          <cell r="HP125">
            <v>0</v>
          </cell>
          <cell r="HR125" t="str">
            <v>DTVV44113</v>
          </cell>
          <cell r="HS125">
            <v>0</v>
          </cell>
          <cell r="HV125">
            <v>0</v>
          </cell>
          <cell r="HW125">
            <v>24</v>
          </cell>
          <cell r="HX125">
            <v>100</v>
          </cell>
          <cell r="HY125">
            <v>0</v>
          </cell>
          <cell r="IA125" t="str">
            <v>DTVV44113</v>
          </cell>
          <cell r="IB125">
            <v>0</v>
          </cell>
          <cell r="IE125">
            <v>0</v>
          </cell>
          <cell r="IF125">
            <v>24</v>
          </cell>
          <cell r="IG125">
            <v>100</v>
          </cell>
          <cell r="IH125">
            <v>0</v>
          </cell>
          <cell r="IJ125" t="str">
            <v>DTVV44113</v>
          </cell>
          <cell r="IK125">
            <v>0</v>
          </cell>
          <cell r="IN125">
            <v>0</v>
          </cell>
          <cell r="IO125">
            <v>24</v>
          </cell>
          <cell r="IP125">
            <v>100</v>
          </cell>
          <cell r="IQ125">
            <v>0</v>
          </cell>
        </row>
        <row r="126">
          <cell r="A126" t="str">
            <v>EWHY20001</v>
          </cell>
          <cell r="B126">
            <v>0</v>
          </cell>
          <cell r="E126">
            <v>0</v>
          </cell>
          <cell r="F126">
            <v>0</v>
          </cell>
          <cell r="G126">
            <v>100</v>
          </cell>
          <cell r="H126">
            <v>0</v>
          </cell>
          <cell r="J126" t="str">
            <v>EWHY20001</v>
          </cell>
          <cell r="K126">
            <v>0</v>
          </cell>
          <cell r="N126">
            <v>0</v>
          </cell>
          <cell r="O126">
            <v>0</v>
          </cell>
          <cell r="P126">
            <v>100</v>
          </cell>
          <cell r="Q126">
            <v>0</v>
          </cell>
          <cell r="S126" t="str">
            <v>EWHY20001</v>
          </cell>
          <cell r="T126">
            <v>0</v>
          </cell>
          <cell r="W126">
            <v>0</v>
          </cell>
          <cell r="X126">
            <v>0</v>
          </cell>
          <cell r="Y126">
            <v>100</v>
          </cell>
          <cell r="Z126">
            <v>0</v>
          </cell>
          <cell r="AB126" t="str">
            <v>EWHY20001</v>
          </cell>
          <cell r="AC126">
            <v>0</v>
          </cell>
          <cell r="AF126">
            <v>0</v>
          </cell>
          <cell r="AG126">
            <v>0</v>
          </cell>
          <cell r="AH126">
            <v>100</v>
          </cell>
          <cell r="AI126">
            <v>0</v>
          </cell>
          <cell r="AK126" t="str">
            <v>EWHY20001</v>
          </cell>
          <cell r="AL126">
            <v>0</v>
          </cell>
          <cell r="AO126">
            <v>0</v>
          </cell>
          <cell r="AP126">
            <v>0</v>
          </cell>
          <cell r="AQ126">
            <v>100</v>
          </cell>
          <cell r="AR126">
            <v>0</v>
          </cell>
          <cell r="AT126" t="str">
            <v>EWHY20001</v>
          </cell>
          <cell r="AU126">
            <v>0</v>
          </cell>
          <cell r="AX126">
            <v>0</v>
          </cell>
          <cell r="AY126">
            <v>0</v>
          </cell>
          <cell r="AZ126">
            <v>100</v>
          </cell>
          <cell r="BA126">
            <v>0</v>
          </cell>
          <cell r="BC126" t="str">
            <v>EWHY20001</v>
          </cell>
          <cell r="BD126">
            <v>0</v>
          </cell>
          <cell r="BG126">
            <v>0</v>
          </cell>
          <cell r="BH126">
            <v>0</v>
          </cell>
          <cell r="BI126">
            <v>100</v>
          </cell>
          <cell r="BJ126">
            <v>0</v>
          </cell>
          <cell r="BL126" t="str">
            <v>EWHY20001</v>
          </cell>
          <cell r="BM126">
            <v>0</v>
          </cell>
          <cell r="BP126">
            <v>0</v>
          </cell>
          <cell r="BQ126">
            <v>0</v>
          </cell>
          <cell r="BR126">
            <v>100</v>
          </cell>
          <cell r="BS126">
            <v>0</v>
          </cell>
          <cell r="BU126" t="str">
            <v>EWHY20001</v>
          </cell>
          <cell r="BV126">
            <v>0</v>
          </cell>
          <cell r="BY126">
            <v>0</v>
          </cell>
          <cell r="BZ126">
            <v>0</v>
          </cell>
          <cell r="CA126">
            <v>100</v>
          </cell>
          <cell r="CB126">
            <v>0</v>
          </cell>
          <cell r="CD126" t="str">
            <v>EWHY20001</v>
          </cell>
          <cell r="CE126">
            <v>0</v>
          </cell>
          <cell r="CH126">
            <v>0</v>
          </cell>
          <cell r="CI126">
            <v>0</v>
          </cell>
          <cell r="CJ126">
            <v>100</v>
          </cell>
          <cell r="CK126">
            <v>0</v>
          </cell>
          <cell r="CM126" t="str">
            <v>EWHY20001</v>
          </cell>
          <cell r="CN126">
            <v>0</v>
          </cell>
          <cell r="CQ126">
            <v>0</v>
          </cell>
          <cell r="CR126">
            <v>0</v>
          </cell>
          <cell r="CS126">
            <v>100</v>
          </cell>
          <cell r="CT126">
            <v>0</v>
          </cell>
          <cell r="CV126" t="str">
            <v>EWHY20001</v>
          </cell>
          <cell r="CW126">
            <v>0</v>
          </cell>
          <cell r="CZ126">
            <v>0</v>
          </cell>
          <cell r="DA126">
            <v>0</v>
          </cell>
          <cell r="DB126">
            <v>100</v>
          </cell>
          <cell r="DC126">
            <v>0</v>
          </cell>
          <cell r="DE126" t="str">
            <v>EWHY20001</v>
          </cell>
          <cell r="DF126">
            <v>0</v>
          </cell>
          <cell r="DI126">
            <v>0</v>
          </cell>
          <cell r="DJ126">
            <v>0</v>
          </cell>
          <cell r="DK126">
            <v>100</v>
          </cell>
          <cell r="DN126" t="str">
            <v>EWHY20001</v>
          </cell>
          <cell r="DO126">
            <v>0</v>
          </cell>
          <cell r="DR126">
            <v>0</v>
          </cell>
          <cell r="DS126">
            <v>0</v>
          </cell>
          <cell r="DT126">
            <v>100</v>
          </cell>
          <cell r="DU126">
            <v>0</v>
          </cell>
          <cell r="DW126" t="str">
            <v>EWHY20001</v>
          </cell>
          <cell r="DX126">
            <v>0</v>
          </cell>
          <cell r="EA126">
            <v>0</v>
          </cell>
          <cell r="EB126">
            <v>0</v>
          </cell>
          <cell r="EC126">
            <v>100</v>
          </cell>
          <cell r="ED126">
            <v>0</v>
          </cell>
          <cell r="EF126" t="str">
            <v>EWHY20001</v>
          </cell>
          <cell r="EG126">
            <v>0</v>
          </cell>
          <cell r="EJ126">
            <v>0</v>
          </cell>
          <cell r="EK126">
            <v>0</v>
          </cell>
          <cell r="EL126">
            <v>100</v>
          </cell>
          <cell r="EM126">
            <v>0</v>
          </cell>
          <cell r="EO126" t="str">
            <v>EWHY20001</v>
          </cell>
          <cell r="EP126">
            <v>0</v>
          </cell>
          <cell r="ES126">
            <v>0</v>
          </cell>
          <cell r="ET126">
            <v>0</v>
          </cell>
          <cell r="EU126">
            <v>100</v>
          </cell>
          <cell r="EV126">
            <v>0</v>
          </cell>
          <cell r="EX126" t="str">
            <v>EWHY20001</v>
          </cell>
          <cell r="EY126">
            <v>0</v>
          </cell>
          <cell r="FB126">
            <v>0</v>
          </cell>
          <cell r="FC126">
            <v>0</v>
          </cell>
          <cell r="FD126">
            <v>100</v>
          </cell>
          <cell r="FE126">
            <v>0</v>
          </cell>
          <cell r="FG126" t="str">
            <v>EWHY20001</v>
          </cell>
          <cell r="FH126">
            <v>0</v>
          </cell>
          <cell r="FK126">
            <v>0</v>
          </cell>
          <cell r="FL126">
            <v>0</v>
          </cell>
          <cell r="FM126">
            <v>100</v>
          </cell>
          <cell r="FN126">
            <v>0</v>
          </cell>
          <cell r="FP126" t="str">
            <v>EWHY20001</v>
          </cell>
          <cell r="FQ126">
            <v>0</v>
          </cell>
          <cell r="FT126">
            <v>0</v>
          </cell>
          <cell r="FU126">
            <v>0</v>
          </cell>
          <cell r="FV126">
            <v>100</v>
          </cell>
          <cell r="FW126">
            <v>0</v>
          </cell>
          <cell r="FY126" t="str">
            <v>EWHY20001</v>
          </cell>
          <cell r="FZ126">
            <v>0</v>
          </cell>
          <cell r="GC126">
            <v>0</v>
          </cell>
          <cell r="GD126">
            <v>0</v>
          </cell>
          <cell r="GE126">
            <v>100</v>
          </cell>
          <cell r="GF126">
            <v>0</v>
          </cell>
          <cell r="GH126" t="str">
            <v>EWHY20001</v>
          </cell>
          <cell r="GI126">
            <v>0</v>
          </cell>
          <cell r="GL126">
            <v>0</v>
          </cell>
          <cell r="GM126">
            <v>0</v>
          </cell>
          <cell r="GN126">
            <v>100</v>
          </cell>
          <cell r="GO126">
            <v>0</v>
          </cell>
          <cell r="GQ126" t="str">
            <v>EWHY20001</v>
          </cell>
          <cell r="GR126">
            <v>0</v>
          </cell>
          <cell r="GU126">
            <v>0</v>
          </cell>
          <cell r="GV126">
            <v>0</v>
          </cell>
          <cell r="GW126">
            <v>100</v>
          </cell>
          <cell r="GX126">
            <v>0</v>
          </cell>
          <cell r="GZ126" t="str">
            <v>EWHY20001</v>
          </cell>
          <cell r="HA126">
            <v>0</v>
          </cell>
          <cell r="HD126">
            <v>0</v>
          </cell>
          <cell r="HE126">
            <v>0</v>
          </cell>
          <cell r="HF126">
            <v>100</v>
          </cell>
          <cell r="HG126">
            <v>0</v>
          </cell>
          <cell r="HI126" t="str">
            <v>EWHY20001</v>
          </cell>
          <cell r="HJ126">
            <v>0</v>
          </cell>
          <cell r="HM126">
            <v>0</v>
          </cell>
          <cell r="HN126">
            <v>0</v>
          </cell>
          <cell r="HO126">
            <v>100</v>
          </cell>
          <cell r="HP126">
            <v>0</v>
          </cell>
          <cell r="HR126" t="str">
            <v>EWHY20001</v>
          </cell>
          <cell r="HS126">
            <v>0</v>
          </cell>
          <cell r="HV126">
            <v>0</v>
          </cell>
          <cell r="HW126">
            <v>0</v>
          </cell>
          <cell r="HX126">
            <v>100</v>
          </cell>
          <cell r="HY126">
            <v>0</v>
          </cell>
          <cell r="IA126" t="str">
            <v>EWHY20001</v>
          </cell>
          <cell r="IB126">
            <v>0</v>
          </cell>
          <cell r="IE126">
            <v>0</v>
          </cell>
          <cell r="IF126">
            <v>0</v>
          </cell>
          <cell r="IG126">
            <v>100</v>
          </cell>
          <cell r="IH126">
            <v>0</v>
          </cell>
          <cell r="IJ126" t="str">
            <v>EWHY20001</v>
          </cell>
          <cell r="IK126">
            <v>0</v>
          </cell>
          <cell r="IN126">
            <v>0</v>
          </cell>
          <cell r="IO126">
            <v>0</v>
          </cell>
          <cell r="IP126">
            <v>100</v>
          </cell>
          <cell r="IQ126">
            <v>0</v>
          </cell>
        </row>
        <row r="127">
          <cell r="A127" t="str">
            <v>EXDS50040</v>
          </cell>
          <cell r="B127">
            <v>4.25</v>
          </cell>
          <cell r="C127">
            <v>0</v>
          </cell>
          <cell r="D127">
            <v>100</v>
          </cell>
          <cell r="E127">
            <v>4.25</v>
          </cell>
          <cell r="F127">
            <v>24</v>
          </cell>
          <cell r="G127">
            <v>82.29</v>
          </cell>
          <cell r="H127">
            <v>0</v>
          </cell>
          <cell r="J127" t="str">
            <v>EXDS50040</v>
          </cell>
          <cell r="K127">
            <v>0</v>
          </cell>
          <cell r="N127">
            <v>0</v>
          </cell>
          <cell r="O127">
            <v>24</v>
          </cell>
          <cell r="P127">
            <v>100</v>
          </cell>
          <cell r="Q127">
            <v>0</v>
          </cell>
          <cell r="S127" t="str">
            <v>EXDS50040</v>
          </cell>
          <cell r="T127">
            <v>4.617</v>
          </cell>
          <cell r="U127">
            <v>0</v>
          </cell>
          <cell r="V127">
            <v>100</v>
          </cell>
          <cell r="W127">
            <v>4.617</v>
          </cell>
          <cell r="X127">
            <v>24</v>
          </cell>
          <cell r="Y127">
            <v>80.760000000000005</v>
          </cell>
          <cell r="Z127">
            <v>4.62</v>
          </cell>
          <cell r="AB127" t="str">
            <v>EXDS50040</v>
          </cell>
          <cell r="AC127">
            <v>1.383</v>
          </cell>
          <cell r="AD127">
            <v>100</v>
          </cell>
          <cell r="AE127">
            <v>0</v>
          </cell>
          <cell r="AF127">
            <v>1.383</v>
          </cell>
          <cell r="AG127">
            <v>24</v>
          </cell>
          <cell r="AH127">
            <v>94.24</v>
          </cell>
          <cell r="AI127">
            <v>0</v>
          </cell>
          <cell r="AK127" t="str">
            <v>EXDS50040</v>
          </cell>
          <cell r="AL127">
            <v>5.1669999999999998</v>
          </cell>
          <cell r="AM127">
            <v>0</v>
          </cell>
          <cell r="AN127">
            <v>100</v>
          </cell>
          <cell r="AO127">
            <v>5.1669999999999998</v>
          </cell>
          <cell r="AP127">
            <v>24</v>
          </cell>
          <cell r="AQ127">
            <v>78.47</v>
          </cell>
          <cell r="AR127">
            <v>0</v>
          </cell>
          <cell r="AT127" t="str">
            <v>EXDS50040</v>
          </cell>
          <cell r="AU127">
            <v>6.9660000000000002</v>
          </cell>
          <cell r="AV127">
            <v>0</v>
          </cell>
          <cell r="AW127">
            <v>100</v>
          </cell>
          <cell r="AX127">
            <v>6.9660000000000002</v>
          </cell>
          <cell r="AY127">
            <v>24</v>
          </cell>
          <cell r="AZ127">
            <v>70.98</v>
          </cell>
          <cell r="BA127">
            <v>2.3199999999999998</v>
          </cell>
          <cell r="BC127" t="str">
            <v>EXDS50040</v>
          </cell>
          <cell r="BD127">
            <v>2.117</v>
          </cell>
          <cell r="BE127">
            <v>0</v>
          </cell>
          <cell r="BF127">
            <v>100</v>
          </cell>
          <cell r="BG127">
            <v>2.117</v>
          </cell>
          <cell r="BH127">
            <v>24</v>
          </cell>
          <cell r="BI127">
            <v>91.18</v>
          </cell>
          <cell r="BJ127">
            <v>0</v>
          </cell>
          <cell r="BL127" t="str">
            <v>EXDS50040</v>
          </cell>
          <cell r="BM127">
            <v>2.3330000000000002</v>
          </cell>
          <cell r="BN127">
            <v>0</v>
          </cell>
          <cell r="BO127">
            <v>100</v>
          </cell>
          <cell r="BP127">
            <v>2.3330000000000002</v>
          </cell>
          <cell r="BQ127">
            <v>24</v>
          </cell>
          <cell r="BR127">
            <v>90.28</v>
          </cell>
          <cell r="BS127">
            <v>0</v>
          </cell>
          <cell r="BU127" t="str">
            <v>EXDS50040</v>
          </cell>
          <cell r="BV127">
            <v>3.85</v>
          </cell>
          <cell r="BW127">
            <v>0</v>
          </cell>
          <cell r="BX127">
            <v>100</v>
          </cell>
          <cell r="BY127">
            <v>3.85</v>
          </cell>
          <cell r="BZ127">
            <v>24</v>
          </cell>
          <cell r="CA127">
            <v>83.96</v>
          </cell>
          <cell r="CB127">
            <v>3.85</v>
          </cell>
          <cell r="CD127" t="str">
            <v>EXDS50040</v>
          </cell>
          <cell r="CE127">
            <v>0</v>
          </cell>
          <cell r="CH127">
            <v>0</v>
          </cell>
          <cell r="CI127">
            <v>24</v>
          </cell>
          <cell r="CJ127">
            <v>100</v>
          </cell>
          <cell r="CK127">
            <v>0</v>
          </cell>
          <cell r="CM127" t="str">
            <v>EXDS50040</v>
          </cell>
          <cell r="CN127">
            <v>0</v>
          </cell>
          <cell r="CQ127">
            <v>0</v>
          </cell>
          <cell r="CR127">
            <v>24</v>
          </cell>
          <cell r="CS127">
            <v>100</v>
          </cell>
          <cell r="CT127">
            <v>0</v>
          </cell>
          <cell r="CV127" t="str">
            <v>EXDS50040</v>
          </cell>
          <cell r="CW127">
            <v>0</v>
          </cell>
          <cell r="CZ127">
            <v>0</v>
          </cell>
          <cell r="DA127">
            <v>24</v>
          </cell>
          <cell r="DB127">
            <v>100</v>
          </cell>
          <cell r="DC127">
            <v>0</v>
          </cell>
          <cell r="DE127" t="str">
            <v>EXDS50040</v>
          </cell>
          <cell r="DF127">
            <v>8.4670000000000005</v>
          </cell>
          <cell r="DG127">
            <v>0</v>
          </cell>
          <cell r="DH127">
            <v>100</v>
          </cell>
          <cell r="DI127">
            <v>8.4670000000000005</v>
          </cell>
          <cell r="DJ127">
            <v>24</v>
          </cell>
          <cell r="DK127">
            <v>64.72</v>
          </cell>
          <cell r="DN127" t="str">
            <v>EXDS50040</v>
          </cell>
          <cell r="DO127">
            <v>0</v>
          </cell>
          <cell r="DR127">
            <v>0</v>
          </cell>
          <cell r="DS127">
            <v>24</v>
          </cell>
          <cell r="DT127">
            <v>100</v>
          </cell>
          <cell r="DU127">
            <v>0</v>
          </cell>
          <cell r="DW127" t="str">
            <v>EXDS50040</v>
          </cell>
          <cell r="DX127">
            <v>0</v>
          </cell>
          <cell r="EA127">
            <v>0</v>
          </cell>
          <cell r="EB127">
            <v>24</v>
          </cell>
          <cell r="EC127">
            <v>100</v>
          </cell>
          <cell r="ED127">
            <v>0</v>
          </cell>
          <cell r="EF127" t="str">
            <v>EXDS50040</v>
          </cell>
          <cell r="EG127">
            <v>1</v>
          </cell>
          <cell r="EH127">
            <v>0</v>
          </cell>
          <cell r="EI127">
            <v>100</v>
          </cell>
          <cell r="EJ127">
            <v>1</v>
          </cell>
          <cell r="EK127">
            <v>24</v>
          </cell>
          <cell r="EL127">
            <v>95.83</v>
          </cell>
          <cell r="EM127">
            <v>1</v>
          </cell>
          <cell r="EO127" t="str">
            <v>EXDS50040</v>
          </cell>
          <cell r="EP127">
            <v>0.433</v>
          </cell>
          <cell r="EQ127">
            <v>0</v>
          </cell>
          <cell r="ER127">
            <v>100</v>
          </cell>
          <cell r="ES127">
            <v>0.433</v>
          </cell>
          <cell r="ET127">
            <v>24</v>
          </cell>
          <cell r="EU127">
            <v>98.2</v>
          </cell>
          <cell r="EV127">
            <v>0</v>
          </cell>
          <cell r="EX127" t="str">
            <v>EXDS50040</v>
          </cell>
          <cell r="EY127">
            <v>0</v>
          </cell>
          <cell r="FB127">
            <v>0</v>
          </cell>
          <cell r="FC127">
            <v>24</v>
          </cell>
          <cell r="FD127">
            <v>100</v>
          </cell>
          <cell r="FE127">
            <v>0</v>
          </cell>
          <cell r="FG127" t="str">
            <v>EXDS50040</v>
          </cell>
          <cell r="FH127">
            <v>0</v>
          </cell>
          <cell r="FK127">
            <v>0</v>
          </cell>
          <cell r="FL127">
            <v>24</v>
          </cell>
          <cell r="FM127">
            <v>100</v>
          </cell>
          <cell r="FN127">
            <v>0</v>
          </cell>
          <cell r="FP127" t="str">
            <v>EXDS50040</v>
          </cell>
          <cell r="FQ127">
            <v>2.7669999999999999</v>
          </cell>
          <cell r="FR127">
            <v>0</v>
          </cell>
          <cell r="FS127">
            <v>100</v>
          </cell>
          <cell r="FT127">
            <v>2.7669999999999999</v>
          </cell>
          <cell r="FU127">
            <v>24</v>
          </cell>
          <cell r="FV127">
            <v>88.47</v>
          </cell>
          <cell r="FW127">
            <v>2.77</v>
          </cell>
          <cell r="FY127" t="str">
            <v>EXDS50040</v>
          </cell>
          <cell r="FZ127">
            <v>6.25</v>
          </cell>
          <cell r="GA127">
            <v>30.4</v>
          </cell>
          <cell r="GB127">
            <v>69.599999999999994</v>
          </cell>
          <cell r="GC127">
            <v>6.25</v>
          </cell>
          <cell r="GD127">
            <v>24</v>
          </cell>
          <cell r="GE127">
            <v>73.959999999999994</v>
          </cell>
          <cell r="GF127">
            <v>6.25</v>
          </cell>
          <cell r="GH127" t="str">
            <v>EXDS50040</v>
          </cell>
          <cell r="GI127">
            <v>4.3</v>
          </cell>
          <cell r="GJ127">
            <v>54.256</v>
          </cell>
          <cell r="GK127">
            <v>45.744</v>
          </cell>
          <cell r="GL127">
            <v>4.3</v>
          </cell>
          <cell r="GM127">
            <v>24</v>
          </cell>
          <cell r="GN127">
            <v>82.08</v>
          </cell>
          <cell r="GO127">
            <v>0</v>
          </cell>
          <cell r="GQ127" t="str">
            <v>EXDS50040</v>
          </cell>
          <cell r="GR127">
            <v>0</v>
          </cell>
          <cell r="GU127">
            <v>0</v>
          </cell>
          <cell r="GV127">
            <v>24</v>
          </cell>
          <cell r="GW127">
            <v>100</v>
          </cell>
          <cell r="GX127">
            <v>0</v>
          </cell>
          <cell r="GZ127" t="str">
            <v>EXDS50040</v>
          </cell>
          <cell r="HA127">
            <v>1.333</v>
          </cell>
          <cell r="HB127">
            <v>0</v>
          </cell>
          <cell r="HC127">
            <v>100</v>
          </cell>
          <cell r="HD127">
            <v>1.333</v>
          </cell>
          <cell r="HE127">
            <v>24</v>
          </cell>
          <cell r="HF127">
            <v>94.45</v>
          </cell>
          <cell r="HG127">
            <v>0</v>
          </cell>
          <cell r="HI127" t="str">
            <v>EXDS50040</v>
          </cell>
          <cell r="HJ127">
            <v>2.4169999999999998</v>
          </cell>
          <cell r="HK127">
            <v>0</v>
          </cell>
          <cell r="HL127">
            <v>100</v>
          </cell>
          <cell r="HM127">
            <v>2.4169999999999998</v>
          </cell>
          <cell r="HN127">
            <v>24</v>
          </cell>
          <cell r="HO127">
            <v>89.93</v>
          </cell>
          <cell r="HP127">
            <v>0</v>
          </cell>
          <cell r="HR127" t="str">
            <v>EXDS50040</v>
          </cell>
          <cell r="HS127">
            <v>0</v>
          </cell>
          <cell r="HV127">
            <v>0</v>
          </cell>
          <cell r="HW127">
            <v>24</v>
          </cell>
          <cell r="HX127">
            <v>100</v>
          </cell>
          <cell r="HY127">
            <v>0</v>
          </cell>
          <cell r="IA127" t="str">
            <v>EXDS50040</v>
          </cell>
          <cell r="IB127">
            <v>0.86699999999999999</v>
          </cell>
          <cell r="IC127">
            <v>0</v>
          </cell>
          <cell r="ID127">
            <v>100</v>
          </cell>
          <cell r="IE127">
            <v>0.86699999999999999</v>
          </cell>
          <cell r="IF127">
            <v>24</v>
          </cell>
          <cell r="IG127">
            <v>96.39</v>
          </cell>
          <cell r="IH127">
            <v>0.87</v>
          </cell>
          <cell r="IJ127" t="str">
            <v>EXDS50040</v>
          </cell>
          <cell r="IK127">
            <v>9.2170000000000005</v>
          </cell>
          <cell r="IL127">
            <v>0</v>
          </cell>
          <cell r="IM127">
            <v>100</v>
          </cell>
          <cell r="IN127">
            <v>9.2170000000000005</v>
          </cell>
          <cell r="IO127">
            <v>24</v>
          </cell>
          <cell r="IP127">
            <v>61.6</v>
          </cell>
          <cell r="IQ127">
            <v>9.2200000000000006</v>
          </cell>
        </row>
        <row r="128">
          <cell r="A128" t="str">
            <v>EXDS50048</v>
          </cell>
          <cell r="B128">
            <v>2</v>
          </cell>
          <cell r="C128">
            <v>0</v>
          </cell>
          <cell r="D128">
            <v>100</v>
          </cell>
          <cell r="E128">
            <v>2</v>
          </cell>
          <cell r="F128">
            <v>24</v>
          </cell>
          <cell r="G128">
            <v>91.67</v>
          </cell>
          <cell r="H128">
            <v>0</v>
          </cell>
          <cell r="J128" t="str">
            <v>EXDS50048</v>
          </cell>
          <cell r="K128">
            <v>1.167</v>
          </cell>
          <cell r="L128">
            <v>0</v>
          </cell>
          <cell r="M128">
            <v>100</v>
          </cell>
          <cell r="N128">
            <v>1.167</v>
          </cell>
          <cell r="O128">
            <v>24</v>
          </cell>
          <cell r="P128">
            <v>95.14</v>
          </cell>
          <cell r="Q128">
            <v>0</v>
          </cell>
          <cell r="S128" t="str">
            <v>EXDS50048</v>
          </cell>
          <cell r="T128">
            <v>0</v>
          </cell>
          <cell r="W128">
            <v>0</v>
          </cell>
          <cell r="X128">
            <v>24</v>
          </cell>
          <cell r="Y128">
            <v>100</v>
          </cell>
          <cell r="Z128">
            <v>0</v>
          </cell>
          <cell r="AB128" t="str">
            <v>EXDS50048</v>
          </cell>
          <cell r="AC128">
            <v>6.1</v>
          </cell>
          <cell r="AD128">
            <v>100</v>
          </cell>
          <cell r="AE128">
            <v>0</v>
          </cell>
          <cell r="AF128">
            <v>6.1</v>
          </cell>
          <cell r="AG128">
            <v>24</v>
          </cell>
          <cell r="AH128">
            <v>74.58</v>
          </cell>
          <cell r="AI128">
            <v>0</v>
          </cell>
          <cell r="AK128" t="str">
            <v>EXDS50048</v>
          </cell>
          <cell r="AL128">
            <v>1.7330000000000001</v>
          </cell>
          <cell r="AM128">
            <v>0</v>
          </cell>
          <cell r="AN128">
            <v>100</v>
          </cell>
          <cell r="AO128">
            <v>1.7330000000000001</v>
          </cell>
          <cell r="AP128">
            <v>24</v>
          </cell>
          <cell r="AQ128">
            <v>92.78</v>
          </cell>
          <cell r="AR128">
            <v>0</v>
          </cell>
          <cell r="AT128" t="str">
            <v>EXDS50048</v>
          </cell>
          <cell r="AU128">
            <v>1.7</v>
          </cell>
          <cell r="AV128">
            <v>0</v>
          </cell>
          <cell r="AW128">
            <v>100</v>
          </cell>
          <cell r="AX128">
            <v>1.7</v>
          </cell>
          <cell r="AY128">
            <v>24</v>
          </cell>
          <cell r="AZ128">
            <v>92.92</v>
          </cell>
          <cell r="BA128">
            <v>1.7</v>
          </cell>
          <cell r="BC128" t="str">
            <v>EXDS50048</v>
          </cell>
          <cell r="BD128">
            <v>2.5169999999999999</v>
          </cell>
          <cell r="BE128">
            <v>0</v>
          </cell>
          <cell r="BF128">
            <v>100</v>
          </cell>
          <cell r="BG128">
            <v>2.5169999999999999</v>
          </cell>
          <cell r="BH128">
            <v>24</v>
          </cell>
          <cell r="BI128">
            <v>89.51</v>
          </cell>
          <cell r="BJ128">
            <v>0</v>
          </cell>
          <cell r="BL128" t="str">
            <v>EXDS50048</v>
          </cell>
          <cell r="BM128">
            <v>4.2830000000000004</v>
          </cell>
          <cell r="BN128">
            <v>0</v>
          </cell>
          <cell r="BO128">
            <v>100</v>
          </cell>
          <cell r="BP128">
            <v>4.2830000000000004</v>
          </cell>
          <cell r="BQ128">
            <v>24</v>
          </cell>
          <cell r="BR128">
            <v>82.15</v>
          </cell>
          <cell r="BS128">
            <v>0</v>
          </cell>
          <cell r="BU128" t="str">
            <v>EXDS50048</v>
          </cell>
          <cell r="BV128">
            <v>1.6839999999999999</v>
          </cell>
          <cell r="BW128">
            <v>0</v>
          </cell>
          <cell r="BX128">
            <v>100</v>
          </cell>
          <cell r="BY128">
            <v>1.6839999999999999</v>
          </cell>
          <cell r="BZ128">
            <v>24</v>
          </cell>
          <cell r="CA128">
            <v>92.98</v>
          </cell>
          <cell r="CB128">
            <v>0.84</v>
          </cell>
          <cell r="CD128" t="str">
            <v>EXDS50048</v>
          </cell>
          <cell r="CE128">
            <v>0</v>
          </cell>
          <cell r="CH128">
            <v>0</v>
          </cell>
          <cell r="CI128">
            <v>24</v>
          </cell>
          <cell r="CJ128">
            <v>100</v>
          </cell>
          <cell r="CK128">
            <v>0</v>
          </cell>
          <cell r="CM128" t="str">
            <v>EXDS50048</v>
          </cell>
          <cell r="CN128">
            <v>21.315999999999999</v>
          </cell>
          <cell r="CO128">
            <v>75.055999999999997</v>
          </cell>
          <cell r="CP128">
            <v>24.943999999999999</v>
          </cell>
          <cell r="CQ128">
            <v>21.315999999999999</v>
          </cell>
          <cell r="CR128">
            <v>24</v>
          </cell>
          <cell r="CS128">
            <v>11.18</v>
          </cell>
          <cell r="CT128">
            <v>10.66</v>
          </cell>
          <cell r="CV128" t="str">
            <v>EXDS50048</v>
          </cell>
          <cell r="CW128">
            <v>24</v>
          </cell>
          <cell r="CX128">
            <v>100</v>
          </cell>
          <cell r="CY128">
            <v>0</v>
          </cell>
          <cell r="CZ128">
            <v>24</v>
          </cell>
          <cell r="DA128">
            <v>24</v>
          </cell>
          <cell r="DB128">
            <v>0</v>
          </cell>
          <cell r="DC128">
            <v>0</v>
          </cell>
          <cell r="DE128" t="str">
            <v>EXDS50048</v>
          </cell>
          <cell r="DF128">
            <v>24</v>
          </cell>
          <cell r="DG128">
            <v>100</v>
          </cell>
          <cell r="DH128">
            <v>0</v>
          </cell>
          <cell r="DI128">
            <v>24</v>
          </cell>
          <cell r="DJ128">
            <v>24</v>
          </cell>
          <cell r="DK128">
            <v>0</v>
          </cell>
          <cell r="DN128" t="str">
            <v>EXDS50048</v>
          </cell>
          <cell r="DO128">
            <v>24</v>
          </cell>
          <cell r="DP128">
            <v>100</v>
          </cell>
          <cell r="DQ128">
            <v>0</v>
          </cell>
          <cell r="DR128">
            <v>24</v>
          </cell>
          <cell r="DS128">
            <v>24</v>
          </cell>
          <cell r="DT128">
            <v>0</v>
          </cell>
          <cell r="DU128">
            <v>0</v>
          </cell>
          <cell r="DW128" t="str">
            <v>EXDS50048</v>
          </cell>
          <cell r="DX128">
            <v>24</v>
          </cell>
          <cell r="DY128">
            <v>100</v>
          </cell>
          <cell r="DZ128">
            <v>0</v>
          </cell>
          <cell r="EA128">
            <v>24</v>
          </cell>
          <cell r="EB128">
            <v>24</v>
          </cell>
          <cell r="EC128">
            <v>0</v>
          </cell>
          <cell r="ED128">
            <v>24</v>
          </cell>
          <cell r="EF128" t="str">
            <v>EXDS50048</v>
          </cell>
          <cell r="EG128">
            <v>24</v>
          </cell>
          <cell r="EH128">
            <v>100</v>
          </cell>
          <cell r="EI128">
            <v>0</v>
          </cell>
          <cell r="EJ128">
            <v>24</v>
          </cell>
          <cell r="EK128">
            <v>24</v>
          </cell>
          <cell r="EL128">
            <v>0</v>
          </cell>
          <cell r="EM128">
            <v>0</v>
          </cell>
          <cell r="EO128" t="str">
            <v>EXDS50048</v>
          </cell>
          <cell r="EP128">
            <v>14.717000000000001</v>
          </cell>
          <cell r="EQ128">
            <v>100</v>
          </cell>
          <cell r="ER128">
            <v>0</v>
          </cell>
          <cell r="ES128">
            <v>14.717000000000001</v>
          </cell>
          <cell r="ET128">
            <v>24</v>
          </cell>
          <cell r="EU128">
            <v>38.68</v>
          </cell>
          <cell r="EV128">
            <v>0</v>
          </cell>
          <cell r="EX128" t="str">
            <v>EXDS50048</v>
          </cell>
          <cell r="EY128">
            <v>0</v>
          </cell>
          <cell r="FB128">
            <v>0</v>
          </cell>
          <cell r="FC128">
            <v>24</v>
          </cell>
          <cell r="FD128">
            <v>100</v>
          </cell>
          <cell r="FE128">
            <v>0</v>
          </cell>
          <cell r="FG128" t="str">
            <v>EXDS50048</v>
          </cell>
          <cell r="FH128">
            <v>1.0329999999999999</v>
          </cell>
          <cell r="FI128">
            <v>0</v>
          </cell>
          <cell r="FJ128">
            <v>100</v>
          </cell>
          <cell r="FK128">
            <v>1.0329999999999999</v>
          </cell>
          <cell r="FL128">
            <v>24</v>
          </cell>
          <cell r="FM128">
            <v>95.7</v>
          </cell>
          <cell r="FN128">
            <v>1.03</v>
          </cell>
          <cell r="FP128" t="str">
            <v>EXDS50048</v>
          </cell>
          <cell r="FQ128">
            <v>0</v>
          </cell>
          <cell r="FT128">
            <v>0</v>
          </cell>
          <cell r="FU128">
            <v>24</v>
          </cell>
          <cell r="FV128">
            <v>100</v>
          </cell>
          <cell r="FW128">
            <v>0</v>
          </cell>
          <cell r="FY128" t="str">
            <v>EXDS50048</v>
          </cell>
          <cell r="FZ128">
            <v>8.6509999999999998</v>
          </cell>
          <cell r="GA128">
            <v>0</v>
          </cell>
          <cell r="GB128">
            <v>100</v>
          </cell>
          <cell r="GC128">
            <v>8.6509999999999998</v>
          </cell>
          <cell r="GD128">
            <v>24</v>
          </cell>
          <cell r="GE128">
            <v>63.95</v>
          </cell>
          <cell r="GF128">
            <v>0</v>
          </cell>
          <cell r="GH128" t="str">
            <v>EXDS50048</v>
          </cell>
          <cell r="GI128">
            <v>3.25</v>
          </cell>
          <cell r="GJ128">
            <v>0</v>
          </cell>
          <cell r="GK128">
            <v>100</v>
          </cell>
          <cell r="GL128">
            <v>3.25</v>
          </cell>
          <cell r="GM128">
            <v>24</v>
          </cell>
          <cell r="GN128">
            <v>86.46</v>
          </cell>
          <cell r="GO128">
            <v>0</v>
          </cell>
          <cell r="GQ128" t="str">
            <v>EXDS50048</v>
          </cell>
          <cell r="GR128">
            <v>7.4340000000000002</v>
          </cell>
          <cell r="GS128">
            <v>0</v>
          </cell>
          <cell r="GT128">
            <v>100</v>
          </cell>
          <cell r="GU128">
            <v>7.4340000000000002</v>
          </cell>
          <cell r="GV128">
            <v>24</v>
          </cell>
          <cell r="GW128">
            <v>69.03</v>
          </cell>
          <cell r="GX128">
            <v>0</v>
          </cell>
          <cell r="GZ128" t="str">
            <v>EXDS50048</v>
          </cell>
          <cell r="HA128">
            <v>0</v>
          </cell>
          <cell r="HD128">
            <v>0</v>
          </cell>
          <cell r="HE128">
            <v>24</v>
          </cell>
          <cell r="HF128">
            <v>100</v>
          </cell>
          <cell r="HG128">
            <v>0</v>
          </cell>
          <cell r="HI128" t="str">
            <v>EXDS50048</v>
          </cell>
          <cell r="HJ128">
            <v>3.133</v>
          </cell>
          <cell r="HK128">
            <v>0</v>
          </cell>
          <cell r="HL128">
            <v>100</v>
          </cell>
          <cell r="HM128">
            <v>3.133</v>
          </cell>
          <cell r="HN128">
            <v>24</v>
          </cell>
          <cell r="HO128">
            <v>86.95</v>
          </cell>
          <cell r="HP128">
            <v>0</v>
          </cell>
          <cell r="HR128" t="str">
            <v>EXDS50048</v>
          </cell>
          <cell r="HS128">
            <v>0.56699999999999995</v>
          </cell>
          <cell r="HT128">
            <v>0</v>
          </cell>
          <cell r="HU128">
            <v>100</v>
          </cell>
          <cell r="HV128">
            <v>0.56699999999999995</v>
          </cell>
          <cell r="HW128">
            <v>24</v>
          </cell>
          <cell r="HX128">
            <v>97.64</v>
          </cell>
          <cell r="HY128">
            <v>0</v>
          </cell>
          <cell r="IA128" t="str">
            <v>EXDS50048</v>
          </cell>
          <cell r="IB128">
            <v>0</v>
          </cell>
          <cell r="IE128">
            <v>0</v>
          </cell>
          <cell r="IF128">
            <v>24</v>
          </cell>
          <cell r="IG128">
            <v>100</v>
          </cell>
          <cell r="IH128">
            <v>0</v>
          </cell>
          <cell r="IJ128" t="str">
            <v>EXDS50048</v>
          </cell>
          <cell r="IK128">
            <v>0</v>
          </cell>
          <cell r="IN128">
            <v>0</v>
          </cell>
          <cell r="IO128">
            <v>24</v>
          </cell>
          <cell r="IP128">
            <v>100</v>
          </cell>
          <cell r="IQ128">
            <v>0</v>
          </cell>
        </row>
        <row r="129">
          <cell r="A129" t="str">
            <v>EXDS50049</v>
          </cell>
          <cell r="B129">
            <v>3.5</v>
          </cell>
          <cell r="C129">
            <v>100</v>
          </cell>
          <cell r="D129">
            <v>0</v>
          </cell>
          <cell r="E129">
            <v>3.5</v>
          </cell>
          <cell r="F129">
            <v>24</v>
          </cell>
          <cell r="G129">
            <v>85.42</v>
          </cell>
          <cell r="H129">
            <v>0</v>
          </cell>
          <cell r="J129" t="str">
            <v>EXDS50049</v>
          </cell>
          <cell r="K129">
            <v>0</v>
          </cell>
          <cell r="N129">
            <v>0</v>
          </cell>
          <cell r="O129">
            <v>24</v>
          </cell>
          <cell r="P129">
            <v>100</v>
          </cell>
          <cell r="Q129">
            <v>0</v>
          </cell>
          <cell r="S129" t="str">
            <v>EXDS50049</v>
          </cell>
          <cell r="T129">
            <v>0</v>
          </cell>
          <cell r="W129">
            <v>0</v>
          </cell>
          <cell r="X129">
            <v>24</v>
          </cell>
          <cell r="Y129">
            <v>100</v>
          </cell>
          <cell r="Z129">
            <v>0</v>
          </cell>
          <cell r="AB129" t="str">
            <v>EXDS50049</v>
          </cell>
          <cell r="AC129">
            <v>1.583</v>
          </cell>
          <cell r="AD129">
            <v>0</v>
          </cell>
          <cell r="AE129">
            <v>100</v>
          </cell>
          <cell r="AF129">
            <v>1.583</v>
          </cell>
          <cell r="AG129">
            <v>24</v>
          </cell>
          <cell r="AH129">
            <v>93.4</v>
          </cell>
          <cell r="AI129">
            <v>0</v>
          </cell>
          <cell r="AK129" t="str">
            <v>EXDS50049</v>
          </cell>
          <cell r="AL129">
            <v>0</v>
          </cell>
          <cell r="AO129">
            <v>0</v>
          </cell>
          <cell r="AP129">
            <v>24</v>
          </cell>
          <cell r="AQ129">
            <v>100</v>
          </cell>
          <cell r="AR129">
            <v>0</v>
          </cell>
          <cell r="AT129" t="str">
            <v>EXDS50049</v>
          </cell>
          <cell r="AU129">
            <v>5.7670000000000003</v>
          </cell>
          <cell r="AV129">
            <v>0</v>
          </cell>
          <cell r="AW129">
            <v>100</v>
          </cell>
          <cell r="AX129">
            <v>5.7670000000000003</v>
          </cell>
          <cell r="AY129">
            <v>24</v>
          </cell>
          <cell r="AZ129">
            <v>75.97</v>
          </cell>
          <cell r="BA129">
            <v>5.77</v>
          </cell>
          <cell r="BC129" t="str">
            <v>EXDS50049</v>
          </cell>
          <cell r="BD129">
            <v>5.9669999999999996</v>
          </cell>
          <cell r="BE129">
            <v>0</v>
          </cell>
          <cell r="BF129">
            <v>100</v>
          </cell>
          <cell r="BG129">
            <v>5.9669999999999996</v>
          </cell>
          <cell r="BH129">
            <v>24</v>
          </cell>
          <cell r="BI129">
            <v>75.14</v>
          </cell>
          <cell r="BJ129">
            <v>0</v>
          </cell>
          <cell r="BL129" t="str">
            <v>EXDS50049</v>
          </cell>
          <cell r="BM129">
            <v>0</v>
          </cell>
          <cell r="BP129">
            <v>0</v>
          </cell>
          <cell r="BQ129">
            <v>24</v>
          </cell>
          <cell r="BR129">
            <v>100</v>
          </cell>
          <cell r="BS129">
            <v>0</v>
          </cell>
          <cell r="BU129" t="str">
            <v>EXDS50049</v>
          </cell>
          <cell r="BV129">
            <v>0</v>
          </cell>
          <cell r="BY129">
            <v>0</v>
          </cell>
          <cell r="BZ129">
            <v>24</v>
          </cell>
          <cell r="CA129">
            <v>100</v>
          </cell>
          <cell r="CB129">
            <v>0</v>
          </cell>
          <cell r="CD129" t="str">
            <v>EXDS50049</v>
          </cell>
          <cell r="CE129">
            <v>9.3490000000000002</v>
          </cell>
          <cell r="CF129">
            <v>0</v>
          </cell>
          <cell r="CG129">
            <v>100</v>
          </cell>
          <cell r="CH129">
            <v>9.3490000000000002</v>
          </cell>
          <cell r="CI129">
            <v>24</v>
          </cell>
          <cell r="CJ129">
            <v>61.05</v>
          </cell>
          <cell r="CK129">
            <v>4.67</v>
          </cell>
          <cell r="CM129" t="str">
            <v>EXDS50049</v>
          </cell>
          <cell r="CN129">
            <v>3.5830000000000002</v>
          </cell>
          <cell r="CO129">
            <v>15.35</v>
          </cell>
          <cell r="CP129">
            <v>84.65</v>
          </cell>
          <cell r="CQ129">
            <v>3.5830000000000002</v>
          </cell>
          <cell r="CR129">
            <v>24</v>
          </cell>
          <cell r="CS129">
            <v>85.07</v>
          </cell>
          <cell r="CT129">
            <v>0</v>
          </cell>
          <cell r="CV129" t="str">
            <v>EXDS50049</v>
          </cell>
          <cell r="CW129">
            <v>0</v>
          </cell>
          <cell r="CZ129">
            <v>0</v>
          </cell>
          <cell r="DA129">
            <v>24</v>
          </cell>
          <cell r="DB129">
            <v>100</v>
          </cell>
          <cell r="DC129">
            <v>0</v>
          </cell>
          <cell r="DE129" t="str">
            <v>EXDS50049</v>
          </cell>
          <cell r="DF129">
            <v>0</v>
          </cell>
          <cell r="DI129">
            <v>0</v>
          </cell>
          <cell r="DJ129">
            <v>24</v>
          </cell>
          <cell r="DK129">
            <v>100</v>
          </cell>
          <cell r="DN129" t="str">
            <v>EXDS50049</v>
          </cell>
          <cell r="DO129">
            <v>1.367</v>
          </cell>
          <cell r="DP129">
            <v>0</v>
          </cell>
          <cell r="DQ129">
            <v>100</v>
          </cell>
          <cell r="DR129">
            <v>1.367</v>
          </cell>
          <cell r="DS129">
            <v>24</v>
          </cell>
          <cell r="DT129">
            <v>94.3</v>
          </cell>
          <cell r="DU129">
            <v>0</v>
          </cell>
          <cell r="DW129" t="str">
            <v>EXDS50049</v>
          </cell>
          <cell r="DX129">
            <v>1.75</v>
          </cell>
          <cell r="DY129">
            <v>0</v>
          </cell>
          <cell r="DZ129">
            <v>100</v>
          </cell>
          <cell r="EA129">
            <v>1.75</v>
          </cell>
          <cell r="EB129">
            <v>24</v>
          </cell>
          <cell r="EC129">
            <v>92.71</v>
          </cell>
          <cell r="ED129">
            <v>0</v>
          </cell>
          <cell r="EF129" t="str">
            <v>EXDS50049</v>
          </cell>
          <cell r="EG129">
            <v>0</v>
          </cell>
          <cell r="EJ129">
            <v>0</v>
          </cell>
          <cell r="EK129">
            <v>24</v>
          </cell>
          <cell r="EL129">
            <v>100</v>
          </cell>
          <cell r="EM129">
            <v>0</v>
          </cell>
          <cell r="EO129" t="str">
            <v>EXDS50049</v>
          </cell>
          <cell r="EP129">
            <v>3.05</v>
          </cell>
          <cell r="EQ129">
            <v>0</v>
          </cell>
          <cell r="ER129">
            <v>100</v>
          </cell>
          <cell r="ES129">
            <v>3.05</v>
          </cell>
          <cell r="ET129">
            <v>24</v>
          </cell>
          <cell r="EU129">
            <v>87.29</v>
          </cell>
          <cell r="EV129">
            <v>0</v>
          </cell>
          <cell r="EX129" t="str">
            <v>EXDS50049</v>
          </cell>
          <cell r="EY129">
            <v>0</v>
          </cell>
          <cell r="FB129">
            <v>0</v>
          </cell>
          <cell r="FC129">
            <v>24</v>
          </cell>
          <cell r="FD129">
            <v>100</v>
          </cell>
          <cell r="FE129">
            <v>0</v>
          </cell>
          <cell r="FG129" t="str">
            <v>EXDS50049</v>
          </cell>
          <cell r="FH129">
            <v>5.55</v>
          </cell>
          <cell r="FI129">
            <v>68.468000000000004</v>
          </cell>
          <cell r="FJ129">
            <v>31.532</v>
          </cell>
          <cell r="FK129">
            <v>5.55</v>
          </cell>
          <cell r="FL129">
            <v>24</v>
          </cell>
          <cell r="FM129">
            <v>76.88</v>
          </cell>
          <cell r="FN129">
            <v>0</v>
          </cell>
          <cell r="FP129" t="str">
            <v>EXDS50049</v>
          </cell>
          <cell r="FQ129">
            <v>5.8</v>
          </cell>
          <cell r="FR129">
            <v>0</v>
          </cell>
          <cell r="FS129">
            <v>100</v>
          </cell>
          <cell r="FT129">
            <v>5.8</v>
          </cell>
          <cell r="FU129">
            <v>24</v>
          </cell>
          <cell r="FV129">
            <v>75.83</v>
          </cell>
          <cell r="FW129">
            <v>5.8</v>
          </cell>
          <cell r="FY129" t="str">
            <v>EXDS50049</v>
          </cell>
          <cell r="FZ129">
            <v>2.8</v>
          </cell>
          <cell r="GA129">
            <v>0</v>
          </cell>
          <cell r="GB129">
            <v>100</v>
          </cell>
          <cell r="GC129">
            <v>2.8</v>
          </cell>
          <cell r="GD129">
            <v>24</v>
          </cell>
          <cell r="GE129">
            <v>88.33</v>
          </cell>
          <cell r="GF129">
            <v>0</v>
          </cell>
          <cell r="GH129" t="str">
            <v>EXDS50049</v>
          </cell>
          <cell r="GI129">
            <v>0</v>
          </cell>
          <cell r="GL129">
            <v>0</v>
          </cell>
          <cell r="GM129">
            <v>24</v>
          </cell>
          <cell r="GN129">
            <v>100</v>
          </cell>
          <cell r="GO129">
            <v>0</v>
          </cell>
          <cell r="GQ129" t="str">
            <v>EXDS50049</v>
          </cell>
          <cell r="GR129">
            <v>9.5660000000000007</v>
          </cell>
          <cell r="GS129">
            <v>0</v>
          </cell>
          <cell r="GT129">
            <v>100</v>
          </cell>
          <cell r="GU129">
            <v>9.5660000000000007</v>
          </cell>
          <cell r="GV129">
            <v>24</v>
          </cell>
          <cell r="GW129">
            <v>60.14</v>
          </cell>
          <cell r="GX129">
            <v>4.78</v>
          </cell>
          <cell r="GZ129" t="str">
            <v>EXDS50049</v>
          </cell>
          <cell r="HA129">
            <v>3.1829999999999998</v>
          </cell>
          <cell r="HB129">
            <v>0</v>
          </cell>
          <cell r="HC129">
            <v>100</v>
          </cell>
          <cell r="HD129">
            <v>3.1829999999999998</v>
          </cell>
          <cell r="HE129">
            <v>24</v>
          </cell>
          <cell r="HF129">
            <v>86.74</v>
          </cell>
          <cell r="HG129">
            <v>0</v>
          </cell>
          <cell r="HI129" t="str">
            <v>EXDS50049</v>
          </cell>
          <cell r="HJ129">
            <v>0</v>
          </cell>
          <cell r="HM129">
            <v>0</v>
          </cell>
          <cell r="HN129">
            <v>24</v>
          </cell>
          <cell r="HO129">
            <v>100</v>
          </cell>
          <cell r="HP129">
            <v>0</v>
          </cell>
          <cell r="HR129" t="str">
            <v>EXDS50049</v>
          </cell>
          <cell r="HS129">
            <v>0</v>
          </cell>
          <cell r="HV129">
            <v>0</v>
          </cell>
          <cell r="HW129">
            <v>24</v>
          </cell>
          <cell r="HX129">
            <v>100</v>
          </cell>
          <cell r="HY129">
            <v>0</v>
          </cell>
          <cell r="IA129" t="str">
            <v>EXDS50049</v>
          </cell>
          <cell r="IB129">
            <v>0</v>
          </cell>
          <cell r="IE129">
            <v>0</v>
          </cell>
          <cell r="IF129">
            <v>24</v>
          </cell>
          <cell r="IG129">
            <v>100</v>
          </cell>
          <cell r="IH129">
            <v>0</v>
          </cell>
          <cell r="IJ129" t="str">
            <v>EXDS50049</v>
          </cell>
          <cell r="IK129">
            <v>4.3659999999999997</v>
          </cell>
          <cell r="IL129">
            <v>25.951000000000001</v>
          </cell>
          <cell r="IM129">
            <v>74.049000000000007</v>
          </cell>
          <cell r="IN129">
            <v>4.3659999999999997</v>
          </cell>
          <cell r="IO129">
            <v>24</v>
          </cell>
          <cell r="IP129">
            <v>81.81</v>
          </cell>
          <cell r="IQ129">
            <v>0</v>
          </cell>
        </row>
        <row r="130">
          <cell r="A130" t="str">
            <v>EXHY21006</v>
          </cell>
          <cell r="B130">
            <v>0</v>
          </cell>
          <cell r="E130">
            <v>0</v>
          </cell>
          <cell r="F130">
            <v>0</v>
          </cell>
          <cell r="G130">
            <v>100</v>
          </cell>
          <cell r="H130">
            <v>0</v>
          </cell>
          <cell r="J130" t="str">
            <v>EXHY21006</v>
          </cell>
          <cell r="K130">
            <v>0</v>
          </cell>
          <cell r="N130">
            <v>0</v>
          </cell>
          <cell r="O130">
            <v>0</v>
          </cell>
          <cell r="P130">
            <v>100</v>
          </cell>
          <cell r="Q130">
            <v>0</v>
          </cell>
          <cell r="S130" t="str">
            <v>EXHY21006</v>
          </cell>
          <cell r="T130">
            <v>0</v>
          </cell>
          <cell r="W130">
            <v>0</v>
          </cell>
          <cell r="X130">
            <v>0</v>
          </cell>
          <cell r="Y130">
            <v>100</v>
          </cell>
          <cell r="Z130">
            <v>0</v>
          </cell>
          <cell r="AB130" t="str">
            <v>EXHY21006</v>
          </cell>
          <cell r="AC130">
            <v>0</v>
          </cell>
          <cell r="AF130">
            <v>0</v>
          </cell>
          <cell r="AG130">
            <v>0</v>
          </cell>
          <cell r="AH130">
            <v>100</v>
          </cell>
          <cell r="AI130">
            <v>0</v>
          </cell>
          <cell r="AK130" t="str">
            <v>EXHY21006</v>
          </cell>
          <cell r="AL130">
            <v>0</v>
          </cell>
          <cell r="AO130">
            <v>0</v>
          </cell>
          <cell r="AP130">
            <v>0</v>
          </cell>
          <cell r="AQ130">
            <v>100</v>
          </cell>
          <cell r="AR130">
            <v>0</v>
          </cell>
          <cell r="AT130" t="str">
            <v>EXHY21006</v>
          </cell>
          <cell r="AU130">
            <v>0</v>
          </cell>
          <cell r="AX130">
            <v>0</v>
          </cell>
          <cell r="AY130">
            <v>0</v>
          </cell>
          <cell r="AZ130">
            <v>100</v>
          </cell>
          <cell r="BA130">
            <v>0</v>
          </cell>
          <cell r="BC130" t="str">
            <v>EXHY21006</v>
          </cell>
          <cell r="BD130">
            <v>0</v>
          </cell>
          <cell r="BG130">
            <v>0</v>
          </cell>
          <cell r="BH130">
            <v>0</v>
          </cell>
          <cell r="BI130">
            <v>100</v>
          </cell>
          <cell r="BJ130">
            <v>0</v>
          </cell>
          <cell r="BL130" t="str">
            <v>EXHY21006</v>
          </cell>
          <cell r="BM130">
            <v>0</v>
          </cell>
          <cell r="BP130">
            <v>0</v>
          </cell>
          <cell r="BQ130">
            <v>0</v>
          </cell>
          <cell r="BR130">
            <v>100</v>
          </cell>
          <cell r="BS130">
            <v>0</v>
          </cell>
          <cell r="BU130" t="str">
            <v>EXHY21006</v>
          </cell>
          <cell r="BV130">
            <v>0</v>
          </cell>
          <cell r="BY130">
            <v>0</v>
          </cell>
          <cell r="BZ130">
            <v>0</v>
          </cell>
          <cell r="CA130">
            <v>100</v>
          </cell>
          <cell r="CB130">
            <v>0</v>
          </cell>
          <cell r="CD130" t="str">
            <v>EXHY21006</v>
          </cell>
          <cell r="CE130">
            <v>0</v>
          </cell>
          <cell r="CH130">
            <v>0</v>
          </cell>
          <cell r="CI130">
            <v>0</v>
          </cell>
          <cell r="CJ130">
            <v>100</v>
          </cell>
          <cell r="CK130">
            <v>0</v>
          </cell>
          <cell r="CM130" t="str">
            <v>EXHY21006</v>
          </cell>
          <cell r="CN130">
            <v>0</v>
          </cell>
          <cell r="CQ130">
            <v>0</v>
          </cell>
          <cell r="CR130">
            <v>0</v>
          </cell>
          <cell r="CS130">
            <v>100</v>
          </cell>
          <cell r="CT130">
            <v>0</v>
          </cell>
          <cell r="CV130" t="str">
            <v>EXHY21006</v>
          </cell>
          <cell r="CW130">
            <v>0</v>
          </cell>
          <cell r="CZ130">
            <v>0</v>
          </cell>
          <cell r="DA130">
            <v>0</v>
          </cell>
          <cell r="DB130">
            <v>100</v>
          </cell>
          <cell r="DC130">
            <v>0</v>
          </cell>
          <cell r="DE130" t="str">
            <v>EXHY21006</v>
          </cell>
          <cell r="DF130">
            <v>0</v>
          </cell>
          <cell r="DI130">
            <v>0</v>
          </cell>
          <cell r="DJ130">
            <v>0</v>
          </cell>
          <cell r="DK130">
            <v>100</v>
          </cell>
          <cell r="DN130" t="str">
            <v>EXHY21006</v>
          </cell>
          <cell r="DO130">
            <v>0</v>
          </cell>
          <cell r="DR130">
            <v>0</v>
          </cell>
          <cell r="DS130">
            <v>0</v>
          </cell>
          <cell r="DT130">
            <v>100</v>
          </cell>
          <cell r="DU130">
            <v>0</v>
          </cell>
          <cell r="DW130" t="str">
            <v>EXHY21006</v>
          </cell>
          <cell r="DX130">
            <v>0</v>
          </cell>
          <cell r="EA130">
            <v>0</v>
          </cell>
          <cell r="EB130">
            <v>0</v>
          </cell>
          <cell r="EC130">
            <v>100</v>
          </cell>
          <cell r="ED130">
            <v>0</v>
          </cell>
          <cell r="EF130" t="str">
            <v>EXHY21006</v>
          </cell>
          <cell r="EG130">
            <v>0</v>
          </cell>
          <cell r="EJ130">
            <v>0</v>
          </cell>
          <cell r="EK130">
            <v>0</v>
          </cell>
          <cell r="EL130">
            <v>100</v>
          </cell>
          <cell r="EM130">
            <v>0</v>
          </cell>
          <cell r="EO130" t="str">
            <v>EXHY21006</v>
          </cell>
          <cell r="EP130">
            <v>0</v>
          </cell>
          <cell r="ES130">
            <v>0</v>
          </cell>
          <cell r="ET130">
            <v>0</v>
          </cell>
          <cell r="EU130">
            <v>100</v>
          </cell>
          <cell r="EV130">
            <v>0</v>
          </cell>
          <cell r="EX130" t="str">
            <v>EXHY21006</v>
          </cell>
          <cell r="EY130">
            <v>0</v>
          </cell>
          <cell r="FB130">
            <v>0</v>
          </cell>
          <cell r="FC130">
            <v>0</v>
          </cell>
          <cell r="FD130">
            <v>100</v>
          </cell>
          <cell r="FE130">
            <v>0</v>
          </cell>
          <cell r="FG130" t="str">
            <v>EXHY21006</v>
          </cell>
          <cell r="FH130">
            <v>0</v>
          </cell>
          <cell r="FK130">
            <v>0</v>
          </cell>
          <cell r="FL130">
            <v>0</v>
          </cell>
          <cell r="FM130">
            <v>100</v>
          </cell>
          <cell r="FN130">
            <v>0</v>
          </cell>
          <cell r="FP130" t="str">
            <v>EXHY21006</v>
          </cell>
          <cell r="FQ130">
            <v>0</v>
          </cell>
          <cell r="FT130">
            <v>0</v>
          </cell>
          <cell r="FU130">
            <v>0</v>
          </cell>
          <cell r="FV130">
            <v>100</v>
          </cell>
          <cell r="FW130">
            <v>0</v>
          </cell>
          <cell r="FY130" t="str">
            <v>EXHY21006</v>
          </cell>
          <cell r="FZ130">
            <v>0</v>
          </cell>
          <cell r="GC130">
            <v>0</v>
          </cell>
          <cell r="GD130">
            <v>0</v>
          </cell>
          <cell r="GE130">
            <v>100</v>
          </cell>
          <cell r="GF130">
            <v>0</v>
          </cell>
          <cell r="GH130" t="str">
            <v>EXHY21006</v>
          </cell>
          <cell r="GI130">
            <v>0</v>
          </cell>
          <cell r="GL130">
            <v>0</v>
          </cell>
          <cell r="GM130">
            <v>0</v>
          </cell>
          <cell r="GN130">
            <v>100</v>
          </cell>
          <cell r="GO130">
            <v>0</v>
          </cell>
          <cell r="GQ130" t="str">
            <v>EXHY21006</v>
          </cell>
          <cell r="GR130">
            <v>0</v>
          </cell>
          <cell r="GU130">
            <v>0</v>
          </cell>
          <cell r="GV130">
            <v>0</v>
          </cell>
          <cell r="GW130">
            <v>100</v>
          </cell>
          <cell r="GX130">
            <v>0</v>
          </cell>
          <cell r="GZ130" t="str">
            <v>EXHY21006</v>
          </cell>
          <cell r="HA130">
            <v>0</v>
          </cell>
          <cell r="HD130">
            <v>0</v>
          </cell>
          <cell r="HE130">
            <v>0</v>
          </cell>
          <cell r="HF130">
            <v>100</v>
          </cell>
          <cell r="HG130">
            <v>0</v>
          </cell>
          <cell r="HI130" t="str">
            <v>EXHY21006</v>
          </cell>
          <cell r="HJ130">
            <v>0</v>
          </cell>
          <cell r="HM130">
            <v>0</v>
          </cell>
          <cell r="HN130">
            <v>0</v>
          </cell>
          <cell r="HO130">
            <v>100</v>
          </cell>
          <cell r="HP130">
            <v>0</v>
          </cell>
          <cell r="HR130" t="str">
            <v>EXHY21006</v>
          </cell>
          <cell r="HS130">
            <v>0</v>
          </cell>
          <cell r="HV130">
            <v>0</v>
          </cell>
          <cell r="HW130">
            <v>0</v>
          </cell>
          <cell r="HX130">
            <v>100</v>
          </cell>
          <cell r="HY130">
            <v>0</v>
          </cell>
          <cell r="IA130" t="str">
            <v>EXHY21006</v>
          </cell>
          <cell r="IB130">
            <v>0</v>
          </cell>
          <cell r="IE130">
            <v>0</v>
          </cell>
          <cell r="IF130">
            <v>0</v>
          </cell>
          <cell r="IG130">
            <v>100</v>
          </cell>
          <cell r="IH130">
            <v>0</v>
          </cell>
          <cell r="IJ130" t="str">
            <v>EXHY21006</v>
          </cell>
          <cell r="IK130">
            <v>0</v>
          </cell>
          <cell r="IN130">
            <v>0</v>
          </cell>
          <cell r="IO130">
            <v>0</v>
          </cell>
          <cell r="IP130">
            <v>100</v>
          </cell>
          <cell r="IQ130">
            <v>0</v>
          </cell>
        </row>
        <row r="131">
          <cell r="A131" t="str">
            <v>EXHY21007</v>
          </cell>
          <cell r="B131">
            <v>0</v>
          </cell>
          <cell r="E131">
            <v>0</v>
          </cell>
          <cell r="F131">
            <v>11.817</v>
          </cell>
          <cell r="G131">
            <v>100</v>
          </cell>
          <cell r="H131">
            <v>0</v>
          </cell>
          <cell r="J131" t="str">
            <v>EXHY21007</v>
          </cell>
          <cell r="K131">
            <v>1.417</v>
          </cell>
          <cell r="L131">
            <v>0</v>
          </cell>
          <cell r="M131">
            <v>100</v>
          </cell>
          <cell r="N131">
            <v>1.417</v>
          </cell>
          <cell r="O131">
            <v>24</v>
          </cell>
          <cell r="P131">
            <v>94.1</v>
          </cell>
          <cell r="Q131">
            <v>0</v>
          </cell>
          <cell r="S131" t="str">
            <v>EXHY21007</v>
          </cell>
          <cell r="T131">
            <v>3.6669999999999998</v>
          </cell>
          <cell r="U131">
            <v>0</v>
          </cell>
          <cell r="V131">
            <v>100</v>
          </cell>
          <cell r="W131">
            <v>3.6669999999999998</v>
          </cell>
          <cell r="X131">
            <v>24</v>
          </cell>
          <cell r="Y131">
            <v>84.72</v>
          </cell>
          <cell r="Z131">
            <v>3.67</v>
          </cell>
          <cell r="AB131" t="str">
            <v>EXHY21007</v>
          </cell>
          <cell r="AC131">
            <v>0</v>
          </cell>
          <cell r="AF131">
            <v>0</v>
          </cell>
          <cell r="AG131">
            <v>0</v>
          </cell>
          <cell r="AH131">
            <v>100</v>
          </cell>
          <cell r="AI131">
            <v>0</v>
          </cell>
          <cell r="AK131" t="str">
            <v>EXHY21007</v>
          </cell>
          <cell r="AL131">
            <v>0</v>
          </cell>
          <cell r="AO131">
            <v>0</v>
          </cell>
          <cell r="AP131">
            <v>2.3330000000000002</v>
          </cell>
          <cell r="AQ131">
            <v>100</v>
          </cell>
          <cell r="AR131">
            <v>0</v>
          </cell>
          <cell r="AT131" t="str">
            <v>EXHY21007</v>
          </cell>
          <cell r="AU131">
            <v>0</v>
          </cell>
          <cell r="AX131">
            <v>0</v>
          </cell>
          <cell r="AY131">
            <v>24</v>
          </cell>
          <cell r="AZ131">
            <v>100</v>
          </cell>
          <cell r="BA131">
            <v>0</v>
          </cell>
          <cell r="BC131" t="str">
            <v>EXHY21007</v>
          </cell>
          <cell r="BD131">
            <v>4.3330000000000002</v>
          </cell>
          <cell r="BE131">
            <v>100</v>
          </cell>
          <cell r="BF131">
            <v>0</v>
          </cell>
          <cell r="BG131">
            <v>4.3330000000000002</v>
          </cell>
          <cell r="BH131">
            <v>24</v>
          </cell>
          <cell r="BI131">
            <v>81.95</v>
          </cell>
          <cell r="BJ131">
            <v>0</v>
          </cell>
          <cell r="BL131" t="str">
            <v>EXHY21007</v>
          </cell>
          <cell r="BM131">
            <v>0</v>
          </cell>
          <cell r="BP131">
            <v>0</v>
          </cell>
          <cell r="BQ131">
            <v>24</v>
          </cell>
          <cell r="BR131">
            <v>100</v>
          </cell>
          <cell r="BS131">
            <v>0</v>
          </cell>
          <cell r="BU131" t="str">
            <v>EXHY21007</v>
          </cell>
          <cell r="BV131">
            <v>0</v>
          </cell>
          <cell r="BY131">
            <v>0</v>
          </cell>
          <cell r="BZ131">
            <v>24</v>
          </cell>
          <cell r="CA131">
            <v>100</v>
          </cell>
          <cell r="CB131">
            <v>0</v>
          </cell>
          <cell r="CD131" t="str">
            <v>EXHY21007</v>
          </cell>
          <cell r="CE131">
            <v>0</v>
          </cell>
          <cell r="CH131">
            <v>0</v>
          </cell>
          <cell r="CI131">
            <v>24</v>
          </cell>
          <cell r="CJ131">
            <v>100</v>
          </cell>
          <cell r="CK131">
            <v>0</v>
          </cell>
          <cell r="CM131" t="str">
            <v>EXHY21007</v>
          </cell>
          <cell r="CN131">
            <v>0</v>
          </cell>
          <cell r="CQ131">
            <v>0</v>
          </cell>
          <cell r="CR131">
            <v>24</v>
          </cell>
          <cell r="CS131">
            <v>100</v>
          </cell>
          <cell r="CT131">
            <v>0</v>
          </cell>
          <cell r="CV131" t="str">
            <v>EXHY21007</v>
          </cell>
          <cell r="CW131">
            <v>7.3</v>
          </cell>
          <cell r="CX131">
            <v>0</v>
          </cell>
          <cell r="CY131">
            <v>100</v>
          </cell>
          <cell r="CZ131">
            <v>7.3</v>
          </cell>
          <cell r="DA131">
            <v>11.834</v>
          </cell>
          <cell r="DB131">
            <v>69.58</v>
          </cell>
          <cell r="DC131">
            <v>0</v>
          </cell>
          <cell r="DE131" t="str">
            <v>EXHY21007</v>
          </cell>
          <cell r="DF131">
            <v>0</v>
          </cell>
          <cell r="DI131">
            <v>0</v>
          </cell>
          <cell r="DJ131">
            <v>24</v>
          </cell>
          <cell r="DK131">
            <v>100</v>
          </cell>
          <cell r="DN131" t="str">
            <v>EXHY21007</v>
          </cell>
          <cell r="DO131">
            <v>0</v>
          </cell>
          <cell r="DR131">
            <v>0</v>
          </cell>
          <cell r="DS131">
            <v>11.817</v>
          </cell>
          <cell r="DT131">
            <v>100</v>
          </cell>
          <cell r="DU131">
            <v>0</v>
          </cell>
          <cell r="DW131" t="str">
            <v>EXHY21007</v>
          </cell>
          <cell r="DX131">
            <v>0</v>
          </cell>
          <cell r="EA131">
            <v>0</v>
          </cell>
          <cell r="EB131">
            <v>11.784000000000001</v>
          </cell>
          <cell r="EC131">
            <v>100</v>
          </cell>
          <cell r="ED131">
            <v>0</v>
          </cell>
          <cell r="EF131" t="str">
            <v>EXHY21007</v>
          </cell>
          <cell r="EG131">
            <v>0</v>
          </cell>
          <cell r="EJ131">
            <v>0</v>
          </cell>
          <cell r="EK131">
            <v>11.834</v>
          </cell>
          <cell r="EL131">
            <v>100</v>
          </cell>
          <cell r="EM131">
            <v>0</v>
          </cell>
          <cell r="EO131" t="str">
            <v>EXHY21007</v>
          </cell>
          <cell r="EP131">
            <v>0</v>
          </cell>
          <cell r="ES131">
            <v>0</v>
          </cell>
          <cell r="ET131">
            <v>11.817</v>
          </cell>
          <cell r="EU131">
            <v>100</v>
          </cell>
          <cell r="EV131">
            <v>0</v>
          </cell>
          <cell r="EX131" t="str">
            <v>EXHY21007</v>
          </cell>
          <cell r="EY131">
            <v>0</v>
          </cell>
          <cell r="FB131">
            <v>0</v>
          </cell>
          <cell r="FC131">
            <v>11.833</v>
          </cell>
          <cell r="FD131">
            <v>100</v>
          </cell>
          <cell r="FE131">
            <v>0</v>
          </cell>
          <cell r="FG131" t="str">
            <v>EXHY21007</v>
          </cell>
          <cell r="FH131">
            <v>0</v>
          </cell>
          <cell r="FK131">
            <v>0</v>
          </cell>
          <cell r="FL131">
            <v>11.834</v>
          </cell>
          <cell r="FM131">
            <v>100</v>
          </cell>
          <cell r="FN131">
            <v>0</v>
          </cell>
          <cell r="FP131" t="str">
            <v>EXHY21007</v>
          </cell>
          <cell r="FQ131">
            <v>0</v>
          </cell>
          <cell r="FT131">
            <v>0</v>
          </cell>
          <cell r="FU131">
            <v>24</v>
          </cell>
          <cell r="FV131">
            <v>100</v>
          </cell>
          <cell r="FW131">
            <v>0</v>
          </cell>
          <cell r="FY131" t="str">
            <v>EXHY21007</v>
          </cell>
          <cell r="FZ131">
            <v>0</v>
          </cell>
          <cell r="GC131">
            <v>0</v>
          </cell>
          <cell r="GD131">
            <v>11.833</v>
          </cell>
          <cell r="GE131">
            <v>100</v>
          </cell>
          <cell r="GF131">
            <v>0</v>
          </cell>
          <cell r="GH131" t="str">
            <v>EXHY21007</v>
          </cell>
          <cell r="GI131">
            <v>1</v>
          </cell>
          <cell r="GJ131">
            <v>100</v>
          </cell>
          <cell r="GK131">
            <v>0</v>
          </cell>
          <cell r="GL131">
            <v>1</v>
          </cell>
          <cell r="GM131">
            <v>11.8</v>
          </cell>
          <cell r="GN131">
            <v>95.83</v>
          </cell>
          <cell r="GO131">
            <v>0</v>
          </cell>
          <cell r="GQ131" t="str">
            <v>EXHY21007</v>
          </cell>
          <cell r="GR131">
            <v>0</v>
          </cell>
          <cell r="GU131">
            <v>0</v>
          </cell>
          <cell r="GV131">
            <v>24</v>
          </cell>
          <cell r="GW131">
            <v>100</v>
          </cell>
          <cell r="GX131">
            <v>0</v>
          </cell>
          <cell r="GZ131" t="str">
            <v>EXHY21007</v>
          </cell>
          <cell r="HA131">
            <v>0</v>
          </cell>
          <cell r="HD131">
            <v>0</v>
          </cell>
          <cell r="HE131">
            <v>24</v>
          </cell>
          <cell r="HF131">
            <v>100</v>
          </cell>
          <cell r="HG131">
            <v>0</v>
          </cell>
          <cell r="HI131" t="str">
            <v>EXHY21007</v>
          </cell>
          <cell r="HJ131">
            <v>0</v>
          </cell>
          <cell r="HM131">
            <v>0</v>
          </cell>
          <cell r="HN131">
            <v>0</v>
          </cell>
          <cell r="HO131">
            <v>100</v>
          </cell>
          <cell r="HP131">
            <v>0</v>
          </cell>
          <cell r="HR131" t="str">
            <v>EXHY21007</v>
          </cell>
          <cell r="HS131">
            <v>2.6669999999999998</v>
          </cell>
          <cell r="HT131">
            <v>0</v>
          </cell>
          <cell r="HU131">
            <v>100</v>
          </cell>
          <cell r="HV131">
            <v>2.6669999999999998</v>
          </cell>
          <cell r="HW131">
            <v>24</v>
          </cell>
          <cell r="HX131">
            <v>88.89</v>
          </cell>
          <cell r="HY131">
            <v>0</v>
          </cell>
          <cell r="IA131" t="str">
            <v>EXHY21007</v>
          </cell>
          <cell r="IB131">
            <v>0.45</v>
          </cell>
          <cell r="IC131">
            <v>0</v>
          </cell>
          <cell r="ID131">
            <v>100</v>
          </cell>
          <cell r="IE131">
            <v>0.45</v>
          </cell>
          <cell r="IF131">
            <v>14</v>
          </cell>
          <cell r="IG131">
            <v>98.13</v>
          </cell>
          <cell r="IH131">
            <v>0.45</v>
          </cell>
          <cell r="IJ131" t="str">
            <v>EXHY21007</v>
          </cell>
          <cell r="IK131">
            <v>0</v>
          </cell>
          <cell r="IN131">
            <v>0</v>
          </cell>
          <cell r="IO131">
            <v>0</v>
          </cell>
          <cell r="IP131">
            <v>100</v>
          </cell>
          <cell r="IQ131">
            <v>0</v>
          </cell>
        </row>
        <row r="132">
          <cell r="A132" t="str">
            <v>EXKM12004</v>
          </cell>
          <cell r="B132">
            <v>0</v>
          </cell>
          <cell r="E132">
            <v>0</v>
          </cell>
          <cell r="F132">
            <v>0</v>
          </cell>
          <cell r="G132">
            <v>0</v>
          </cell>
          <cell r="H132">
            <v>0</v>
          </cell>
          <cell r="J132" t="str">
            <v>EXKM12004</v>
          </cell>
          <cell r="K132">
            <v>0</v>
          </cell>
          <cell r="N132">
            <v>0</v>
          </cell>
          <cell r="O132">
            <v>0</v>
          </cell>
          <cell r="P132">
            <v>0</v>
          </cell>
          <cell r="Q132">
            <v>0</v>
          </cell>
          <cell r="S132" t="str">
            <v>EXKM12004</v>
          </cell>
          <cell r="T132">
            <v>0</v>
          </cell>
          <cell r="W132">
            <v>0</v>
          </cell>
          <cell r="X132">
            <v>0</v>
          </cell>
          <cell r="Y132">
            <v>0</v>
          </cell>
          <cell r="Z132">
            <v>0</v>
          </cell>
          <cell r="AB132" t="str">
            <v>EXKM12004</v>
          </cell>
          <cell r="AC132">
            <v>0</v>
          </cell>
          <cell r="AF132">
            <v>0</v>
          </cell>
          <cell r="AG132">
            <v>0</v>
          </cell>
          <cell r="AH132">
            <v>0</v>
          </cell>
          <cell r="AI132">
            <v>0</v>
          </cell>
          <cell r="AK132" t="str">
            <v>EXKM12004</v>
          </cell>
          <cell r="AL132">
            <v>0</v>
          </cell>
          <cell r="AO132">
            <v>0</v>
          </cell>
          <cell r="AP132">
            <v>0</v>
          </cell>
          <cell r="AQ132">
            <v>0</v>
          </cell>
          <cell r="AR132">
            <v>0</v>
          </cell>
          <cell r="AT132" t="str">
            <v>EXKM12004</v>
          </cell>
          <cell r="AU132">
            <v>0</v>
          </cell>
          <cell r="AX132">
            <v>0</v>
          </cell>
          <cell r="AY132">
            <v>0</v>
          </cell>
          <cell r="AZ132">
            <v>0</v>
          </cell>
          <cell r="BA132">
            <v>0</v>
          </cell>
          <cell r="BC132" t="str">
            <v>EXKM12004</v>
          </cell>
          <cell r="BD132">
            <v>0</v>
          </cell>
          <cell r="BG132">
            <v>0</v>
          </cell>
          <cell r="BH132">
            <v>0</v>
          </cell>
          <cell r="BI132">
            <v>0</v>
          </cell>
          <cell r="BJ132">
            <v>0</v>
          </cell>
          <cell r="BL132" t="str">
            <v>EXKM12004</v>
          </cell>
          <cell r="BM132">
            <v>0</v>
          </cell>
          <cell r="BP132">
            <v>0</v>
          </cell>
          <cell r="BQ132">
            <v>0</v>
          </cell>
          <cell r="BR132">
            <v>0</v>
          </cell>
          <cell r="BS132">
            <v>0</v>
          </cell>
          <cell r="BU132" t="str">
            <v>EXKM12004</v>
          </cell>
          <cell r="BV132">
            <v>0</v>
          </cell>
          <cell r="BY132">
            <v>0</v>
          </cell>
          <cell r="BZ132">
            <v>0</v>
          </cell>
          <cell r="CA132">
            <v>0</v>
          </cell>
          <cell r="CB132">
            <v>0</v>
          </cell>
          <cell r="CD132" t="str">
            <v>EXKM12004</v>
          </cell>
          <cell r="CE132">
            <v>0</v>
          </cell>
          <cell r="CH132">
            <v>0</v>
          </cell>
          <cell r="CI132">
            <v>0</v>
          </cell>
          <cell r="CJ132">
            <v>0</v>
          </cell>
          <cell r="CK132">
            <v>0</v>
          </cell>
          <cell r="CM132" t="str">
            <v>EXKM12004</v>
          </cell>
          <cell r="CN132">
            <v>0</v>
          </cell>
          <cell r="CQ132">
            <v>0</v>
          </cell>
          <cell r="CR132">
            <v>0</v>
          </cell>
          <cell r="CS132">
            <v>0</v>
          </cell>
          <cell r="CT132">
            <v>0</v>
          </cell>
          <cell r="CV132" t="str">
            <v>EXKM12004</v>
          </cell>
          <cell r="CW132">
            <v>0</v>
          </cell>
          <cell r="CZ132">
            <v>0</v>
          </cell>
          <cell r="DA132">
            <v>0</v>
          </cell>
          <cell r="DB132">
            <v>0</v>
          </cell>
          <cell r="DC132">
            <v>0</v>
          </cell>
          <cell r="DE132" t="str">
            <v>EXKM12004</v>
          </cell>
          <cell r="DF132">
            <v>0</v>
          </cell>
          <cell r="DI132">
            <v>0</v>
          </cell>
          <cell r="DJ132">
            <v>0</v>
          </cell>
          <cell r="DK132">
            <v>0</v>
          </cell>
          <cell r="DN132" t="str">
            <v>EXKM12004</v>
          </cell>
          <cell r="DO132">
            <v>0</v>
          </cell>
          <cell r="DR132">
            <v>0</v>
          </cell>
          <cell r="DS132">
            <v>0</v>
          </cell>
          <cell r="DT132">
            <v>0</v>
          </cell>
          <cell r="DU132">
            <v>0</v>
          </cell>
          <cell r="DW132" t="str">
            <v>EXKM12004</v>
          </cell>
          <cell r="DX132">
            <v>0</v>
          </cell>
          <cell r="EA132">
            <v>0</v>
          </cell>
          <cell r="EB132">
            <v>0</v>
          </cell>
          <cell r="EC132">
            <v>0</v>
          </cell>
          <cell r="ED132">
            <v>0</v>
          </cell>
          <cell r="EF132" t="str">
            <v>EXKM12004</v>
          </cell>
          <cell r="EG132">
            <v>0</v>
          </cell>
          <cell r="EJ132">
            <v>0</v>
          </cell>
          <cell r="EK132">
            <v>0</v>
          </cell>
          <cell r="EL132">
            <v>0</v>
          </cell>
          <cell r="EM132">
            <v>0</v>
          </cell>
          <cell r="EO132" t="str">
            <v>EXKM12004</v>
          </cell>
          <cell r="EP132">
            <v>0</v>
          </cell>
          <cell r="ES132">
            <v>0</v>
          </cell>
          <cell r="ET132">
            <v>0</v>
          </cell>
          <cell r="EU132">
            <v>0</v>
          </cell>
          <cell r="EV132">
            <v>0</v>
          </cell>
          <cell r="EX132" t="str">
            <v>EXKM12004</v>
          </cell>
          <cell r="EY132">
            <v>0</v>
          </cell>
          <cell r="FB132">
            <v>0</v>
          </cell>
          <cell r="FC132">
            <v>0</v>
          </cell>
          <cell r="FD132">
            <v>0</v>
          </cell>
          <cell r="FE132">
            <v>0</v>
          </cell>
          <cell r="FG132" t="str">
            <v>EXKM12004</v>
          </cell>
          <cell r="FH132">
            <v>0</v>
          </cell>
          <cell r="FK132">
            <v>0</v>
          </cell>
          <cell r="FL132">
            <v>0</v>
          </cell>
          <cell r="FM132">
            <v>0</v>
          </cell>
          <cell r="FN132">
            <v>0</v>
          </cell>
          <cell r="FP132" t="str">
            <v>EXKM12004</v>
          </cell>
          <cell r="FQ132">
            <v>0</v>
          </cell>
          <cell r="FT132">
            <v>0</v>
          </cell>
          <cell r="FU132">
            <v>0</v>
          </cell>
          <cell r="FV132">
            <v>0</v>
          </cell>
          <cell r="FW132">
            <v>0</v>
          </cell>
          <cell r="FY132" t="str">
            <v>EXKM12004</v>
          </cell>
          <cell r="FZ132">
            <v>0</v>
          </cell>
          <cell r="GC132">
            <v>0</v>
          </cell>
          <cell r="GD132">
            <v>0</v>
          </cell>
          <cell r="GE132">
            <v>0</v>
          </cell>
          <cell r="GF132">
            <v>0</v>
          </cell>
          <cell r="GH132" t="str">
            <v>EXKM12004</v>
          </cell>
          <cell r="GI132">
            <v>0</v>
          </cell>
          <cell r="GL132">
            <v>0</v>
          </cell>
          <cell r="GM132">
            <v>0</v>
          </cell>
          <cell r="GN132">
            <v>0</v>
          </cell>
          <cell r="GO132">
            <v>0</v>
          </cell>
          <cell r="GQ132" t="str">
            <v>EXKM12004</v>
          </cell>
          <cell r="GR132">
            <v>0</v>
          </cell>
          <cell r="GU132">
            <v>0</v>
          </cell>
          <cell r="GV132">
            <v>0</v>
          </cell>
          <cell r="GW132">
            <v>0</v>
          </cell>
          <cell r="GX132">
            <v>0</v>
          </cell>
          <cell r="GZ132" t="str">
            <v>EXKM12004</v>
          </cell>
          <cell r="HA132">
            <v>0</v>
          </cell>
          <cell r="HD132">
            <v>0</v>
          </cell>
          <cell r="HE132">
            <v>0</v>
          </cell>
          <cell r="HF132">
            <v>0</v>
          </cell>
          <cell r="HG132">
            <v>0</v>
          </cell>
          <cell r="HI132" t="str">
            <v>EXKM12004</v>
          </cell>
          <cell r="HJ132">
            <v>0</v>
          </cell>
          <cell r="HM132">
            <v>0</v>
          </cell>
          <cell r="HN132">
            <v>0</v>
          </cell>
          <cell r="HO132">
            <v>0</v>
          </cell>
          <cell r="HP132">
            <v>0</v>
          </cell>
          <cell r="HR132" t="str">
            <v>EXKM12004</v>
          </cell>
          <cell r="HS132">
            <v>0</v>
          </cell>
          <cell r="HV132">
            <v>0</v>
          </cell>
          <cell r="HW132">
            <v>0</v>
          </cell>
          <cell r="HX132">
            <v>0</v>
          </cell>
          <cell r="HY132">
            <v>0</v>
          </cell>
          <cell r="IA132" t="str">
            <v>EXKM12004</v>
          </cell>
          <cell r="IB132">
            <v>0</v>
          </cell>
          <cell r="IE132">
            <v>0</v>
          </cell>
          <cell r="IF132">
            <v>0</v>
          </cell>
          <cell r="IG132">
            <v>0</v>
          </cell>
          <cell r="IH132">
            <v>0</v>
          </cell>
          <cell r="IJ132" t="str">
            <v>EXKM12004</v>
          </cell>
          <cell r="IK132">
            <v>0</v>
          </cell>
          <cell r="IN132">
            <v>0</v>
          </cell>
          <cell r="IO132">
            <v>0</v>
          </cell>
          <cell r="IP132">
            <v>0</v>
          </cell>
          <cell r="IQ132">
            <v>0</v>
          </cell>
        </row>
        <row r="133">
          <cell r="A133" t="str">
            <v>EXKM12011</v>
          </cell>
          <cell r="B133">
            <v>0</v>
          </cell>
          <cell r="E133">
            <v>0</v>
          </cell>
          <cell r="F133">
            <v>0</v>
          </cell>
          <cell r="G133">
            <v>0</v>
          </cell>
          <cell r="H133">
            <v>0</v>
          </cell>
          <cell r="J133" t="str">
            <v>EXKM12011</v>
          </cell>
          <cell r="K133">
            <v>0</v>
          </cell>
          <cell r="N133">
            <v>0</v>
          </cell>
          <cell r="O133">
            <v>0</v>
          </cell>
          <cell r="P133">
            <v>0</v>
          </cell>
          <cell r="Q133">
            <v>0</v>
          </cell>
          <cell r="S133" t="str">
            <v>EXKM12011</v>
          </cell>
          <cell r="T133">
            <v>0</v>
          </cell>
          <cell r="W133">
            <v>0</v>
          </cell>
          <cell r="X133">
            <v>0</v>
          </cell>
          <cell r="Y133">
            <v>0</v>
          </cell>
          <cell r="Z133">
            <v>0</v>
          </cell>
          <cell r="AB133" t="str">
            <v>EXKM12011</v>
          </cell>
          <cell r="AC133">
            <v>0</v>
          </cell>
          <cell r="AF133">
            <v>0</v>
          </cell>
          <cell r="AG133">
            <v>0</v>
          </cell>
          <cell r="AH133">
            <v>0</v>
          </cell>
          <cell r="AI133">
            <v>0</v>
          </cell>
          <cell r="AK133" t="str">
            <v>EXKM12011</v>
          </cell>
          <cell r="AL133">
            <v>0</v>
          </cell>
          <cell r="AO133">
            <v>0</v>
          </cell>
          <cell r="AP133">
            <v>0</v>
          </cell>
          <cell r="AQ133">
            <v>0</v>
          </cell>
          <cell r="AR133">
            <v>0</v>
          </cell>
          <cell r="AT133" t="str">
            <v>EXKM12011</v>
          </cell>
          <cell r="AU133">
            <v>0</v>
          </cell>
          <cell r="AX133">
            <v>0</v>
          </cell>
          <cell r="AY133">
            <v>0</v>
          </cell>
          <cell r="AZ133">
            <v>0</v>
          </cell>
          <cell r="BA133">
            <v>0</v>
          </cell>
          <cell r="BC133" t="str">
            <v>EXKM12011</v>
          </cell>
          <cell r="BD133">
            <v>0</v>
          </cell>
          <cell r="BG133">
            <v>0</v>
          </cell>
          <cell r="BH133">
            <v>0</v>
          </cell>
          <cell r="BI133">
            <v>0</v>
          </cell>
          <cell r="BJ133">
            <v>0</v>
          </cell>
          <cell r="BL133" t="str">
            <v>EXKM12011</v>
          </cell>
          <cell r="BM133">
            <v>0</v>
          </cell>
          <cell r="BP133">
            <v>0</v>
          </cell>
          <cell r="BQ133">
            <v>0</v>
          </cell>
          <cell r="BR133">
            <v>0</v>
          </cell>
          <cell r="BS133">
            <v>0</v>
          </cell>
          <cell r="BU133" t="str">
            <v>EXKM12011</v>
          </cell>
          <cell r="BV133">
            <v>0</v>
          </cell>
          <cell r="BY133">
            <v>0</v>
          </cell>
          <cell r="BZ133">
            <v>0</v>
          </cell>
          <cell r="CA133">
            <v>0</v>
          </cell>
          <cell r="CB133">
            <v>0</v>
          </cell>
          <cell r="CD133" t="str">
            <v>EXKM12011</v>
          </cell>
          <cell r="CE133">
            <v>0</v>
          </cell>
          <cell r="CH133">
            <v>0</v>
          </cell>
          <cell r="CI133">
            <v>0</v>
          </cell>
          <cell r="CJ133">
            <v>0</v>
          </cell>
          <cell r="CK133">
            <v>0</v>
          </cell>
          <cell r="CM133" t="str">
            <v>EXKM12011</v>
          </cell>
          <cell r="CN133">
            <v>0</v>
          </cell>
          <cell r="CQ133">
            <v>0</v>
          </cell>
          <cell r="CR133">
            <v>0</v>
          </cell>
          <cell r="CS133">
            <v>0</v>
          </cell>
          <cell r="CT133">
            <v>0</v>
          </cell>
          <cell r="CV133" t="str">
            <v>EXKM12011</v>
          </cell>
          <cell r="CW133">
            <v>0</v>
          </cell>
          <cell r="CZ133">
            <v>0</v>
          </cell>
          <cell r="DA133">
            <v>0</v>
          </cell>
          <cell r="DB133">
            <v>0</v>
          </cell>
          <cell r="DC133">
            <v>0</v>
          </cell>
          <cell r="DE133" t="str">
            <v>EXKM12011</v>
          </cell>
          <cell r="DF133">
            <v>0</v>
          </cell>
          <cell r="DI133">
            <v>0</v>
          </cell>
          <cell r="DJ133">
            <v>0</v>
          </cell>
          <cell r="DK133">
            <v>0</v>
          </cell>
          <cell r="DN133" t="str">
            <v>EXKM12011</v>
          </cell>
          <cell r="DO133">
            <v>0</v>
          </cell>
          <cell r="DR133">
            <v>0</v>
          </cell>
          <cell r="DS133">
            <v>0</v>
          </cell>
          <cell r="DT133">
            <v>0</v>
          </cell>
          <cell r="DU133">
            <v>0</v>
          </cell>
          <cell r="DW133" t="str">
            <v>EXKM12011</v>
          </cell>
          <cell r="DX133">
            <v>0</v>
          </cell>
          <cell r="EA133">
            <v>0</v>
          </cell>
          <cell r="EB133">
            <v>0</v>
          </cell>
          <cell r="EC133">
            <v>0</v>
          </cell>
          <cell r="ED133">
            <v>0</v>
          </cell>
          <cell r="EF133" t="str">
            <v>EXKM12011</v>
          </cell>
          <cell r="EG133">
            <v>0</v>
          </cell>
          <cell r="EJ133">
            <v>0</v>
          </cell>
          <cell r="EK133">
            <v>0</v>
          </cell>
          <cell r="EL133">
            <v>0</v>
          </cell>
          <cell r="EM133">
            <v>0</v>
          </cell>
          <cell r="EO133" t="str">
            <v>EXKM12011</v>
          </cell>
          <cell r="EP133">
            <v>0</v>
          </cell>
          <cell r="ES133">
            <v>0</v>
          </cell>
          <cell r="ET133">
            <v>0</v>
          </cell>
          <cell r="EU133">
            <v>0</v>
          </cell>
          <cell r="EV133">
            <v>0</v>
          </cell>
          <cell r="EX133" t="str">
            <v>EXKM12011</v>
          </cell>
          <cell r="EY133">
            <v>0</v>
          </cell>
          <cell r="FB133">
            <v>0</v>
          </cell>
          <cell r="FC133">
            <v>0</v>
          </cell>
          <cell r="FD133">
            <v>0</v>
          </cell>
          <cell r="FE133">
            <v>0</v>
          </cell>
          <cell r="FG133" t="str">
            <v>EXKM12011</v>
          </cell>
          <cell r="FH133">
            <v>0</v>
          </cell>
          <cell r="FK133">
            <v>0</v>
          </cell>
          <cell r="FL133">
            <v>0</v>
          </cell>
          <cell r="FM133">
            <v>0</v>
          </cell>
          <cell r="FN133">
            <v>0</v>
          </cell>
          <cell r="FP133" t="str">
            <v>EXKM12011</v>
          </cell>
          <cell r="FQ133">
            <v>0</v>
          </cell>
          <cell r="FT133">
            <v>0</v>
          </cell>
          <cell r="FU133">
            <v>0</v>
          </cell>
          <cell r="FV133">
            <v>0</v>
          </cell>
          <cell r="FW133">
            <v>0</v>
          </cell>
          <cell r="FY133" t="str">
            <v>EXKM12011</v>
          </cell>
          <cell r="FZ133">
            <v>0</v>
          </cell>
          <cell r="GC133">
            <v>0</v>
          </cell>
          <cell r="GD133">
            <v>0</v>
          </cell>
          <cell r="GE133">
            <v>0</v>
          </cell>
          <cell r="GF133">
            <v>0</v>
          </cell>
          <cell r="GH133" t="str">
            <v>EXKM12011</v>
          </cell>
          <cell r="GI133">
            <v>0</v>
          </cell>
          <cell r="GL133">
            <v>0</v>
          </cell>
          <cell r="GM133">
            <v>0</v>
          </cell>
          <cell r="GN133">
            <v>0</v>
          </cell>
          <cell r="GO133">
            <v>0</v>
          </cell>
          <cell r="GQ133" t="str">
            <v>EXKM12011</v>
          </cell>
          <cell r="GR133">
            <v>0</v>
          </cell>
          <cell r="GU133">
            <v>0</v>
          </cell>
          <cell r="GV133">
            <v>0</v>
          </cell>
          <cell r="GW133">
            <v>0</v>
          </cell>
          <cell r="GX133">
            <v>0</v>
          </cell>
          <cell r="GZ133" t="str">
            <v>EXKM12011</v>
          </cell>
          <cell r="HA133">
            <v>0</v>
          </cell>
          <cell r="HD133">
            <v>0</v>
          </cell>
          <cell r="HE133">
            <v>0</v>
          </cell>
          <cell r="HF133">
            <v>0</v>
          </cell>
          <cell r="HG133">
            <v>0</v>
          </cell>
          <cell r="HI133" t="str">
            <v>EXKM12011</v>
          </cell>
          <cell r="HJ133">
            <v>0</v>
          </cell>
          <cell r="HM133">
            <v>0</v>
          </cell>
          <cell r="HN133">
            <v>0</v>
          </cell>
          <cell r="HO133">
            <v>0</v>
          </cell>
          <cell r="HP133">
            <v>0</v>
          </cell>
          <cell r="HR133" t="str">
            <v>EXKM12011</v>
          </cell>
          <cell r="HS133">
            <v>0</v>
          </cell>
          <cell r="HV133">
            <v>0</v>
          </cell>
          <cell r="HW133">
            <v>0</v>
          </cell>
          <cell r="HX133">
            <v>0</v>
          </cell>
          <cell r="HY133">
            <v>0</v>
          </cell>
          <cell r="IA133" t="str">
            <v>EXKM12011</v>
          </cell>
          <cell r="IB133">
            <v>0</v>
          </cell>
          <cell r="IE133">
            <v>0</v>
          </cell>
          <cell r="IF133">
            <v>0</v>
          </cell>
          <cell r="IG133">
            <v>0</v>
          </cell>
          <cell r="IH133">
            <v>0</v>
          </cell>
          <cell r="IJ133" t="str">
            <v>EXKM12011</v>
          </cell>
          <cell r="IK133">
            <v>0</v>
          </cell>
          <cell r="IN133">
            <v>0</v>
          </cell>
          <cell r="IO133">
            <v>0</v>
          </cell>
          <cell r="IP133">
            <v>0</v>
          </cell>
          <cell r="IQ133">
            <v>0</v>
          </cell>
        </row>
        <row r="134">
          <cell r="A134" t="str">
            <v>EXKM12015</v>
          </cell>
          <cell r="B134">
            <v>8.4830000000000005</v>
          </cell>
          <cell r="C134">
            <v>100</v>
          </cell>
          <cell r="D134">
            <v>0</v>
          </cell>
          <cell r="E134">
            <v>8.4830000000000005</v>
          </cell>
          <cell r="F134">
            <v>12.916</v>
          </cell>
          <cell r="G134">
            <v>34.32</v>
          </cell>
          <cell r="H134">
            <v>0</v>
          </cell>
          <cell r="J134" t="str">
            <v>EXKM12015</v>
          </cell>
          <cell r="K134">
            <v>0.86699999999999999</v>
          </cell>
          <cell r="L134">
            <v>0</v>
          </cell>
          <cell r="M134">
            <v>100</v>
          </cell>
          <cell r="N134">
            <v>0.86699999999999999</v>
          </cell>
          <cell r="O134">
            <v>24</v>
          </cell>
          <cell r="P134">
            <v>96.39</v>
          </cell>
          <cell r="Q134">
            <v>0</v>
          </cell>
          <cell r="S134" t="str">
            <v>EXKM12015</v>
          </cell>
          <cell r="T134">
            <v>0</v>
          </cell>
          <cell r="W134">
            <v>0</v>
          </cell>
          <cell r="X134">
            <v>24</v>
          </cell>
          <cell r="Y134">
            <v>100</v>
          </cell>
          <cell r="Z134">
            <v>0</v>
          </cell>
          <cell r="AB134" t="str">
            <v>EXKM12015</v>
          </cell>
          <cell r="AC134">
            <v>7.0170000000000003</v>
          </cell>
          <cell r="AD134">
            <v>0</v>
          </cell>
          <cell r="AE134">
            <v>100</v>
          </cell>
          <cell r="AF134">
            <v>7.0170000000000003</v>
          </cell>
          <cell r="AG134">
            <v>24</v>
          </cell>
          <cell r="AH134">
            <v>70.760000000000005</v>
          </cell>
          <cell r="AI134">
            <v>7.02</v>
          </cell>
          <cell r="AK134" t="str">
            <v>EXKM12015</v>
          </cell>
          <cell r="AL134">
            <v>9.2490000000000006</v>
          </cell>
          <cell r="AM134">
            <v>0</v>
          </cell>
          <cell r="AN134">
            <v>100</v>
          </cell>
          <cell r="AO134">
            <v>9.2490000000000006</v>
          </cell>
          <cell r="AP134">
            <v>24</v>
          </cell>
          <cell r="AQ134">
            <v>61.46</v>
          </cell>
          <cell r="AR134">
            <v>9.25</v>
          </cell>
          <cell r="AT134" t="str">
            <v>EXKM12015</v>
          </cell>
          <cell r="AU134">
            <v>13.984</v>
          </cell>
          <cell r="AV134">
            <v>0</v>
          </cell>
          <cell r="AW134">
            <v>100</v>
          </cell>
          <cell r="AX134">
            <v>13.984</v>
          </cell>
          <cell r="AY134">
            <v>24</v>
          </cell>
          <cell r="AZ134">
            <v>41.73</v>
          </cell>
          <cell r="BA134">
            <v>6.99</v>
          </cell>
          <cell r="BC134" t="str">
            <v>EXKM12015</v>
          </cell>
          <cell r="BD134">
            <v>3.8170000000000002</v>
          </cell>
          <cell r="BE134">
            <v>0</v>
          </cell>
          <cell r="BF134">
            <v>100</v>
          </cell>
          <cell r="BG134">
            <v>3.8170000000000002</v>
          </cell>
          <cell r="BH134">
            <v>24</v>
          </cell>
          <cell r="BI134">
            <v>84.1</v>
          </cell>
          <cell r="BJ134">
            <v>0</v>
          </cell>
          <cell r="BL134" t="str">
            <v>EXKM12015</v>
          </cell>
          <cell r="BM134">
            <v>6</v>
          </cell>
          <cell r="BN134">
            <v>0</v>
          </cell>
          <cell r="BO134">
            <v>100</v>
          </cell>
          <cell r="BP134">
            <v>6</v>
          </cell>
          <cell r="BQ134">
            <v>24</v>
          </cell>
          <cell r="BR134">
            <v>75</v>
          </cell>
          <cell r="BS134">
            <v>0</v>
          </cell>
          <cell r="BU134" t="str">
            <v>EXKM12015</v>
          </cell>
          <cell r="BV134">
            <v>10.532999999999999</v>
          </cell>
          <cell r="BW134">
            <v>0</v>
          </cell>
          <cell r="BX134">
            <v>100</v>
          </cell>
          <cell r="BY134">
            <v>10.532999999999999</v>
          </cell>
          <cell r="BZ134">
            <v>24</v>
          </cell>
          <cell r="CA134">
            <v>56.11</v>
          </cell>
          <cell r="CB134">
            <v>0</v>
          </cell>
          <cell r="CD134" t="str">
            <v>EXKM12015</v>
          </cell>
          <cell r="CE134">
            <v>9</v>
          </cell>
          <cell r="CF134">
            <v>78.144000000000005</v>
          </cell>
          <cell r="CG134">
            <v>21.856000000000002</v>
          </cell>
          <cell r="CH134">
            <v>9</v>
          </cell>
          <cell r="CI134">
            <v>24</v>
          </cell>
          <cell r="CJ134">
            <v>62.5</v>
          </cell>
          <cell r="CK134">
            <v>0</v>
          </cell>
          <cell r="CM134" t="str">
            <v>EXKM12015</v>
          </cell>
          <cell r="CN134">
            <v>5.4829999999999997</v>
          </cell>
          <cell r="CO134">
            <v>0</v>
          </cell>
          <cell r="CP134">
            <v>100</v>
          </cell>
          <cell r="CQ134">
            <v>5.4829999999999997</v>
          </cell>
          <cell r="CR134">
            <v>24</v>
          </cell>
          <cell r="CS134">
            <v>77.150000000000006</v>
          </cell>
          <cell r="CT134">
            <v>5.48</v>
          </cell>
          <cell r="CV134" t="str">
            <v>EXKM12015</v>
          </cell>
          <cell r="CW134">
            <v>2.6829999999999998</v>
          </cell>
          <cell r="CX134">
            <v>0</v>
          </cell>
          <cell r="CY134">
            <v>100</v>
          </cell>
          <cell r="CZ134">
            <v>2.6829999999999998</v>
          </cell>
          <cell r="DA134">
            <v>24</v>
          </cell>
          <cell r="DB134">
            <v>88.82</v>
          </cell>
          <cell r="DC134">
            <v>0</v>
          </cell>
          <cell r="DE134" t="str">
            <v>EXKM12015</v>
          </cell>
          <cell r="DF134">
            <v>22.616</v>
          </cell>
          <cell r="DG134">
            <v>68.536000000000001</v>
          </cell>
          <cell r="DH134">
            <v>31.463999999999999</v>
          </cell>
          <cell r="DI134">
            <v>22.616</v>
          </cell>
          <cell r="DJ134">
            <v>24</v>
          </cell>
          <cell r="DK134">
            <v>5.77</v>
          </cell>
          <cell r="DN134" t="str">
            <v>EXKM12015</v>
          </cell>
          <cell r="DO134">
            <v>22.033000000000001</v>
          </cell>
          <cell r="DP134">
            <v>80.183999999999997</v>
          </cell>
          <cell r="DQ134">
            <v>19.815999999999999</v>
          </cell>
          <cell r="DR134">
            <v>22.033000000000001</v>
          </cell>
          <cell r="DS134">
            <v>24</v>
          </cell>
          <cell r="DT134">
            <v>8.1999999999999993</v>
          </cell>
          <cell r="DU134">
            <v>0</v>
          </cell>
          <cell r="DW134" t="str">
            <v>EXKM12015</v>
          </cell>
          <cell r="DX134">
            <v>18.733000000000001</v>
          </cell>
          <cell r="DY134">
            <v>0</v>
          </cell>
          <cell r="DZ134">
            <v>100</v>
          </cell>
          <cell r="EA134">
            <v>18.733000000000001</v>
          </cell>
          <cell r="EB134">
            <v>24</v>
          </cell>
          <cell r="EC134">
            <v>21.95</v>
          </cell>
          <cell r="ED134">
            <v>9.3699999999999992</v>
          </cell>
          <cell r="EF134" t="str">
            <v>EXKM12015</v>
          </cell>
          <cell r="EG134">
            <v>16.733000000000001</v>
          </cell>
          <cell r="EH134">
            <v>46.213999999999999</v>
          </cell>
          <cell r="EI134">
            <v>53.786000000000001</v>
          </cell>
          <cell r="EJ134">
            <v>16.733000000000001</v>
          </cell>
          <cell r="EK134">
            <v>24</v>
          </cell>
          <cell r="EL134">
            <v>30.28</v>
          </cell>
          <cell r="EM134">
            <v>0</v>
          </cell>
          <cell r="EO134" t="str">
            <v>EXKM12015</v>
          </cell>
          <cell r="EP134">
            <v>1.75</v>
          </cell>
          <cell r="EQ134">
            <v>0</v>
          </cell>
          <cell r="ER134">
            <v>100</v>
          </cell>
          <cell r="ES134">
            <v>1.75</v>
          </cell>
          <cell r="ET134">
            <v>24</v>
          </cell>
          <cell r="EU134">
            <v>92.71</v>
          </cell>
          <cell r="EV134">
            <v>0</v>
          </cell>
          <cell r="EX134" t="str">
            <v>EXKM12015</v>
          </cell>
          <cell r="EY134">
            <v>3.9670000000000001</v>
          </cell>
          <cell r="EZ134">
            <v>0</v>
          </cell>
          <cell r="FA134">
            <v>100</v>
          </cell>
          <cell r="FB134">
            <v>3.9670000000000001</v>
          </cell>
          <cell r="FC134">
            <v>24</v>
          </cell>
          <cell r="FD134">
            <v>83.47</v>
          </cell>
          <cell r="FE134">
            <v>0</v>
          </cell>
          <cell r="FG134" t="str">
            <v>EXKM12015</v>
          </cell>
          <cell r="FH134">
            <v>1.8169999999999999</v>
          </cell>
          <cell r="FI134">
            <v>0</v>
          </cell>
          <cell r="FJ134">
            <v>100</v>
          </cell>
          <cell r="FK134">
            <v>1.8169999999999999</v>
          </cell>
          <cell r="FL134">
            <v>24</v>
          </cell>
          <cell r="FM134">
            <v>92.43</v>
          </cell>
          <cell r="FN134">
            <v>0.91</v>
          </cell>
          <cell r="FP134" t="str">
            <v>EXKM12015</v>
          </cell>
          <cell r="FQ134">
            <v>10.483000000000001</v>
          </cell>
          <cell r="FR134">
            <v>0</v>
          </cell>
          <cell r="FS134">
            <v>100</v>
          </cell>
          <cell r="FT134">
            <v>10.483000000000001</v>
          </cell>
          <cell r="FU134">
            <v>24</v>
          </cell>
          <cell r="FV134">
            <v>56.32</v>
          </cell>
          <cell r="FW134">
            <v>0</v>
          </cell>
          <cell r="FY134" t="str">
            <v>EXKM12015</v>
          </cell>
          <cell r="FZ134">
            <v>5.9160000000000004</v>
          </cell>
          <cell r="GA134">
            <v>0</v>
          </cell>
          <cell r="GB134">
            <v>100</v>
          </cell>
          <cell r="GC134">
            <v>5.9160000000000004</v>
          </cell>
          <cell r="GD134">
            <v>24</v>
          </cell>
          <cell r="GE134">
            <v>75.349999999999994</v>
          </cell>
          <cell r="GF134">
            <v>0</v>
          </cell>
          <cell r="GH134" t="str">
            <v>EXKM12015</v>
          </cell>
          <cell r="GI134">
            <v>17.05</v>
          </cell>
          <cell r="GJ134">
            <v>0</v>
          </cell>
          <cell r="GK134">
            <v>100</v>
          </cell>
          <cell r="GL134">
            <v>17.05</v>
          </cell>
          <cell r="GM134">
            <v>24</v>
          </cell>
          <cell r="GN134">
            <v>28.96</v>
          </cell>
          <cell r="GO134">
            <v>17.05</v>
          </cell>
          <cell r="GQ134" t="str">
            <v>EXKM12015</v>
          </cell>
          <cell r="GR134">
            <v>9.75</v>
          </cell>
          <cell r="GS134">
            <v>0</v>
          </cell>
          <cell r="GT134">
            <v>100</v>
          </cell>
          <cell r="GU134">
            <v>9.75</v>
          </cell>
          <cell r="GV134">
            <v>24</v>
          </cell>
          <cell r="GW134">
            <v>59.38</v>
          </cell>
          <cell r="GX134">
            <v>0</v>
          </cell>
          <cell r="GZ134" t="str">
            <v>EXKM12015</v>
          </cell>
          <cell r="HA134">
            <v>5.234</v>
          </cell>
          <cell r="HB134">
            <v>0</v>
          </cell>
          <cell r="HC134">
            <v>100</v>
          </cell>
          <cell r="HD134">
            <v>5.234</v>
          </cell>
          <cell r="HE134">
            <v>24</v>
          </cell>
          <cell r="HF134">
            <v>78.19</v>
          </cell>
          <cell r="HG134">
            <v>0</v>
          </cell>
          <cell r="HI134" t="str">
            <v>EXKM12015</v>
          </cell>
          <cell r="HJ134">
            <v>2</v>
          </cell>
          <cell r="HK134">
            <v>70.849999999999994</v>
          </cell>
          <cell r="HL134">
            <v>29.15</v>
          </cell>
          <cell r="HM134">
            <v>2</v>
          </cell>
          <cell r="HN134">
            <v>24</v>
          </cell>
          <cell r="HO134">
            <v>91.67</v>
          </cell>
          <cell r="HP134">
            <v>0</v>
          </cell>
          <cell r="HR134" t="str">
            <v>EXKM12015</v>
          </cell>
          <cell r="HS134">
            <v>14.217000000000001</v>
          </cell>
          <cell r="HT134">
            <v>0</v>
          </cell>
          <cell r="HU134">
            <v>100</v>
          </cell>
          <cell r="HV134">
            <v>14.217000000000001</v>
          </cell>
          <cell r="HW134">
            <v>24</v>
          </cell>
          <cell r="HX134">
            <v>40.76</v>
          </cell>
          <cell r="HY134">
            <v>7.11</v>
          </cell>
          <cell r="IA134" t="str">
            <v>EXKM12015</v>
          </cell>
          <cell r="IB134">
            <v>4.4169999999999998</v>
          </cell>
          <cell r="IC134">
            <v>26.420999999999999</v>
          </cell>
          <cell r="ID134">
            <v>73.578999999999994</v>
          </cell>
          <cell r="IE134">
            <v>4.4169999999999998</v>
          </cell>
          <cell r="IF134">
            <v>24</v>
          </cell>
          <cell r="IG134">
            <v>81.599999999999994</v>
          </cell>
          <cell r="IH134">
            <v>4.42</v>
          </cell>
          <cell r="IJ134" t="str">
            <v>EXKM12015</v>
          </cell>
          <cell r="IK134">
            <v>0</v>
          </cell>
          <cell r="IN134">
            <v>0</v>
          </cell>
          <cell r="IO134">
            <v>24</v>
          </cell>
          <cell r="IP134">
            <v>100</v>
          </cell>
          <cell r="IQ134">
            <v>0</v>
          </cell>
        </row>
        <row r="135">
          <cell r="A135" t="str">
            <v>EXKM12018</v>
          </cell>
          <cell r="B135">
            <v>0</v>
          </cell>
          <cell r="E135">
            <v>0</v>
          </cell>
          <cell r="F135">
            <v>0</v>
          </cell>
          <cell r="G135">
            <v>0</v>
          </cell>
          <cell r="H135">
            <v>0</v>
          </cell>
          <cell r="J135" t="str">
            <v>EXKM12018</v>
          </cell>
          <cell r="K135">
            <v>0</v>
          </cell>
          <cell r="N135">
            <v>0</v>
          </cell>
          <cell r="O135">
            <v>0</v>
          </cell>
          <cell r="P135">
            <v>0</v>
          </cell>
          <cell r="Q135">
            <v>0</v>
          </cell>
          <cell r="S135" t="str">
            <v>EXKM12018</v>
          </cell>
          <cell r="T135">
            <v>0</v>
          </cell>
          <cell r="W135">
            <v>0</v>
          </cell>
          <cell r="X135">
            <v>0</v>
          </cell>
          <cell r="Y135">
            <v>0</v>
          </cell>
          <cell r="Z135">
            <v>0</v>
          </cell>
          <cell r="AB135" t="str">
            <v>EXKM12018</v>
          </cell>
          <cell r="AC135">
            <v>0</v>
          </cell>
          <cell r="AF135">
            <v>0</v>
          </cell>
          <cell r="AG135">
            <v>0</v>
          </cell>
          <cell r="AH135">
            <v>0</v>
          </cell>
          <cell r="AI135">
            <v>0</v>
          </cell>
          <cell r="AK135" t="str">
            <v>EXKM12018</v>
          </cell>
          <cell r="AL135">
            <v>0</v>
          </cell>
          <cell r="AO135">
            <v>0</v>
          </cell>
          <cell r="AP135">
            <v>0</v>
          </cell>
          <cell r="AQ135">
            <v>0</v>
          </cell>
          <cell r="AR135">
            <v>0</v>
          </cell>
          <cell r="AT135" t="str">
            <v>EXKM12018</v>
          </cell>
          <cell r="AU135">
            <v>0</v>
          </cell>
          <cell r="AX135">
            <v>0</v>
          </cell>
          <cell r="AY135">
            <v>0</v>
          </cell>
          <cell r="AZ135">
            <v>0</v>
          </cell>
          <cell r="BA135">
            <v>0</v>
          </cell>
          <cell r="BC135" t="str">
            <v>EXKM12018</v>
          </cell>
          <cell r="BD135">
            <v>0</v>
          </cell>
          <cell r="BG135">
            <v>0</v>
          </cell>
          <cell r="BH135">
            <v>0</v>
          </cell>
          <cell r="BI135">
            <v>0</v>
          </cell>
          <cell r="BJ135">
            <v>0</v>
          </cell>
          <cell r="BL135" t="str">
            <v>EXKM12018</v>
          </cell>
          <cell r="BM135">
            <v>0</v>
          </cell>
          <cell r="BP135">
            <v>0</v>
          </cell>
          <cell r="BQ135">
            <v>0</v>
          </cell>
          <cell r="BR135">
            <v>0</v>
          </cell>
          <cell r="BS135">
            <v>0</v>
          </cell>
          <cell r="BU135" t="str">
            <v>EXKM12018</v>
          </cell>
          <cell r="BV135">
            <v>0</v>
          </cell>
          <cell r="BY135">
            <v>0</v>
          </cell>
          <cell r="BZ135">
            <v>0</v>
          </cell>
          <cell r="CA135">
            <v>0</v>
          </cell>
          <cell r="CB135">
            <v>0</v>
          </cell>
          <cell r="CD135" t="str">
            <v>EXKM12018</v>
          </cell>
          <cell r="CE135">
            <v>0</v>
          </cell>
          <cell r="CH135">
            <v>0</v>
          </cell>
          <cell r="CI135">
            <v>0</v>
          </cell>
          <cell r="CJ135">
            <v>0</v>
          </cell>
          <cell r="CK135">
            <v>0</v>
          </cell>
          <cell r="CM135" t="str">
            <v>EXKM12018</v>
          </cell>
          <cell r="CN135">
            <v>0</v>
          </cell>
          <cell r="CQ135">
            <v>0</v>
          </cell>
          <cell r="CR135">
            <v>0</v>
          </cell>
          <cell r="CS135">
            <v>0</v>
          </cell>
          <cell r="CT135">
            <v>0</v>
          </cell>
          <cell r="CV135" t="str">
            <v>EXKM12018</v>
          </cell>
          <cell r="CW135">
            <v>0</v>
          </cell>
          <cell r="CZ135">
            <v>0</v>
          </cell>
          <cell r="DA135">
            <v>0</v>
          </cell>
          <cell r="DB135">
            <v>0</v>
          </cell>
          <cell r="DC135">
            <v>0</v>
          </cell>
          <cell r="DE135" t="str">
            <v>EXKM12018</v>
          </cell>
          <cell r="DF135">
            <v>0</v>
          </cell>
          <cell r="DI135">
            <v>0</v>
          </cell>
          <cell r="DJ135">
            <v>0</v>
          </cell>
          <cell r="DK135">
            <v>0</v>
          </cell>
          <cell r="DN135" t="str">
            <v>EXKM12018</v>
          </cell>
          <cell r="DO135">
            <v>0</v>
          </cell>
          <cell r="DR135">
            <v>0</v>
          </cell>
          <cell r="DS135">
            <v>0</v>
          </cell>
          <cell r="DT135">
            <v>0</v>
          </cell>
          <cell r="DU135">
            <v>0</v>
          </cell>
          <cell r="DW135" t="str">
            <v>EXKM12018</v>
          </cell>
          <cell r="DX135">
            <v>0</v>
          </cell>
          <cell r="EA135">
            <v>0</v>
          </cell>
          <cell r="EB135">
            <v>0</v>
          </cell>
          <cell r="EC135">
            <v>0</v>
          </cell>
          <cell r="ED135">
            <v>0</v>
          </cell>
          <cell r="EF135" t="str">
            <v>EXKM12018</v>
          </cell>
          <cell r="EG135">
            <v>0</v>
          </cell>
          <cell r="EJ135">
            <v>0</v>
          </cell>
          <cell r="EK135">
            <v>0</v>
          </cell>
          <cell r="EL135">
            <v>0</v>
          </cell>
          <cell r="EM135">
            <v>0</v>
          </cell>
          <cell r="EO135" t="str">
            <v>EXKM12018</v>
          </cell>
          <cell r="EP135">
            <v>0</v>
          </cell>
          <cell r="ES135">
            <v>0</v>
          </cell>
          <cell r="ET135">
            <v>0</v>
          </cell>
          <cell r="EU135">
            <v>0</v>
          </cell>
          <cell r="EV135">
            <v>0</v>
          </cell>
          <cell r="EX135" t="str">
            <v>EXKM12018</v>
          </cell>
          <cell r="EY135">
            <v>0</v>
          </cell>
          <cell r="FB135">
            <v>0</v>
          </cell>
          <cell r="FC135">
            <v>0</v>
          </cell>
          <cell r="FD135">
            <v>0</v>
          </cell>
          <cell r="FE135">
            <v>0</v>
          </cell>
          <cell r="FG135" t="str">
            <v>EXKM12018</v>
          </cell>
          <cell r="FH135">
            <v>0</v>
          </cell>
          <cell r="FK135">
            <v>0</v>
          </cell>
          <cell r="FL135">
            <v>0</v>
          </cell>
          <cell r="FM135">
            <v>0</v>
          </cell>
          <cell r="FN135">
            <v>0</v>
          </cell>
          <cell r="FP135" t="str">
            <v>EXKM12018</v>
          </cell>
          <cell r="FQ135">
            <v>0</v>
          </cell>
          <cell r="FT135">
            <v>0</v>
          </cell>
          <cell r="FU135">
            <v>0</v>
          </cell>
          <cell r="FV135">
            <v>0</v>
          </cell>
          <cell r="FW135">
            <v>0</v>
          </cell>
          <cell r="FY135" t="str">
            <v>EXKM12018</v>
          </cell>
          <cell r="FZ135">
            <v>0</v>
          </cell>
          <cell r="GC135">
            <v>0</v>
          </cell>
          <cell r="GD135">
            <v>0</v>
          </cell>
          <cell r="GE135">
            <v>0</v>
          </cell>
          <cell r="GF135">
            <v>0</v>
          </cell>
          <cell r="GH135" t="str">
            <v>EXKM12018</v>
          </cell>
          <cell r="GI135">
            <v>0</v>
          </cell>
          <cell r="GL135">
            <v>0</v>
          </cell>
          <cell r="GM135">
            <v>0</v>
          </cell>
          <cell r="GN135">
            <v>0</v>
          </cell>
          <cell r="GO135">
            <v>0</v>
          </cell>
          <cell r="GQ135" t="str">
            <v>EXKM12018</v>
          </cell>
          <cell r="GR135">
            <v>0</v>
          </cell>
          <cell r="GU135">
            <v>0</v>
          </cell>
          <cell r="GV135">
            <v>0</v>
          </cell>
          <cell r="GW135">
            <v>0</v>
          </cell>
          <cell r="GX135">
            <v>0</v>
          </cell>
          <cell r="GZ135" t="str">
            <v>EXKM12018</v>
          </cell>
          <cell r="HA135">
            <v>0</v>
          </cell>
          <cell r="HD135">
            <v>0</v>
          </cell>
          <cell r="HE135">
            <v>0</v>
          </cell>
          <cell r="HF135">
            <v>0</v>
          </cell>
          <cell r="HG135">
            <v>0</v>
          </cell>
          <cell r="HI135" t="str">
            <v>EXKM12018</v>
          </cell>
          <cell r="HJ135">
            <v>0</v>
          </cell>
          <cell r="HM135">
            <v>0</v>
          </cell>
          <cell r="HN135">
            <v>0</v>
          </cell>
          <cell r="HO135">
            <v>0</v>
          </cell>
          <cell r="HP135">
            <v>0</v>
          </cell>
          <cell r="HR135" t="str">
            <v>EXKM12018</v>
          </cell>
          <cell r="HS135">
            <v>0</v>
          </cell>
          <cell r="HV135">
            <v>0</v>
          </cell>
          <cell r="HW135">
            <v>0</v>
          </cell>
          <cell r="HX135">
            <v>0</v>
          </cell>
          <cell r="HY135">
            <v>0</v>
          </cell>
          <cell r="IA135" t="str">
            <v>EXKM12018</v>
          </cell>
          <cell r="IB135">
            <v>0</v>
          </cell>
          <cell r="IE135">
            <v>0</v>
          </cell>
          <cell r="IF135">
            <v>0</v>
          </cell>
          <cell r="IG135">
            <v>0</v>
          </cell>
          <cell r="IH135">
            <v>0</v>
          </cell>
          <cell r="IJ135" t="str">
            <v>EXKM12018</v>
          </cell>
          <cell r="IK135">
            <v>0</v>
          </cell>
          <cell r="IN135">
            <v>0</v>
          </cell>
          <cell r="IO135">
            <v>0</v>
          </cell>
          <cell r="IP135">
            <v>0</v>
          </cell>
          <cell r="IQ135">
            <v>0</v>
          </cell>
        </row>
        <row r="136">
          <cell r="A136" t="str">
            <v>EXKM12028</v>
          </cell>
          <cell r="B136">
            <v>2.2669999999999999</v>
          </cell>
          <cell r="C136">
            <v>0</v>
          </cell>
          <cell r="D136">
            <v>100</v>
          </cell>
          <cell r="E136">
            <v>2.2669999999999999</v>
          </cell>
          <cell r="F136">
            <v>24</v>
          </cell>
          <cell r="G136">
            <v>90.55</v>
          </cell>
          <cell r="H136">
            <v>0</v>
          </cell>
          <cell r="J136" t="str">
            <v>EXKM12028</v>
          </cell>
          <cell r="K136">
            <v>9.5</v>
          </cell>
          <cell r="L136">
            <v>100</v>
          </cell>
          <cell r="M136">
            <v>0</v>
          </cell>
          <cell r="N136">
            <v>9.5</v>
          </cell>
          <cell r="O136">
            <v>24</v>
          </cell>
          <cell r="P136">
            <v>60.42</v>
          </cell>
          <cell r="Q136">
            <v>0</v>
          </cell>
          <cell r="S136" t="str">
            <v>EXKM12028</v>
          </cell>
          <cell r="T136">
            <v>1.117</v>
          </cell>
          <cell r="U136">
            <v>0</v>
          </cell>
          <cell r="V136">
            <v>100</v>
          </cell>
          <cell r="W136">
            <v>1.117</v>
          </cell>
          <cell r="X136">
            <v>24</v>
          </cell>
          <cell r="Y136">
            <v>95.35</v>
          </cell>
          <cell r="Z136">
            <v>1.1200000000000001</v>
          </cell>
          <cell r="AB136" t="str">
            <v>EXKM12028</v>
          </cell>
          <cell r="AC136">
            <v>3.6669999999999998</v>
          </cell>
          <cell r="AD136">
            <v>0</v>
          </cell>
          <cell r="AE136">
            <v>100</v>
          </cell>
          <cell r="AF136">
            <v>3.6669999999999998</v>
          </cell>
          <cell r="AG136">
            <v>24</v>
          </cell>
          <cell r="AH136">
            <v>84.72</v>
          </cell>
          <cell r="AI136">
            <v>0</v>
          </cell>
          <cell r="AK136" t="str">
            <v>EXKM12028</v>
          </cell>
          <cell r="AL136">
            <v>0</v>
          </cell>
          <cell r="AO136">
            <v>0</v>
          </cell>
          <cell r="AP136">
            <v>24</v>
          </cell>
          <cell r="AQ136">
            <v>100</v>
          </cell>
          <cell r="AR136">
            <v>0</v>
          </cell>
          <cell r="AT136" t="str">
            <v>EXKM12028</v>
          </cell>
          <cell r="AU136">
            <v>11.166</v>
          </cell>
          <cell r="AV136">
            <v>0</v>
          </cell>
          <cell r="AW136">
            <v>100</v>
          </cell>
          <cell r="AX136">
            <v>11.166</v>
          </cell>
          <cell r="AY136">
            <v>24</v>
          </cell>
          <cell r="AZ136">
            <v>53.48</v>
          </cell>
          <cell r="BA136">
            <v>11.17</v>
          </cell>
          <cell r="BC136" t="str">
            <v>EXKM12028</v>
          </cell>
          <cell r="BD136">
            <v>24</v>
          </cell>
          <cell r="BE136">
            <v>93.820999999999998</v>
          </cell>
          <cell r="BF136">
            <v>6.1790000000000003</v>
          </cell>
          <cell r="BG136">
            <v>24</v>
          </cell>
          <cell r="BH136">
            <v>24</v>
          </cell>
          <cell r="BI136">
            <v>0</v>
          </cell>
          <cell r="BJ136">
            <v>0</v>
          </cell>
          <cell r="BL136" t="str">
            <v>EXKM12028</v>
          </cell>
          <cell r="BM136">
            <v>24</v>
          </cell>
          <cell r="BN136">
            <v>100</v>
          </cell>
          <cell r="BO136">
            <v>0</v>
          </cell>
          <cell r="BP136">
            <v>24</v>
          </cell>
          <cell r="BQ136">
            <v>24</v>
          </cell>
          <cell r="BR136">
            <v>0</v>
          </cell>
          <cell r="BS136">
            <v>0</v>
          </cell>
          <cell r="BU136" t="str">
            <v>EXKM12028</v>
          </cell>
          <cell r="BV136">
            <v>21.45</v>
          </cell>
          <cell r="BW136">
            <v>100</v>
          </cell>
          <cell r="BX136">
            <v>0</v>
          </cell>
          <cell r="BY136">
            <v>21.45</v>
          </cell>
          <cell r="BZ136">
            <v>24</v>
          </cell>
          <cell r="CA136">
            <v>10.63</v>
          </cell>
          <cell r="CB136">
            <v>21.45</v>
          </cell>
          <cell r="CD136" t="str">
            <v>EXKM12028</v>
          </cell>
          <cell r="CE136">
            <v>0</v>
          </cell>
          <cell r="CH136">
            <v>0</v>
          </cell>
          <cell r="CI136">
            <v>24</v>
          </cell>
          <cell r="CJ136">
            <v>100</v>
          </cell>
          <cell r="CK136">
            <v>0</v>
          </cell>
          <cell r="CM136" t="str">
            <v>EXKM12028</v>
          </cell>
          <cell r="CN136">
            <v>16.984000000000002</v>
          </cell>
          <cell r="CO136">
            <v>0</v>
          </cell>
          <cell r="CP136">
            <v>100</v>
          </cell>
          <cell r="CQ136">
            <v>16.984000000000002</v>
          </cell>
          <cell r="CR136">
            <v>24</v>
          </cell>
          <cell r="CS136">
            <v>29.23</v>
          </cell>
          <cell r="CT136">
            <v>0</v>
          </cell>
          <cell r="CV136" t="str">
            <v>EXKM12028</v>
          </cell>
          <cell r="CW136">
            <v>2.867</v>
          </cell>
          <cell r="CX136">
            <v>0</v>
          </cell>
          <cell r="CY136">
            <v>100</v>
          </cell>
          <cell r="CZ136">
            <v>2.867</v>
          </cell>
          <cell r="DA136">
            <v>24</v>
          </cell>
          <cell r="DB136">
            <v>88.05</v>
          </cell>
          <cell r="DC136">
            <v>0</v>
          </cell>
          <cell r="DE136" t="str">
            <v>EXKM12028</v>
          </cell>
          <cell r="DF136">
            <v>2.4670000000000001</v>
          </cell>
          <cell r="DG136">
            <v>0</v>
          </cell>
          <cell r="DH136">
            <v>100</v>
          </cell>
          <cell r="DI136">
            <v>2.4670000000000001</v>
          </cell>
          <cell r="DJ136">
            <v>24</v>
          </cell>
          <cell r="DK136">
            <v>89.72</v>
          </cell>
          <cell r="DN136" t="str">
            <v>EXKM12028</v>
          </cell>
          <cell r="DO136">
            <v>2.75</v>
          </cell>
          <cell r="DP136">
            <v>0</v>
          </cell>
          <cell r="DQ136">
            <v>100</v>
          </cell>
          <cell r="DR136">
            <v>2.75</v>
          </cell>
          <cell r="DS136">
            <v>24</v>
          </cell>
          <cell r="DT136">
            <v>88.54</v>
          </cell>
          <cell r="DU136">
            <v>0</v>
          </cell>
          <cell r="DW136" t="str">
            <v>EXKM12028</v>
          </cell>
          <cell r="DX136">
            <v>7.4669999999999996</v>
          </cell>
          <cell r="DY136">
            <v>0</v>
          </cell>
          <cell r="DZ136">
            <v>100</v>
          </cell>
          <cell r="EA136">
            <v>7.4669999999999996</v>
          </cell>
          <cell r="EB136">
            <v>24</v>
          </cell>
          <cell r="EC136">
            <v>68.89</v>
          </cell>
          <cell r="ED136">
            <v>0</v>
          </cell>
          <cell r="EF136" t="str">
            <v>EXKM12028</v>
          </cell>
          <cell r="EG136">
            <v>24</v>
          </cell>
          <cell r="EH136">
            <v>68.679000000000002</v>
          </cell>
          <cell r="EI136">
            <v>31.321000000000002</v>
          </cell>
          <cell r="EJ136">
            <v>24</v>
          </cell>
          <cell r="EK136">
            <v>24</v>
          </cell>
          <cell r="EL136">
            <v>0</v>
          </cell>
          <cell r="EM136">
            <v>24</v>
          </cell>
          <cell r="EO136" t="str">
            <v>EXKM12028</v>
          </cell>
          <cell r="EP136">
            <v>24</v>
          </cell>
          <cell r="EQ136">
            <v>100</v>
          </cell>
          <cell r="ER136">
            <v>0</v>
          </cell>
          <cell r="ES136">
            <v>24</v>
          </cell>
          <cell r="ET136">
            <v>24</v>
          </cell>
          <cell r="EU136">
            <v>0</v>
          </cell>
          <cell r="EV136">
            <v>0</v>
          </cell>
          <cell r="EX136" t="str">
            <v>EXKM12028</v>
          </cell>
          <cell r="EY136">
            <v>19.783000000000001</v>
          </cell>
          <cell r="EZ136">
            <v>100</v>
          </cell>
          <cell r="FA136">
            <v>0</v>
          </cell>
          <cell r="FB136">
            <v>19.783000000000001</v>
          </cell>
          <cell r="FC136">
            <v>24</v>
          </cell>
          <cell r="FD136">
            <v>17.57</v>
          </cell>
          <cell r="FE136">
            <v>0</v>
          </cell>
          <cell r="FG136" t="str">
            <v>EXKM12028</v>
          </cell>
          <cell r="FH136">
            <v>0</v>
          </cell>
          <cell r="FK136">
            <v>0</v>
          </cell>
          <cell r="FL136">
            <v>24</v>
          </cell>
          <cell r="FM136">
            <v>100</v>
          </cell>
          <cell r="FN136">
            <v>0</v>
          </cell>
          <cell r="FP136" t="str">
            <v>EXKM12028</v>
          </cell>
          <cell r="FQ136">
            <v>4.55</v>
          </cell>
          <cell r="FR136">
            <v>0</v>
          </cell>
          <cell r="FS136">
            <v>100</v>
          </cell>
          <cell r="FT136">
            <v>4.55</v>
          </cell>
          <cell r="FU136">
            <v>24</v>
          </cell>
          <cell r="FV136">
            <v>81.040000000000006</v>
          </cell>
          <cell r="FW136">
            <v>0</v>
          </cell>
          <cell r="FY136" t="str">
            <v>EXKM12028</v>
          </cell>
          <cell r="FZ136">
            <v>0</v>
          </cell>
          <cell r="GC136">
            <v>0</v>
          </cell>
          <cell r="GD136">
            <v>24</v>
          </cell>
          <cell r="GE136">
            <v>100</v>
          </cell>
          <cell r="GF136">
            <v>0</v>
          </cell>
          <cell r="GH136" t="str">
            <v>EXKM12028</v>
          </cell>
          <cell r="GI136">
            <v>5.5830000000000002</v>
          </cell>
          <cell r="GJ136">
            <v>0</v>
          </cell>
          <cell r="GK136">
            <v>100</v>
          </cell>
          <cell r="GL136">
            <v>5.5830000000000002</v>
          </cell>
          <cell r="GM136">
            <v>24</v>
          </cell>
          <cell r="GN136">
            <v>76.739999999999995</v>
          </cell>
          <cell r="GO136">
            <v>5.58</v>
          </cell>
          <cell r="GQ136" t="str">
            <v>EXKM12028</v>
          </cell>
          <cell r="GR136">
            <v>8.6170000000000009</v>
          </cell>
          <cell r="GS136">
            <v>34.036999999999999</v>
          </cell>
          <cell r="GT136">
            <v>65.962999999999994</v>
          </cell>
          <cell r="GU136">
            <v>8.6170000000000009</v>
          </cell>
          <cell r="GV136">
            <v>24</v>
          </cell>
          <cell r="GW136">
            <v>64.099999999999994</v>
          </cell>
          <cell r="GX136">
            <v>0</v>
          </cell>
          <cell r="GZ136" t="str">
            <v>EXKM12028</v>
          </cell>
          <cell r="HA136">
            <v>17.216999999999999</v>
          </cell>
          <cell r="HB136">
            <v>83.447000000000003</v>
          </cell>
          <cell r="HC136">
            <v>16.553000000000001</v>
          </cell>
          <cell r="HD136">
            <v>17.216999999999999</v>
          </cell>
          <cell r="HE136">
            <v>24</v>
          </cell>
          <cell r="HF136">
            <v>28.26</v>
          </cell>
          <cell r="HG136">
            <v>17.22</v>
          </cell>
          <cell r="HI136" t="str">
            <v>EXKM12028</v>
          </cell>
          <cell r="HJ136">
            <v>6.2329999999999997</v>
          </cell>
          <cell r="HK136">
            <v>34.767000000000003</v>
          </cell>
          <cell r="HL136">
            <v>65.233000000000004</v>
          </cell>
          <cell r="HM136">
            <v>6.2329999999999997</v>
          </cell>
          <cell r="HN136">
            <v>24</v>
          </cell>
          <cell r="HO136">
            <v>74.03</v>
          </cell>
          <cell r="HP136">
            <v>0</v>
          </cell>
          <cell r="HR136" t="str">
            <v>EXKM12028</v>
          </cell>
          <cell r="HS136">
            <v>0.8</v>
          </cell>
          <cell r="HT136">
            <v>0</v>
          </cell>
          <cell r="HU136">
            <v>100</v>
          </cell>
          <cell r="HV136">
            <v>0.8</v>
          </cell>
          <cell r="HW136">
            <v>24</v>
          </cell>
          <cell r="HX136">
            <v>96.67</v>
          </cell>
          <cell r="HY136">
            <v>0.8</v>
          </cell>
          <cell r="IA136" t="str">
            <v>EXKM12028</v>
          </cell>
          <cell r="IB136">
            <v>4.3319999999999999</v>
          </cell>
          <cell r="IC136">
            <v>0</v>
          </cell>
          <cell r="ID136">
            <v>100</v>
          </cell>
          <cell r="IE136">
            <v>4.3319999999999999</v>
          </cell>
          <cell r="IF136">
            <v>24</v>
          </cell>
          <cell r="IG136">
            <v>81.95</v>
          </cell>
          <cell r="IH136">
            <v>0</v>
          </cell>
          <cell r="IJ136" t="str">
            <v>EXKM12028</v>
          </cell>
          <cell r="IK136">
            <v>2.9</v>
          </cell>
          <cell r="IL136">
            <v>0</v>
          </cell>
          <cell r="IM136">
            <v>100</v>
          </cell>
          <cell r="IN136">
            <v>2.9</v>
          </cell>
          <cell r="IO136">
            <v>24</v>
          </cell>
          <cell r="IP136">
            <v>87.92</v>
          </cell>
          <cell r="IQ136">
            <v>2.9</v>
          </cell>
        </row>
        <row r="137">
          <cell r="A137" t="str">
            <v>EXKM12032</v>
          </cell>
          <cell r="B137">
            <v>0</v>
          </cell>
          <cell r="E137">
            <v>0</v>
          </cell>
          <cell r="F137">
            <v>0</v>
          </cell>
          <cell r="G137">
            <v>0</v>
          </cell>
          <cell r="H137">
            <v>0</v>
          </cell>
          <cell r="J137" t="str">
            <v>EXKM12032</v>
          </cell>
          <cell r="K137">
            <v>0</v>
          </cell>
          <cell r="N137">
            <v>0</v>
          </cell>
          <cell r="O137">
            <v>0</v>
          </cell>
          <cell r="P137">
            <v>0</v>
          </cell>
          <cell r="Q137">
            <v>0</v>
          </cell>
          <cell r="S137" t="str">
            <v>EXKM12032</v>
          </cell>
          <cell r="T137">
            <v>0</v>
          </cell>
          <cell r="W137">
            <v>0</v>
          </cell>
          <cell r="X137">
            <v>0</v>
          </cell>
          <cell r="Y137">
            <v>0</v>
          </cell>
          <cell r="Z137">
            <v>0</v>
          </cell>
          <cell r="AB137" t="str">
            <v>EXKM12032</v>
          </cell>
          <cell r="AC137">
            <v>0</v>
          </cell>
          <cell r="AF137">
            <v>0</v>
          </cell>
          <cell r="AG137">
            <v>0</v>
          </cell>
          <cell r="AH137">
            <v>0</v>
          </cell>
          <cell r="AI137">
            <v>0</v>
          </cell>
          <cell r="AK137" t="str">
            <v>EXKM12032</v>
          </cell>
          <cell r="AL137">
            <v>0</v>
          </cell>
          <cell r="AO137">
            <v>0</v>
          </cell>
          <cell r="AP137">
            <v>0</v>
          </cell>
          <cell r="AQ137">
            <v>0</v>
          </cell>
          <cell r="AR137">
            <v>0</v>
          </cell>
          <cell r="AT137" t="str">
            <v>EXKM12032</v>
          </cell>
          <cell r="AU137">
            <v>0</v>
          </cell>
          <cell r="AX137">
            <v>0</v>
          </cell>
          <cell r="AY137">
            <v>0</v>
          </cell>
          <cell r="AZ137">
            <v>0</v>
          </cell>
          <cell r="BA137">
            <v>0</v>
          </cell>
          <cell r="BC137" t="str">
            <v>EXKM12032</v>
          </cell>
          <cell r="BD137">
            <v>0</v>
          </cell>
          <cell r="BG137">
            <v>0</v>
          </cell>
          <cell r="BH137">
            <v>0</v>
          </cell>
          <cell r="BI137">
            <v>0</v>
          </cell>
          <cell r="BJ137">
            <v>0</v>
          </cell>
          <cell r="BL137" t="str">
            <v>EXKM12032</v>
          </cell>
          <cell r="BM137">
            <v>0</v>
          </cell>
          <cell r="BP137">
            <v>0</v>
          </cell>
          <cell r="BQ137">
            <v>0</v>
          </cell>
          <cell r="BR137">
            <v>0</v>
          </cell>
          <cell r="BS137">
            <v>0</v>
          </cell>
          <cell r="BU137" t="str">
            <v>EXKM12032</v>
          </cell>
          <cell r="BV137">
            <v>0</v>
          </cell>
          <cell r="BY137">
            <v>0</v>
          </cell>
          <cell r="BZ137">
            <v>0</v>
          </cell>
          <cell r="CA137">
            <v>0</v>
          </cell>
          <cell r="CB137">
            <v>0</v>
          </cell>
          <cell r="CD137" t="str">
            <v>EXKM12032</v>
          </cell>
          <cell r="CE137">
            <v>0</v>
          </cell>
          <cell r="CH137">
            <v>0</v>
          </cell>
          <cell r="CI137">
            <v>0</v>
          </cell>
          <cell r="CJ137">
            <v>0</v>
          </cell>
          <cell r="CK137">
            <v>0</v>
          </cell>
          <cell r="CM137" t="str">
            <v>EXKM12032</v>
          </cell>
          <cell r="CN137">
            <v>0</v>
          </cell>
          <cell r="CQ137">
            <v>0</v>
          </cell>
          <cell r="CR137">
            <v>0</v>
          </cell>
          <cell r="CS137">
            <v>0</v>
          </cell>
          <cell r="CT137">
            <v>0</v>
          </cell>
          <cell r="CV137" t="str">
            <v>EXKM12032</v>
          </cell>
          <cell r="CW137">
            <v>0</v>
          </cell>
          <cell r="CZ137">
            <v>0</v>
          </cell>
          <cell r="DA137">
            <v>0</v>
          </cell>
          <cell r="DB137">
            <v>0</v>
          </cell>
          <cell r="DC137">
            <v>0</v>
          </cell>
          <cell r="DE137" t="str">
            <v>EXKM12032</v>
          </cell>
          <cell r="DF137">
            <v>0</v>
          </cell>
          <cell r="DI137">
            <v>0</v>
          </cell>
          <cell r="DJ137">
            <v>0</v>
          </cell>
          <cell r="DK137">
            <v>0</v>
          </cell>
          <cell r="DN137" t="str">
            <v>EXKM12032</v>
          </cell>
          <cell r="DO137">
            <v>0</v>
          </cell>
          <cell r="DR137">
            <v>0</v>
          </cell>
          <cell r="DS137">
            <v>0</v>
          </cell>
          <cell r="DT137">
            <v>0</v>
          </cell>
          <cell r="DU137">
            <v>0</v>
          </cell>
          <cell r="DW137" t="str">
            <v>EXKM12032</v>
          </cell>
          <cell r="DX137">
            <v>0</v>
          </cell>
          <cell r="EA137">
            <v>0</v>
          </cell>
          <cell r="EB137">
            <v>0</v>
          </cell>
          <cell r="EC137">
            <v>0</v>
          </cell>
          <cell r="ED137">
            <v>0</v>
          </cell>
          <cell r="EF137" t="str">
            <v>EXKM12032</v>
          </cell>
          <cell r="EG137">
            <v>0</v>
          </cell>
          <cell r="EJ137">
            <v>0</v>
          </cell>
          <cell r="EK137">
            <v>0</v>
          </cell>
          <cell r="EL137">
            <v>0</v>
          </cell>
          <cell r="EM137">
            <v>0</v>
          </cell>
          <cell r="EO137" t="str">
            <v>EXKM12032</v>
          </cell>
          <cell r="EP137">
            <v>0</v>
          </cell>
          <cell r="ES137">
            <v>0</v>
          </cell>
          <cell r="ET137">
            <v>0</v>
          </cell>
          <cell r="EU137">
            <v>0</v>
          </cell>
          <cell r="EV137">
            <v>0</v>
          </cell>
          <cell r="EX137" t="str">
            <v>EXKM12032</v>
          </cell>
          <cell r="EY137">
            <v>0</v>
          </cell>
          <cell r="FB137">
            <v>0</v>
          </cell>
          <cell r="FC137">
            <v>0</v>
          </cell>
          <cell r="FD137">
            <v>0</v>
          </cell>
          <cell r="FE137">
            <v>0</v>
          </cell>
          <cell r="FG137" t="str">
            <v>EXKM12032</v>
          </cell>
          <cell r="FH137">
            <v>0</v>
          </cell>
          <cell r="FK137">
            <v>0</v>
          </cell>
          <cell r="FL137">
            <v>0</v>
          </cell>
          <cell r="FM137">
            <v>0</v>
          </cell>
          <cell r="FN137">
            <v>0</v>
          </cell>
          <cell r="FP137" t="str">
            <v>EXKM12032</v>
          </cell>
          <cell r="FQ137">
            <v>0</v>
          </cell>
          <cell r="FT137">
            <v>0</v>
          </cell>
          <cell r="FU137">
            <v>0</v>
          </cell>
          <cell r="FV137">
            <v>0</v>
          </cell>
          <cell r="FW137">
            <v>0</v>
          </cell>
          <cell r="FY137" t="str">
            <v>EXKM12032</v>
          </cell>
          <cell r="FZ137">
            <v>0</v>
          </cell>
          <cell r="GC137">
            <v>0</v>
          </cell>
          <cell r="GD137">
            <v>0</v>
          </cell>
          <cell r="GE137">
            <v>0</v>
          </cell>
          <cell r="GF137">
            <v>0</v>
          </cell>
          <cell r="GH137" t="str">
            <v>EXKM12032</v>
          </cell>
          <cell r="GI137">
            <v>0</v>
          </cell>
          <cell r="GL137">
            <v>0</v>
          </cell>
          <cell r="GM137">
            <v>0</v>
          </cell>
          <cell r="GN137">
            <v>0</v>
          </cell>
          <cell r="GO137">
            <v>0</v>
          </cell>
          <cell r="GQ137" t="str">
            <v>EXKM12032</v>
          </cell>
          <cell r="GR137">
            <v>0</v>
          </cell>
          <cell r="GU137">
            <v>0</v>
          </cell>
          <cell r="GV137">
            <v>0</v>
          </cell>
          <cell r="GW137">
            <v>0</v>
          </cell>
          <cell r="GX137">
            <v>0</v>
          </cell>
          <cell r="GZ137" t="str">
            <v>EXKM12032</v>
          </cell>
          <cell r="HA137">
            <v>0</v>
          </cell>
          <cell r="HD137">
            <v>0</v>
          </cell>
          <cell r="HE137">
            <v>0</v>
          </cell>
          <cell r="HF137">
            <v>0</v>
          </cell>
          <cell r="HG137">
            <v>0</v>
          </cell>
          <cell r="HI137" t="str">
            <v>EXKM12032</v>
          </cell>
          <cell r="HJ137">
            <v>0</v>
          </cell>
          <cell r="HM137">
            <v>0</v>
          </cell>
          <cell r="HN137">
            <v>0</v>
          </cell>
          <cell r="HO137">
            <v>0</v>
          </cell>
          <cell r="HP137">
            <v>0</v>
          </cell>
          <cell r="HR137" t="str">
            <v>EXKM12032</v>
          </cell>
          <cell r="HS137">
            <v>0</v>
          </cell>
          <cell r="HV137">
            <v>0</v>
          </cell>
          <cell r="HW137">
            <v>0</v>
          </cell>
          <cell r="HX137">
            <v>0</v>
          </cell>
          <cell r="HY137">
            <v>0</v>
          </cell>
          <cell r="IA137" t="str">
            <v>EXKM12032</v>
          </cell>
          <cell r="IB137">
            <v>0</v>
          </cell>
          <cell r="IE137">
            <v>0</v>
          </cell>
          <cell r="IF137">
            <v>0</v>
          </cell>
          <cell r="IG137">
            <v>0</v>
          </cell>
          <cell r="IH137">
            <v>0</v>
          </cell>
          <cell r="IJ137" t="str">
            <v>EXKM12032</v>
          </cell>
          <cell r="IK137">
            <v>0</v>
          </cell>
          <cell r="IN137">
            <v>0</v>
          </cell>
          <cell r="IO137">
            <v>0</v>
          </cell>
          <cell r="IP137">
            <v>0</v>
          </cell>
          <cell r="IQ137">
            <v>0</v>
          </cell>
        </row>
        <row r="138">
          <cell r="A138" t="str">
            <v>EXKM12057</v>
          </cell>
          <cell r="B138">
            <v>0</v>
          </cell>
          <cell r="E138">
            <v>0</v>
          </cell>
          <cell r="F138">
            <v>24</v>
          </cell>
          <cell r="G138">
            <v>100</v>
          </cell>
          <cell r="H138">
            <v>0</v>
          </cell>
          <cell r="J138" t="str">
            <v>EXKM12057</v>
          </cell>
          <cell r="K138">
            <v>0</v>
          </cell>
          <cell r="N138">
            <v>0</v>
          </cell>
          <cell r="O138">
            <v>24</v>
          </cell>
          <cell r="P138">
            <v>100</v>
          </cell>
          <cell r="Q138">
            <v>0</v>
          </cell>
          <cell r="S138" t="str">
            <v>EXKM12057</v>
          </cell>
          <cell r="T138">
            <v>5.5339999999999998</v>
          </cell>
          <cell r="U138">
            <v>65.36</v>
          </cell>
          <cell r="V138">
            <v>34.64</v>
          </cell>
          <cell r="W138">
            <v>5.5339999999999998</v>
          </cell>
          <cell r="X138">
            <v>24</v>
          </cell>
          <cell r="Y138">
            <v>76.94</v>
          </cell>
          <cell r="Z138">
            <v>2.77</v>
          </cell>
          <cell r="AB138" t="str">
            <v>EXKM12057</v>
          </cell>
          <cell r="AC138">
            <v>0</v>
          </cell>
          <cell r="AF138">
            <v>0</v>
          </cell>
          <cell r="AG138">
            <v>24</v>
          </cell>
          <cell r="AH138">
            <v>100</v>
          </cell>
          <cell r="AI138">
            <v>0</v>
          </cell>
          <cell r="AK138" t="str">
            <v>EXKM12057</v>
          </cell>
          <cell r="AL138">
            <v>1.95</v>
          </cell>
          <cell r="AM138">
            <v>0</v>
          </cell>
          <cell r="AN138">
            <v>100</v>
          </cell>
          <cell r="AO138">
            <v>1.95</v>
          </cell>
          <cell r="AP138">
            <v>24</v>
          </cell>
          <cell r="AQ138">
            <v>91.88</v>
          </cell>
          <cell r="AR138">
            <v>0</v>
          </cell>
          <cell r="AT138" t="str">
            <v>EXKM12057</v>
          </cell>
          <cell r="AU138">
            <v>1.5169999999999999</v>
          </cell>
          <cell r="AV138">
            <v>0</v>
          </cell>
          <cell r="AW138">
            <v>100</v>
          </cell>
          <cell r="AX138">
            <v>1.5169999999999999</v>
          </cell>
          <cell r="AY138">
            <v>24</v>
          </cell>
          <cell r="AZ138">
            <v>93.68</v>
          </cell>
          <cell r="BA138">
            <v>1.52</v>
          </cell>
          <cell r="BC138" t="str">
            <v>EXKM12057</v>
          </cell>
          <cell r="BD138">
            <v>0</v>
          </cell>
          <cell r="BG138">
            <v>0</v>
          </cell>
          <cell r="BH138">
            <v>24</v>
          </cell>
          <cell r="BI138">
            <v>100</v>
          </cell>
          <cell r="BJ138">
            <v>0</v>
          </cell>
          <cell r="BL138" t="str">
            <v>EXKM12057</v>
          </cell>
          <cell r="BM138">
            <v>0</v>
          </cell>
          <cell r="BP138">
            <v>0</v>
          </cell>
          <cell r="BQ138">
            <v>24</v>
          </cell>
          <cell r="BR138">
            <v>100</v>
          </cell>
          <cell r="BS138">
            <v>0</v>
          </cell>
          <cell r="BU138" t="str">
            <v>EXKM12057</v>
          </cell>
          <cell r="BV138">
            <v>6.633</v>
          </cell>
          <cell r="BW138">
            <v>0</v>
          </cell>
          <cell r="BX138">
            <v>100</v>
          </cell>
          <cell r="BY138">
            <v>6.633</v>
          </cell>
          <cell r="BZ138">
            <v>24</v>
          </cell>
          <cell r="CA138">
            <v>72.36</v>
          </cell>
          <cell r="CB138">
            <v>0</v>
          </cell>
          <cell r="CD138" t="str">
            <v>EXKM12057</v>
          </cell>
          <cell r="CE138">
            <v>1.667</v>
          </cell>
          <cell r="CF138">
            <v>0</v>
          </cell>
          <cell r="CG138">
            <v>100</v>
          </cell>
          <cell r="CH138">
            <v>1.667</v>
          </cell>
          <cell r="CI138">
            <v>24</v>
          </cell>
          <cell r="CJ138">
            <v>93.05</v>
          </cell>
          <cell r="CK138">
            <v>0</v>
          </cell>
          <cell r="CM138" t="str">
            <v>EXKM12057</v>
          </cell>
          <cell r="CN138">
            <v>1.5</v>
          </cell>
          <cell r="CO138">
            <v>0</v>
          </cell>
          <cell r="CP138">
            <v>100</v>
          </cell>
          <cell r="CQ138">
            <v>1.5</v>
          </cell>
          <cell r="CR138">
            <v>24</v>
          </cell>
          <cell r="CS138">
            <v>93.75</v>
          </cell>
          <cell r="CT138">
            <v>1.5</v>
          </cell>
          <cell r="CV138" t="str">
            <v>EXKM12057</v>
          </cell>
          <cell r="CW138">
            <v>0</v>
          </cell>
          <cell r="CZ138">
            <v>0</v>
          </cell>
          <cell r="DA138">
            <v>24</v>
          </cell>
          <cell r="DB138">
            <v>100</v>
          </cell>
          <cell r="DC138">
            <v>0</v>
          </cell>
          <cell r="DE138" t="str">
            <v>EXKM12057</v>
          </cell>
          <cell r="DF138">
            <v>1.667</v>
          </cell>
          <cell r="DG138">
            <v>0</v>
          </cell>
          <cell r="DH138">
            <v>100</v>
          </cell>
          <cell r="DI138">
            <v>1.667</v>
          </cell>
          <cell r="DJ138">
            <v>24</v>
          </cell>
          <cell r="DK138">
            <v>93.05</v>
          </cell>
          <cell r="DN138" t="str">
            <v>EXKM12057</v>
          </cell>
          <cell r="DO138">
            <v>0</v>
          </cell>
          <cell r="DR138">
            <v>0</v>
          </cell>
          <cell r="DS138">
            <v>24</v>
          </cell>
          <cell r="DT138">
            <v>100</v>
          </cell>
          <cell r="DU138">
            <v>0</v>
          </cell>
          <cell r="DW138" t="str">
            <v>EXKM12057</v>
          </cell>
          <cell r="DX138">
            <v>16.350000000000001</v>
          </cell>
          <cell r="DY138">
            <v>0</v>
          </cell>
          <cell r="DZ138">
            <v>100</v>
          </cell>
          <cell r="EA138">
            <v>16.350000000000001</v>
          </cell>
          <cell r="EB138">
            <v>24</v>
          </cell>
          <cell r="EC138">
            <v>31.88</v>
          </cell>
          <cell r="ED138">
            <v>8.18</v>
          </cell>
          <cell r="EF138" t="str">
            <v>EXKM12057</v>
          </cell>
          <cell r="EG138">
            <v>18.334</v>
          </cell>
          <cell r="EH138">
            <v>0</v>
          </cell>
          <cell r="EI138">
            <v>100</v>
          </cell>
          <cell r="EJ138">
            <v>18.334</v>
          </cell>
          <cell r="EK138">
            <v>24</v>
          </cell>
          <cell r="EL138">
            <v>23.61</v>
          </cell>
          <cell r="EM138">
            <v>18.329999999999998</v>
          </cell>
          <cell r="EO138" t="str">
            <v>EXKM12057</v>
          </cell>
          <cell r="EP138">
            <v>24</v>
          </cell>
          <cell r="EQ138">
            <v>88.195999999999998</v>
          </cell>
          <cell r="ER138">
            <v>11.804</v>
          </cell>
          <cell r="ES138">
            <v>24</v>
          </cell>
          <cell r="ET138">
            <v>24</v>
          </cell>
          <cell r="EU138">
            <v>0</v>
          </cell>
          <cell r="EV138">
            <v>0</v>
          </cell>
          <cell r="EX138" t="str">
            <v>EXKM12057</v>
          </cell>
          <cell r="EY138">
            <v>24</v>
          </cell>
          <cell r="EZ138">
            <v>100</v>
          </cell>
          <cell r="FA138">
            <v>0</v>
          </cell>
          <cell r="FB138">
            <v>24</v>
          </cell>
          <cell r="FC138">
            <v>24</v>
          </cell>
          <cell r="FD138">
            <v>0</v>
          </cell>
          <cell r="FE138">
            <v>0</v>
          </cell>
          <cell r="FG138" t="str">
            <v>EXKM12057</v>
          </cell>
          <cell r="FH138">
            <v>24</v>
          </cell>
          <cell r="FI138">
            <v>100</v>
          </cell>
          <cell r="FJ138">
            <v>0</v>
          </cell>
          <cell r="FK138">
            <v>24</v>
          </cell>
          <cell r="FL138">
            <v>24</v>
          </cell>
          <cell r="FM138">
            <v>0</v>
          </cell>
          <cell r="FN138">
            <v>0</v>
          </cell>
          <cell r="FP138" t="str">
            <v>EXKM12057</v>
          </cell>
          <cell r="FQ138">
            <v>18.399999999999999</v>
          </cell>
          <cell r="FR138">
            <v>61.505000000000003</v>
          </cell>
          <cell r="FS138">
            <v>38.494999999999997</v>
          </cell>
          <cell r="FT138">
            <v>18.399999999999999</v>
          </cell>
          <cell r="FU138">
            <v>24</v>
          </cell>
          <cell r="FV138">
            <v>23.33</v>
          </cell>
          <cell r="FW138">
            <v>0</v>
          </cell>
          <cell r="FY138" t="str">
            <v>EXKM12057</v>
          </cell>
          <cell r="FZ138">
            <v>0</v>
          </cell>
          <cell r="GC138">
            <v>0</v>
          </cell>
          <cell r="GD138">
            <v>24</v>
          </cell>
          <cell r="GE138">
            <v>100</v>
          </cell>
          <cell r="GF138">
            <v>0</v>
          </cell>
          <cell r="GH138" t="str">
            <v>EXKM12057</v>
          </cell>
          <cell r="GI138">
            <v>1.3169999999999999</v>
          </cell>
          <cell r="GJ138">
            <v>0</v>
          </cell>
          <cell r="GK138">
            <v>100</v>
          </cell>
          <cell r="GL138">
            <v>1.3169999999999999</v>
          </cell>
          <cell r="GM138">
            <v>24</v>
          </cell>
          <cell r="GN138">
            <v>94.51</v>
          </cell>
          <cell r="GO138">
            <v>0</v>
          </cell>
          <cell r="GQ138" t="str">
            <v>EXKM12057</v>
          </cell>
          <cell r="GR138">
            <v>2.1</v>
          </cell>
          <cell r="GS138">
            <v>100</v>
          </cell>
          <cell r="GT138">
            <v>0</v>
          </cell>
          <cell r="GU138">
            <v>2.1</v>
          </cell>
          <cell r="GV138">
            <v>24</v>
          </cell>
          <cell r="GW138">
            <v>91.25</v>
          </cell>
          <cell r="GX138">
            <v>0</v>
          </cell>
          <cell r="GZ138" t="str">
            <v>EXKM12057</v>
          </cell>
          <cell r="HA138">
            <v>1.5669999999999999</v>
          </cell>
          <cell r="HB138">
            <v>0</v>
          </cell>
          <cell r="HC138">
            <v>100</v>
          </cell>
          <cell r="HD138">
            <v>1.5669999999999999</v>
          </cell>
          <cell r="HE138">
            <v>24</v>
          </cell>
          <cell r="HF138">
            <v>93.47</v>
          </cell>
          <cell r="HG138">
            <v>1.57</v>
          </cell>
          <cell r="HI138" t="str">
            <v>EXKM12057</v>
          </cell>
          <cell r="HJ138">
            <v>3.4</v>
          </cell>
          <cell r="HK138">
            <v>100</v>
          </cell>
          <cell r="HL138">
            <v>0</v>
          </cell>
          <cell r="HM138">
            <v>3.4</v>
          </cell>
          <cell r="HN138">
            <v>24</v>
          </cell>
          <cell r="HO138">
            <v>85.83</v>
          </cell>
          <cell r="HP138">
            <v>0</v>
          </cell>
          <cell r="HR138" t="str">
            <v>EXKM12057</v>
          </cell>
          <cell r="HS138">
            <v>0.23300000000000001</v>
          </cell>
          <cell r="HT138">
            <v>0</v>
          </cell>
          <cell r="HU138">
            <v>100</v>
          </cell>
          <cell r="HV138">
            <v>0.23300000000000001</v>
          </cell>
          <cell r="HW138">
            <v>24</v>
          </cell>
          <cell r="HX138">
            <v>99.03</v>
          </cell>
          <cell r="HY138">
            <v>0.23</v>
          </cell>
          <cell r="IA138" t="str">
            <v>EXKM12057</v>
          </cell>
          <cell r="IB138">
            <v>3.5840000000000001</v>
          </cell>
          <cell r="IC138">
            <v>0</v>
          </cell>
          <cell r="ID138">
            <v>100</v>
          </cell>
          <cell r="IE138">
            <v>3.5840000000000001</v>
          </cell>
          <cell r="IF138">
            <v>24</v>
          </cell>
          <cell r="IG138">
            <v>85.07</v>
          </cell>
          <cell r="IH138">
            <v>1.79</v>
          </cell>
          <cell r="IJ138" t="str">
            <v>EXKM12057</v>
          </cell>
          <cell r="IK138">
            <v>2.7</v>
          </cell>
          <cell r="IL138">
            <v>0</v>
          </cell>
          <cell r="IM138">
            <v>100</v>
          </cell>
          <cell r="IN138">
            <v>2.7</v>
          </cell>
          <cell r="IO138">
            <v>24</v>
          </cell>
          <cell r="IP138">
            <v>88.75</v>
          </cell>
          <cell r="IQ138">
            <v>0</v>
          </cell>
        </row>
        <row r="139">
          <cell r="A139" t="str">
            <v>EXKM20029</v>
          </cell>
          <cell r="B139">
            <v>0</v>
          </cell>
          <cell r="E139">
            <v>0</v>
          </cell>
          <cell r="F139">
            <v>0</v>
          </cell>
          <cell r="G139">
            <v>100</v>
          </cell>
          <cell r="H139">
            <v>0</v>
          </cell>
          <cell r="J139" t="str">
            <v>EXKM20029</v>
          </cell>
          <cell r="K139">
            <v>0</v>
          </cell>
          <cell r="N139">
            <v>0</v>
          </cell>
          <cell r="O139">
            <v>0</v>
          </cell>
          <cell r="P139">
            <v>100</v>
          </cell>
          <cell r="Q139">
            <v>0</v>
          </cell>
          <cell r="S139" t="str">
            <v>EXKM20029</v>
          </cell>
          <cell r="T139">
            <v>0</v>
          </cell>
          <cell r="W139">
            <v>0</v>
          </cell>
          <cell r="X139">
            <v>0</v>
          </cell>
          <cell r="Y139">
            <v>100</v>
          </cell>
          <cell r="Z139">
            <v>0</v>
          </cell>
          <cell r="AB139" t="str">
            <v>EXKM20029</v>
          </cell>
          <cell r="AC139">
            <v>0</v>
          </cell>
          <cell r="AF139">
            <v>0</v>
          </cell>
          <cell r="AG139">
            <v>0</v>
          </cell>
          <cell r="AH139">
            <v>100</v>
          </cell>
          <cell r="AI139">
            <v>0</v>
          </cell>
          <cell r="AK139" t="str">
            <v>EXKM20029</v>
          </cell>
          <cell r="AL139">
            <v>0</v>
          </cell>
          <cell r="AO139">
            <v>0</v>
          </cell>
          <cell r="AP139">
            <v>0</v>
          </cell>
          <cell r="AQ139">
            <v>100</v>
          </cell>
          <cell r="AR139">
            <v>0</v>
          </cell>
          <cell r="AT139" t="str">
            <v>EXKM20029</v>
          </cell>
          <cell r="AU139">
            <v>0</v>
          </cell>
          <cell r="AX139">
            <v>0</v>
          </cell>
          <cell r="AY139">
            <v>0</v>
          </cell>
          <cell r="AZ139">
            <v>100</v>
          </cell>
          <cell r="BA139">
            <v>0</v>
          </cell>
          <cell r="BC139" t="str">
            <v>EXKM20029</v>
          </cell>
          <cell r="BD139">
            <v>0</v>
          </cell>
          <cell r="BG139">
            <v>0</v>
          </cell>
          <cell r="BH139">
            <v>0</v>
          </cell>
          <cell r="BI139">
            <v>100</v>
          </cell>
          <cell r="BJ139">
            <v>0</v>
          </cell>
          <cell r="BL139" t="str">
            <v>EXKM20029</v>
          </cell>
          <cell r="BM139">
            <v>0</v>
          </cell>
          <cell r="BP139">
            <v>0</v>
          </cell>
          <cell r="BQ139">
            <v>0</v>
          </cell>
          <cell r="BR139">
            <v>100</v>
          </cell>
          <cell r="BS139">
            <v>0</v>
          </cell>
          <cell r="BU139" t="str">
            <v>EXKM20029</v>
          </cell>
          <cell r="BV139">
            <v>0</v>
          </cell>
          <cell r="BY139">
            <v>0</v>
          </cell>
          <cell r="BZ139">
            <v>0</v>
          </cell>
          <cell r="CA139">
            <v>100</v>
          </cell>
          <cell r="CB139">
            <v>0</v>
          </cell>
          <cell r="CD139" t="str">
            <v>EXKM20029</v>
          </cell>
          <cell r="CE139">
            <v>0</v>
          </cell>
          <cell r="CH139">
            <v>0</v>
          </cell>
          <cell r="CI139">
            <v>0</v>
          </cell>
          <cell r="CJ139">
            <v>100</v>
          </cell>
          <cell r="CK139">
            <v>0</v>
          </cell>
          <cell r="CM139" t="str">
            <v>EXKM20029</v>
          </cell>
          <cell r="CN139">
            <v>0</v>
          </cell>
          <cell r="CQ139">
            <v>0</v>
          </cell>
          <cell r="CR139">
            <v>0</v>
          </cell>
          <cell r="CS139">
            <v>100</v>
          </cell>
          <cell r="CT139">
            <v>0</v>
          </cell>
          <cell r="CV139" t="str">
            <v>EXKM20029</v>
          </cell>
          <cell r="CW139">
            <v>0</v>
          </cell>
          <cell r="CZ139">
            <v>0</v>
          </cell>
          <cell r="DA139">
            <v>0</v>
          </cell>
          <cell r="DB139">
            <v>100</v>
          </cell>
          <cell r="DC139">
            <v>0</v>
          </cell>
          <cell r="DE139" t="str">
            <v>EXKM20029</v>
          </cell>
          <cell r="DF139">
            <v>0</v>
          </cell>
          <cell r="DI139">
            <v>0</v>
          </cell>
          <cell r="DJ139">
            <v>0</v>
          </cell>
          <cell r="DK139">
            <v>100</v>
          </cell>
          <cell r="DN139" t="str">
            <v>EXKM20029</v>
          </cell>
          <cell r="DO139">
            <v>0</v>
          </cell>
          <cell r="DR139">
            <v>0</v>
          </cell>
          <cell r="DS139">
            <v>0</v>
          </cell>
          <cell r="DT139">
            <v>100</v>
          </cell>
          <cell r="DU139">
            <v>0</v>
          </cell>
          <cell r="DW139" t="str">
            <v>EXKM20029</v>
          </cell>
          <cell r="DX139">
            <v>0</v>
          </cell>
          <cell r="EA139">
            <v>0</v>
          </cell>
          <cell r="EB139">
            <v>0</v>
          </cell>
          <cell r="EC139">
            <v>100</v>
          </cell>
          <cell r="ED139">
            <v>0</v>
          </cell>
          <cell r="EF139" t="str">
            <v>EXKM20029</v>
          </cell>
          <cell r="EG139">
            <v>0</v>
          </cell>
          <cell r="EJ139">
            <v>0</v>
          </cell>
          <cell r="EK139">
            <v>0</v>
          </cell>
          <cell r="EL139">
            <v>100</v>
          </cell>
          <cell r="EM139">
            <v>0</v>
          </cell>
          <cell r="EO139" t="str">
            <v>EXKM20029</v>
          </cell>
          <cell r="EP139">
            <v>0</v>
          </cell>
          <cell r="ES139">
            <v>0</v>
          </cell>
          <cell r="ET139">
            <v>0</v>
          </cell>
          <cell r="EU139">
            <v>100</v>
          </cell>
          <cell r="EV139">
            <v>0</v>
          </cell>
          <cell r="EX139" t="str">
            <v>EXKM20029</v>
          </cell>
          <cell r="EY139">
            <v>0</v>
          </cell>
          <cell r="FB139">
            <v>0</v>
          </cell>
          <cell r="FC139">
            <v>0</v>
          </cell>
          <cell r="FD139">
            <v>100</v>
          </cell>
          <cell r="FE139">
            <v>0</v>
          </cell>
          <cell r="FG139" t="str">
            <v>EXKM20029</v>
          </cell>
          <cell r="FH139">
            <v>0</v>
          </cell>
          <cell r="FK139">
            <v>0</v>
          </cell>
          <cell r="FL139">
            <v>0</v>
          </cell>
          <cell r="FM139">
            <v>100</v>
          </cell>
          <cell r="FN139">
            <v>0</v>
          </cell>
          <cell r="FP139" t="str">
            <v>EXKM20029</v>
          </cell>
          <cell r="FQ139">
            <v>0</v>
          </cell>
          <cell r="FT139">
            <v>0</v>
          </cell>
          <cell r="FU139">
            <v>0</v>
          </cell>
          <cell r="FV139">
            <v>100</v>
          </cell>
          <cell r="FW139">
            <v>0</v>
          </cell>
          <cell r="FY139" t="str">
            <v>EXKM20029</v>
          </cell>
          <cell r="FZ139">
            <v>0</v>
          </cell>
          <cell r="GC139">
            <v>0</v>
          </cell>
          <cell r="GD139">
            <v>0</v>
          </cell>
          <cell r="GE139">
            <v>100</v>
          </cell>
          <cell r="GF139">
            <v>0</v>
          </cell>
          <cell r="GH139" t="str">
            <v>EXKM20029</v>
          </cell>
          <cell r="GI139">
            <v>0</v>
          </cell>
          <cell r="GL139">
            <v>0</v>
          </cell>
          <cell r="GM139">
            <v>0</v>
          </cell>
          <cell r="GN139">
            <v>100</v>
          </cell>
          <cell r="GO139">
            <v>0</v>
          </cell>
          <cell r="GQ139" t="str">
            <v>EXKM20029</v>
          </cell>
          <cell r="GR139">
            <v>0</v>
          </cell>
          <cell r="GU139">
            <v>0</v>
          </cell>
          <cell r="GV139">
            <v>0</v>
          </cell>
          <cell r="GW139">
            <v>100</v>
          </cell>
          <cell r="GX139">
            <v>0</v>
          </cell>
          <cell r="GZ139" t="str">
            <v>EXKM20029</v>
          </cell>
          <cell r="HA139">
            <v>0</v>
          </cell>
          <cell r="HD139">
            <v>0</v>
          </cell>
          <cell r="HE139">
            <v>0</v>
          </cell>
          <cell r="HF139">
            <v>100</v>
          </cell>
          <cell r="HG139">
            <v>0</v>
          </cell>
          <cell r="HI139" t="str">
            <v>EXKM20029</v>
          </cell>
          <cell r="HJ139">
            <v>0</v>
          </cell>
          <cell r="HM139">
            <v>0</v>
          </cell>
          <cell r="HN139">
            <v>0</v>
          </cell>
          <cell r="HO139">
            <v>100</v>
          </cell>
          <cell r="HP139">
            <v>0</v>
          </cell>
          <cell r="HR139" t="str">
            <v>EXKM20029</v>
          </cell>
          <cell r="HS139">
            <v>0</v>
          </cell>
          <cell r="HV139">
            <v>0</v>
          </cell>
          <cell r="HW139">
            <v>0</v>
          </cell>
          <cell r="HX139">
            <v>100</v>
          </cell>
          <cell r="HY139">
            <v>0</v>
          </cell>
          <cell r="IA139" t="str">
            <v>EXKM20029</v>
          </cell>
          <cell r="IB139">
            <v>0</v>
          </cell>
          <cell r="IE139">
            <v>0</v>
          </cell>
          <cell r="IF139">
            <v>0</v>
          </cell>
          <cell r="IG139">
            <v>100</v>
          </cell>
          <cell r="IH139">
            <v>0</v>
          </cell>
          <cell r="IJ139" t="str">
            <v>EXKM20029</v>
          </cell>
          <cell r="IK139">
            <v>0</v>
          </cell>
          <cell r="IN139">
            <v>0</v>
          </cell>
          <cell r="IO139">
            <v>0</v>
          </cell>
          <cell r="IP139">
            <v>100</v>
          </cell>
          <cell r="IQ139">
            <v>0</v>
          </cell>
        </row>
        <row r="140">
          <cell r="A140" t="str">
            <v>EXKM20058</v>
          </cell>
          <cell r="B140">
            <v>0</v>
          </cell>
          <cell r="E140">
            <v>0</v>
          </cell>
          <cell r="F140">
            <v>24</v>
          </cell>
          <cell r="G140">
            <v>100</v>
          </cell>
          <cell r="H140">
            <v>0</v>
          </cell>
          <cell r="J140" t="str">
            <v>EXKM20058</v>
          </cell>
          <cell r="K140">
            <v>0</v>
          </cell>
          <cell r="N140">
            <v>0</v>
          </cell>
          <cell r="O140">
            <v>24</v>
          </cell>
          <cell r="P140">
            <v>100</v>
          </cell>
          <cell r="Q140">
            <v>0</v>
          </cell>
          <cell r="S140" t="str">
            <v>EXKM20058</v>
          </cell>
          <cell r="T140">
            <v>16.832999999999998</v>
          </cell>
          <cell r="U140">
            <v>0</v>
          </cell>
          <cell r="V140">
            <v>100</v>
          </cell>
          <cell r="W140">
            <v>16.832999999999998</v>
          </cell>
          <cell r="X140">
            <v>24</v>
          </cell>
          <cell r="Y140">
            <v>29.86</v>
          </cell>
          <cell r="Z140">
            <v>0</v>
          </cell>
          <cell r="AB140" t="str">
            <v>EXKM20058</v>
          </cell>
          <cell r="AC140">
            <v>24</v>
          </cell>
          <cell r="AD140">
            <v>0</v>
          </cell>
          <cell r="AE140">
            <v>100</v>
          </cell>
          <cell r="AF140">
            <v>24</v>
          </cell>
          <cell r="AG140">
            <v>24</v>
          </cell>
          <cell r="AH140">
            <v>0</v>
          </cell>
          <cell r="AI140">
            <v>0</v>
          </cell>
          <cell r="AK140" t="str">
            <v>EXKM20058</v>
          </cell>
          <cell r="AL140">
            <v>0</v>
          </cell>
          <cell r="AO140">
            <v>0</v>
          </cell>
          <cell r="AP140">
            <v>0</v>
          </cell>
          <cell r="AQ140">
            <v>100</v>
          </cell>
          <cell r="AR140">
            <v>0</v>
          </cell>
          <cell r="AT140" t="str">
            <v>EXKM20058</v>
          </cell>
          <cell r="AU140">
            <v>0</v>
          </cell>
          <cell r="AX140">
            <v>0</v>
          </cell>
          <cell r="AY140">
            <v>0</v>
          </cell>
          <cell r="AZ140">
            <v>100</v>
          </cell>
          <cell r="BA140">
            <v>0</v>
          </cell>
          <cell r="BC140" t="str">
            <v>EXKM20058</v>
          </cell>
          <cell r="BD140">
            <v>0</v>
          </cell>
          <cell r="BG140">
            <v>0</v>
          </cell>
          <cell r="BH140">
            <v>24</v>
          </cell>
          <cell r="BI140">
            <v>100</v>
          </cell>
          <cell r="BJ140">
            <v>0</v>
          </cell>
          <cell r="BL140" t="str">
            <v>EXKM20058</v>
          </cell>
          <cell r="BM140">
            <v>0.33300000000000002</v>
          </cell>
          <cell r="BN140">
            <v>100</v>
          </cell>
          <cell r="BO140">
            <v>0</v>
          </cell>
          <cell r="BP140">
            <v>0.33300000000000002</v>
          </cell>
          <cell r="BQ140">
            <v>7.5</v>
          </cell>
          <cell r="BR140">
            <v>98.61</v>
          </cell>
          <cell r="BS140">
            <v>0.33</v>
          </cell>
          <cell r="BU140" t="str">
            <v>EXKM20058</v>
          </cell>
          <cell r="BV140">
            <v>0</v>
          </cell>
          <cell r="BY140">
            <v>0</v>
          </cell>
          <cell r="BZ140">
            <v>11.967000000000001</v>
          </cell>
          <cell r="CA140">
            <v>100</v>
          </cell>
          <cell r="CB140">
            <v>0</v>
          </cell>
          <cell r="CD140" t="str">
            <v>EXKM20058</v>
          </cell>
          <cell r="CE140">
            <v>0</v>
          </cell>
          <cell r="CH140">
            <v>0</v>
          </cell>
          <cell r="CI140">
            <v>24</v>
          </cell>
          <cell r="CJ140">
            <v>100</v>
          </cell>
          <cell r="CK140">
            <v>0</v>
          </cell>
          <cell r="CM140" t="str">
            <v>EXKM20058</v>
          </cell>
          <cell r="CN140">
            <v>0</v>
          </cell>
          <cell r="CQ140">
            <v>0</v>
          </cell>
          <cell r="CR140">
            <v>24</v>
          </cell>
          <cell r="CS140">
            <v>100</v>
          </cell>
          <cell r="CT140">
            <v>0</v>
          </cell>
          <cell r="CV140" t="str">
            <v>EXKM20058</v>
          </cell>
          <cell r="CW140">
            <v>0</v>
          </cell>
          <cell r="CZ140">
            <v>0</v>
          </cell>
          <cell r="DA140">
            <v>24</v>
          </cell>
          <cell r="DB140">
            <v>100</v>
          </cell>
          <cell r="DC140">
            <v>0</v>
          </cell>
          <cell r="DE140" t="str">
            <v>EXKM20058</v>
          </cell>
          <cell r="DF140">
            <v>0</v>
          </cell>
          <cell r="DI140">
            <v>0</v>
          </cell>
          <cell r="DJ140">
            <v>24</v>
          </cell>
          <cell r="DK140">
            <v>100</v>
          </cell>
          <cell r="DN140" t="str">
            <v>EXKM20058</v>
          </cell>
          <cell r="DO140">
            <v>0</v>
          </cell>
          <cell r="DR140">
            <v>0</v>
          </cell>
          <cell r="DS140">
            <v>24</v>
          </cell>
          <cell r="DT140">
            <v>100</v>
          </cell>
          <cell r="DU140">
            <v>0</v>
          </cell>
          <cell r="DW140" t="str">
            <v>EXKM20058</v>
          </cell>
          <cell r="DX140">
            <v>0</v>
          </cell>
          <cell r="EA140">
            <v>0</v>
          </cell>
          <cell r="EB140">
            <v>24</v>
          </cell>
          <cell r="EC140">
            <v>100</v>
          </cell>
          <cell r="ED140">
            <v>0</v>
          </cell>
          <cell r="EF140" t="str">
            <v>EXKM20058</v>
          </cell>
          <cell r="EG140">
            <v>0</v>
          </cell>
          <cell r="EJ140">
            <v>0</v>
          </cell>
          <cell r="EK140">
            <v>24</v>
          </cell>
          <cell r="EL140">
            <v>100</v>
          </cell>
          <cell r="EM140">
            <v>0</v>
          </cell>
          <cell r="EO140" t="str">
            <v>EXKM20058</v>
          </cell>
          <cell r="EP140">
            <v>0</v>
          </cell>
          <cell r="ES140">
            <v>0</v>
          </cell>
          <cell r="ET140">
            <v>24</v>
          </cell>
          <cell r="EU140">
            <v>100</v>
          </cell>
          <cell r="EV140">
            <v>0</v>
          </cell>
          <cell r="EX140" t="str">
            <v>EXKM20058</v>
          </cell>
          <cell r="EY140">
            <v>0</v>
          </cell>
          <cell r="FB140">
            <v>0</v>
          </cell>
          <cell r="FC140">
            <v>24</v>
          </cell>
          <cell r="FD140">
            <v>100</v>
          </cell>
          <cell r="FE140">
            <v>0</v>
          </cell>
          <cell r="FG140" t="str">
            <v>EXKM20058</v>
          </cell>
          <cell r="FH140">
            <v>0</v>
          </cell>
          <cell r="FK140">
            <v>0</v>
          </cell>
          <cell r="FL140">
            <v>24</v>
          </cell>
          <cell r="FM140">
            <v>100</v>
          </cell>
          <cell r="FN140">
            <v>0</v>
          </cell>
          <cell r="FP140" t="str">
            <v>EXKM20058</v>
          </cell>
          <cell r="FQ140">
            <v>0</v>
          </cell>
          <cell r="FT140">
            <v>0</v>
          </cell>
          <cell r="FU140">
            <v>24</v>
          </cell>
          <cell r="FV140">
            <v>100</v>
          </cell>
          <cell r="FW140">
            <v>0</v>
          </cell>
          <cell r="FY140" t="str">
            <v>EXKM20058</v>
          </cell>
          <cell r="FZ140">
            <v>0</v>
          </cell>
          <cell r="GC140">
            <v>0</v>
          </cell>
          <cell r="GD140">
            <v>24</v>
          </cell>
          <cell r="GE140">
            <v>100</v>
          </cell>
          <cell r="GF140">
            <v>0</v>
          </cell>
          <cell r="GH140" t="str">
            <v>EXKM20058</v>
          </cell>
          <cell r="GI140">
            <v>0</v>
          </cell>
          <cell r="GL140">
            <v>0</v>
          </cell>
          <cell r="GM140">
            <v>24</v>
          </cell>
          <cell r="GN140">
            <v>100</v>
          </cell>
          <cell r="GO140">
            <v>0</v>
          </cell>
          <cell r="GQ140" t="str">
            <v>EXKM20058</v>
          </cell>
          <cell r="GR140">
            <v>0</v>
          </cell>
          <cell r="GU140">
            <v>0</v>
          </cell>
          <cell r="GV140">
            <v>24</v>
          </cell>
          <cell r="GW140">
            <v>100</v>
          </cell>
          <cell r="GX140">
            <v>0</v>
          </cell>
          <cell r="GZ140" t="str">
            <v>EXKM20058</v>
          </cell>
          <cell r="HA140">
            <v>0</v>
          </cell>
          <cell r="HD140">
            <v>0</v>
          </cell>
          <cell r="HE140">
            <v>24</v>
          </cell>
          <cell r="HF140">
            <v>100</v>
          </cell>
          <cell r="HG140">
            <v>0</v>
          </cell>
          <cell r="HI140" t="str">
            <v>EXKM20058</v>
          </cell>
          <cell r="HJ140">
            <v>0</v>
          </cell>
          <cell r="HM140">
            <v>0</v>
          </cell>
          <cell r="HN140">
            <v>24</v>
          </cell>
          <cell r="HO140">
            <v>100</v>
          </cell>
          <cell r="HP140">
            <v>0</v>
          </cell>
          <cell r="HR140" t="str">
            <v>EXKM20058</v>
          </cell>
          <cell r="HS140">
            <v>0</v>
          </cell>
          <cell r="HV140">
            <v>0</v>
          </cell>
          <cell r="HW140">
            <v>24</v>
          </cell>
          <cell r="HX140">
            <v>100</v>
          </cell>
          <cell r="HY140">
            <v>0</v>
          </cell>
          <cell r="IA140" t="str">
            <v>EXKM20058</v>
          </cell>
          <cell r="IB140">
            <v>0</v>
          </cell>
          <cell r="IE140">
            <v>0</v>
          </cell>
          <cell r="IF140">
            <v>24</v>
          </cell>
          <cell r="IG140">
            <v>100</v>
          </cell>
          <cell r="IH140">
            <v>0</v>
          </cell>
          <cell r="IJ140" t="str">
            <v>EXKM20058</v>
          </cell>
          <cell r="IK140">
            <v>0</v>
          </cell>
          <cell r="IN140">
            <v>0</v>
          </cell>
          <cell r="IO140">
            <v>24</v>
          </cell>
          <cell r="IP140">
            <v>100</v>
          </cell>
          <cell r="IQ140">
            <v>0</v>
          </cell>
        </row>
        <row r="141">
          <cell r="A141" t="str">
            <v>EXKM20067</v>
          </cell>
          <cell r="B141">
            <v>0</v>
          </cell>
          <cell r="E141">
            <v>0</v>
          </cell>
          <cell r="F141">
            <v>0</v>
          </cell>
          <cell r="G141">
            <v>100</v>
          </cell>
          <cell r="H141">
            <v>0</v>
          </cell>
          <cell r="J141" t="str">
            <v>EXKM20067</v>
          </cell>
          <cell r="K141">
            <v>0</v>
          </cell>
          <cell r="N141">
            <v>0</v>
          </cell>
          <cell r="O141">
            <v>0</v>
          </cell>
          <cell r="P141">
            <v>100</v>
          </cell>
          <cell r="Q141">
            <v>0</v>
          </cell>
          <cell r="S141" t="str">
            <v>EXKM20067</v>
          </cell>
          <cell r="T141">
            <v>0</v>
          </cell>
          <cell r="W141">
            <v>0</v>
          </cell>
          <cell r="X141">
            <v>0</v>
          </cell>
          <cell r="Y141">
            <v>100</v>
          </cell>
          <cell r="Z141">
            <v>0</v>
          </cell>
          <cell r="AB141" t="str">
            <v>EXKM20067</v>
          </cell>
          <cell r="AC141">
            <v>0</v>
          </cell>
          <cell r="AF141">
            <v>0</v>
          </cell>
          <cell r="AG141">
            <v>0</v>
          </cell>
          <cell r="AH141">
            <v>100</v>
          </cell>
          <cell r="AI141">
            <v>0</v>
          </cell>
          <cell r="AK141" t="str">
            <v>EXKM20067</v>
          </cell>
          <cell r="AL141">
            <v>0</v>
          </cell>
          <cell r="AO141">
            <v>0</v>
          </cell>
          <cell r="AP141">
            <v>0</v>
          </cell>
          <cell r="AQ141">
            <v>100</v>
          </cell>
          <cell r="AR141">
            <v>0</v>
          </cell>
          <cell r="AT141" t="str">
            <v>EXKM20067</v>
          </cell>
          <cell r="AU141">
            <v>0</v>
          </cell>
          <cell r="AX141">
            <v>0</v>
          </cell>
          <cell r="AY141">
            <v>0</v>
          </cell>
          <cell r="AZ141">
            <v>100</v>
          </cell>
          <cell r="BA141">
            <v>0</v>
          </cell>
          <cell r="BC141" t="str">
            <v>EXKM20067</v>
          </cell>
          <cell r="BD141">
            <v>0</v>
          </cell>
          <cell r="BG141">
            <v>0</v>
          </cell>
          <cell r="BH141">
            <v>0</v>
          </cell>
          <cell r="BI141">
            <v>100</v>
          </cell>
          <cell r="BJ141">
            <v>0</v>
          </cell>
          <cell r="BL141" t="str">
            <v>EXKM20067</v>
          </cell>
          <cell r="BM141">
            <v>0</v>
          </cell>
          <cell r="BP141">
            <v>0</v>
          </cell>
          <cell r="BQ141">
            <v>0</v>
          </cell>
          <cell r="BR141">
            <v>100</v>
          </cell>
          <cell r="BS141">
            <v>0</v>
          </cell>
          <cell r="BU141" t="str">
            <v>EXKM20067</v>
          </cell>
          <cell r="BV141">
            <v>0</v>
          </cell>
          <cell r="BY141">
            <v>0</v>
          </cell>
          <cell r="BZ141">
            <v>0</v>
          </cell>
          <cell r="CA141">
            <v>100</v>
          </cell>
          <cell r="CB141">
            <v>0</v>
          </cell>
          <cell r="CD141" t="str">
            <v>EXKM20067</v>
          </cell>
          <cell r="CE141">
            <v>0</v>
          </cell>
          <cell r="CH141">
            <v>0</v>
          </cell>
          <cell r="CI141">
            <v>0</v>
          </cell>
          <cell r="CJ141">
            <v>100</v>
          </cell>
          <cell r="CK141">
            <v>0</v>
          </cell>
          <cell r="CM141" t="str">
            <v>EXKM20067</v>
          </cell>
          <cell r="CN141">
            <v>0</v>
          </cell>
          <cell r="CQ141">
            <v>0</v>
          </cell>
          <cell r="CR141">
            <v>0</v>
          </cell>
          <cell r="CS141">
            <v>100</v>
          </cell>
          <cell r="CT141">
            <v>0</v>
          </cell>
          <cell r="CV141" t="str">
            <v>EXKM20067</v>
          </cell>
          <cell r="CW141">
            <v>0</v>
          </cell>
          <cell r="CZ141">
            <v>0</v>
          </cell>
          <cell r="DA141">
            <v>0</v>
          </cell>
          <cell r="DB141">
            <v>100</v>
          </cell>
          <cell r="DC141">
            <v>0</v>
          </cell>
          <cell r="DE141" t="str">
            <v>EXKM20067</v>
          </cell>
          <cell r="DF141">
            <v>0</v>
          </cell>
          <cell r="DI141">
            <v>0</v>
          </cell>
          <cell r="DJ141">
            <v>0</v>
          </cell>
          <cell r="DK141">
            <v>100</v>
          </cell>
          <cell r="DN141" t="str">
            <v>EXKM20067</v>
          </cell>
          <cell r="DO141">
            <v>0</v>
          </cell>
          <cell r="DR141">
            <v>0</v>
          </cell>
          <cell r="DS141">
            <v>0</v>
          </cell>
          <cell r="DT141">
            <v>100</v>
          </cell>
          <cell r="DU141">
            <v>0</v>
          </cell>
          <cell r="DW141" t="str">
            <v>EXKM20067</v>
          </cell>
          <cell r="DX141">
            <v>0</v>
          </cell>
          <cell r="EA141">
            <v>0</v>
          </cell>
          <cell r="EB141">
            <v>0</v>
          </cell>
          <cell r="EC141">
            <v>100</v>
          </cell>
          <cell r="ED141">
            <v>0</v>
          </cell>
          <cell r="EF141" t="str">
            <v>EXKM20067</v>
          </cell>
          <cell r="EG141">
            <v>0</v>
          </cell>
          <cell r="EJ141">
            <v>0</v>
          </cell>
          <cell r="EK141">
            <v>0</v>
          </cell>
          <cell r="EL141">
            <v>100</v>
          </cell>
          <cell r="EM141">
            <v>0</v>
          </cell>
          <cell r="EO141" t="str">
            <v>EXKM20067</v>
          </cell>
          <cell r="EP141">
            <v>0</v>
          </cell>
          <cell r="ES141">
            <v>0</v>
          </cell>
          <cell r="ET141">
            <v>0</v>
          </cell>
          <cell r="EU141">
            <v>100</v>
          </cell>
          <cell r="EV141">
            <v>0</v>
          </cell>
          <cell r="EX141" t="str">
            <v>EXKM20067</v>
          </cell>
          <cell r="EY141">
            <v>0</v>
          </cell>
          <cell r="FB141">
            <v>0</v>
          </cell>
          <cell r="FC141">
            <v>0</v>
          </cell>
          <cell r="FD141">
            <v>100</v>
          </cell>
          <cell r="FE141">
            <v>0</v>
          </cell>
          <cell r="FG141" t="str">
            <v>EXKM20067</v>
          </cell>
          <cell r="FH141">
            <v>0</v>
          </cell>
          <cell r="FK141">
            <v>0</v>
          </cell>
          <cell r="FL141">
            <v>0</v>
          </cell>
          <cell r="FM141">
            <v>100</v>
          </cell>
          <cell r="FN141">
            <v>0</v>
          </cell>
          <cell r="FP141" t="str">
            <v>EXKM20067</v>
          </cell>
          <cell r="FQ141">
            <v>0</v>
          </cell>
          <cell r="FT141">
            <v>0</v>
          </cell>
          <cell r="FU141">
            <v>0</v>
          </cell>
          <cell r="FV141">
            <v>100</v>
          </cell>
          <cell r="FW141">
            <v>0</v>
          </cell>
          <cell r="FY141" t="str">
            <v>EXKM20067</v>
          </cell>
          <cell r="FZ141">
            <v>0</v>
          </cell>
          <cell r="GC141">
            <v>0</v>
          </cell>
          <cell r="GD141">
            <v>0</v>
          </cell>
          <cell r="GE141">
            <v>100</v>
          </cell>
          <cell r="GF141">
            <v>0</v>
          </cell>
          <cell r="GH141" t="str">
            <v>EXKM20067</v>
          </cell>
          <cell r="GI141">
            <v>0</v>
          </cell>
          <cell r="GL141">
            <v>0</v>
          </cell>
          <cell r="GM141">
            <v>0</v>
          </cell>
          <cell r="GN141">
            <v>100</v>
          </cell>
          <cell r="GO141">
            <v>0</v>
          </cell>
          <cell r="GQ141" t="str">
            <v>EXKM20067</v>
          </cell>
          <cell r="GR141">
            <v>0</v>
          </cell>
          <cell r="GU141">
            <v>0</v>
          </cell>
          <cell r="GV141">
            <v>0</v>
          </cell>
          <cell r="GW141">
            <v>100</v>
          </cell>
          <cell r="GX141">
            <v>0</v>
          </cell>
          <cell r="GZ141" t="str">
            <v>EXKM20067</v>
          </cell>
          <cell r="HA141">
            <v>0</v>
          </cell>
          <cell r="HD141">
            <v>0</v>
          </cell>
          <cell r="HE141">
            <v>0</v>
          </cell>
          <cell r="HF141">
            <v>100</v>
          </cell>
          <cell r="HG141">
            <v>0</v>
          </cell>
          <cell r="HI141" t="str">
            <v>EXKM20067</v>
          </cell>
          <cell r="HJ141">
            <v>0</v>
          </cell>
          <cell r="HM141">
            <v>0</v>
          </cell>
          <cell r="HN141">
            <v>0</v>
          </cell>
          <cell r="HO141">
            <v>100</v>
          </cell>
          <cell r="HP141">
            <v>0</v>
          </cell>
          <cell r="HR141" t="str">
            <v>EXKM20067</v>
          </cell>
          <cell r="HS141">
            <v>0</v>
          </cell>
          <cell r="HV141">
            <v>0</v>
          </cell>
          <cell r="HW141">
            <v>0</v>
          </cell>
          <cell r="HX141">
            <v>100</v>
          </cell>
          <cell r="HY141">
            <v>0</v>
          </cell>
          <cell r="IA141" t="str">
            <v>EXKM20067</v>
          </cell>
          <cell r="IB141">
            <v>0</v>
          </cell>
          <cell r="IE141">
            <v>0</v>
          </cell>
          <cell r="IF141">
            <v>0</v>
          </cell>
          <cell r="IG141">
            <v>100</v>
          </cell>
          <cell r="IH141">
            <v>0</v>
          </cell>
          <cell r="IJ141" t="str">
            <v>EXKM20067</v>
          </cell>
          <cell r="IK141">
            <v>0</v>
          </cell>
          <cell r="IN141">
            <v>0</v>
          </cell>
          <cell r="IO141">
            <v>0</v>
          </cell>
          <cell r="IP141">
            <v>100</v>
          </cell>
          <cell r="IQ141">
            <v>0</v>
          </cell>
        </row>
        <row r="142">
          <cell r="A142" t="str">
            <v>EXKM20091</v>
          </cell>
          <cell r="B142">
            <v>0</v>
          </cell>
          <cell r="E142">
            <v>0</v>
          </cell>
          <cell r="F142">
            <v>0</v>
          </cell>
          <cell r="G142">
            <v>100</v>
          </cell>
          <cell r="H142">
            <v>0</v>
          </cell>
          <cell r="J142" t="str">
            <v>EXKM20091</v>
          </cell>
          <cell r="K142">
            <v>0</v>
          </cell>
          <cell r="N142">
            <v>0</v>
          </cell>
          <cell r="O142">
            <v>0</v>
          </cell>
          <cell r="P142">
            <v>100</v>
          </cell>
          <cell r="Q142">
            <v>0</v>
          </cell>
          <cell r="S142" t="str">
            <v>EXKM20091</v>
          </cell>
          <cell r="T142">
            <v>0</v>
          </cell>
          <cell r="W142">
            <v>0</v>
          </cell>
          <cell r="X142">
            <v>0</v>
          </cell>
          <cell r="Y142">
            <v>100</v>
          </cell>
          <cell r="Z142">
            <v>0</v>
          </cell>
          <cell r="AB142" t="str">
            <v>EXKM20091</v>
          </cell>
          <cell r="AC142">
            <v>0</v>
          </cell>
          <cell r="AF142">
            <v>0</v>
          </cell>
          <cell r="AG142">
            <v>0</v>
          </cell>
          <cell r="AH142">
            <v>100</v>
          </cell>
          <cell r="AI142">
            <v>0</v>
          </cell>
          <cell r="AK142" t="str">
            <v>EXKM20091</v>
          </cell>
          <cell r="AL142">
            <v>0</v>
          </cell>
          <cell r="AO142">
            <v>0</v>
          </cell>
          <cell r="AP142">
            <v>0</v>
          </cell>
          <cell r="AQ142">
            <v>100</v>
          </cell>
          <cell r="AR142">
            <v>0</v>
          </cell>
          <cell r="AT142" t="str">
            <v>EXKM20091</v>
          </cell>
          <cell r="AU142">
            <v>0</v>
          </cell>
          <cell r="AX142">
            <v>0</v>
          </cell>
          <cell r="AY142">
            <v>0</v>
          </cell>
          <cell r="AZ142">
            <v>100</v>
          </cell>
          <cell r="BA142">
            <v>0</v>
          </cell>
          <cell r="BC142" t="str">
            <v>EXKM20091</v>
          </cell>
          <cell r="BD142">
            <v>0</v>
          </cell>
          <cell r="BG142">
            <v>0</v>
          </cell>
          <cell r="BH142">
            <v>0</v>
          </cell>
          <cell r="BI142">
            <v>100</v>
          </cell>
          <cell r="BJ142">
            <v>0</v>
          </cell>
          <cell r="BL142" t="str">
            <v>EXKM20091</v>
          </cell>
          <cell r="BM142">
            <v>0</v>
          </cell>
          <cell r="BP142">
            <v>0</v>
          </cell>
          <cell r="BQ142">
            <v>0</v>
          </cell>
          <cell r="BR142">
            <v>100</v>
          </cell>
          <cell r="BS142">
            <v>0</v>
          </cell>
          <cell r="BU142" t="str">
            <v>EXKM20091</v>
          </cell>
          <cell r="BV142">
            <v>0</v>
          </cell>
          <cell r="BY142">
            <v>0</v>
          </cell>
          <cell r="BZ142">
            <v>0</v>
          </cell>
          <cell r="CA142">
            <v>100</v>
          </cell>
          <cell r="CB142">
            <v>0</v>
          </cell>
          <cell r="CD142" t="str">
            <v>EXKM20091</v>
          </cell>
          <cell r="CE142">
            <v>0</v>
          </cell>
          <cell r="CH142">
            <v>0</v>
          </cell>
          <cell r="CI142">
            <v>0</v>
          </cell>
          <cell r="CJ142">
            <v>100</v>
          </cell>
          <cell r="CK142">
            <v>0</v>
          </cell>
          <cell r="CM142" t="str">
            <v>EXKM20091</v>
          </cell>
          <cell r="CN142">
            <v>0</v>
          </cell>
          <cell r="CQ142">
            <v>0</v>
          </cell>
          <cell r="CR142">
            <v>0</v>
          </cell>
          <cell r="CS142">
            <v>100</v>
          </cell>
          <cell r="CT142">
            <v>0</v>
          </cell>
          <cell r="CV142" t="str">
            <v>EXKM20091</v>
          </cell>
          <cell r="CW142">
            <v>0</v>
          </cell>
          <cell r="CZ142">
            <v>0</v>
          </cell>
          <cell r="DA142">
            <v>0</v>
          </cell>
          <cell r="DB142">
            <v>100</v>
          </cell>
          <cell r="DC142">
            <v>0</v>
          </cell>
          <cell r="DE142" t="str">
            <v>EXKM20091</v>
          </cell>
          <cell r="DF142">
            <v>0</v>
          </cell>
          <cell r="DI142">
            <v>0</v>
          </cell>
          <cell r="DJ142">
            <v>0</v>
          </cell>
          <cell r="DK142">
            <v>100</v>
          </cell>
          <cell r="DN142" t="str">
            <v>EXKM20091</v>
          </cell>
          <cell r="DO142">
            <v>0</v>
          </cell>
          <cell r="DR142">
            <v>0</v>
          </cell>
          <cell r="DS142">
            <v>0</v>
          </cell>
          <cell r="DT142">
            <v>100</v>
          </cell>
          <cell r="DU142">
            <v>0</v>
          </cell>
          <cell r="DW142" t="str">
            <v>EXKM20091</v>
          </cell>
          <cell r="DX142">
            <v>0</v>
          </cell>
          <cell r="EA142">
            <v>0</v>
          </cell>
          <cell r="EB142">
            <v>0</v>
          </cell>
          <cell r="EC142">
            <v>100</v>
          </cell>
          <cell r="ED142">
            <v>0</v>
          </cell>
          <cell r="EF142" t="str">
            <v>EXKM20091</v>
          </cell>
          <cell r="EG142">
            <v>0</v>
          </cell>
          <cell r="EJ142">
            <v>0</v>
          </cell>
          <cell r="EK142">
            <v>0</v>
          </cell>
          <cell r="EL142">
            <v>100</v>
          </cell>
          <cell r="EM142">
            <v>0</v>
          </cell>
          <cell r="EO142" t="str">
            <v>EXKM20091</v>
          </cell>
          <cell r="EP142">
            <v>0</v>
          </cell>
          <cell r="ES142">
            <v>0</v>
          </cell>
          <cell r="ET142">
            <v>0</v>
          </cell>
          <cell r="EU142">
            <v>100</v>
          </cell>
          <cell r="EV142">
            <v>0</v>
          </cell>
          <cell r="EX142" t="str">
            <v>EXKM20091</v>
          </cell>
          <cell r="EY142">
            <v>0</v>
          </cell>
          <cell r="FB142">
            <v>0</v>
          </cell>
          <cell r="FC142">
            <v>0</v>
          </cell>
          <cell r="FD142">
            <v>100</v>
          </cell>
          <cell r="FE142">
            <v>0</v>
          </cell>
          <cell r="FG142" t="str">
            <v>EXKM20091</v>
          </cell>
          <cell r="FH142">
            <v>0</v>
          </cell>
          <cell r="FK142">
            <v>0</v>
          </cell>
          <cell r="FL142">
            <v>0</v>
          </cell>
          <cell r="FM142">
            <v>100</v>
          </cell>
          <cell r="FN142">
            <v>0</v>
          </cell>
          <cell r="FP142" t="str">
            <v>EXKM20091</v>
          </cell>
          <cell r="FQ142">
            <v>0</v>
          </cell>
          <cell r="FT142">
            <v>0</v>
          </cell>
          <cell r="FU142">
            <v>0</v>
          </cell>
          <cell r="FV142">
            <v>100</v>
          </cell>
          <cell r="FW142">
            <v>0</v>
          </cell>
          <cell r="FY142" t="str">
            <v>EXKM20091</v>
          </cell>
          <cell r="FZ142">
            <v>0</v>
          </cell>
          <cell r="GC142">
            <v>0</v>
          </cell>
          <cell r="GD142">
            <v>0</v>
          </cell>
          <cell r="GE142">
            <v>100</v>
          </cell>
          <cell r="GF142">
            <v>0</v>
          </cell>
          <cell r="GH142" t="str">
            <v>EXKM20091</v>
          </cell>
          <cell r="GI142">
            <v>0</v>
          </cell>
          <cell r="GL142">
            <v>0</v>
          </cell>
          <cell r="GM142">
            <v>0</v>
          </cell>
          <cell r="GN142">
            <v>100</v>
          </cell>
          <cell r="GO142">
            <v>0</v>
          </cell>
          <cell r="GQ142" t="str">
            <v>EXKM20091</v>
          </cell>
          <cell r="GR142">
            <v>0</v>
          </cell>
          <cell r="GU142">
            <v>0</v>
          </cell>
          <cell r="GV142">
            <v>0</v>
          </cell>
          <cell r="GW142">
            <v>100</v>
          </cell>
          <cell r="GX142">
            <v>0</v>
          </cell>
          <cell r="GZ142" t="str">
            <v>EXKM20091</v>
          </cell>
          <cell r="HA142">
            <v>0</v>
          </cell>
          <cell r="HD142">
            <v>0</v>
          </cell>
          <cell r="HE142">
            <v>0</v>
          </cell>
          <cell r="HF142">
            <v>100</v>
          </cell>
          <cell r="HG142">
            <v>0</v>
          </cell>
          <cell r="HI142" t="str">
            <v>EXKM20091</v>
          </cell>
          <cell r="HJ142">
            <v>0</v>
          </cell>
          <cell r="HM142">
            <v>0</v>
          </cell>
          <cell r="HN142">
            <v>0</v>
          </cell>
          <cell r="HO142">
            <v>100</v>
          </cell>
          <cell r="HP142">
            <v>0</v>
          </cell>
          <cell r="HR142" t="str">
            <v>EXKM20091</v>
          </cell>
          <cell r="HS142">
            <v>0</v>
          </cell>
          <cell r="HV142">
            <v>0</v>
          </cell>
          <cell r="HW142">
            <v>0</v>
          </cell>
          <cell r="HX142">
            <v>100</v>
          </cell>
          <cell r="HY142">
            <v>0</v>
          </cell>
          <cell r="IA142" t="str">
            <v>EXKM20091</v>
          </cell>
          <cell r="IB142">
            <v>0</v>
          </cell>
          <cell r="IE142">
            <v>0</v>
          </cell>
          <cell r="IF142">
            <v>0</v>
          </cell>
          <cell r="IG142">
            <v>100</v>
          </cell>
          <cell r="IH142">
            <v>0</v>
          </cell>
          <cell r="IJ142" t="str">
            <v>EXKM20091</v>
          </cell>
          <cell r="IK142">
            <v>0</v>
          </cell>
          <cell r="IN142">
            <v>0</v>
          </cell>
          <cell r="IO142">
            <v>0</v>
          </cell>
          <cell r="IP142">
            <v>100</v>
          </cell>
          <cell r="IQ142">
            <v>0</v>
          </cell>
        </row>
        <row r="143">
          <cell r="A143" t="str">
            <v>EXKM20092</v>
          </cell>
          <cell r="B143">
            <v>0</v>
          </cell>
          <cell r="E143">
            <v>0</v>
          </cell>
          <cell r="F143">
            <v>0</v>
          </cell>
          <cell r="G143">
            <v>100</v>
          </cell>
          <cell r="H143">
            <v>0</v>
          </cell>
          <cell r="J143" t="str">
            <v>EXKM20092</v>
          </cell>
          <cell r="K143">
            <v>0</v>
          </cell>
          <cell r="N143">
            <v>0</v>
          </cell>
          <cell r="O143">
            <v>0</v>
          </cell>
          <cell r="P143">
            <v>100</v>
          </cell>
          <cell r="Q143">
            <v>0</v>
          </cell>
          <cell r="S143" t="str">
            <v>EXKM20092</v>
          </cell>
          <cell r="T143">
            <v>0</v>
          </cell>
          <cell r="W143">
            <v>0</v>
          </cell>
          <cell r="X143">
            <v>0</v>
          </cell>
          <cell r="Y143">
            <v>100</v>
          </cell>
          <cell r="Z143">
            <v>0</v>
          </cell>
          <cell r="AB143" t="str">
            <v>EXKM20092</v>
          </cell>
          <cell r="AC143">
            <v>0</v>
          </cell>
          <cell r="AF143">
            <v>0</v>
          </cell>
          <cell r="AG143">
            <v>0</v>
          </cell>
          <cell r="AH143">
            <v>100</v>
          </cell>
          <cell r="AI143">
            <v>0</v>
          </cell>
          <cell r="AK143" t="str">
            <v>EXKM20092</v>
          </cell>
          <cell r="AL143">
            <v>0</v>
          </cell>
          <cell r="AO143">
            <v>0</v>
          </cell>
          <cell r="AP143">
            <v>0</v>
          </cell>
          <cell r="AQ143">
            <v>100</v>
          </cell>
          <cell r="AR143">
            <v>0</v>
          </cell>
          <cell r="AT143" t="str">
            <v>EXKM20092</v>
          </cell>
          <cell r="AU143">
            <v>0</v>
          </cell>
          <cell r="AX143">
            <v>0</v>
          </cell>
          <cell r="AY143">
            <v>0</v>
          </cell>
          <cell r="AZ143">
            <v>100</v>
          </cell>
          <cell r="BA143">
            <v>0</v>
          </cell>
          <cell r="BC143" t="str">
            <v>EXKM20092</v>
          </cell>
          <cell r="BD143">
            <v>0</v>
          </cell>
          <cell r="BG143">
            <v>0</v>
          </cell>
          <cell r="BH143">
            <v>0</v>
          </cell>
          <cell r="BI143">
            <v>100</v>
          </cell>
          <cell r="BJ143">
            <v>0</v>
          </cell>
          <cell r="BL143" t="str">
            <v>EXKM20092</v>
          </cell>
          <cell r="BM143">
            <v>0</v>
          </cell>
          <cell r="BP143">
            <v>0</v>
          </cell>
          <cell r="BQ143">
            <v>0</v>
          </cell>
          <cell r="BR143">
            <v>100</v>
          </cell>
          <cell r="BS143">
            <v>0</v>
          </cell>
          <cell r="BU143" t="str">
            <v>EXKM20092</v>
          </cell>
          <cell r="BV143">
            <v>0</v>
          </cell>
          <cell r="BY143">
            <v>0</v>
          </cell>
          <cell r="BZ143">
            <v>0</v>
          </cell>
          <cell r="CA143">
            <v>100</v>
          </cell>
          <cell r="CB143">
            <v>0</v>
          </cell>
          <cell r="CD143" t="str">
            <v>EXKM20092</v>
          </cell>
          <cell r="CE143">
            <v>0</v>
          </cell>
          <cell r="CH143">
            <v>0</v>
          </cell>
          <cell r="CI143">
            <v>0</v>
          </cell>
          <cell r="CJ143">
            <v>100</v>
          </cell>
          <cell r="CK143">
            <v>0</v>
          </cell>
          <cell r="CM143" t="str">
            <v>EXKM20092</v>
          </cell>
          <cell r="CN143">
            <v>0</v>
          </cell>
          <cell r="CQ143">
            <v>0</v>
          </cell>
          <cell r="CR143">
            <v>0</v>
          </cell>
          <cell r="CS143">
            <v>100</v>
          </cell>
          <cell r="CT143">
            <v>0</v>
          </cell>
          <cell r="CV143" t="str">
            <v>EXKM20092</v>
          </cell>
          <cell r="CW143">
            <v>0</v>
          </cell>
          <cell r="CZ143">
            <v>0</v>
          </cell>
          <cell r="DA143">
            <v>0</v>
          </cell>
          <cell r="DB143">
            <v>100</v>
          </cell>
          <cell r="DC143">
            <v>0</v>
          </cell>
          <cell r="DE143" t="str">
            <v>EXKM20092</v>
          </cell>
          <cell r="DF143">
            <v>0</v>
          </cell>
          <cell r="DI143">
            <v>0</v>
          </cell>
          <cell r="DJ143">
            <v>0</v>
          </cell>
          <cell r="DK143">
            <v>100</v>
          </cell>
          <cell r="DN143" t="str">
            <v>EXKM20092</v>
          </cell>
          <cell r="DO143">
            <v>0</v>
          </cell>
          <cell r="DR143">
            <v>0</v>
          </cell>
          <cell r="DS143">
            <v>0</v>
          </cell>
          <cell r="DT143">
            <v>100</v>
          </cell>
          <cell r="DU143">
            <v>0</v>
          </cell>
          <cell r="DW143" t="str">
            <v>EXKM20092</v>
          </cell>
          <cell r="DX143">
            <v>0</v>
          </cell>
          <cell r="EA143">
            <v>0</v>
          </cell>
          <cell r="EB143">
            <v>0</v>
          </cell>
          <cell r="EC143">
            <v>100</v>
          </cell>
          <cell r="ED143">
            <v>0</v>
          </cell>
          <cell r="EF143" t="str">
            <v>EXKM20092</v>
          </cell>
          <cell r="EG143">
            <v>0</v>
          </cell>
          <cell r="EJ143">
            <v>0</v>
          </cell>
          <cell r="EK143">
            <v>0</v>
          </cell>
          <cell r="EL143">
            <v>100</v>
          </cell>
          <cell r="EM143">
            <v>0</v>
          </cell>
          <cell r="EO143" t="str">
            <v>EXKM20092</v>
          </cell>
          <cell r="EP143">
            <v>0</v>
          </cell>
          <cell r="ES143">
            <v>0</v>
          </cell>
          <cell r="ET143">
            <v>0</v>
          </cell>
          <cell r="EU143">
            <v>100</v>
          </cell>
          <cell r="EV143">
            <v>0</v>
          </cell>
          <cell r="EX143" t="str">
            <v>EXKM20092</v>
          </cell>
          <cell r="EY143">
            <v>0</v>
          </cell>
          <cell r="FB143">
            <v>0</v>
          </cell>
          <cell r="FC143">
            <v>0</v>
          </cell>
          <cell r="FD143">
            <v>100</v>
          </cell>
          <cell r="FE143">
            <v>0</v>
          </cell>
          <cell r="FG143" t="str">
            <v>EXKM20092</v>
          </cell>
          <cell r="FH143">
            <v>0</v>
          </cell>
          <cell r="FK143">
            <v>0</v>
          </cell>
          <cell r="FL143">
            <v>0</v>
          </cell>
          <cell r="FM143">
            <v>100</v>
          </cell>
          <cell r="FN143">
            <v>0</v>
          </cell>
          <cell r="FP143" t="str">
            <v>EXKM20092</v>
          </cell>
          <cell r="FQ143">
            <v>0</v>
          </cell>
          <cell r="FT143">
            <v>0</v>
          </cell>
          <cell r="FU143">
            <v>0</v>
          </cell>
          <cell r="FV143">
            <v>100</v>
          </cell>
          <cell r="FW143">
            <v>0</v>
          </cell>
          <cell r="FY143" t="str">
            <v>EXKM20092</v>
          </cell>
          <cell r="FZ143">
            <v>0</v>
          </cell>
          <cell r="GC143">
            <v>0</v>
          </cell>
          <cell r="GD143">
            <v>0</v>
          </cell>
          <cell r="GE143">
            <v>100</v>
          </cell>
          <cell r="GF143">
            <v>0</v>
          </cell>
          <cell r="GH143" t="str">
            <v>EXKM20092</v>
          </cell>
          <cell r="GI143">
            <v>0</v>
          </cell>
          <cell r="GL143">
            <v>0</v>
          </cell>
          <cell r="GM143">
            <v>0</v>
          </cell>
          <cell r="GN143">
            <v>100</v>
          </cell>
          <cell r="GO143">
            <v>0</v>
          </cell>
          <cell r="GQ143" t="str">
            <v>EXKM20092</v>
          </cell>
          <cell r="GR143">
            <v>0</v>
          </cell>
          <cell r="GU143">
            <v>0</v>
          </cell>
          <cell r="GV143">
            <v>0</v>
          </cell>
          <cell r="GW143">
            <v>100</v>
          </cell>
          <cell r="GX143">
            <v>0</v>
          </cell>
          <cell r="GZ143" t="str">
            <v>EXKM20092</v>
          </cell>
          <cell r="HA143">
            <v>0</v>
          </cell>
          <cell r="HD143">
            <v>0</v>
          </cell>
          <cell r="HE143">
            <v>0</v>
          </cell>
          <cell r="HF143">
            <v>100</v>
          </cell>
          <cell r="HG143">
            <v>0</v>
          </cell>
          <cell r="HI143" t="str">
            <v>EXKM20092</v>
          </cell>
          <cell r="HJ143">
            <v>0</v>
          </cell>
          <cell r="HM143">
            <v>0</v>
          </cell>
          <cell r="HN143">
            <v>0</v>
          </cell>
          <cell r="HO143">
            <v>100</v>
          </cell>
          <cell r="HP143">
            <v>0</v>
          </cell>
          <cell r="HR143" t="str">
            <v>EXKM20092</v>
          </cell>
          <cell r="HS143">
            <v>0</v>
          </cell>
          <cell r="HV143">
            <v>0</v>
          </cell>
          <cell r="HW143">
            <v>0</v>
          </cell>
          <cell r="HX143">
            <v>100</v>
          </cell>
          <cell r="HY143">
            <v>0</v>
          </cell>
          <cell r="IA143" t="str">
            <v>EXKM20092</v>
          </cell>
          <cell r="IB143">
            <v>0</v>
          </cell>
          <cell r="IE143">
            <v>0</v>
          </cell>
          <cell r="IF143">
            <v>0</v>
          </cell>
          <cell r="IG143">
            <v>100</v>
          </cell>
          <cell r="IH143">
            <v>0</v>
          </cell>
          <cell r="IJ143" t="str">
            <v>EXKM20092</v>
          </cell>
          <cell r="IK143">
            <v>0</v>
          </cell>
          <cell r="IN143">
            <v>0</v>
          </cell>
          <cell r="IO143">
            <v>0</v>
          </cell>
          <cell r="IP143">
            <v>100</v>
          </cell>
          <cell r="IQ143">
            <v>0</v>
          </cell>
        </row>
        <row r="144">
          <cell r="A144" t="str">
            <v>EXKM21001</v>
          </cell>
          <cell r="B144">
            <v>2.85</v>
          </cell>
          <cell r="C144">
            <v>0</v>
          </cell>
          <cell r="D144">
            <v>100</v>
          </cell>
          <cell r="E144">
            <v>2.85</v>
          </cell>
          <cell r="F144">
            <v>24</v>
          </cell>
          <cell r="G144">
            <v>88.13</v>
          </cell>
          <cell r="H144">
            <v>0</v>
          </cell>
          <cell r="J144" t="str">
            <v>EXKM21001</v>
          </cell>
          <cell r="K144">
            <v>4.6500000000000004</v>
          </cell>
          <cell r="L144">
            <v>0</v>
          </cell>
          <cell r="M144">
            <v>100</v>
          </cell>
          <cell r="N144">
            <v>4.6500000000000004</v>
          </cell>
          <cell r="O144">
            <v>24</v>
          </cell>
          <cell r="P144">
            <v>80.63</v>
          </cell>
          <cell r="Q144">
            <v>0</v>
          </cell>
          <cell r="S144" t="str">
            <v>EXKM21001</v>
          </cell>
          <cell r="T144">
            <v>1.2829999999999999</v>
          </cell>
          <cell r="U144">
            <v>0</v>
          </cell>
          <cell r="V144">
            <v>100</v>
          </cell>
          <cell r="W144">
            <v>1.2829999999999999</v>
          </cell>
          <cell r="X144">
            <v>24</v>
          </cell>
          <cell r="Y144">
            <v>94.65</v>
          </cell>
          <cell r="Z144">
            <v>0</v>
          </cell>
          <cell r="AB144" t="str">
            <v>EXKM21001</v>
          </cell>
          <cell r="AC144">
            <v>0.53300000000000003</v>
          </cell>
          <cell r="AD144">
            <v>0</v>
          </cell>
          <cell r="AE144">
            <v>100</v>
          </cell>
          <cell r="AF144">
            <v>0.53300000000000003</v>
          </cell>
          <cell r="AG144">
            <v>24</v>
          </cell>
          <cell r="AH144">
            <v>97.78</v>
          </cell>
          <cell r="AI144">
            <v>0</v>
          </cell>
          <cell r="AK144" t="str">
            <v>EXKM21001</v>
          </cell>
          <cell r="AL144">
            <v>1.2</v>
          </cell>
          <cell r="AM144">
            <v>0</v>
          </cell>
          <cell r="AN144">
            <v>100</v>
          </cell>
          <cell r="AO144">
            <v>1.2</v>
          </cell>
          <cell r="AP144">
            <v>24</v>
          </cell>
          <cell r="AQ144">
            <v>95</v>
          </cell>
          <cell r="AR144">
            <v>0</v>
          </cell>
          <cell r="AT144" t="str">
            <v>EXKM21001</v>
          </cell>
          <cell r="AU144">
            <v>1.1830000000000001</v>
          </cell>
          <cell r="AV144">
            <v>0</v>
          </cell>
          <cell r="AW144">
            <v>100</v>
          </cell>
          <cell r="AX144">
            <v>1.1830000000000001</v>
          </cell>
          <cell r="AY144">
            <v>24</v>
          </cell>
          <cell r="AZ144">
            <v>95.07</v>
          </cell>
          <cell r="BA144">
            <v>1.18</v>
          </cell>
          <cell r="BC144" t="str">
            <v>EXKM21001</v>
          </cell>
          <cell r="BD144">
            <v>0</v>
          </cell>
          <cell r="BG144">
            <v>0</v>
          </cell>
          <cell r="BH144">
            <v>24</v>
          </cell>
          <cell r="BI144">
            <v>100</v>
          </cell>
          <cell r="BJ144">
            <v>0</v>
          </cell>
          <cell r="BL144" t="str">
            <v>EXKM21001</v>
          </cell>
          <cell r="BM144">
            <v>0</v>
          </cell>
          <cell r="BP144">
            <v>0</v>
          </cell>
          <cell r="BQ144">
            <v>24</v>
          </cell>
          <cell r="BR144">
            <v>100</v>
          </cell>
          <cell r="BS144">
            <v>0</v>
          </cell>
          <cell r="BU144" t="str">
            <v>EXKM21001</v>
          </cell>
          <cell r="BV144">
            <v>1.25</v>
          </cell>
          <cell r="BW144">
            <v>100</v>
          </cell>
          <cell r="BX144">
            <v>0</v>
          </cell>
          <cell r="BY144">
            <v>1.25</v>
          </cell>
          <cell r="BZ144">
            <v>24</v>
          </cell>
          <cell r="CA144">
            <v>94.79</v>
          </cell>
          <cell r="CB144">
            <v>0</v>
          </cell>
          <cell r="CD144" t="str">
            <v>EXKM21001</v>
          </cell>
          <cell r="CE144">
            <v>0</v>
          </cell>
          <cell r="CH144">
            <v>0</v>
          </cell>
          <cell r="CI144">
            <v>24</v>
          </cell>
          <cell r="CJ144">
            <v>100</v>
          </cell>
          <cell r="CK144">
            <v>0</v>
          </cell>
          <cell r="CM144" t="str">
            <v>EXKM21001</v>
          </cell>
          <cell r="CN144">
            <v>0</v>
          </cell>
          <cell r="CQ144">
            <v>0</v>
          </cell>
          <cell r="CR144">
            <v>24</v>
          </cell>
          <cell r="CS144">
            <v>100</v>
          </cell>
          <cell r="CT144">
            <v>0</v>
          </cell>
          <cell r="CV144" t="str">
            <v>EXKM21001</v>
          </cell>
          <cell r="CW144">
            <v>0</v>
          </cell>
          <cell r="CZ144">
            <v>0</v>
          </cell>
          <cell r="DA144">
            <v>24</v>
          </cell>
          <cell r="DB144">
            <v>100</v>
          </cell>
          <cell r="DC144">
            <v>0</v>
          </cell>
          <cell r="DE144" t="str">
            <v>EXKM21001</v>
          </cell>
          <cell r="DF144">
            <v>0</v>
          </cell>
          <cell r="DI144">
            <v>0</v>
          </cell>
          <cell r="DJ144">
            <v>24</v>
          </cell>
          <cell r="DK144">
            <v>100</v>
          </cell>
          <cell r="DN144" t="str">
            <v>EXKM21001</v>
          </cell>
          <cell r="DO144">
            <v>23</v>
          </cell>
          <cell r="DP144">
            <v>100</v>
          </cell>
          <cell r="DQ144">
            <v>0</v>
          </cell>
          <cell r="DR144">
            <v>23</v>
          </cell>
          <cell r="DS144">
            <v>24</v>
          </cell>
          <cell r="DT144">
            <v>4.17</v>
          </cell>
          <cell r="DU144">
            <v>0</v>
          </cell>
          <cell r="DW144" t="str">
            <v>EXKM21001</v>
          </cell>
          <cell r="DX144">
            <v>24</v>
          </cell>
          <cell r="DY144">
            <v>100</v>
          </cell>
          <cell r="DZ144">
            <v>0</v>
          </cell>
          <cell r="EA144">
            <v>24</v>
          </cell>
          <cell r="EB144">
            <v>24</v>
          </cell>
          <cell r="EC144">
            <v>0</v>
          </cell>
          <cell r="ED144">
            <v>0</v>
          </cell>
          <cell r="EF144" t="str">
            <v>EXKM21001</v>
          </cell>
          <cell r="EG144">
            <v>21.4</v>
          </cell>
          <cell r="EH144">
            <v>100</v>
          </cell>
          <cell r="EI144">
            <v>0</v>
          </cell>
          <cell r="EJ144">
            <v>21.4</v>
          </cell>
          <cell r="EK144">
            <v>24</v>
          </cell>
          <cell r="EL144">
            <v>10.83</v>
          </cell>
          <cell r="EM144">
            <v>0</v>
          </cell>
          <cell r="EO144" t="str">
            <v>EXKM21001</v>
          </cell>
          <cell r="EP144">
            <v>11.117000000000001</v>
          </cell>
          <cell r="EQ144">
            <v>0</v>
          </cell>
          <cell r="ER144">
            <v>100</v>
          </cell>
          <cell r="ES144">
            <v>11.117000000000001</v>
          </cell>
          <cell r="ET144">
            <v>24</v>
          </cell>
          <cell r="EU144">
            <v>53.68</v>
          </cell>
          <cell r="EV144">
            <v>11.12</v>
          </cell>
          <cell r="EX144" t="str">
            <v>EXKM21001</v>
          </cell>
          <cell r="EY144">
            <v>0.71699999999999997</v>
          </cell>
          <cell r="EZ144">
            <v>0</v>
          </cell>
          <cell r="FA144">
            <v>100</v>
          </cell>
          <cell r="FB144">
            <v>0.71699999999999997</v>
          </cell>
          <cell r="FC144">
            <v>24</v>
          </cell>
          <cell r="FD144">
            <v>97.01</v>
          </cell>
          <cell r="FE144">
            <v>0</v>
          </cell>
          <cell r="FG144" t="str">
            <v>EXKM21001</v>
          </cell>
          <cell r="FH144">
            <v>3.367</v>
          </cell>
          <cell r="FI144">
            <v>0</v>
          </cell>
          <cell r="FJ144">
            <v>100</v>
          </cell>
          <cell r="FK144">
            <v>3.367</v>
          </cell>
          <cell r="FL144">
            <v>24</v>
          </cell>
          <cell r="FM144">
            <v>85.97</v>
          </cell>
          <cell r="FN144">
            <v>0</v>
          </cell>
          <cell r="FP144" t="str">
            <v>EXKM21001</v>
          </cell>
          <cell r="FQ144">
            <v>0.65</v>
          </cell>
          <cell r="FR144">
            <v>0</v>
          </cell>
          <cell r="FS144">
            <v>100</v>
          </cell>
          <cell r="FT144">
            <v>0.65</v>
          </cell>
          <cell r="FU144">
            <v>24</v>
          </cell>
          <cell r="FV144">
            <v>97.29</v>
          </cell>
          <cell r="FW144">
            <v>0</v>
          </cell>
          <cell r="FY144" t="str">
            <v>EXKM21001</v>
          </cell>
          <cell r="FZ144">
            <v>1.55</v>
          </cell>
          <cell r="GA144">
            <v>0</v>
          </cell>
          <cell r="GB144">
            <v>100</v>
          </cell>
          <cell r="GC144">
            <v>1.55</v>
          </cell>
          <cell r="GD144">
            <v>24</v>
          </cell>
          <cell r="GE144">
            <v>93.54</v>
          </cell>
          <cell r="GF144">
            <v>0</v>
          </cell>
          <cell r="GH144" t="str">
            <v>EXKM21001</v>
          </cell>
          <cell r="GI144">
            <v>0</v>
          </cell>
          <cell r="GL144">
            <v>0</v>
          </cell>
          <cell r="GM144">
            <v>24</v>
          </cell>
          <cell r="GN144">
            <v>100</v>
          </cell>
          <cell r="GO144">
            <v>0</v>
          </cell>
          <cell r="GQ144" t="str">
            <v>EXKM21001</v>
          </cell>
          <cell r="GR144">
            <v>4.3</v>
          </cell>
          <cell r="GS144">
            <v>0</v>
          </cell>
          <cell r="GT144">
            <v>100</v>
          </cell>
          <cell r="GU144">
            <v>4.3</v>
          </cell>
          <cell r="GV144">
            <v>24</v>
          </cell>
          <cell r="GW144">
            <v>82.08</v>
          </cell>
          <cell r="GX144">
            <v>4.3</v>
          </cell>
          <cell r="GZ144" t="str">
            <v>EXKM21001</v>
          </cell>
          <cell r="HA144">
            <v>1.9330000000000001</v>
          </cell>
          <cell r="HB144">
            <v>0</v>
          </cell>
          <cell r="HC144">
            <v>100</v>
          </cell>
          <cell r="HD144">
            <v>1.9330000000000001</v>
          </cell>
          <cell r="HE144">
            <v>24</v>
          </cell>
          <cell r="HF144">
            <v>91.95</v>
          </cell>
          <cell r="HG144">
            <v>0</v>
          </cell>
          <cell r="HI144" t="str">
            <v>EXKM21001</v>
          </cell>
          <cell r="HJ144">
            <v>0.35</v>
          </cell>
          <cell r="HK144">
            <v>0</v>
          </cell>
          <cell r="HL144">
            <v>100</v>
          </cell>
          <cell r="HM144">
            <v>0.35</v>
          </cell>
          <cell r="HN144">
            <v>24</v>
          </cell>
          <cell r="HO144">
            <v>98.54</v>
          </cell>
          <cell r="HP144">
            <v>0.35</v>
          </cell>
          <cell r="HR144" t="str">
            <v>EXKM21001</v>
          </cell>
          <cell r="HS144">
            <v>2.0329999999999999</v>
          </cell>
          <cell r="HT144">
            <v>93.457999999999998</v>
          </cell>
          <cell r="HU144">
            <v>6.5419999999999998</v>
          </cell>
          <cell r="HV144">
            <v>2.0329999999999999</v>
          </cell>
          <cell r="HW144">
            <v>24</v>
          </cell>
          <cell r="HX144">
            <v>91.53</v>
          </cell>
          <cell r="HY144">
            <v>2.0299999999999998</v>
          </cell>
          <cell r="IA144" t="str">
            <v>EXKM21001</v>
          </cell>
          <cell r="IB144">
            <v>0</v>
          </cell>
          <cell r="IE144">
            <v>0</v>
          </cell>
          <cell r="IF144">
            <v>24</v>
          </cell>
          <cell r="IG144">
            <v>100</v>
          </cell>
          <cell r="IH144">
            <v>0</v>
          </cell>
          <cell r="IJ144" t="str">
            <v>EXKM21001</v>
          </cell>
          <cell r="IK144">
            <v>0</v>
          </cell>
          <cell r="IN144">
            <v>0</v>
          </cell>
          <cell r="IO144">
            <v>24</v>
          </cell>
          <cell r="IP144">
            <v>100</v>
          </cell>
          <cell r="IQ144">
            <v>0</v>
          </cell>
        </row>
        <row r="145">
          <cell r="A145" t="str">
            <v>EXKM21011</v>
          </cell>
          <cell r="B145">
            <v>0.3</v>
          </cell>
          <cell r="C145">
            <v>0</v>
          </cell>
          <cell r="D145">
            <v>100</v>
          </cell>
          <cell r="E145">
            <v>0.3</v>
          </cell>
          <cell r="F145">
            <v>24</v>
          </cell>
          <cell r="G145">
            <v>98.75</v>
          </cell>
          <cell r="H145">
            <v>0</v>
          </cell>
          <cell r="J145" t="str">
            <v>EXKM21011</v>
          </cell>
          <cell r="K145">
            <v>7.2329999999999997</v>
          </cell>
          <cell r="L145">
            <v>56.685000000000002</v>
          </cell>
          <cell r="M145">
            <v>43.314999999999998</v>
          </cell>
          <cell r="N145">
            <v>7.2329999999999997</v>
          </cell>
          <cell r="O145">
            <v>24</v>
          </cell>
          <cell r="P145">
            <v>69.86</v>
          </cell>
          <cell r="Q145">
            <v>0</v>
          </cell>
          <cell r="S145" t="str">
            <v>EXKM21011</v>
          </cell>
          <cell r="T145">
            <v>0.46700000000000003</v>
          </cell>
          <cell r="U145">
            <v>0</v>
          </cell>
          <cell r="V145">
            <v>100</v>
          </cell>
          <cell r="W145">
            <v>0.46700000000000003</v>
          </cell>
          <cell r="X145">
            <v>24</v>
          </cell>
          <cell r="Y145">
            <v>98.05</v>
          </cell>
          <cell r="Z145">
            <v>0</v>
          </cell>
          <cell r="AB145" t="str">
            <v>EXKM21011</v>
          </cell>
          <cell r="AC145">
            <v>1.55</v>
          </cell>
          <cell r="AD145">
            <v>0</v>
          </cell>
          <cell r="AE145">
            <v>100</v>
          </cell>
          <cell r="AF145">
            <v>1.55</v>
          </cell>
          <cell r="AG145">
            <v>24</v>
          </cell>
          <cell r="AH145">
            <v>93.54</v>
          </cell>
          <cell r="AI145">
            <v>0</v>
          </cell>
          <cell r="AK145" t="str">
            <v>EXKM21011</v>
          </cell>
          <cell r="AL145">
            <v>1.034</v>
          </cell>
          <cell r="AM145">
            <v>0</v>
          </cell>
          <cell r="AN145">
            <v>100</v>
          </cell>
          <cell r="AO145">
            <v>1.034</v>
          </cell>
          <cell r="AP145">
            <v>24</v>
          </cell>
          <cell r="AQ145">
            <v>95.69</v>
          </cell>
          <cell r="AR145">
            <v>0</v>
          </cell>
          <cell r="AT145" t="str">
            <v>EXKM21011</v>
          </cell>
          <cell r="AU145">
            <v>0</v>
          </cell>
          <cell r="AX145">
            <v>0</v>
          </cell>
          <cell r="AY145">
            <v>24</v>
          </cell>
          <cell r="AZ145">
            <v>100</v>
          </cell>
          <cell r="BA145">
            <v>0</v>
          </cell>
          <cell r="BC145" t="str">
            <v>EXKM21011</v>
          </cell>
          <cell r="BD145">
            <v>0.55000000000000004</v>
          </cell>
          <cell r="BE145">
            <v>0</v>
          </cell>
          <cell r="BF145">
            <v>100</v>
          </cell>
          <cell r="BG145">
            <v>0.55000000000000004</v>
          </cell>
          <cell r="BH145">
            <v>24</v>
          </cell>
          <cell r="BI145">
            <v>97.71</v>
          </cell>
          <cell r="BJ145">
            <v>0</v>
          </cell>
          <cell r="BL145" t="str">
            <v>EXKM21011</v>
          </cell>
          <cell r="BM145">
            <v>2.734</v>
          </cell>
          <cell r="BN145">
            <v>93.891999999999996</v>
          </cell>
          <cell r="BO145">
            <v>6.1079999999999997</v>
          </cell>
          <cell r="BP145">
            <v>2.734</v>
          </cell>
          <cell r="BQ145">
            <v>24</v>
          </cell>
          <cell r="BR145">
            <v>88.61</v>
          </cell>
          <cell r="BS145">
            <v>0</v>
          </cell>
          <cell r="BU145" t="str">
            <v>EXKM21011</v>
          </cell>
          <cell r="BV145">
            <v>3.0830000000000002</v>
          </cell>
          <cell r="BW145">
            <v>0</v>
          </cell>
          <cell r="BX145">
            <v>100</v>
          </cell>
          <cell r="BY145">
            <v>3.0830000000000002</v>
          </cell>
          <cell r="BZ145">
            <v>24</v>
          </cell>
          <cell r="CA145">
            <v>87.15</v>
          </cell>
          <cell r="CB145">
            <v>1.54</v>
          </cell>
          <cell r="CD145" t="str">
            <v>EXKM21011</v>
          </cell>
          <cell r="CE145">
            <v>0</v>
          </cell>
          <cell r="CH145">
            <v>0</v>
          </cell>
          <cell r="CI145">
            <v>24</v>
          </cell>
          <cell r="CJ145">
            <v>100</v>
          </cell>
          <cell r="CK145">
            <v>0</v>
          </cell>
          <cell r="CM145" t="str">
            <v>EXKM21011</v>
          </cell>
          <cell r="CN145">
            <v>1.883</v>
          </cell>
          <cell r="CO145">
            <v>0</v>
          </cell>
          <cell r="CP145">
            <v>100</v>
          </cell>
          <cell r="CQ145">
            <v>1.883</v>
          </cell>
          <cell r="CR145">
            <v>24</v>
          </cell>
          <cell r="CS145">
            <v>92.15</v>
          </cell>
          <cell r="CT145">
            <v>1.88</v>
          </cell>
          <cell r="CV145" t="str">
            <v>EXKM21011</v>
          </cell>
          <cell r="CW145">
            <v>0</v>
          </cell>
          <cell r="CZ145">
            <v>0</v>
          </cell>
          <cell r="DA145">
            <v>24</v>
          </cell>
          <cell r="DB145">
            <v>100</v>
          </cell>
          <cell r="DC145">
            <v>0</v>
          </cell>
          <cell r="DE145" t="str">
            <v>EXKM21011</v>
          </cell>
          <cell r="DF145">
            <v>0.88300000000000001</v>
          </cell>
          <cell r="DG145">
            <v>0</v>
          </cell>
          <cell r="DH145">
            <v>100</v>
          </cell>
          <cell r="DI145">
            <v>0.88300000000000001</v>
          </cell>
          <cell r="DJ145">
            <v>24</v>
          </cell>
          <cell r="DK145">
            <v>96.32</v>
          </cell>
          <cell r="DN145" t="str">
            <v>EXKM21011</v>
          </cell>
          <cell r="DO145">
            <v>0.56699999999999995</v>
          </cell>
          <cell r="DP145">
            <v>0</v>
          </cell>
          <cell r="DQ145">
            <v>100</v>
          </cell>
          <cell r="DR145">
            <v>0.56699999999999995</v>
          </cell>
          <cell r="DS145">
            <v>24</v>
          </cell>
          <cell r="DT145">
            <v>97.64</v>
          </cell>
          <cell r="DU145">
            <v>0</v>
          </cell>
          <cell r="DW145" t="str">
            <v>EXKM21011</v>
          </cell>
          <cell r="DX145">
            <v>0.75</v>
          </cell>
          <cell r="DY145">
            <v>0</v>
          </cell>
          <cell r="DZ145">
            <v>100</v>
          </cell>
          <cell r="EA145">
            <v>0.75</v>
          </cell>
          <cell r="EB145">
            <v>24</v>
          </cell>
          <cell r="EC145">
            <v>96.88</v>
          </cell>
          <cell r="ED145">
            <v>0</v>
          </cell>
          <cell r="EF145" t="str">
            <v>EXKM21011</v>
          </cell>
          <cell r="EG145">
            <v>4.7670000000000003</v>
          </cell>
          <cell r="EH145">
            <v>16.782</v>
          </cell>
          <cell r="EI145">
            <v>83.218000000000004</v>
          </cell>
          <cell r="EJ145">
            <v>4.7670000000000003</v>
          </cell>
          <cell r="EK145">
            <v>24</v>
          </cell>
          <cell r="EL145">
            <v>80.14</v>
          </cell>
          <cell r="EM145">
            <v>0</v>
          </cell>
          <cell r="EO145" t="str">
            <v>EXKM21011</v>
          </cell>
          <cell r="EP145">
            <v>1.083</v>
          </cell>
          <cell r="EQ145">
            <v>0</v>
          </cell>
          <cell r="ER145">
            <v>100</v>
          </cell>
          <cell r="ES145">
            <v>1.083</v>
          </cell>
          <cell r="ET145">
            <v>24</v>
          </cell>
          <cell r="EU145">
            <v>95.49</v>
          </cell>
          <cell r="EV145">
            <v>1.08</v>
          </cell>
          <cell r="EX145" t="str">
            <v>EXKM21011</v>
          </cell>
          <cell r="EY145">
            <v>5.5</v>
          </cell>
          <cell r="EZ145">
            <v>0</v>
          </cell>
          <cell r="FA145">
            <v>100</v>
          </cell>
          <cell r="FB145">
            <v>5.5</v>
          </cell>
          <cell r="FC145">
            <v>24</v>
          </cell>
          <cell r="FD145">
            <v>77.08</v>
          </cell>
          <cell r="FE145">
            <v>0</v>
          </cell>
          <cell r="FG145" t="str">
            <v>EXKM21011</v>
          </cell>
          <cell r="FH145">
            <v>2.3330000000000002</v>
          </cell>
          <cell r="FI145">
            <v>0</v>
          </cell>
          <cell r="FJ145">
            <v>100</v>
          </cell>
          <cell r="FK145">
            <v>2.3330000000000002</v>
          </cell>
          <cell r="FL145">
            <v>24</v>
          </cell>
          <cell r="FM145">
            <v>90.28</v>
          </cell>
          <cell r="FN145">
            <v>0</v>
          </cell>
          <cell r="FP145" t="str">
            <v>EXKM21011</v>
          </cell>
          <cell r="FQ145">
            <v>0.61699999999999999</v>
          </cell>
          <cell r="FR145">
            <v>0</v>
          </cell>
          <cell r="FS145">
            <v>100</v>
          </cell>
          <cell r="FT145">
            <v>0.61699999999999999</v>
          </cell>
          <cell r="FU145">
            <v>24</v>
          </cell>
          <cell r="FV145">
            <v>97.43</v>
          </cell>
          <cell r="FW145">
            <v>0</v>
          </cell>
          <cell r="FY145" t="str">
            <v>EXKM21011</v>
          </cell>
          <cell r="FZ145">
            <v>8.25</v>
          </cell>
          <cell r="GA145">
            <v>0</v>
          </cell>
          <cell r="GB145">
            <v>100</v>
          </cell>
          <cell r="GC145">
            <v>8.25</v>
          </cell>
          <cell r="GD145">
            <v>24</v>
          </cell>
          <cell r="GE145">
            <v>65.63</v>
          </cell>
          <cell r="GF145">
            <v>0</v>
          </cell>
          <cell r="GH145" t="str">
            <v>EXKM21011</v>
          </cell>
          <cell r="GI145">
            <v>24</v>
          </cell>
          <cell r="GJ145">
            <v>95.832999999999998</v>
          </cell>
          <cell r="GK145">
            <v>4.1669999999999998</v>
          </cell>
          <cell r="GL145">
            <v>24</v>
          </cell>
          <cell r="GM145">
            <v>24</v>
          </cell>
          <cell r="GN145">
            <v>0</v>
          </cell>
          <cell r="GO145">
            <v>0</v>
          </cell>
          <cell r="GQ145" t="str">
            <v>EXKM21011</v>
          </cell>
          <cell r="GR145">
            <v>15.867000000000001</v>
          </cell>
          <cell r="GS145">
            <v>100</v>
          </cell>
          <cell r="GT145">
            <v>0</v>
          </cell>
          <cell r="GU145">
            <v>15.867000000000001</v>
          </cell>
          <cell r="GV145">
            <v>24</v>
          </cell>
          <cell r="GW145">
            <v>33.89</v>
          </cell>
          <cell r="GX145">
            <v>0</v>
          </cell>
          <cell r="GZ145" t="str">
            <v>EXKM21011</v>
          </cell>
          <cell r="HA145">
            <v>3.2330000000000001</v>
          </cell>
          <cell r="HB145">
            <v>0</v>
          </cell>
          <cell r="HC145">
            <v>100</v>
          </cell>
          <cell r="HD145">
            <v>3.2330000000000001</v>
          </cell>
          <cell r="HE145">
            <v>24</v>
          </cell>
          <cell r="HF145">
            <v>86.53</v>
          </cell>
          <cell r="HG145">
            <v>0</v>
          </cell>
          <cell r="HI145" t="str">
            <v>EXKM21011</v>
          </cell>
          <cell r="HJ145">
            <v>1.617</v>
          </cell>
          <cell r="HK145">
            <v>0</v>
          </cell>
          <cell r="HL145">
            <v>100</v>
          </cell>
          <cell r="HM145">
            <v>1.617</v>
          </cell>
          <cell r="HN145">
            <v>24</v>
          </cell>
          <cell r="HO145">
            <v>93.26</v>
          </cell>
          <cell r="HP145">
            <v>0</v>
          </cell>
          <cell r="HR145" t="str">
            <v>EXKM21011</v>
          </cell>
          <cell r="HS145">
            <v>1.917</v>
          </cell>
          <cell r="HT145">
            <v>0</v>
          </cell>
          <cell r="HU145">
            <v>100</v>
          </cell>
          <cell r="HV145">
            <v>1.917</v>
          </cell>
          <cell r="HW145">
            <v>24</v>
          </cell>
          <cell r="HX145">
            <v>92.01</v>
          </cell>
          <cell r="HY145">
            <v>1.92</v>
          </cell>
          <cell r="IA145" t="str">
            <v>EXKM21011</v>
          </cell>
          <cell r="IB145">
            <v>9.3330000000000002</v>
          </cell>
          <cell r="IC145">
            <v>97.320999999999998</v>
          </cell>
          <cell r="ID145">
            <v>2.6789999999999998</v>
          </cell>
          <cell r="IE145">
            <v>9.3330000000000002</v>
          </cell>
          <cell r="IF145">
            <v>24</v>
          </cell>
          <cell r="IG145">
            <v>61.11</v>
          </cell>
          <cell r="IH145">
            <v>9.33</v>
          </cell>
          <cell r="IJ145" t="str">
            <v>EXKM21011</v>
          </cell>
          <cell r="IK145">
            <v>1.0329999999999999</v>
          </cell>
          <cell r="IL145">
            <v>0</v>
          </cell>
          <cell r="IM145">
            <v>100</v>
          </cell>
          <cell r="IN145">
            <v>1.0329999999999999</v>
          </cell>
          <cell r="IO145">
            <v>24</v>
          </cell>
          <cell r="IP145">
            <v>95.7</v>
          </cell>
          <cell r="IQ145">
            <v>0</v>
          </cell>
        </row>
        <row r="146">
          <cell r="A146" t="str">
            <v>EXKM21015</v>
          </cell>
          <cell r="B146">
            <v>0.88300000000000001</v>
          </cell>
          <cell r="C146">
            <v>100</v>
          </cell>
          <cell r="D146">
            <v>0</v>
          </cell>
          <cell r="E146">
            <v>0.88300000000000001</v>
          </cell>
          <cell r="F146">
            <v>24</v>
          </cell>
          <cell r="G146">
            <v>96.32</v>
          </cell>
          <cell r="H146">
            <v>0</v>
          </cell>
          <cell r="J146" t="str">
            <v>EXKM21015</v>
          </cell>
          <cell r="K146">
            <v>0</v>
          </cell>
          <cell r="N146">
            <v>0</v>
          </cell>
          <cell r="O146">
            <v>24</v>
          </cell>
          <cell r="P146">
            <v>100</v>
          </cell>
          <cell r="Q146">
            <v>0</v>
          </cell>
          <cell r="S146" t="str">
            <v>EXKM21015</v>
          </cell>
          <cell r="T146">
            <v>0</v>
          </cell>
          <cell r="W146">
            <v>0</v>
          </cell>
          <cell r="X146">
            <v>24</v>
          </cell>
          <cell r="Y146">
            <v>100</v>
          </cell>
          <cell r="Z146">
            <v>0</v>
          </cell>
          <cell r="AB146" t="str">
            <v>EXKM21015</v>
          </cell>
          <cell r="AC146">
            <v>0</v>
          </cell>
          <cell r="AF146">
            <v>0</v>
          </cell>
          <cell r="AG146">
            <v>24</v>
          </cell>
          <cell r="AH146">
            <v>100</v>
          </cell>
          <cell r="AI146">
            <v>0</v>
          </cell>
          <cell r="AK146" t="str">
            <v>EXKM21015</v>
          </cell>
          <cell r="AL146">
            <v>0</v>
          </cell>
          <cell r="AO146">
            <v>0</v>
          </cell>
          <cell r="AP146">
            <v>24</v>
          </cell>
          <cell r="AQ146">
            <v>100</v>
          </cell>
          <cell r="AR146">
            <v>0</v>
          </cell>
          <cell r="AT146" t="str">
            <v>EXKM21015</v>
          </cell>
          <cell r="AU146">
            <v>0</v>
          </cell>
          <cell r="AX146">
            <v>0</v>
          </cell>
          <cell r="AY146">
            <v>24</v>
          </cell>
          <cell r="AZ146">
            <v>100</v>
          </cell>
          <cell r="BA146">
            <v>0</v>
          </cell>
          <cell r="BC146" t="str">
            <v>EXKM21015</v>
          </cell>
          <cell r="BD146">
            <v>0</v>
          </cell>
          <cell r="BG146">
            <v>0</v>
          </cell>
          <cell r="BH146">
            <v>24</v>
          </cell>
          <cell r="BI146">
            <v>100</v>
          </cell>
          <cell r="BJ146">
            <v>0</v>
          </cell>
          <cell r="BL146" t="str">
            <v>EXKM21015</v>
          </cell>
          <cell r="BM146">
            <v>1.0669999999999999</v>
          </cell>
          <cell r="BN146">
            <v>0</v>
          </cell>
          <cell r="BO146">
            <v>100</v>
          </cell>
          <cell r="BP146">
            <v>1.0669999999999999</v>
          </cell>
          <cell r="BQ146">
            <v>24</v>
          </cell>
          <cell r="BR146">
            <v>95.55</v>
          </cell>
          <cell r="BS146">
            <v>0</v>
          </cell>
          <cell r="BU146" t="str">
            <v>EXKM21015</v>
          </cell>
          <cell r="BV146">
            <v>0</v>
          </cell>
          <cell r="BY146">
            <v>0</v>
          </cell>
          <cell r="BZ146">
            <v>24</v>
          </cell>
          <cell r="CA146">
            <v>100</v>
          </cell>
          <cell r="CB146">
            <v>0</v>
          </cell>
          <cell r="CD146" t="str">
            <v>EXKM21015</v>
          </cell>
          <cell r="CE146">
            <v>0</v>
          </cell>
          <cell r="CH146">
            <v>0</v>
          </cell>
          <cell r="CI146">
            <v>24</v>
          </cell>
          <cell r="CJ146">
            <v>100</v>
          </cell>
          <cell r="CK146">
            <v>0</v>
          </cell>
          <cell r="CM146" t="str">
            <v>EXKM21015</v>
          </cell>
          <cell r="CN146">
            <v>0.23300000000000001</v>
          </cell>
          <cell r="CO146">
            <v>0</v>
          </cell>
          <cell r="CP146">
            <v>100</v>
          </cell>
          <cell r="CQ146">
            <v>0.23300000000000001</v>
          </cell>
          <cell r="CR146">
            <v>24</v>
          </cell>
          <cell r="CS146">
            <v>99.03</v>
          </cell>
          <cell r="CT146">
            <v>0.23</v>
          </cell>
          <cell r="CV146" t="str">
            <v>EXKM21015</v>
          </cell>
          <cell r="CW146">
            <v>4.2329999999999997</v>
          </cell>
          <cell r="CX146">
            <v>0</v>
          </cell>
          <cell r="CY146">
            <v>100</v>
          </cell>
          <cell r="CZ146">
            <v>4.2329999999999997</v>
          </cell>
          <cell r="DA146">
            <v>24</v>
          </cell>
          <cell r="DB146">
            <v>82.36</v>
          </cell>
          <cell r="DC146">
            <v>0</v>
          </cell>
          <cell r="DE146" t="str">
            <v>EXKM21015</v>
          </cell>
          <cell r="DF146">
            <v>0.65</v>
          </cell>
          <cell r="DG146">
            <v>100</v>
          </cell>
          <cell r="DH146">
            <v>0</v>
          </cell>
          <cell r="DI146">
            <v>0.65</v>
          </cell>
          <cell r="DJ146">
            <v>24</v>
          </cell>
          <cell r="DK146">
            <v>97.29</v>
          </cell>
          <cell r="DN146" t="str">
            <v>EXKM21015</v>
          </cell>
          <cell r="DO146">
            <v>1.2669999999999999</v>
          </cell>
          <cell r="DP146">
            <v>0</v>
          </cell>
          <cell r="DQ146">
            <v>100</v>
          </cell>
          <cell r="DR146">
            <v>1.2669999999999999</v>
          </cell>
          <cell r="DS146">
            <v>24</v>
          </cell>
          <cell r="DT146">
            <v>94.72</v>
          </cell>
          <cell r="DU146">
            <v>0</v>
          </cell>
          <cell r="DW146" t="str">
            <v>EXKM21015</v>
          </cell>
          <cell r="DX146">
            <v>0.86699999999999999</v>
          </cell>
          <cell r="DY146">
            <v>0</v>
          </cell>
          <cell r="DZ146">
            <v>100</v>
          </cell>
          <cell r="EA146">
            <v>0.86699999999999999</v>
          </cell>
          <cell r="EB146">
            <v>24</v>
          </cell>
          <cell r="EC146">
            <v>96.39</v>
          </cell>
          <cell r="ED146">
            <v>0</v>
          </cell>
          <cell r="EF146" t="str">
            <v>EXKM21015</v>
          </cell>
          <cell r="EG146">
            <v>2.4500000000000002</v>
          </cell>
          <cell r="EH146">
            <v>0</v>
          </cell>
          <cell r="EI146">
            <v>100</v>
          </cell>
          <cell r="EJ146">
            <v>2.4500000000000002</v>
          </cell>
          <cell r="EK146">
            <v>24</v>
          </cell>
          <cell r="EL146">
            <v>89.79</v>
          </cell>
          <cell r="EM146">
            <v>0</v>
          </cell>
          <cell r="EO146" t="str">
            <v>EXKM21015</v>
          </cell>
          <cell r="EP146">
            <v>0</v>
          </cell>
          <cell r="ES146">
            <v>0</v>
          </cell>
          <cell r="ET146">
            <v>24</v>
          </cell>
          <cell r="EU146">
            <v>100</v>
          </cell>
          <cell r="EV146">
            <v>0</v>
          </cell>
          <cell r="EX146" t="str">
            <v>EXKM21015</v>
          </cell>
          <cell r="EY146">
            <v>0</v>
          </cell>
          <cell r="FB146">
            <v>0</v>
          </cell>
          <cell r="FC146">
            <v>24</v>
          </cell>
          <cell r="FD146">
            <v>100</v>
          </cell>
          <cell r="FE146">
            <v>0</v>
          </cell>
          <cell r="FG146" t="str">
            <v>EXKM21015</v>
          </cell>
          <cell r="FH146">
            <v>6.1</v>
          </cell>
          <cell r="FI146">
            <v>100</v>
          </cell>
          <cell r="FJ146">
            <v>0</v>
          </cell>
          <cell r="FK146">
            <v>6.1</v>
          </cell>
          <cell r="FL146">
            <v>24</v>
          </cell>
          <cell r="FM146">
            <v>74.58</v>
          </cell>
          <cell r="FN146">
            <v>0</v>
          </cell>
          <cell r="FP146" t="str">
            <v>EXKM21015</v>
          </cell>
          <cell r="FQ146">
            <v>12.497999999999999</v>
          </cell>
          <cell r="FR146">
            <v>0</v>
          </cell>
          <cell r="FS146">
            <v>100</v>
          </cell>
          <cell r="FT146">
            <v>12.497999999999999</v>
          </cell>
          <cell r="FU146">
            <v>24</v>
          </cell>
          <cell r="FV146">
            <v>47.93</v>
          </cell>
          <cell r="FW146">
            <v>12.5</v>
          </cell>
          <cell r="FY146" t="str">
            <v>EXKM21015</v>
          </cell>
          <cell r="FZ146">
            <v>17.050999999999998</v>
          </cell>
          <cell r="GA146">
            <v>50.243000000000002</v>
          </cell>
          <cell r="GB146">
            <v>49.756999999999998</v>
          </cell>
          <cell r="GC146">
            <v>17.050999999999998</v>
          </cell>
          <cell r="GD146">
            <v>24</v>
          </cell>
          <cell r="GE146">
            <v>28.95</v>
          </cell>
          <cell r="GF146">
            <v>8.5299999999999994</v>
          </cell>
          <cell r="GH146" t="str">
            <v>EXKM21015</v>
          </cell>
          <cell r="GI146">
            <v>0</v>
          </cell>
          <cell r="GL146">
            <v>0</v>
          </cell>
          <cell r="GM146">
            <v>24</v>
          </cell>
          <cell r="GN146">
            <v>100</v>
          </cell>
          <cell r="GO146">
            <v>0</v>
          </cell>
          <cell r="GQ146" t="str">
            <v>EXKM21015</v>
          </cell>
          <cell r="GR146">
            <v>0</v>
          </cell>
          <cell r="GU146">
            <v>0</v>
          </cell>
          <cell r="GV146">
            <v>24</v>
          </cell>
          <cell r="GW146">
            <v>100</v>
          </cell>
          <cell r="GX146">
            <v>0</v>
          </cell>
          <cell r="GZ146" t="str">
            <v>EXKM21015</v>
          </cell>
          <cell r="HA146">
            <v>4.45</v>
          </cell>
          <cell r="HB146">
            <v>0</v>
          </cell>
          <cell r="HC146">
            <v>100</v>
          </cell>
          <cell r="HD146">
            <v>4.45</v>
          </cell>
          <cell r="HE146">
            <v>24</v>
          </cell>
          <cell r="HF146">
            <v>81.459999999999994</v>
          </cell>
          <cell r="HG146">
            <v>0</v>
          </cell>
          <cell r="HI146" t="str">
            <v>EXKM21015</v>
          </cell>
          <cell r="HJ146">
            <v>0.317</v>
          </cell>
          <cell r="HK146">
            <v>0</v>
          </cell>
          <cell r="HL146">
            <v>100</v>
          </cell>
          <cell r="HM146">
            <v>0.317</v>
          </cell>
          <cell r="HN146">
            <v>24</v>
          </cell>
          <cell r="HO146">
            <v>98.68</v>
          </cell>
          <cell r="HP146">
            <v>0.32</v>
          </cell>
          <cell r="HR146" t="str">
            <v>EXKM21015</v>
          </cell>
          <cell r="HS146">
            <v>2.6829999999999998</v>
          </cell>
          <cell r="HT146">
            <v>0</v>
          </cell>
          <cell r="HU146">
            <v>100</v>
          </cell>
          <cell r="HV146">
            <v>2.6829999999999998</v>
          </cell>
          <cell r="HW146">
            <v>24</v>
          </cell>
          <cell r="HX146">
            <v>88.82</v>
          </cell>
          <cell r="HY146">
            <v>0</v>
          </cell>
          <cell r="IA146" t="str">
            <v>EXKM21015</v>
          </cell>
          <cell r="IB146">
            <v>0.51700000000000002</v>
          </cell>
          <cell r="IC146">
            <v>0</v>
          </cell>
          <cell r="ID146">
            <v>100</v>
          </cell>
          <cell r="IE146">
            <v>0.51700000000000002</v>
          </cell>
          <cell r="IF146">
            <v>24</v>
          </cell>
          <cell r="IG146">
            <v>97.85</v>
          </cell>
          <cell r="IH146">
            <v>0.52</v>
          </cell>
          <cell r="IJ146" t="str">
            <v>EXKM21015</v>
          </cell>
          <cell r="IK146">
            <v>14.666</v>
          </cell>
          <cell r="IL146">
            <v>0</v>
          </cell>
          <cell r="IM146">
            <v>100</v>
          </cell>
          <cell r="IN146">
            <v>14.666</v>
          </cell>
          <cell r="IO146">
            <v>24</v>
          </cell>
          <cell r="IP146">
            <v>38.89</v>
          </cell>
          <cell r="IQ146">
            <v>7.33</v>
          </cell>
        </row>
        <row r="147">
          <cell r="A147" t="str">
            <v>EXKM21017</v>
          </cell>
          <cell r="B147">
            <v>2.9670000000000001</v>
          </cell>
          <cell r="C147">
            <v>0</v>
          </cell>
          <cell r="D147">
            <v>100</v>
          </cell>
          <cell r="E147">
            <v>2.9670000000000001</v>
          </cell>
          <cell r="F147">
            <v>24</v>
          </cell>
          <cell r="G147">
            <v>87.64</v>
          </cell>
          <cell r="H147">
            <v>0</v>
          </cell>
          <cell r="J147" t="str">
            <v>EXKM21017</v>
          </cell>
          <cell r="K147">
            <v>3.6</v>
          </cell>
          <cell r="L147">
            <v>0</v>
          </cell>
          <cell r="M147">
            <v>100</v>
          </cell>
          <cell r="N147">
            <v>3.6</v>
          </cell>
          <cell r="O147">
            <v>24</v>
          </cell>
          <cell r="P147">
            <v>85</v>
          </cell>
          <cell r="Q147">
            <v>3.6</v>
          </cell>
          <cell r="S147" t="str">
            <v>EXKM21017</v>
          </cell>
          <cell r="T147">
            <v>2.1829999999999998</v>
          </cell>
          <cell r="U147">
            <v>0</v>
          </cell>
          <cell r="V147">
            <v>100</v>
          </cell>
          <cell r="W147">
            <v>2.1829999999999998</v>
          </cell>
          <cell r="X147">
            <v>24</v>
          </cell>
          <cell r="Y147">
            <v>90.9</v>
          </cell>
          <cell r="Z147">
            <v>0</v>
          </cell>
          <cell r="AB147" t="str">
            <v>EXKM21017</v>
          </cell>
          <cell r="AC147">
            <v>0.45</v>
          </cell>
          <cell r="AD147">
            <v>0</v>
          </cell>
          <cell r="AE147">
            <v>100</v>
          </cell>
          <cell r="AF147">
            <v>0.45</v>
          </cell>
          <cell r="AG147">
            <v>24</v>
          </cell>
          <cell r="AH147">
            <v>98.13</v>
          </cell>
          <cell r="AI147">
            <v>0</v>
          </cell>
          <cell r="AK147" t="str">
            <v>EXKM21017</v>
          </cell>
          <cell r="AL147">
            <v>0</v>
          </cell>
          <cell r="AO147">
            <v>0</v>
          </cell>
          <cell r="AP147">
            <v>24</v>
          </cell>
          <cell r="AQ147">
            <v>100</v>
          </cell>
          <cell r="AR147">
            <v>0</v>
          </cell>
          <cell r="AT147" t="str">
            <v>EXKM21017</v>
          </cell>
          <cell r="AU147">
            <v>0</v>
          </cell>
          <cell r="AX147">
            <v>0</v>
          </cell>
          <cell r="AY147">
            <v>24</v>
          </cell>
          <cell r="AZ147">
            <v>100</v>
          </cell>
          <cell r="BA147">
            <v>0</v>
          </cell>
          <cell r="BC147" t="str">
            <v>EXKM21017</v>
          </cell>
          <cell r="BD147">
            <v>0</v>
          </cell>
          <cell r="BG147">
            <v>0</v>
          </cell>
          <cell r="BH147">
            <v>24</v>
          </cell>
          <cell r="BI147">
            <v>100</v>
          </cell>
          <cell r="BJ147">
            <v>0</v>
          </cell>
          <cell r="BL147" t="str">
            <v>EXKM21017</v>
          </cell>
          <cell r="BM147">
            <v>0</v>
          </cell>
          <cell r="BP147">
            <v>0</v>
          </cell>
          <cell r="BQ147">
            <v>24</v>
          </cell>
          <cell r="BR147">
            <v>100</v>
          </cell>
          <cell r="BS147">
            <v>0</v>
          </cell>
          <cell r="BU147" t="str">
            <v>EXKM21017</v>
          </cell>
          <cell r="BV147">
            <v>0</v>
          </cell>
          <cell r="BY147">
            <v>0</v>
          </cell>
          <cell r="BZ147">
            <v>24</v>
          </cell>
          <cell r="CA147">
            <v>100</v>
          </cell>
          <cell r="CB147">
            <v>0</v>
          </cell>
          <cell r="CD147" t="str">
            <v>EXKM21017</v>
          </cell>
          <cell r="CE147">
            <v>0</v>
          </cell>
          <cell r="CH147">
            <v>0</v>
          </cell>
          <cell r="CI147">
            <v>24</v>
          </cell>
          <cell r="CJ147">
            <v>100</v>
          </cell>
          <cell r="CK147">
            <v>0</v>
          </cell>
          <cell r="CM147" t="str">
            <v>EXKM21017</v>
          </cell>
          <cell r="CN147">
            <v>0.217</v>
          </cell>
          <cell r="CO147">
            <v>0</v>
          </cell>
          <cell r="CP147">
            <v>100</v>
          </cell>
          <cell r="CQ147">
            <v>0.217</v>
          </cell>
          <cell r="CR147">
            <v>24</v>
          </cell>
          <cell r="CS147">
            <v>99.1</v>
          </cell>
          <cell r="CT147">
            <v>0.22</v>
          </cell>
          <cell r="CV147" t="str">
            <v>EXKM21017</v>
          </cell>
          <cell r="CW147">
            <v>0</v>
          </cell>
          <cell r="CZ147">
            <v>0</v>
          </cell>
          <cell r="DA147">
            <v>24</v>
          </cell>
          <cell r="DB147">
            <v>100</v>
          </cell>
          <cell r="DC147">
            <v>0</v>
          </cell>
          <cell r="DE147" t="str">
            <v>EXKM21017</v>
          </cell>
          <cell r="DF147">
            <v>0</v>
          </cell>
          <cell r="DI147">
            <v>0</v>
          </cell>
          <cell r="DJ147">
            <v>24</v>
          </cell>
          <cell r="DK147">
            <v>100</v>
          </cell>
          <cell r="DN147" t="str">
            <v>EXKM21017</v>
          </cell>
          <cell r="DO147">
            <v>0</v>
          </cell>
          <cell r="DR147">
            <v>0</v>
          </cell>
          <cell r="DS147">
            <v>24</v>
          </cell>
          <cell r="DT147">
            <v>100</v>
          </cell>
          <cell r="DU147">
            <v>0</v>
          </cell>
          <cell r="DW147" t="str">
            <v>EXKM21017</v>
          </cell>
          <cell r="DX147">
            <v>2.1</v>
          </cell>
          <cell r="DY147">
            <v>100</v>
          </cell>
          <cell r="DZ147">
            <v>0</v>
          </cell>
          <cell r="EA147">
            <v>2.1</v>
          </cell>
          <cell r="EB147">
            <v>24</v>
          </cell>
          <cell r="EC147">
            <v>91.25</v>
          </cell>
          <cell r="ED147">
            <v>0</v>
          </cell>
          <cell r="EF147" t="str">
            <v>EXKM21017</v>
          </cell>
          <cell r="EG147">
            <v>0.48299999999999998</v>
          </cell>
          <cell r="EH147">
            <v>0</v>
          </cell>
          <cell r="EI147">
            <v>100</v>
          </cell>
          <cell r="EJ147">
            <v>0.48299999999999998</v>
          </cell>
          <cell r="EK147">
            <v>24</v>
          </cell>
          <cell r="EL147">
            <v>97.99</v>
          </cell>
          <cell r="EM147">
            <v>0</v>
          </cell>
          <cell r="EO147" t="str">
            <v>EXKM21017</v>
          </cell>
          <cell r="EP147">
            <v>0.217</v>
          </cell>
          <cell r="EQ147">
            <v>0</v>
          </cell>
          <cell r="ER147">
            <v>100</v>
          </cell>
          <cell r="ES147">
            <v>0.217</v>
          </cell>
          <cell r="ET147">
            <v>24</v>
          </cell>
          <cell r="EU147">
            <v>99.1</v>
          </cell>
          <cell r="EV147">
            <v>0</v>
          </cell>
          <cell r="EX147" t="str">
            <v>EXKM21017</v>
          </cell>
          <cell r="EY147">
            <v>5.4669999999999996</v>
          </cell>
          <cell r="EZ147">
            <v>0</v>
          </cell>
          <cell r="FA147">
            <v>100</v>
          </cell>
          <cell r="FB147">
            <v>5.4669999999999996</v>
          </cell>
          <cell r="FC147">
            <v>24</v>
          </cell>
          <cell r="FD147">
            <v>77.22</v>
          </cell>
          <cell r="FE147">
            <v>0</v>
          </cell>
          <cell r="FG147" t="str">
            <v>EXKM21017</v>
          </cell>
          <cell r="FH147">
            <v>0</v>
          </cell>
          <cell r="FK147">
            <v>0</v>
          </cell>
          <cell r="FL147">
            <v>24</v>
          </cell>
          <cell r="FM147">
            <v>100</v>
          </cell>
          <cell r="FN147">
            <v>0</v>
          </cell>
          <cell r="FP147" t="str">
            <v>EXKM21017</v>
          </cell>
          <cell r="FQ147">
            <v>0</v>
          </cell>
          <cell r="FT147">
            <v>0</v>
          </cell>
          <cell r="FU147">
            <v>24</v>
          </cell>
          <cell r="FV147">
            <v>100</v>
          </cell>
          <cell r="FW147">
            <v>0</v>
          </cell>
          <cell r="FY147" t="str">
            <v>EXKM21017</v>
          </cell>
          <cell r="FZ147">
            <v>0</v>
          </cell>
          <cell r="GC147">
            <v>0</v>
          </cell>
          <cell r="GD147">
            <v>24</v>
          </cell>
          <cell r="GE147">
            <v>100</v>
          </cell>
          <cell r="GF147">
            <v>0</v>
          </cell>
          <cell r="GH147" t="str">
            <v>EXKM21017</v>
          </cell>
          <cell r="GI147">
            <v>0</v>
          </cell>
          <cell r="GL147">
            <v>0</v>
          </cell>
          <cell r="GM147">
            <v>24</v>
          </cell>
          <cell r="GN147">
            <v>100</v>
          </cell>
          <cell r="GO147">
            <v>0</v>
          </cell>
          <cell r="GQ147" t="str">
            <v>EXKM21017</v>
          </cell>
          <cell r="GR147">
            <v>0.76600000000000001</v>
          </cell>
          <cell r="GS147">
            <v>0</v>
          </cell>
          <cell r="GT147">
            <v>100</v>
          </cell>
          <cell r="GU147">
            <v>0.76600000000000001</v>
          </cell>
          <cell r="GV147">
            <v>24</v>
          </cell>
          <cell r="GW147">
            <v>96.81</v>
          </cell>
          <cell r="GX147">
            <v>0.77</v>
          </cell>
          <cell r="GZ147" t="str">
            <v>EXKM21017</v>
          </cell>
          <cell r="HA147">
            <v>6.367</v>
          </cell>
          <cell r="HB147">
            <v>94.503</v>
          </cell>
          <cell r="HC147">
            <v>5.4969999999999999</v>
          </cell>
          <cell r="HD147">
            <v>6.367</v>
          </cell>
          <cell r="HE147">
            <v>24</v>
          </cell>
          <cell r="HF147">
            <v>73.47</v>
          </cell>
          <cell r="HG147">
            <v>0</v>
          </cell>
          <cell r="HI147" t="str">
            <v>EXKM21017</v>
          </cell>
          <cell r="HJ147">
            <v>0.217</v>
          </cell>
          <cell r="HK147">
            <v>0</v>
          </cell>
          <cell r="HL147">
            <v>100</v>
          </cell>
          <cell r="HM147">
            <v>0.217</v>
          </cell>
          <cell r="HN147">
            <v>24</v>
          </cell>
          <cell r="HO147">
            <v>99.1</v>
          </cell>
          <cell r="HP147">
            <v>0.22</v>
          </cell>
          <cell r="HR147" t="str">
            <v>EXKM21017</v>
          </cell>
          <cell r="HS147">
            <v>7.4169999999999998</v>
          </cell>
          <cell r="HT147">
            <v>0</v>
          </cell>
          <cell r="HU147">
            <v>100</v>
          </cell>
          <cell r="HV147">
            <v>7.4169999999999998</v>
          </cell>
          <cell r="HW147">
            <v>24</v>
          </cell>
          <cell r="HX147">
            <v>69.099999999999994</v>
          </cell>
          <cell r="HY147">
            <v>7.42</v>
          </cell>
          <cell r="IA147" t="str">
            <v>EXKM21017</v>
          </cell>
          <cell r="IB147">
            <v>0</v>
          </cell>
          <cell r="IE147">
            <v>0</v>
          </cell>
          <cell r="IF147">
            <v>24</v>
          </cell>
          <cell r="IG147">
            <v>100</v>
          </cell>
          <cell r="IH147">
            <v>0</v>
          </cell>
          <cell r="IJ147" t="str">
            <v>EXKM21017</v>
          </cell>
          <cell r="IK147">
            <v>0</v>
          </cell>
          <cell r="IN147">
            <v>0</v>
          </cell>
          <cell r="IO147">
            <v>24</v>
          </cell>
          <cell r="IP147">
            <v>100</v>
          </cell>
          <cell r="IQ147">
            <v>0</v>
          </cell>
        </row>
        <row r="148">
          <cell r="A148" t="str">
            <v>EXKM21019</v>
          </cell>
          <cell r="B148">
            <v>0</v>
          </cell>
          <cell r="E148">
            <v>0</v>
          </cell>
          <cell r="F148">
            <v>24</v>
          </cell>
          <cell r="G148">
            <v>100</v>
          </cell>
          <cell r="H148">
            <v>0</v>
          </cell>
          <cell r="J148" t="str">
            <v>EXKM21019</v>
          </cell>
          <cell r="K148">
            <v>3.9670000000000001</v>
          </cell>
          <cell r="L148">
            <v>0</v>
          </cell>
          <cell r="M148">
            <v>100</v>
          </cell>
          <cell r="N148">
            <v>3.9670000000000001</v>
          </cell>
          <cell r="O148">
            <v>24</v>
          </cell>
          <cell r="P148">
            <v>83.47</v>
          </cell>
          <cell r="Q148">
            <v>3.97</v>
          </cell>
          <cell r="S148" t="str">
            <v>EXKM21019</v>
          </cell>
          <cell r="T148">
            <v>6.25</v>
          </cell>
          <cell r="U148">
            <v>100</v>
          </cell>
          <cell r="V148">
            <v>0</v>
          </cell>
          <cell r="W148">
            <v>6.25</v>
          </cell>
          <cell r="X148">
            <v>24</v>
          </cell>
          <cell r="Y148">
            <v>73.959999999999994</v>
          </cell>
          <cell r="Z148">
            <v>0</v>
          </cell>
          <cell r="AB148" t="str">
            <v>EXKM21019</v>
          </cell>
          <cell r="AC148">
            <v>0</v>
          </cell>
          <cell r="AF148">
            <v>0</v>
          </cell>
          <cell r="AG148">
            <v>24</v>
          </cell>
          <cell r="AH148">
            <v>100</v>
          </cell>
          <cell r="AI148">
            <v>0</v>
          </cell>
          <cell r="AK148" t="str">
            <v>EXKM21019</v>
          </cell>
          <cell r="AL148">
            <v>0</v>
          </cell>
          <cell r="AO148">
            <v>0</v>
          </cell>
          <cell r="AP148">
            <v>24</v>
          </cell>
          <cell r="AQ148">
            <v>100</v>
          </cell>
          <cell r="AR148">
            <v>0</v>
          </cell>
          <cell r="AT148" t="str">
            <v>EXKM21019</v>
          </cell>
          <cell r="AU148">
            <v>0.33300000000000002</v>
          </cell>
          <cell r="AV148">
            <v>0</v>
          </cell>
          <cell r="AW148">
            <v>100</v>
          </cell>
          <cell r="AX148">
            <v>0.33300000000000002</v>
          </cell>
          <cell r="AY148">
            <v>24</v>
          </cell>
          <cell r="AZ148">
            <v>98.61</v>
          </cell>
          <cell r="BA148">
            <v>0.33</v>
          </cell>
          <cell r="BC148" t="str">
            <v>EXKM21019</v>
          </cell>
          <cell r="BD148">
            <v>0</v>
          </cell>
          <cell r="BG148">
            <v>0</v>
          </cell>
          <cell r="BH148">
            <v>24</v>
          </cell>
          <cell r="BI148">
            <v>100</v>
          </cell>
          <cell r="BJ148">
            <v>0</v>
          </cell>
          <cell r="BL148" t="str">
            <v>EXKM21019</v>
          </cell>
          <cell r="BM148">
            <v>0</v>
          </cell>
          <cell r="BP148">
            <v>0.217</v>
          </cell>
          <cell r="BQ148">
            <v>24</v>
          </cell>
          <cell r="BR148">
            <v>99.1</v>
          </cell>
          <cell r="BS148">
            <v>0</v>
          </cell>
          <cell r="BU148" t="str">
            <v>EXKM21019</v>
          </cell>
          <cell r="BV148">
            <v>2.15</v>
          </cell>
          <cell r="BW148">
            <v>0</v>
          </cell>
          <cell r="BX148">
            <v>100</v>
          </cell>
          <cell r="BY148">
            <v>2.15</v>
          </cell>
          <cell r="BZ148">
            <v>24</v>
          </cell>
          <cell r="CA148">
            <v>91.04</v>
          </cell>
          <cell r="CB148">
            <v>2.15</v>
          </cell>
          <cell r="CD148" t="str">
            <v>EXKM21019</v>
          </cell>
          <cell r="CE148">
            <v>0</v>
          </cell>
          <cell r="CH148">
            <v>0</v>
          </cell>
          <cell r="CI148">
            <v>24</v>
          </cell>
          <cell r="CJ148">
            <v>100</v>
          </cell>
          <cell r="CK148">
            <v>0</v>
          </cell>
          <cell r="CM148" t="str">
            <v>EXKM21019</v>
          </cell>
          <cell r="CN148">
            <v>3.133</v>
          </cell>
          <cell r="CO148">
            <v>0</v>
          </cell>
          <cell r="CP148">
            <v>100</v>
          </cell>
          <cell r="CQ148">
            <v>3.133</v>
          </cell>
          <cell r="CR148">
            <v>24</v>
          </cell>
          <cell r="CS148">
            <v>86.95</v>
          </cell>
          <cell r="CT148">
            <v>0</v>
          </cell>
          <cell r="CV148" t="str">
            <v>EXKM21019</v>
          </cell>
          <cell r="CW148">
            <v>4.3339999999999996</v>
          </cell>
          <cell r="CX148">
            <v>0</v>
          </cell>
          <cell r="CY148">
            <v>100</v>
          </cell>
          <cell r="CZ148">
            <v>4.3339999999999996</v>
          </cell>
          <cell r="DA148">
            <v>24</v>
          </cell>
          <cell r="DB148">
            <v>81.94</v>
          </cell>
          <cell r="DC148">
            <v>0</v>
          </cell>
          <cell r="DE148" t="str">
            <v>EXKM21019</v>
          </cell>
          <cell r="DF148">
            <v>12.334</v>
          </cell>
          <cell r="DG148">
            <v>78.781999999999996</v>
          </cell>
          <cell r="DH148">
            <v>21.218</v>
          </cell>
          <cell r="DI148">
            <v>12.334</v>
          </cell>
          <cell r="DJ148">
            <v>24</v>
          </cell>
          <cell r="DK148">
            <v>48.61</v>
          </cell>
          <cell r="DN148" t="str">
            <v>EXKM21019</v>
          </cell>
          <cell r="DO148">
            <v>0.23300000000000001</v>
          </cell>
          <cell r="DP148">
            <v>0</v>
          </cell>
          <cell r="DQ148">
            <v>100</v>
          </cell>
          <cell r="DR148">
            <v>0.23300000000000001</v>
          </cell>
          <cell r="DS148">
            <v>24</v>
          </cell>
          <cell r="DT148">
            <v>99.03</v>
          </cell>
          <cell r="DU148">
            <v>0</v>
          </cell>
          <cell r="DW148" t="str">
            <v>EXKM21019</v>
          </cell>
          <cell r="DX148">
            <v>8.5830000000000002</v>
          </cell>
          <cell r="DY148">
            <v>0</v>
          </cell>
          <cell r="DZ148">
            <v>100</v>
          </cell>
          <cell r="EA148">
            <v>8.5830000000000002</v>
          </cell>
          <cell r="EB148">
            <v>24</v>
          </cell>
          <cell r="EC148">
            <v>64.239999999999995</v>
          </cell>
          <cell r="ED148">
            <v>8.58</v>
          </cell>
          <cell r="EF148" t="str">
            <v>EXKM21019</v>
          </cell>
          <cell r="EG148">
            <v>0</v>
          </cell>
          <cell r="EJ148">
            <v>0</v>
          </cell>
          <cell r="EK148">
            <v>24</v>
          </cell>
          <cell r="EL148">
            <v>100</v>
          </cell>
          <cell r="EM148">
            <v>0</v>
          </cell>
          <cell r="EO148" t="str">
            <v>EXKM21019</v>
          </cell>
          <cell r="EP148">
            <v>0.217</v>
          </cell>
          <cell r="EQ148">
            <v>0</v>
          </cell>
          <cell r="ER148">
            <v>100</v>
          </cell>
          <cell r="ES148">
            <v>0.217</v>
          </cell>
          <cell r="ET148">
            <v>24</v>
          </cell>
          <cell r="EU148">
            <v>99.1</v>
          </cell>
          <cell r="EV148">
            <v>0</v>
          </cell>
          <cell r="EX148" t="str">
            <v>EXKM21019</v>
          </cell>
          <cell r="EY148">
            <v>0</v>
          </cell>
          <cell r="FB148">
            <v>0</v>
          </cell>
          <cell r="FC148">
            <v>24</v>
          </cell>
          <cell r="FD148">
            <v>100</v>
          </cell>
          <cell r="FE148">
            <v>0</v>
          </cell>
          <cell r="FG148" t="str">
            <v>EXKM21019</v>
          </cell>
          <cell r="FH148">
            <v>3.2170000000000001</v>
          </cell>
          <cell r="FI148">
            <v>0</v>
          </cell>
          <cell r="FJ148">
            <v>100</v>
          </cell>
          <cell r="FK148">
            <v>3.2170000000000001</v>
          </cell>
          <cell r="FL148">
            <v>24</v>
          </cell>
          <cell r="FM148">
            <v>86.6</v>
          </cell>
          <cell r="FN148">
            <v>3.22</v>
          </cell>
          <cell r="FP148" t="str">
            <v>EXKM21019</v>
          </cell>
          <cell r="FQ148">
            <v>6.617</v>
          </cell>
          <cell r="FR148">
            <v>0</v>
          </cell>
          <cell r="FS148">
            <v>100</v>
          </cell>
          <cell r="FT148">
            <v>6.617</v>
          </cell>
          <cell r="FU148">
            <v>24</v>
          </cell>
          <cell r="FV148">
            <v>72.430000000000007</v>
          </cell>
          <cell r="FW148">
            <v>2.21</v>
          </cell>
          <cell r="FY148" t="str">
            <v>EXKM21019</v>
          </cell>
          <cell r="FZ148">
            <v>1.9</v>
          </cell>
          <cell r="GA148">
            <v>100</v>
          </cell>
          <cell r="GB148">
            <v>0</v>
          </cell>
          <cell r="GC148">
            <v>1.9</v>
          </cell>
          <cell r="GD148">
            <v>24</v>
          </cell>
          <cell r="GE148">
            <v>92.08</v>
          </cell>
          <cell r="GF148">
            <v>0</v>
          </cell>
          <cell r="GH148" t="str">
            <v>EXKM21019</v>
          </cell>
          <cell r="GI148">
            <v>2.9169999999999998</v>
          </cell>
          <cell r="GJ148">
            <v>0</v>
          </cell>
          <cell r="GK148">
            <v>100</v>
          </cell>
          <cell r="GL148">
            <v>2.9169999999999998</v>
          </cell>
          <cell r="GM148">
            <v>24</v>
          </cell>
          <cell r="GN148">
            <v>87.85</v>
          </cell>
          <cell r="GO148">
            <v>0</v>
          </cell>
          <cell r="GQ148" t="str">
            <v>EXKM21019</v>
          </cell>
          <cell r="GR148">
            <v>0.41699999999999998</v>
          </cell>
          <cell r="GS148">
            <v>0</v>
          </cell>
          <cell r="GT148">
            <v>100</v>
          </cell>
          <cell r="GU148">
            <v>0.41699999999999998</v>
          </cell>
          <cell r="GV148">
            <v>24</v>
          </cell>
          <cell r="GW148">
            <v>98.26</v>
          </cell>
          <cell r="GX148">
            <v>0</v>
          </cell>
          <cell r="GZ148" t="str">
            <v>EXKM21019</v>
          </cell>
          <cell r="HA148">
            <v>15.416</v>
          </cell>
          <cell r="HB148">
            <v>78.055000000000007</v>
          </cell>
          <cell r="HC148">
            <v>21.945</v>
          </cell>
          <cell r="HD148">
            <v>15.416</v>
          </cell>
          <cell r="HE148">
            <v>24</v>
          </cell>
          <cell r="HF148">
            <v>35.770000000000003</v>
          </cell>
          <cell r="HG148">
            <v>15.42</v>
          </cell>
          <cell r="HI148" t="str">
            <v>EXKM21019</v>
          </cell>
          <cell r="HJ148">
            <v>0.86699999999999999</v>
          </cell>
          <cell r="HK148">
            <v>0</v>
          </cell>
          <cell r="HL148">
            <v>100</v>
          </cell>
          <cell r="HM148">
            <v>0.86699999999999999</v>
          </cell>
          <cell r="HN148">
            <v>24</v>
          </cell>
          <cell r="HO148">
            <v>96.39</v>
          </cell>
          <cell r="HP148">
            <v>0</v>
          </cell>
          <cell r="HR148" t="str">
            <v>EXKM21019</v>
          </cell>
          <cell r="HS148">
            <v>0.86699999999999999</v>
          </cell>
          <cell r="HT148">
            <v>0</v>
          </cell>
          <cell r="HU148">
            <v>100</v>
          </cell>
          <cell r="HV148">
            <v>0.86699999999999999</v>
          </cell>
          <cell r="HW148">
            <v>24</v>
          </cell>
          <cell r="HX148">
            <v>96.39</v>
          </cell>
          <cell r="HY148">
            <v>0</v>
          </cell>
          <cell r="IA148" t="str">
            <v>EXKM21019</v>
          </cell>
          <cell r="IB148">
            <v>2.15</v>
          </cell>
          <cell r="IC148">
            <v>0</v>
          </cell>
          <cell r="ID148">
            <v>100</v>
          </cell>
          <cell r="IE148">
            <v>2.15</v>
          </cell>
          <cell r="IF148">
            <v>24</v>
          </cell>
          <cell r="IG148">
            <v>91.04</v>
          </cell>
          <cell r="IH148">
            <v>0</v>
          </cell>
          <cell r="IJ148" t="str">
            <v>EXKM21019</v>
          </cell>
          <cell r="IK148">
            <v>2.1</v>
          </cell>
          <cell r="IL148">
            <v>0</v>
          </cell>
          <cell r="IM148">
            <v>100</v>
          </cell>
          <cell r="IN148">
            <v>2.1</v>
          </cell>
          <cell r="IO148">
            <v>24</v>
          </cell>
          <cell r="IP148">
            <v>91.25</v>
          </cell>
          <cell r="IQ148">
            <v>2.1</v>
          </cell>
        </row>
        <row r="149">
          <cell r="A149" t="str">
            <v>EXKM21020</v>
          </cell>
          <cell r="B149">
            <v>3.9169999999999998</v>
          </cell>
          <cell r="C149">
            <v>100</v>
          </cell>
          <cell r="D149">
            <v>0</v>
          </cell>
          <cell r="E149">
            <v>3.9169999999999998</v>
          </cell>
          <cell r="F149">
            <v>24</v>
          </cell>
          <cell r="G149">
            <v>83.68</v>
          </cell>
          <cell r="H149">
            <v>0</v>
          </cell>
          <cell r="J149" t="str">
            <v>EXKM21020</v>
          </cell>
          <cell r="K149">
            <v>2.9340000000000002</v>
          </cell>
          <cell r="L149">
            <v>0</v>
          </cell>
          <cell r="M149">
            <v>100</v>
          </cell>
          <cell r="N149">
            <v>2.9340000000000002</v>
          </cell>
          <cell r="O149">
            <v>24</v>
          </cell>
          <cell r="P149">
            <v>87.78</v>
          </cell>
          <cell r="Q149">
            <v>0</v>
          </cell>
          <cell r="S149" t="str">
            <v>EXKM21020</v>
          </cell>
          <cell r="T149">
            <v>0</v>
          </cell>
          <cell r="W149">
            <v>0</v>
          </cell>
          <cell r="X149">
            <v>24</v>
          </cell>
          <cell r="Y149">
            <v>100</v>
          </cell>
          <cell r="Z149">
            <v>0</v>
          </cell>
          <cell r="AB149" t="str">
            <v>EXKM21020</v>
          </cell>
          <cell r="AC149">
            <v>0.53300000000000003</v>
          </cell>
          <cell r="AD149">
            <v>0</v>
          </cell>
          <cell r="AE149">
            <v>100</v>
          </cell>
          <cell r="AF149">
            <v>0.53300000000000003</v>
          </cell>
          <cell r="AG149">
            <v>24</v>
          </cell>
          <cell r="AH149">
            <v>97.78</v>
          </cell>
          <cell r="AI149">
            <v>0</v>
          </cell>
          <cell r="AK149" t="str">
            <v>EXKM21020</v>
          </cell>
          <cell r="AL149">
            <v>0</v>
          </cell>
          <cell r="AO149">
            <v>0</v>
          </cell>
          <cell r="AP149">
            <v>24</v>
          </cell>
          <cell r="AQ149">
            <v>100</v>
          </cell>
          <cell r="AR149">
            <v>0</v>
          </cell>
          <cell r="AT149" t="str">
            <v>EXKM21020</v>
          </cell>
          <cell r="AU149">
            <v>14.583</v>
          </cell>
          <cell r="AV149">
            <v>0</v>
          </cell>
          <cell r="AW149">
            <v>100</v>
          </cell>
          <cell r="AX149">
            <v>14.583</v>
          </cell>
          <cell r="AY149">
            <v>24</v>
          </cell>
          <cell r="AZ149">
            <v>39.24</v>
          </cell>
          <cell r="BA149">
            <v>14.58</v>
          </cell>
          <cell r="BC149" t="str">
            <v>EXKM21020</v>
          </cell>
          <cell r="BD149">
            <v>10.484</v>
          </cell>
          <cell r="BE149">
            <v>74.399000000000001</v>
          </cell>
          <cell r="BF149">
            <v>25.600999999999999</v>
          </cell>
          <cell r="BG149">
            <v>10.484</v>
          </cell>
          <cell r="BH149">
            <v>24</v>
          </cell>
          <cell r="BI149">
            <v>56.32</v>
          </cell>
          <cell r="BJ149">
            <v>0</v>
          </cell>
          <cell r="BL149" t="str">
            <v>EXKM21020</v>
          </cell>
          <cell r="BM149">
            <v>0</v>
          </cell>
          <cell r="BP149">
            <v>0</v>
          </cell>
          <cell r="BQ149">
            <v>24</v>
          </cell>
          <cell r="BR149">
            <v>100</v>
          </cell>
          <cell r="BS149">
            <v>0</v>
          </cell>
          <cell r="BU149" t="str">
            <v>EXKM21020</v>
          </cell>
          <cell r="BV149">
            <v>0</v>
          </cell>
          <cell r="BY149">
            <v>0</v>
          </cell>
          <cell r="BZ149">
            <v>24</v>
          </cell>
          <cell r="CA149">
            <v>100</v>
          </cell>
          <cell r="CB149">
            <v>0</v>
          </cell>
          <cell r="CD149" t="str">
            <v>EXKM21020</v>
          </cell>
          <cell r="CE149">
            <v>23</v>
          </cell>
          <cell r="CF149">
            <v>100</v>
          </cell>
          <cell r="CG149">
            <v>0</v>
          </cell>
          <cell r="CH149">
            <v>23</v>
          </cell>
          <cell r="CI149">
            <v>24</v>
          </cell>
          <cell r="CJ149">
            <v>4.17</v>
          </cell>
          <cell r="CK149">
            <v>0</v>
          </cell>
          <cell r="CM149" t="str">
            <v>EXKM21020</v>
          </cell>
          <cell r="CN149">
            <v>24</v>
          </cell>
          <cell r="CO149">
            <v>100</v>
          </cell>
          <cell r="CP149">
            <v>0</v>
          </cell>
          <cell r="CQ149">
            <v>24</v>
          </cell>
          <cell r="CR149">
            <v>24</v>
          </cell>
          <cell r="CS149">
            <v>0</v>
          </cell>
          <cell r="CT149">
            <v>0</v>
          </cell>
          <cell r="CV149" t="str">
            <v>EXKM21020</v>
          </cell>
          <cell r="CW149">
            <v>19.667000000000002</v>
          </cell>
          <cell r="CX149">
            <v>100</v>
          </cell>
          <cell r="CY149">
            <v>0</v>
          </cell>
          <cell r="CZ149">
            <v>19.667000000000002</v>
          </cell>
          <cell r="DA149">
            <v>24</v>
          </cell>
          <cell r="DB149">
            <v>18.05</v>
          </cell>
          <cell r="DC149">
            <v>0</v>
          </cell>
          <cell r="DE149" t="str">
            <v>EXKM21020</v>
          </cell>
          <cell r="DF149">
            <v>0.433</v>
          </cell>
          <cell r="DG149">
            <v>0</v>
          </cell>
          <cell r="DH149">
            <v>100</v>
          </cell>
          <cell r="DI149">
            <v>0.433</v>
          </cell>
          <cell r="DJ149">
            <v>24</v>
          </cell>
          <cell r="DK149">
            <v>98.2</v>
          </cell>
          <cell r="DN149" t="str">
            <v>EXKM21020</v>
          </cell>
          <cell r="DO149">
            <v>0</v>
          </cell>
          <cell r="DR149">
            <v>0</v>
          </cell>
          <cell r="DS149">
            <v>24</v>
          </cell>
          <cell r="DT149">
            <v>100</v>
          </cell>
          <cell r="DU149">
            <v>0</v>
          </cell>
          <cell r="DW149" t="str">
            <v>EXKM21020</v>
          </cell>
          <cell r="DX149">
            <v>0</v>
          </cell>
          <cell r="EA149">
            <v>0</v>
          </cell>
          <cell r="EB149">
            <v>24</v>
          </cell>
          <cell r="EC149">
            <v>100</v>
          </cell>
          <cell r="ED149">
            <v>0</v>
          </cell>
          <cell r="EF149" t="str">
            <v>EXKM21020</v>
          </cell>
          <cell r="EG149">
            <v>0</v>
          </cell>
          <cell r="EJ149">
            <v>0</v>
          </cell>
          <cell r="EK149">
            <v>24</v>
          </cell>
          <cell r="EL149">
            <v>100</v>
          </cell>
          <cell r="EM149">
            <v>0</v>
          </cell>
          <cell r="EO149" t="str">
            <v>EXKM21020</v>
          </cell>
          <cell r="EP149">
            <v>0.28299999999999997</v>
          </cell>
          <cell r="EQ149">
            <v>0</v>
          </cell>
          <cell r="ER149">
            <v>100</v>
          </cell>
          <cell r="ES149">
            <v>0.28299999999999997</v>
          </cell>
          <cell r="ET149">
            <v>24</v>
          </cell>
          <cell r="EU149">
            <v>98.82</v>
          </cell>
          <cell r="EV149">
            <v>0</v>
          </cell>
          <cell r="EX149" t="str">
            <v>EXKM21020</v>
          </cell>
          <cell r="EY149">
            <v>0</v>
          </cell>
          <cell r="FB149">
            <v>0</v>
          </cell>
          <cell r="FC149">
            <v>24</v>
          </cell>
          <cell r="FD149">
            <v>100</v>
          </cell>
          <cell r="FE149">
            <v>0</v>
          </cell>
          <cell r="FG149" t="str">
            <v>EXKM21020</v>
          </cell>
          <cell r="FH149">
            <v>0</v>
          </cell>
          <cell r="FK149">
            <v>0</v>
          </cell>
          <cell r="FL149">
            <v>24</v>
          </cell>
          <cell r="FM149">
            <v>100</v>
          </cell>
          <cell r="FN149">
            <v>0</v>
          </cell>
          <cell r="FP149" t="str">
            <v>EXKM21020</v>
          </cell>
          <cell r="FQ149">
            <v>0</v>
          </cell>
          <cell r="FT149">
            <v>0</v>
          </cell>
          <cell r="FU149">
            <v>24</v>
          </cell>
          <cell r="FV149">
            <v>100</v>
          </cell>
          <cell r="FW149">
            <v>0</v>
          </cell>
          <cell r="FY149" t="str">
            <v>EXKM21020</v>
          </cell>
          <cell r="FZ149">
            <v>5.0830000000000002</v>
          </cell>
          <cell r="GA149">
            <v>100</v>
          </cell>
          <cell r="GB149">
            <v>0</v>
          </cell>
          <cell r="GC149">
            <v>5.0830000000000002</v>
          </cell>
          <cell r="GD149">
            <v>24</v>
          </cell>
          <cell r="GE149">
            <v>78.819999999999993</v>
          </cell>
          <cell r="GF149">
            <v>0</v>
          </cell>
          <cell r="GH149" t="str">
            <v>EXKM21020</v>
          </cell>
          <cell r="GI149">
            <v>0.55000000000000004</v>
          </cell>
          <cell r="GJ149">
            <v>0</v>
          </cell>
          <cell r="GK149">
            <v>100</v>
          </cell>
          <cell r="GL149">
            <v>0.55000000000000004</v>
          </cell>
          <cell r="GM149">
            <v>24</v>
          </cell>
          <cell r="GN149">
            <v>97.71</v>
          </cell>
          <cell r="GO149">
            <v>0</v>
          </cell>
          <cell r="GQ149" t="str">
            <v>EXKM21020</v>
          </cell>
          <cell r="GR149">
            <v>0.51600000000000001</v>
          </cell>
          <cell r="GS149">
            <v>0</v>
          </cell>
          <cell r="GT149">
            <v>100</v>
          </cell>
          <cell r="GU149">
            <v>0.51600000000000001</v>
          </cell>
          <cell r="GV149">
            <v>24</v>
          </cell>
          <cell r="GW149">
            <v>97.85</v>
          </cell>
          <cell r="GX149">
            <v>0.52</v>
          </cell>
          <cell r="GZ149" t="str">
            <v>EXKM21020</v>
          </cell>
          <cell r="HA149">
            <v>0</v>
          </cell>
          <cell r="HD149">
            <v>0</v>
          </cell>
          <cell r="HE149">
            <v>24</v>
          </cell>
          <cell r="HF149">
            <v>100</v>
          </cell>
          <cell r="HG149">
            <v>0</v>
          </cell>
          <cell r="HI149" t="str">
            <v>EXKM21020</v>
          </cell>
          <cell r="HJ149">
            <v>3.9670000000000001</v>
          </cell>
          <cell r="HK149">
            <v>100</v>
          </cell>
          <cell r="HL149">
            <v>0</v>
          </cell>
          <cell r="HM149">
            <v>3.9670000000000001</v>
          </cell>
          <cell r="HN149">
            <v>24</v>
          </cell>
          <cell r="HO149">
            <v>83.47</v>
          </cell>
          <cell r="HP149">
            <v>0</v>
          </cell>
          <cell r="HR149" t="str">
            <v>EXKM21020</v>
          </cell>
          <cell r="HS149">
            <v>0</v>
          </cell>
          <cell r="HV149">
            <v>0</v>
          </cell>
          <cell r="HW149">
            <v>24</v>
          </cell>
          <cell r="HX149">
            <v>100</v>
          </cell>
          <cell r="HY149">
            <v>0</v>
          </cell>
          <cell r="IA149" t="str">
            <v>EXKM21020</v>
          </cell>
          <cell r="IB149">
            <v>1.8169999999999999</v>
          </cell>
          <cell r="IC149">
            <v>0</v>
          </cell>
          <cell r="ID149">
            <v>100</v>
          </cell>
          <cell r="IE149">
            <v>1.8169999999999999</v>
          </cell>
          <cell r="IF149">
            <v>24</v>
          </cell>
          <cell r="IG149">
            <v>92.43</v>
          </cell>
          <cell r="IH149">
            <v>1.82</v>
          </cell>
          <cell r="IJ149" t="str">
            <v>EXKM21020</v>
          </cell>
          <cell r="IK149">
            <v>0</v>
          </cell>
          <cell r="IN149">
            <v>0</v>
          </cell>
          <cell r="IO149">
            <v>24</v>
          </cell>
          <cell r="IP149">
            <v>100</v>
          </cell>
          <cell r="IQ149">
            <v>0</v>
          </cell>
        </row>
        <row r="150">
          <cell r="A150" t="str">
            <v>EXKM21037</v>
          </cell>
          <cell r="B150">
            <v>0</v>
          </cell>
          <cell r="E150">
            <v>0</v>
          </cell>
          <cell r="F150">
            <v>24</v>
          </cell>
          <cell r="G150">
            <v>100</v>
          </cell>
          <cell r="H150">
            <v>0</v>
          </cell>
          <cell r="J150" t="str">
            <v>EXKM21037</v>
          </cell>
          <cell r="K150">
            <v>9.5839999999999996</v>
          </cell>
          <cell r="L150">
            <v>56</v>
          </cell>
          <cell r="M150">
            <v>44</v>
          </cell>
          <cell r="N150">
            <v>9.5839999999999996</v>
          </cell>
          <cell r="O150">
            <v>24</v>
          </cell>
          <cell r="P150">
            <v>60.07</v>
          </cell>
          <cell r="Q150">
            <v>0</v>
          </cell>
          <cell r="S150" t="str">
            <v>EXKM21037</v>
          </cell>
          <cell r="T150">
            <v>0</v>
          </cell>
          <cell r="W150">
            <v>0</v>
          </cell>
          <cell r="X150">
            <v>24</v>
          </cell>
          <cell r="Y150">
            <v>100</v>
          </cell>
          <cell r="Z150">
            <v>0</v>
          </cell>
          <cell r="AB150" t="str">
            <v>EXKM21037</v>
          </cell>
          <cell r="AC150">
            <v>0</v>
          </cell>
          <cell r="AF150">
            <v>0</v>
          </cell>
          <cell r="AG150">
            <v>24</v>
          </cell>
          <cell r="AH150">
            <v>100</v>
          </cell>
          <cell r="AI150">
            <v>0</v>
          </cell>
          <cell r="AK150" t="str">
            <v>EXKM21037</v>
          </cell>
          <cell r="AL150">
            <v>1.367</v>
          </cell>
          <cell r="AM150">
            <v>0</v>
          </cell>
          <cell r="AN150">
            <v>100</v>
          </cell>
          <cell r="AO150">
            <v>1.367</v>
          </cell>
          <cell r="AP150">
            <v>24</v>
          </cell>
          <cell r="AQ150">
            <v>94.3</v>
          </cell>
          <cell r="AR150">
            <v>0</v>
          </cell>
          <cell r="AT150" t="str">
            <v>EXKM21037</v>
          </cell>
          <cell r="AU150">
            <v>9.6</v>
          </cell>
          <cell r="AV150">
            <v>100</v>
          </cell>
          <cell r="AW150">
            <v>0</v>
          </cell>
          <cell r="AX150">
            <v>9.6</v>
          </cell>
          <cell r="AY150">
            <v>24</v>
          </cell>
          <cell r="AZ150">
            <v>60</v>
          </cell>
          <cell r="BA150">
            <v>0</v>
          </cell>
          <cell r="BC150" t="str">
            <v>EXKM21037</v>
          </cell>
          <cell r="BD150">
            <v>0</v>
          </cell>
          <cell r="BG150">
            <v>0</v>
          </cell>
          <cell r="BH150">
            <v>24</v>
          </cell>
          <cell r="BI150">
            <v>100</v>
          </cell>
          <cell r="BJ150">
            <v>0</v>
          </cell>
          <cell r="BL150" t="str">
            <v>EXKM21037</v>
          </cell>
          <cell r="BM150">
            <v>0</v>
          </cell>
          <cell r="BP150">
            <v>0</v>
          </cell>
          <cell r="BQ150">
            <v>24</v>
          </cell>
          <cell r="BR150">
            <v>100</v>
          </cell>
          <cell r="BS150">
            <v>0</v>
          </cell>
          <cell r="BU150" t="str">
            <v>EXKM21037</v>
          </cell>
          <cell r="BV150">
            <v>0</v>
          </cell>
          <cell r="BY150">
            <v>0</v>
          </cell>
          <cell r="BZ150">
            <v>24</v>
          </cell>
          <cell r="CA150">
            <v>100</v>
          </cell>
          <cell r="CB150">
            <v>0</v>
          </cell>
          <cell r="CD150" t="str">
            <v>EXKM21037</v>
          </cell>
          <cell r="CE150">
            <v>0.15</v>
          </cell>
          <cell r="CF150">
            <v>0</v>
          </cell>
          <cell r="CG150">
            <v>100</v>
          </cell>
          <cell r="CH150">
            <v>0.15</v>
          </cell>
          <cell r="CI150">
            <v>24</v>
          </cell>
          <cell r="CJ150">
            <v>99.38</v>
          </cell>
          <cell r="CK150">
            <v>0</v>
          </cell>
          <cell r="CM150" t="str">
            <v>EXKM21037</v>
          </cell>
          <cell r="CN150">
            <v>0</v>
          </cell>
          <cell r="CQ150">
            <v>0</v>
          </cell>
          <cell r="CR150">
            <v>24</v>
          </cell>
          <cell r="CS150">
            <v>100</v>
          </cell>
          <cell r="CT150">
            <v>0</v>
          </cell>
          <cell r="CV150" t="str">
            <v>EXKM21037</v>
          </cell>
          <cell r="CW150">
            <v>0</v>
          </cell>
          <cell r="CZ150">
            <v>0</v>
          </cell>
          <cell r="DA150">
            <v>24</v>
          </cell>
          <cell r="DB150">
            <v>100</v>
          </cell>
          <cell r="DC150">
            <v>0</v>
          </cell>
          <cell r="DE150" t="str">
            <v>EXKM21037</v>
          </cell>
          <cell r="DF150">
            <v>0</v>
          </cell>
          <cell r="DI150">
            <v>0</v>
          </cell>
          <cell r="DJ150">
            <v>24</v>
          </cell>
          <cell r="DK150">
            <v>100</v>
          </cell>
          <cell r="DN150" t="str">
            <v>EXKM21037</v>
          </cell>
          <cell r="DO150">
            <v>0</v>
          </cell>
          <cell r="DR150">
            <v>0</v>
          </cell>
          <cell r="DS150">
            <v>24</v>
          </cell>
          <cell r="DT150">
            <v>100</v>
          </cell>
          <cell r="DU150">
            <v>0</v>
          </cell>
          <cell r="DW150" t="str">
            <v>EXKM21037</v>
          </cell>
          <cell r="DX150">
            <v>0</v>
          </cell>
          <cell r="EA150">
            <v>0</v>
          </cell>
          <cell r="EB150">
            <v>24</v>
          </cell>
          <cell r="EC150">
            <v>100</v>
          </cell>
          <cell r="ED150">
            <v>0</v>
          </cell>
          <cell r="EF150" t="str">
            <v>EXKM21037</v>
          </cell>
          <cell r="EG150">
            <v>0</v>
          </cell>
          <cell r="EJ150">
            <v>0</v>
          </cell>
          <cell r="EK150">
            <v>24</v>
          </cell>
          <cell r="EL150">
            <v>100</v>
          </cell>
          <cell r="EM150">
            <v>0</v>
          </cell>
          <cell r="EO150" t="str">
            <v>EXKM21037</v>
          </cell>
          <cell r="EP150">
            <v>0</v>
          </cell>
          <cell r="ES150">
            <v>0</v>
          </cell>
          <cell r="ET150">
            <v>24</v>
          </cell>
          <cell r="EU150">
            <v>100</v>
          </cell>
          <cell r="EV150">
            <v>0</v>
          </cell>
          <cell r="EX150" t="str">
            <v>EXKM21037</v>
          </cell>
          <cell r="EY150">
            <v>0</v>
          </cell>
          <cell r="FB150">
            <v>0</v>
          </cell>
          <cell r="FC150">
            <v>24</v>
          </cell>
          <cell r="FD150">
            <v>100</v>
          </cell>
          <cell r="FE150">
            <v>0</v>
          </cell>
          <cell r="FG150" t="str">
            <v>EXKM21037</v>
          </cell>
          <cell r="FH150">
            <v>0</v>
          </cell>
          <cell r="FK150">
            <v>0</v>
          </cell>
          <cell r="FL150">
            <v>24</v>
          </cell>
          <cell r="FM150">
            <v>100</v>
          </cell>
          <cell r="FN150">
            <v>0</v>
          </cell>
          <cell r="FP150" t="str">
            <v>EXKM21037</v>
          </cell>
          <cell r="FQ150">
            <v>0</v>
          </cell>
          <cell r="FT150">
            <v>0</v>
          </cell>
          <cell r="FU150">
            <v>24</v>
          </cell>
          <cell r="FV150">
            <v>100</v>
          </cell>
          <cell r="FW150">
            <v>0</v>
          </cell>
          <cell r="FY150" t="str">
            <v>EXKM21037</v>
          </cell>
          <cell r="FZ150">
            <v>2.4329999999999998</v>
          </cell>
          <cell r="GA150">
            <v>52.732999999999997</v>
          </cell>
          <cell r="GB150">
            <v>47.267000000000003</v>
          </cell>
          <cell r="GC150">
            <v>2.4329999999999998</v>
          </cell>
          <cell r="GD150">
            <v>24</v>
          </cell>
          <cell r="GE150">
            <v>89.86</v>
          </cell>
          <cell r="GF150">
            <v>0</v>
          </cell>
          <cell r="GH150" t="str">
            <v>EXKM21037</v>
          </cell>
          <cell r="GI150">
            <v>0</v>
          </cell>
          <cell r="GL150">
            <v>0</v>
          </cell>
          <cell r="GM150">
            <v>24</v>
          </cell>
          <cell r="GN150">
            <v>100</v>
          </cell>
          <cell r="GO150">
            <v>0</v>
          </cell>
          <cell r="GQ150" t="str">
            <v>EXKM21037</v>
          </cell>
          <cell r="GR150">
            <v>0</v>
          </cell>
          <cell r="GU150">
            <v>0</v>
          </cell>
          <cell r="GV150">
            <v>24</v>
          </cell>
          <cell r="GW150">
            <v>100</v>
          </cell>
          <cell r="GX150">
            <v>0</v>
          </cell>
          <cell r="GZ150" t="str">
            <v>EXKM21037</v>
          </cell>
          <cell r="HA150">
            <v>1.9830000000000001</v>
          </cell>
          <cell r="HB150">
            <v>0</v>
          </cell>
          <cell r="HC150">
            <v>100</v>
          </cell>
          <cell r="HD150">
            <v>1.9830000000000001</v>
          </cell>
          <cell r="HE150">
            <v>24</v>
          </cell>
          <cell r="HF150">
            <v>91.74</v>
          </cell>
          <cell r="HG150">
            <v>0</v>
          </cell>
          <cell r="HI150" t="str">
            <v>EXKM21037</v>
          </cell>
          <cell r="HJ150">
            <v>0</v>
          </cell>
          <cell r="HM150">
            <v>0</v>
          </cell>
          <cell r="HN150">
            <v>24</v>
          </cell>
          <cell r="HO150">
            <v>100</v>
          </cell>
          <cell r="HP150">
            <v>0</v>
          </cell>
          <cell r="HR150" t="str">
            <v>EXKM21037</v>
          </cell>
          <cell r="HS150">
            <v>0</v>
          </cell>
          <cell r="HV150">
            <v>0</v>
          </cell>
          <cell r="HW150">
            <v>24</v>
          </cell>
          <cell r="HX150">
            <v>100</v>
          </cell>
          <cell r="HY150">
            <v>0</v>
          </cell>
          <cell r="IA150" t="str">
            <v>EXKM21037</v>
          </cell>
          <cell r="IB150">
            <v>0.85</v>
          </cell>
          <cell r="IC150">
            <v>0</v>
          </cell>
          <cell r="ID150">
            <v>100</v>
          </cell>
          <cell r="IE150">
            <v>0.85</v>
          </cell>
          <cell r="IF150">
            <v>24</v>
          </cell>
          <cell r="IG150">
            <v>96.46</v>
          </cell>
          <cell r="IH150">
            <v>0</v>
          </cell>
          <cell r="IJ150" t="str">
            <v>EXKM21037</v>
          </cell>
          <cell r="IK150">
            <v>0</v>
          </cell>
          <cell r="IN150">
            <v>0</v>
          </cell>
          <cell r="IO150">
            <v>24</v>
          </cell>
          <cell r="IP150">
            <v>100</v>
          </cell>
          <cell r="IQ150">
            <v>0</v>
          </cell>
        </row>
        <row r="151">
          <cell r="A151" t="str">
            <v>EXKM21045</v>
          </cell>
          <cell r="B151">
            <v>0</v>
          </cell>
          <cell r="E151">
            <v>0</v>
          </cell>
          <cell r="F151">
            <v>24</v>
          </cell>
          <cell r="G151">
            <v>100</v>
          </cell>
          <cell r="H151">
            <v>0</v>
          </cell>
          <cell r="J151" t="str">
            <v>EXKM21045</v>
          </cell>
          <cell r="K151">
            <v>0</v>
          </cell>
          <cell r="N151">
            <v>0</v>
          </cell>
          <cell r="O151">
            <v>24</v>
          </cell>
          <cell r="P151">
            <v>100</v>
          </cell>
          <cell r="Q151">
            <v>0</v>
          </cell>
          <cell r="S151" t="str">
            <v>EXKM21045</v>
          </cell>
          <cell r="T151">
            <v>0</v>
          </cell>
          <cell r="W151">
            <v>0</v>
          </cell>
          <cell r="X151">
            <v>24</v>
          </cell>
          <cell r="Y151">
            <v>100</v>
          </cell>
          <cell r="Z151">
            <v>0</v>
          </cell>
          <cell r="AB151" t="str">
            <v>EXKM21045</v>
          </cell>
          <cell r="AC151">
            <v>0</v>
          </cell>
          <cell r="AF151">
            <v>0</v>
          </cell>
          <cell r="AG151">
            <v>24</v>
          </cell>
          <cell r="AH151">
            <v>100</v>
          </cell>
          <cell r="AI151">
            <v>0</v>
          </cell>
          <cell r="AK151" t="str">
            <v>EXKM21045</v>
          </cell>
          <cell r="AL151">
            <v>3.2170000000000001</v>
          </cell>
          <cell r="AM151">
            <v>100</v>
          </cell>
          <cell r="AN151">
            <v>0</v>
          </cell>
          <cell r="AO151">
            <v>3.2170000000000001</v>
          </cell>
          <cell r="AP151">
            <v>24</v>
          </cell>
          <cell r="AQ151">
            <v>86.6</v>
          </cell>
          <cell r="AR151">
            <v>0</v>
          </cell>
          <cell r="AT151" t="str">
            <v>EXKM21045</v>
          </cell>
          <cell r="AU151">
            <v>0</v>
          </cell>
          <cell r="AX151">
            <v>0</v>
          </cell>
          <cell r="AY151">
            <v>24</v>
          </cell>
          <cell r="AZ151">
            <v>100</v>
          </cell>
          <cell r="BA151">
            <v>0</v>
          </cell>
          <cell r="BC151" t="str">
            <v>EXKM21045</v>
          </cell>
          <cell r="BD151">
            <v>0</v>
          </cell>
          <cell r="BG151">
            <v>0</v>
          </cell>
          <cell r="BH151">
            <v>24</v>
          </cell>
          <cell r="BI151">
            <v>100</v>
          </cell>
          <cell r="BJ151">
            <v>0</v>
          </cell>
          <cell r="BL151" t="str">
            <v>EXKM21045</v>
          </cell>
          <cell r="BM151">
            <v>0</v>
          </cell>
          <cell r="BP151">
            <v>0</v>
          </cell>
          <cell r="BQ151">
            <v>24</v>
          </cell>
          <cell r="BR151">
            <v>100</v>
          </cell>
          <cell r="BS151">
            <v>0</v>
          </cell>
          <cell r="BU151" t="str">
            <v>EXKM21045</v>
          </cell>
          <cell r="BV151">
            <v>0</v>
          </cell>
          <cell r="BY151">
            <v>0</v>
          </cell>
          <cell r="BZ151">
            <v>24</v>
          </cell>
          <cell r="CA151">
            <v>100</v>
          </cell>
          <cell r="CB151">
            <v>0</v>
          </cell>
          <cell r="CD151" t="str">
            <v>EXKM21045</v>
          </cell>
          <cell r="CE151">
            <v>0</v>
          </cell>
          <cell r="CH151">
            <v>0</v>
          </cell>
          <cell r="CI151">
            <v>24</v>
          </cell>
          <cell r="CJ151">
            <v>100</v>
          </cell>
          <cell r="CK151">
            <v>0</v>
          </cell>
          <cell r="CM151" t="str">
            <v>EXKM21045</v>
          </cell>
          <cell r="CN151">
            <v>0</v>
          </cell>
          <cell r="CQ151">
            <v>0</v>
          </cell>
          <cell r="CR151">
            <v>24</v>
          </cell>
          <cell r="CS151">
            <v>100</v>
          </cell>
          <cell r="CT151">
            <v>0</v>
          </cell>
          <cell r="CV151" t="str">
            <v>EXKM21045</v>
          </cell>
          <cell r="CW151">
            <v>0</v>
          </cell>
          <cell r="CZ151">
            <v>0</v>
          </cell>
          <cell r="DA151">
            <v>24</v>
          </cell>
          <cell r="DB151">
            <v>100</v>
          </cell>
          <cell r="DC151">
            <v>0</v>
          </cell>
          <cell r="DE151" t="str">
            <v>EXKM21045</v>
          </cell>
          <cell r="DF151">
            <v>0</v>
          </cell>
          <cell r="DI151">
            <v>0</v>
          </cell>
          <cell r="DJ151">
            <v>24</v>
          </cell>
          <cell r="DK151">
            <v>100</v>
          </cell>
          <cell r="DN151" t="str">
            <v>EXKM21045</v>
          </cell>
          <cell r="DO151">
            <v>0</v>
          </cell>
          <cell r="DR151">
            <v>0</v>
          </cell>
          <cell r="DS151">
            <v>24</v>
          </cell>
          <cell r="DT151">
            <v>100</v>
          </cell>
          <cell r="DU151">
            <v>0</v>
          </cell>
          <cell r="DW151" t="str">
            <v>EXKM21045</v>
          </cell>
          <cell r="DX151">
            <v>3.5670000000000002</v>
          </cell>
          <cell r="DY151">
            <v>0</v>
          </cell>
          <cell r="DZ151">
            <v>100</v>
          </cell>
          <cell r="EA151">
            <v>3.5670000000000002</v>
          </cell>
          <cell r="EB151">
            <v>24</v>
          </cell>
          <cell r="EC151">
            <v>85.14</v>
          </cell>
          <cell r="ED151">
            <v>1.78</v>
          </cell>
          <cell r="EF151" t="str">
            <v>EXKM21045</v>
          </cell>
          <cell r="EG151">
            <v>0</v>
          </cell>
          <cell r="EJ151">
            <v>0</v>
          </cell>
          <cell r="EK151">
            <v>24</v>
          </cell>
          <cell r="EL151">
            <v>100</v>
          </cell>
          <cell r="EM151">
            <v>0</v>
          </cell>
          <cell r="EO151" t="str">
            <v>EXKM21045</v>
          </cell>
          <cell r="EP151">
            <v>0</v>
          </cell>
          <cell r="ES151">
            <v>0</v>
          </cell>
          <cell r="ET151">
            <v>24</v>
          </cell>
          <cell r="EU151">
            <v>100</v>
          </cell>
          <cell r="EV151">
            <v>0</v>
          </cell>
          <cell r="EX151" t="str">
            <v>EXKM21045</v>
          </cell>
          <cell r="EY151">
            <v>0</v>
          </cell>
          <cell r="FB151">
            <v>0</v>
          </cell>
          <cell r="FC151">
            <v>24</v>
          </cell>
          <cell r="FD151">
            <v>100</v>
          </cell>
          <cell r="FE151">
            <v>0</v>
          </cell>
          <cell r="FG151" t="str">
            <v>EXKM21045</v>
          </cell>
          <cell r="FH151">
            <v>1.833</v>
          </cell>
          <cell r="FI151">
            <v>0</v>
          </cell>
          <cell r="FJ151">
            <v>100</v>
          </cell>
          <cell r="FK151">
            <v>1.833</v>
          </cell>
          <cell r="FL151">
            <v>24</v>
          </cell>
          <cell r="FM151">
            <v>92.36</v>
          </cell>
          <cell r="FN151">
            <v>1.83</v>
          </cell>
          <cell r="FP151" t="str">
            <v>EXKM21045</v>
          </cell>
          <cell r="FQ151">
            <v>0</v>
          </cell>
          <cell r="FT151">
            <v>0</v>
          </cell>
          <cell r="FU151">
            <v>24</v>
          </cell>
          <cell r="FV151">
            <v>100</v>
          </cell>
          <cell r="FW151">
            <v>0</v>
          </cell>
          <cell r="FY151" t="str">
            <v>EXKM21045</v>
          </cell>
          <cell r="FZ151">
            <v>0</v>
          </cell>
          <cell r="GC151">
            <v>0</v>
          </cell>
          <cell r="GD151">
            <v>24</v>
          </cell>
          <cell r="GE151">
            <v>100</v>
          </cell>
          <cell r="GF151">
            <v>0</v>
          </cell>
          <cell r="GH151" t="str">
            <v>EXKM21045</v>
          </cell>
          <cell r="GI151">
            <v>1.867</v>
          </cell>
          <cell r="GJ151">
            <v>0</v>
          </cell>
          <cell r="GK151">
            <v>100</v>
          </cell>
          <cell r="GL151">
            <v>1.867</v>
          </cell>
          <cell r="GM151">
            <v>24</v>
          </cell>
          <cell r="GN151">
            <v>92.22</v>
          </cell>
          <cell r="GO151">
            <v>0</v>
          </cell>
          <cell r="GQ151" t="str">
            <v>EXKM21045</v>
          </cell>
          <cell r="GR151">
            <v>0</v>
          </cell>
          <cell r="GU151">
            <v>0</v>
          </cell>
          <cell r="GV151">
            <v>24</v>
          </cell>
          <cell r="GW151">
            <v>100</v>
          </cell>
          <cell r="GX151">
            <v>0</v>
          </cell>
          <cell r="GZ151" t="str">
            <v>EXKM21045</v>
          </cell>
          <cell r="HA151">
            <v>0</v>
          </cell>
          <cell r="HD151">
            <v>0</v>
          </cell>
          <cell r="HE151">
            <v>24</v>
          </cell>
          <cell r="HF151">
            <v>100</v>
          </cell>
          <cell r="HG151">
            <v>0</v>
          </cell>
          <cell r="HI151" t="str">
            <v>EXKM21045</v>
          </cell>
          <cell r="HJ151">
            <v>9.6829999999999998</v>
          </cell>
          <cell r="HK151">
            <v>93.804000000000002</v>
          </cell>
          <cell r="HL151">
            <v>6.1959999999999997</v>
          </cell>
          <cell r="HM151">
            <v>9.6829999999999998</v>
          </cell>
          <cell r="HN151">
            <v>24</v>
          </cell>
          <cell r="HO151">
            <v>59.65</v>
          </cell>
          <cell r="HP151">
            <v>0</v>
          </cell>
          <cell r="HR151" t="str">
            <v>EXKM21045</v>
          </cell>
          <cell r="HS151">
            <v>6.0670000000000002</v>
          </cell>
          <cell r="HT151">
            <v>0</v>
          </cell>
          <cell r="HU151">
            <v>100</v>
          </cell>
          <cell r="HV151">
            <v>6.0670000000000002</v>
          </cell>
          <cell r="HW151">
            <v>24</v>
          </cell>
          <cell r="HX151">
            <v>74.72</v>
          </cell>
          <cell r="HY151">
            <v>0</v>
          </cell>
          <cell r="IA151" t="str">
            <v>EXKM21045</v>
          </cell>
          <cell r="IB151">
            <v>0</v>
          </cell>
          <cell r="IE151">
            <v>0</v>
          </cell>
          <cell r="IF151">
            <v>24</v>
          </cell>
          <cell r="IG151">
            <v>100</v>
          </cell>
          <cell r="IH151">
            <v>0</v>
          </cell>
          <cell r="IJ151" t="str">
            <v>EXKM21045</v>
          </cell>
          <cell r="IK151">
            <v>0</v>
          </cell>
          <cell r="IN151">
            <v>0</v>
          </cell>
          <cell r="IO151">
            <v>24</v>
          </cell>
          <cell r="IP151">
            <v>100</v>
          </cell>
          <cell r="IQ151">
            <v>0</v>
          </cell>
        </row>
        <row r="152">
          <cell r="A152" t="str">
            <v>EXKM40065</v>
          </cell>
          <cell r="B152">
            <v>0</v>
          </cell>
          <cell r="E152">
            <v>0</v>
          </cell>
          <cell r="F152">
            <v>0</v>
          </cell>
          <cell r="G152">
            <v>100</v>
          </cell>
          <cell r="H152">
            <v>0</v>
          </cell>
          <cell r="J152" t="str">
            <v>EXKM40065</v>
          </cell>
          <cell r="K152">
            <v>0</v>
          </cell>
          <cell r="N152">
            <v>0</v>
          </cell>
          <cell r="O152">
            <v>0</v>
          </cell>
          <cell r="P152">
            <v>100</v>
          </cell>
          <cell r="Q152">
            <v>0</v>
          </cell>
          <cell r="S152" t="str">
            <v>EXKM40065</v>
          </cell>
          <cell r="T152">
            <v>0</v>
          </cell>
          <cell r="W152">
            <v>0</v>
          </cell>
          <cell r="X152">
            <v>0</v>
          </cell>
          <cell r="Y152">
            <v>100</v>
          </cell>
          <cell r="Z152">
            <v>0</v>
          </cell>
          <cell r="AB152" t="str">
            <v>EXKM40065</v>
          </cell>
          <cell r="AC152">
            <v>0</v>
          </cell>
          <cell r="AF152">
            <v>0</v>
          </cell>
          <cell r="AG152">
            <v>0</v>
          </cell>
          <cell r="AH152">
            <v>100</v>
          </cell>
          <cell r="AI152">
            <v>0</v>
          </cell>
          <cell r="AK152" t="str">
            <v>EXKM40065</v>
          </cell>
          <cell r="AL152">
            <v>0</v>
          </cell>
          <cell r="AO152">
            <v>0</v>
          </cell>
          <cell r="AP152">
            <v>0</v>
          </cell>
          <cell r="AQ152">
            <v>100</v>
          </cell>
          <cell r="AR152">
            <v>0</v>
          </cell>
          <cell r="AT152" t="str">
            <v>EXKM40065</v>
          </cell>
          <cell r="AU152">
            <v>0</v>
          </cell>
          <cell r="AX152">
            <v>0</v>
          </cell>
          <cell r="AY152">
            <v>0</v>
          </cell>
          <cell r="AZ152">
            <v>100</v>
          </cell>
          <cell r="BA152">
            <v>0</v>
          </cell>
          <cell r="BC152" t="str">
            <v>EXKM40065</v>
          </cell>
          <cell r="BD152">
            <v>0</v>
          </cell>
          <cell r="BG152">
            <v>0</v>
          </cell>
          <cell r="BH152">
            <v>0</v>
          </cell>
          <cell r="BI152">
            <v>100</v>
          </cell>
          <cell r="BJ152">
            <v>0</v>
          </cell>
          <cell r="BL152" t="str">
            <v>EXKM40065</v>
          </cell>
          <cell r="BM152">
            <v>0</v>
          </cell>
          <cell r="BP152">
            <v>0</v>
          </cell>
          <cell r="BQ152">
            <v>0</v>
          </cell>
          <cell r="BR152">
            <v>100</v>
          </cell>
          <cell r="BS152">
            <v>0</v>
          </cell>
          <cell r="BU152" t="str">
            <v>EXKM40065</v>
          </cell>
          <cell r="BV152">
            <v>0</v>
          </cell>
          <cell r="BY152">
            <v>0</v>
          </cell>
          <cell r="BZ152">
            <v>0</v>
          </cell>
          <cell r="CA152">
            <v>100</v>
          </cell>
          <cell r="CB152">
            <v>0</v>
          </cell>
          <cell r="CD152" t="str">
            <v>EXKM40065</v>
          </cell>
          <cell r="CE152">
            <v>0</v>
          </cell>
          <cell r="CH152">
            <v>0</v>
          </cell>
          <cell r="CI152">
            <v>0</v>
          </cell>
          <cell r="CJ152">
            <v>100</v>
          </cell>
          <cell r="CK152">
            <v>0</v>
          </cell>
          <cell r="CM152" t="str">
            <v>EXKM40065</v>
          </cell>
          <cell r="CN152">
            <v>0</v>
          </cell>
          <cell r="CQ152">
            <v>0</v>
          </cell>
          <cell r="CR152">
            <v>0</v>
          </cell>
          <cell r="CS152">
            <v>100</v>
          </cell>
          <cell r="CT152">
            <v>0</v>
          </cell>
          <cell r="CV152" t="str">
            <v>EXKM40065</v>
          </cell>
          <cell r="CW152">
            <v>0</v>
          </cell>
          <cell r="CZ152">
            <v>0</v>
          </cell>
          <cell r="DA152">
            <v>0</v>
          </cell>
          <cell r="DB152">
            <v>100</v>
          </cell>
          <cell r="DC152">
            <v>0</v>
          </cell>
          <cell r="DE152" t="str">
            <v>EXKM40065</v>
          </cell>
          <cell r="DF152">
            <v>0</v>
          </cell>
          <cell r="DI152">
            <v>0</v>
          </cell>
          <cell r="DJ152">
            <v>0</v>
          </cell>
          <cell r="DK152">
            <v>100</v>
          </cell>
          <cell r="DN152" t="str">
            <v>EXKM40065</v>
          </cell>
          <cell r="DO152">
            <v>0</v>
          </cell>
          <cell r="DR152">
            <v>0</v>
          </cell>
          <cell r="DS152">
            <v>0</v>
          </cell>
          <cell r="DT152">
            <v>100</v>
          </cell>
          <cell r="DU152">
            <v>0</v>
          </cell>
          <cell r="DW152" t="str">
            <v>EXKM40065</v>
          </cell>
          <cell r="DX152">
            <v>0</v>
          </cell>
          <cell r="EA152">
            <v>0</v>
          </cell>
          <cell r="EB152">
            <v>0</v>
          </cell>
          <cell r="EC152">
            <v>100</v>
          </cell>
          <cell r="ED152">
            <v>0</v>
          </cell>
          <cell r="EF152" t="str">
            <v>EXKM40065</v>
          </cell>
          <cell r="EG152">
            <v>0</v>
          </cell>
          <cell r="EJ152">
            <v>0</v>
          </cell>
          <cell r="EK152">
            <v>0</v>
          </cell>
          <cell r="EL152">
            <v>100</v>
          </cell>
          <cell r="EM152">
            <v>0</v>
          </cell>
          <cell r="EO152" t="str">
            <v>EXKM40065</v>
          </cell>
          <cell r="EP152">
            <v>0</v>
          </cell>
          <cell r="ES152">
            <v>0</v>
          </cell>
          <cell r="ET152">
            <v>0</v>
          </cell>
          <cell r="EU152">
            <v>100</v>
          </cell>
          <cell r="EV152">
            <v>0</v>
          </cell>
          <cell r="EX152" t="str">
            <v>EXKM40065</v>
          </cell>
          <cell r="EY152">
            <v>0</v>
          </cell>
          <cell r="FB152">
            <v>0</v>
          </cell>
          <cell r="FC152">
            <v>0</v>
          </cell>
          <cell r="FD152">
            <v>100</v>
          </cell>
          <cell r="FE152">
            <v>0</v>
          </cell>
          <cell r="FG152" t="str">
            <v>EXKM40065</v>
          </cell>
          <cell r="FH152">
            <v>0</v>
          </cell>
          <cell r="FK152">
            <v>0</v>
          </cell>
          <cell r="FL152">
            <v>0</v>
          </cell>
          <cell r="FM152">
            <v>100</v>
          </cell>
          <cell r="FN152">
            <v>0</v>
          </cell>
          <cell r="FP152" t="str">
            <v>EXKM40065</v>
          </cell>
          <cell r="FQ152">
            <v>0</v>
          </cell>
          <cell r="FT152">
            <v>0</v>
          </cell>
          <cell r="FU152">
            <v>0</v>
          </cell>
          <cell r="FV152">
            <v>100</v>
          </cell>
          <cell r="FW152">
            <v>0</v>
          </cell>
          <cell r="FY152" t="str">
            <v>EXKM40065</v>
          </cell>
          <cell r="FZ152">
            <v>0</v>
          </cell>
          <cell r="GC152">
            <v>0</v>
          </cell>
          <cell r="GD152">
            <v>0</v>
          </cell>
          <cell r="GE152">
            <v>100</v>
          </cell>
          <cell r="GF152">
            <v>0</v>
          </cell>
          <cell r="GH152" t="str">
            <v>EXKM40065</v>
          </cell>
          <cell r="GI152">
            <v>0</v>
          </cell>
          <cell r="GL152">
            <v>0</v>
          </cell>
          <cell r="GM152">
            <v>0</v>
          </cell>
          <cell r="GN152">
            <v>100</v>
          </cell>
          <cell r="GO152">
            <v>0</v>
          </cell>
          <cell r="GQ152" t="str">
            <v>EXKM40065</v>
          </cell>
          <cell r="GR152">
            <v>0</v>
          </cell>
          <cell r="GU152">
            <v>0</v>
          </cell>
          <cell r="GV152">
            <v>0</v>
          </cell>
          <cell r="GW152">
            <v>100</v>
          </cell>
          <cell r="GX152">
            <v>0</v>
          </cell>
          <cell r="GZ152" t="str">
            <v>EXKM40065</v>
          </cell>
          <cell r="HA152">
            <v>0</v>
          </cell>
          <cell r="HD152">
            <v>0</v>
          </cell>
          <cell r="HE152">
            <v>0</v>
          </cell>
          <cell r="HF152">
            <v>100</v>
          </cell>
          <cell r="HG152">
            <v>0</v>
          </cell>
          <cell r="HI152" t="str">
            <v>EXKM40065</v>
          </cell>
          <cell r="HJ152">
            <v>0</v>
          </cell>
          <cell r="HM152">
            <v>0</v>
          </cell>
          <cell r="HN152">
            <v>0</v>
          </cell>
          <cell r="HO152">
            <v>100</v>
          </cell>
          <cell r="HP152">
            <v>0</v>
          </cell>
          <cell r="HR152" t="str">
            <v>EXKM40065</v>
          </cell>
          <cell r="HS152">
            <v>0</v>
          </cell>
          <cell r="HV152">
            <v>0</v>
          </cell>
          <cell r="HW152">
            <v>0</v>
          </cell>
          <cell r="HX152">
            <v>100</v>
          </cell>
          <cell r="HY152">
            <v>0</v>
          </cell>
          <cell r="IA152" t="str">
            <v>EXKM40065</v>
          </cell>
          <cell r="IB152">
            <v>0</v>
          </cell>
          <cell r="IE152">
            <v>0</v>
          </cell>
          <cell r="IF152">
            <v>0</v>
          </cell>
          <cell r="IG152">
            <v>100</v>
          </cell>
          <cell r="IH152">
            <v>0</v>
          </cell>
          <cell r="IJ152" t="str">
            <v>EXKM40065</v>
          </cell>
          <cell r="IK152">
            <v>0</v>
          </cell>
          <cell r="IN152">
            <v>0</v>
          </cell>
          <cell r="IO152">
            <v>0</v>
          </cell>
          <cell r="IP152">
            <v>100</v>
          </cell>
          <cell r="IQ152">
            <v>0</v>
          </cell>
        </row>
        <row r="153">
          <cell r="A153" t="str">
            <v>EXKM40066</v>
          </cell>
          <cell r="B153">
            <v>0</v>
          </cell>
          <cell r="E153">
            <v>0</v>
          </cell>
          <cell r="F153">
            <v>0</v>
          </cell>
          <cell r="G153">
            <v>100</v>
          </cell>
          <cell r="H153">
            <v>0</v>
          </cell>
          <cell r="J153" t="str">
            <v>EXKM40066</v>
          </cell>
          <cell r="K153">
            <v>0</v>
          </cell>
          <cell r="N153">
            <v>0</v>
          </cell>
          <cell r="O153">
            <v>0</v>
          </cell>
          <cell r="P153">
            <v>100</v>
          </cell>
          <cell r="Q153">
            <v>0</v>
          </cell>
          <cell r="S153" t="str">
            <v>EXKM40066</v>
          </cell>
          <cell r="T153">
            <v>0</v>
          </cell>
          <cell r="W153">
            <v>0</v>
          </cell>
          <cell r="X153">
            <v>0</v>
          </cell>
          <cell r="Y153">
            <v>100</v>
          </cell>
          <cell r="Z153">
            <v>0</v>
          </cell>
          <cell r="AB153" t="str">
            <v>EXKM40066</v>
          </cell>
          <cell r="AC153">
            <v>0</v>
          </cell>
          <cell r="AF153">
            <v>0</v>
          </cell>
          <cell r="AG153">
            <v>0</v>
          </cell>
          <cell r="AH153">
            <v>100</v>
          </cell>
          <cell r="AI153">
            <v>0</v>
          </cell>
          <cell r="AK153" t="str">
            <v>EXKM40066</v>
          </cell>
          <cell r="AL153">
            <v>0</v>
          </cell>
          <cell r="AO153">
            <v>0</v>
          </cell>
          <cell r="AP153">
            <v>0</v>
          </cell>
          <cell r="AQ153">
            <v>100</v>
          </cell>
          <cell r="AR153">
            <v>0</v>
          </cell>
          <cell r="AT153" t="str">
            <v>EXKM40066</v>
          </cell>
          <cell r="AU153">
            <v>0</v>
          </cell>
          <cell r="AX153">
            <v>0</v>
          </cell>
          <cell r="AY153">
            <v>0</v>
          </cell>
          <cell r="AZ153">
            <v>100</v>
          </cell>
          <cell r="BA153">
            <v>0</v>
          </cell>
          <cell r="BC153" t="str">
            <v>EXKM40066</v>
          </cell>
          <cell r="BD153">
            <v>0</v>
          </cell>
          <cell r="BG153">
            <v>0</v>
          </cell>
          <cell r="BH153">
            <v>0</v>
          </cell>
          <cell r="BI153">
            <v>100</v>
          </cell>
          <cell r="BJ153">
            <v>0</v>
          </cell>
          <cell r="BL153" t="str">
            <v>EXKM40066</v>
          </cell>
          <cell r="BM153">
            <v>0</v>
          </cell>
          <cell r="BP153">
            <v>0</v>
          </cell>
          <cell r="BQ153">
            <v>0</v>
          </cell>
          <cell r="BR153">
            <v>100</v>
          </cell>
          <cell r="BS153">
            <v>0</v>
          </cell>
          <cell r="BU153" t="str">
            <v>EXKM40066</v>
          </cell>
          <cell r="BV153">
            <v>0</v>
          </cell>
          <cell r="BY153">
            <v>0</v>
          </cell>
          <cell r="BZ153">
            <v>0</v>
          </cell>
          <cell r="CA153">
            <v>100</v>
          </cell>
          <cell r="CB153">
            <v>0</v>
          </cell>
          <cell r="CD153" t="str">
            <v>EXKM40066</v>
          </cell>
          <cell r="CE153">
            <v>0</v>
          </cell>
          <cell r="CH153">
            <v>0</v>
          </cell>
          <cell r="CI153">
            <v>0</v>
          </cell>
          <cell r="CJ153">
            <v>100</v>
          </cell>
          <cell r="CK153">
            <v>0</v>
          </cell>
          <cell r="CM153" t="str">
            <v>EXKM40066</v>
          </cell>
          <cell r="CN153">
            <v>0</v>
          </cell>
          <cell r="CQ153">
            <v>0</v>
          </cell>
          <cell r="CR153">
            <v>0</v>
          </cell>
          <cell r="CS153">
            <v>100</v>
          </cell>
          <cell r="CT153">
            <v>0</v>
          </cell>
          <cell r="CV153" t="str">
            <v>EXKM40066</v>
          </cell>
          <cell r="CW153">
            <v>0</v>
          </cell>
          <cell r="CZ153">
            <v>0</v>
          </cell>
          <cell r="DA153">
            <v>0</v>
          </cell>
          <cell r="DB153">
            <v>100</v>
          </cell>
          <cell r="DC153">
            <v>0</v>
          </cell>
          <cell r="DE153" t="str">
            <v>EXKM40066</v>
          </cell>
          <cell r="DF153">
            <v>0</v>
          </cell>
          <cell r="DI153">
            <v>0</v>
          </cell>
          <cell r="DJ153">
            <v>0</v>
          </cell>
          <cell r="DK153">
            <v>100</v>
          </cell>
          <cell r="DN153" t="str">
            <v>EXKM40066</v>
          </cell>
          <cell r="DO153">
            <v>0</v>
          </cell>
          <cell r="DR153">
            <v>0</v>
          </cell>
          <cell r="DS153">
            <v>0</v>
          </cell>
          <cell r="DT153">
            <v>100</v>
          </cell>
          <cell r="DU153">
            <v>0</v>
          </cell>
          <cell r="DW153" t="str">
            <v>EXKM40066</v>
          </cell>
          <cell r="DX153">
            <v>0</v>
          </cell>
          <cell r="EA153">
            <v>0</v>
          </cell>
          <cell r="EB153">
            <v>0</v>
          </cell>
          <cell r="EC153">
            <v>100</v>
          </cell>
          <cell r="ED153">
            <v>0</v>
          </cell>
          <cell r="EF153" t="str">
            <v>EXKM40066</v>
          </cell>
          <cell r="EG153">
            <v>0</v>
          </cell>
          <cell r="EJ153">
            <v>0</v>
          </cell>
          <cell r="EK153">
            <v>0</v>
          </cell>
          <cell r="EL153">
            <v>100</v>
          </cell>
          <cell r="EM153">
            <v>0</v>
          </cell>
          <cell r="EO153" t="str">
            <v>EXKM40066</v>
          </cell>
          <cell r="EP153">
            <v>0</v>
          </cell>
          <cell r="ES153">
            <v>0</v>
          </cell>
          <cell r="ET153">
            <v>0</v>
          </cell>
          <cell r="EU153">
            <v>100</v>
          </cell>
          <cell r="EV153">
            <v>0</v>
          </cell>
          <cell r="EX153" t="str">
            <v>EXKM40066</v>
          </cell>
          <cell r="EY153">
            <v>0</v>
          </cell>
          <cell r="FB153">
            <v>0</v>
          </cell>
          <cell r="FC153">
            <v>0</v>
          </cell>
          <cell r="FD153">
            <v>100</v>
          </cell>
          <cell r="FE153">
            <v>0</v>
          </cell>
          <cell r="FG153" t="str">
            <v>EXKM40066</v>
          </cell>
          <cell r="FH153">
            <v>0</v>
          </cell>
          <cell r="FK153">
            <v>0</v>
          </cell>
          <cell r="FL153">
            <v>0</v>
          </cell>
          <cell r="FM153">
            <v>100</v>
          </cell>
          <cell r="FN153">
            <v>0</v>
          </cell>
          <cell r="FP153" t="str">
            <v>EXKM40066</v>
          </cell>
          <cell r="FQ153">
            <v>0</v>
          </cell>
          <cell r="FT153">
            <v>0</v>
          </cell>
          <cell r="FU153">
            <v>0</v>
          </cell>
          <cell r="FV153">
            <v>100</v>
          </cell>
          <cell r="FW153">
            <v>0</v>
          </cell>
          <cell r="FY153" t="str">
            <v>EXKM40066</v>
          </cell>
          <cell r="FZ153">
            <v>0</v>
          </cell>
          <cell r="GC153">
            <v>0</v>
          </cell>
          <cell r="GD153">
            <v>0</v>
          </cell>
          <cell r="GE153">
            <v>100</v>
          </cell>
          <cell r="GF153">
            <v>0</v>
          </cell>
          <cell r="GH153" t="str">
            <v>EXKM40066</v>
          </cell>
          <cell r="GI153">
            <v>0</v>
          </cell>
          <cell r="GL153">
            <v>0</v>
          </cell>
          <cell r="GM153">
            <v>0</v>
          </cell>
          <cell r="GN153">
            <v>100</v>
          </cell>
          <cell r="GO153">
            <v>0</v>
          </cell>
          <cell r="GQ153" t="str">
            <v>EXKM40066</v>
          </cell>
          <cell r="GR153">
            <v>0</v>
          </cell>
          <cell r="GU153">
            <v>0</v>
          </cell>
          <cell r="GV153">
            <v>0</v>
          </cell>
          <cell r="GW153">
            <v>100</v>
          </cell>
          <cell r="GX153">
            <v>0</v>
          </cell>
          <cell r="GZ153" t="str">
            <v>EXKM40066</v>
          </cell>
          <cell r="HA153">
            <v>0</v>
          </cell>
          <cell r="HD153">
            <v>0</v>
          </cell>
          <cell r="HE153">
            <v>0</v>
          </cell>
          <cell r="HF153">
            <v>100</v>
          </cell>
          <cell r="HG153">
            <v>0</v>
          </cell>
          <cell r="HI153" t="str">
            <v>EXKM40066</v>
          </cell>
          <cell r="HJ153">
            <v>0</v>
          </cell>
          <cell r="HM153">
            <v>0</v>
          </cell>
          <cell r="HN153">
            <v>0</v>
          </cell>
          <cell r="HO153">
            <v>100</v>
          </cell>
          <cell r="HP153">
            <v>0</v>
          </cell>
          <cell r="HR153" t="str">
            <v>EXKM40066</v>
          </cell>
          <cell r="HS153">
            <v>0</v>
          </cell>
          <cell r="HV153">
            <v>0</v>
          </cell>
          <cell r="HW153">
            <v>0</v>
          </cell>
          <cell r="HX153">
            <v>100</v>
          </cell>
          <cell r="HY153">
            <v>0</v>
          </cell>
          <cell r="IA153" t="str">
            <v>EXKM40066</v>
          </cell>
          <cell r="IB153">
            <v>0</v>
          </cell>
          <cell r="IE153">
            <v>0</v>
          </cell>
          <cell r="IF153">
            <v>0</v>
          </cell>
          <cell r="IG153">
            <v>100</v>
          </cell>
          <cell r="IH153">
            <v>0</v>
          </cell>
          <cell r="IJ153" t="str">
            <v>EXKM40066</v>
          </cell>
          <cell r="IK153">
            <v>0</v>
          </cell>
          <cell r="IN153">
            <v>0</v>
          </cell>
          <cell r="IO153">
            <v>0</v>
          </cell>
          <cell r="IP153">
            <v>100</v>
          </cell>
          <cell r="IQ153">
            <v>0</v>
          </cell>
        </row>
        <row r="154">
          <cell r="A154" t="str">
            <v>EXKM40071</v>
          </cell>
          <cell r="B154">
            <v>0</v>
          </cell>
          <cell r="E154">
            <v>0</v>
          </cell>
          <cell r="F154">
            <v>0</v>
          </cell>
          <cell r="G154">
            <v>100</v>
          </cell>
          <cell r="H154">
            <v>0</v>
          </cell>
          <cell r="J154" t="str">
            <v>EXKM40071</v>
          </cell>
          <cell r="K154">
            <v>0</v>
          </cell>
          <cell r="N154">
            <v>0</v>
          </cell>
          <cell r="O154">
            <v>0</v>
          </cell>
          <cell r="P154">
            <v>100</v>
          </cell>
          <cell r="Q154">
            <v>0</v>
          </cell>
          <cell r="S154" t="str">
            <v>EXKM40071</v>
          </cell>
          <cell r="T154">
            <v>0</v>
          </cell>
          <cell r="W154">
            <v>0</v>
          </cell>
          <cell r="X154">
            <v>0</v>
          </cell>
          <cell r="Y154">
            <v>100</v>
          </cell>
          <cell r="Z154">
            <v>0</v>
          </cell>
          <cell r="AB154" t="str">
            <v>EXKM40071</v>
          </cell>
          <cell r="AC154">
            <v>0</v>
          </cell>
          <cell r="AF154">
            <v>0</v>
          </cell>
          <cell r="AG154">
            <v>0</v>
          </cell>
          <cell r="AH154">
            <v>100</v>
          </cell>
          <cell r="AI154">
            <v>0</v>
          </cell>
          <cell r="AK154" t="str">
            <v>EXKM40071</v>
          </cell>
          <cell r="AL154">
            <v>0</v>
          </cell>
          <cell r="AO154">
            <v>0</v>
          </cell>
          <cell r="AP154">
            <v>0</v>
          </cell>
          <cell r="AQ154">
            <v>100</v>
          </cell>
          <cell r="AR154">
            <v>0</v>
          </cell>
          <cell r="AT154" t="str">
            <v>EXKM40071</v>
          </cell>
          <cell r="AU154">
            <v>0</v>
          </cell>
          <cell r="AX154">
            <v>0</v>
          </cell>
          <cell r="AY154">
            <v>0</v>
          </cell>
          <cell r="AZ154">
            <v>100</v>
          </cell>
          <cell r="BA154">
            <v>0</v>
          </cell>
          <cell r="BC154" t="str">
            <v>EXKM40071</v>
          </cell>
          <cell r="BD154">
            <v>0</v>
          </cell>
          <cell r="BG154">
            <v>0</v>
          </cell>
          <cell r="BH154">
            <v>0</v>
          </cell>
          <cell r="BI154">
            <v>100</v>
          </cell>
          <cell r="BJ154">
            <v>0</v>
          </cell>
          <cell r="BL154" t="str">
            <v>EXKM40071</v>
          </cell>
          <cell r="BM154">
            <v>0</v>
          </cell>
          <cell r="BP154">
            <v>0</v>
          </cell>
          <cell r="BQ154">
            <v>0</v>
          </cell>
          <cell r="BR154">
            <v>100</v>
          </cell>
          <cell r="BS154">
            <v>0</v>
          </cell>
          <cell r="BU154" t="str">
            <v>EXKM40071</v>
          </cell>
          <cell r="BV154">
            <v>0</v>
          </cell>
          <cell r="BY154">
            <v>0</v>
          </cell>
          <cell r="BZ154">
            <v>0</v>
          </cell>
          <cell r="CA154">
            <v>100</v>
          </cell>
          <cell r="CB154">
            <v>0</v>
          </cell>
          <cell r="CD154" t="str">
            <v>EXKM40071</v>
          </cell>
          <cell r="CE154">
            <v>0</v>
          </cell>
          <cell r="CH154">
            <v>0</v>
          </cell>
          <cell r="CI154">
            <v>0</v>
          </cell>
          <cell r="CJ154">
            <v>100</v>
          </cell>
          <cell r="CK154">
            <v>0</v>
          </cell>
          <cell r="CM154" t="str">
            <v>EXKM40071</v>
          </cell>
          <cell r="CN154">
            <v>0</v>
          </cell>
          <cell r="CQ154">
            <v>0</v>
          </cell>
          <cell r="CR154">
            <v>0</v>
          </cell>
          <cell r="CS154">
            <v>100</v>
          </cell>
          <cell r="CT154">
            <v>0</v>
          </cell>
          <cell r="CV154" t="str">
            <v>EXKM40071</v>
          </cell>
          <cell r="CW154">
            <v>0</v>
          </cell>
          <cell r="CZ154">
            <v>0</v>
          </cell>
          <cell r="DA154">
            <v>0</v>
          </cell>
          <cell r="DB154">
            <v>100</v>
          </cell>
          <cell r="DC154">
            <v>0</v>
          </cell>
          <cell r="DE154" t="str">
            <v>EXKM40071</v>
          </cell>
          <cell r="DF154">
            <v>0</v>
          </cell>
          <cell r="DI154">
            <v>0</v>
          </cell>
          <cell r="DJ154">
            <v>0</v>
          </cell>
          <cell r="DK154">
            <v>100</v>
          </cell>
          <cell r="DN154" t="str">
            <v>EXKM40071</v>
          </cell>
          <cell r="DO154">
            <v>0</v>
          </cell>
          <cell r="DR154">
            <v>0</v>
          </cell>
          <cell r="DS154">
            <v>0</v>
          </cell>
          <cell r="DT154">
            <v>100</v>
          </cell>
          <cell r="DU154">
            <v>0</v>
          </cell>
          <cell r="DW154" t="str">
            <v>EXKM40071</v>
          </cell>
          <cell r="DX154">
            <v>0</v>
          </cell>
          <cell r="EA154">
            <v>0</v>
          </cell>
          <cell r="EB154">
            <v>0</v>
          </cell>
          <cell r="EC154">
            <v>100</v>
          </cell>
          <cell r="ED154">
            <v>0</v>
          </cell>
          <cell r="EF154" t="str">
            <v>EXKM40071</v>
          </cell>
          <cell r="EG154">
            <v>0</v>
          </cell>
          <cell r="EJ154">
            <v>0</v>
          </cell>
          <cell r="EK154">
            <v>0</v>
          </cell>
          <cell r="EL154">
            <v>100</v>
          </cell>
          <cell r="EM154">
            <v>0</v>
          </cell>
          <cell r="EO154" t="str">
            <v>EXKM40071</v>
          </cell>
          <cell r="EP154">
            <v>0</v>
          </cell>
          <cell r="ES154">
            <v>0</v>
          </cell>
          <cell r="ET154">
            <v>0</v>
          </cell>
          <cell r="EU154">
            <v>100</v>
          </cell>
          <cell r="EV154">
            <v>0</v>
          </cell>
          <cell r="EX154" t="str">
            <v>EXKM40071</v>
          </cell>
          <cell r="EY154">
            <v>0</v>
          </cell>
          <cell r="FB154">
            <v>0</v>
          </cell>
          <cell r="FC154">
            <v>0</v>
          </cell>
          <cell r="FD154">
            <v>100</v>
          </cell>
          <cell r="FE154">
            <v>0</v>
          </cell>
          <cell r="FG154" t="str">
            <v>EXKM40071</v>
          </cell>
          <cell r="FH154">
            <v>0</v>
          </cell>
          <cell r="FK154">
            <v>0</v>
          </cell>
          <cell r="FL154">
            <v>0</v>
          </cell>
          <cell r="FM154">
            <v>100</v>
          </cell>
          <cell r="FN154">
            <v>0</v>
          </cell>
          <cell r="FP154" t="str">
            <v>EXKM40071</v>
          </cell>
          <cell r="FQ154">
            <v>0</v>
          </cell>
          <cell r="FT154">
            <v>0</v>
          </cell>
          <cell r="FU154">
            <v>0</v>
          </cell>
          <cell r="FV154">
            <v>100</v>
          </cell>
          <cell r="FW154">
            <v>0</v>
          </cell>
          <cell r="FY154" t="str">
            <v>EXKM40071</v>
          </cell>
          <cell r="FZ154">
            <v>0</v>
          </cell>
          <cell r="GC154">
            <v>0</v>
          </cell>
          <cell r="GD154">
            <v>0</v>
          </cell>
          <cell r="GE154">
            <v>100</v>
          </cell>
          <cell r="GF154">
            <v>0</v>
          </cell>
          <cell r="GH154" t="str">
            <v>EXKM40071</v>
          </cell>
          <cell r="GI154">
            <v>0</v>
          </cell>
          <cell r="GL154">
            <v>0</v>
          </cell>
          <cell r="GM154">
            <v>0</v>
          </cell>
          <cell r="GN154">
            <v>100</v>
          </cell>
          <cell r="GO154">
            <v>0</v>
          </cell>
          <cell r="GQ154" t="str">
            <v>EXKM40071</v>
          </cell>
          <cell r="GR154">
            <v>0</v>
          </cell>
          <cell r="GU154">
            <v>0</v>
          </cell>
          <cell r="GV154">
            <v>0</v>
          </cell>
          <cell r="GW154">
            <v>100</v>
          </cell>
          <cell r="GX154">
            <v>0</v>
          </cell>
          <cell r="GZ154" t="str">
            <v>EXKM40071</v>
          </cell>
          <cell r="HA154">
            <v>0</v>
          </cell>
          <cell r="HD154">
            <v>0</v>
          </cell>
          <cell r="HE154">
            <v>0</v>
          </cell>
          <cell r="HF154">
            <v>100</v>
          </cell>
          <cell r="HG154">
            <v>0</v>
          </cell>
          <cell r="HI154" t="str">
            <v>EXKM40071</v>
          </cell>
          <cell r="HJ154">
            <v>0</v>
          </cell>
          <cell r="HM154">
            <v>0</v>
          </cell>
          <cell r="HN154">
            <v>0</v>
          </cell>
          <cell r="HO154">
            <v>100</v>
          </cell>
          <cell r="HP154">
            <v>0</v>
          </cell>
          <cell r="HR154" t="str">
            <v>EXKM40071</v>
          </cell>
          <cell r="HS154">
            <v>0</v>
          </cell>
          <cell r="HV154">
            <v>0</v>
          </cell>
          <cell r="HW154">
            <v>0</v>
          </cell>
          <cell r="HX154">
            <v>100</v>
          </cell>
          <cell r="HY154">
            <v>0</v>
          </cell>
          <cell r="IA154" t="str">
            <v>EXKM40071</v>
          </cell>
          <cell r="IB154">
            <v>0</v>
          </cell>
          <cell r="IE154">
            <v>0</v>
          </cell>
          <cell r="IF154">
            <v>0</v>
          </cell>
          <cell r="IG154">
            <v>100</v>
          </cell>
          <cell r="IH154">
            <v>0</v>
          </cell>
          <cell r="IJ154" t="str">
            <v>EXKM40071</v>
          </cell>
          <cell r="IK154">
            <v>0</v>
          </cell>
          <cell r="IN154">
            <v>0</v>
          </cell>
          <cell r="IO154">
            <v>0</v>
          </cell>
          <cell r="IP154">
            <v>100</v>
          </cell>
          <cell r="IQ154">
            <v>0</v>
          </cell>
        </row>
        <row r="155">
          <cell r="A155" t="str">
            <v>EXKM40085</v>
          </cell>
          <cell r="B155">
            <v>0</v>
          </cell>
          <cell r="E155">
            <v>0</v>
          </cell>
          <cell r="F155">
            <v>0</v>
          </cell>
          <cell r="G155">
            <v>100</v>
          </cell>
          <cell r="H155">
            <v>0</v>
          </cell>
          <cell r="J155" t="str">
            <v>EXKM40085</v>
          </cell>
          <cell r="K155">
            <v>0</v>
          </cell>
          <cell r="N155">
            <v>0</v>
          </cell>
          <cell r="O155">
            <v>0</v>
          </cell>
          <cell r="P155">
            <v>100</v>
          </cell>
          <cell r="Q155">
            <v>0</v>
          </cell>
          <cell r="S155" t="str">
            <v>EXKM40085</v>
          </cell>
          <cell r="T155">
            <v>0</v>
          </cell>
          <cell r="W155">
            <v>0</v>
          </cell>
          <cell r="X155">
            <v>0</v>
          </cell>
          <cell r="Y155">
            <v>100</v>
          </cell>
          <cell r="Z155">
            <v>0</v>
          </cell>
          <cell r="AB155" t="str">
            <v>EXKM40085</v>
          </cell>
          <cell r="AC155">
            <v>0</v>
          </cell>
          <cell r="AF155">
            <v>0</v>
          </cell>
          <cell r="AG155">
            <v>0</v>
          </cell>
          <cell r="AH155">
            <v>100</v>
          </cell>
          <cell r="AI155">
            <v>0</v>
          </cell>
          <cell r="AK155" t="str">
            <v>EXKM40085</v>
          </cell>
          <cell r="AL155">
            <v>0</v>
          </cell>
          <cell r="AO155">
            <v>0</v>
          </cell>
          <cell r="AP155">
            <v>0</v>
          </cell>
          <cell r="AQ155">
            <v>100</v>
          </cell>
          <cell r="AR155">
            <v>0</v>
          </cell>
          <cell r="AT155" t="str">
            <v>EXKM40085</v>
          </cell>
          <cell r="AU155">
            <v>0</v>
          </cell>
          <cell r="AX155">
            <v>0</v>
          </cell>
          <cell r="AY155">
            <v>0</v>
          </cell>
          <cell r="AZ155">
            <v>100</v>
          </cell>
          <cell r="BA155">
            <v>0</v>
          </cell>
          <cell r="BC155" t="str">
            <v>EXKM40085</v>
          </cell>
          <cell r="BD155">
            <v>0</v>
          </cell>
          <cell r="BG155">
            <v>0</v>
          </cell>
          <cell r="BH155">
            <v>0</v>
          </cell>
          <cell r="BI155">
            <v>100</v>
          </cell>
          <cell r="BJ155">
            <v>0</v>
          </cell>
          <cell r="BL155" t="str">
            <v>EXKM40085</v>
          </cell>
          <cell r="BM155">
            <v>0</v>
          </cell>
          <cell r="BP155">
            <v>0</v>
          </cell>
          <cell r="BQ155">
            <v>0</v>
          </cell>
          <cell r="BR155">
            <v>100</v>
          </cell>
          <cell r="BS155">
            <v>0</v>
          </cell>
          <cell r="BU155" t="str">
            <v>EXKM40085</v>
          </cell>
          <cell r="BV155">
            <v>0</v>
          </cell>
          <cell r="BY155">
            <v>0</v>
          </cell>
          <cell r="BZ155">
            <v>0</v>
          </cell>
          <cell r="CA155">
            <v>100</v>
          </cell>
          <cell r="CB155">
            <v>0</v>
          </cell>
          <cell r="CD155" t="str">
            <v>EXKM40085</v>
          </cell>
          <cell r="CE155">
            <v>0</v>
          </cell>
          <cell r="CH155">
            <v>0</v>
          </cell>
          <cell r="CI155">
            <v>0</v>
          </cell>
          <cell r="CJ155">
            <v>100</v>
          </cell>
          <cell r="CK155">
            <v>0</v>
          </cell>
          <cell r="CM155" t="str">
            <v>EXKM40085</v>
          </cell>
          <cell r="CN155">
            <v>0</v>
          </cell>
          <cell r="CQ155">
            <v>0</v>
          </cell>
          <cell r="CR155">
            <v>0</v>
          </cell>
          <cell r="CS155">
            <v>100</v>
          </cell>
          <cell r="CT155">
            <v>0</v>
          </cell>
          <cell r="CV155" t="str">
            <v>EXKM40085</v>
          </cell>
          <cell r="CW155">
            <v>0</v>
          </cell>
          <cell r="CZ155">
            <v>0</v>
          </cell>
          <cell r="DA155">
            <v>0</v>
          </cell>
          <cell r="DB155">
            <v>100</v>
          </cell>
          <cell r="DC155">
            <v>0</v>
          </cell>
          <cell r="DE155" t="str">
            <v>EXKM40085</v>
          </cell>
          <cell r="DF155">
            <v>0</v>
          </cell>
          <cell r="DI155">
            <v>0</v>
          </cell>
          <cell r="DJ155">
            <v>0</v>
          </cell>
          <cell r="DK155">
            <v>100</v>
          </cell>
          <cell r="DN155" t="str">
            <v>EXKM40085</v>
          </cell>
          <cell r="DO155">
            <v>0</v>
          </cell>
          <cell r="DR155">
            <v>0</v>
          </cell>
          <cell r="DS155">
            <v>0</v>
          </cell>
          <cell r="DT155">
            <v>100</v>
          </cell>
          <cell r="DU155">
            <v>0</v>
          </cell>
          <cell r="DW155" t="str">
            <v>EXKM40085</v>
          </cell>
          <cell r="DX155">
            <v>0</v>
          </cell>
          <cell r="EA155">
            <v>0</v>
          </cell>
          <cell r="EB155">
            <v>0</v>
          </cell>
          <cell r="EC155">
            <v>100</v>
          </cell>
          <cell r="ED155">
            <v>0</v>
          </cell>
          <cell r="EF155" t="str">
            <v>EXKM40085</v>
          </cell>
          <cell r="EG155">
            <v>0</v>
          </cell>
          <cell r="EJ155">
            <v>0</v>
          </cell>
          <cell r="EK155">
            <v>0</v>
          </cell>
          <cell r="EL155">
            <v>100</v>
          </cell>
          <cell r="EM155">
            <v>0</v>
          </cell>
          <cell r="EO155" t="str">
            <v>EXKM40085</v>
          </cell>
          <cell r="EP155">
            <v>0</v>
          </cell>
          <cell r="ES155">
            <v>0</v>
          </cell>
          <cell r="ET155">
            <v>0</v>
          </cell>
          <cell r="EU155">
            <v>100</v>
          </cell>
          <cell r="EV155">
            <v>0</v>
          </cell>
          <cell r="EX155" t="str">
            <v>EXKM40085</v>
          </cell>
          <cell r="EY155">
            <v>0</v>
          </cell>
          <cell r="FB155">
            <v>0</v>
          </cell>
          <cell r="FC155">
            <v>0</v>
          </cell>
          <cell r="FD155">
            <v>100</v>
          </cell>
          <cell r="FE155">
            <v>0</v>
          </cell>
          <cell r="FG155" t="str">
            <v>EXKM40085</v>
          </cell>
          <cell r="FH155">
            <v>0</v>
          </cell>
          <cell r="FK155">
            <v>0</v>
          </cell>
          <cell r="FL155">
            <v>0</v>
          </cell>
          <cell r="FM155">
            <v>100</v>
          </cell>
          <cell r="FN155">
            <v>0</v>
          </cell>
          <cell r="FP155" t="str">
            <v>EXKM40085</v>
          </cell>
          <cell r="FQ155">
            <v>0</v>
          </cell>
          <cell r="FT155">
            <v>0</v>
          </cell>
          <cell r="FU155">
            <v>0</v>
          </cell>
          <cell r="FV155">
            <v>100</v>
          </cell>
          <cell r="FW155">
            <v>0</v>
          </cell>
          <cell r="FY155" t="str">
            <v>EXKM40085</v>
          </cell>
          <cell r="FZ155">
            <v>0</v>
          </cell>
          <cell r="GC155">
            <v>0</v>
          </cell>
          <cell r="GD155">
            <v>0</v>
          </cell>
          <cell r="GE155">
            <v>100</v>
          </cell>
          <cell r="GF155">
            <v>0</v>
          </cell>
          <cell r="GH155" t="str">
            <v>EXKM40085</v>
          </cell>
          <cell r="GI155">
            <v>0</v>
          </cell>
          <cell r="GL155">
            <v>0</v>
          </cell>
          <cell r="GM155">
            <v>0</v>
          </cell>
          <cell r="GN155">
            <v>100</v>
          </cell>
          <cell r="GO155">
            <v>0</v>
          </cell>
          <cell r="GQ155" t="str">
            <v>EXKM40085</v>
          </cell>
          <cell r="GR155">
            <v>0</v>
          </cell>
          <cell r="GU155">
            <v>0</v>
          </cell>
          <cell r="GV155">
            <v>0</v>
          </cell>
          <cell r="GW155">
            <v>100</v>
          </cell>
          <cell r="GX155">
            <v>0</v>
          </cell>
          <cell r="GZ155" t="str">
            <v>EXKM40085</v>
          </cell>
          <cell r="HA155">
            <v>0</v>
          </cell>
          <cell r="HD155">
            <v>0</v>
          </cell>
          <cell r="HE155">
            <v>0</v>
          </cell>
          <cell r="HF155">
            <v>100</v>
          </cell>
          <cell r="HG155">
            <v>0</v>
          </cell>
          <cell r="HI155" t="str">
            <v>EXKM40085</v>
          </cell>
          <cell r="HJ155">
            <v>0</v>
          </cell>
          <cell r="HM155">
            <v>0</v>
          </cell>
          <cell r="HN155">
            <v>0</v>
          </cell>
          <cell r="HO155">
            <v>100</v>
          </cell>
          <cell r="HP155">
            <v>0</v>
          </cell>
          <cell r="HR155" t="str">
            <v>EXKM40085</v>
          </cell>
          <cell r="HS155">
            <v>0</v>
          </cell>
          <cell r="HV155">
            <v>0</v>
          </cell>
          <cell r="HW155">
            <v>0</v>
          </cell>
          <cell r="HX155">
            <v>100</v>
          </cell>
          <cell r="HY155">
            <v>0</v>
          </cell>
          <cell r="IA155" t="str">
            <v>EXKM40085</v>
          </cell>
          <cell r="IB155">
            <v>0</v>
          </cell>
          <cell r="IE155">
            <v>0</v>
          </cell>
          <cell r="IF155">
            <v>0</v>
          </cell>
          <cell r="IG155">
            <v>100</v>
          </cell>
          <cell r="IH155">
            <v>0</v>
          </cell>
          <cell r="IJ155" t="str">
            <v>EXKM40085</v>
          </cell>
          <cell r="IK155">
            <v>0</v>
          </cell>
          <cell r="IN155">
            <v>0</v>
          </cell>
          <cell r="IO155">
            <v>0</v>
          </cell>
          <cell r="IP155">
            <v>100</v>
          </cell>
          <cell r="IQ155">
            <v>0</v>
          </cell>
        </row>
        <row r="156">
          <cell r="A156" t="str">
            <v>EXRT20012</v>
          </cell>
          <cell r="B156">
            <v>0</v>
          </cell>
          <cell r="E156">
            <v>0</v>
          </cell>
          <cell r="F156">
            <v>0</v>
          </cell>
          <cell r="G156">
            <v>100</v>
          </cell>
          <cell r="H156">
            <v>0</v>
          </cell>
          <cell r="J156" t="str">
            <v>EXRT20012</v>
          </cell>
          <cell r="K156">
            <v>0</v>
          </cell>
          <cell r="N156">
            <v>0</v>
          </cell>
          <cell r="O156">
            <v>0</v>
          </cell>
          <cell r="P156">
            <v>100</v>
          </cell>
          <cell r="Q156">
            <v>0</v>
          </cell>
          <cell r="S156" t="str">
            <v>EXRT20012</v>
          </cell>
          <cell r="T156">
            <v>0</v>
          </cell>
          <cell r="W156">
            <v>0</v>
          </cell>
          <cell r="X156">
            <v>0</v>
          </cell>
          <cell r="Y156">
            <v>100</v>
          </cell>
          <cell r="Z156">
            <v>0</v>
          </cell>
          <cell r="AB156" t="str">
            <v>EXRT20012</v>
          </cell>
          <cell r="AC156">
            <v>0</v>
          </cell>
          <cell r="AF156">
            <v>0</v>
          </cell>
          <cell r="AG156">
            <v>0</v>
          </cell>
          <cell r="AH156">
            <v>100</v>
          </cell>
          <cell r="AI156">
            <v>0</v>
          </cell>
          <cell r="AK156" t="str">
            <v>EXRT20012</v>
          </cell>
          <cell r="AL156">
            <v>0</v>
          </cell>
          <cell r="AO156">
            <v>0</v>
          </cell>
          <cell r="AP156">
            <v>0</v>
          </cell>
          <cell r="AQ156">
            <v>100</v>
          </cell>
          <cell r="AR156">
            <v>0</v>
          </cell>
          <cell r="AT156" t="str">
            <v>EXRT20012</v>
          </cell>
          <cell r="AU156">
            <v>0</v>
          </cell>
          <cell r="AX156">
            <v>0</v>
          </cell>
          <cell r="AY156">
            <v>0</v>
          </cell>
          <cell r="AZ156">
            <v>100</v>
          </cell>
          <cell r="BA156">
            <v>0</v>
          </cell>
          <cell r="BC156" t="str">
            <v>EXRT20012</v>
          </cell>
          <cell r="BD156">
            <v>0</v>
          </cell>
          <cell r="BG156">
            <v>0</v>
          </cell>
          <cell r="BH156">
            <v>0</v>
          </cell>
          <cell r="BI156">
            <v>100</v>
          </cell>
          <cell r="BJ156">
            <v>0</v>
          </cell>
          <cell r="BL156" t="str">
            <v>EXRT20012</v>
          </cell>
          <cell r="BM156">
            <v>0</v>
          </cell>
          <cell r="BP156">
            <v>0</v>
          </cell>
          <cell r="BQ156">
            <v>0</v>
          </cell>
          <cell r="BR156">
            <v>100</v>
          </cell>
          <cell r="BS156">
            <v>0</v>
          </cell>
          <cell r="BU156" t="str">
            <v>EXRT20012</v>
          </cell>
          <cell r="BV156">
            <v>0</v>
          </cell>
          <cell r="BY156">
            <v>0</v>
          </cell>
          <cell r="BZ156">
            <v>0</v>
          </cell>
          <cell r="CA156">
            <v>100</v>
          </cell>
          <cell r="CB156">
            <v>0</v>
          </cell>
          <cell r="CD156" t="str">
            <v>EXRT20012</v>
          </cell>
          <cell r="CE156">
            <v>0</v>
          </cell>
          <cell r="CH156">
            <v>0</v>
          </cell>
          <cell r="CI156">
            <v>0</v>
          </cell>
          <cell r="CJ156">
            <v>100</v>
          </cell>
          <cell r="CK156">
            <v>0</v>
          </cell>
          <cell r="CM156" t="str">
            <v>EXRT20012</v>
          </cell>
          <cell r="CN156">
            <v>0</v>
          </cell>
          <cell r="CQ156">
            <v>0</v>
          </cell>
          <cell r="CR156">
            <v>0</v>
          </cell>
          <cell r="CS156">
            <v>100</v>
          </cell>
          <cell r="CT156">
            <v>0</v>
          </cell>
          <cell r="CV156" t="str">
            <v>EXRT20012</v>
          </cell>
          <cell r="CW156">
            <v>0</v>
          </cell>
          <cell r="CZ156">
            <v>0</v>
          </cell>
          <cell r="DA156">
            <v>0</v>
          </cell>
          <cell r="DB156">
            <v>100</v>
          </cell>
          <cell r="DC156">
            <v>0</v>
          </cell>
          <cell r="DE156" t="str">
            <v>EXRT20012</v>
          </cell>
          <cell r="DF156">
            <v>0</v>
          </cell>
          <cell r="DI156">
            <v>0</v>
          </cell>
          <cell r="DJ156">
            <v>0</v>
          </cell>
          <cell r="DK156">
            <v>100</v>
          </cell>
          <cell r="DN156" t="str">
            <v>EXRT20012</v>
          </cell>
          <cell r="DO156">
            <v>0</v>
          </cell>
          <cell r="DR156">
            <v>0</v>
          </cell>
          <cell r="DS156">
            <v>0</v>
          </cell>
          <cell r="DT156">
            <v>100</v>
          </cell>
          <cell r="DU156">
            <v>0</v>
          </cell>
          <cell r="DW156" t="str">
            <v>EXRT20012</v>
          </cell>
          <cell r="DX156">
            <v>0</v>
          </cell>
          <cell r="EA156">
            <v>0</v>
          </cell>
          <cell r="EB156">
            <v>0</v>
          </cell>
          <cell r="EC156">
            <v>100</v>
          </cell>
          <cell r="ED156">
            <v>0</v>
          </cell>
          <cell r="EF156" t="str">
            <v>EXRT20012</v>
          </cell>
          <cell r="EG156">
            <v>0</v>
          </cell>
          <cell r="EJ156">
            <v>0</v>
          </cell>
          <cell r="EK156">
            <v>0</v>
          </cell>
          <cell r="EL156">
            <v>100</v>
          </cell>
          <cell r="EM156">
            <v>0</v>
          </cell>
          <cell r="EO156" t="str">
            <v>EXRT20012</v>
          </cell>
          <cell r="EP156">
            <v>0</v>
          </cell>
          <cell r="ES156">
            <v>0</v>
          </cell>
          <cell r="ET156">
            <v>0</v>
          </cell>
          <cell r="EU156">
            <v>100</v>
          </cell>
          <cell r="EV156">
            <v>0</v>
          </cell>
          <cell r="EX156" t="str">
            <v>EXRT20012</v>
          </cell>
          <cell r="EY156">
            <v>0</v>
          </cell>
          <cell r="FB156">
            <v>0</v>
          </cell>
          <cell r="FC156">
            <v>0</v>
          </cell>
          <cell r="FD156">
            <v>100</v>
          </cell>
          <cell r="FE156">
            <v>0</v>
          </cell>
          <cell r="FG156" t="str">
            <v>EXRT20012</v>
          </cell>
          <cell r="FH156">
            <v>0</v>
          </cell>
          <cell r="FK156">
            <v>0</v>
          </cell>
          <cell r="FL156">
            <v>0</v>
          </cell>
          <cell r="FM156">
            <v>100</v>
          </cell>
          <cell r="FN156">
            <v>0</v>
          </cell>
          <cell r="FP156" t="str">
            <v>EXRT20012</v>
          </cell>
          <cell r="FQ156">
            <v>0</v>
          </cell>
          <cell r="FT156">
            <v>0</v>
          </cell>
          <cell r="FU156">
            <v>0</v>
          </cell>
          <cell r="FV156">
            <v>100</v>
          </cell>
          <cell r="FW156">
            <v>0</v>
          </cell>
          <cell r="FY156" t="str">
            <v>EXRT20012</v>
          </cell>
          <cell r="FZ156">
            <v>0</v>
          </cell>
          <cell r="GC156">
            <v>0</v>
          </cell>
          <cell r="GD156">
            <v>0</v>
          </cell>
          <cell r="GE156">
            <v>100</v>
          </cell>
          <cell r="GF156">
            <v>0</v>
          </cell>
          <cell r="GH156" t="str">
            <v>EXRT20012</v>
          </cell>
          <cell r="GI156">
            <v>0</v>
          </cell>
          <cell r="GL156">
            <v>0</v>
          </cell>
          <cell r="GM156">
            <v>0</v>
          </cell>
          <cell r="GN156">
            <v>100</v>
          </cell>
          <cell r="GO156">
            <v>0</v>
          </cell>
          <cell r="GQ156" t="str">
            <v>EXRT20012</v>
          </cell>
          <cell r="GR156">
            <v>0</v>
          </cell>
          <cell r="GU156">
            <v>0</v>
          </cell>
          <cell r="GV156">
            <v>0</v>
          </cell>
          <cell r="GW156">
            <v>100</v>
          </cell>
          <cell r="GX156">
            <v>0</v>
          </cell>
          <cell r="GZ156" t="str">
            <v>EXRT20012</v>
          </cell>
          <cell r="HA156">
            <v>0</v>
          </cell>
          <cell r="HD156">
            <v>0</v>
          </cell>
          <cell r="HE156">
            <v>0</v>
          </cell>
          <cell r="HF156">
            <v>100</v>
          </cell>
          <cell r="HG156">
            <v>0</v>
          </cell>
          <cell r="HI156" t="str">
            <v>EXRT20012</v>
          </cell>
          <cell r="HJ156">
            <v>0</v>
          </cell>
          <cell r="HM156">
            <v>0</v>
          </cell>
          <cell r="HN156">
            <v>0</v>
          </cell>
          <cell r="HO156">
            <v>100</v>
          </cell>
          <cell r="HP156">
            <v>0</v>
          </cell>
          <cell r="HR156" t="str">
            <v>EXRT20012</v>
          </cell>
          <cell r="HS156">
            <v>0</v>
          </cell>
          <cell r="HV156">
            <v>0</v>
          </cell>
          <cell r="HW156">
            <v>0</v>
          </cell>
          <cell r="HX156">
            <v>100</v>
          </cell>
          <cell r="HY156">
            <v>0</v>
          </cell>
          <cell r="IA156" t="str">
            <v>EXRT20012</v>
          </cell>
          <cell r="IB156">
            <v>0</v>
          </cell>
          <cell r="IE156">
            <v>0</v>
          </cell>
          <cell r="IF156">
            <v>0</v>
          </cell>
          <cell r="IG156">
            <v>100</v>
          </cell>
          <cell r="IH156">
            <v>0</v>
          </cell>
          <cell r="IJ156" t="str">
            <v>EXRT20012</v>
          </cell>
          <cell r="IK156">
            <v>0</v>
          </cell>
          <cell r="IN156">
            <v>0</v>
          </cell>
          <cell r="IO156">
            <v>0</v>
          </cell>
          <cell r="IP156">
            <v>100</v>
          </cell>
          <cell r="IQ156">
            <v>0</v>
          </cell>
        </row>
        <row r="157">
          <cell r="A157" t="str">
            <v>EXRT20013</v>
          </cell>
          <cell r="B157">
            <v>0</v>
          </cell>
          <cell r="E157">
            <v>0</v>
          </cell>
          <cell r="F157">
            <v>0</v>
          </cell>
          <cell r="G157">
            <v>100</v>
          </cell>
          <cell r="H157">
            <v>0</v>
          </cell>
          <cell r="J157" t="str">
            <v>EXRT20013</v>
          </cell>
          <cell r="K157">
            <v>0</v>
          </cell>
          <cell r="N157">
            <v>0</v>
          </cell>
          <cell r="O157">
            <v>0</v>
          </cell>
          <cell r="P157">
            <v>100</v>
          </cell>
          <cell r="Q157">
            <v>0</v>
          </cell>
          <cell r="S157" t="str">
            <v>EXRT20013</v>
          </cell>
          <cell r="T157">
            <v>0</v>
          </cell>
          <cell r="W157">
            <v>0</v>
          </cell>
          <cell r="X157">
            <v>0</v>
          </cell>
          <cell r="Y157">
            <v>100</v>
          </cell>
          <cell r="Z157">
            <v>0</v>
          </cell>
          <cell r="AB157" t="str">
            <v>EXRT20013</v>
          </cell>
          <cell r="AC157">
            <v>0</v>
          </cell>
          <cell r="AF157">
            <v>0</v>
          </cell>
          <cell r="AG157">
            <v>0</v>
          </cell>
          <cell r="AH157">
            <v>100</v>
          </cell>
          <cell r="AI157">
            <v>0</v>
          </cell>
          <cell r="AK157" t="str">
            <v>EXRT20013</v>
          </cell>
          <cell r="AL157">
            <v>0</v>
          </cell>
          <cell r="AO157">
            <v>0</v>
          </cell>
          <cell r="AP157">
            <v>0</v>
          </cell>
          <cell r="AQ157">
            <v>100</v>
          </cell>
          <cell r="AR157">
            <v>0</v>
          </cell>
          <cell r="AT157" t="str">
            <v>EXRT20013</v>
          </cell>
          <cell r="AU157">
            <v>0</v>
          </cell>
          <cell r="AX157">
            <v>0</v>
          </cell>
          <cell r="AY157">
            <v>0</v>
          </cell>
          <cell r="AZ157">
            <v>100</v>
          </cell>
          <cell r="BA157">
            <v>0</v>
          </cell>
          <cell r="BC157" t="str">
            <v>EXRT20013</v>
          </cell>
          <cell r="BD157">
            <v>0</v>
          </cell>
          <cell r="BG157">
            <v>0</v>
          </cell>
          <cell r="BH157">
            <v>0</v>
          </cell>
          <cell r="BI157">
            <v>100</v>
          </cell>
          <cell r="BJ157">
            <v>0</v>
          </cell>
          <cell r="BL157" t="str">
            <v>EXRT20013</v>
          </cell>
          <cell r="BM157">
            <v>0</v>
          </cell>
          <cell r="BP157">
            <v>0</v>
          </cell>
          <cell r="BQ157">
            <v>0</v>
          </cell>
          <cell r="BR157">
            <v>100</v>
          </cell>
          <cell r="BS157">
            <v>0</v>
          </cell>
          <cell r="BU157" t="str">
            <v>EXRT20013</v>
          </cell>
          <cell r="BV157">
            <v>0</v>
          </cell>
          <cell r="BY157">
            <v>0</v>
          </cell>
          <cell r="BZ157">
            <v>0</v>
          </cell>
          <cell r="CA157">
            <v>100</v>
          </cell>
          <cell r="CB157">
            <v>0</v>
          </cell>
          <cell r="CD157" t="str">
            <v>EXRT20013</v>
          </cell>
          <cell r="CE157">
            <v>0</v>
          </cell>
          <cell r="CH157">
            <v>0</v>
          </cell>
          <cell r="CI157">
            <v>0</v>
          </cell>
          <cell r="CJ157">
            <v>100</v>
          </cell>
          <cell r="CK157">
            <v>0</v>
          </cell>
          <cell r="CM157" t="str">
            <v>EXRT20013</v>
          </cell>
          <cell r="CN157">
            <v>0</v>
          </cell>
          <cell r="CQ157">
            <v>0</v>
          </cell>
          <cell r="CR157">
            <v>0</v>
          </cell>
          <cell r="CS157">
            <v>100</v>
          </cell>
          <cell r="CT157">
            <v>0</v>
          </cell>
          <cell r="CV157" t="str">
            <v>EXRT20013</v>
          </cell>
          <cell r="CW157">
            <v>0</v>
          </cell>
          <cell r="CZ157">
            <v>0</v>
          </cell>
          <cell r="DA157">
            <v>0</v>
          </cell>
          <cell r="DB157">
            <v>100</v>
          </cell>
          <cell r="DC157">
            <v>0</v>
          </cell>
          <cell r="DE157" t="str">
            <v>EXRT20013</v>
          </cell>
          <cell r="DF157">
            <v>0</v>
          </cell>
          <cell r="DI157">
            <v>0</v>
          </cell>
          <cell r="DJ157">
            <v>0</v>
          </cell>
          <cell r="DK157">
            <v>100</v>
          </cell>
          <cell r="DN157" t="str">
            <v>EXRT20013</v>
          </cell>
          <cell r="DO157">
            <v>0</v>
          </cell>
          <cell r="DR157">
            <v>0</v>
          </cell>
          <cell r="DS157">
            <v>0</v>
          </cell>
          <cell r="DT157">
            <v>100</v>
          </cell>
          <cell r="DU157">
            <v>0</v>
          </cell>
          <cell r="DW157" t="str">
            <v>EXRT20013</v>
          </cell>
          <cell r="DX157">
            <v>0</v>
          </cell>
          <cell r="EA157">
            <v>0</v>
          </cell>
          <cell r="EB157">
            <v>0</v>
          </cell>
          <cell r="EC157">
            <v>100</v>
          </cell>
          <cell r="ED157">
            <v>0</v>
          </cell>
          <cell r="EF157" t="str">
            <v>EXRT20013</v>
          </cell>
          <cell r="EG157">
            <v>0</v>
          </cell>
          <cell r="EJ157">
            <v>0</v>
          </cell>
          <cell r="EK157">
            <v>0</v>
          </cell>
          <cell r="EL157">
            <v>100</v>
          </cell>
          <cell r="EM157">
            <v>0</v>
          </cell>
          <cell r="EO157" t="str">
            <v>EXRT20013</v>
          </cell>
          <cell r="EP157">
            <v>0</v>
          </cell>
          <cell r="ES157">
            <v>0</v>
          </cell>
          <cell r="ET157">
            <v>0</v>
          </cell>
          <cell r="EU157">
            <v>100</v>
          </cell>
          <cell r="EV157">
            <v>0</v>
          </cell>
          <cell r="EX157" t="str">
            <v>EXRT20013</v>
          </cell>
          <cell r="EY157">
            <v>0</v>
          </cell>
          <cell r="FB157">
            <v>0</v>
          </cell>
          <cell r="FC157">
            <v>0</v>
          </cell>
          <cell r="FD157">
            <v>100</v>
          </cell>
          <cell r="FE157">
            <v>0</v>
          </cell>
          <cell r="FG157" t="str">
            <v>EXRT20013</v>
          </cell>
          <cell r="FH157">
            <v>0</v>
          </cell>
          <cell r="FK157">
            <v>0</v>
          </cell>
          <cell r="FL157">
            <v>0</v>
          </cell>
          <cell r="FM157">
            <v>100</v>
          </cell>
          <cell r="FN157">
            <v>0</v>
          </cell>
          <cell r="FP157" t="str">
            <v>EXRT20013</v>
          </cell>
          <cell r="FQ157">
            <v>0</v>
          </cell>
          <cell r="FT157">
            <v>0</v>
          </cell>
          <cell r="FU157">
            <v>0</v>
          </cell>
          <cell r="FV157">
            <v>100</v>
          </cell>
          <cell r="FW157">
            <v>0</v>
          </cell>
          <cell r="FY157" t="str">
            <v>EXRT20013</v>
          </cell>
          <cell r="FZ157">
            <v>0</v>
          </cell>
          <cell r="GC157">
            <v>0</v>
          </cell>
          <cell r="GD157">
            <v>0</v>
          </cell>
          <cell r="GE157">
            <v>100</v>
          </cell>
          <cell r="GF157">
            <v>0</v>
          </cell>
          <cell r="GH157" t="str">
            <v>EXRT20013</v>
          </cell>
          <cell r="GI157">
            <v>0</v>
          </cell>
          <cell r="GL157">
            <v>0</v>
          </cell>
          <cell r="GM157">
            <v>0</v>
          </cell>
          <cell r="GN157">
            <v>100</v>
          </cell>
          <cell r="GO157">
            <v>0</v>
          </cell>
          <cell r="GQ157" t="str">
            <v>EXRT20013</v>
          </cell>
          <cell r="GR157">
            <v>0</v>
          </cell>
          <cell r="GU157">
            <v>0</v>
          </cell>
          <cell r="GV157">
            <v>0</v>
          </cell>
          <cell r="GW157">
            <v>100</v>
          </cell>
          <cell r="GX157">
            <v>0</v>
          </cell>
          <cell r="GZ157" t="str">
            <v>EXRT20013</v>
          </cell>
          <cell r="HA157">
            <v>0</v>
          </cell>
          <cell r="HD157">
            <v>0</v>
          </cell>
          <cell r="HE157">
            <v>0</v>
          </cell>
          <cell r="HF157">
            <v>100</v>
          </cell>
          <cell r="HG157">
            <v>0</v>
          </cell>
          <cell r="HI157" t="str">
            <v>EXRT20013</v>
          </cell>
          <cell r="HJ157">
            <v>0</v>
          </cell>
          <cell r="HM157">
            <v>0</v>
          </cell>
          <cell r="HN157">
            <v>0</v>
          </cell>
          <cell r="HO157">
            <v>100</v>
          </cell>
          <cell r="HP157">
            <v>0</v>
          </cell>
          <cell r="HR157" t="str">
            <v>EXRT20013</v>
          </cell>
          <cell r="HS157">
            <v>0</v>
          </cell>
          <cell r="HV157">
            <v>0</v>
          </cell>
          <cell r="HW157">
            <v>0</v>
          </cell>
          <cell r="HX157">
            <v>100</v>
          </cell>
          <cell r="HY157">
            <v>0</v>
          </cell>
          <cell r="IA157" t="str">
            <v>EXRT20013</v>
          </cell>
          <cell r="IB157">
            <v>0</v>
          </cell>
          <cell r="IE157">
            <v>0</v>
          </cell>
          <cell r="IF157">
            <v>0</v>
          </cell>
          <cell r="IG157">
            <v>100</v>
          </cell>
          <cell r="IH157">
            <v>0</v>
          </cell>
          <cell r="IJ157" t="str">
            <v>EXRT20013</v>
          </cell>
          <cell r="IK157">
            <v>0</v>
          </cell>
          <cell r="IN157">
            <v>0</v>
          </cell>
          <cell r="IO157">
            <v>0</v>
          </cell>
          <cell r="IP157">
            <v>100</v>
          </cell>
          <cell r="IQ157">
            <v>0</v>
          </cell>
        </row>
        <row r="158">
          <cell r="A158" t="str">
            <v>EXRT20014</v>
          </cell>
          <cell r="B158">
            <v>0</v>
          </cell>
          <cell r="E158">
            <v>0</v>
          </cell>
          <cell r="F158">
            <v>0</v>
          </cell>
          <cell r="G158">
            <v>100</v>
          </cell>
          <cell r="H158">
            <v>0</v>
          </cell>
          <cell r="J158" t="str">
            <v>EXRT20014</v>
          </cell>
          <cell r="K158">
            <v>0</v>
          </cell>
          <cell r="N158">
            <v>0</v>
          </cell>
          <cell r="O158">
            <v>0</v>
          </cell>
          <cell r="P158">
            <v>100</v>
          </cell>
          <cell r="Q158">
            <v>0</v>
          </cell>
          <cell r="S158" t="str">
            <v>EXRT20014</v>
          </cell>
          <cell r="T158">
            <v>0</v>
          </cell>
          <cell r="W158">
            <v>0</v>
          </cell>
          <cell r="X158">
            <v>0</v>
          </cell>
          <cell r="Y158">
            <v>100</v>
          </cell>
          <cell r="Z158">
            <v>0</v>
          </cell>
          <cell r="AB158" t="str">
            <v>EXRT20014</v>
          </cell>
          <cell r="AC158">
            <v>0</v>
          </cell>
          <cell r="AF158">
            <v>0</v>
          </cell>
          <cell r="AG158">
            <v>0</v>
          </cell>
          <cell r="AH158">
            <v>100</v>
          </cell>
          <cell r="AI158">
            <v>0</v>
          </cell>
          <cell r="AK158" t="str">
            <v>EXRT20014</v>
          </cell>
          <cell r="AL158">
            <v>0</v>
          </cell>
          <cell r="AO158">
            <v>0</v>
          </cell>
          <cell r="AP158">
            <v>0</v>
          </cell>
          <cell r="AQ158">
            <v>100</v>
          </cell>
          <cell r="AR158">
            <v>0</v>
          </cell>
          <cell r="AT158" t="str">
            <v>EXRT20014</v>
          </cell>
          <cell r="AU158">
            <v>0</v>
          </cell>
          <cell r="AX158">
            <v>0</v>
          </cell>
          <cell r="AY158">
            <v>0</v>
          </cell>
          <cell r="AZ158">
            <v>100</v>
          </cell>
          <cell r="BA158">
            <v>0</v>
          </cell>
          <cell r="BC158" t="str">
            <v>EXRT20014</v>
          </cell>
          <cell r="BD158">
            <v>0</v>
          </cell>
          <cell r="BG158">
            <v>0</v>
          </cell>
          <cell r="BH158">
            <v>0</v>
          </cell>
          <cell r="BI158">
            <v>100</v>
          </cell>
          <cell r="BJ158">
            <v>0</v>
          </cell>
          <cell r="BL158" t="str">
            <v>EXRT20014</v>
          </cell>
          <cell r="BM158">
            <v>0</v>
          </cell>
          <cell r="BP158">
            <v>0</v>
          </cell>
          <cell r="BQ158">
            <v>0</v>
          </cell>
          <cell r="BR158">
            <v>100</v>
          </cell>
          <cell r="BS158">
            <v>0</v>
          </cell>
          <cell r="BU158" t="str">
            <v>EXRT20014</v>
          </cell>
          <cell r="BV158">
            <v>0</v>
          </cell>
          <cell r="BY158">
            <v>0</v>
          </cell>
          <cell r="BZ158">
            <v>0</v>
          </cell>
          <cell r="CA158">
            <v>100</v>
          </cell>
          <cell r="CB158">
            <v>0</v>
          </cell>
          <cell r="CD158" t="str">
            <v>EXRT20014</v>
          </cell>
          <cell r="CE158">
            <v>0</v>
          </cell>
          <cell r="CH158">
            <v>0</v>
          </cell>
          <cell r="CI158">
            <v>0</v>
          </cell>
          <cell r="CJ158">
            <v>100</v>
          </cell>
          <cell r="CK158">
            <v>0</v>
          </cell>
          <cell r="CM158" t="str">
            <v>EXRT20014</v>
          </cell>
          <cell r="CN158">
            <v>0</v>
          </cell>
          <cell r="CQ158">
            <v>0</v>
          </cell>
          <cell r="CR158">
            <v>0</v>
          </cell>
          <cell r="CS158">
            <v>100</v>
          </cell>
          <cell r="CT158">
            <v>0</v>
          </cell>
          <cell r="CV158" t="str">
            <v>EXRT20014</v>
          </cell>
          <cell r="CW158">
            <v>0</v>
          </cell>
          <cell r="CZ158">
            <v>0</v>
          </cell>
          <cell r="DA158">
            <v>0</v>
          </cell>
          <cell r="DB158">
            <v>100</v>
          </cell>
          <cell r="DC158">
            <v>0</v>
          </cell>
          <cell r="DE158" t="str">
            <v>EXRT20014</v>
          </cell>
          <cell r="DF158">
            <v>0</v>
          </cell>
          <cell r="DI158">
            <v>0</v>
          </cell>
          <cell r="DJ158">
            <v>0</v>
          </cell>
          <cell r="DK158">
            <v>100</v>
          </cell>
          <cell r="DN158" t="str">
            <v>EXRT20014</v>
          </cell>
          <cell r="DO158">
            <v>0</v>
          </cell>
          <cell r="DR158">
            <v>0</v>
          </cell>
          <cell r="DS158">
            <v>0</v>
          </cell>
          <cell r="DT158">
            <v>100</v>
          </cell>
          <cell r="DU158">
            <v>0</v>
          </cell>
          <cell r="DW158" t="str">
            <v>EXRT20014</v>
          </cell>
          <cell r="DX158">
            <v>0</v>
          </cell>
          <cell r="EA158">
            <v>0</v>
          </cell>
          <cell r="EB158">
            <v>0</v>
          </cell>
          <cell r="EC158">
            <v>100</v>
          </cell>
          <cell r="ED158">
            <v>0</v>
          </cell>
          <cell r="EF158" t="str">
            <v>EXRT20014</v>
          </cell>
          <cell r="EG158">
            <v>0</v>
          </cell>
          <cell r="EJ158">
            <v>0</v>
          </cell>
          <cell r="EK158">
            <v>0</v>
          </cell>
          <cell r="EL158">
            <v>100</v>
          </cell>
          <cell r="EM158">
            <v>0</v>
          </cell>
          <cell r="EO158" t="str">
            <v>EXRT20014</v>
          </cell>
          <cell r="EP158">
            <v>0</v>
          </cell>
          <cell r="ES158">
            <v>0</v>
          </cell>
          <cell r="ET158">
            <v>0</v>
          </cell>
          <cell r="EU158">
            <v>100</v>
          </cell>
          <cell r="EV158">
            <v>0</v>
          </cell>
          <cell r="EX158" t="str">
            <v>EXRT20014</v>
          </cell>
          <cell r="EY158">
            <v>0</v>
          </cell>
          <cell r="FB158">
            <v>0</v>
          </cell>
          <cell r="FC158">
            <v>0</v>
          </cell>
          <cell r="FD158">
            <v>100</v>
          </cell>
          <cell r="FE158">
            <v>0</v>
          </cell>
          <cell r="FG158" t="str">
            <v>EXRT20014</v>
          </cell>
          <cell r="FH158">
            <v>0</v>
          </cell>
          <cell r="FK158">
            <v>0</v>
          </cell>
          <cell r="FL158">
            <v>0</v>
          </cell>
          <cell r="FM158">
            <v>100</v>
          </cell>
          <cell r="FN158">
            <v>0</v>
          </cell>
          <cell r="FP158" t="str">
            <v>EXRT20014</v>
          </cell>
          <cell r="FQ158">
            <v>0</v>
          </cell>
          <cell r="FT158">
            <v>0</v>
          </cell>
          <cell r="FU158">
            <v>0</v>
          </cell>
          <cell r="FV158">
            <v>100</v>
          </cell>
          <cell r="FW158">
            <v>0</v>
          </cell>
          <cell r="FY158" t="str">
            <v>EXRT20014</v>
          </cell>
          <cell r="FZ158">
            <v>0</v>
          </cell>
          <cell r="GC158">
            <v>0</v>
          </cell>
          <cell r="GD158">
            <v>0</v>
          </cell>
          <cell r="GE158">
            <v>100</v>
          </cell>
          <cell r="GF158">
            <v>0</v>
          </cell>
          <cell r="GH158" t="str">
            <v>EXRT20014</v>
          </cell>
          <cell r="GI158">
            <v>0</v>
          </cell>
          <cell r="GL158">
            <v>0</v>
          </cell>
          <cell r="GM158">
            <v>0</v>
          </cell>
          <cell r="GN158">
            <v>100</v>
          </cell>
          <cell r="GO158">
            <v>0</v>
          </cell>
          <cell r="GQ158" t="str">
            <v>EXRT20014</v>
          </cell>
          <cell r="GR158">
            <v>0</v>
          </cell>
          <cell r="GU158">
            <v>0</v>
          </cell>
          <cell r="GV158">
            <v>0</v>
          </cell>
          <cell r="GW158">
            <v>100</v>
          </cell>
          <cell r="GX158">
            <v>0</v>
          </cell>
          <cell r="GZ158" t="str">
            <v>EXRT20014</v>
          </cell>
          <cell r="HA158">
            <v>0</v>
          </cell>
          <cell r="HD158">
            <v>0</v>
          </cell>
          <cell r="HE158">
            <v>0</v>
          </cell>
          <cell r="HF158">
            <v>100</v>
          </cell>
          <cell r="HG158">
            <v>0</v>
          </cell>
          <cell r="HI158" t="str">
            <v>EXRT20014</v>
          </cell>
          <cell r="HJ158">
            <v>0</v>
          </cell>
          <cell r="HM158">
            <v>0</v>
          </cell>
          <cell r="HN158">
            <v>0</v>
          </cell>
          <cell r="HO158">
            <v>100</v>
          </cell>
          <cell r="HP158">
            <v>0</v>
          </cell>
          <cell r="HR158" t="str">
            <v>EXRT20014</v>
          </cell>
          <cell r="HS158">
            <v>0</v>
          </cell>
          <cell r="HV158">
            <v>0</v>
          </cell>
          <cell r="HW158">
            <v>0</v>
          </cell>
          <cell r="HX158">
            <v>100</v>
          </cell>
          <cell r="HY158">
            <v>0</v>
          </cell>
          <cell r="IA158" t="str">
            <v>EXRT20014</v>
          </cell>
          <cell r="IB158">
            <v>0</v>
          </cell>
          <cell r="IE158">
            <v>0</v>
          </cell>
          <cell r="IF158">
            <v>0</v>
          </cell>
          <cell r="IG158">
            <v>100</v>
          </cell>
          <cell r="IH158">
            <v>0</v>
          </cell>
          <cell r="IJ158" t="str">
            <v>EXRT20014</v>
          </cell>
          <cell r="IK158">
            <v>0</v>
          </cell>
          <cell r="IN158">
            <v>0</v>
          </cell>
          <cell r="IO158">
            <v>0</v>
          </cell>
          <cell r="IP158">
            <v>100</v>
          </cell>
          <cell r="IQ158">
            <v>0</v>
          </cell>
        </row>
        <row r="159">
          <cell r="A159" t="str">
            <v>GDCT14002</v>
          </cell>
          <cell r="B159">
            <v>0</v>
          </cell>
          <cell r="E159">
            <v>0</v>
          </cell>
          <cell r="F159">
            <v>0</v>
          </cell>
          <cell r="G159">
            <v>100</v>
          </cell>
          <cell r="H159">
            <v>0</v>
          </cell>
          <cell r="J159" t="str">
            <v>GDCT14002</v>
          </cell>
          <cell r="K159">
            <v>0</v>
          </cell>
          <cell r="N159">
            <v>0</v>
          </cell>
          <cell r="O159">
            <v>0</v>
          </cell>
          <cell r="P159">
            <v>100</v>
          </cell>
          <cell r="Q159">
            <v>0</v>
          </cell>
          <cell r="S159" t="str">
            <v>GDCT14002</v>
          </cell>
          <cell r="T159">
            <v>0</v>
          </cell>
          <cell r="W159">
            <v>0</v>
          </cell>
          <cell r="X159">
            <v>0</v>
          </cell>
          <cell r="Y159">
            <v>100</v>
          </cell>
          <cell r="Z159">
            <v>0</v>
          </cell>
          <cell r="AB159" t="str">
            <v>GDCT14002</v>
          </cell>
          <cell r="AC159">
            <v>0</v>
          </cell>
          <cell r="AF159">
            <v>0</v>
          </cell>
          <cell r="AG159">
            <v>0</v>
          </cell>
          <cell r="AH159">
            <v>100</v>
          </cell>
          <cell r="AI159">
            <v>0</v>
          </cell>
          <cell r="AK159" t="str">
            <v>GDCT14002</v>
          </cell>
          <cell r="AL159">
            <v>0</v>
          </cell>
          <cell r="AO159">
            <v>0</v>
          </cell>
          <cell r="AP159">
            <v>0</v>
          </cell>
          <cell r="AQ159">
            <v>100</v>
          </cell>
          <cell r="AR159">
            <v>0</v>
          </cell>
          <cell r="AT159" t="str">
            <v>GDCT14002</v>
          </cell>
          <cell r="AU159">
            <v>0</v>
          </cell>
          <cell r="AX159">
            <v>0</v>
          </cell>
          <cell r="AY159">
            <v>0</v>
          </cell>
          <cell r="AZ159">
            <v>100</v>
          </cell>
          <cell r="BA159">
            <v>0</v>
          </cell>
          <cell r="BC159" t="str">
            <v>GDCT14002</v>
          </cell>
          <cell r="BD159">
            <v>0</v>
          </cell>
          <cell r="BG159">
            <v>0</v>
          </cell>
          <cell r="BH159">
            <v>0</v>
          </cell>
          <cell r="BI159">
            <v>100</v>
          </cell>
          <cell r="BJ159">
            <v>0</v>
          </cell>
          <cell r="BL159" t="str">
            <v>GDCT14002</v>
          </cell>
          <cell r="BM159">
            <v>0</v>
          </cell>
          <cell r="BP159">
            <v>0</v>
          </cell>
          <cell r="BQ159">
            <v>0</v>
          </cell>
          <cell r="BR159">
            <v>100</v>
          </cell>
          <cell r="BS159">
            <v>0</v>
          </cell>
          <cell r="BU159" t="str">
            <v>GDCT14002</v>
          </cell>
          <cell r="BV159">
            <v>0</v>
          </cell>
          <cell r="BY159">
            <v>0</v>
          </cell>
          <cell r="BZ159">
            <v>0</v>
          </cell>
          <cell r="CA159">
            <v>100</v>
          </cell>
          <cell r="CB159">
            <v>0</v>
          </cell>
          <cell r="CD159" t="str">
            <v>GDCT14002</v>
          </cell>
          <cell r="CE159">
            <v>0</v>
          </cell>
          <cell r="CH159">
            <v>0</v>
          </cell>
          <cell r="CI159">
            <v>0</v>
          </cell>
          <cell r="CJ159">
            <v>100</v>
          </cell>
          <cell r="CK159">
            <v>0</v>
          </cell>
          <cell r="CM159" t="str">
            <v>GDCT14002</v>
          </cell>
          <cell r="CN159">
            <v>0</v>
          </cell>
          <cell r="CQ159">
            <v>0</v>
          </cell>
          <cell r="CR159">
            <v>0</v>
          </cell>
          <cell r="CS159">
            <v>100</v>
          </cell>
          <cell r="CT159">
            <v>0</v>
          </cell>
          <cell r="CV159" t="str">
            <v>GDCT14002</v>
          </cell>
          <cell r="CW159">
            <v>0</v>
          </cell>
          <cell r="CZ159">
            <v>0</v>
          </cell>
          <cell r="DA159">
            <v>0</v>
          </cell>
          <cell r="DB159">
            <v>100</v>
          </cell>
          <cell r="DC159">
            <v>0</v>
          </cell>
          <cell r="DE159" t="str">
            <v>GDCT14002</v>
          </cell>
          <cell r="DF159">
            <v>0</v>
          </cell>
          <cell r="DI159">
            <v>0</v>
          </cell>
          <cell r="DJ159">
            <v>0</v>
          </cell>
          <cell r="DK159">
            <v>100</v>
          </cell>
          <cell r="DN159" t="str">
            <v>GDCT14002</v>
          </cell>
          <cell r="DO159">
            <v>0</v>
          </cell>
          <cell r="DR159">
            <v>0</v>
          </cell>
          <cell r="DS159">
            <v>0</v>
          </cell>
          <cell r="DT159">
            <v>100</v>
          </cell>
          <cell r="DU159">
            <v>0</v>
          </cell>
          <cell r="DW159" t="str">
            <v>GDCT14002</v>
          </cell>
          <cell r="DX159">
            <v>0</v>
          </cell>
          <cell r="EA159">
            <v>0</v>
          </cell>
          <cell r="EB159">
            <v>0</v>
          </cell>
          <cell r="EC159">
            <v>100</v>
          </cell>
          <cell r="ED159">
            <v>0</v>
          </cell>
          <cell r="EF159" t="str">
            <v>GDCT14002</v>
          </cell>
          <cell r="EG159">
            <v>0</v>
          </cell>
          <cell r="EJ159">
            <v>0</v>
          </cell>
          <cell r="EK159">
            <v>0</v>
          </cell>
          <cell r="EL159">
            <v>100</v>
          </cell>
          <cell r="EM159">
            <v>0</v>
          </cell>
          <cell r="EO159" t="str">
            <v>GDCT14002</v>
          </cell>
          <cell r="EP159">
            <v>0</v>
          </cell>
          <cell r="ES159">
            <v>0</v>
          </cell>
          <cell r="ET159">
            <v>0</v>
          </cell>
          <cell r="EU159">
            <v>100</v>
          </cell>
          <cell r="EV159">
            <v>0</v>
          </cell>
          <cell r="EX159" t="str">
            <v>GDCT14002</v>
          </cell>
          <cell r="EY159">
            <v>0</v>
          </cell>
          <cell r="FB159">
            <v>0</v>
          </cell>
          <cell r="FC159">
            <v>0</v>
          </cell>
          <cell r="FD159">
            <v>100</v>
          </cell>
          <cell r="FE159">
            <v>0</v>
          </cell>
          <cell r="FG159" t="str">
            <v>GDCT14002</v>
          </cell>
          <cell r="FH159">
            <v>0</v>
          </cell>
          <cell r="FK159">
            <v>0</v>
          </cell>
          <cell r="FL159">
            <v>0</v>
          </cell>
          <cell r="FM159">
            <v>100</v>
          </cell>
          <cell r="FN159">
            <v>0</v>
          </cell>
          <cell r="FP159" t="str">
            <v>GDCT14002</v>
          </cell>
          <cell r="FQ159">
            <v>0</v>
          </cell>
          <cell r="FT159">
            <v>0</v>
          </cell>
          <cell r="FU159">
            <v>0</v>
          </cell>
          <cell r="FV159">
            <v>100</v>
          </cell>
          <cell r="FW159">
            <v>0</v>
          </cell>
          <cell r="FY159" t="str">
            <v>GDCT14002</v>
          </cell>
          <cell r="FZ159">
            <v>0</v>
          </cell>
          <cell r="GC159">
            <v>0</v>
          </cell>
          <cell r="GD159">
            <v>0</v>
          </cell>
          <cell r="GE159">
            <v>100</v>
          </cell>
          <cell r="GF159">
            <v>0</v>
          </cell>
          <cell r="GH159" t="str">
            <v>GDCT14002</v>
          </cell>
          <cell r="GI159">
            <v>0</v>
          </cell>
          <cell r="GL159">
            <v>0</v>
          </cell>
          <cell r="GM159">
            <v>0</v>
          </cell>
          <cell r="GN159">
            <v>100</v>
          </cell>
          <cell r="GO159">
            <v>0</v>
          </cell>
          <cell r="GQ159" t="str">
            <v>GDCT14002</v>
          </cell>
          <cell r="GR159">
            <v>0</v>
          </cell>
          <cell r="GU159">
            <v>0</v>
          </cell>
          <cell r="GV159">
            <v>0</v>
          </cell>
          <cell r="GW159">
            <v>100</v>
          </cell>
          <cell r="GX159">
            <v>0</v>
          </cell>
          <cell r="GZ159" t="str">
            <v>GDCT14002</v>
          </cell>
          <cell r="HA159">
            <v>0</v>
          </cell>
          <cell r="HD159">
            <v>0</v>
          </cell>
          <cell r="HE159">
            <v>0</v>
          </cell>
          <cell r="HF159">
            <v>100</v>
          </cell>
          <cell r="HG159">
            <v>0</v>
          </cell>
          <cell r="HI159" t="str">
            <v>GDCT14002</v>
          </cell>
          <cell r="HJ159">
            <v>0</v>
          </cell>
          <cell r="HM159">
            <v>0</v>
          </cell>
          <cell r="HN159">
            <v>0</v>
          </cell>
          <cell r="HO159">
            <v>100</v>
          </cell>
          <cell r="HP159">
            <v>0</v>
          </cell>
          <cell r="HR159" t="str">
            <v>GDCT14002</v>
          </cell>
          <cell r="HS159">
            <v>0</v>
          </cell>
          <cell r="HV159">
            <v>0</v>
          </cell>
          <cell r="HW159">
            <v>0</v>
          </cell>
          <cell r="HX159">
            <v>100</v>
          </cell>
          <cell r="HY159">
            <v>0</v>
          </cell>
          <cell r="IA159" t="str">
            <v>GDCT14002</v>
          </cell>
          <cell r="IB159">
            <v>0</v>
          </cell>
          <cell r="IE159">
            <v>0</v>
          </cell>
          <cell r="IF159">
            <v>0</v>
          </cell>
          <cell r="IG159">
            <v>100</v>
          </cell>
          <cell r="IH159">
            <v>0</v>
          </cell>
          <cell r="IJ159" t="str">
            <v>GDCT14002</v>
          </cell>
          <cell r="IK159">
            <v>0</v>
          </cell>
          <cell r="IN159">
            <v>0</v>
          </cell>
          <cell r="IO159">
            <v>0</v>
          </cell>
          <cell r="IP159">
            <v>100</v>
          </cell>
          <cell r="IQ159">
            <v>0</v>
          </cell>
        </row>
        <row r="160">
          <cell r="A160" t="str">
            <v>GDCT14003</v>
          </cell>
          <cell r="B160">
            <v>0</v>
          </cell>
          <cell r="E160">
            <v>0</v>
          </cell>
          <cell r="F160">
            <v>0</v>
          </cell>
          <cell r="G160">
            <v>100</v>
          </cell>
          <cell r="H160">
            <v>0</v>
          </cell>
          <cell r="J160" t="str">
            <v>GDCT14003</v>
          </cell>
          <cell r="K160">
            <v>0</v>
          </cell>
          <cell r="N160">
            <v>0</v>
          </cell>
          <cell r="O160">
            <v>0</v>
          </cell>
          <cell r="P160">
            <v>100</v>
          </cell>
          <cell r="Q160">
            <v>0</v>
          </cell>
          <cell r="S160" t="str">
            <v>GDCT14003</v>
          </cell>
          <cell r="T160">
            <v>0</v>
          </cell>
          <cell r="W160">
            <v>0</v>
          </cell>
          <cell r="X160">
            <v>0</v>
          </cell>
          <cell r="Y160">
            <v>100</v>
          </cell>
          <cell r="Z160">
            <v>0</v>
          </cell>
          <cell r="AB160" t="str">
            <v>GDCT14003</v>
          </cell>
          <cell r="AC160">
            <v>0</v>
          </cell>
          <cell r="AF160">
            <v>0</v>
          </cell>
          <cell r="AG160">
            <v>0</v>
          </cell>
          <cell r="AH160">
            <v>100</v>
          </cell>
          <cell r="AI160">
            <v>0</v>
          </cell>
          <cell r="AK160" t="str">
            <v>GDCT14003</v>
          </cell>
          <cell r="AL160">
            <v>0</v>
          </cell>
          <cell r="AO160">
            <v>0</v>
          </cell>
          <cell r="AP160">
            <v>0</v>
          </cell>
          <cell r="AQ160">
            <v>100</v>
          </cell>
          <cell r="AR160">
            <v>0</v>
          </cell>
          <cell r="AT160" t="str">
            <v>GDCT14003</v>
          </cell>
          <cell r="AU160">
            <v>0</v>
          </cell>
          <cell r="AX160">
            <v>0</v>
          </cell>
          <cell r="AY160">
            <v>0</v>
          </cell>
          <cell r="AZ160">
            <v>100</v>
          </cell>
          <cell r="BA160">
            <v>0</v>
          </cell>
          <cell r="BC160" t="str">
            <v>GDCT14003</v>
          </cell>
          <cell r="BD160">
            <v>0</v>
          </cell>
          <cell r="BG160">
            <v>0</v>
          </cell>
          <cell r="BH160">
            <v>0</v>
          </cell>
          <cell r="BI160">
            <v>100</v>
          </cell>
          <cell r="BJ160">
            <v>0</v>
          </cell>
          <cell r="BL160" t="str">
            <v>GDCT14003</v>
          </cell>
          <cell r="BM160">
            <v>0</v>
          </cell>
          <cell r="BP160">
            <v>0</v>
          </cell>
          <cell r="BQ160">
            <v>0</v>
          </cell>
          <cell r="BR160">
            <v>100</v>
          </cell>
          <cell r="BS160">
            <v>0</v>
          </cell>
          <cell r="BU160" t="str">
            <v>GDCT14003</v>
          </cell>
          <cell r="BV160">
            <v>0</v>
          </cell>
          <cell r="BY160">
            <v>0</v>
          </cell>
          <cell r="BZ160">
            <v>0</v>
          </cell>
          <cell r="CA160">
            <v>100</v>
          </cell>
          <cell r="CB160">
            <v>0</v>
          </cell>
          <cell r="CD160" t="str">
            <v>GDCT14003</v>
          </cell>
          <cell r="CE160">
            <v>0</v>
          </cell>
          <cell r="CH160">
            <v>0</v>
          </cell>
          <cell r="CI160">
            <v>0</v>
          </cell>
          <cell r="CJ160">
            <v>100</v>
          </cell>
          <cell r="CK160">
            <v>0</v>
          </cell>
          <cell r="CM160" t="str">
            <v>GDCT14003</v>
          </cell>
          <cell r="CN160">
            <v>0</v>
          </cell>
          <cell r="CQ160">
            <v>0</v>
          </cell>
          <cell r="CR160">
            <v>0</v>
          </cell>
          <cell r="CS160">
            <v>100</v>
          </cell>
          <cell r="CT160">
            <v>0</v>
          </cell>
          <cell r="CV160" t="str">
            <v>GDCT14003</v>
          </cell>
          <cell r="CW160">
            <v>0</v>
          </cell>
          <cell r="CZ160">
            <v>0</v>
          </cell>
          <cell r="DA160">
            <v>0</v>
          </cell>
          <cell r="DB160">
            <v>100</v>
          </cell>
          <cell r="DC160">
            <v>0</v>
          </cell>
          <cell r="DE160" t="str">
            <v>GDCT14003</v>
          </cell>
          <cell r="DF160">
            <v>0</v>
          </cell>
          <cell r="DI160">
            <v>0</v>
          </cell>
          <cell r="DJ160">
            <v>0</v>
          </cell>
          <cell r="DK160">
            <v>100</v>
          </cell>
          <cell r="DN160" t="str">
            <v>GDCT14003</v>
          </cell>
          <cell r="DO160">
            <v>0</v>
          </cell>
          <cell r="DR160">
            <v>0</v>
          </cell>
          <cell r="DS160">
            <v>0</v>
          </cell>
          <cell r="DT160">
            <v>100</v>
          </cell>
          <cell r="DU160">
            <v>0</v>
          </cell>
          <cell r="DW160" t="str">
            <v>GDCT14003</v>
          </cell>
          <cell r="DX160">
            <v>0</v>
          </cell>
          <cell r="EA160">
            <v>0</v>
          </cell>
          <cell r="EB160">
            <v>0</v>
          </cell>
          <cell r="EC160">
            <v>100</v>
          </cell>
          <cell r="ED160">
            <v>0</v>
          </cell>
          <cell r="EF160" t="str">
            <v>GDCT14003</v>
          </cell>
          <cell r="EG160">
            <v>0</v>
          </cell>
          <cell r="EJ160">
            <v>0</v>
          </cell>
          <cell r="EK160">
            <v>0</v>
          </cell>
          <cell r="EL160">
            <v>100</v>
          </cell>
          <cell r="EM160">
            <v>0</v>
          </cell>
          <cell r="EO160" t="str">
            <v>GDCT14003</v>
          </cell>
          <cell r="EP160">
            <v>0</v>
          </cell>
          <cell r="ES160">
            <v>0</v>
          </cell>
          <cell r="ET160">
            <v>0</v>
          </cell>
          <cell r="EU160">
            <v>100</v>
          </cell>
          <cell r="EV160">
            <v>0</v>
          </cell>
          <cell r="EX160" t="str">
            <v>GDCT14003</v>
          </cell>
          <cell r="EY160">
            <v>0</v>
          </cell>
          <cell r="FB160">
            <v>0</v>
          </cell>
          <cell r="FC160">
            <v>0</v>
          </cell>
          <cell r="FD160">
            <v>100</v>
          </cell>
          <cell r="FE160">
            <v>0</v>
          </cell>
          <cell r="FG160" t="str">
            <v>GDCT14003</v>
          </cell>
          <cell r="FH160">
            <v>0</v>
          </cell>
          <cell r="FK160">
            <v>0</v>
          </cell>
          <cell r="FL160">
            <v>0</v>
          </cell>
          <cell r="FM160">
            <v>100</v>
          </cell>
          <cell r="FN160">
            <v>0</v>
          </cell>
          <cell r="FP160" t="str">
            <v>GDCT14003</v>
          </cell>
          <cell r="FQ160">
            <v>0</v>
          </cell>
          <cell r="FT160">
            <v>0</v>
          </cell>
          <cell r="FU160">
            <v>0</v>
          </cell>
          <cell r="FV160">
            <v>100</v>
          </cell>
          <cell r="FW160">
            <v>0</v>
          </cell>
          <cell r="FY160" t="str">
            <v>GDCT14003</v>
          </cell>
          <cell r="FZ160">
            <v>0</v>
          </cell>
          <cell r="GC160">
            <v>0</v>
          </cell>
          <cell r="GD160">
            <v>0</v>
          </cell>
          <cell r="GE160">
            <v>100</v>
          </cell>
          <cell r="GF160">
            <v>0</v>
          </cell>
          <cell r="GH160" t="str">
            <v>GDCT14003</v>
          </cell>
          <cell r="GI160">
            <v>0</v>
          </cell>
          <cell r="GL160">
            <v>0</v>
          </cell>
          <cell r="GM160">
            <v>0</v>
          </cell>
          <cell r="GN160">
            <v>100</v>
          </cell>
          <cell r="GO160">
            <v>0</v>
          </cell>
          <cell r="GQ160" t="str">
            <v>GDCT14003</v>
          </cell>
          <cell r="GR160">
            <v>0</v>
          </cell>
          <cell r="GU160">
            <v>0</v>
          </cell>
          <cell r="GV160">
            <v>0</v>
          </cell>
          <cell r="GW160">
            <v>100</v>
          </cell>
          <cell r="GX160">
            <v>0</v>
          </cell>
          <cell r="GZ160" t="str">
            <v>GDCT14003</v>
          </cell>
          <cell r="HA160">
            <v>0</v>
          </cell>
          <cell r="HD160">
            <v>0</v>
          </cell>
          <cell r="HE160">
            <v>0</v>
          </cell>
          <cell r="HF160">
            <v>100</v>
          </cell>
          <cell r="HG160">
            <v>0</v>
          </cell>
          <cell r="HI160" t="str">
            <v>GDCT14003</v>
          </cell>
          <cell r="HJ160">
            <v>0</v>
          </cell>
          <cell r="HM160">
            <v>0</v>
          </cell>
          <cell r="HN160">
            <v>0</v>
          </cell>
          <cell r="HO160">
            <v>100</v>
          </cell>
          <cell r="HP160">
            <v>0</v>
          </cell>
          <cell r="HR160" t="str">
            <v>GDCT14003</v>
          </cell>
          <cell r="HS160">
            <v>0</v>
          </cell>
          <cell r="HV160">
            <v>0</v>
          </cell>
          <cell r="HW160">
            <v>0</v>
          </cell>
          <cell r="HX160">
            <v>100</v>
          </cell>
          <cell r="HY160">
            <v>0</v>
          </cell>
          <cell r="IA160" t="str">
            <v>GDCT14003</v>
          </cell>
          <cell r="IB160">
            <v>0</v>
          </cell>
          <cell r="IE160">
            <v>0</v>
          </cell>
          <cell r="IF160">
            <v>0</v>
          </cell>
          <cell r="IG160">
            <v>100</v>
          </cell>
          <cell r="IH160">
            <v>0</v>
          </cell>
          <cell r="IJ160" t="str">
            <v>GDCT14003</v>
          </cell>
          <cell r="IK160">
            <v>0</v>
          </cell>
          <cell r="IN160">
            <v>0</v>
          </cell>
          <cell r="IO160">
            <v>0</v>
          </cell>
          <cell r="IP160">
            <v>100</v>
          </cell>
          <cell r="IQ160">
            <v>0</v>
          </cell>
        </row>
        <row r="161">
          <cell r="A161" t="str">
            <v>GDCT14013</v>
          </cell>
          <cell r="B161">
            <v>7</v>
          </cell>
          <cell r="C161">
            <v>100</v>
          </cell>
          <cell r="D161">
            <v>0</v>
          </cell>
          <cell r="E161">
            <v>7</v>
          </cell>
          <cell r="F161">
            <v>24</v>
          </cell>
          <cell r="G161">
            <v>70.83</v>
          </cell>
          <cell r="H161">
            <v>7</v>
          </cell>
          <cell r="J161" t="str">
            <v>GDCT14013</v>
          </cell>
          <cell r="K161">
            <v>5.65</v>
          </cell>
          <cell r="L161">
            <v>45.716999999999999</v>
          </cell>
          <cell r="M161">
            <v>54.283000000000001</v>
          </cell>
          <cell r="N161">
            <v>5.65</v>
          </cell>
          <cell r="O161">
            <v>24</v>
          </cell>
          <cell r="P161">
            <v>76.459999999999994</v>
          </cell>
          <cell r="Q161">
            <v>2.83</v>
          </cell>
          <cell r="S161" t="str">
            <v>GDCT14013</v>
          </cell>
          <cell r="T161">
            <v>2.5</v>
          </cell>
          <cell r="U161">
            <v>0</v>
          </cell>
          <cell r="V161">
            <v>100</v>
          </cell>
          <cell r="W161">
            <v>2.5</v>
          </cell>
          <cell r="X161">
            <v>24</v>
          </cell>
          <cell r="Y161">
            <v>89.58</v>
          </cell>
          <cell r="Z161">
            <v>2.5</v>
          </cell>
          <cell r="AB161" t="str">
            <v>GDCT14013</v>
          </cell>
          <cell r="AC161">
            <v>0</v>
          </cell>
          <cell r="AF161">
            <v>0</v>
          </cell>
          <cell r="AG161">
            <v>24</v>
          </cell>
          <cell r="AH161">
            <v>100</v>
          </cell>
          <cell r="AI161">
            <v>0</v>
          </cell>
          <cell r="AK161" t="str">
            <v>GDCT14013</v>
          </cell>
          <cell r="AL161">
            <v>0.7</v>
          </cell>
          <cell r="AM161">
            <v>100</v>
          </cell>
          <cell r="AN161">
            <v>0</v>
          </cell>
          <cell r="AO161">
            <v>0.7</v>
          </cell>
          <cell r="AP161">
            <v>24</v>
          </cell>
          <cell r="AQ161">
            <v>97.08</v>
          </cell>
          <cell r="AR161">
            <v>0.7</v>
          </cell>
          <cell r="AT161" t="str">
            <v>GDCT14013</v>
          </cell>
          <cell r="AU161">
            <v>0</v>
          </cell>
          <cell r="AX161">
            <v>0</v>
          </cell>
          <cell r="AY161">
            <v>11.967000000000001</v>
          </cell>
          <cell r="AZ161">
            <v>100</v>
          </cell>
          <cell r="BA161">
            <v>0</v>
          </cell>
          <cell r="BC161" t="str">
            <v>GDCT14013</v>
          </cell>
          <cell r="BD161">
            <v>3.0830000000000002</v>
          </cell>
          <cell r="BE161">
            <v>100</v>
          </cell>
          <cell r="BF161">
            <v>0</v>
          </cell>
          <cell r="BG161">
            <v>3.0830000000000002</v>
          </cell>
          <cell r="BH161">
            <v>24</v>
          </cell>
          <cell r="BI161">
            <v>87.15</v>
          </cell>
          <cell r="BJ161">
            <v>3.08</v>
          </cell>
          <cell r="BL161" t="str">
            <v>GDCT14013</v>
          </cell>
          <cell r="BM161">
            <v>0.66700000000000004</v>
          </cell>
          <cell r="BN161">
            <v>0</v>
          </cell>
          <cell r="BO161">
            <v>100</v>
          </cell>
          <cell r="BP161">
            <v>0.66700000000000004</v>
          </cell>
          <cell r="BQ161">
            <v>24</v>
          </cell>
          <cell r="BR161">
            <v>97.22</v>
          </cell>
          <cell r="BS161">
            <v>0.67</v>
          </cell>
          <cell r="BU161" t="str">
            <v>GDCT14013</v>
          </cell>
          <cell r="BV161">
            <v>0</v>
          </cell>
          <cell r="BY161">
            <v>0</v>
          </cell>
          <cell r="BZ161">
            <v>11.967000000000001</v>
          </cell>
          <cell r="CA161">
            <v>100</v>
          </cell>
          <cell r="CB161">
            <v>0</v>
          </cell>
          <cell r="CD161" t="str">
            <v>GDCT14013</v>
          </cell>
          <cell r="CE161">
            <v>2.25</v>
          </cell>
          <cell r="CF161">
            <v>14.8</v>
          </cell>
          <cell r="CG161">
            <v>85.2</v>
          </cell>
          <cell r="CH161">
            <v>2.25</v>
          </cell>
          <cell r="CI161">
            <v>24</v>
          </cell>
          <cell r="CJ161">
            <v>90.63</v>
          </cell>
          <cell r="CK161">
            <v>1.1299999999999999</v>
          </cell>
          <cell r="CM161" t="str">
            <v>GDCT14013</v>
          </cell>
          <cell r="CN161">
            <v>7.2169999999999996</v>
          </cell>
          <cell r="CO161">
            <v>30.719000000000001</v>
          </cell>
          <cell r="CP161">
            <v>69.281000000000006</v>
          </cell>
          <cell r="CQ161">
            <v>7.2169999999999996</v>
          </cell>
          <cell r="CR161">
            <v>24</v>
          </cell>
          <cell r="CS161">
            <v>69.930000000000007</v>
          </cell>
          <cell r="CT161">
            <v>7.22</v>
          </cell>
          <cell r="CV161" t="str">
            <v>GDCT14013</v>
          </cell>
          <cell r="CW161">
            <v>2.75</v>
          </cell>
          <cell r="CX161">
            <v>0</v>
          </cell>
          <cell r="CY161">
            <v>100</v>
          </cell>
          <cell r="CZ161">
            <v>2.75</v>
          </cell>
          <cell r="DA161">
            <v>24</v>
          </cell>
          <cell r="DB161">
            <v>88.54</v>
          </cell>
          <cell r="DC161">
            <v>2.75</v>
          </cell>
          <cell r="DE161" t="str">
            <v>GDCT14013</v>
          </cell>
          <cell r="DF161">
            <v>0</v>
          </cell>
          <cell r="DI161">
            <v>0</v>
          </cell>
          <cell r="DJ161">
            <v>24</v>
          </cell>
          <cell r="DK161">
            <v>100</v>
          </cell>
          <cell r="DN161" t="str">
            <v>GDCT14013</v>
          </cell>
          <cell r="DO161">
            <v>0</v>
          </cell>
          <cell r="DR161">
            <v>0</v>
          </cell>
          <cell r="DS161">
            <v>24</v>
          </cell>
          <cell r="DT161">
            <v>100</v>
          </cell>
          <cell r="DU161">
            <v>0</v>
          </cell>
          <cell r="DW161" t="str">
            <v>GDCT14013</v>
          </cell>
          <cell r="DX161">
            <v>1</v>
          </cell>
          <cell r="DY161">
            <v>100</v>
          </cell>
          <cell r="DZ161">
            <v>0</v>
          </cell>
          <cell r="EA161">
            <v>1</v>
          </cell>
          <cell r="EB161">
            <v>24</v>
          </cell>
          <cell r="EC161">
            <v>95.83</v>
          </cell>
          <cell r="ED161">
            <v>1</v>
          </cell>
          <cell r="EF161" t="str">
            <v>GDCT14013</v>
          </cell>
          <cell r="EG161">
            <v>0</v>
          </cell>
          <cell r="EJ161">
            <v>0</v>
          </cell>
          <cell r="EK161">
            <v>24</v>
          </cell>
          <cell r="EL161">
            <v>100</v>
          </cell>
          <cell r="EM161">
            <v>0</v>
          </cell>
          <cell r="EO161" t="str">
            <v>GDCT14013</v>
          </cell>
          <cell r="EP161">
            <v>0.91700000000000004</v>
          </cell>
          <cell r="EQ161">
            <v>100</v>
          </cell>
          <cell r="ER161">
            <v>0</v>
          </cell>
          <cell r="ES161">
            <v>0.91700000000000004</v>
          </cell>
          <cell r="ET161">
            <v>24</v>
          </cell>
          <cell r="EU161">
            <v>96.18</v>
          </cell>
          <cell r="EV161">
            <v>0.92</v>
          </cell>
          <cell r="EX161" t="str">
            <v>GDCT14013</v>
          </cell>
          <cell r="EY161">
            <v>0</v>
          </cell>
          <cell r="FB161">
            <v>0</v>
          </cell>
          <cell r="FC161">
            <v>24</v>
          </cell>
          <cell r="FD161">
            <v>100</v>
          </cell>
          <cell r="FE161">
            <v>0</v>
          </cell>
          <cell r="FG161" t="str">
            <v>GDCT14013</v>
          </cell>
          <cell r="FH161">
            <v>0</v>
          </cell>
          <cell r="FK161">
            <v>0</v>
          </cell>
          <cell r="FL161">
            <v>24</v>
          </cell>
          <cell r="FM161">
            <v>100</v>
          </cell>
          <cell r="FN161">
            <v>0</v>
          </cell>
          <cell r="FP161" t="str">
            <v>GDCT14013</v>
          </cell>
          <cell r="FQ161">
            <v>11.382999999999999</v>
          </cell>
          <cell r="FR161">
            <v>100</v>
          </cell>
          <cell r="FS161">
            <v>0</v>
          </cell>
          <cell r="FT161">
            <v>11.382999999999999</v>
          </cell>
          <cell r="FU161">
            <v>24</v>
          </cell>
          <cell r="FV161">
            <v>52.57</v>
          </cell>
          <cell r="FW161">
            <v>11.38</v>
          </cell>
          <cell r="FY161" t="str">
            <v>GDCT14013</v>
          </cell>
          <cell r="FZ161">
            <v>0</v>
          </cell>
          <cell r="GC161">
            <v>0</v>
          </cell>
          <cell r="GD161">
            <v>24</v>
          </cell>
          <cell r="GE161">
            <v>100</v>
          </cell>
          <cell r="GF161">
            <v>0</v>
          </cell>
          <cell r="GH161" t="str">
            <v>GDCT14013</v>
          </cell>
          <cell r="GI161">
            <v>0</v>
          </cell>
          <cell r="GL161">
            <v>0</v>
          </cell>
          <cell r="GM161">
            <v>24</v>
          </cell>
          <cell r="GN161">
            <v>100</v>
          </cell>
          <cell r="GO161">
            <v>0</v>
          </cell>
          <cell r="GQ161" t="str">
            <v>GDCT14013</v>
          </cell>
          <cell r="GR161">
            <v>2.2000000000000002</v>
          </cell>
          <cell r="GS161">
            <v>100</v>
          </cell>
          <cell r="GT161">
            <v>0</v>
          </cell>
          <cell r="GU161">
            <v>2.2000000000000002</v>
          </cell>
          <cell r="GV161">
            <v>24</v>
          </cell>
          <cell r="GW161">
            <v>90.83</v>
          </cell>
          <cell r="GX161">
            <v>2.2000000000000002</v>
          </cell>
          <cell r="GZ161" t="str">
            <v>GDCT14013</v>
          </cell>
          <cell r="HA161">
            <v>0.433</v>
          </cell>
          <cell r="HB161">
            <v>100</v>
          </cell>
          <cell r="HC161">
            <v>0</v>
          </cell>
          <cell r="HD161">
            <v>0.433</v>
          </cell>
          <cell r="HE161">
            <v>24</v>
          </cell>
          <cell r="HF161">
            <v>98.2</v>
          </cell>
          <cell r="HG161">
            <v>0.43</v>
          </cell>
          <cell r="HI161" t="str">
            <v>GDCT14013</v>
          </cell>
          <cell r="HJ161">
            <v>0</v>
          </cell>
          <cell r="HM161">
            <v>0</v>
          </cell>
          <cell r="HN161">
            <v>24</v>
          </cell>
          <cell r="HO161">
            <v>100</v>
          </cell>
          <cell r="HP161">
            <v>0</v>
          </cell>
          <cell r="HR161" t="str">
            <v>GDCT14013</v>
          </cell>
          <cell r="HS161">
            <v>8.9169999999999998</v>
          </cell>
          <cell r="HT161">
            <v>100</v>
          </cell>
          <cell r="HU161">
            <v>0</v>
          </cell>
          <cell r="HV161">
            <v>8.9169999999999998</v>
          </cell>
          <cell r="HW161">
            <v>24</v>
          </cell>
          <cell r="HX161">
            <v>62.85</v>
          </cell>
          <cell r="HY161">
            <v>8.92</v>
          </cell>
          <cell r="IA161" t="str">
            <v>GDCT14013</v>
          </cell>
          <cell r="IB161">
            <v>0</v>
          </cell>
          <cell r="IE161">
            <v>14.5</v>
          </cell>
          <cell r="IF161">
            <v>24</v>
          </cell>
          <cell r="IG161">
            <v>39.58</v>
          </cell>
          <cell r="IH161">
            <v>0</v>
          </cell>
          <cell r="IJ161" t="str">
            <v>GDCT14013</v>
          </cell>
          <cell r="IK161">
            <v>0.45</v>
          </cell>
          <cell r="IL161">
            <v>100</v>
          </cell>
          <cell r="IM161">
            <v>0</v>
          </cell>
          <cell r="IN161">
            <v>0.45</v>
          </cell>
          <cell r="IO161">
            <v>24</v>
          </cell>
          <cell r="IP161">
            <v>98.13</v>
          </cell>
          <cell r="IQ161">
            <v>0.45</v>
          </cell>
        </row>
        <row r="162">
          <cell r="A162" t="str">
            <v>GDCT16003</v>
          </cell>
          <cell r="B162">
            <v>0</v>
          </cell>
          <cell r="E162">
            <v>0</v>
          </cell>
          <cell r="F162">
            <v>0</v>
          </cell>
          <cell r="G162">
            <v>100</v>
          </cell>
          <cell r="H162">
            <v>0</v>
          </cell>
          <cell r="J162" t="str">
            <v>GDCT16003</v>
          </cell>
          <cell r="K162">
            <v>0</v>
          </cell>
          <cell r="N162">
            <v>0</v>
          </cell>
          <cell r="O162">
            <v>0</v>
          </cell>
          <cell r="P162">
            <v>100</v>
          </cell>
          <cell r="Q162">
            <v>0</v>
          </cell>
          <cell r="S162" t="str">
            <v>GDCT16003</v>
          </cell>
          <cell r="T162">
            <v>0</v>
          </cell>
          <cell r="W162">
            <v>0</v>
          </cell>
          <cell r="X162">
            <v>0</v>
          </cell>
          <cell r="Y162">
            <v>100</v>
          </cell>
          <cell r="Z162">
            <v>0</v>
          </cell>
          <cell r="AB162" t="str">
            <v>GDCT16003</v>
          </cell>
          <cell r="AC162">
            <v>0</v>
          </cell>
          <cell r="AF162">
            <v>0</v>
          </cell>
          <cell r="AG162">
            <v>0</v>
          </cell>
          <cell r="AH162">
            <v>100</v>
          </cell>
          <cell r="AI162">
            <v>0</v>
          </cell>
          <cell r="AK162" t="str">
            <v>GDCT16003</v>
          </cell>
          <cell r="AL162">
            <v>0</v>
          </cell>
          <cell r="AO162">
            <v>0</v>
          </cell>
          <cell r="AP162">
            <v>0</v>
          </cell>
          <cell r="AQ162">
            <v>100</v>
          </cell>
          <cell r="AR162">
            <v>0</v>
          </cell>
          <cell r="AT162" t="str">
            <v>GDCT16003</v>
          </cell>
          <cell r="AU162">
            <v>0</v>
          </cell>
          <cell r="AX162">
            <v>0</v>
          </cell>
          <cell r="AY162">
            <v>0</v>
          </cell>
          <cell r="AZ162">
            <v>100</v>
          </cell>
          <cell r="BA162">
            <v>0</v>
          </cell>
          <cell r="BC162" t="str">
            <v>GDCT16003</v>
          </cell>
          <cell r="BD162">
            <v>0</v>
          </cell>
          <cell r="BG162">
            <v>0</v>
          </cell>
          <cell r="BH162">
            <v>0</v>
          </cell>
          <cell r="BI162">
            <v>100</v>
          </cell>
          <cell r="BJ162">
            <v>0</v>
          </cell>
          <cell r="BL162" t="str">
            <v>GDCT16003</v>
          </cell>
          <cell r="BM162">
            <v>0</v>
          </cell>
          <cell r="BP162">
            <v>0</v>
          </cell>
          <cell r="BQ162">
            <v>0</v>
          </cell>
          <cell r="BR162">
            <v>100</v>
          </cell>
          <cell r="BS162">
            <v>0</v>
          </cell>
          <cell r="BU162" t="str">
            <v>GDCT16003</v>
          </cell>
          <cell r="BV162">
            <v>0</v>
          </cell>
          <cell r="BY162">
            <v>0</v>
          </cell>
          <cell r="BZ162">
            <v>0</v>
          </cell>
          <cell r="CA162">
            <v>100</v>
          </cell>
          <cell r="CB162">
            <v>0</v>
          </cell>
          <cell r="CD162" t="str">
            <v>GDCT16003</v>
          </cell>
          <cell r="CE162">
            <v>0</v>
          </cell>
          <cell r="CH162">
            <v>0</v>
          </cell>
          <cell r="CI162">
            <v>0</v>
          </cell>
          <cell r="CJ162">
            <v>100</v>
          </cell>
          <cell r="CK162">
            <v>0</v>
          </cell>
          <cell r="CM162" t="str">
            <v>GDCT16003</v>
          </cell>
          <cell r="CN162">
            <v>0</v>
          </cell>
          <cell r="CQ162">
            <v>0</v>
          </cell>
          <cell r="CR162">
            <v>0</v>
          </cell>
          <cell r="CS162">
            <v>100</v>
          </cell>
          <cell r="CT162">
            <v>0</v>
          </cell>
          <cell r="CV162" t="str">
            <v>GDCT16003</v>
          </cell>
          <cell r="CW162">
            <v>0</v>
          </cell>
          <cell r="CZ162">
            <v>0</v>
          </cell>
          <cell r="DA162">
            <v>0</v>
          </cell>
          <cell r="DB162">
            <v>100</v>
          </cell>
          <cell r="DC162">
            <v>0</v>
          </cell>
          <cell r="DE162" t="str">
            <v>GDCT16003</v>
          </cell>
          <cell r="DF162">
            <v>0</v>
          </cell>
          <cell r="DI162">
            <v>0</v>
          </cell>
          <cell r="DJ162">
            <v>0</v>
          </cell>
          <cell r="DK162">
            <v>100</v>
          </cell>
          <cell r="DN162" t="str">
            <v>GDCT16003</v>
          </cell>
          <cell r="DO162">
            <v>0</v>
          </cell>
          <cell r="DR162">
            <v>0</v>
          </cell>
          <cell r="DS162">
            <v>0</v>
          </cell>
          <cell r="DT162">
            <v>100</v>
          </cell>
          <cell r="DU162">
            <v>0</v>
          </cell>
          <cell r="DW162" t="str">
            <v>GDCT16003</v>
          </cell>
          <cell r="DX162">
            <v>0</v>
          </cell>
          <cell r="EA162">
            <v>0</v>
          </cell>
          <cell r="EB162">
            <v>0</v>
          </cell>
          <cell r="EC162">
            <v>100</v>
          </cell>
          <cell r="ED162">
            <v>0</v>
          </cell>
          <cell r="EF162" t="str">
            <v>GDCT16003</v>
          </cell>
          <cell r="EG162">
            <v>0</v>
          </cell>
          <cell r="EJ162">
            <v>0</v>
          </cell>
          <cell r="EK162">
            <v>0</v>
          </cell>
          <cell r="EL162">
            <v>100</v>
          </cell>
          <cell r="EM162">
            <v>0</v>
          </cell>
          <cell r="EO162" t="str">
            <v>GDCT16003</v>
          </cell>
          <cell r="EP162">
            <v>0</v>
          </cell>
          <cell r="ES162">
            <v>0</v>
          </cell>
          <cell r="ET162">
            <v>0</v>
          </cell>
          <cell r="EU162">
            <v>100</v>
          </cell>
          <cell r="EV162">
            <v>0</v>
          </cell>
          <cell r="EX162" t="str">
            <v>GDCT16003</v>
          </cell>
          <cell r="EY162">
            <v>0</v>
          </cell>
          <cell r="FB162">
            <v>0</v>
          </cell>
          <cell r="FC162">
            <v>0</v>
          </cell>
          <cell r="FD162">
            <v>100</v>
          </cell>
          <cell r="FE162">
            <v>0</v>
          </cell>
          <cell r="FG162" t="str">
            <v>GDCT16003</v>
          </cell>
          <cell r="FH162">
            <v>0</v>
          </cell>
          <cell r="FK162">
            <v>0</v>
          </cell>
          <cell r="FL162">
            <v>0</v>
          </cell>
          <cell r="FM162">
            <v>100</v>
          </cell>
          <cell r="FN162">
            <v>0</v>
          </cell>
          <cell r="FP162" t="str">
            <v>GDCT16003</v>
          </cell>
          <cell r="FQ162">
            <v>0</v>
          </cell>
          <cell r="FT162">
            <v>0</v>
          </cell>
          <cell r="FU162">
            <v>0</v>
          </cell>
          <cell r="FV162">
            <v>100</v>
          </cell>
          <cell r="FW162">
            <v>0</v>
          </cell>
          <cell r="FY162" t="str">
            <v>GDCT16003</v>
          </cell>
          <cell r="FZ162">
            <v>0</v>
          </cell>
          <cell r="GC162">
            <v>0</v>
          </cell>
          <cell r="GD162">
            <v>0</v>
          </cell>
          <cell r="GE162">
            <v>100</v>
          </cell>
          <cell r="GF162">
            <v>0</v>
          </cell>
          <cell r="GH162" t="str">
            <v>GDCT16003</v>
          </cell>
          <cell r="GI162">
            <v>0</v>
          </cell>
          <cell r="GL162">
            <v>0</v>
          </cell>
          <cell r="GM162">
            <v>0</v>
          </cell>
          <cell r="GN162">
            <v>100</v>
          </cell>
          <cell r="GO162">
            <v>0</v>
          </cell>
          <cell r="GQ162" t="str">
            <v>GDCT16003</v>
          </cell>
          <cell r="GR162">
            <v>0</v>
          </cell>
          <cell r="GU162">
            <v>0</v>
          </cell>
          <cell r="GV162">
            <v>0</v>
          </cell>
          <cell r="GW162">
            <v>100</v>
          </cell>
          <cell r="GX162">
            <v>0</v>
          </cell>
          <cell r="GZ162" t="str">
            <v>GDCT16003</v>
          </cell>
          <cell r="HA162">
            <v>0</v>
          </cell>
          <cell r="HD162">
            <v>0</v>
          </cell>
          <cell r="HE162">
            <v>0</v>
          </cell>
          <cell r="HF162">
            <v>100</v>
          </cell>
          <cell r="HG162">
            <v>0</v>
          </cell>
          <cell r="HI162" t="str">
            <v>GDCT16003</v>
          </cell>
          <cell r="HJ162">
            <v>0</v>
          </cell>
          <cell r="HM162">
            <v>0</v>
          </cell>
          <cell r="HN162">
            <v>0</v>
          </cell>
          <cell r="HO162">
            <v>100</v>
          </cell>
          <cell r="HP162">
            <v>0</v>
          </cell>
          <cell r="HR162" t="str">
            <v>GDCT16003</v>
          </cell>
          <cell r="HS162">
            <v>0</v>
          </cell>
          <cell r="HV162">
            <v>0</v>
          </cell>
          <cell r="HW162">
            <v>0</v>
          </cell>
          <cell r="HX162">
            <v>100</v>
          </cell>
          <cell r="HY162">
            <v>0</v>
          </cell>
          <cell r="IA162" t="str">
            <v>GDCT16003</v>
          </cell>
          <cell r="IB162">
            <v>0</v>
          </cell>
          <cell r="IE162">
            <v>0</v>
          </cell>
          <cell r="IF162">
            <v>0</v>
          </cell>
          <cell r="IG162">
            <v>100</v>
          </cell>
          <cell r="IH162">
            <v>0</v>
          </cell>
          <cell r="IJ162" t="str">
            <v>GDCT16003</v>
          </cell>
          <cell r="IK162">
            <v>0</v>
          </cell>
          <cell r="IN162">
            <v>0</v>
          </cell>
          <cell r="IO162">
            <v>0</v>
          </cell>
          <cell r="IP162">
            <v>100</v>
          </cell>
          <cell r="IQ162">
            <v>0</v>
          </cell>
        </row>
        <row r="163">
          <cell r="A163" t="str">
            <v>GDKM70004</v>
          </cell>
          <cell r="B163">
            <v>0</v>
          </cell>
          <cell r="E163">
            <v>0</v>
          </cell>
          <cell r="F163">
            <v>0</v>
          </cell>
          <cell r="G163">
            <v>100</v>
          </cell>
          <cell r="H163">
            <v>0</v>
          </cell>
          <cell r="J163" t="str">
            <v>GDKM70004</v>
          </cell>
          <cell r="K163">
            <v>0</v>
          </cell>
          <cell r="N163">
            <v>0</v>
          </cell>
          <cell r="O163">
            <v>0</v>
          </cell>
          <cell r="P163">
            <v>100</v>
          </cell>
          <cell r="Q163">
            <v>0</v>
          </cell>
          <cell r="S163" t="str">
            <v>GDKM70004</v>
          </cell>
          <cell r="T163">
            <v>0</v>
          </cell>
          <cell r="W163">
            <v>0</v>
          </cell>
          <cell r="X163">
            <v>0</v>
          </cell>
          <cell r="Y163">
            <v>100</v>
          </cell>
          <cell r="Z163">
            <v>0</v>
          </cell>
          <cell r="AB163" t="str">
            <v>GDKM70004</v>
          </cell>
          <cell r="AC163">
            <v>0</v>
          </cell>
          <cell r="AF163">
            <v>0</v>
          </cell>
          <cell r="AG163">
            <v>0</v>
          </cell>
          <cell r="AH163">
            <v>100</v>
          </cell>
          <cell r="AI163">
            <v>0</v>
          </cell>
          <cell r="AK163" t="str">
            <v>GDKM70004</v>
          </cell>
          <cell r="AL163">
            <v>0</v>
          </cell>
          <cell r="AO163">
            <v>0</v>
          </cell>
          <cell r="AP163">
            <v>0</v>
          </cell>
          <cell r="AQ163">
            <v>100</v>
          </cell>
          <cell r="AR163">
            <v>0</v>
          </cell>
          <cell r="AT163" t="str">
            <v>GDKM70004</v>
          </cell>
          <cell r="AU163">
            <v>0</v>
          </cell>
          <cell r="AX163">
            <v>0</v>
          </cell>
          <cell r="AY163">
            <v>0</v>
          </cell>
          <cell r="AZ163">
            <v>100</v>
          </cell>
          <cell r="BA163">
            <v>0</v>
          </cell>
          <cell r="BC163" t="str">
            <v>GDKM70004</v>
          </cell>
          <cell r="BD163">
            <v>0</v>
          </cell>
          <cell r="BG163">
            <v>0</v>
          </cell>
          <cell r="BH163">
            <v>0</v>
          </cell>
          <cell r="BI163">
            <v>100</v>
          </cell>
          <cell r="BJ163">
            <v>0</v>
          </cell>
          <cell r="BL163" t="str">
            <v>GDKM70004</v>
          </cell>
          <cell r="BM163">
            <v>0</v>
          </cell>
          <cell r="BP163">
            <v>0</v>
          </cell>
          <cell r="BQ163">
            <v>0</v>
          </cell>
          <cell r="BR163">
            <v>100</v>
          </cell>
          <cell r="BS163">
            <v>0</v>
          </cell>
          <cell r="BU163" t="str">
            <v>GDKM70004</v>
          </cell>
          <cell r="BV163">
            <v>0</v>
          </cell>
          <cell r="BY163">
            <v>0</v>
          </cell>
          <cell r="BZ163">
            <v>0</v>
          </cell>
          <cell r="CA163">
            <v>100</v>
          </cell>
          <cell r="CB163">
            <v>0</v>
          </cell>
          <cell r="CD163" t="str">
            <v>GDKM70004</v>
          </cell>
          <cell r="CE163">
            <v>0</v>
          </cell>
          <cell r="CH163">
            <v>0</v>
          </cell>
          <cell r="CI163">
            <v>0</v>
          </cell>
          <cell r="CJ163">
            <v>100</v>
          </cell>
          <cell r="CK163">
            <v>0</v>
          </cell>
          <cell r="CM163" t="str">
            <v>GDKM70004</v>
          </cell>
          <cell r="CN163">
            <v>0</v>
          </cell>
          <cell r="CQ163">
            <v>0</v>
          </cell>
          <cell r="CR163">
            <v>0</v>
          </cell>
          <cell r="CS163">
            <v>100</v>
          </cell>
          <cell r="CT163">
            <v>0</v>
          </cell>
          <cell r="CV163" t="str">
            <v>GDKM70004</v>
          </cell>
          <cell r="CW163">
            <v>0</v>
          </cell>
          <cell r="CZ163">
            <v>0</v>
          </cell>
          <cell r="DA163">
            <v>0</v>
          </cell>
          <cell r="DB163">
            <v>100</v>
          </cell>
          <cell r="DC163">
            <v>0</v>
          </cell>
          <cell r="DE163" t="str">
            <v>GDKM70004</v>
          </cell>
          <cell r="DF163">
            <v>0</v>
          </cell>
          <cell r="DI163">
            <v>0</v>
          </cell>
          <cell r="DJ163">
            <v>0</v>
          </cell>
          <cell r="DK163">
            <v>100</v>
          </cell>
          <cell r="DN163" t="str">
            <v>GDKM70004</v>
          </cell>
          <cell r="DO163">
            <v>0</v>
          </cell>
          <cell r="DR163">
            <v>0</v>
          </cell>
          <cell r="DS163">
            <v>0</v>
          </cell>
          <cell r="DT163">
            <v>100</v>
          </cell>
          <cell r="DU163">
            <v>0</v>
          </cell>
          <cell r="DW163" t="str">
            <v>GDKM70004</v>
          </cell>
          <cell r="DX163">
            <v>0</v>
          </cell>
          <cell r="EA163">
            <v>0</v>
          </cell>
          <cell r="EB163">
            <v>0</v>
          </cell>
          <cell r="EC163">
            <v>100</v>
          </cell>
          <cell r="ED163">
            <v>0</v>
          </cell>
          <cell r="EF163" t="str">
            <v>GDKM70004</v>
          </cell>
          <cell r="EG163">
            <v>0</v>
          </cell>
          <cell r="EJ163">
            <v>0</v>
          </cell>
          <cell r="EK163">
            <v>0</v>
          </cell>
          <cell r="EL163">
            <v>100</v>
          </cell>
          <cell r="EM163">
            <v>0</v>
          </cell>
          <cell r="EO163" t="str">
            <v>GDKM70004</v>
          </cell>
          <cell r="EP163">
            <v>0</v>
          </cell>
          <cell r="ES163">
            <v>0</v>
          </cell>
          <cell r="ET163">
            <v>0</v>
          </cell>
          <cell r="EU163">
            <v>100</v>
          </cell>
          <cell r="EV163">
            <v>0</v>
          </cell>
          <cell r="EX163" t="str">
            <v>GDKM70004</v>
          </cell>
          <cell r="EY163">
            <v>0</v>
          </cell>
          <cell r="FB163">
            <v>0</v>
          </cell>
          <cell r="FC163">
            <v>0</v>
          </cell>
          <cell r="FD163">
            <v>100</v>
          </cell>
          <cell r="FE163">
            <v>0</v>
          </cell>
          <cell r="FG163" t="str">
            <v>GDKM70004</v>
          </cell>
          <cell r="FH163">
            <v>0</v>
          </cell>
          <cell r="FK163">
            <v>0</v>
          </cell>
          <cell r="FL163">
            <v>0</v>
          </cell>
          <cell r="FM163">
            <v>100</v>
          </cell>
          <cell r="FN163">
            <v>0</v>
          </cell>
          <cell r="FP163" t="str">
            <v>GDKM70004</v>
          </cell>
          <cell r="FQ163">
            <v>0</v>
          </cell>
          <cell r="FT163">
            <v>0</v>
          </cell>
          <cell r="FU163">
            <v>0</v>
          </cell>
          <cell r="FV163">
            <v>100</v>
          </cell>
          <cell r="FW163">
            <v>0</v>
          </cell>
          <cell r="FY163" t="str">
            <v>GDKM70004</v>
          </cell>
          <cell r="FZ163">
            <v>0</v>
          </cell>
          <cell r="GC163">
            <v>0</v>
          </cell>
          <cell r="GD163">
            <v>0</v>
          </cell>
          <cell r="GE163">
            <v>100</v>
          </cell>
          <cell r="GF163">
            <v>0</v>
          </cell>
          <cell r="GH163" t="str">
            <v>GDKM70004</v>
          </cell>
          <cell r="GI163">
            <v>0</v>
          </cell>
          <cell r="GL163">
            <v>0</v>
          </cell>
          <cell r="GM163">
            <v>0</v>
          </cell>
          <cell r="GN163">
            <v>100</v>
          </cell>
          <cell r="GO163">
            <v>0</v>
          </cell>
          <cell r="GQ163" t="str">
            <v>GDKM70004</v>
          </cell>
          <cell r="GR163">
            <v>0</v>
          </cell>
          <cell r="GU163">
            <v>0</v>
          </cell>
          <cell r="GV163">
            <v>0</v>
          </cell>
          <cell r="GW163">
            <v>100</v>
          </cell>
          <cell r="GX163">
            <v>0</v>
          </cell>
          <cell r="GZ163" t="str">
            <v>GDKM70004</v>
          </cell>
          <cell r="HA163">
            <v>0</v>
          </cell>
          <cell r="HD163">
            <v>0</v>
          </cell>
          <cell r="HE163">
            <v>0</v>
          </cell>
          <cell r="HF163">
            <v>100</v>
          </cell>
          <cell r="HG163">
            <v>0</v>
          </cell>
          <cell r="HI163" t="str">
            <v>GDKM70004</v>
          </cell>
          <cell r="HJ163">
            <v>0</v>
          </cell>
          <cell r="HM163">
            <v>0</v>
          </cell>
          <cell r="HN163">
            <v>0</v>
          </cell>
          <cell r="HO163">
            <v>100</v>
          </cell>
          <cell r="HP163">
            <v>0</v>
          </cell>
          <cell r="HR163" t="str">
            <v>GDKM70004</v>
          </cell>
          <cell r="HS163">
            <v>0</v>
          </cell>
          <cell r="HV163">
            <v>0</v>
          </cell>
          <cell r="HW163">
            <v>0</v>
          </cell>
          <cell r="HX163">
            <v>100</v>
          </cell>
          <cell r="HY163">
            <v>0</v>
          </cell>
          <cell r="IA163" t="str">
            <v>GDKM70004</v>
          </cell>
          <cell r="IB163">
            <v>0</v>
          </cell>
          <cell r="IE163">
            <v>0</v>
          </cell>
          <cell r="IF163">
            <v>0</v>
          </cell>
          <cell r="IG163">
            <v>100</v>
          </cell>
          <cell r="IH163">
            <v>0</v>
          </cell>
          <cell r="IJ163" t="str">
            <v>GDKM70004</v>
          </cell>
          <cell r="IK163">
            <v>0</v>
          </cell>
          <cell r="IN163">
            <v>0</v>
          </cell>
          <cell r="IO163">
            <v>0</v>
          </cell>
          <cell r="IP163">
            <v>100</v>
          </cell>
          <cell r="IQ163">
            <v>0</v>
          </cell>
        </row>
        <row r="164">
          <cell r="A164" t="str">
            <v>GDKM82009</v>
          </cell>
          <cell r="B164">
            <v>4</v>
          </cell>
          <cell r="C164">
            <v>0</v>
          </cell>
          <cell r="D164">
            <v>100</v>
          </cell>
          <cell r="E164">
            <v>4</v>
          </cell>
          <cell r="F164">
            <v>24</v>
          </cell>
          <cell r="G164">
            <v>83.33</v>
          </cell>
          <cell r="H164">
            <v>0</v>
          </cell>
          <cell r="J164" t="str">
            <v>GDKM82009</v>
          </cell>
          <cell r="K164">
            <v>5.7169999999999996</v>
          </cell>
          <cell r="L164">
            <v>0</v>
          </cell>
          <cell r="M164">
            <v>100</v>
          </cell>
          <cell r="N164">
            <v>5.7169999999999996</v>
          </cell>
          <cell r="O164">
            <v>8.2170000000000005</v>
          </cell>
          <cell r="P164">
            <v>76.180000000000007</v>
          </cell>
          <cell r="Q164">
            <v>0</v>
          </cell>
          <cell r="S164" t="str">
            <v>GDKM82009</v>
          </cell>
          <cell r="T164">
            <v>22</v>
          </cell>
          <cell r="U164">
            <v>0</v>
          </cell>
          <cell r="V164">
            <v>100</v>
          </cell>
          <cell r="W164">
            <v>22</v>
          </cell>
          <cell r="X164">
            <v>24</v>
          </cell>
          <cell r="Y164">
            <v>8.33</v>
          </cell>
          <cell r="Z164">
            <v>0</v>
          </cell>
          <cell r="AB164" t="str">
            <v>GDKM82009</v>
          </cell>
          <cell r="AC164">
            <v>11.734</v>
          </cell>
          <cell r="AD164">
            <v>0</v>
          </cell>
          <cell r="AE164">
            <v>100</v>
          </cell>
          <cell r="AF164">
            <v>11.734</v>
          </cell>
          <cell r="AG164">
            <v>24</v>
          </cell>
          <cell r="AH164">
            <v>51.11</v>
          </cell>
          <cell r="AI164">
            <v>0</v>
          </cell>
          <cell r="AK164" t="str">
            <v>GDKM82009</v>
          </cell>
          <cell r="AL164">
            <v>3.6669999999999998</v>
          </cell>
          <cell r="AM164">
            <v>0</v>
          </cell>
          <cell r="AN164">
            <v>100</v>
          </cell>
          <cell r="AO164">
            <v>3.6669999999999998</v>
          </cell>
          <cell r="AP164">
            <v>11.8</v>
          </cell>
          <cell r="AQ164">
            <v>84.72</v>
          </cell>
          <cell r="AR164">
            <v>3.67</v>
          </cell>
          <cell r="AT164" t="str">
            <v>GDKM82009</v>
          </cell>
          <cell r="AU164">
            <v>1.2669999999999999</v>
          </cell>
          <cell r="AV164">
            <v>0</v>
          </cell>
          <cell r="AW164">
            <v>100</v>
          </cell>
          <cell r="AX164">
            <v>1.2669999999999999</v>
          </cell>
          <cell r="AY164">
            <v>24</v>
          </cell>
          <cell r="AZ164">
            <v>94.72</v>
          </cell>
          <cell r="BA164">
            <v>0</v>
          </cell>
          <cell r="BC164" t="str">
            <v>GDKM82009</v>
          </cell>
          <cell r="BD164">
            <v>1.1830000000000001</v>
          </cell>
          <cell r="BE164">
            <v>0</v>
          </cell>
          <cell r="BF164">
            <v>100</v>
          </cell>
          <cell r="BG164">
            <v>1.1830000000000001</v>
          </cell>
          <cell r="BH164">
            <v>11.75</v>
          </cell>
          <cell r="BI164">
            <v>95.07</v>
          </cell>
          <cell r="BJ164">
            <v>0</v>
          </cell>
          <cell r="BL164" t="str">
            <v>GDKM82009</v>
          </cell>
          <cell r="BM164">
            <v>1.6</v>
          </cell>
          <cell r="BN164">
            <v>0</v>
          </cell>
          <cell r="BO164">
            <v>100</v>
          </cell>
          <cell r="BP164">
            <v>1.6</v>
          </cell>
          <cell r="BQ164">
            <v>11.75</v>
          </cell>
          <cell r="BR164">
            <v>93.33</v>
          </cell>
          <cell r="BS164">
            <v>0</v>
          </cell>
          <cell r="BU164" t="str">
            <v>GDKM82009</v>
          </cell>
          <cell r="BV164">
            <v>0</v>
          </cell>
          <cell r="BY164">
            <v>0</v>
          </cell>
          <cell r="BZ164">
            <v>0</v>
          </cell>
          <cell r="CA164">
            <v>100</v>
          </cell>
          <cell r="CB164">
            <v>0</v>
          </cell>
          <cell r="CD164" t="str">
            <v>GDKM82009</v>
          </cell>
          <cell r="CE164">
            <v>0</v>
          </cell>
          <cell r="CH164">
            <v>0</v>
          </cell>
          <cell r="CI164">
            <v>0</v>
          </cell>
          <cell r="CJ164">
            <v>100</v>
          </cell>
          <cell r="CK164">
            <v>0</v>
          </cell>
          <cell r="CM164" t="str">
            <v>GDKM82009</v>
          </cell>
          <cell r="CN164">
            <v>0</v>
          </cell>
          <cell r="CQ164">
            <v>0</v>
          </cell>
          <cell r="CR164">
            <v>0</v>
          </cell>
          <cell r="CS164">
            <v>100</v>
          </cell>
          <cell r="CT164">
            <v>0</v>
          </cell>
          <cell r="CV164" t="str">
            <v>GDKM82009</v>
          </cell>
          <cell r="CW164">
            <v>0</v>
          </cell>
          <cell r="CZ164">
            <v>0</v>
          </cell>
          <cell r="DA164">
            <v>0</v>
          </cell>
          <cell r="DB164">
            <v>100</v>
          </cell>
          <cell r="DC164">
            <v>0</v>
          </cell>
          <cell r="DE164" t="str">
            <v>GDKM82009</v>
          </cell>
          <cell r="DF164">
            <v>16.367000000000001</v>
          </cell>
          <cell r="DG164">
            <v>73.623999999999995</v>
          </cell>
          <cell r="DH164">
            <v>26.376000000000001</v>
          </cell>
          <cell r="DI164">
            <v>16.367000000000001</v>
          </cell>
          <cell r="DJ164">
            <v>24</v>
          </cell>
          <cell r="DK164">
            <v>31.8</v>
          </cell>
          <cell r="DN164" t="str">
            <v>GDKM82009</v>
          </cell>
          <cell r="DO164">
            <v>8.7840000000000007</v>
          </cell>
          <cell r="DP164">
            <v>0</v>
          </cell>
          <cell r="DQ164">
            <v>100</v>
          </cell>
          <cell r="DR164">
            <v>8.7840000000000007</v>
          </cell>
          <cell r="DS164">
            <v>24</v>
          </cell>
          <cell r="DT164">
            <v>63.4</v>
          </cell>
          <cell r="DU164">
            <v>4.3899999999999997</v>
          </cell>
          <cell r="DW164" t="str">
            <v>GDKM82009</v>
          </cell>
          <cell r="DX164">
            <v>0</v>
          </cell>
          <cell r="EA164">
            <v>0</v>
          </cell>
          <cell r="EB164">
            <v>0</v>
          </cell>
          <cell r="EC164">
            <v>100</v>
          </cell>
          <cell r="ED164">
            <v>0</v>
          </cell>
          <cell r="EF164" t="str">
            <v>GDKM82009</v>
          </cell>
          <cell r="EG164">
            <v>0</v>
          </cell>
          <cell r="EJ164">
            <v>0</v>
          </cell>
          <cell r="EK164">
            <v>0</v>
          </cell>
          <cell r="EL164">
            <v>100</v>
          </cell>
          <cell r="EM164">
            <v>0</v>
          </cell>
          <cell r="EO164" t="str">
            <v>GDKM82009</v>
          </cell>
          <cell r="EP164">
            <v>2.65</v>
          </cell>
          <cell r="EQ164">
            <v>0</v>
          </cell>
          <cell r="ER164">
            <v>100</v>
          </cell>
          <cell r="ES164">
            <v>2.65</v>
          </cell>
          <cell r="ET164">
            <v>24</v>
          </cell>
          <cell r="EU164">
            <v>88.96</v>
          </cell>
          <cell r="EV164">
            <v>2.65</v>
          </cell>
          <cell r="EX164" t="str">
            <v>GDKM82009</v>
          </cell>
          <cell r="EY164">
            <v>1.833</v>
          </cell>
          <cell r="EZ164">
            <v>0</v>
          </cell>
          <cell r="FA164">
            <v>100</v>
          </cell>
          <cell r="FB164">
            <v>1.833</v>
          </cell>
          <cell r="FC164">
            <v>24</v>
          </cell>
          <cell r="FD164">
            <v>92.36</v>
          </cell>
          <cell r="FE164">
            <v>0</v>
          </cell>
          <cell r="FG164" t="str">
            <v>GDKM82009</v>
          </cell>
          <cell r="FH164">
            <v>0.25</v>
          </cell>
          <cell r="FI164">
            <v>0</v>
          </cell>
          <cell r="FJ164">
            <v>100</v>
          </cell>
          <cell r="FK164">
            <v>0.25</v>
          </cell>
          <cell r="FL164">
            <v>1.6</v>
          </cell>
          <cell r="FM164">
            <v>98.96</v>
          </cell>
          <cell r="FN164">
            <v>0.25</v>
          </cell>
          <cell r="FP164" t="str">
            <v>GDKM82009</v>
          </cell>
          <cell r="FQ164">
            <v>0</v>
          </cell>
          <cell r="FT164">
            <v>0</v>
          </cell>
          <cell r="FU164">
            <v>0</v>
          </cell>
          <cell r="FV164">
            <v>100</v>
          </cell>
          <cell r="FW164">
            <v>0</v>
          </cell>
          <cell r="FY164" t="str">
            <v>GDKM82009</v>
          </cell>
          <cell r="FZ164">
            <v>6.2169999999999996</v>
          </cell>
          <cell r="GA164">
            <v>0</v>
          </cell>
          <cell r="GB164">
            <v>100</v>
          </cell>
          <cell r="GC164">
            <v>6.2169999999999996</v>
          </cell>
          <cell r="GD164">
            <v>16.367000000000001</v>
          </cell>
          <cell r="GE164">
            <v>74.099999999999994</v>
          </cell>
          <cell r="GF164">
            <v>0</v>
          </cell>
          <cell r="GH164" t="str">
            <v>GDKM82009</v>
          </cell>
          <cell r="GI164">
            <v>0</v>
          </cell>
          <cell r="GL164">
            <v>0</v>
          </cell>
          <cell r="GM164">
            <v>0</v>
          </cell>
          <cell r="GN164">
            <v>100</v>
          </cell>
          <cell r="GO164">
            <v>0</v>
          </cell>
          <cell r="GQ164" t="str">
            <v>GDKM82009</v>
          </cell>
          <cell r="GR164">
            <v>5.133</v>
          </cell>
          <cell r="GS164">
            <v>0</v>
          </cell>
          <cell r="GT164">
            <v>100</v>
          </cell>
          <cell r="GU164">
            <v>5.133</v>
          </cell>
          <cell r="GV164">
            <v>24</v>
          </cell>
          <cell r="GW164">
            <v>78.61</v>
          </cell>
          <cell r="GX164">
            <v>0</v>
          </cell>
          <cell r="GZ164" t="str">
            <v>GDKM82009</v>
          </cell>
          <cell r="HA164">
            <v>1.25</v>
          </cell>
          <cell r="HB164">
            <v>0</v>
          </cell>
          <cell r="HC164">
            <v>100</v>
          </cell>
          <cell r="HD164">
            <v>1.25</v>
          </cell>
          <cell r="HE164">
            <v>7.5</v>
          </cell>
          <cell r="HF164">
            <v>94.79</v>
          </cell>
          <cell r="HG164">
            <v>0</v>
          </cell>
          <cell r="HI164" t="str">
            <v>GDKM82009</v>
          </cell>
          <cell r="HJ164">
            <v>5.7839999999999998</v>
          </cell>
          <cell r="HK164">
            <v>48.703000000000003</v>
          </cell>
          <cell r="HL164">
            <v>51.296999999999997</v>
          </cell>
          <cell r="HM164">
            <v>5.7839999999999998</v>
          </cell>
          <cell r="HN164">
            <v>24</v>
          </cell>
          <cell r="HO164">
            <v>75.900000000000006</v>
          </cell>
          <cell r="HP164">
            <v>5.78</v>
          </cell>
          <cell r="HR164" t="str">
            <v>GDKM82009</v>
          </cell>
          <cell r="HS164">
            <v>0.83299999999999996</v>
          </cell>
          <cell r="HT164">
            <v>0</v>
          </cell>
          <cell r="HU164">
            <v>100</v>
          </cell>
          <cell r="HV164">
            <v>0.83299999999999996</v>
          </cell>
          <cell r="HW164">
            <v>24</v>
          </cell>
          <cell r="HX164">
            <v>96.53</v>
          </cell>
          <cell r="HY164">
            <v>0</v>
          </cell>
          <cell r="IA164" t="str">
            <v>GDKM82009</v>
          </cell>
          <cell r="IB164">
            <v>4.3</v>
          </cell>
          <cell r="IC164">
            <v>0</v>
          </cell>
          <cell r="ID164">
            <v>100</v>
          </cell>
          <cell r="IE164">
            <v>4.3</v>
          </cell>
          <cell r="IF164">
            <v>24</v>
          </cell>
          <cell r="IG164">
            <v>82.08</v>
          </cell>
          <cell r="IH164">
            <v>4.3</v>
          </cell>
          <cell r="IJ164" t="str">
            <v>GDKM82009</v>
          </cell>
          <cell r="IK164">
            <v>16.899999999999999</v>
          </cell>
          <cell r="IL164">
            <v>0</v>
          </cell>
          <cell r="IM164">
            <v>100</v>
          </cell>
          <cell r="IN164">
            <v>16.899999999999999</v>
          </cell>
          <cell r="IO164">
            <v>24</v>
          </cell>
          <cell r="IP164">
            <v>29.58</v>
          </cell>
          <cell r="IQ164">
            <v>0</v>
          </cell>
        </row>
        <row r="165">
          <cell r="A165" t="str">
            <v>GDKM82034</v>
          </cell>
          <cell r="B165">
            <v>0</v>
          </cell>
          <cell r="E165">
            <v>0</v>
          </cell>
          <cell r="F165">
            <v>0</v>
          </cell>
          <cell r="G165">
            <v>100</v>
          </cell>
          <cell r="H165">
            <v>0</v>
          </cell>
          <cell r="J165" t="str">
            <v>GDKM82034</v>
          </cell>
          <cell r="K165">
            <v>0</v>
          </cell>
          <cell r="N165">
            <v>0</v>
          </cell>
          <cell r="O165">
            <v>0</v>
          </cell>
          <cell r="P165">
            <v>100</v>
          </cell>
          <cell r="Q165">
            <v>0</v>
          </cell>
          <cell r="S165" t="str">
            <v>GDKM82034</v>
          </cell>
          <cell r="T165">
            <v>0</v>
          </cell>
          <cell r="W165">
            <v>0</v>
          </cell>
          <cell r="X165">
            <v>0</v>
          </cell>
          <cell r="Y165">
            <v>100</v>
          </cell>
          <cell r="Z165">
            <v>0</v>
          </cell>
          <cell r="AB165" t="str">
            <v>GDKM82034</v>
          </cell>
          <cell r="AC165">
            <v>1.5</v>
          </cell>
          <cell r="AD165">
            <v>0</v>
          </cell>
          <cell r="AE165">
            <v>100</v>
          </cell>
          <cell r="AF165">
            <v>1.5</v>
          </cell>
          <cell r="AG165">
            <v>24</v>
          </cell>
          <cell r="AH165">
            <v>93.75</v>
          </cell>
          <cell r="AI165">
            <v>1.5</v>
          </cell>
          <cell r="AK165" t="str">
            <v>GDKM82034</v>
          </cell>
          <cell r="AL165">
            <v>0</v>
          </cell>
          <cell r="AO165">
            <v>0</v>
          </cell>
          <cell r="AP165">
            <v>0</v>
          </cell>
          <cell r="AQ165">
            <v>100</v>
          </cell>
          <cell r="AR165">
            <v>0</v>
          </cell>
          <cell r="AT165" t="str">
            <v>GDKM82034</v>
          </cell>
          <cell r="AU165">
            <v>14.382999999999999</v>
          </cell>
          <cell r="AV165">
            <v>0</v>
          </cell>
          <cell r="AW165">
            <v>100</v>
          </cell>
          <cell r="AX165">
            <v>14.382999999999999</v>
          </cell>
          <cell r="AY165">
            <v>24</v>
          </cell>
          <cell r="AZ165">
            <v>40.07</v>
          </cell>
          <cell r="BA165">
            <v>0</v>
          </cell>
          <cell r="BC165" t="str">
            <v>GDKM82034</v>
          </cell>
          <cell r="BD165">
            <v>24</v>
          </cell>
          <cell r="BE165">
            <v>0</v>
          </cell>
          <cell r="BF165">
            <v>100</v>
          </cell>
          <cell r="BG165">
            <v>24</v>
          </cell>
          <cell r="BH165">
            <v>24</v>
          </cell>
          <cell r="BI165">
            <v>0</v>
          </cell>
          <cell r="BJ165">
            <v>0</v>
          </cell>
          <cell r="BL165" t="str">
            <v>GDKM82034</v>
          </cell>
          <cell r="BM165">
            <v>24</v>
          </cell>
          <cell r="BN165">
            <v>0</v>
          </cell>
          <cell r="BO165">
            <v>100</v>
          </cell>
          <cell r="BP165">
            <v>24</v>
          </cell>
          <cell r="BQ165">
            <v>24</v>
          </cell>
          <cell r="BR165">
            <v>0</v>
          </cell>
          <cell r="BS165">
            <v>0</v>
          </cell>
          <cell r="BU165" t="str">
            <v>GDKM82034</v>
          </cell>
          <cell r="BV165">
            <v>24</v>
          </cell>
          <cell r="BW165">
            <v>80.346000000000004</v>
          </cell>
          <cell r="BX165">
            <v>19.654</v>
          </cell>
          <cell r="BY165">
            <v>24</v>
          </cell>
          <cell r="BZ165">
            <v>24</v>
          </cell>
          <cell r="CA165">
            <v>0</v>
          </cell>
          <cell r="CB165">
            <v>0</v>
          </cell>
          <cell r="CD165" t="str">
            <v>GDKM82034</v>
          </cell>
          <cell r="CE165">
            <v>9.3330000000000002</v>
          </cell>
          <cell r="CF165">
            <v>100</v>
          </cell>
          <cell r="CG165">
            <v>0</v>
          </cell>
          <cell r="CH165">
            <v>9.3330000000000002</v>
          </cell>
          <cell r="CI165">
            <v>9.3330000000000002</v>
          </cell>
          <cell r="CJ165">
            <v>61.11</v>
          </cell>
          <cell r="CK165">
            <v>0</v>
          </cell>
          <cell r="CM165" t="str">
            <v>GDKM82034</v>
          </cell>
          <cell r="CN165">
            <v>0.68300000000000005</v>
          </cell>
          <cell r="CO165">
            <v>0</v>
          </cell>
          <cell r="CP165">
            <v>100</v>
          </cell>
          <cell r="CQ165">
            <v>0.68300000000000005</v>
          </cell>
          <cell r="CR165">
            <v>7.1829999999999998</v>
          </cell>
          <cell r="CS165">
            <v>97.15</v>
          </cell>
          <cell r="CT165">
            <v>0.68</v>
          </cell>
          <cell r="CV165" t="str">
            <v>GDKM82034</v>
          </cell>
          <cell r="CW165">
            <v>0</v>
          </cell>
          <cell r="CZ165">
            <v>0</v>
          </cell>
          <cell r="DA165">
            <v>0</v>
          </cell>
          <cell r="DB165">
            <v>100</v>
          </cell>
          <cell r="DC165">
            <v>0</v>
          </cell>
          <cell r="DE165" t="str">
            <v>GDKM82034</v>
          </cell>
          <cell r="DF165">
            <v>0</v>
          </cell>
          <cell r="DI165">
            <v>0</v>
          </cell>
          <cell r="DJ165">
            <v>0</v>
          </cell>
          <cell r="DK165">
            <v>100</v>
          </cell>
          <cell r="DN165" t="str">
            <v>GDKM82034</v>
          </cell>
          <cell r="DO165">
            <v>0.96699999999999997</v>
          </cell>
          <cell r="DP165">
            <v>0</v>
          </cell>
          <cell r="DQ165">
            <v>100</v>
          </cell>
          <cell r="DR165">
            <v>0.96699999999999997</v>
          </cell>
          <cell r="DS165">
            <v>24</v>
          </cell>
          <cell r="DT165">
            <v>95.97</v>
          </cell>
          <cell r="DU165">
            <v>0.97</v>
          </cell>
          <cell r="DW165" t="str">
            <v>GDKM82034</v>
          </cell>
          <cell r="DX165">
            <v>12.65</v>
          </cell>
          <cell r="DY165">
            <v>0</v>
          </cell>
          <cell r="DZ165">
            <v>100</v>
          </cell>
          <cell r="EA165">
            <v>12.65</v>
          </cell>
          <cell r="EB165">
            <v>24</v>
          </cell>
          <cell r="EC165">
            <v>47.29</v>
          </cell>
          <cell r="ED165">
            <v>12.65</v>
          </cell>
          <cell r="EF165" t="str">
            <v>GDKM82034</v>
          </cell>
          <cell r="EG165">
            <v>11.898999999999999</v>
          </cell>
          <cell r="EH165">
            <v>69.611000000000004</v>
          </cell>
          <cell r="EI165">
            <v>30.388999999999999</v>
          </cell>
          <cell r="EJ165">
            <v>11.898999999999999</v>
          </cell>
          <cell r="EK165">
            <v>24</v>
          </cell>
          <cell r="EL165">
            <v>50.42</v>
          </cell>
          <cell r="EM165">
            <v>0</v>
          </cell>
          <cell r="EO165" t="str">
            <v>GDKM82034</v>
          </cell>
          <cell r="EP165">
            <v>0</v>
          </cell>
          <cell r="ES165">
            <v>0</v>
          </cell>
          <cell r="ET165">
            <v>17</v>
          </cell>
          <cell r="EU165">
            <v>100</v>
          </cell>
          <cell r="EV165">
            <v>0</v>
          </cell>
          <cell r="EX165" t="str">
            <v>GDKM82034</v>
          </cell>
          <cell r="EY165">
            <v>3.2170000000000001</v>
          </cell>
          <cell r="EZ165">
            <v>0</v>
          </cell>
          <cell r="FA165">
            <v>100</v>
          </cell>
          <cell r="FB165">
            <v>3.2170000000000001</v>
          </cell>
          <cell r="FC165">
            <v>5.2169999999999996</v>
          </cell>
          <cell r="FD165">
            <v>86.6</v>
          </cell>
          <cell r="FE165">
            <v>3.22</v>
          </cell>
          <cell r="FG165" t="str">
            <v>GDKM82034</v>
          </cell>
          <cell r="FH165">
            <v>0</v>
          </cell>
          <cell r="FK165">
            <v>0</v>
          </cell>
          <cell r="FL165">
            <v>0</v>
          </cell>
          <cell r="FM165">
            <v>100</v>
          </cell>
          <cell r="FN165">
            <v>0</v>
          </cell>
          <cell r="FP165" t="str">
            <v>GDKM82034</v>
          </cell>
          <cell r="FQ165">
            <v>0</v>
          </cell>
          <cell r="FT165">
            <v>0</v>
          </cell>
          <cell r="FU165">
            <v>0</v>
          </cell>
          <cell r="FV165">
            <v>100</v>
          </cell>
          <cell r="FW165">
            <v>0</v>
          </cell>
          <cell r="FY165" t="str">
            <v>GDKM82034</v>
          </cell>
          <cell r="FZ165">
            <v>0.76700000000000002</v>
          </cell>
          <cell r="GA165">
            <v>0</v>
          </cell>
          <cell r="GB165">
            <v>100</v>
          </cell>
          <cell r="GC165">
            <v>0.76700000000000002</v>
          </cell>
          <cell r="GD165">
            <v>12.933999999999999</v>
          </cell>
          <cell r="GE165">
            <v>96.8</v>
          </cell>
          <cell r="GF165">
            <v>0</v>
          </cell>
          <cell r="GH165" t="str">
            <v>GDKM82034</v>
          </cell>
          <cell r="GI165">
            <v>1.7330000000000001</v>
          </cell>
          <cell r="GJ165">
            <v>0</v>
          </cell>
          <cell r="GK165">
            <v>100</v>
          </cell>
          <cell r="GL165">
            <v>1.7330000000000001</v>
          </cell>
          <cell r="GM165">
            <v>11.8</v>
          </cell>
          <cell r="GN165">
            <v>92.78</v>
          </cell>
          <cell r="GO165">
            <v>0</v>
          </cell>
          <cell r="GQ165" t="str">
            <v>GDKM82034</v>
          </cell>
          <cell r="GR165">
            <v>0.66700000000000004</v>
          </cell>
          <cell r="GS165">
            <v>0</v>
          </cell>
          <cell r="GT165">
            <v>100</v>
          </cell>
          <cell r="GU165">
            <v>0.66700000000000004</v>
          </cell>
          <cell r="GV165">
            <v>24</v>
          </cell>
          <cell r="GW165">
            <v>97.22</v>
          </cell>
          <cell r="GX165">
            <v>0</v>
          </cell>
          <cell r="GZ165" t="str">
            <v>GDKM82034</v>
          </cell>
          <cell r="HA165">
            <v>5</v>
          </cell>
          <cell r="HB165">
            <v>0</v>
          </cell>
          <cell r="HC165">
            <v>100</v>
          </cell>
          <cell r="HD165">
            <v>5</v>
          </cell>
          <cell r="HE165">
            <v>15.617000000000001</v>
          </cell>
          <cell r="HF165">
            <v>79.17</v>
          </cell>
          <cell r="HG165">
            <v>5</v>
          </cell>
          <cell r="HI165" t="str">
            <v>GDKM82034</v>
          </cell>
          <cell r="HJ165">
            <v>1.383</v>
          </cell>
          <cell r="HK165">
            <v>0</v>
          </cell>
          <cell r="HL165">
            <v>100</v>
          </cell>
          <cell r="HM165">
            <v>1.383</v>
          </cell>
          <cell r="HN165">
            <v>24</v>
          </cell>
          <cell r="HO165">
            <v>94.24</v>
          </cell>
          <cell r="HP165">
            <v>0</v>
          </cell>
          <cell r="HR165" t="str">
            <v>GDKM82034</v>
          </cell>
          <cell r="HS165">
            <v>0</v>
          </cell>
          <cell r="HV165">
            <v>0</v>
          </cell>
          <cell r="HW165">
            <v>0</v>
          </cell>
          <cell r="HX165">
            <v>100</v>
          </cell>
          <cell r="HY165">
            <v>0</v>
          </cell>
          <cell r="IA165" t="str">
            <v>GDKM82034</v>
          </cell>
          <cell r="IB165">
            <v>1.45</v>
          </cell>
          <cell r="IC165">
            <v>0</v>
          </cell>
          <cell r="ID165">
            <v>100</v>
          </cell>
          <cell r="IE165">
            <v>1.45</v>
          </cell>
          <cell r="IF165">
            <v>24</v>
          </cell>
          <cell r="IG165">
            <v>93.96</v>
          </cell>
          <cell r="IH165">
            <v>0</v>
          </cell>
          <cell r="IJ165" t="str">
            <v>GDKM82034</v>
          </cell>
          <cell r="IK165">
            <v>5.9169999999999998</v>
          </cell>
          <cell r="IL165">
            <v>0</v>
          </cell>
          <cell r="IM165">
            <v>100</v>
          </cell>
          <cell r="IN165">
            <v>5.9169999999999998</v>
          </cell>
          <cell r="IO165">
            <v>11.8</v>
          </cell>
          <cell r="IP165">
            <v>75.349999999999994</v>
          </cell>
          <cell r="IQ165">
            <v>0</v>
          </cell>
        </row>
        <row r="166">
          <cell r="A166" t="str">
            <v>GDKM82041</v>
          </cell>
          <cell r="B166">
            <v>1.367</v>
          </cell>
          <cell r="C166">
            <v>0</v>
          </cell>
          <cell r="D166">
            <v>100</v>
          </cell>
          <cell r="E166">
            <v>1.367</v>
          </cell>
          <cell r="F166">
            <v>24</v>
          </cell>
          <cell r="G166">
            <v>94.3</v>
          </cell>
          <cell r="H166">
            <v>0</v>
          </cell>
          <cell r="J166" t="str">
            <v>GDKM82041</v>
          </cell>
          <cell r="K166">
            <v>1.883</v>
          </cell>
          <cell r="L166">
            <v>0</v>
          </cell>
          <cell r="M166">
            <v>100</v>
          </cell>
          <cell r="N166">
            <v>1.883</v>
          </cell>
          <cell r="O166">
            <v>12.999000000000001</v>
          </cell>
          <cell r="P166">
            <v>92.15</v>
          </cell>
          <cell r="Q166">
            <v>0</v>
          </cell>
          <cell r="S166" t="str">
            <v>GDKM82041</v>
          </cell>
          <cell r="T166">
            <v>3.25</v>
          </cell>
          <cell r="U166">
            <v>0</v>
          </cell>
          <cell r="V166">
            <v>100</v>
          </cell>
          <cell r="W166">
            <v>3.25</v>
          </cell>
          <cell r="X166">
            <v>5</v>
          </cell>
          <cell r="Y166">
            <v>86.46</v>
          </cell>
          <cell r="Z166">
            <v>0</v>
          </cell>
          <cell r="AB166" t="str">
            <v>GDKM82041</v>
          </cell>
          <cell r="AC166">
            <v>2.984</v>
          </cell>
          <cell r="AD166">
            <v>0</v>
          </cell>
          <cell r="AE166">
            <v>100</v>
          </cell>
          <cell r="AF166">
            <v>2.984</v>
          </cell>
          <cell r="AG166">
            <v>24</v>
          </cell>
          <cell r="AH166">
            <v>87.57</v>
          </cell>
          <cell r="AI166">
            <v>2.98</v>
          </cell>
          <cell r="AK166" t="str">
            <v>GDKM82041</v>
          </cell>
          <cell r="AL166">
            <v>5.8840000000000003</v>
          </cell>
          <cell r="AM166">
            <v>0</v>
          </cell>
          <cell r="AN166">
            <v>100</v>
          </cell>
          <cell r="AO166">
            <v>5.8840000000000003</v>
          </cell>
          <cell r="AP166">
            <v>24</v>
          </cell>
          <cell r="AQ166">
            <v>75.48</v>
          </cell>
          <cell r="AR166">
            <v>0</v>
          </cell>
          <cell r="AT166" t="str">
            <v>GDKM82041</v>
          </cell>
          <cell r="AU166">
            <v>3.8340000000000001</v>
          </cell>
          <cell r="AV166">
            <v>0</v>
          </cell>
          <cell r="AW166">
            <v>100</v>
          </cell>
          <cell r="AX166">
            <v>3.8340000000000001</v>
          </cell>
          <cell r="AY166">
            <v>13.817</v>
          </cell>
          <cell r="AZ166">
            <v>84.03</v>
          </cell>
          <cell r="BA166">
            <v>0</v>
          </cell>
          <cell r="BC166" t="str">
            <v>GDKM82041</v>
          </cell>
          <cell r="BD166">
            <v>0</v>
          </cell>
          <cell r="BG166">
            <v>0</v>
          </cell>
          <cell r="BH166">
            <v>0</v>
          </cell>
          <cell r="BI166">
            <v>100</v>
          </cell>
          <cell r="BJ166">
            <v>0</v>
          </cell>
          <cell r="BL166" t="str">
            <v>GDKM82041</v>
          </cell>
          <cell r="BM166">
            <v>0.73299999999999998</v>
          </cell>
          <cell r="BN166">
            <v>0</v>
          </cell>
          <cell r="BO166">
            <v>100</v>
          </cell>
          <cell r="BP166">
            <v>0.73299999999999998</v>
          </cell>
          <cell r="BQ166">
            <v>11.749000000000001</v>
          </cell>
          <cell r="BR166">
            <v>96.95</v>
          </cell>
          <cell r="BS166">
            <v>0.73</v>
          </cell>
          <cell r="BU166" t="str">
            <v>GDKM82041</v>
          </cell>
          <cell r="BV166">
            <v>0.81699999999999995</v>
          </cell>
          <cell r="BW166">
            <v>0</v>
          </cell>
          <cell r="BX166">
            <v>100</v>
          </cell>
          <cell r="BY166">
            <v>0.81699999999999995</v>
          </cell>
          <cell r="BZ166">
            <v>4.9340000000000002</v>
          </cell>
          <cell r="CA166">
            <v>96.6</v>
          </cell>
          <cell r="CB166">
            <v>0.82</v>
          </cell>
          <cell r="CD166" t="str">
            <v>GDKM82041</v>
          </cell>
          <cell r="CE166">
            <v>1.4</v>
          </cell>
          <cell r="CF166">
            <v>0</v>
          </cell>
          <cell r="CG166">
            <v>100</v>
          </cell>
          <cell r="CH166">
            <v>1.4</v>
          </cell>
          <cell r="CI166">
            <v>2.9</v>
          </cell>
          <cell r="CJ166">
            <v>94.17</v>
          </cell>
          <cell r="CK166">
            <v>0</v>
          </cell>
          <cell r="CM166" t="str">
            <v>GDKM82041</v>
          </cell>
          <cell r="CN166">
            <v>0</v>
          </cell>
          <cell r="CQ166">
            <v>0</v>
          </cell>
          <cell r="CR166">
            <v>2.8170000000000002</v>
          </cell>
          <cell r="CS166">
            <v>100</v>
          </cell>
          <cell r="CT166">
            <v>0</v>
          </cell>
          <cell r="CV166" t="str">
            <v>GDKM82041</v>
          </cell>
          <cell r="CW166">
            <v>0</v>
          </cell>
          <cell r="CZ166">
            <v>0</v>
          </cell>
          <cell r="DA166">
            <v>0</v>
          </cell>
          <cell r="DB166">
            <v>100</v>
          </cell>
          <cell r="DC166">
            <v>0</v>
          </cell>
          <cell r="DE166" t="str">
            <v>GDKM82041</v>
          </cell>
          <cell r="DF166">
            <v>1.25</v>
          </cell>
          <cell r="DG166">
            <v>0</v>
          </cell>
          <cell r="DH166">
            <v>100</v>
          </cell>
          <cell r="DI166">
            <v>1.25</v>
          </cell>
          <cell r="DJ166">
            <v>24</v>
          </cell>
          <cell r="DK166">
            <v>94.79</v>
          </cell>
          <cell r="DN166" t="str">
            <v>GDKM82041</v>
          </cell>
          <cell r="DO166">
            <v>2.3330000000000002</v>
          </cell>
          <cell r="DP166">
            <v>0</v>
          </cell>
          <cell r="DQ166">
            <v>100</v>
          </cell>
          <cell r="DR166">
            <v>2.3330000000000002</v>
          </cell>
          <cell r="DS166">
            <v>24</v>
          </cell>
          <cell r="DT166">
            <v>90.28</v>
          </cell>
          <cell r="DU166">
            <v>2.33</v>
          </cell>
          <cell r="DW166" t="str">
            <v>GDKM82041</v>
          </cell>
          <cell r="DX166">
            <v>0</v>
          </cell>
          <cell r="EA166">
            <v>0</v>
          </cell>
          <cell r="EB166">
            <v>0</v>
          </cell>
          <cell r="EC166">
            <v>100</v>
          </cell>
          <cell r="ED166">
            <v>0</v>
          </cell>
          <cell r="EF166" t="str">
            <v>GDKM82041</v>
          </cell>
          <cell r="EG166">
            <v>5.55</v>
          </cell>
          <cell r="EH166">
            <v>93.387</v>
          </cell>
          <cell r="EI166">
            <v>6.6130000000000004</v>
          </cell>
          <cell r="EJ166">
            <v>5.55</v>
          </cell>
          <cell r="EK166">
            <v>24</v>
          </cell>
          <cell r="EL166">
            <v>76.88</v>
          </cell>
          <cell r="EM166">
            <v>0</v>
          </cell>
          <cell r="EO166" t="str">
            <v>GDKM82041</v>
          </cell>
          <cell r="EP166">
            <v>5.383</v>
          </cell>
          <cell r="EQ166">
            <v>0</v>
          </cell>
          <cell r="ER166">
            <v>100</v>
          </cell>
          <cell r="ES166">
            <v>5.383</v>
          </cell>
          <cell r="ET166">
            <v>24</v>
          </cell>
          <cell r="EU166">
            <v>77.569999999999993</v>
          </cell>
          <cell r="EV166">
            <v>5.38</v>
          </cell>
          <cell r="EX166" t="str">
            <v>GDKM82041</v>
          </cell>
          <cell r="EY166">
            <v>16.699000000000002</v>
          </cell>
          <cell r="EZ166">
            <v>0</v>
          </cell>
          <cell r="FA166">
            <v>100</v>
          </cell>
          <cell r="FB166">
            <v>16.699000000000002</v>
          </cell>
          <cell r="FC166">
            <v>24</v>
          </cell>
          <cell r="FD166">
            <v>30.42</v>
          </cell>
          <cell r="FE166">
            <v>8.35</v>
          </cell>
          <cell r="FG166" t="str">
            <v>GDKM82041</v>
          </cell>
          <cell r="FH166">
            <v>24</v>
          </cell>
          <cell r="FI166">
            <v>0</v>
          </cell>
          <cell r="FJ166">
            <v>100</v>
          </cell>
          <cell r="FK166">
            <v>24</v>
          </cell>
          <cell r="FL166">
            <v>24</v>
          </cell>
          <cell r="FM166">
            <v>0</v>
          </cell>
          <cell r="FN166">
            <v>0</v>
          </cell>
          <cell r="FP166" t="str">
            <v>GDKM82041</v>
          </cell>
          <cell r="FQ166">
            <v>24</v>
          </cell>
          <cell r="FR166">
            <v>0</v>
          </cell>
          <cell r="FS166">
            <v>100</v>
          </cell>
          <cell r="FT166">
            <v>24</v>
          </cell>
          <cell r="FU166">
            <v>24</v>
          </cell>
          <cell r="FV166">
            <v>0</v>
          </cell>
          <cell r="FW166">
            <v>0</v>
          </cell>
          <cell r="FY166" t="str">
            <v>GDKM82041</v>
          </cell>
          <cell r="FZ166">
            <v>24</v>
          </cell>
          <cell r="GA166">
            <v>0</v>
          </cell>
          <cell r="GB166">
            <v>100</v>
          </cell>
          <cell r="GC166">
            <v>24</v>
          </cell>
          <cell r="GD166">
            <v>24</v>
          </cell>
          <cell r="GE166">
            <v>0</v>
          </cell>
          <cell r="GF166">
            <v>0</v>
          </cell>
          <cell r="GH166" t="str">
            <v>GDKM82041</v>
          </cell>
          <cell r="GI166">
            <v>24</v>
          </cell>
          <cell r="GJ166">
            <v>0</v>
          </cell>
          <cell r="GK166">
            <v>100</v>
          </cell>
          <cell r="GL166">
            <v>24</v>
          </cell>
          <cell r="GM166">
            <v>24</v>
          </cell>
          <cell r="GN166">
            <v>0</v>
          </cell>
          <cell r="GO166">
            <v>0</v>
          </cell>
          <cell r="GQ166" t="str">
            <v>GDKM82041</v>
          </cell>
          <cell r="GR166">
            <v>24</v>
          </cell>
          <cell r="GS166">
            <v>95.832999999999998</v>
          </cell>
          <cell r="GT166">
            <v>4.1669999999999998</v>
          </cell>
          <cell r="GU166">
            <v>24</v>
          </cell>
          <cell r="GV166">
            <v>24</v>
          </cell>
          <cell r="GW166">
            <v>0</v>
          </cell>
          <cell r="GX166">
            <v>0</v>
          </cell>
          <cell r="GZ166" t="str">
            <v>GDKM82041</v>
          </cell>
          <cell r="HA166">
            <v>24</v>
          </cell>
          <cell r="HB166">
            <v>100</v>
          </cell>
          <cell r="HC166">
            <v>0</v>
          </cell>
          <cell r="HD166">
            <v>24</v>
          </cell>
          <cell r="HE166">
            <v>24</v>
          </cell>
          <cell r="HF166">
            <v>0</v>
          </cell>
          <cell r="HG166">
            <v>0</v>
          </cell>
          <cell r="HI166" t="str">
            <v>GDKM82041</v>
          </cell>
          <cell r="HJ166">
            <v>24</v>
          </cell>
          <cell r="HK166">
            <v>100</v>
          </cell>
          <cell r="HL166">
            <v>0</v>
          </cell>
          <cell r="HM166">
            <v>24</v>
          </cell>
          <cell r="HN166">
            <v>24</v>
          </cell>
          <cell r="HO166">
            <v>0</v>
          </cell>
          <cell r="HP166">
            <v>0</v>
          </cell>
          <cell r="HR166" t="str">
            <v>GDKM82041</v>
          </cell>
          <cell r="HS166">
            <v>24</v>
          </cell>
          <cell r="HT166">
            <v>100</v>
          </cell>
          <cell r="HU166">
            <v>0</v>
          </cell>
          <cell r="HV166">
            <v>24</v>
          </cell>
          <cell r="HW166">
            <v>24</v>
          </cell>
          <cell r="HX166">
            <v>0</v>
          </cell>
          <cell r="HY166">
            <v>0</v>
          </cell>
          <cell r="IA166" t="str">
            <v>GDKM82041</v>
          </cell>
          <cell r="IB166">
            <v>24</v>
          </cell>
          <cell r="IC166">
            <v>100</v>
          </cell>
          <cell r="ID166">
            <v>0</v>
          </cell>
          <cell r="IE166">
            <v>24</v>
          </cell>
          <cell r="IF166">
            <v>24</v>
          </cell>
          <cell r="IG166">
            <v>0</v>
          </cell>
          <cell r="IH166">
            <v>0</v>
          </cell>
          <cell r="IJ166" t="str">
            <v>GDKM82041</v>
          </cell>
          <cell r="IK166">
            <v>24</v>
          </cell>
          <cell r="IL166">
            <v>100</v>
          </cell>
          <cell r="IM166">
            <v>0</v>
          </cell>
          <cell r="IN166">
            <v>24</v>
          </cell>
          <cell r="IO166">
            <v>24</v>
          </cell>
          <cell r="IP166">
            <v>0</v>
          </cell>
          <cell r="IQ166">
            <v>0</v>
          </cell>
        </row>
        <row r="167">
          <cell r="A167" t="str">
            <v>GDKM82048</v>
          </cell>
          <cell r="B167">
            <v>19.167000000000002</v>
          </cell>
          <cell r="C167">
            <v>0</v>
          </cell>
          <cell r="D167">
            <v>100</v>
          </cell>
          <cell r="E167">
            <v>19.167000000000002</v>
          </cell>
          <cell r="F167">
            <v>24</v>
          </cell>
          <cell r="G167">
            <v>20.14</v>
          </cell>
          <cell r="H167">
            <v>0</v>
          </cell>
          <cell r="J167" t="str">
            <v>GDKM82048</v>
          </cell>
          <cell r="K167">
            <v>7.6340000000000003</v>
          </cell>
          <cell r="L167">
            <v>0</v>
          </cell>
          <cell r="M167">
            <v>100</v>
          </cell>
          <cell r="N167">
            <v>7.6340000000000003</v>
          </cell>
          <cell r="O167">
            <v>24</v>
          </cell>
          <cell r="P167">
            <v>68.19</v>
          </cell>
          <cell r="Q167">
            <v>0</v>
          </cell>
          <cell r="S167" t="str">
            <v>GDKM82048</v>
          </cell>
          <cell r="T167">
            <v>2.6</v>
          </cell>
          <cell r="U167">
            <v>0</v>
          </cell>
          <cell r="V167">
            <v>100</v>
          </cell>
          <cell r="W167">
            <v>2.6</v>
          </cell>
          <cell r="X167">
            <v>24</v>
          </cell>
          <cell r="Y167">
            <v>89.17</v>
          </cell>
          <cell r="Z167">
            <v>0</v>
          </cell>
          <cell r="AB167" t="str">
            <v>GDKM82048</v>
          </cell>
          <cell r="AC167">
            <v>24</v>
          </cell>
          <cell r="AD167">
            <v>0</v>
          </cell>
          <cell r="AE167">
            <v>100</v>
          </cell>
          <cell r="AF167">
            <v>24</v>
          </cell>
          <cell r="AG167">
            <v>24</v>
          </cell>
          <cell r="AH167">
            <v>0</v>
          </cell>
          <cell r="AI167">
            <v>24</v>
          </cell>
          <cell r="AK167" t="str">
            <v>GDKM82048</v>
          </cell>
          <cell r="AL167">
            <v>17.332999999999998</v>
          </cell>
          <cell r="AM167">
            <v>94.230999999999995</v>
          </cell>
          <cell r="AN167">
            <v>5.7690000000000001</v>
          </cell>
          <cell r="AO167">
            <v>17.332999999999998</v>
          </cell>
          <cell r="AP167">
            <v>24</v>
          </cell>
          <cell r="AQ167">
            <v>27.78</v>
          </cell>
          <cell r="AR167">
            <v>0</v>
          </cell>
          <cell r="AT167" t="str">
            <v>GDKM82048</v>
          </cell>
          <cell r="AU167">
            <v>2.0499999999999998</v>
          </cell>
          <cell r="AV167">
            <v>0</v>
          </cell>
          <cell r="AW167">
            <v>100</v>
          </cell>
          <cell r="AX167">
            <v>2.0499999999999998</v>
          </cell>
          <cell r="AY167">
            <v>11.801</v>
          </cell>
          <cell r="AZ167">
            <v>91.46</v>
          </cell>
          <cell r="BA167">
            <v>1.03</v>
          </cell>
          <cell r="BC167" t="str">
            <v>GDKM82048</v>
          </cell>
          <cell r="BD167">
            <v>0</v>
          </cell>
          <cell r="BG167">
            <v>0</v>
          </cell>
          <cell r="BH167">
            <v>0</v>
          </cell>
          <cell r="BI167">
            <v>100</v>
          </cell>
          <cell r="BJ167">
            <v>0</v>
          </cell>
          <cell r="BL167" t="str">
            <v>GDKM82048</v>
          </cell>
          <cell r="BM167">
            <v>0</v>
          </cell>
          <cell r="BP167">
            <v>0</v>
          </cell>
          <cell r="BQ167">
            <v>0</v>
          </cell>
          <cell r="BR167">
            <v>100</v>
          </cell>
          <cell r="BS167">
            <v>0</v>
          </cell>
          <cell r="BU167" t="str">
            <v>GDKM82048</v>
          </cell>
          <cell r="BV167">
            <v>0.183</v>
          </cell>
          <cell r="BW167">
            <v>0</v>
          </cell>
          <cell r="BX167">
            <v>100</v>
          </cell>
          <cell r="BY167">
            <v>0.183</v>
          </cell>
          <cell r="BZ167">
            <v>2.516</v>
          </cell>
          <cell r="CA167">
            <v>99.24</v>
          </cell>
          <cell r="CB167">
            <v>0.18</v>
          </cell>
          <cell r="CD167" t="str">
            <v>GDKM82048</v>
          </cell>
          <cell r="CE167">
            <v>1.867</v>
          </cell>
          <cell r="CF167">
            <v>0</v>
          </cell>
          <cell r="CG167">
            <v>100</v>
          </cell>
          <cell r="CH167">
            <v>1.867</v>
          </cell>
          <cell r="CI167">
            <v>9.8670000000000009</v>
          </cell>
          <cell r="CJ167">
            <v>92.22</v>
          </cell>
          <cell r="CK167">
            <v>1.87</v>
          </cell>
          <cell r="CM167" t="str">
            <v>GDKM82048</v>
          </cell>
          <cell r="CN167">
            <v>0</v>
          </cell>
          <cell r="CQ167">
            <v>0</v>
          </cell>
          <cell r="CR167">
            <v>0</v>
          </cell>
          <cell r="CS167">
            <v>100</v>
          </cell>
          <cell r="CT167">
            <v>0</v>
          </cell>
          <cell r="CV167" t="str">
            <v>GDKM82048</v>
          </cell>
          <cell r="CW167">
            <v>0</v>
          </cell>
          <cell r="CZ167">
            <v>0</v>
          </cell>
          <cell r="DA167">
            <v>0</v>
          </cell>
          <cell r="DB167">
            <v>100</v>
          </cell>
          <cell r="DC167">
            <v>0</v>
          </cell>
          <cell r="DE167" t="str">
            <v>GDKM82048</v>
          </cell>
          <cell r="DF167">
            <v>0.35</v>
          </cell>
          <cell r="DG167">
            <v>0</v>
          </cell>
          <cell r="DH167">
            <v>100</v>
          </cell>
          <cell r="DI167">
            <v>0.35</v>
          </cell>
          <cell r="DJ167">
            <v>1.4670000000000001</v>
          </cell>
          <cell r="DK167">
            <v>98.54</v>
          </cell>
          <cell r="DN167" t="str">
            <v>GDKM82048</v>
          </cell>
          <cell r="DO167">
            <v>1.2829999999999999</v>
          </cell>
          <cell r="DP167">
            <v>0</v>
          </cell>
          <cell r="DQ167">
            <v>100</v>
          </cell>
          <cell r="DR167">
            <v>1.2829999999999999</v>
          </cell>
          <cell r="DS167">
            <v>24</v>
          </cell>
          <cell r="DT167">
            <v>94.65</v>
          </cell>
          <cell r="DU167">
            <v>1.28</v>
          </cell>
          <cell r="DW167" t="str">
            <v>GDKM82048</v>
          </cell>
          <cell r="DX167">
            <v>1.833</v>
          </cell>
          <cell r="DY167">
            <v>100</v>
          </cell>
          <cell r="DZ167">
            <v>0</v>
          </cell>
          <cell r="EA167">
            <v>1.833</v>
          </cell>
          <cell r="EB167">
            <v>24</v>
          </cell>
          <cell r="EC167">
            <v>92.36</v>
          </cell>
          <cell r="ED167">
            <v>0</v>
          </cell>
          <cell r="EF167" t="str">
            <v>GDKM82048</v>
          </cell>
          <cell r="EG167">
            <v>22.667000000000002</v>
          </cell>
          <cell r="EH167">
            <v>0</v>
          </cell>
          <cell r="EI167">
            <v>100</v>
          </cell>
          <cell r="EJ167">
            <v>22.667000000000002</v>
          </cell>
          <cell r="EK167">
            <v>24</v>
          </cell>
          <cell r="EL167">
            <v>5.55</v>
          </cell>
          <cell r="EM167">
            <v>0</v>
          </cell>
          <cell r="EO167" t="str">
            <v>GDKM82048</v>
          </cell>
          <cell r="EP167">
            <v>22.6</v>
          </cell>
          <cell r="EQ167">
            <v>0</v>
          </cell>
          <cell r="ER167">
            <v>100</v>
          </cell>
          <cell r="ES167">
            <v>22.6</v>
          </cell>
          <cell r="ET167">
            <v>24</v>
          </cell>
          <cell r="EU167">
            <v>5.83</v>
          </cell>
          <cell r="EV167">
            <v>22.6</v>
          </cell>
          <cell r="EX167" t="str">
            <v>GDKM82048</v>
          </cell>
          <cell r="EY167">
            <v>0</v>
          </cell>
          <cell r="FB167">
            <v>0</v>
          </cell>
          <cell r="FC167">
            <v>0</v>
          </cell>
          <cell r="FD167">
            <v>100</v>
          </cell>
          <cell r="FE167">
            <v>0</v>
          </cell>
          <cell r="FG167" t="str">
            <v>GDKM82048</v>
          </cell>
          <cell r="FH167">
            <v>0.35</v>
          </cell>
          <cell r="FI167">
            <v>0</v>
          </cell>
          <cell r="FJ167">
            <v>100</v>
          </cell>
          <cell r="FK167">
            <v>0.35</v>
          </cell>
          <cell r="FL167">
            <v>1.6</v>
          </cell>
          <cell r="FM167">
            <v>98.54</v>
          </cell>
          <cell r="FN167">
            <v>0.35</v>
          </cell>
          <cell r="FP167" t="str">
            <v>GDKM82048</v>
          </cell>
          <cell r="FQ167">
            <v>0</v>
          </cell>
          <cell r="FT167">
            <v>0</v>
          </cell>
          <cell r="FU167">
            <v>0</v>
          </cell>
          <cell r="FV167">
            <v>100</v>
          </cell>
          <cell r="FW167">
            <v>0</v>
          </cell>
          <cell r="FY167" t="str">
            <v>GDKM82048</v>
          </cell>
          <cell r="FZ167">
            <v>2.0830000000000002</v>
          </cell>
          <cell r="GA167">
            <v>0</v>
          </cell>
          <cell r="GB167">
            <v>100</v>
          </cell>
          <cell r="GC167">
            <v>2.0830000000000002</v>
          </cell>
          <cell r="GD167">
            <v>12.999000000000001</v>
          </cell>
          <cell r="GE167">
            <v>91.32</v>
          </cell>
          <cell r="GF167">
            <v>0</v>
          </cell>
          <cell r="GH167" t="str">
            <v>GDKM82048</v>
          </cell>
          <cell r="GI167">
            <v>11.5</v>
          </cell>
          <cell r="GJ167">
            <v>100</v>
          </cell>
          <cell r="GK167">
            <v>0</v>
          </cell>
          <cell r="GL167">
            <v>11.5</v>
          </cell>
          <cell r="GM167">
            <v>24</v>
          </cell>
          <cell r="GN167">
            <v>52.08</v>
          </cell>
          <cell r="GO167">
            <v>0</v>
          </cell>
          <cell r="GQ167" t="str">
            <v>GDKM82048</v>
          </cell>
          <cell r="GR167">
            <v>0</v>
          </cell>
          <cell r="GU167">
            <v>0</v>
          </cell>
          <cell r="GV167">
            <v>0</v>
          </cell>
          <cell r="GW167">
            <v>100</v>
          </cell>
          <cell r="GX167">
            <v>0</v>
          </cell>
          <cell r="GZ167" t="str">
            <v>GDKM82048</v>
          </cell>
          <cell r="HA167">
            <v>0.433</v>
          </cell>
          <cell r="HB167">
            <v>0</v>
          </cell>
          <cell r="HC167">
            <v>100</v>
          </cell>
          <cell r="HD167">
            <v>0.433</v>
          </cell>
          <cell r="HE167">
            <v>24</v>
          </cell>
          <cell r="HF167">
            <v>98.2</v>
          </cell>
          <cell r="HG167">
            <v>0</v>
          </cell>
          <cell r="HI167" t="str">
            <v>GDKM82048</v>
          </cell>
          <cell r="HJ167">
            <v>4.8330000000000002</v>
          </cell>
          <cell r="HK167">
            <v>0</v>
          </cell>
          <cell r="HL167">
            <v>100</v>
          </cell>
          <cell r="HM167">
            <v>4.8330000000000002</v>
          </cell>
          <cell r="HN167">
            <v>24</v>
          </cell>
          <cell r="HO167">
            <v>79.86</v>
          </cell>
          <cell r="HP167">
            <v>4.83</v>
          </cell>
          <cell r="HR167" t="str">
            <v>GDKM82048</v>
          </cell>
          <cell r="HS167">
            <v>0</v>
          </cell>
          <cell r="HV167">
            <v>0</v>
          </cell>
          <cell r="HW167">
            <v>0</v>
          </cell>
          <cell r="HX167">
            <v>100</v>
          </cell>
          <cell r="HY167">
            <v>0</v>
          </cell>
          <cell r="IA167" t="str">
            <v>GDKM82048</v>
          </cell>
          <cell r="IB167">
            <v>0.91700000000000004</v>
          </cell>
          <cell r="IC167">
            <v>0</v>
          </cell>
          <cell r="ID167">
            <v>100</v>
          </cell>
          <cell r="IE167">
            <v>0.91700000000000004</v>
          </cell>
          <cell r="IF167">
            <v>24</v>
          </cell>
          <cell r="IG167">
            <v>96.18</v>
          </cell>
          <cell r="IH167">
            <v>0</v>
          </cell>
          <cell r="IJ167" t="str">
            <v>GDKM82048</v>
          </cell>
          <cell r="IK167">
            <v>0</v>
          </cell>
          <cell r="IN167">
            <v>0</v>
          </cell>
          <cell r="IO167">
            <v>0</v>
          </cell>
          <cell r="IP167">
            <v>100</v>
          </cell>
          <cell r="IQ167">
            <v>0</v>
          </cell>
        </row>
        <row r="168">
          <cell r="A168" t="str">
            <v>GDKM82052</v>
          </cell>
          <cell r="B168">
            <v>0.16700000000000001</v>
          </cell>
          <cell r="C168">
            <v>0</v>
          </cell>
          <cell r="D168">
            <v>100</v>
          </cell>
          <cell r="E168">
            <v>0.16700000000000001</v>
          </cell>
          <cell r="F168">
            <v>24</v>
          </cell>
          <cell r="G168">
            <v>99.3</v>
          </cell>
          <cell r="H168">
            <v>0</v>
          </cell>
          <cell r="J168" t="str">
            <v>GDKM82052</v>
          </cell>
          <cell r="K168">
            <v>3.2</v>
          </cell>
          <cell r="L168">
            <v>0</v>
          </cell>
          <cell r="M168">
            <v>100</v>
          </cell>
          <cell r="N168">
            <v>3.2</v>
          </cell>
          <cell r="O168">
            <v>8.5329999999999995</v>
          </cell>
          <cell r="P168">
            <v>86.67</v>
          </cell>
          <cell r="Q168">
            <v>0</v>
          </cell>
          <cell r="S168" t="str">
            <v>GDKM82052</v>
          </cell>
          <cell r="T168">
            <v>2.15</v>
          </cell>
          <cell r="U168">
            <v>0</v>
          </cell>
          <cell r="V168">
            <v>100</v>
          </cell>
          <cell r="W168">
            <v>2.15</v>
          </cell>
          <cell r="X168">
            <v>3.5</v>
          </cell>
          <cell r="Y168">
            <v>91.04</v>
          </cell>
          <cell r="Z168">
            <v>0</v>
          </cell>
          <cell r="AB168" t="str">
            <v>GDKM82052</v>
          </cell>
          <cell r="AC168">
            <v>0</v>
          </cell>
          <cell r="AF168">
            <v>0</v>
          </cell>
          <cell r="AG168">
            <v>0</v>
          </cell>
          <cell r="AH168">
            <v>100</v>
          </cell>
          <cell r="AI168">
            <v>0</v>
          </cell>
          <cell r="AK168" t="str">
            <v>GDKM82052</v>
          </cell>
          <cell r="AL168">
            <v>8.4670000000000005</v>
          </cell>
          <cell r="AM168">
            <v>0</v>
          </cell>
          <cell r="AN168">
            <v>100</v>
          </cell>
          <cell r="AO168">
            <v>8.4670000000000005</v>
          </cell>
          <cell r="AP168">
            <v>24</v>
          </cell>
          <cell r="AQ168">
            <v>64.72</v>
          </cell>
          <cell r="AR168">
            <v>8.4700000000000006</v>
          </cell>
          <cell r="AT168" t="str">
            <v>GDKM82052</v>
          </cell>
          <cell r="AU168">
            <v>0</v>
          </cell>
          <cell r="AX168">
            <v>0</v>
          </cell>
          <cell r="AY168">
            <v>0</v>
          </cell>
          <cell r="AZ168">
            <v>100</v>
          </cell>
          <cell r="BA168">
            <v>0</v>
          </cell>
          <cell r="BC168" t="str">
            <v>GDKM82052</v>
          </cell>
          <cell r="BD168">
            <v>13.766999999999999</v>
          </cell>
          <cell r="BE168">
            <v>0</v>
          </cell>
          <cell r="BF168">
            <v>100</v>
          </cell>
          <cell r="BG168">
            <v>13.766999999999999</v>
          </cell>
          <cell r="BH168">
            <v>24</v>
          </cell>
          <cell r="BI168">
            <v>42.64</v>
          </cell>
          <cell r="BJ168">
            <v>13.77</v>
          </cell>
          <cell r="BL168" t="str">
            <v>GDKM82052</v>
          </cell>
          <cell r="BM168">
            <v>4.25</v>
          </cell>
          <cell r="BN168">
            <v>0</v>
          </cell>
          <cell r="BO168">
            <v>100</v>
          </cell>
          <cell r="BP168">
            <v>4.25</v>
          </cell>
          <cell r="BQ168">
            <v>24</v>
          </cell>
          <cell r="BR168">
            <v>82.29</v>
          </cell>
          <cell r="BS168">
            <v>0</v>
          </cell>
          <cell r="BU168" t="str">
            <v>GDKM82052</v>
          </cell>
          <cell r="BV168">
            <v>2.2170000000000001</v>
          </cell>
          <cell r="BW168">
            <v>0</v>
          </cell>
          <cell r="BX168">
            <v>100</v>
          </cell>
          <cell r="BY168">
            <v>2.2170000000000001</v>
          </cell>
          <cell r="BZ168">
            <v>3.8839999999999999</v>
          </cell>
          <cell r="CA168">
            <v>90.76</v>
          </cell>
          <cell r="CB168">
            <v>2.2200000000000002</v>
          </cell>
          <cell r="CD168" t="str">
            <v>GDKM82052</v>
          </cell>
          <cell r="CE168">
            <v>6.133</v>
          </cell>
          <cell r="CF168">
            <v>0</v>
          </cell>
          <cell r="CG168">
            <v>100</v>
          </cell>
          <cell r="CH168">
            <v>6.133</v>
          </cell>
          <cell r="CI168">
            <v>24</v>
          </cell>
          <cell r="CJ168">
            <v>74.45</v>
          </cell>
          <cell r="CK168">
            <v>6.13</v>
          </cell>
          <cell r="CM168" t="str">
            <v>GDKM82052</v>
          </cell>
          <cell r="CN168">
            <v>0</v>
          </cell>
          <cell r="CQ168">
            <v>0</v>
          </cell>
          <cell r="CR168">
            <v>0</v>
          </cell>
          <cell r="CS168">
            <v>100</v>
          </cell>
          <cell r="CT168">
            <v>0</v>
          </cell>
          <cell r="CV168" t="str">
            <v>GDKM82052</v>
          </cell>
          <cell r="CW168">
            <v>0</v>
          </cell>
          <cell r="CZ168">
            <v>0</v>
          </cell>
          <cell r="DA168">
            <v>0</v>
          </cell>
          <cell r="DB168">
            <v>100</v>
          </cell>
          <cell r="DC168">
            <v>0</v>
          </cell>
          <cell r="DE168" t="str">
            <v>GDKM82052</v>
          </cell>
          <cell r="DF168">
            <v>0.83299999999999996</v>
          </cell>
          <cell r="DG168">
            <v>0</v>
          </cell>
          <cell r="DH168">
            <v>100</v>
          </cell>
          <cell r="DI168">
            <v>0.83299999999999996</v>
          </cell>
          <cell r="DJ168">
            <v>24</v>
          </cell>
          <cell r="DK168">
            <v>96.53</v>
          </cell>
          <cell r="DN168" t="str">
            <v>GDKM82052</v>
          </cell>
          <cell r="DO168">
            <v>0.45</v>
          </cell>
          <cell r="DP168">
            <v>0</v>
          </cell>
          <cell r="DQ168">
            <v>100</v>
          </cell>
          <cell r="DR168">
            <v>0.45</v>
          </cell>
          <cell r="DS168">
            <v>24</v>
          </cell>
          <cell r="DT168">
            <v>98.13</v>
          </cell>
          <cell r="DU168">
            <v>0</v>
          </cell>
          <cell r="DW168" t="str">
            <v>GDKM82052</v>
          </cell>
          <cell r="DX168">
            <v>0.5</v>
          </cell>
          <cell r="DY168">
            <v>0</v>
          </cell>
          <cell r="DZ168">
            <v>100</v>
          </cell>
          <cell r="EA168">
            <v>0.5</v>
          </cell>
          <cell r="EB168">
            <v>2.25</v>
          </cell>
          <cell r="EC168">
            <v>97.92</v>
          </cell>
          <cell r="ED168">
            <v>0.5</v>
          </cell>
          <cell r="EF168" t="str">
            <v>GDKM82052</v>
          </cell>
          <cell r="EG168">
            <v>0</v>
          </cell>
          <cell r="EJ168">
            <v>0</v>
          </cell>
          <cell r="EK168">
            <v>0</v>
          </cell>
          <cell r="EL168">
            <v>100</v>
          </cell>
          <cell r="EM168">
            <v>0</v>
          </cell>
          <cell r="EO168" t="str">
            <v>GDKM82052</v>
          </cell>
          <cell r="EP168">
            <v>1</v>
          </cell>
          <cell r="EQ168">
            <v>0</v>
          </cell>
          <cell r="ER168">
            <v>100</v>
          </cell>
          <cell r="ES168">
            <v>1</v>
          </cell>
          <cell r="ET168">
            <v>5.4169999999999998</v>
          </cell>
          <cell r="EU168">
            <v>95.83</v>
          </cell>
          <cell r="EV168">
            <v>1</v>
          </cell>
          <cell r="EX168" t="str">
            <v>GDKM82052</v>
          </cell>
          <cell r="EY168">
            <v>0</v>
          </cell>
          <cell r="FB168">
            <v>0</v>
          </cell>
          <cell r="FC168">
            <v>13.3</v>
          </cell>
          <cell r="FD168">
            <v>100</v>
          </cell>
          <cell r="FE168">
            <v>0</v>
          </cell>
          <cell r="FG168" t="str">
            <v>GDKM82052</v>
          </cell>
          <cell r="FH168">
            <v>0</v>
          </cell>
          <cell r="FK168">
            <v>0</v>
          </cell>
          <cell r="FL168">
            <v>0</v>
          </cell>
          <cell r="FM168">
            <v>100</v>
          </cell>
          <cell r="FN168">
            <v>0</v>
          </cell>
          <cell r="FP168" t="str">
            <v>GDKM82052</v>
          </cell>
          <cell r="FQ168">
            <v>0</v>
          </cell>
          <cell r="FT168">
            <v>0</v>
          </cell>
          <cell r="FU168">
            <v>12.183</v>
          </cell>
          <cell r="FV168">
            <v>100</v>
          </cell>
          <cell r="FW168">
            <v>0</v>
          </cell>
          <cell r="FY168" t="str">
            <v>GDKM82052</v>
          </cell>
          <cell r="FZ168">
            <v>0.65</v>
          </cell>
          <cell r="GA168">
            <v>0</v>
          </cell>
          <cell r="GB168">
            <v>100</v>
          </cell>
          <cell r="GC168">
            <v>0.65</v>
          </cell>
          <cell r="GD168">
            <v>15.817</v>
          </cell>
          <cell r="GE168">
            <v>97.29</v>
          </cell>
          <cell r="GF168">
            <v>0</v>
          </cell>
          <cell r="GH168" t="str">
            <v>GDKM82052</v>
          </cell>
          <cell r="GI168">
            <v>0</v>
          </cell>
          <cell r="GL168">
            <v>0</v>
          </cell>
          <cell r="GM168">
            <v>5.2</v>
          </cell>
          <cell r="GN168">
            <v>100</v>
          </cell>
          <cell r="GO168">
            <v>0</v>
          </cell>
          <cell r="GQ168" t="str">
            <v>GDKM82052</v>
          </cell>
          <cell r="GR168">
            <v>0</v>
          </cell>
          <cell r="GU168">
            <v>0</v>
          </cell>
          <cell r="GV168">
            <v>24</v>
          </cell>
          <cell r="GW168">
            <v>100</v>
          </cell>
          <cell r="GX168">
            <v>0</v>
          </cell>
          <cell r="GZ168" t="str">
            <v>GDKM82052</v>
          </cell>
          <cell r="HA168">
            <v>0.433</v>
          </cell>
          <cell r="HB168">
            <v>0</v>
          </cell>
          <cell r="HC168">
            <v>100</v>
          </cell>
          <cell r="HD168">
            <v>0.433</v>
          </cell>
          <cell r="HE168">
            <v>24</v>
          </cell>
          <cell r="HF168">
            <v>98.2</v>
          </cell>
          <cell r="HG168">
            <v>0</v>
          </cell>
          <cell r="HI168" t="str">
            <v>GDKM82052</v>
          </cell>
          <cell r="HJ168">
            <v>7.4169999999999998</v>
          </cell>
          <cell r="HK168">
            <v>0</v>
          </cell>
          <cell r="HL168">
            <v>100</v>
          </cell>
          <cell r="HM168">
            <v>7.4169999999999998</v>
          </cell>
          <cell r="HN168">
            <v>24</v>
          </cell>
          <cell r="HO168">
            <v>69.099999999999994</v>
          </cell>
          <cell r="HP168">
            <v>0</v>
          </cell>
          <cell r="HR168" t="str">
            <v>GDKM82052</v>
          </cell>
          <cell r="HS168">
            <v>0</v>
          </cell>
          <cell r="HV168">
            <v>0</v>
          </cell>
          <cell r="HW168">
            <v>0</v>
          </cell>
          <cell r="HX168">
            <v>100</v>
          </cell>
          <cell r="HY168">
            <v>0</v>
          </cell>
          <cell r="IA168" t="str">
            <v>GDKM82052</v>
          </cell>
          <cell r="IB168">
            <v>3.55</v>
          </cell>
          <cell r="IC168">
            <v>0</v>
          </cell>
          <cell r="ID168">
            <v>100</v>
          </cell>
          <cell r="IE168">
            <v>3.55</v>
          </cell>
          <cell r="IF168">
            <v>24</v>
          </cell>
          <cell r="IG168">
            <v>85.21</v>
          </cell>
          <cell r="IH168">
            <v>3.55</v>
          </cell>
          <cell r="IJ168" t="str">
            <v>GDKM82052</v>
          </cell>
          <cell r="IK168">
            <v>1.167</v>
          </cell>
          <cell r="IL168">
            <v>0</v>
          </cell>
          <cell r="IM168">
            <v>100</v>
          </cell>
          <cell r="IN168">
            <v>1.167</v>
          </cell>
          <cell r="IO168">
            <v>24</v>
          </cell>
          <cell r="IP168">
            <v>95.14</v>
          </cell>
          <cell r="IQ168">
            <v>0</v>
          </cell>
        </row>
        <row r="169">
          <cell r="A169" t="str">
            <v>GDKM82054</v>
          </cell>
          <cell r="B169">
            <v>4.9509999999999996</v>
          </cell>
          <cell r="C169">
            <v>0</v>
          </cell>
          <cell r="D169">
            <v>100</v>
          </cell>
          <cell r="E169">
            <v>4.9509999999999996</v>
          </cell>
          <cell r="F169">
            <v>24</v>
          </cell>
          <cell r="G169">
            <v>79.37</v>
          </cell>
          <cell r="H169">
            <v>0</v>
          </cell>
          <cell r="J169" t="str">
            <v>GDKM82054</v>
          </cell>
          <cell r="K169">
            <v>0</v>
          </cell>
          <cell r="N169">
            <v>0</v>
          </cell>
          <cell r="O169">
            <v>0</v>
          </cell>
          <cell r="P169">
            <v>100</v>
          </cell>
          <cell r="Q169">
            <v>0</v>
          </cell>
          <cell r="S169" t="str">
            <v>GDKM82054</v>
          </cell>
          <cell r="T169">
            <v>0</v>
          </cell>
          <cell r="W169">
            <v>0</v>
          </cell>
          <cell r="X169">
            <v>0</v>
          </cell>
          <cell r="Y169">
            <v>100</v>
          </cell>
          <cell r="Z169">
            <v>0</v>
          </cell>
          <cell r="AB169" t="str">
            <v>GDKM82054</v>
          </cell>
          <cell r="AC169">
            <v>0</v>
          </cell>
          <cell r="AF169">
            <v>0</v>
          </cell>
          <cell r="AG169">
            <v>0</v>
          </cell>
          <cell r="AH169">
            <v>100</v>
          </cell>
          <cell r="AI169">
            <v>0</v>
          </cell>
          <cell r="AK169" t="str">
            <v>GDKM82054</v>
          </cell>
          <cell r="AL169">
            <v>3.0670000000000002</v>
          </cell>
          <cell r="AM169">
            <v>0</v>
          </cell>
          <cell r="AN169">
            <v>100</v>
          </cell>
          <cell r="AO169">
            <v>3.0670000000000002</v>
          </cell>
          <cell r="AP169">
            <v>24</v>
          </cell>
          <cell r="AQ169">
            <v>87.22</v>
          </cell>
          <cell r="AR169">
            <v>3.07</v>
          </cell>
          <cell r="AT169" t="str">
            <v>GDKM82054</v>
          </cell>
          <cell r="AU169">
            <v>0</v>
          </cell>
          <cell r="AX169">
            <v>0</v>
          </cell>
          <cell r="AY169">
            <v>0</v>
          </cell>
          <cell r="AZ169">
            <v>100</v>
          </cell>
          <cell r="BA169">
            <v>0</v>
          </cell>
          <cell r="BC169" t="str">
            <v>GDKM82054</v>
          </cell>
          <cell r="BD169">
            <v>0.5</v>
          </cell>
          <cell r="BE169">
            <v>0</v>
          </cell>
          <cell r="BF169">
            <v>100</v>
          </cell>
          <cell r="BG169">
            <v>0.5</v>
          </cell>
          <cell r="BH169">
            <v>13.6</v>
          </cell>
          <cell r="BI169">
            <v>97.92</v>
          </cell>
          <cell r="BJ169">
            <v>0</v>
          </cell>
          <cell r="BL169" t="str">
            <v>GDKM82054</v>
          </cell>
          <cell r="BM169">
            <v>0.66700000000000004</v>
          </cell>
          <cell r="BN169">
            <v>0</v>
          </cell>
          <cell r="BO169">
            <v>100</v>
          </cell>
          <cell r="BP169">
            <v>0.66700000000000004</v>
          </cell>
          <cell r="BQ169">
            <v>11.75</v>
          </cell>
          <cell r="BR169">
            <v>97.22</v>
          </cell>
          <cell r="BS169">
            <v>0.67</v>
          </cell>
          <cell r="BU169" t="str">
            <v>GDKM82054</v>
          </cell>
          <cell r="BV169">
            <v>1.9330000000000001</v>
          </cell>
          <cell r="BW169">
            <v>0</v>
          </cell>
          <cell r="BX169">
            <v>100</v>
          </cell>
          <cell r="BY169">
            <v>1.9330000000000001</v>
          </cell>
          <cell r="BZ169">
            <v>3.4830000000000001</v>
          </cell>
          <cell r="CA169">
            <v>91.95</v>
          </cell>
          <cell r="CB169">
            <v>1.93</v>
          </cell>
          <cell r="CD169" t="str">
            <v>GDKM82054</v>
          </cell>
          <cell r="CE169">
            <v>0</v>
          </cell>
          <cell r="CH169">
            <v>0</v>
          </cell>
          <cell r="CI169">
            <v>0</v>
          </cell>
          <cell r="CJ169">
            <v>100</v>
          </cell>
          <cell r="CK169">
            <v>0</v>
          </cell>
          <cell r="CM169" t="str">
            <v>GDKM82054</v>
          </cell>
          <cell r="CN169">
            <v>0</v>
          </cell>
          <cell r="CQ169">
            <v>0</v>
          </cell>
          <cell r="CR169">
            <v>0</v>
          </cell>
          <cell r="CS169">
            <v>100</v>
          </cell>
          <cell r="CT169">
            <v>0</v>
          </cell>
          <cell r="CV169" t="str">
            <v>GDKM82054</v>
          </cell>
          <cell r="CW169">
            <v>0</v>
          </cell>
          <cell r="CZ169">
            <v>0</v>
          </cell>
          <cell r="DA169">
            <v>0</v>
          </cell>
          <cell r="DB169">
            <v>100</v>
          </cell>
          <cell r="DC169">
            <v>0</v>
          </cell>
          <cell r="DE169" t="str">
            <v>GDKM82054</v>
          </cell>
          <cell r="DF169">
            <v>0</v>
          </cell>
          <cell r="DI169">
            <v>0</v>
          </cell>
          <cell r="DJ169">
            <v>0</v>
          </cell>
          <cell r="DK169">
            <v>100</v>
          </cell>
          <cell r="DN169" t="str">
            <v>GDKM82054</v>
          </cell>
          <cell r="DO169">
            <v>16.716999999999999</v>
          </cell>
          <cell r="DP169">
            <v>100</v>
          </cell>
          <cell r="DQ169">
            <v>0</v>
          </cell>
          <cell r="DR169">
            <v>16.716999999999999</v>
          </cell>
          <cell r="DS169">
            <v>24</v>
          </cell>
          <cell r="DT169">
            <v>30.35</v>
          </cell>
          <cell r="DU169">
            <v>0</v>
          </cell>
          <cell r="DW169" t="str">
            <v>GDKM82054</v>
          </cell>
          <cell r="DX169">
            <v>1.583</v>
          </cell>
          <cell r="DY169">
            <v>0</v>
          </cell>
          <cell r="DZ169">
            <v>100</v>
          </cell>
          <cell r="EA169">
            <v>1.583</v>
          </cell>
          <cell r="EB169">
            <v>24</v>
          </cell>
          <cell r="EC169">
            <v>93.4</v>
          </cell>
          <cell r="ED169">
            <v>0</v>
          </cell>
          <cell r="EF169" t="str">
            <v>GDKM82054</v>
          </cell>
          <cell r="EG169">
            <v>0</v>
          </cell>
          <cell r="EJ169">
            <v>0</v>
          </cell>
          <cell r="EK169">
            <v>0</v>
          </cell>
          <cell r="EL169">
            <v>100</v>
          </cell>
          <cell r="EM169">
            <v>0</v>
          </cell>
          <cell r="EO169" t="str">
            <v>GDKM82054</v>
          </cell>
          <cell r="EP169">
            <v>0</v>
          </cell>
          <cell r="ES169">
            <v>0</v>
          </cell>
          <cell r="ET169">
            <v>12.4</v>
          </cell>
          <cell r="EU169">
            <v>100</v>
          </cell>
          <cell r="EV169">
            <v>0</v>
          </cell>
          <cell r="EX169" t="str">
            <v>GDKM82054</v>
          </cell>
          <cell r="EY169">
            <v>0</v>
          </cell>
          <cell r="FB169">
            <v>0</v>
          </cell>
          <cell r="FC169">
            <v>0</v>
          </cell>
          <cell r="FD169">
            <v>100</v>
          </cell>
          <cell r="FE169">
            <v>0</v>
          </cell>
          <cell r="FG169" t="str">
            <v>GDKM82054</v>
          </cell>
          <cell r="FH169">
            <v>0</v>
          </cell>
          <cell r="FK169">
            <v>0</v>
          </cell>
          <cell r="FL169">
            <v>0</v>
          </cell>
          <cell r="FM169">
            <v>100</v>
          </cell>
          <cell r="FN169">
            <v>0</v>
          </cell>
          <cell r="FP169" t="str">
            <v>GDKM82054</v>
          </cell>
          <cell r="FQ169">
            <v>0</v>
          </cell>
          <cell r="FT169">
            <v>0</v>
          </cell>
          <cell r="FU169">
            <v>0</v>
          </cell>
          <cell r="FV169">
            <v>100</v>
          </cell>
          <cell r="FW169">
            <v>0</v>
          </cell>
          <cell r="FY169" t="str">
            <v>GDKM82054</v>
          </cell>
          <cell r="FZ169">
            <v>3.4329999999999998</v>
          </cell>
          <cell r="GA169">
            <v>100</v>
          </cell>
          <cell r="GB169">
            <v>0</v>
          </cell>
          <cell r="GC169">
            <v>3.4329999999999998</v>
          </cell>
          <cell r="GD169">
            <v>5.766</v>
          </cell>
          <cell r="GE169">
            <v>85.7</v>
          </cell>
          <cell r="GF169">
            <v>0</v>
          </cell>
          <cell r="GH169" t="str">
            <v>GDKM82054</v>
          </cell>
          <cell r="GI169">
            <v>0</v>
          </cell>
          <cell r="GL169">
            <v>0</v>
          </cell>
          <cell r="GM169">
            <v>0</v>
          </cell>
          <cell r="GN169">
            <v>100</v>
          </cell>
          <cell r="GO169">
            <v>0</v>
          </cell>
          <cell r="GQ169" t="str">
            <v>GDKM82054</v>
          </cell>
          <cell r="GR169">
            <v>0</v>
          </cell>
          <cell r="GU169">
            <v>0</v>
          </cell>
          <cell r="GV169">
            <v>0</v>
          </cell>
          <cell r="GW169">
            <v>100</v>
          </cell>
          <cell r="GX169">
            <v>0</v>
          </cell>
          <cell r="GZ169" t="str">
            <v>GDKM82054</v>
          </cell>
          <cell r="HA169">
            <v>1.0169999999999999</v>
          </cell>
          <cell r="HB169">
            <v>0</v>
          </cell>
          <cell r="HC169">
            <v>100</v>
          </cell>
          <cell r="HD169">
            <v>1.0169999999999999</v>
          </cell>
          <cell r="HE169">
            <v>24</v>
          </cell>
          <cell r="HF169">
            <v>95.76</v>
          </cell>
          <cell r="HG169">
            <v>0</v>
          </cell>
          <cell r="HI169" t="str">
            <v>GDKM82054</v>
          </cell>
          <cell r="HJ169">
            <v>0.36699999999999999</v>
          </cell>
          <cell r="HK169">
            <v>0</v>
          </cell>
          <cell r="HL169">
            <v>100</v>
          </cell>
          <cell r="HM169">
            <v>0.36699999999999999</v>
          </cell>
          <cell r="HN169">
            <v>24</v>
          </cell>
          <cell r="HO169">
            <v>98.47</v>
          </cell>
          <cell r="HP169">
            <v>0.37</v>
          </cell>
          <cell r="HR169" t="str">
            <v>GDKM82054</v>
          </cell>
          <cell r="HS169">
            <v>0</v>
          </cell>
          <cell r="HV169">
            <v>0</v>
          </cell>
          <cell r="HW169">
            <v>0</v>
          </cell>
          <cell r="HX169">
            <v>100</v>
          </cell>
          <cell r="HY169">
            <v>0</v>
          </cell>
          <cell r="IA169" t="str">
            <v>GDKM82054</v>
          </cell>
          <cell r="IB169">
            <v>0.66700000000000004</v>
          </cell>
          <cell r="IC169">
            <v>0</v>
          </cell>
          <cell r="ID169">
            <v>100</v>
          </cell>
          <cell r="IE169">
            <v>0.66700000000000004</v>
          </cell>
          <cell r="IF169">
            <v>24</v>
          </cell>
          <cell r="IG169">
            <v>97.22</v>
          </cell>
          <cell r="IH169">
            <v>0.67</v>
          </cell>
          <cell r="IJ169" t="str">
            <v>GDKM82054</v>
          </cell>
          <cell r="IK169">
            <v>0</v>
          </cell>
          <cell r="IN169">
            <v>0</v>
          </cell>
          <cell r="IO169">
            <v>1</v>
          </cell>
          <cell r="IP169">
            <v>100</v>
          </cell>
          <cell r="IQ169">
            <v>0</v>
          </cell>
        </row>
        <row r="170">
          <cell r="A170" t="str">
            <v>GDKM82074</v>
          </cell>
          <cell r="B170">
            <v>0</v>
          </cell>
          <cell r="E170">
            <v>0</v>
          </cell>
          <cell r="F170">
            <v>0</v>
          </cell>
          <cell r="G170">
            <v>100</v>
          </cell>
          <cell r="H170">
            <v>0</v>
          </cell>
          <cell r="J170" t="str">
            <v>GDKM82074</v>
          </cell>
          <cell r="K170">
            <v>0.75</v>
          </cell>
          <cell r="L170">
            <v>0</v>
          </cell>
          <cell r="M170">
            <v>100</v>
          </cell>
          <cell r="N170">
            <v>0.75</v>
          </cell>
          <cell r="O170">
            <v>2</v>
          </cell>
          <cell r="P170">
            <v>96.88</v>
          </cell>
          <cell r="Q170">
            <v>0</v>
          </cell>
          <cell r="S170" t="str">
            <v>GDKM82074</v>
          </cell>
          <cell r="T170">
            <v>0</v>
          </cell>
          <cell r="W170">
            <v>0</v>
          </cell>
          <cell r="X170">
            <v>0</v>
          </cell>
          <cell r="Y170">
            <v>100</v>
          </cell>
          <cell r="Z170">
            <v>0</v>
          </cell>
          <cell r="AB170" t="str">
            <v>GDKM82074</v>
          </cell>
          <cell r="AC170">
            <v>2.5670000000000002</v>
          </cell>
          <cell r="AD170">
            <v>0</v>
          </cell>
          <cell r="AE170">
            <v>100</v>
          </cell>
          <cell r="AF170">
            <v>2.5670000000000002</v>
          </cell>
          <cell r="AG170">
            <v>24</v>
          </cell>
          <cell r="AH170">
            <v>89.3</v>
          </cell>
          <cell r="AI170">
            <v>0</v>
          </cell>
          <cell r="AK170" t="str">
            <v>GDKM82074</v>
          </cell>
          <cell r="AL170">
            <v>3.35</v>
          </cell>
          <cell r="AM170">
            <v>0</v>
          </cell>
          <cell r="AN170">
            <v>100</v>
          </cell>
          <cell r="AO170">
            <v>3.35</v>
          </cell>
          <cell r="AP170">
            <v>11.8</v>
          </cell>
          <cell r="AQ170">
            <v>86.04</v>
          </cell>
          <cell r="AR170">
            <v>0</v>
          </cell>
          <cell r="AT170" t="str">
            <v>GDKM82074</v>
          </cell>
          <cell r="AU170">
            <v>0</v>
          </cell>
          <cell r="AX170">
            <v>0</v>
          </cell>
          <cell r="AY170">
            <v>0</v>
          </cell>
          <cell r="AZ170">
            <v>100</v>
          </cell>
          <cell r="BA170">
            <v>0</v>
          </cell>
          <cell r="BC170" t="str">
            <v>GDKM82074</v>
          </cell>
          <cell r="BD170">
            <v>1.1830000000000001</v>
          </cell>
          <cell r="BE170">
            <v>0</v>
          </cell>
          <cell r="BF170">
            <v>100</v>
          </cell>
          <cell r="BG170">
            <v>1.1830000000000001</v>
          </cell>
          <cell r="BH170">
            <v>15.05</v>
          </cell>
          <cell r="BI170">
            <v>95.07</v>
          </cell>
          <cell r="BJ170">
            <v>0</v>
          </cell>
          <cell r="BL170" t="str">
            <v>GDKM82074</v>
          </cell>
          <cell r="BM170">
            <v>0</v>
          </cell>
          <cell r="BP170">
            <v>0</v>
          </cell>
          <cell r="BQ170">
            <v>0</v>
          </cell>
          <cell r="BR170">
            <v>100</v>
          </cell>
          <cell r="BS170">
            <v>0</v>
          </cell>
          <cell r="BU170" t="str">
            <v>GDKM82074</v>
          </cell>
          <cell r="BV170">
            <v>2.4169999999999998</v>
          </cell>
          <cell r="BW170">
            <v>0</v>
          </cell>
          <cell r="BX170">
            <v>100</v>
          </cell>
          <cell r="BY170">
            <v>2.4169999999999998</v>
          </cell>
          <cell r="BZ170">
            <v>24</v>
          </cell>
          <cell r="CA170">
            <v>89.93</v>
          </cell>
          <cell r="CB170">
            <v>2.42</v>
          </cell>
          <cell r="CD170" t="str">
            <v>GDKM82074</v>
          </cell>
          <cell r="CE170">
            <v>3.8839999999999999</v>
          </cell>
          <cell r="CF170">
            <v>42.92</v>
          </cell>
          <cell r="CG170">
            <v>57.08</v>
          </cell>
          <cell r="CH170">
            <v>3.8839999999999999</v>
          </cell>
          <cell r="CI170">
            <v>24</v>
          </cell>
          <cell r="CJ170">
            <v>83.82</v>
          </cell>
          <cell r="CK170">
            <v>3.88</v>
          </cell>
          <cell r="CM170" t="str">
            <v>GDKM82074</v>
          </cell>
          <cell r="CN170">
            <v>3.9830000000000001</v>
          </cell>
          <cell r="CO170">
            <v>0</v>
          </cell>
          <cell r="CP170">
            <v>100</v>
          </cell>
          <cell r="CQ170">
            <v>3.9830000000000001</v>
          </cell>
          <cell r="CR170">
            <v>24</v>
          </cell>
          <cell r="CS170">
            <v>83.4</v>
          </cell>
          <cell r="CT170">
            <v>0</v>
          </cell>
          <cell r="CV170" t="str">
            <v>GDKM82074</v>
          </cell>
          <cell r="CW170">
            <v>0</v>
          </cell>
          <cell r="CZ170">
            <v>0</v>
          </cell>
          <cell r="DA170">
            <v>0</v>
          </cell>
          <cell r="DB170">
            <v>100</v>
          </cell>
          <cell r="DC170">
            <v>0</v>
          </cell>
          <cell r="DE170" t="str">
            <v>GDKM82074</v>
          </cell>
          <cell r="DF170">
            <v>1.95</v>
          </cell>
          <cell r="DG170">
            <v>0</v>
          </cell>
          <cell r="DH170">
            <v>100</v>
          </cell>
          <cell r="DI170">
            <v>1.95</v>
          </cell>
          <cell r="DJ170">
            <v>24</v>
          </cell>
          <cell r="DK170">
            <v>91.88</v>
          </cell>
          <cell r="DN170" t="str">
            <v>GDKM82074</v>
          </cell>
          <cell r="DO170">
            <v>1.4</v>
          </cell>
          <cell r="DP170">
            <v>0</v>
          </cell>
          <cell r="DQ170">
            <v>100</v>
          </cell>
          <cell r="DR170">
            <v>1.4</v>
          </cell>
          <cell r="DS170">
            <v>24</v>
          </cell>
          <cell r="DT170">
            <v>94.17</v>
          </cell>
          <cell r="DU170">
            <v>1.4</v>
          </cell>
          <cell r="DW170" t="str">
            <v>GDKM82074</v>
          </cell>
          <cell r="DX170">
            <v>4.3499999999999996</v>
          </cell>
          <cell r="DY170">
            <v>0</v>
          </cell>
          <cell r="DZ170">
            <v>100</v>
          </cell>
          <cell r="EA170">
            <v>4.3499999999999996</v>
          </cell>
          <cell r="EB170">
            <v>24</v>
          </cell>
          <cell r="EC170">
            <v>81.88</v>
          </cell>
          <cell r="ED170">
            <v>4.3499999999999996</v>
          </cell>
          <cell r="EF170" t="str">
            <v>GDKM82074</v>
          </cell>
          <cell r="EG170">
            <v>0</v>
          </cell>
          <cell r="EJ170">
            <v>0</v>
          </cell>
          <cell r="EK170">
            <v>0</v>
          </cell>
          <cell r="EL170">
            <v>100</v>
          </cell>
          <cell r="EM170">
            <v>0</v>
          </cell>
          <cell r="EO170" t="str">
            <v>GDKM82074</v>
          </cell>
          <cell r="EP170">
            <v>0</v>
          </cell>
          <cell r="ES170">
            <v>0</v>
          </cell>
          <cell r="ET170">
            <v>0</v>
          </cell>
          <cell r="EU170">
            <v>100</v>
          </cell>
          <cell r="EV170">
            <v>0</v>
          </cell>
          <cell r="EX170" t="str">
            <v>GDKM82074</v>
          </cell>
          <cell r="EY170">
            <v>0</v>
          </cell>
          <cell r="FB170">
            <v>0</v>
          </cell>
          <cell r="FC170">
            <v>0</v>
          </cell>
          <cell r="FD170">
            <v>100</v>
          </cell>
          <cell r="FE170">
            <v>0</v>
          </cell>
          <cell r="FG170" t="str">
            <v>GDKM82074</v>
          </cell>
          <cell r="FH170">
            <v>0.78300000000000003</v>
          </cell>
          <cell r="FI170">
            <v>0</v>
          </cell>
          <cell r="FJ170">
            <v>100</v>
          </cell>
          <cell r="FK170">
            <v>0.78300000000000003</v>
          </cell>
          <cell r="FL170">
            <v>1.7829999999999999</v>
          </cell>
          <cell r="FM170">
            <v>96.74</v>
          </cell>
          <cell r="FN170">
            <v>0.78</v>
          </cell>
          <cell r="FP170" t="str">
            <v>GDKM82074</v>
          </cell>
          <cell r="FQ170">
            <v>0</v>
          </cell>
          <cell r="FT170">
            <v>0</v>
          </cell>
          <cell r="FU170">
            <v>0</v>
          </cell>
          <cell r="FV170">
            <v>100</v>
          </cell>
          <cell r="FW170">
            <v>0</v>
          </cell>
          <cell r="FY170" t="str">
            <v>GDKM82074</v>
          </cell>
          <cell r="FZ170">
            <v>0</v>
          </cell>
          <cell r="GC170">
            <v>0</v>
          </cell>
          <cell r="GD170">
            <v>0</v>
          </cell>
          <cell r="GE170">
            <v>100</v>
          </cell>
          <cell r="GF170">
            <v>0</v>
          </cell>
          <cell r="GH170" t="str">
            <v>GDKM82074</v>
          </cell>
          <cell r="GI170">
            <v>4.1669999999999998</v>
          </cell>
          <cell r="GJ170">
            <v>0</v>
          </cell>
          <cell r="GK170">
            <v>100</v>
          </cell>
          <cell r="GL170">
            <v>4.1669999999999998</v>
          </cell>
          <cell r="GM170">
            <v>24</v>
          </cell>
          <cell r="GN170">
            <v>82.64</v>
          </cell>
          <cell r="GO170">
            <v>0</v>
          </cell>
          <cell r="GQ170" t="str">
            <v>GDKM82074</v>
          </cell>
          <cell r="GR170">
            <v>0</v>
          </cell>
          <cell r="GU170">
            <v>0</v>
          </cell>
          <cell r="GV170">
            <v>0</v>
          </cell>
          <cell r="GW170">
            <v>100</v>
          </cell>
          <cell r="GX170">
            <v>0</v>
          </cell>
          <cell r="GZ170" t="str">
            <v>GDKM82074</v>
          </cell>
          <cell r="HA170">
            <v>4.9000000000000004</v>
          </cell>
          <cell r="HB170">
            <v>0</v>
          </cell>
          <cell r="HC170">
            <v>100</v>
          </cell>
          <cell r="HD170">
            <v>4.9000000000000004</v>
          </cell>
          <cell r="HE170">
            <v>24</v>
          </cell>
          <cell r="HF170">
            <v>79.58</v>
          </cell>
          <cell r="HG170">
            <v>0</v>
          </cell>
          <cell r="HI170" t="str">
            <v>GDKM82074</v>
          </cell>
          <cell r="HJ170">
            <v>0</v>
          </cell>
          <cell r="HM170">
            <v>0</v>
          </cell>
          <cell r="HN170">
            <v>0</v>
          </cell>
          <cell r="HO170">
            <v>100</v>
          </cell>
          <cell r="HP170">
            <v>0</v>
          </cell>
          <cell r="HR170" t="str">
            <v>GDKM82074</v>
          </cell>
          <cell r="HS170">
            <v>7.617</v>
          </cell>
          <cell r="HT170">
            <v>100</v>
          </cell>
          <cell r="HU170">
            <v>0</v>
          </cell>
          <cell r="HV170">
            <v>7.617</v>
          </cell>
          <cell r="HW170">
            <v>15.25</v>
          </cell>
          <cell r="HX170">
            <v>68.260000000000005</v>
          </cell>
          <cell r="HY170">
            <v>0</v>
          </cell>
          <cell r="IA170" t="str">
            <v>GDKM82074</v>
          </cell>
          <cell r="IB170">
            <v>0</v>
          </cell>
          <cell r="IE170">
            <v>0</v>
          </cell>
          <cell r="IF170">
            <v>0</v>
          </cell>
          <cell r="IG170">
            <v>100</v>
          </cell>
          <cell r="IH170">
            <v>0</v>
          </cell>
          <cell r="IJ170" t="str">
            <v>GDKM82074</v>
          </cell>
          <cell r="IK170">
            <v>6.8</v>
          </cell>
          <cell r="IL170">
            <v>8.8239999999999998</v>
          </cell>
          <cell r="IM170">
            <v>91.176000000000002</v>
          </cell>
          <cell r="IN170">
            <v>6.8</v>
          </cell>
          <cell r="IO170">
            <v>11.8</v>
          </cell>
          <cell r="IP170">
            <v>71.67</v>
          </cell>
          <cell r="IQ170">
            <v>6.8</v>
          </cell>
        </row>
        <row r="171">
          <cell r="A171" t="str">
            <v>HDKM46011</v>
          </cell>
          <cell r="B171">
            <v>0</v>
          </cell>
          <cell r="E171">
            <v>0</v>
          </cell>
          <cell r="F171">
            <v>0</v>
          </cell>
          <cell r="G171">
            <v>0</v>
          </cell>
          <cell r="H171">
            <v>0</v>
          </cell>
          <cell r="J171" t="str">
            <v>HDKM46011</v>
          </cell>
          <cell r="K171">
            <v>0</v>
          </cell>
          <cell r="N171">
            <v>0</v>
          </cell>
          <cell r="O171">
            <v>0</v>
          </cell>
          <cell r="P171">
            <v>0</v>
          </cell>
          <cell r="Q171">
            <v>0</v>
          </cell>
          <cell r="S171" t="str">
            <v>HDKM46011</v>
          </cell>
          <cell r="T171">
            <v>0</v>
          </cell>
          <cell r="W171">
            <v>0</v>
          </cell>
          <cell r="X171">
            <v>0</v>
          </cell>
          <cell r="Y171">
            <v>0</v>
          </cell>
          <cell r="Z171">
            <v>0</v>
          </cell>
          <cell r="AB171" t="str">
            <v>HDKM46011</v>
          </cell>
          <cell r="AC171">
            <v>0</v>
          </cell>
          <cell r="AF171">
            <v>0</v>
          </cell>
          <cell r="AG171">
            <v>0</v>
          </cell>
          <cell r="AH171">
            <v>0</v>
          </cell>
          <cell r="AI171">
            <v>0</v>
          </cell>
          <cell r="AK171" t="str">
            <v>HDKM46011</v>
          </cell>
          <cell r="AL171">
            <v>0</v>
          </cell>
          <cell r="AO171">
            <v>0</v>
          </cell>
          <cell r="AP171">
            <v>0</v>
          </cell>
          <cell r="AQ171">
            <v>0</v>
          </cell>
          <cell r="AR171">
            <v>0</v>
          </cell>
          <cell r="AT171" t="str">
            <v>HDKM46011</v>
          </cell>
          <cell r="AU171">
            <v>0</v>
          </cell>
          <cell r="AX171">
            <v>0</v>
          </cell>
          <cell r="AY171">
            <v>0</v>
          </cell>
          <cell r="AZ171">
            <v>0</v>
          </cell>
          <cell r="BA171">
            <v>0</v>
          </cell>
          <cell r="BC171" t="str">
            <v>HDKM46011</v>
          </cell>
          <cell r="BD171">
            <v>0</v>
          </cell>
          <cell r="BG171">
            <v>0</v>
          </cell>
          <cell r="BH171">
            <v>0</v>
          </cell>
          <cell r="BI171">
            <v>0</v>
          </cell>
          <cell r="BJ171">
            <v>0</v>
          </cell>
          <cell r="BL171" t="str">
            <v>HDKM46011</v>
          </cell>
          <cell r="BM171">
            <v>0</v>
          </cell>
          <cell r="BP171">
            <v>0</v>
          </cell>
          <cell r="BQ171">
            <v>0</v>
          </cell>
          <cell r="BR171">
            <v>0</v>
          </cell>
          <cell r="BS171">
            <v>0</v>
          </cell>
          <cell r="BU171" t="str">
            <v>HDKM46011</v>
          </cell>
          <cell r="BV171">
            <v>0</v>
          </cell>
          <cell r="BY171">
            <v>0</v>
          </cell>
          <cell r="BZ171">
            <v>0</v>
          </cell>
          <cell r="CA171">
            <v>0</v>
          </cell>
          <cell r="CB171">
            <v>0</v>
          </cell>
          <cell r="CD171" t="str">
            <v>HDKM46011</v>
          </cell>
          <cell r="CE171">
            <v>0</v>
          </cell>
          <cell r="CH171">
            <v>0</v>
          </cell>
          <cell r="CI171">
            <v>0</v>
          </cell>
          <cell r="CJ171">
            <v>0</v>
          </cell>
          <cell r="CK171">
            <v>0</v>
          </cell>
          <cell r="CM171" t="str">
            <v>HDKM46011</v>
          </cell>
          <cell r="CN171">
            <v>0</v>
          </cell>
          <cell r="CQ171">
            <v>0</v>
          </cell>
          <cell r="CR171">
            <v>0</v>
          </cell>
          <cell r="CS171">
            <v>0</v>
          </cell>
          <cell r="CT171">
            <v>0</v>
          </cell>
          <cell r="CV171" t="str">
            <v>HDKM46011</v>
          </cell>
          <cell r="CW171">
            <v>0</v>
          </cell>
          <cell r="CZ171">
            <v>0</v>
          </cell>
          <cell r="DA171">
            <v>0</v>
          </cell>
          <cell r="DB171">
            <v>0</v>
          </cell>
          <cell r="DC171">
            <v>0</v>
          </cell>
          <cell r="DE171" t="str">
            <v>HDKM46011</v>
          </cell>
          <cell r="DF171">
            <v>0</v>
          </cell>
          <cell r="DI171">
            <v>0</v>
          </cell>
          <cell r="DJ171">
            <v>0</v>
          </cell>
          <cell r="DK171">
            <v>0</v>
          </cell>
          <cell r="DN171" t="str">
            <v>HDKM46011</v>
          </cell>
          <cell r="DO171">
            <v>0</v>
          </cell>
          <cell r="DR171">
            <v>0</v>
          </cell>
          <cell r="DS171">
            <v>0</v>
          </cell>
          <cell r="DT171">
            <v>0</v>
          </cell>
          <cell r="DU171">
            <v>0</v>
          </cell>
          <cell r="DW171" t="str">
            <v>HDKM46011</v>
          </cell>
          <cell r="DX171">
            <v>0</v>
          </cell>
          <cell r="EA171">
            <v>0</v>
          </cell>
          <cell r="EB171">
            <v>0</v>
          </cell>
          <cell r="EC171">
            <v>0</v>
          </cell>
          <cell r="ED171">
            <v>0</v>
          </cell>
          <cell r="EF171" t="str">
            <v>HDKM46011</v>
          </cell>
          <cell r="EG171">
            <v>0</v>
          </cell>
          <cell r="EJ171">
            <v>0</v>
          </cell>
          <cell r="EK171">
            <v>0</v>
          </cell>
          <cell r="EL171">
            <v>0</v>
          </cell>
          <cell r="EM171">
            <v>0</v>
          </cell>
          <cell r="EO171" t="str">
            <v>HDKM46011</v>
          </cell>
          <cell r="EP171">
            <v>0</v>
          </cell>
          <cell r="ES171">
            <v>0</v>
          </cell>
          <cell r="ET171">
            <v>0</v>
          </cell>
          <cell r="EU171">
            <v>0</v>
          </cell>
          <cell r="EV171">
            <v>0</v>
          </cell>
          <cell r="EX171" t="str">
            <v>HDKM46011</v>
          </cell>
          <cell r="EY171">
            <v>0</v>
          </cell>
          <cell r="FB171">
            <v>0</v>
          </cell>
          <cell r="FC171">
            <v>0</v>
          </cell>
          <cell r="FD171">
            <v>0</v>
          </cell>
          <cell r="FE171">
            <v>0</v>
          </cell>
          <cell r="FG171" t="str">
            <v>HDKM46011</v>
          </cell>
          <cell r="FH171">
            <v>0</v>
          </cell>
          <cell r="FK171">
            <v>0</v>
          </cell>
          <cell r="FL171">
            <v>0</v>
          </cell>
          <cell r="FM171">
            <v>0</v>
          </cell>
          <cell r="FN171">
            <v>0</v>
          </cell>
          <cell r="FP171" t="str">
            <v>HDKM46011</v>
          </cell>
          <cell r="FQ171">
            <v>0</v>
          </cell>
          <cell r="FT171">
            <v>0</v>
          </cell>
          <cell r="FU171">
            <v>0</v>
          </cell>
          <cell r="FV171">
            <v>0</v>
          </cell>
          <cell r="FW171">
            <v>0</v>
          </cell>
          <cell r="FY171" t="str">
            <v>HDKM46011</v>
          </cell>
          <cell r="FZ171">
            <v>0</v>
          </cell>
          <cell r="GC171">
            <v>0</v>
          </cell>
          <cell r="GD171">
            <v>0</v>
          </cell>
          <cell r="GE171">
            <v>0</v>
          </cell>
          <cell r="GF171">
            <v>0</v>
          </cell>
          <cell r="GH171" t="str">
            <v>HDKM46011</v>
          </cell>
          <cell r="GI171">
            <v>0</v>
          </cell>
          <cell r="GL171">
            <v>0</v>
          </cell>
          <cell r="GM171">
            <v>0</v>
          </cell>
          <cell r="GN171">
            <v>0</v>
          </cell>
          <cell r="GO171">
            <v>0</v>
          </cell>
          <cell r="GQ171" t="str">
            <v>HDKM46011</v>
          </cell>
          <cell r="GR171">
            <v>0</v>
          </cell>
          <cell r="GU171">
            <v>0</v>
          </cell>
          <cell r="GV171">
            <v>0</v>
          </cell>
          <cell r="GW171">
            <v>0</v>
          </cell>
          <cell r="GX171">
            <v>0</v>
          </cell>
          <cell r="GZ171" t="str">
            <v>HDKM46011</v>
          </cell>
          <cell r="HA171">
            <v>0</v>
          </cell>
          <cell r="HD171">
            <v>0</v>
          </cell>
          <cell r="HE171">
            <v>0</v>
          </cell>
          <cell r="HF171">
            <v>0</v>
          </cell>
          <cell r="HG171">
            <v>0</v>
          </cell>
          <cell r="HI171" t="str">
            <v>HDKM46011</v>
          </cell>
          <cell r="HJ171">
            <v>0</v>
          </cell>
          <cell r="HM171">
            <v>0</v>
          </cell>
          <cell r="HN171">
            <v>0</v>
          </cell>
          <cell r="HO171">
            <v>0</v>
          </cell>
          <cell r="HP171">
            <v>0</v>
          </cell>
          <cell r="HR171" t="str">
            <v>HDKM46011</v>
          </cell>
          <cell r="HS171">
            <v>0</v>
          </cell>
          <cell r="HV171">
            <v>0</v>
          </cell>
          <cell r="HW171">
            <v>0</v>
          </cell>
          <cell r="HX171">
            <v>0</v>
          </cell>
          <cell r="HY171">
            <v>0</v>
          </cell>
          <cell r="IA171" t="str">
            <v>HDKM46011</v>
          </cell>
          <cell r="IB171">
            <v>0</v>
          </cell>
          <cell r="IE171">
            <v>0</v>
          </cell>
          <cell r="IF171">
            <v>0</v>
          </cell>
          <cell r="IG171">
            <v>0</v>
          </cell>
          <cell r="IH171">
            <v>0</v>
          </cell>
          <cell r="IJ171" t="str">
            <v>HDKM46011</v>
          </cell>
          <cell r="IK171">
            <v>0</v>
          </cell>
          <cell r="IN171">
            <v>0</v>
          </cell>
          <cell r="IO171">
            <v>0</v>
          </cell>
          <cell r="IP171">
            <v>0</v>
          </cell>
          <cell r="IQ171">
            <v>0</v>
          </cell>
        </row>
        <row r="172">
          <cell r="A172" t="str">
            <v>HDKM46013</v>
          </cell>
          <cell r="B172">
            <v>0</v>
          </cell>
          <cell r="E172">
            <v>0</v>
          </cell>
          <cell r="F172">
            <v>24</v>
          </cell>
          <cell r="G172">
            <v>100</v>
          </cell>
          <cell r="H172">
            <v>0</v>
          </cell>
          <cell r="J172" t="str">
            <v>HDKM46013</v>
          </cell>
          <cell r="K172">
            <v>0</v>
          </cell>
          <cell r="N172">
            <v>0</v>
          </cell>
          <cell r="O172">
            <v>24</v>
          </cell>
          <cell r="P172">
            <v>100</v>
          </cell>
          <cell r="Q172">
            <v>0</v>
          </cell>
          <cell r="S172" t="str">
            <v>HDKM46013</v>
          </cell>
          <cell r="T172">
            <v>0</v>
          </cell>
          <cell r="W172">
            <v>0</v>
          </cell>
          <cell r="X172">
            <v>24</v>
          </cell>
          <cell r="Y172">
            <v>100</v>
          </cell>
          <cell r="Z172">
            <v>0</v>
          </cell>
          <cell r="AB172" t="str">
            <v>HDKM46013</v>
          </cell>
          <cell r="AC172">
            <v>1.05</v>
          </cell>
          <cell r="AD172">
            <v>0</v>
          </cell>
          <cell r="AE172">
            <v>100</v>
          </cell>
          <cell r="AF172">
            <v>1.05</v>
          </cell>
          <cell r="AG172">
            <v>24</v>
          </cell>
          <cell r="AH172">
            <v>95.63</v>
          </cell>
          <cell r="AI172">
            <v>0</v>
          </cell>
          <cell r="AK172" t="str">
            <v>HDKM46013</v>
          </cell>
          <cell r="AL172">
            <v>0</v>
          </cell>
          <cell r="AO172">
            <v>0</v>
          </cell>
          <cell r="AP172">
            <v>24</v>
          </cell>
          <cell r="AQ172">
            <v>100</v>
          </cell>
          <cell r="AR172">
            <v>0</v>
          </cell>
          <cell r="AT172" t="str">
            <v>HDKM46013</v>
          </cell>
          <cell r="AU172">
            <v>1.5169999999999999</v>
          </cell>
          <cell r="AV172">
            <v>0</v>
          </cell>
          <cell r="AW172">
            <v>100</v>
          </cell>
          <cell r="AX172">
            <v>1.5169999999999999</v>
          </cell>
          <cell r="AY172">
            <v>24</v>
          </cell>
          <cell r="AZ172">
            <v>93.68</v>
          </cell>
          <cell r="BA172">
            <v>1.52</v>
          </cell>
          <cell r="BC172" t="str">
            <v>HDKM46013</v>
          </cell>
          <cell r="BD172">
            <v>0</v>
          </cell>
          <cell r="BG172">
            <v>6.4329999999999998</v>
          </cell>
          <cell r="BH172">
            <v>24</v>
          </cell>
          <cell r="BI172">
            <v>73.2</v>
          </cell>
          <cell r="BJ172">
            <v>0</v>
          </cell>
          <cell r="BL172" t="str">
            <v>HDKM46013</v>
          </cell>
          <cell r="BM172">
            <v>0.7</v>
          </cell>
          <cell r="BN172">
            <v>0</v>
          </cell>
          <cell r="BO172">
            <v>100</v>
          </cell>
          <cell r="BP172">
            <v>1.167</v>
          </cell>
          <cell r="BQ172">
            <v>24</v>
          </cell>
          <cell r="BR172">
            <v>95.14</v>
          </cell>
          <cell r="BS172">
            <v>0</v>
          </cell>
          <cell r="BU172" t="str">
            <v>HDKM46013</v>
          </cell>
          <cell r="BV172">
            <v>0.3</v>
          </cell>
          <cell r="BW172">
            <v>0</v>
          </cell>
          <cell r="BX172">
            <v>100</v>
          </cell>
          <cell r="BY172">
            <v>0.3</v>
          </cell>
          <cell r="BZ172">
            <v>24</v>
          </cell>
          <cell r="CA172">
            <v>98.75</v>
          </cell>
          <cell r="CB172">
            <v>0.3</v>
          </cell>
          <cell r="CD172" t="str">
            <v>HDKM46013</v>
          </cell>
          <cell r="CE172">
            <v>0</v>
          </cell>
          <cell r="CH172">
            <v>0</v>
          </cell>
          <cell r="CI172">
            <v>24</v>
          </cell>
          <cell r="CJ172">
            <v>100</v>
          </cell>
          <cell r="CK172">
            <v>0</v>
          </cell>
          <cell r="CM172" t="str">
            <v>HDKM46013</v>
          </cell>
          <cell r="CN172">
            <v>5.1669999999999998</v>
          </cell>
          <cell r="CO172">
            <v>0</v>
          </cell>
          <cell r="CP172">
            <v>100</v>
          </cell>
          <cell r="CQ172">
            <v>5.1669999999999998</v>
          </cell>
          <cell r="CR172">
            <v>24</v>
          </cell>
          <cell r="CS172">
            <v>78.47</v>
          </cell>
          <cell r="CT172">
            <v>5.17</v>
          </cell>
          <cell r="CV172" t="str">
            <v>HDKM46013</v>
          </cell>
          <cell r="CW172">
            <v>0</v>
          </cell>
          <cell r="CZ172">
            <v>0</v>
          </cell>
          <cell r="DA172">
            <v>24</v>
          </cell>
          <cell r="DB172">
            <v>100</v>
          </cell>
          <cell r="DC172">
            <v>0</v>
          </cell>
          <cell r="DE172" t="str">
            <v>HDKM46013</v>
          </cell>
          <cell r="DF172">
            <v>8.5830000000000002</v>
          </cell>
          <cell r="DG172">
            <v>0</v>
          </cell>
          <cell r="DH172">
            <v>100</v>
          </cell>
          <cell r="DI172">
            <v>8.5830000000000002</v>
          </cell>
          <cell r="DJ172">
            <v>24</v>
          </cell>
          <cell r="DK172">
            <v>64.239999999999995</v>
          </cell>
          <cell r="DN172" t="str">
            <v>HDKM46013</v>
          </cell>
          <cell r="DO172">
            <v>0</v>
          </cell>
          <cell r="DR172">
            <v>0</v>
          </cell>
          <cell r="DS172">
            <v>24</v>
          </cell>
          <cell r="DT172">
            <v>100</v>
          </cell>
          <cell r="DU172">
            <v>0</v>
          </cell>
          <cell r="DW172" t="str">
            <v>HDKM46013</v>
          </cell>
          <cell r="DX172">
            <v>1.7</v>
          </cell>
          <cell r="DY172">
            <v>0</v>
          </cell>
          <cell r="DZ172">
            <v>100</v>
          </cell>
          <cell r="EA172">
            <v>1.7</v>
          </cell>
          <cell r="EB172">
            <v>24</v>
          </cell>
          <cell r="EC172">
            <v>92.92</v>
          </cell>
          <cell r="ED172">
            <v>0</v>
          </cell>
          <cell r="EF172" t="str">
            <v>HDKM46013</v>
          </cell>
          <cell r="EG172">
            <v>0</v>
          </cell>
          <cell r="EJ172">
            <v>0</v>
          </cell>
          <cell r="EK172">
            <v>24</v>
          </cell>
          <cell r="EL172">
            <v>100</v>
          </cell>
          <cell r="EM172">
            <v>0</v>
          </cell>
          <cell r="EO172" t="str">
            <v>HDKM46013</v>
          </cell>
          <cell r="EP172">
            <v>6.782</v>
          </cell>
          <cell r="EQ172">
            <v>0</v>
          </cell>
          <cell r="ER172">
            <v>100</v>
          </cell>
          <cell r="ES172">
            <v>6.782</v>
          </cell>
          <cell r="ET172">
            <v>24</v>
          </cell>
          <cell r="EU172">
            <v>71.739999999999995</v>
          </cell>
          <cell r="EV172">
            <v>0</v>
          </cell>
          <cell r="EX172" t="str">
            <v>HDKM46013</v>
          </cell>
          <cell r="EY172">
            <v>8.9329999999999998</v>
          </cell>
          <cell r="EZ172">
            <v>0</v>
          </cell>
          <cell r="FA172">
            <v>100</v>
          </cell>
          <cell r="FB172">
            <v>8.9329999999999998</v>
          </cell>
          <cell r="FC172">
            <v>24</v>
          </cell>
          <cell r="FD172">
            <v>62.78</v>
          </cell>
          <cell r="FE172">
            <v>0</v>
          </cell>
          <cell r="FG172" t="str">
            <v>HDKM46013</v>
          </cell>
          <cell r="FH172">
            <v>2.6</v>
          </cell>
          <cell r="FI172">
            <v>0</v>
          </cell>
          <cell r="FJ172">
            <v>100</v>
          </cell>
          <cell r="FK172">
            <v>2.6</v>
          </cell>
          <cell r="FL172">
            <v>24</v>
          </cell>
          <cell r="FM172">
            <v>89.17</v>
          </cell>
          <cell r="FN172">
            <v>0</v>
          </cell>
          <cell r="FP172" t="str">
            <v>HDKM46013</v>
          </cell>
          <cell r="FQ172">
            <v>4.6500000000000004</v>
          </cell>
          <cell r="FR172">
            <v>0</v>
          </cell>
          <cell r="FS172">
            <v>100</v>
          </cell>
          <cell r="FT172">
            <v>4.6500000000000004</v>
          </cell>
          <cell r="FU172">
            <v>24</v>
          </cell>
          <cell r="FV172">
            <v>80.63</v>
          </cell>
          <cell r="FW172">
            <v>4.6500000000000004</v>
          </cell>
          <cell r="FY172" t="str">
            <v>HDKM46013</v>
          </cell>
          <cell r="FZ172">
            <v>0.58299999999999996</v>
          </cell>
          <cell r="GA172">
            <v>0</v>
          </cell>
          <cell r="GB172">
            <v>100</v>
          </cell>
          <cell r="GC172">
            <v>0.58299999999999996</v>
          </cell>
          <cell r="GD172">
            <v>24</v>
          </cell>
          <cell r="GE172">
            <v>97.57</v>
          </cell>
          <cell r="GF172">
            <v>0</v>
          </cell>
          <cell r="GH172" t="str">
            <v>HDKM46013</v>
          </cell>
          <cell r="GI172">
            <v>2.1669999999999998</v>
          </cell>
          <cell r="GJ172">
            <v>100</v>
          </cell>
          <cell r="GK172">
            <v>0</v>
          </cell>
          <cell r="GL172">
            <v>2.1669999999999998</v>
          </cell>
          <cell r="GM172">
            <v>24</v>
          </cell>
          <cell r="GN172">
            <v>90.97</v>
          </cell>
          <cell r="GO172">
            <v>0</v>
          </cell>
          <cell r="GQ172" t="str">
            <v>HDKM46013</v>
          </cell>
          <cell r="GR172">
            <v>0</v>
          </cell>
          <cell r="GU172">
            <v>0</v>
          </cell>
          <cell r="GV172">
            <v>24</v>
          </cell>
          <cell r="GW172">
            <v>100</v>
          </cell>
          <cell r="GX172">
            <v>0</v>
          </cell>
          <cell r="GZ172" t="str">
            <v>HDKM46013</v>
          </cell>
          <cell r="HA172">
            <v>8.2829999999999995</v>
          </cell>
          <cell r="HB172">
            <v>0</v>
          </cell>
          <cell r="HC172">
            <v>100</v>
          </cell>
          <cell r="HD172">
            <v>8.2829999999999995</v>
          </cell>
          <cell r="HE172">
            <v>24</v>
          </cell>
          <cell r="HF172">
            <v>65.489999999999995</v>
          </cell>
          <cell r="HG172">
            <v>0</v>
          </cell>
          <cell r="HI172" t="str">
            <v>HDKM46013</v>
          </cell>
          <cell r="HJ172">
            <v>1.3</v>
          </cell>
          <cell r="HK172">
            <v>0</v>
          </cell>
          <cell r="HL172">
            <v>100</v>
          </cell>
          <cell r="HM172">
            <v>1.3</v>
          </cell>
          <cell r="HN172">
            <v>24</v>
          </cell>
          <cell r="HO172">
            <v>94.58</v>
          </cell>
          <cell r="HP172">
            <v>0</v>
          </cell>
          <cell r="HR172" t="str">
            <v>HDKM46013</v>
          </cell>
          <cell r="HS172">
            <v>0</v>
          </cell>
          <cell r="HV172">
            <v>0</v>
          </cell>
          <cell r="HW172">
            <v>24</v>
          </cell>
          <cell r="HX172">
            <v>100</v>
          </cell>
          <cell r="HY172">
            <v>0</v>
          </cell>
          <cell r="IA172" t="str">
            <v>HDKM46013</v>
          </cell>
          <cell r="IB172">
            <v>0</v>
          </cell>
          <cell r="IE172">
            <v>0</v>
          </cell>
          <cell r="IF172">
            <v>24</v>
          </cell>
          <cell r="IG172">
            <v>100</v>
          </cell>
          <cell r="IH172">
            <v>0</v>
          </cell>
          <cell r="IJ172" t="str">
            <v>HDKM46013</v>
          </cell>
          <cell r="IK172">
            <v>0.91700000000000004</v>
          </cell>
          <cell r="IL172">
            <v>0</v>
          </cell>
          <cell r="IM172">
            <v>100</v>
          </cell>
          <cell r="IN172">
            <v>0.91700000000000004</v>
          </cell>
          <cell r="IO172">
            <v>24</v>
          </cell>
          <cell r="IP172">
            <v>96.18</v>
          </cell>
          <cell r="IQ172">
            <v>0</v>
          </cell>
        </row>
        <row r="173">
          <cell r="A173" t="str">
            <v>HDKM46016</v>
          </cell>
          <cell r="B173">
            <v>0</v>
          </cell>
          <cell r="E173">
            <v>0</v>
          </cell>
          <cell r="F173">
            <v>24</v>
          </cell>
          <cell r="G173">
            <v>100</v>
          </cell>
          <cell r="H173">
            <v>0</v>
          </cell>
          <cell r="J173" t="str">
            <v>HDKM46016</v>
          </cell>
          <cell r="K173">
            <v>0.35</v>
          </cell>
          <cell r="L173">
            <v>0</v>
          </cell>
          <cell r="M173">
            <v>100</v>
          </cell>
          <cell r="N173">
            <v>0.35</v>
          </cell>
          <cell r="O173">
            <v>24</v>
          </cell>
          <cell r="P173">
            <v>98.54</v>
          </cell>
          <cell r="Q173">
            <v>0</v>
          </cell>
          <cell r="S173" t="str">
            <v>HDKM46016</v>
          </cell>
          <cell r="T173">
            <v>0</v>
          </cell>
          <cell r="W173">
            <v>0</v>
          </cell>
          <cell r="X173">
            <v>24</v>
          </cell>
          <cell r="Y173">
            <v>100</v>
          </cell>
          <cell r="Z173">
            <v>0</v>
          </cell>
          <cell r="AB173" t="str">
            <v>HDKM46016</v>
          </cell>
          <cell r="AC173">
            <v>0</v>
          </cell>
          <cell r="AF173">
            <v>0</v>
          </cell>
          <cell r="AG173">
            <v>24</v>
          </cell>
          <cell r="AH173">
            <v>100</v>
          </cell>
          <cell r="AI173">
            <v>0</v>
          </cell>
          <cell r="AK173" t="str">
            <v>HDKM46016</v>
          </cell>
          <cell r="AL173">
            <v>0</v>
          </cell>
          <cell r="AO173">
            <v>0</v>
          </cell>
          <cell r="AP173">
            <v>24</v>
          </cell>
          <cell r="AQ173">
            <v>100</v>
          </cell>
          <cell r="AR173">
            <v>0</v>
          </cell>
          <cell r="AT173" t="str">
            <v>HDKM46016</v>
          </cell>
          <cell r="AU173">
            <v>0</v>
          </cell>
          <cell r="AX173">
            <v>0</v>
          </cell>
          <cell r="AY173">
            <v>24</v>
          </cell>
          <cell r="AZ173">
            <v>100</v>
          </cell>
          <cell r="BA173">
            <v>0</v>
          </cell>
          <cell r="BC173" t="str">
            <v>HDKM46016</v>
          </cell>
          <cell r="BD173">
            <v>0.41699999999999998</v>
          </cell>
          <cell r="BE173">
            <v>0</v>
          </cell>
          <cell r="BF173">
            <v>100</v>
          </cell>
          <cell r="BG173">
            <v>0.41699999999999998</v>
          </cell>
          <cell r="BH173">
            <v>24</v>
          </cell>
          <cell r="BI173">
            <v>98.26</v>
          </cell>
          <cell r="BJ173">
            <v>0</v>
          </cell>
          <cell r="BL173" t="str">
            <v>HDKM46016</v>
          </cell>
          <cell r="BM173">
            <v>0.75</v>
          </cell>
          <cell r="BN173">
            <v>0</v>
          </cell>
          <cell r="BO173">
            <v>100</v>
          </cell>
          <cell r="BP173">
            <v>0.75</v>
          </cell>
          <cell r="BQ173">
            <v>24</v>
          </cell>
          <cell r="BR173">
            <v>96.88</v>
          </cell>
          <cell r="BS173">
            <v>0</v>
          </cell>
          <cell r="BU173" t="str">
            <v>HDKM46016</v>
          </cell>
          <cell r="BV173">
            <v>0</v>
          </cell>
          <cell r="BY173">
            <v>0</v>
          </cell>
          <cell r="BZ173">
            <v>24</v>
          </cell>
          <cell r="CA173">
            <v>100</v>
          </cell>
          <cell r="CB173">
            <v>0</v>
          </cell>
          <cell r="CD173" t="str">
            <v>HDKM46016</v>
          </cell>
          <cell r="CE173">
            <v>5.85</v>
          </cell>
          <cell r="CF173">
            <v>0</v>
          </cell>
          <cell r="CG173">
            <v>100</v>
          </cell>
          <cell r="CH173">
            <v>5.85</v>
          </cell>
          <cell r="CI173">
            <v>24</v>
          </cell>
          <cell r="CJ173">
            <v>75.63</v>
          </cell>
          <cell r="CK173">
            <v>0</v>
          </cell>
          <cell r="CM173" t="str">
            <v>HDKM46016</v>
          </cell>
          <cell r="CN173">
            <v>0</v>
          </cell>
          <cell r="CQ173">
            <v>0</v>
          </cell>
          <cell r="CR173">
            <v>24</v>
          </cell>
          <cell r="CS173">
            <v>100</v>
          </cell>
          <cell r="CT173">
            <v>0</v>
          </cell>
          <cell r="CV173" t="str">
            <v>HDKM46016</v>
          </cell>
          <cell r="CW173">
            <v>0</v>
          </cell>
          <cell r="CZ173">
            <v>0</v>
          </cell>
          <cell r="DA173">
            <v>24</v>
          </cell>
          <cell r="DB173">
            <v>100</v>
          </cell>
          <cell r="DC173">
            <v>0</v>
          </cell>
          <cell r="DE173" t="str">
            <v>HDKM46016</v>
          </cell>
          <cell r="DF173">
            <v>1.2669999999999999</v>
          </cell>
          <cell r="DG173">
            <v>0</v>
          </cell>
          <cell r="DH173">
            <v>100</v>
          </cell>
          <cell r="DI173">
            <v>1.2669999999999999</v>
          </cell>
          <cell r="DJ173">
            <v>24</v>
          </cell>
          <cell r="DK173">
            <v>94.72</v>
          </cell>
          <cell r="DN173" t="str">
            <v>HDKM46016</v>
          </cell>
          <cell r="DO173">
            <v>5.7169999999999996</v>
          </cell>
          <cell r="DP173">
            <v>0</v>
          </cell>
          <cell r="DQ173">
            <v>100</v>
          </cell>
          <cell r="DR173">
            <v>5.7169999999999996</v>
          </cell>
          <cell r="DS173">
            <v>24</v>
          </cell>
          <cell r="DT173">
            <v>76.180000000000007</v>
          </cell>
          <cell r="DU173">
            <v>5.72</v>
          </cell>
          <cell r="DW173" t="str">
            <v>HDKM46016</v>
          </cell>
          <cell r="DX173">
            <v>24</v>
          </cell>
          <cell r="DY173">
            <v>85.346000000000004</v>
          </cell>
          <cell r="DZ173">
            <v>14.654</v>
          </cell>
          <cell r="EA173">
            <v>24</v>
          </cell>
          <cell r="EB173">
            <v>24</v>
          </cell>
          <cell r="EC173">
            <v>0</v>
          </cell>
          <cell r="ED173">
            <v>24</v>
          </cell>
          <cell r="EF173" t="str">
            <v>HDKM46016</v>
          </cell>
          <cell r="EG173">
            <v>24</v>
          </cell>
          <cell r="EH173">
            <v>100</v>
          </cell>
          <cell r="EI173">
            <v>0</v>
          </cell>
          <cell r="EJ173">
            <v>24</v>
          </cell>
          <cell r="EK173">
            <v>24</v>
          </cell>
          <cell r="EL173">
            <v>0</v>
          </cell>
          <cell r="EM173">
            <v>0</v>
          </cell>
          <cell r="EO173" t="str">
            <v>HDKM46016</v>
          </cell>
          <cell r="EP173">
            <v>16.866</v>
          </cell>
          <cell r="EQ173">
            <v>16.797000000000001</v>
          </cell>
          <cell r="ER173">
            <v>83.203000000000003</v>
          </cell>
          <cell r="ES173">
            <v>16.866</v>
          </cell>
          <cell r="ET173">
            <v>24</v>
          </cell>
          <cell r="EU173">
            <v>29.73</v>
          </cell>
          <cell r="EV173">
            <v>0</v>
          </cell>
          <cell r="EX173" t="str">
            <v>HDKM46016</v>
          </cell>
          <cell r="EY173">
            <v>3.4670000000000001</v>
          </cell>
          <cell r="EZ173">
            <v>0</v>
          </cell>
          <cell r="FA173">
            <v>100</v>
          </cell>
          <cell r="FB173">
            <v>3.4670000000000001</v>
          </cell>
          <cell r="FC173">
            <v>24</v>
          </cell>
          <cell r="FD173">
            <v>85.55</v>
          </cell>
          <cell r="FE173">
            <v>3.47</v>
          </cell>
          <cell r="FG173" t="str">
            <v>HDKM46016</v>
          </cell>
          <cell r="FH173">
            <v>8.3670000000000009</v>
          </cell>
          <cell r="FI173">
            <v>0</v>
          </cell>
          <cell r="FJ173">
            <v>100</v>
          </cell>
          <cell r="FK173">
            <v>8.3670000000000009</v>
          </cell>
          <cell r="FL173">
            <v>24</v>
          </cell>
          <cell r="FM173">
            <v>65.14</v>
          </cell>
          <cell r="FN173">
            <v>8.3699999999999992</v>
          </cell>
          <cell r="FP173" t="str">
            <v>HDKM46016</v>
          </cell>
          <cell r="FQ173">
            <v>0</v>
          </cell>
          <cell r="FT173">
            <v>0</v>
          </cell>
          <cell r="FU173">
            <v>24</v>
          </cell>
          <cell r="FV173">
            <v>100</v>
          </cell>
          <cell r="FW173">
            <v>0</v>
          </cell>
          <cell r="FY173" t="str">
            <v>HDKM46016</v>
          </cell>
          <cell r="FZ173">
            <v>7.5830000000000002</v>
          </cell>
          <cell r="GA173">
            <v>0</v>
          </cell>
          <cell r="GB173">
            <v>100</v>
          </cell>
          <cell r="GC173">
            <v>7.5830000000000002</v>
          </cell>
          <cell r="GD173">
            <v>24</v>
          </cell>
          <cell r="GE173">
            <v>68.400000000000006</v>
          </cell>
          <cell r="GF173">
            <v>7.58</v>
          </cell>
          <cell r="GH173" t="str">
            <v>HDKM46016</v>
          </cell>
          <cell r="GI173">
            <v>0.433</v>
          </cell>
          <cell r="GJ173">
            <v>0</v>
          </cell>
          <cell r="GK173">
            <v>100</v>
          </cell>
          <cell r="GL173">
            <v>0.433</v>
          </cell>
          <cell r="GM173">
            <v>24</v>
          </cell>
          <cell r="GN173">
            <v>98.2</v>
          </cell>
          <cell r="GO173">
            <v>0</v>
          </cell>
          <cell r="GQ173" t="str">
            <v>HDKM46016</v>
          </cell>
          <cell r="GR173">
            <v>0</v>
          </cell>
          <cell r="GU173">
            <v>0</v>
          </cell>
          <cell r="GV173">
            <v>24</v>
          </cell>
          <cell r="GW173">
            <v>100</v>
          </cell>
          <cell r="GX173">
            <v>0</v>
          </cell>
          <cell r="GZ173" t="str">
            <v>HDKM46016</v>
          </cell>
          <cell r="HA173">
            <v>0.45</v>
          </cell>
          <cell r="HB173">
            <v>0</v>
          </cell>
          <cell r="HC173">
            <v>100</v>
          </cell>
          <cell r="HD173">
            <v>0.45</v>
          </cell>
          <cell r="HE173">
            <v>24</v>
          </cell>
          <cell r="HF173">
            <v>98.13</v>
          </cell>
          <cell r="HG173">
            <v>0</v>
          </cell>
          <cell r="HI173" t="str">
            <v>HDKM46016</v>
          </cell>
          <cell r="HJ173">
            <v>2.5329999999999999</v>
          </cell>
          <cell r="HK173">
            <v>0</v>
          </cell>
          <cell r="HL173">
            <v>100</v>
          </cell>
          <cell r="HM173">
            <v>2.5329999999999999</v>
          </cell>
          <cell r="HN173">
            <v>24</v>
          </cell>
          <cell r="HO173">
            <v>89.45</v>
          </cell>
          <cell r="HP173">
            <v>2.5299999999999998</v>
          </cell>
          <cell r="HR173" t="str">
            <v>HDKM46016</v>
          </cell>
          <cell r="HS173">
            <v>0</v>
          </cell>
          <cell r="HV173">
            <v>0</v>
          </cell>
          <cell r="HW173">
            <v>24</v>
          </cell>
          <cell r="HX173">
            <v>100</v>
          </cell>
          <cell r="HY173">
            <v>0</v>
          </cell>
          <cell r="IA173" t="str">
            <v>HDKM46016</v>
          </cell>
          <cell r="IB173">
            <v>1</v>
          </cell>
          <cell r="IC173">
            <v>0</v>
          </cell>
          <cell r="ID173">
            <v>100</v>
          </cell>
          <cell r="IE173">
            <v>1</v>
          </cell>
          <cell r="IF173">
            <v>24</v>
          </cell>
          <cell r="IG173">
            <v>95.83</v>
          </cell>
          <cell r="IH173">
            <v>0</v>
          </cell>
          <cell r="IJ173" t="str">
            <v>HDKM46016</v>
          </cell>
          <cell r="IK173">
            <v>4.0670000000000002</v>
          </cell>
          <cell r="IL173">
            <v>55.741</v>
          </cell>
          <cell r="IM173">
            <v>44.259</v>
          </cell>
          <cell r="IN173">
            <v>4.0670000000000002</v>
          </cell>
          <cell r="IO173">
            <v>24</v>
          </cell>
          <cell r="IP173">
            <v>83.05</v>
          </cell>
          <cell r="IQ173">
            <v>0</v>
          </cell>
        </row>
        <row r="174">
          <cell r="A174" t="str">
            <v>HDKM46017</v>
          </cell>
          <cell r="B174">
            <v>0</v>
          </cell>
          <cell r="E174">
            <v>0</v>
          </cell>
          <cell r="F174">
            <v>24</v>
          </cell>
          <cell r="G174">
            <v>100</v>
          </cell>
          <cell r="H174">
            <v>0</v>
          </cell>
          <cell r="J174" t="str">
            <v>HDKM46017</v>
          </cell>
          <cell r="K174">
            <v>24</v>
          </cell>
          <cell r="L174">
            <v>0</v>
          </cell>
          <cell r="M174">
            <v>100</v>
          </cell>
          <cell r="N174">
            <v>24</v>
          </cell>
          <cell r="O174">
            <v>24</v>
          </cell>
          <cell r="P174">
            <v>0</v>
          </cell>
          <cell r="Q174">
            <v>0</v>
          </cell>
          <cell r="S174" t="str">
            <v>HDKM46017</v>
          </cell>
          <cell r="T174">
            <v>24</v>
          </cell>
          <cell r="U174">
            <v>0</v>
          </cell>
          <cell r="V174">
            <v>100</v>
          </cell>
          <cell r="W174">
            <v>24</v>
          </cell>
          <cell r="X174">
            <v>24</v>
          </cell>
          <cell r="Y174">
            <v>0</v>
          </cell>
          <cell r="Z174">
            <v>0</v>
          </cell>
          <cell r="AB174" t="str">
            <v>HDKM46017</v>
          </cell>
          <cell r="AC174">
            <v>5.6</v>
          </cell>
          <cell r="AD174">
            <v>13.393000000000001</v>
          </cell>
          <cell r="AE174">
            <v>86.606999999999999</v>
          </cell>
          <cell r="AF174">
            <v>5.6</v>
          </cell>
          <cell r="AG174">
            <v>24</v>
          </cell>
          <cell r="AH174">
            <v>76.67</v>
          </cell>
          <cell r="AI174">
            <v>5.6</v>
          </cell>
          <cell r="AK174" t="str">
            <v>HDKM46017</v>
          </cell>
          <cell r="AL174">
            <v>4.1340000000000003</v>
          </cell>
          <cell r="AM174">
            <v>0</v>
          </cell>
          <cell r="AN174">
            <v>100</v>
          </cell>
          <cell r="AO174">
            <v>4.8339999999999996</v>
          </cell>
          <cell r="AP174">
            <v>24</v>
          </cell>
          <cell r="AQ174">
            <v>79.86</v>
          </cell>
          <cell r="AR174">
            <v>4.13</v>
          </cell>
          <cell r="AT174" t="str">
            <v>HDKM46017</v>
          </cell>
          <cell r="AU174">
            <v>0</v>
          </cell>
          <cell r="AX174">
            <v>0</v>
          </cell>
          <cell r="AY174">
            <v>24</v>
          </cell>
          <cell r="AZ174">
            <v>100</v>
          </cell>
          <cell r="BA174">
            <v>0</v>
          </cell>
          <cell r="BC174" t="str">
            <v>HDKM46017</v>
          </cell>
          <cell r="BD174">
            <v>0</v>
          </cell>
          <cell r="BG174">
            <v>1.5</v>
          </cell>
          <cell r="BH174">
            <v>24</v>
          </cell>
          <cell r="BI174">
            <v>93.75</v>
          </cell>
          <cell r="BJ174">
            <v>0</v>
          </cell>
          <cell r="BL174" t="str">
            <v>HDKM46017</v>
          </cell>
          <cell r="BM174">
            <v>0.58299999999999996</v>
          </cell>
          <cell r="BN174">
            <v>0</v>
          </cell>
          <cell r="BO174">
            <v>100</v>
          </cell>
          <cell r="BP174">
            <v>0.58299999999999996</v>
          </cell>
          <cell r="BQ174">
            <v>24</v>
          </cell>
          <cell r="BR174">
            <v>97.57</v>
          </cell>
          <cell r="BS174">
            <v>0.57999999999999996</v>
          </cell>
          <cell r="BU174" t="str">
            <v>HDKM46017</v>
          </cell>
          <cell r="BV174">
            <v>1.5669999999999999</v>
          </cell>
          <cell r="BW174">
            <v>0</v>
          </cell>
          <cell r="BX174">
            <v>100</v>
          </cell>
          <cell r="BY174">
            <v>1.5669999999999999</v>
          </cell>
          <cell r="BZ174">
            <v>24</v>
          </cell>
          <cell r="CA174">
            <v>93.47</v>
          </cell>
          <cell r="CB174">
            <v>0</v>
          </cell>
          <cell r="CD174" t="str">
            <v>HDKM46017</v>
          </cell>
          <cell r="CE174">
            <v>0.16700000000000001</v>
          </cell>
          <cell r="CF174">
            <v>0</v>
          </cell>
          <cell r="CG174">
            <v>100</v>
          </cell>
          <cell r="CH174">
            <v>0.16700000000000001</v>
          </cell>
          <cell r="CI174">
            <v>24</v>
          </cell>
          <cell r="CJ174">
            <v>99.3</v>
          </cell>
          <cell r="CK174">
            <v>0</v>
          </cell>
          <cell r="CM174" t="str">
            <v>HDKM46017</v>
          </cell>
          <cell r="CN174">
            <v>0</v>
          </cell>
          <cell r="CQ174">
            <v>0</v>
          </cell>
          <cell r="CR174">
            <v>24</v>
          </cell>
          <cell r="CS174">
            <v>100</v>
          </cell>
          <cell r="CT174">
            <v>0</v>
          </cell>
          <cell r="CV174" t="str">
            <v>HDKM46017</v>
          </cell>
          <cell r="CW174">
            <v>0</v>
          </cell>
          <cell r="CZ174">
            <v>0</v>
          </cell>
          <cell r="DA174">
            <v>24</v>
          </cell>
          <cell r="DB174">
            <v>100</v>
          </cell>
          <cell r="DC174">
            <v>0</v>
          </cell>
          <cell r="DE174" t="str">
            <v>HDKM46017</v>
          </cell>
          <cell r="DF174">
            <v>12.048999999999999</v>
          </cell>
          <cell r="DG174">
            <v>0</v>
          </cell>
          <cell r="DH174">
            <v>100</v>
          </cell>
          <cell r="DI174">
            <v>12.048999999999999</v>
          </cell>
          <cell r="DJ174">
            <v>24</v>
          </cell>
          <cell r="DK174">
            <v>49.8</v>
          </cell>
          <cell r="DN174" t="str">
            <v>HDKM46017</v>
          </cell>
          <cell r="DO174">
            <v>1.0329999999999999</v>
          </cell>
          <cell r="DP174">
            <v>0</v>
          </cell>
          <cell r="DQ174">
            <v>100</v>
          </cell>
          <cell r="DR174">
            <v>1.0329999999999999</v>
          </cell>
          <cell r="DS174">
            <v>24</v>
          </cell>
          <cell r="DT174">
            <v>95.7</v>
          </cell>
          <cell r="DU174">
            <v>0</v>
          </cell>
          <cell r="DW174" t="str">
            <v>HDKM46017</v>
          </cell>
          <cell r="DX174">
            <v>1.417</v>
          </cell>
          <cell r="DY174">
            <v>0</v>
          </cell>
          <cell r="DZ174">
            <v>100</v>
          </cell>
          <cell r="EA174">
            <v>1.417</v>
          </cell>
          <cell r="EB174">
            <v>24</v>
          </cell>
          <cell r="EC174">
            <v>94.1</v>
          </cell>
          <cell r="ED174">
            <v>0</v>
          </cell>
          <cell r="EF174" t="str">
            <v>HDKM46017</v>
          </cell>
          <cell r="EG174">
            <v>0</v>
          </cell>
          <cell r="EJ174">
            <v>0</v>
          </cell>
          <cell r="EK174">
            <v>24</v>
          </cell>
          <cell r="EL174">
            <v>100</v>
          </cell>
          <cell r="EM174">
            <v>0</v>
          </cell>
          <cell r="EO174" t="str">
            <v>HDKM46017</v>
          </cell>
          <cell r="EP174">
            <v>0.71699999999999997</v>
          </cell>
          <cell r="EQ174">
            <v>0</v>
          </cell>
          <cell r="ER174">
            <v>100</v>
          </cell>
          <cell r="ES174">
            <v>0.71699999999999997</v>
          </cell>
          <cell r="ET174">
            <v>24</v>
          </cell>
          <cell r="EU174">
            <v>97.01</v>
          </cell>
          <cell r="EV174">
            <v>0</v>
          </cell>
          <cell r="EX174" t="str">
            <v>HDKM46017</v>
          </cell>
          <cell r="EY174">
            <v>0.45</v>
          </cell>
          <cell r="EZ174">
            <v>0</v>
          </cell>
          <cell r="FA174">
            <v>100</v>
          </cell>
          <cell r="FB174">
            <v>0.45</v>
          </cell>
          <cell r="FC174">
            <v>24</v>
          </cell>
          <cell r="FD174">
            <v>98.13</v>
          </cell>
          <cell r="FE174">
            <v>0.45</v>
          </cell>
          <cell r="FG174" t="str">
            <v>HDKM46017</v>
          </cell>
          <cell r="FH174">
            <v>0</v>
          </cell>
          <cell r="FK174">
            <v>0</v>
          </cell>
          <cell r="FL174">
            <v>24</v>
          </cell>
          <cell r="FM174">
            <v>100</v>
          </cell>
          <cell r="FN174">
            <v>0</v>
          </cell>
          <cell r="FP174" t="str">
            <v>HDKM46017</v>
          </cell>
          <cell r="FQ174">
            <v>1.7669999999999999</v>
          </cell>
          <cell r="FR174">
            <v>0</v>
          </cell>
          <cell r="FS174">
            <v>100</v>
          </cell>
          <cell r="FT174">
            <v>1.7669999999999999</v>
          </cell>
          <cell r="FU174">
            <v>24</v>
          </cell>
          <cell r="FV174">
            <v>92.64</v>
          </cell>
          <cell r="FW174">
            <v>0</v>
          </cell>
          <cell r="FY174" t="str">
            <v>HDKM46017</v>
          </cell>
          <cell r="FZ174">
            <v>16.683</v>
          </cell>
          <cell r="GA174">
            <v>91.506</v>
          </cell>
          <cell r="GB174">
            <v>8.4939999999999998</v>
          </cell>
          <cell r="GC174">
            <v>16.683</v>
          </cell>
          <cell r="GD174">
            <v>24</v>
          </cell>
          <cell r="GE174">
            <v>30.49</v>
          </cell>
          <cell r="GF174">
            <v>0</v>
          </cell>
          <cell r="GH174" t="str">
            <v>HDKM46017</v>
          </cell>
          <cell r="GI174">
            <v>24</v>
          </cell>
          <cell r="GJ174">
            <v>100</v>
          </cell>
          <cell r="GK174">
            <v>0</v>
          </cell>
          <cell r="GL174">
            <v>24</v>
          </cell>
          <cell r="GM174">
            <v>24</v>
          </cell>
          <cell r="GN174">
            <v>0</v>
          </cell>
          <cell r="GO174">
            <v>0</v>
          </cell>
          <cell r="GQ174" t="str">
            <v>HDKM46017</v>
          </cell>
          <cell r="GR174">
            <v>24</v>
          </cell>
          <cell r="GS174">
            <v>100</v>
          </cell>
          <cell r="GT174">
            <v>0</v>
          </cell>
          <cell r="GU174">
            <v>24</v>
          </cell>
          <cell r="GV174">
            <v>24</v>
          </cell>
          <cell r="GW174">
            <v>0</v>
          </cell>
          <cell r="GX174">
            <v>0</v>
          </cell>
          <cell r="GZ174" t="str">
            <v>HDKM46017</v>
          </cell>
          <cell r="HA174">
            <v>24</v>
          </cell>
          <cell r="HB174">
            <v>100</v>
          </cell>
          <cell r="HC174">
            <v>0</v>
          </cell>
          <cell r="HD174">
            <v>24</v>
          </cell>
          <cell r="HE174">
            <v>24</v>
          </cell>
          <cell r="HF174">
            <v>0</v>
          </cell>
          <cell r="HG174">
            <v>24</v>
          </cell>
          <cell r="HI174" t="str">
            <v>HDKM46017</v>
          </cell>
          <cell r="HJ174">
            <v>9.4670000000000005</v>
          </cell>
          <cell r="HK174">
            <v>100</v>
          </cell>
          <cell r="HL174">
            <v>0</v>
          </cell>
          <cell r="HM174">
            <v>9.4670000000000005</v>
          </cell>
          <cell r="HN174">
            <v>24</v>
          </cell>
          <cell r="HO174">
            <v>60.55</v>
          </cell>
          <cell r="HP174">
            <v>0</v>
          </cell>
          <cell r="HR174" t="str">
            <v>HDKM46017</v>
          </cell>
          <cell r="HS174">
            <v>15.4</v>
          </cell>
          <cell r="HT174">
            <v>0</v>
          </cell>
          <cell r="HU174">
            <v>100</v>
          </cell>
          <cell r="HV174">
            <v>15.4</v>
          </cell>
          <cell r="HW174">
            <v>24</v>
          </cell>
          <cell r="HX174">
            <v>35.83</v>
          </cell>
          <cell r="HY174">
            <v>0</v>
          </cell>
          <cell r="IA174" t="str">
            <v>HDKM46017</v>
          </cell>
          <cell r="IB174">
            <v>3.133</v>
          </cell>
          <cell r="IC174">
            <v>0</v>
          </cell>
          <cell r="ID174">
            <v>100</v>
          </cell>
          <cell r="IE174">
            <v>3.133</v>
          </cell>
          <cell r="IF174">
            <v>24</v>
          </cell>
          <cell r="IG174">
            <v>86.95</v>
          </cell>
          <cell r="IH174">
            <v>0</v>
          </cell>
          <cell r="IJ174" t="str">
            <v>HDKM46017</v>
          </cell>
          <cell r="IK174">
            <v>0</v>
          </cell>
          <cell r="IN174">
            <v>0</v>
          </cell>
          <cell r="IO174">
            <v>24</v>
          </cell>
          <cell r="IP174">
            <v>100</v>
          </cell>
          <cell r="IQ174">
            <v>0</v>
          </cell>
        </row>
        <row r="175">
          <cell r="A175" t="str">
            <v>HDKM46018</v>
          </cell>
          <cell r="B175">
            <v>24</v>
          </cell>
          <cell r="C175">
            <v>100</v>
          </cell>
          <cell r="D175">
            <v>0</v>
          </cell>
          <cell r="E175">
            <v>24</v>
          </cell>
          <cell r="F175">
            <v>24</v>
          </cell>
          <cell r="G175">
            <v>0</v>
          </cell>
          <cell r="H175">
            <v>0</v>
          </cell>
          <cell r="J175" t="str">
            <v>HDKM46018</v>
          </cell>
          <cell r="K175">
            <v>15.367000000000001</v>
          </cell>
          <cell r="L175">
            <v>100</v>
          </cell>
          <cell r="M175">
            <v>0</v>
          </cell>
          <cell r="N175">
            <v>15.367000000000001</v>
          </cell>
          <cell r="O175">
            <v>24</v>
          </cell>
          <cell r="P175">
            <v>35.97</v>
          </cell>
          <cell r="Q175">
            <v>0</v>
          </cell>
          <cell r="S175" t="str">
            <v>HDKM46018</v>
          </cell>
          <cell r="T175">
            <v>1.833</v>
          </cell>
          <cell r="U175">
            <v>0</v>
          </cell>
          <cell r="V175">
            <v>100</v>
          </cell>
          <cell r="W175">
            <v>1.833</v>
          </cell>
          <cell r="X175">
            <v>24</v>
          </cell>
          <cell r="Y175">
            <v>92.36</v>
          </cell>
          <cell r="Z175">
            <v>0</v>
          </cell>
          <cell r="AB175" t="str">
            <v>HDKM46018</v>
          </cell>
          <cell r="AC175">
            <v>13.15</v>
          </cell>
          <cell r="AD175">
            <v>0</v>
          </cell>
          <cell r="AE175">
            <v>100</v>
          </cell>
          <cell r="AF175">
            <v>13.15</v>
          </cell>
          <cell r="AG175">
            <v>24</v>
          </cell>
          <cell r="AH175">
            <v>45.21</v>
          </cell>
          <cell r="AI175">
            <v>0</v>
          </cell>
          <cell r="AK175" t="str">
            <v>HDKM46018</v>
          </cell>
          <cell r="AL175">
            <v>0.41699999999999998</v>
          </cell>
          <cell r="AM175">
            <v>0</v>
          </cell>
          <cell r="AN175">
            <v>100</v>
          </cell>
          <cell r="AO175">
            <v>0.41699999999999998</v>
          </cell>
          <cell r="AP175">
            <v>24</v>
          </cell>
          <cell r="AQ175">
            <v>98.26</v>
          </cell>
          <cell r="AR175">
            <v>0.42</v>
          </cell>
          <cell r="AT175" t="str">
            <v>HDKM46018</v>
          </cell>
          <cell r="AU175">
            <v>1.85</v>
          </cell>
          <cell r="AV175">
            <v>0</v>
          </cell>
          <cell r="AW175">
            <v>100</v>
          </cell>
          <cell r="AX175">
            <v>1.85</v>
          </cell>
          <cell r="AY175">
            <v>24</v>
          </cell>
          <cell r="AZ175">
            <v>92.29</v>
          </cell>
          <cell r="BA175">
            <v>0.93</v>
          </cell>
          <cell r="BC175" t="str">
            <v>HDKM46018</v>
          </cell>
          <cell r="BD175">
            <v>4.55</v>
          </cell>
          <cell r="BE175">
            <v>0</v>
          </cell>
          <cell r="BF175">
            <v>100</v>
          </cell>
          <cell r="BG175">
            <v>4.55</v>
          </cell>
          <cell r="BH175">
            <v>24</v>
          </cell>
          <cell r="BI175">
            <v>81.040000000000006</v>
          </cell>
          <cell r="BJ175">
            <v>0</v>
          </cell>
          <cell r="BL175" t="str">
            <v>HDKM46018</v>
          </cell>
          <cell r="BM175">
            <v>15.282999999999999</v>
          </cell>
          <cell r="BN175">
            <v>0</v>
          </cell>
          <cell r="BO175">
            <v>100</v>
          </cell>
          <cell r="BP175">
            <v>15.282999999999999</v>
          </cell>
          <cell r="BQ175">
            <v>24</v>
          </cell>
          <cell r="BR175">
            <v>36.32</v>
          </cell>
          <cell r="BS175">
            <v>5.09</v>
          </cell>
          <cell r="BU175" t="str">
            <v>HDKM46018</v>
          </cell>
          <cell r="BV175">
            <v>24</v>
          </cell>
          <cell r="BW175">
            <v>0</v>
          </cell>
          <cell r="BX175">
            <v>100</v>
          </cell>
          <cell r="BY175">
            <v>24</v>
          </cell>
          <cell r="BZ175">
            <v>24</v>
          </cell>
          <cell r="CA175">
            <v>0</v>
          </cell>
          <cell r="CB175">
            <v>0</v>
          </cell>
          <cell r="CD175" t="str">
            <v>HDKM46018</v>
          </cell>
          <cell r="CE175">
            <v>11.233000000000001</v>
          </cell>
          <cell r="CF175">
            <v>0</v>
          </cell>
          <cell r="CG175">
            <v>100</v>
          </cell>
          <cell r="CH175">
            <v>11.233000000000001</v>
          </cell>
          <cell r="CI175">
            <v>24</v>
          </cell>
          <cell r="CJ175">
            <v>53.2</v>
          </cell>
          <cell r="CK175">
            <v>0</v>
          </cell>
          <cell r="CM175" t="str">
            <v>HDKM46018</v>
          </cell>
          <cell r="CN175">
            <v>0.33300000000000002</v>
          </cell>
          <cell r="CO175">
            <v>0</v>
          </cell>
          <cell r="CP175">
            <v>100</v>
          </cell>
          <cell r="CQ175">
            <v>0.33300000000000002</v>
          </cell>
          <cell r="CR175">
            <v>24</v>
          </cell>
          <cell r="CS175">
            <v>98.61</v>
          </cell>
          <cell r="CT175">
            <v>0</v>
          </cell>
          <cell r="CV175" t="str">
            <v>HDKM46018</v>
          </cell>
          <cell r="CW175">
            <v>0</v>
          </cell>
          <cell r="CZ175">
            <v>0</v>
          </cell>
          <cell r="DA175">
            <v>24</v>
          </cell>
          <cell r="DB175">
            <v>100</v>
          </cell>
          <cell r="DC175">
            <v>0</v>
          </cell>
          <cell r="DE175" t="str">
            <v>HDKM46018</v>
          </cell>
          <cell r="DF175">
            <v>2.7829999999999999</v>
          </cell>
          <cell r="DG175">
            <v>0</v>
          </cell>
          <cell r="DH175">
            <v>100</v>
          </cell>
          <cell r="DI175">
            <v>2.7829999999999999</v>
          </cell>
          <cell r="DJ175">
            <v>24</v>
          </cell>
          <cell r="DK175">
            <v>88.4</v>
          </cell>
          <cell r="DN175" t="str">
            <v>HDKM46018</v>
          </cell>
          <cell r="DO175">
            <v>0.53300000000000003</v>
          </cell>
          <cell r="DP175">
            <v>0</v>
          </cell>
          <cell r="DQ175">
            <v>100</v>
          </cell>
          <cell r="DR175">
            <v>0.53300000000000003</v>
          </cell>
          <cell r="DS175">
            <v>24</v>
          </cell>
          <cell r="DT175">
            <v>97.78</v>
          </cell>
          <cell r="DU175">
            <v>0</v>
          </cell>
          <cell r="DW175" t="str">
            <v>HDKM46018</v>
          </cell>
          <cell r="DX175">
            <v>0.88300000000000001</v>
          </cell>
          <cell r="DY175">
            <v>0</v>
          </cell>
          <cell r="DZ175">
            <v>100</v>
          </cell>
          <cell r="EA175">
            <v>0.88300000000000001</v>
          </cell>
          <cell r="EB175">
            <v>24</v>
          </cell>
          <cell r="EC175">
            <v>96.32</v>
          </cell>
          <cell r="ED175">
            <v>0</v>
          </cell>
          <cell r="EF175" t="str">
            <v>HDKM46018</v>
          </cell>
          <cell r="EG175">
            <v>0</v>
          </cell>
          <cell r="EJ175">
            <v>0</v>
          </cell>
          <cell r="EK175">
            <v>24</v>
          </cell>
          <cell r="EL175">
            <v>100</v>
          </cell>
          <cell r="EM175">
            <v>0</v>
          </cell>
          <cell r="EO175" t="str">
            <v>HDKM46018</v>
          </cell>
          <cell r="EP175">
            <v>1</v>
          </cell>
          <cell r="EQ175">
            <v>0</v>
          </cell>
          <cell r="ER175">
            <v>100</v>
          </cell>
          <cell r="ES175">
            <v>1</v>
          </cell>
          <cell r="ET175">
            <v>24</v>
          </cell>
          <cell r="EU175">
            <v>95.83</v>
          </cell>
          <cell r="EV175">
            <v>0</v>
          </cell>
          <cell r="EX175" t="str">
            <v>HDKM46018</v>
          </cell>
          <cell r="EY175">
            <v>0.38300000000000001</v>
          </cell>
          <cell r="EZ175">
            <v>0</v>
          </cell>
          <cell r="FA175">
            <v>100</v>
          </cell>
          <cell r="FB175">
            <v>0.38300000000000001</v>
          </cell>
          <cell r="FC175">
            <v>24</v>
          </cell>
          <cell r="FD175">
            <v>98.4</v>
          </cell>
          <cell r="FE175">
            <v>0.38</v>
          </cell>
          <cell r="FG175" t="str">
            <v>HDKM46018</v>
          </cell>
          <cell r="FH175">
            <v>1.333</v>
          </cell>
          <cell r="FI175">
            <v>0</v>
          </cell>
          <cell r="FJ175">
            <v>100</v>
          </cell>
          <cell r="FK175">
            <v>1.333</v>
          </cell>
          <cell r="FL175">
            <v>24</v>
          </cell>
          <cell r="FM175">
            <v>94.45</v>
          </cell>
          <cell r="FN175">
            <v>0</v>
          </cell>
          <cell r="FP175" t="str">
            <v>HDKM46018</v>
          </cell>
          <cell r="FQ175">
            <v>0</v>
          </cell>
          <cell r="FT175">
            <v>0</v>
          </cell>
          <cell r="FU175">
            <v>24</v>
          </cell>
          <cell r="FV175">
            <v>100</v>
          </cell>
          <cell r="FW175">
            <v>0</v>
          </cell>
          <cell r="FY175" t="str">
            <v>HDKM46018</v>
          </cell>
          <cell r="FZ175">
            <v>1.1499999999999999</v>
          </cell>
          <cell r="GA175">
            <v>0</v>
          </cell>
          <cell r="GB175">
            <v>100</v>
          </cell>
          <cell r="GC175">
            <v>1.1499999999999999</v>
          </cell>
          <cell r="GD175">
            <v>24</v>
          </cell>
          <cell r="GE175">
            <v>95.21</v>
          </cell>
          <cell r="GF175">
            <v>0</v>
          </cell>
          <cell r="GH175" t="str">
            <v>HDKM46018</v>
          </cell>
          <cell r="GI175">
            <v>0</v>
          </cell>
          <cell r="GL175">
            <v>0</v>
          </cell>
          <cell r="GM175">
            <v>24</v>
          </cell>
          <cell r="GN175">
            <v>100</v>
          </cell>
          <cell r="GO175">
            <v>0</v>
          </cell>
          <cell r="GQ175" t="str">
            <v>HDKM46018</v>
          </cell>
          <cell r="GR175">
            <v>0</v>
          </cell>
          <cell r="GU175">
            <v>0</v>
          </cell>
          <cell r="GV175">
            <v>24</v>
          </cell>
          <cell r="GW175">
            <v>100</v>
          </cell>
          <cell r="GX175">
            <v>0</v>
          </cell>
          <cell r="GZ175" t="str">
            <v>HDKM46018</v>
          </cell>
          <cell r="HA175">
            <v>0</v>
          </cell>
          <cell r="HD175">
            <v>0</v>
          </cell>
          <cell r="HE175">
            <v>24</v>
          </cell>
          <cell r="HF175">
            <v>100</v>
          </cell>
          <cell r="HG175">
            <v>0</v>
          </cell>
          <cell r="HI175" t="str">
            <v>HDKM46018</v>
          </cell>
          <cell r="HJ175">
            <v>18.75</v>
          </cell>
          <cell r="HK175">
            <v>100</v>
          </cell>
          <cell r="HL175">
            <v>0</v>
          </cell>
          <cell r="HM175">
            <v>18.75</v>
          </cell>
          <cell r="HN175">
            <v>24</v>
          </cell>
          <cell r="HO175">
            <v>21.88</v>
          </cell>
          <cell r="HP175">
            <v>0</v>
          </cell>
          <cell r="HR175" t="str">
            <v>HDKM46018</v>
          </cell>
          <cell r="HS175">
            <v>2.4500000000000002</v>
          </cell>
          <cell r="HT175">
            <v>78.245000000000005</v>
          </cell>
          <cell r="HU175">
            <v>21.754999999999999</v>
          </cell>
          <cell r="HV175">
            <v>2.4500000000000002</v>
          </cell>
          <cell r="HW175">
            <v>24</v>
          </cell>
          <cell r="HX175">
            <v>89.79</v>
          </cell>
          <cell r="HY175">
            <v>2.4500000000000002</v>
          </cell>
          <cell r="IA175" t="str">
            <v>HDKM46018</v>
          </cell>
          <cell r="IB175">
            <v>0</v>
          </cell>
          <cell r="IE175">
            <v>0</v>
          </cell>
          <cell r="IF175">
            <v>24</v>
          </cell>
          <cell r="IG175">
            <v>100</v>
          </cell>
          <cell r="IH175">
            <v>0</v>
          </cell>
          <cell r="IJ175" t="str">
            <v>HDKM46018</v>
          </cell>
          <cell r="IK175">
            <v>3.633</v>
          </cell>
          <cell r="IL175">
            <v>0</v>
          </cell>
          <cell r="IM175">
            <v>100</v>
          </cell>
          <cell r="IN175">
            <v>3.633</v>
          </cell>
          <cell r="IO175">
            <v>24</v>
          </cell>
          <cell r="IP175">
            <v>84.86</v>
          </cell>
          <cell r="IQ175">
            <v>3.63</v>
          </cell>
        </row>
        <row r="176">
          <cell r="A176" t="str">
            <v>HDKM46019</v>
          </cell>
          <cell r="B176">
            <v>5.1829999999999998</v>
          </cell>
          <cell r="C176">
            <v>0</v>
          </cell>
          <cell r="D176">
            <v>100</v>
          </cell>
          <cell r="E176">
            <v>5.1829999999999998</v>
          </cell>
          <cell r="F176">
            <v>24</v>
          </cell>
          <cell r="G176">
            <v>78.400000000000006</v>
          </cell>
          <cell r="H176">
            <v>0</v>
          </cell>
          <cell r="J176" t="str">
            <v>HDKM46019</v>
          </cell>
          <cell r="K176">
            <v>3.367</v>
          </cell>
          <cell r="L176">
            <v>0</v>
          </cell>
          <cell r="M176">
            <v>100</v>
          </cell>
          <cell r="N176">
            <v>3.367</v>
          </cell>
          <cell r="O176">
            <v>24</v>
          </cell>
          <cell r="P176">
            <v>85.97</v>
          </cell>
          <cell r="Q176">
            <v>0</v>
          </cell>
          <cell r="S176" t="str">
            <v>HDKM46019</v>
          </cell>
          <cell r="T176">
            <v>11.516</v>
          </cell>
          <cell r="U176">
            <v>0</v>
          </cell>
          <cell r="V176">
            <v>100</v>
          </cell>
          <cell r="W176">
            <v>11.516</v>
          </cell>
          <cell r="X176">
            <v>24</v>
          </cell>
          <cell r="Y176">
            <v>52.02</v>
          </cell>
          <cell r="Z176">
            <v>11.52</v>
          </cell>
          <cell r="AB176" t="str">
            <v>HDKM46019</v>
          </cell>
          <cell r="AC176">
            <v>1.917</v>
          </cell>
          <cell r="AD176">
            <v>0</v>
          </cell>
          <cell r="AE176">
            <v>100</v>
          </cell>
          <cell r="AF176">
            <v>5.5</v>
          </cell>
          <cell r="AG176">
            <v>24</v>
          </cell>
          <cell r="AH176">
            <v>77.08</v>
          </cell>
          <cell r="AI176">
            <v>1.92</v>
          </cell>
          <cell r="AK176" t="str">
            <v>HDKM46019</v>
          </cell>
          <cell r="AL176">
            <v>1.617</v>
          </cell>
          <cell r="AM176">
            <v>0</v>
          </cell>
          <cell r="AN176">
            <v>100</v>
          </cell>
          <cell r="AO176">
            <v>1.617</v>
          </cell>
          <cell r="AP176">
            <v>24</v>
          </cell>
          <cell r="AQ176">
            <v>93.26</v>
          </cell>
          <cell r="AR176">
            <v>0</v>
          </cell>
          <cell r="AT176" t="str">
            <v>HDKM46019</v>
          </cell>
          <cell r="AU176">
            <v>2.9660000000000002</v>
          </cell>
          <cell r="AV176">
            <v>0</v>
          </cell>
          <cell r="AW176">
            <v>100</v>
          </cell>
          <cell r="AX176">
            <v>2.9660000000000002</v>
          </cell>
          <cell r="AY176">
            <v>24</v>
          </cell>
          <cell r="AZ176">
            <v>87.64</v>
          </cell>
          <cell r="BA176">
            <v>1.48</v>
          </cell>
          <cell r="BC176" t="str">
            <v>HDKM46019</v>
          </cell>
          <cell r="BD176">
            <v>5.4669999999999996</v>
          </cell>
          <cell r="BE176">
            <v>0</v>
          </cell>
          <cell r="BF176">
            <v>100</v>
          </cell>
          <cell r="BG176">
            <v>5.4669999999999996</v>
          </cell>
          <cell r="BH176">
            <v>24</v>
          </cell>
          <cell r="BI176">
            <v>77.22</v>
          </cell>
          <cell r="BJ176">
            <v>5.47</v>
          </cell>
          <cell r="BL176" t="str">
            <v>HDKM46019</v>
          </cell>
          <cell r="BM176">
            <v>1.5</v>
          </cell>
          <cell r="BN176">
            <v>0</v>
          </cell>
          <cell r="BO176">
            <v>100</v>
          </cell>
          <cell r="BP176">
            <v>1.5</v>
          </cell>
          <cell r="BQ176">
            <v>24</v>
          </cell>
          <cell r="BR176">
            <v>93.75</v>
          </cell>
          <cell r="BS176">
            <v>1.5</v>
          </cell>
          <cell r="BU176" t="str">
            <v>HDKM46019</v>
          </cell>
          <cell r="BV176">
            <v>7.05</v>
          </cell>
          <cell r="BW176">
            <v>0</v>
          </cell>
          <cell r="BX176">
            <v>100</v>
          </cell>
          <cell r="BY176">
            <v>7.05</v>
          </cell>
          <cell r="BZ176">
            <v>24</v>
          </cell>
          <cell r="CA176">
            <v>70.63</v>
          </cell>
          <cell r="CB176">
            <v>3.53</v>
          </cell>
          <cell r="CD176" t="str">
            <v>HDKM46019</v>
          </cell>
          <cell r="CE176">
            <v>6.7169999999999996</v>
          </cell>
          <cell r="CF176">
            <v>100</v>
          </cell>
          <cell r="CG176">
            <v>0</v>
          </cell>
          <cell r="CH176">
            <v>6.7169999999999996</v>
          </cell>
          <cell r="CI176">
            <v>24</v>
          </cell>
          <cell r="CJ176">
            <v>72.010000000000005</v>
          </cell>
          <cell r="CK176">
            <v>0</v>
          </cell>
          <cell r="CM176" t="str">
            <v>HDKM46019</v>
          </cell>
          <cell r="CN176">
            <v>4.25</v>
          </cell>
          <cell r="CO176">
            <v>0</v>
          </cell>
          <cell r="CP176">
            <v>100</v>
          </cell>
          <cell r="CQ176">
            <v>4.25</v>
          </cell>
          <cell r="CR176">
            <v>24</v>
          </cell>
          <cell r="CS176">
            <v>82.29</v>
          </cell>
          <cell r="CT176">
            <v>4.25</v>
          </cell>
          <cell r="CV176" t="str">
            <v>HDKM46019</v>
          </cell>
          <cell r="CW176">
            <v>0</v>
          </cell>
          <cell r="CZ176">
            <v>0</v>
          </cell>
          <cell r="DA176">
            <v>24</v>
          </cell>
          <cell r="DB176">
            <v>100</v>
          </cell>
          <cell r="DC176">
            <v>0</v>
          </cell>
          <cell r="DE176" t="str">
            <v>HDKM46019</v>
          </cell>
          <cell r="DF176">
            <v>4.8179999999999996</v>
          </cell>
          <cell r="DG176">
            <v>0</v>
          </cell>
          <cell r="DH176">
            <v>100</v>
          </cell>
          <cell r="DI176">
            <v>4.8179999999999996</v>
          </cell>
          <cell r="DJ176">
            <v>24</v>
          </cell>
          <cell r="DK176">
            <v>79.930000000000007</v>
          </cell>
          <cell r="DN176" t="str">
            <v>HDKM46019</v>
          </cell>
          <cell r="DO176">
            <v>5.516</v>
          </cell>
          <cell r="DP176">
            <v>0</v>
          </cell>
          <cell r="DQ176">
            <v>100</v>
          </cell>
          <cell r="DR176">
            <v>5.516</v>
          </cell>
          <cell r="DS176">
            <v>24</v>
          </cell>
          <cell r="DT176">
            <v>77.02</v>
          </cell>
          <cell r="DU176">
            <v>0</v>
          </cell>
          <cell r="DW176" t="str">
            <v>HDKM46019</v>
          </cell>
          <cell r="DX176">
            <v>3.1</v>
          </cell>
          <cell r="DY176">
            <v>0</v>
          </cell>
          <cell r="DZ176">
            <v>100</v>
          </cell>
          <cell r="EA176">
            <v>3.1</v>
          </cell>
          <cell r="EB176">
            <v>24</v>
          </cell>
          <cell r="EC176">
            <v>87.08</v>
          </cell>
          <cell r="ED176">
            <v>3.1</v>
          </cell>
          <cell r="EF176" t="str">
            <v>HDKM46019</v>
          </cell>
          <cell r="EG176">
            <v>0.88300000000000001</v>
          </cell>
          <cell r="EH176">
            <v>0</v>
          </cell>
          <cell r="EI176">
            <v>100</v>
          </cell>
          <cell r="EJ176">
            <v>0.88300000000000001</v>
          </cell>
          <cell r="EK176">
            <v>24</v>
          </cell>
          <cell r="EL176">
            <v>96.32</v>
          </cell>
          <cell r="EM176">
            <v>0</v>
          </cell>
          <cell r="EO176" t="str">
            <v>HDKM46019</v>
          </cell>
          <cell r="EP176">
            <v>9.0340000000000007</v>
          </cell>
          <cell r="EQ176">
            <v>0</v>
          </cell>
          <cell r="ER176">
            <v>100</v>
          </cell>
          <cell r="ES176">
            <v>9.0340000000000007</v>
          </cell>
          <cell r="ET176">
            <v>24</v>
          </cell>
          <cell r="EU176">
            <v>62.36</v>
          </cell>
          <cell r="EV176">
            <v>0</v>
          </cell>
          <cell r="EX176" t="str">
            <v>HDKM46019</v>
          </cell>
          <cell r="EY176">
            <v>6.6829999999999998</v>
          </cell>
          <cell r="EZ176">
            <v>0</v>
          </cell>
          <cell r="FA176">
            <v>100</v>
          </cell>
          <cell r="FB176">
            <v>6.6829999999999998</v>
          </cell>
          <cell r="FC176">
            <v>24</v>
          </cell>
          <cell r="FD176">
            <v>72.150000000000006</v>
          </cell>
          <cell r="FE176">
            <v>6.68</v>
          </cell>
          <cell r="FG176" t="str">
            <v>HDKM46019</v>
          </cell>
          <cell r="FH176">
            <v>1.2669999999999999</v>
          </cell>
          <cell r="FI176">
            <v>0</v>
          </cell>
          <cell r="FJ176">
            <v>100</v>
          </cell>
          <cell r="FK176">
            <v>1.2669999999999999</v>
          </cell>
          <cell r="FL176">
            <v>24</v>
          </cell>
          <cell r="FM176">
            <v>94.72</v>
          </cell>
          <cell r="FN176">
            <v>1.27</v>
          </cell>
          <cell r="FP176" t="str">
            <v>HDKM46019</v>
          </cell>
          <cell r="FQ176">
            <v>2.4329999999999998</v>
          </cell>
          <cell r="FR176">
            <v>0</v>
          </cell>
          <cell r="FS176">
            <v>100</v>
          </cell>
          <cell r="FT176">
            <v>2.4329999999999998</v>
          </cell>
          <cell r="FU176">
            <v>24</v>
          </cell>
          <cell r="FV176">
            <v>89.86</v>
          </cell>
          <cell r="FW176">
            <v>2.4300000000000002</v>
          </cell>
          <cell r="FY176" t="str">
            <v>HDKM46019</v>
          </cell>
          <cell r="FZ176">
            <v>0</v>
          </cell>
          <cell r="GC176">
            <v>0</v>
          </cell>
          <cell r="GD176">
            <v>24</v>
          </cell>
          <cell r="GE176">
            <v>100</v>
          </cell>
          <cell r="GF176">
            <v>0</v>
          </cell>
          <cell r="GH176" t="str">
            <v>HDKM46019</v>
          </cell>
          <cell r="GI176">
            <v>2.3180000000000001</v>
          </cell>
          <cell r="GJ176">
            <v>0</v>
          </cell>
          <cell r="GK176">
            <v>100</v>
          </cell>
          <cell r="GL176">
            <v>2.3180000000000001</v>
          </cell>
          <cell r="GM176">
            <v>24</v>
          </cell>
          <cell r="GN176">
            <v>90.34</v>
          </cell>
          <cell r="GO176">
            <v>0</v>
          </cell>
          <cell r="GQ176" t="str">
            <v>HDKM46019</v>
          </cell>
          <cell r="GR176">
            <v>0</v>
          </cell>
          <cell r="GU176">
            <v>0</v>
          </cell>
          <cell r="GV176">
            <v>24</v>
          </cell>
          <cell r="GW176">
            <v>100</v>
          </cell>
          <cell r="GX176">
            <v>0</v>
          </cell>
          <cell r="GZ176" t="str">
            <v>HDKM46019</v>
          </cell>
          <cell r="HA176">
            <v>3.8010000000000002</v>
          </cell>
          <cell r="HB176">
            <v>0</v>
          </cell>
          <cell r="HC176">
            <v>100</v>
          </cell>
          <cell r="HD176">
            <v>3.8010000000000002</v>
          </cell>
          <cell r="HE176">
            <v>24</v>
          </cell>
          <cell r="HF176">
            <v>84.16</v>
          </cell>
          <cell r="HG176">
            <v>0</v>
          </cell>
          <cell r="HI176" t="str">
            <v>HDKM46019</v>
          </cell>
          <cell r="HJ176">
            <v>10.266999999999999</v>
          </cell>
          <cell r="HK176">
            <v>0</v>
          </cell>
          <cell r="HL176">
            <v>100</v>
          </cell>
          <cell r="HM176">
            <v>10.266999999999999</v>
          </cell>
          <cell r="HN176">
            <v>24</v>
          </cell>
          <cell r="HO176">
            <v>57.22</v>
          </cell>
          <cell r="HP176">
            <v>10.27</v>
          </cell>
          <cell r="HR176" t="str">
            <v>HDKM46019</v>
          </cell>
          <cell r="HS176">
            <v>6.2670000000000003</v>
          </cell>
          <cell r="HT176">
            <v>0</v>
          </cell>
          <cell r="HU176">
            <v>100</v>
          </cell>
          <cell r="HV176">
            <v>6.2670000000000003</v>
          </cell>
          <cell r="HW176">
            <v>24</v>
          </cell>
          <cell r="HX176">
            <v>73.89</v>
          </cell>
          <cell r="HY176">
            <v>6.27</v>
          </cell>
          <cell r="IA176" t="str">
            <v>HDKM46019</v>
          </cell>
          <cell r="IB176">
            <v>9.3170000000000002</v>
          </cell>
          <cell r="IC176">
            <v>0</v>
          </cell>
          <cell r="ID176">
            <v>100</v>
          </cell>
          <cell r="IE176">
            <v>9.3170000000000002</v>
          </cell>
          <cell r="IF176">
            <v>24</v>
          </cell>
          <cell r="IG176">
            <v>61.18</v>
          </cell>
          <cell r="IH176">
            <v>9.32</v>
          </cell>
          <cell r="IJ176" t="str">
            <v>HDKM46019</v>
          </cell>
          <cell r="IK176">
            <v>24</v>
          </cell>
          <cell r="IL176">
            <v>0</v>
          </cell>
          <cell r="IM176">
            <v>100</v>
          </cell>
          <cell r="IN176">
            <v>24</v>
          </cell>
          <cell r="IO176">
            <v>24</v>
          </cell>
          <cell r="IP176">
            <v>0</v>
          </cell>
          <cell r="IQ176">
            <v>0</v>
          </cell>
        </row>
        <row r="177">
          <cell r="A177" t="str">
            <v>HDKM46025</v>
          </cell>
          <cell r="B177">
            <v>0</v>
          </cell>
          <cell r="E177">
            <v>0</v>
          </cell>
          <cell r="F177">
            <v>24</v>
          </cell>
          <cell r="G177">
            <v>100</v>
          </cell>
          <cell r="H177">
            <v>0</v>
          </cell>
          <cell r="J177" t="str">
            <v>HDKM46025</v>
          </cell>
          <cell r="K177">
            <v>22.667000000000002</v>
          </cell>
          <cell r="L177">
            <v>0</v>
          </cell>
          <cell r="M177">
            <v>100</v>
          </cell>
          <cell r="N177">
            <v>22.667000000000002</v>
          </cell>
          <cell r="O177">
            <v>24</v>
          </cell>
          <cell r="P177">
            <v>5.55</v>
          </cell>
          <cell r="Q177">
            <v>0</v>
          </cell>
          <cell r="S177" t="str">
            <v>HDKM46025</v>
          </cell>
          <cell r="T177">
            <v>24</v>
          </cell>
          <cell r="U177">
            <v>0</v>
          </cell>
          <cell r="V177">
            <v>100</v>
          </cell>
          <cell r="W177">
            <v>24</v>
          </cell>
          <cell r="X177">
            <v>24</v>
          </cell>
          <cell r="Y177">
            <v>0</v>
          </cell>
          <cell r="Z177">
            <v>0</v>
          </cell>
          <cell r="AB177" t="str">
            <v>HDKM46025</v>
          </cell>
          <cell r="AC177">
            <v>24</v>
          </cell>
          <cell r="AD177">
            <v>0</v>
          </cell>
          <cell r="AE177">
            <v>100</v>
          </cell>
          <cell r="AF177">
            <v>24</v>
          </cell>
          <cell r="AG177">
            <v>24</v>
          </cell>
          <cell r="AH177">
            <v>0</v>
          </cell>
          <cell r="AI177">
            <v>0</v>
          </cell>
          <cell r="AK177" t="str">
            <v>HDKM46025</v>
          </cell>
          <cell r="AL177">
            <v>24</v>
          </cell>
          <cell r="AM177">
            <v>0</v>
          </cell>
          <cell r="AN177">
            <v>100</v>
          </cell>
          <cell r="AO177">
            <v>24</v>
          </cell>
          <cell r="AP177">
            <v>24</v>
          </cell>
          <cell r="AQ177">
            <v>0</v>
          </cell>
          <cell r="AR177">
            <v>24</v>
          </cell>
          <cell r="AT177" t="str">
            <v>HDKM46025</v>
          </cell>
          <cell r="AU177">
            <v>24</v>
          </cell>
          <cell r="AV177">
            <v>0</v>
          </cell>
          <cell r="AW177">
            <v>100</v>
          </cell>
          <cell r="AX177">
            <v>24</v>
          </cell>
          <cell r="AY177">
            <v>24</v>
          </cell>
          <cell r="AZ177">
            <v>0</v>
          </cell>
          <cell r="BA177">
            <v>0</v>
          </cell>
          <cell r="BC177" t="str">
            <v>HDKM46025</v>
          </cell>
          <cell r="BD177">
            <v>24</v>
          </cell>
          <cell r="BE177">
            <v>85.695999999999998</v>
          </cell>
          <cell r="BF177">
            <v>14.304</v>
          </cell>
          <cell r="BG177">
            <v>24</v>
          </cell>
          <cell r="BH177">
            <v>24</v>
          </cell>
          <cell r="BI177">
            <v>0</v>
          </cell>
          <cell r="BJ177">
            <v>0</v>
          </cell>
          <cell r="BL177" t="str">
            <v>HDKM46025</v>
          </cell>
          <cell r="BM177">
            <v>24</v>
          </cell>
          <cell r="BN177">
            <v>100</v>
          </cell>
          <cell r="BO177">
            <v>0</v>
          </cell>
          <cell r="BP177">
            <v>24</v>
          </cell>
          <cell r="BQ177">
            <v>24</v>
          </cell>
          <cell r="BR177">
            <v>0</v>
          </cell>
          <cell r="BS177">
            <v>0</v>
          </cell>
          <cell r="BU177" t="str">
            <v>HDKM46025</v>
          </cell>
          <cell r="BV177">
            <v>24</v>
          </cell>
          <cell r="BW177">
            <v>100</v>
          </cell>
          <cell r="BX177">
            <v>0</v>
          </cell>
          <cell r="BY177">
            <v>24</v>
          </cell>
          <cell r="BZ177">
            <v>24</v>
          </cell>
          <cell r="CA177">
            <v>0</v>
          </cell>
          <cell r="CB177">
            <v>0</v>
          </cell>
          <cell r="CD177" t="str">
            <v>HDKM46025</v>
          </cell>
          <cell r="CE177">
            <v>24</v>
          </cell>
          <cell r="CF177">
            <v>100</v>
          </cell>
          <cell r="CG177">
            <v>0</v>
          </cell>
          <cell r="CH177">
            <v>24</v>
          </cell>
          <cell r="CI177">
            <v>24</v>
          </cell>
          <cell r="CJ177">
            <v>0</v>
          </cell>
          <cell r="CK177">
            <v>0</v>
          </cell>
          <cell r="CM177" t="str">
            <v>HDKM46025</v>
          </cell>
          <cell r="CN177">
            <v>24</v>
          </cell>
          <cell r="CO177">
            <v>100</v>
          </cell>
          <cell r="CP177">
            <v>0</v>
          </cell>
          <cell r="CQ177">
            <v>24</v>
          </cell>
          <cell r="CR177">
            <v>24</v>
          </cell>
          <cell r="CS177">
            <v>0</v>
          </cell>
          <cell r="CT177">
            <v>0</v>
          </cell>
          <cell r="CV177" t="str">
            <v>HDKM46025</v>
          </cell>
          <cell r="CW177">
            <v>24</v>
          </cell>
          <cell r="CX177">
            <v>100</v>
          </cell>
          <cell r="CY177">
            <v>0</v>
          </cell>
          <cell r="CZ177">
            <v>24</v>
          </cell>
          <cell r="DA177">
            <v>24</v>
          </cell>
          <cell r="DB177">
            <v>0</v>
          </cell>
          <cell r="DC177">
            <v>0</v>
          </cell>
          <cell r="DE177" t="str">
            <v>HDKM46025</v>
          </cell>
          <cell r="DF177">
            <v>24</v>
          </cell>
          <cell r="DG177">
            <v>100</v>
          </cell>
          <cell r="DH177">
            <v>0</v>
          </cell>
          <cell r="DI177">
            <v>24</v>
          </cell>
          <cell r="DJ177">
            <v>24</v>
          </cell>
          <cell r="DK177">
            <v>0</v>
          </cell>
          <cell r="DN177" t="str">
            <v>HDKM46025</v>
          </cell>
          <cell r="DO177">
            <v>24</v>
          </cell>
          <cell r="DP177">
            <v>100</v>
          </cell>
          <cell r="DQ177">
            <v>0</v>
          </cell>
          <cell r="DR177">
            <v>24</v>
          </cell>
          <cell r="DS177">
            <v>24</v>
          </cell>
          <cell r="DT177">
            <v>0</v>
          </cell>
          <cell r="DU177">
            <v>0</v>
          </cell>
          <cell r="DW177" t="str">
            <v>HDKM46025</v>
          </cell>
          <cell r="DX177">
            <v>24</v>
          </cell>
          <cell r="DY177">
            <v>100</v>
          </cell>
          <cell r="DZ177">
            <v>0</v>
          </cell>
          <cell r="EA177">
            <v>24</v>
          </cell>
          <cell r="EB177">
            <v>24</v>
          </cell>
          <cell r="EC177">
            <v>0</v>
          </cell>
          <cell r="ED177">
            <v>0</v>
          </cell>
          <cell r="EF177" t="str">
            <v>HDKM46025</v>
          </cell>
          <cell r="EG177">
            <v>24</v>
          </cell>
          <cell r="EH177">
            <v>100</v>
          </cell>
          <cell r="EI177">
            <v>0</v>
          </cell>
          <cell r="EJ177">
            <v>24</v>
          </cell>
          <cell r="EK177">
            <v>24</v>
          </cell>
          <cell r="EL177">
            <v>0</v>
          </cell>
          <cell r="EM177">
            <v>0</v>
          </cell>
          <cell r="EO177" t="str">
            <v>HDKM46025</v>
          </cell>
          <cell r="EP177">
            <v>24</v>
          </cell>
          <cell r="EQ177">
            <v>100</v>
          </cell>
          <cell r="ER177">
            <v>0</v>
          </cell>
          <cell r="ES177">
            <v>24</v>
          </cell>
          <cell r="ET177">
            <v>24</v>
          </cell>
          <cell r="EU177">
            <v>0</v>
          </cell>
          <cell r="EV177">
            <v>0</v>
          </cell>
          <cell r="EX177" t="str">
            <v>HDKM46025</v>
          </cell>
          <cell r="EY177">
            <v>24</v>
          </cell>
          <cell r="EZ177">
            <v>100</v>
          </cell>
          <cell r="FA177">
            <v>0</v>
          </cell>
          <cell r="FB177">
            <v>24</v>
          </cell>
          <cell r="FC177">
            <v>24</v>
          </cell>
          <cell r="FD177">
            <v>0</v>
          </cell>
          <cell r="FE177">
            <v>0</v>
          </cell>
          <cell r="FG177" t="str">
            <v>HDKM46025</v>
          </cell>
          <cell r="FH177">
            <v>24</v>
          </cell>
          <cell r="FI177">
            <v>100</v>
          </cell>
          <cell r="FJ177">
            <v>0</v>
          </cell>
          <cell r="FK177">
            <v>24</v>
          </cell>
          <cell r="FL177">
            <v>24</v>
          </cell>
          <cell r="FM177">
            <v>0</v>
          </cell>
          <cell r="FN177">
            <v>0</v>
          </cell>
          <cell r="FP177" t="str">
            <v>HDKM46025</v>
          </cell>
          <cell r="FQ177">
            <v>24</v>
          </cell>
          <cell r="FR177">
            <v>100</v>
          </cell>
          <cell r="FS177">
            <v>0</v>
          </cell>
          <cell r="FT177">
            <v>24</v>
          </cell>
          <cell r="FU177">
            <v>24</v>
          </cell>
          <cell r="FV177">
            <v>0</v>
          </cell>
          <cell r="FW177">
            <v>0</v>
          </cell>
          <cell r="FY177" t="str">
            <v>HDKM46025</v>
          </cell>
          <cell r="FZ177">
            <v>24</v>
          </cell>
          <cell r="GA177">
            <v>100</v>
          </cell>
          <cell r="GB177">
            <v>0</v>
          </cell>
          <cell r="GC177">
            <v>24</v>
          </cell>
          <cell r="GD177">
            <v>24</v>
          </cell>
          <cell r="GE177">
            <v>0</v>
          </cell>
          <cell r="GF177">
            <v>0</v>
          </cell>
          <cell r="GH177" t="str">
            <v>HDKM46025</v>
          </cell>
          <cell r="GI177">
            <v>24</v>
          </cell>
          <cell r="GJ177">
            <v>100</v>
          </cell>
          <cell r="GK177">
            <v>0</v>
          </cell>
          <cell r="GL177">
            <v>24</v>
          </cell>
          <cell r="GM177">
            <v>24</v>
          </cell>
          <cell r="GN177">
            <v>0</v>
          </cell>
          <cell r="GO177">
            <v>0</v>
          </cell>
          <cell r="GQ177" t="str">
            <v>HDKM46025</v>
          </cell>
          <cell r="GR177">
            <v>24</v>
          </cell>
          <cell r="GS177">
            <v>100</v>
          </cell>
          <cell r="GT177">
            <v>0</v>
          </cell>
          <cell r="GU177">
            <v>24</v>
          </cell>
          <cell r="GV177">
            <v>24</v>
          </cell>
          <cell r="GW177">
            <v>0</v>
          </cell>
          <cell r="GX177">
            <v>0</v>
          </cell>
          <cell r="GZ177" t="str">
            <v>HDKM46025</v>
          </cell>
          <cell r="HA177">
            <v>8.9670000000000005</v>
          </cell>
          <cell r="HB177">
            <v>100</v>
          </cell>
          <cell r="HC177">
            <v>0</v>
          </cell>
          <cell r="HD177">
            <v>8.9670000000000005</v>
          </cell>
          <cell r="HE177">
            <v>24</v>
          </cell>
          <cell r="HF177">
            <v>62.64</v>
          </cell>
          <cell r="HG177">
            <v>0</v>
          </cell>
          <cell r="HI177" t="str">
            <v>HDKM46025</v>
          </cell>
          <cell r="HJ177">
            <v>17.867000000000001</v>
          </cell>
          <cell r="HK177">
            <v>0</v>
          </cell>
          <cell r="HL177">
            <v>100</v>
          </cell>
          <cell r="HM177">
            <v>17.867000000000001</v>
          </cell>
          <cell r="HN177">
            <v>24</v>
          </cell>
          <cell r="HO177">
            <v>25.55</v>
          </cell>
          <cell r="HP177">
            <v>17.87</v>
          </cell>
          <cell r="HR177" t="str">
            <v>HDKM46025</v>
          </cell>
          <cell r="HS177">
            <v>24</v>
          </cell>
          <cell r="HT177">
            <v>0</v>
          </cell>
          <cell r="HU177">
            <v>100</v>
          </cell>
          <cell r="HV177">
            <v>24</v>
          </cell>
          <cell r="HW177">
            <v>24</v>
          </cell>
          <cell r="HX177">
            <v>0</v>
          </cell>
          <cell r="HY177">
            <v>0</v>
          </cell>
          <cell r="IA177" t="str">
            <v>HDKM46025</v>
          </cell>
          <cell r="IB177">
            <v>8.7170000000000005</v>
          </cell>
          <cell r="IC177">
            <v>0</v>
          </cell>
          <cell r="ID177">
            <v>100</v>
          </cell>
          <cell r="IE177">
            <v>8.7170000000000005</v>
          </cell>
          <cell r="IF177">
            <v>24</v>
          </cell>
          <cell r="IG177">
            <v>63.68</v>
          </cell>
          <cell r="IH177">
            <v>0</v>
          </cell>
          <cell r="IJ177" t="str">
            <v>HDKM46025</v>
          </cell>
          <cell r="IK177">
            <v>4.4169999999999998</v>
          </cell>
          <cell r="IL177">
            <v>0</v>
          </cell>
          <cell r="IM177">
            <v>100</v>
          </cell>
          <cell r="IN177">
            <v>4.4169999999999998</v>
          </cell>
          <cell r="IO177">
            <v>24</v>
          </cell>
          <cell r="IP177">
            <v>81.599999999999994</v>
          </cell>
          <cell r="IQ177">
            <v>0</v>
          </cell>
        </row>
        <row r="178">
          <cell r="A178" t="str">
            <v>HDKM46060</v>
          </cell>
          <cell r="B178">
            <v>0</v>
          </cell>
          <cell r="E178">
            <v>0</v>
          </cell>
          <cell r="F178">
            <v>24</v>
          </cell>
          <cell r="G178">
            <v>100</v>
          </cell>
          <cell r="H178">
            <v>0</v>
          </cell>
          <cell r="J178" t="str">
            <v>HDKM46060</v>
          </cell>
          <cell r="K178">
            <v>0</v>
          </cell>
          <cell r="N178">
            <v>0</v>
          </cell>
          <cell r="O178">
            <v>24</v>
          </cell>
          <cell r="P178">
            <v>100</v>
          </cell>
          <cell r="Q178">
            <v>0</v>
          </cell>
          <cell r="S178" t="str">
            <v>HDKM46060</v>
          </cell>
          <cell r="T178">
            <v>0</v>
          </cell>
          <cell r="W178">
            <v>0</v>
          </cell>
          <cell r="X178">
            <v>24</v>
          </cell>
          <cell r="Y178">
            <v>100</v>
          </cell>
          <cell r="Z178">
            <v>0</v>
          </cell>
          <cell r="AB178" t="str">
            <v>HDKM46060</v>
          </cell>
          <cell r="AC178">
            <v>1.383</v>
          </cell>
          <cell r="AD178">
            <v>0</v>
          </cell>
          <cell r="AE178">
            <v>100</v>
          </cell>
          <cell r="AF178">
            <v>1.383</v>
          </cell>
          <cell r="AG178">
            <v>24</v>
          </cell>
          <cell r="AH178">
            <v>94.24</v>
          </cell>
          <cell r="AI178">
            <v>1.38</v>
          </cell>
          <cell r="AK178" t="str">
            <v>HDKM46060</v>
          </cell>
          <cell r="AL178">
            <v>0</v>
          </cell>
          <cell r="AO178">
            <v>0</v>
          </cell>
          <cell r="AP178">
            <v>24</v>
          </cell>
          <cell r="AQ178">
            <v>100</v>
          </cell>
          <cell r="AR178">
            <v>0</v>
          </cell>
          <cell r="AT178" t="str">
            <v>HDKM46060</v>
          </cell>
          <cell r="AU178">
            <v>0</v>
          </cell>
          <cell r="AX178">
            <v>0</v>
          </cell>
          <cell r="AY178">
            <v>24</v>
          </cell>
          <cell r="AZ178">
            <v>100</v>
          </cell>
          <cell r="BA178">
            <v>0</v>
          </cell>
          <cell r="BC178" t="str">
            <v>HDKM46060</v>
          </cell>
          <cell r="BD178">
            <v>1.25</v>
          </cell>
          <cell r="BE178">
            <v>0</v>
          </cell>
          <cell r="BF178">
            <v>100</v>
          </cell>
          <cell r="BG178">
            <v>1.25</v>
          </cell>
          <cell r="BH178">
            <v>24</v>
          </cell>
          <cell r="BI178">
            <v>94.79</v>
          </cell>
          <cell r="BJ178">
            <v>0</v>
          </cell>
          <cell r="BL178" t="str">
            <v>HDKM46060</v>
          </cell>
          <cell r="BM178">
            <v>0.63300000000000001</v>
          </cell>
          <cell r="BN178">
            <v>0</v>
          </cell>
          <cell r="BO178">
            <v>100</v>
          </cell>
          <cell r="BP178">
            <v>0.63300000000000001</v>
          </cell>
          <cell r="BQ178">
            <v>24</v>
          </cell>
          <cell r="BR178">
            <v>97.36</v>
          </cell>
          <cell r="BS178">
            <v>0</v>
          </cell>
          <cell r="BU178" t="str">
            <v>HDKM46060</v>
          </cell>
          <cell r="BV178">
            <v>1.05</v>
          </cell>
          <cell r="BW178">
            <v>0</v>
          </cell>
          <cell r="BX178">
            <v>100</v>
          </cell>
          <cell r="BY178">
            <v>1.05</v>
          </cell>
          <cell r="BZ178">
            <v>24</v>
          </cell>
          <cell r="CA178">
            <v>95.63</v>
          </cell>
          <cell r="CB178">
            <v>1.05</v>
          </cell>
          <cell r="CD178" t="str">
            <v>HDKM46060</v>
          </cell>
          <cell r="CE178">
            <v>0</v>
          </cell>
          <cell r="CH178">
            <v>0</v>
          </cell>
          <cell r="CI178">
            <v>24</v>
          </cell>
          <cell r="CJ178">
            <v>100</v>
          </cell>
          <cell r="CK178">
            <v>0</v>
          </cell>
          <cell r="CM178" t="str">
            <v>HDKM46060</v>
          </cell>
          <cell r="CN178">
            <v>0</v>
          </cell>
          <cell r="CQ178">
            <v>0</v>
          </cell>
          <cell r="CR178">
            <v>24</v>
          </cell>
          <cell r="CS178">
            <v>100</v>
          </cell>
          <cell r="CT178">
            <v>0</v>
          </cell>
          <cell r="CV178" t="str">
            <v>HDKM46060</v>
          </cell>
          <cell r="CW178">
            <v>0</v>
          </cell>
          <cell r="CZ178">
            <v>0.85</v>
          </cell>
          <cell r="DA178">
            <v>24</v>
          </cell>
          <cell r="DB178">
            <v>96.46</v>
          </cell>
          <cell r="DC178">
            <v>0</v>
          </cell>
          <cell r="DE178" t="str">
            <v>HDKM46060</v>
          </cell>
          <cell r="DF178">
            <v>2.4830000000000001</v>
          </cell>
          <cell r="DG178">
            <v>0</v>
          </cell>
          <cell r="DH178">
            <v>100</v>
          </cell>
          <cell r="DI178">
            <v>2.4830000000000001</v>
          </cell>
          <cell r="DJ178">
            <v>24</v>
          </cell>
          <cell r="DK178">
            <v>89.65</v>
          </cell>
          <cell r="DN178" t="str">
            <v>HDKM46060</v>
          </cell>
          <cell r="DO178">
            <v>5.55</v>
          </cell>
          <cell r="DP178">
            <v>0</v>
          </cell>
          <cell r="DQ178">
            <v>100</v>
          </cell>
          <cell r="DR178">
            <v>5.55</v>
          </cell>
          <cell r="DS178">
            <v>24</v>
          </cell>
          <cell r="DT178">
            <v>76.88</v>
          </cell>
          <cell r="DU178">
            <v>0</v>
          </cell>
          <cell r="DW178" t="str">
            <v>HDKM46060</v>
          </cell>
          <cell r="DX178">
            <v>0</v>
          </cell>
          <cell r="EA178">
            <v>0</v>
          </cell>
          <cell r="EB178">
            <v>24</v>
          </cell>
          <cell r="EC178">
            <v>100</v>
          </cell>
          <cell r="ED178">
            <v>0</v>
          </cell>
          <cell r="EF178" t="str">
            <v>HDKM46060</v>
          </cell>
          <cell r="EG178">
            <v>0</v>
          </cell>
          <cell r="EJ178">
            <v>0</v>
          </cell>
          <cell r="EK178">
            <v>24</v>
          </cell>
          <cell r="EL178">
            <v>100</v>
          </cell>
          <cell r="EM178">
            <v>0</v>
          </cell>
          <cell r="EO178" t="str">
            <v>HDKM46060</v>
          </cell>
          <cell r="EP178">
            <v>4.6159999999999997</v>
          </cell>
          <cell r="EQ178">
            <v>0</v>
          </cell>
          <cell r="ER178">
            <v>100</v>
          </cell>
          <cell r="ES178">
            <v>4.6159999999999997</v>
          </cell>
          <cell r="ET178">
            <v>24</v>
          </cell>
          <cell r="EU178">
            <v>80.77</v>
          </cell>
          <cell r="EV178">
            <v>0</v>
          </cell>
          <cell r="EX178" t="str">
            <v>HDKM46060</v>
          </cell>
          <cell r="EY178">
            <v>4.25</v>
          </cell>
          <cell r="EZ178">
            <v>20.399999999999999</v>
          </cell>
          <cell r="FA178">
            <v>79.599999999999994</v>
          </cell>
          <cell r="FB178">
            <v>4.25</v>
          </cell>
          <cell r="FC178">
            <v>24</v>
          </cell>
          <cell r="FD178">
            <v>82.29</v>
          </cell>
          <cell r="FE178">
            <v>0</v>
          </cell>
          <cell r="FG178" t="str">
            <v>HDKM46060</v>
          </cell>
          <cell r="FH178">
            <v>0</v>
          </cell>
          <cell r="FK178">
            <v>0</v>
          </cell>
          <cell r="FL178">
            <v>24</v>
          </cell>
          <cell r="FM178">
            <v>100</v>
          </cell>
          <cell r="FN178">
            <v>0</v>
          </cell>
          <cell r="FP178" t="str">
            <v>HDKM46060</v>
          </cell>
          <cell r="FQ178">
            <v>16.5</v>
          </cell>
          <cell r="FR178">
            <v>0</v>
          </cell>
          <cell r="FS178">
            <v>100</v>
          </cell>
          <cell r="FT178">
            <v>16.5</v>
          </cell>
          <cell r="FU178">
            <v>24</v>
          </cell>
          <cell r="FV178">
            <v>31.25</v>
          </cell>
          <cell r="FW178">
            <v>0</v>
          </cell>
          <cell r="FY178" t="str">
            <v>HDKM46060</v>
          </cell>
          <cell r="FZ178">
            <v>9.7330000000000005</v>
          </cell>
          <cell r="GA178">
            <v>0</v>
          </cell>
          <cell r="GB178">
            <v>100</v>
          </cell>
          <cell r="GC178">
            <v>9.7330000000000005</v>
          </cell>
          <cell r="GD178">
            <v>24</v>
          </cell>
          <cell r="GE178">
            <v>59.45</v>
          </cell>
          <cell r="GF178">
            <v>9.73</v>
          </cell>
          <cell r="GH178" t="str">
            <v>HDKM46060</v>
          </cell>
          <cell r="GI178">
            <v>1</v>
          </cell>
          <cell r="GJ178">
            <v>0</v>
          </cell>
          <cell r="GK178">
            <v>100</v>
          </cell>
          <cell r="GL178">
            <v>1</v>
          </cell>
          <cell r="GM178">
            <v>24</v>
          </cell>
          <cell r="GN178">
            <v>95.83</v>
          </cell>
          <cell r="GO178">
            <v>0</v>
          </cell>
          <cell r="GQ178" t="str">
            <v>HDKM46060</v>
          </cell>
          <cell r="GR178">
            <v>5.0670000000000002</v>
          </cell>
          <cell r="GS178">
            <v>0</v>
          </cell>
          <cell r="GT178">
            <v>100</v>
          </cell>
          <cell r="GU178">
            <v>5.0670000000000002</v>
          </cell>
          <cell r="GV178">
            <v>24</v>
          </cell>
          <cell r="GW178">
            <v>78.89</v>
          </cell>
          <cell r="GX178">
            <v>0</v>
          </cell>
          <cell r="GZ178" t="str">
            <v>HDKM46060</v>
          </cell>
          <cell r="HA178">
            <v>0</v>
          </cell>
          <cell r="HD178">
            <v>0</v>
          </cell>
          <cell r="HE178">
            <v>24</v>
          </cell>
          <cell r="HF178">
            <v>100</v>
          </cell>
          <cell r="HG178">
            <v>0</v>
          </cell>
          <cell r="HI178" t="str">
            <v>HDKM46060</v>
          </cell>
          <cell r="HJ178">
            <v>0</v>
          </cell>
          <cell r="HM178">
            <v>0</v>
          </cell>
          <cell r="HN178">
            <v>24</v>
          </cell>
          <cell r="HO178">
            <v>100</v>
          </cell>
          <cell r="HP178">
            <v>0</v>
          </cell>
          <cell r="HR178" t="str">
            <v>HDKM46060</v>
          </cell>
          <cell r="HS178">
            <v>5.2830000000000004</v>
          </cell>
          <cell r="HT178">
            <v>0</v>
          </cell>
          <cell r="HU178">
            <v>100</v>
          </cell>
          <cell r="HV178">
            <v>5.2830000000000004</v>
          </cell>
          <cell r="HW178">
            <v>24</v>
          </cell>
          <cell r="HX178">
            <v>77.989999999999995</v>
          </cell>
          <cell r="HY178">
            <v>0</v>
          </cell>
          <cell r="IA178" t="str">
            <v>HDKM46060</v>
          </cell>
          <cell r="IB178">
            <v>0</v>
          </cell>
          <cell r="IE178">
            <v>0</v>
          </cell>
          <cell r="IF178">
            <v>24</v>
          </cell>
          <cell r="IG178">
            <v>100</v>
          </cell>
          <cell r="IH178">
            <v>0</v>
          </cell>
          <cell r="IJ178" t="str">
            <v>HDKM46060</v>
          </cell>
          <cell r="IK178">
            <v>0</v>
          </cell>
          <cell r="IN178">
            <v>0</v>
          </cell>
          <cell r="IO178">
            <v>24</v>
          </cell>
          <cell r="IP178">
            <v>100</v>
          </cell>
          <cell r="IQ178">
            <v>0</v>
          </cell>
        </row>
        <row r="179">
          <cell r="A179" t="str">
            <v>HDKM46066</v>
          </cell>
          <cell r="B179">
            <v>0</v>
          </cell>
          <cell r="E179">
            <v>0</v>
          </cell>
          <cell r="F179">
            <v>24</v>
          </cell>
          <cell r="G179">
            <v>100</v>
          </cell>
          <cell r="H179">
            <v>0</v>
          </cell>
          <cell r="J179" t="str">
            <v>HDKM46066</v>
          </cell>
          <cell r="K179">
            <v>1.633</v>
          </cell>
          <cell r="L179">
            <v>0</v>
          </cell>
          <cell r="M179">
            <v>100</v>
          </cell>
          <cell r="N179">
            <v>1.633</v>
          </cell>
          <cell r="O179">
            <v>24</v>
          </cell>
          <cell r="P179">
            <v>93.2</v>
          </cell>
          <cell r="Q179">
            <v>0</v>
          </cell>
          <cell r="S179" t="str">
            <v>HDKM46066</v>
          </cell>
          <cell r="T179">
            <v>0</v>
          </cell>
          <cell r="W179">
            <v>0</v>
          </cell>
          <cell r="X179">
            <v>24</v>
          </cell>
          <cell r="Y179">
            <v>100</v>
          </cell>
          <cell r="Z179">
            <v>0</v>
          </cell>
          <cell r="AB179" t="str">
            <v>HDKM46066</v>
          </cell>
          <cell r="AC179">
            <v>0</v>
          </cell>
          <cell r="AF179">
            <v>0</v>
          </cell>
          <cell r="AG179">
            <v>24</v>
          </cell>
          <cell r="AH179">
            <v>100</v>
          </cell>
          <cell r="AI179">
            <v>0</v>
          </cell>
          <cell r="AK179" t="str">
            <v>HDKM46066</v>
          </cell>
          <cell r="AL179">
            <v>8.8670000000000009</v>
          </cell>
          <cell r="AM179">
            <v>0</v>
          </cell>
          <cell r="AN179">
            <v>100</v>
          </cell>
          <cell r="AO179">
            <v>8.8670000000000009</v>
          </cell>
          <cell r="AP179">
            <v>24</v>
          </cell>
          <cell r="AQ179">
            <v>63.05</v>
          </cell>
          <cell r="AR179">
            <v>0</v>
          </cell>
          <cell r="AT179" t="str">
            <v>HDKM46066</v>
          </cell>
          <cell r="AU179">
            <v>16.832999999999998</v>
          </cell>
          <cell r="AV179">
            <v>0</v>
          </cell>
          <cell r="AW179">
            <v>100</v>
          </cell>
          <cell r="AX179">
            <v>16.832999999999998</v>
          </cell>
          <cell r="AY179">
            <v>24</v>
          </cell>
          <cell r="AZ179">
            <v>29.86</v>
          </cell>
          <cell r="BA179">
            <v>0</v>
          </cell>
          <cell r="BC179" t="str">
            <v>HDKM46066</v>
          </cell>
          <cell r="BD179">
            <v>24</v>
          </cell>
          <cell r="BE179">
            <v>0</v>
          </cell>
          <cell r="BF179">
            <v>100</v>
          </cell>
          <cell r="BG179">
            <v>24</v>
          </cell>
          <cell r="BH179">
            <v>24</v>
          </cell>
          <cell r="BI179">
            <v>0</v>
          </cell>
          <cell r="BJ179">
            <v>24</v>
          </cell>
          <cell r="BL179" t="str">
            <v>HDKM46066</v>
          </cell>
          <cell r="BM179">
            <v>24</v>
          </cell>
          <cell r="BN179">
            <v>77.988</v>
          </cell>
          <cell r="BO179">
            <v>22.013000000000002</v>
          </cell>
          <cell r="BP179">
            <v>24</v>
          </cell>
          <cell r="BQ179">
            <v>24</v>
          </cell>
          <cell r="BR179">
            <v>0</v>
          </cell>
          <cell r="BS179">
            <v>0</v>
          </cell>
          <cell r="BU179" t="str">
            <v>HDKM46066</v>
          </cell>
          <cell r="BV179">
            <v>22.367000000000001</v>
          </cell>
          <cell r="BW179">
            <v>100</v>
          </cell>
          <cell r="BX179">
            <v>0</v>
          </cell>
          <cell r="BY179">
            <v>22.367000000000001</v>
          </cell>
          <cell r="BZ179">
            <v>24</v>
          </cell>
          <cell r="CA179">
            <v>6.8</v>
          </cell>
          <cell r="CB179">
            <v>0</v>
          </cell>
          <cell r="CD179" t="str">
            <v>HDKM46066</v>
          </cell>
          <cell r="CE179">
            <v>0</v>
          </cell>
          <cell r="CH179">
            <v>0</v>
          </cell>
          <cell r="CI179">
            <v>24</v>
          </cell>
          <cell r="CJ179">
            <v>100</v>
          </cell>
          <cell r="CK179">
            <v>0</v>
          </cell>
          <cell r="CM179" t="str">
            <v>HDKM46066</v>
          </cell>
          <cell r="CN179">
            <v>0</v>
          </cell>
          <cell r="CQ179">
            <v>0</v>
          </cell>
          <cell r="CR179">
            <v>24</v>
          </cell>
          <cell r="CS179">
            <v>100</v>
          </cell>
          <cell r="CT179">
            <v>0</v>
          </cell>
          <cell r="CV179" t="str">
            <v>HDKM46066</v>
          </cell>
          <cell r="CW179">
            <v>2.6829999999999998</v>
          </cell>
          <cell r="CX179">
            <v>0</v>
          </cell>
          <cell r="CY179">
            <v>100</v>
          </cell>
          <cell r="CZ179">
            <v>2.6829999999999998</v>
          </cell>
          <cell r="DA179">
            <v>24</v>
          </cell>
          <cell r="DB179">
            <v>88.82</v>
          </cell>
          <cell r="DC179">
            <v>0</v>
          </cell>
          <cell r="DE179" t="str">
            <v>HDKM46066</v>
          </cell>
          <cell r="DF179">
            <v>6.7160000000000002</v>
          </cell>
          <cell r="DG179">
            <v>0</v>
          </cell>
          <cell r="DH179">
            <v>100</v>
          </cell>
          <cell r="DI179">
            <v>6.7160000000000002</v>
          </cell>
          <cell r="DJ179">
            <v>24</v>
          </cell>
          <cell r="DK179">
            <v>72.02</v>
          </cell>
          <cell r="DN179" t="str">
            <v>HDKM46066</v>
          </cell>
          <cell r="DO179">
            <v>7.55</v>
          </cell>
          <cell r="DP179">
            <v>0</v>
          </cell>
          <cell r="DQ179">
            <v>100</v>
          </cell>
          <cell r="DR179">
            <v>7.55</v>
          </cell>
          <cell r="DS179">
            <v>24</v>
          </cell>
          <cell r="DT179">
            <v>68.540000000000006</v>
          </cell>
          <cell r="DU179">
            <v>7.55</v>
          </cell>
          <cell r="DW179" t="str">
            <v>HDKM46066</v>
          </cell>
          <cell r="DX179">
            <v>4.9669999999999996</v>
          </cell>
          <cell r="DY179">
            <v>0</v>
          </cell>
          <cell r="DZ179">
            <v>100</v>
          </cell>
          <cell r="EA179">
            <v>4.9669999999999996</v>
          </cell>
          <cell r="EB179">
            <v>24</v>
          </cell>
          <cell r="EC179">
            <v>79.3</v>
          </cell>
          <cell r="ED179">
            <v>4.97</v>
          </cell>
          <cell r="EF179" t="str">
            <v>HDKM46066</v>
          </cell>
          <cell r="EG179">
            <v>2.2000000000000002</v>
          </cell>
          <cell r="EH179">
            <v>0</v>
          </cell>
          <cell r="EI179">
            <v>100</v>
          </cell>
          <cell r="EJ179">
            <v>2.2000000000000002</v>
          </cell>
          <cell r="EK179">
            <v>24</v>
          </cell>
          <cell r="EL179">
            <v>90.83</v>
          </cell>
          <cell r="EM179">
            <v>0</v>
          </cell>
          <cell r="EO179" t="str">
            <v>HDKM46066</v>
          </cell>
          <cell r="EP179">
            <v>16.917000000000002</v>
          </cell>
          <cell r="EQ179">
            <v>0</v>
          </cell>
          <cell r="ER179">
            <v>100</v>
          </cell>
          <cell r="ES179">
            <v>16.917000000000002</v>
          </cell>
          <cell r="ET179">
            <v>24</v>
          </cell>
          <cell r="EU179">
            <v>29.51</v>
          </cell>
          <cell r="EV179">
            <v>0</v>
          </cell>
          <cell r="EX179" t="str">
            <v>HDKM46066</v>
          </cell>
          <cell r="EY179">
            <v>10.266999999999999</v>
          </cell>
          <cell r="EZ179">
            <v>0</v>
          </cell>
          <cell r="FA179">
            <v>100</v>
          </cell>
          <cell r="FB179">
            <v>10.266999999999999</v>
          </cell>
          <cell r="FC179">
            <v>24</v>
          </cell>
          <cell r="FD179">
            <v>57.22</v>
          </cell>
          <cell r="FE179">
            <v>0</v>
          </cell>
          <cell r="FG179" t="str">
            <v>HDKM46066</v>
          </cell>
          <cell r="FH179">
            <v>0</v>
          </cell>
          <cell r="FK179">
            <v>0</v>
          </cell>
          <cell r="FL179">
            <v>24</v>
          </cell>
          <cell r="FM179">
            <v>100</v>
          </cell>
          <cell r="FN179">
            <v>0</v>
          </cell>
          <cell r="FP179" t="str">
            <v>HDKM46066</v>
          </cell>
          <cell r="FQ179">
            <v>0</v>
          </cell>
          <cell r="FT179">
            <v>0</v>
          </cell>
          <cell r="FU179">
            <v>24</v>
          </cell>
          <cell r="FV179">
            <v>100</v>
          </cell>
          <cell r="FW179">
            <v>0</v>
          </cell>
          <cell r="FY179" t="str">
            <v>HDKM46066</v>
          </cell>
          <cell r="FZ179">
            <v>0.85</v>
          </cell>
          <cell r="GA179">
            <v>0</v>
          </cell>
          <cell r="GB179">
            <v>100</v>
          </cell>
          <cell r="GC179">
            <v>0.85</v>
          </cell>
          <cell r="GD179">
            <v>24</v>
          </cell>
          <cell r="GE179">
            <v>96.46</v>
          </cell>
          <cell r="GF179">
            <v>0</v>
          </cell>
          <cell r="GH179" t="str">
            <v>HDKM46066</v>
          </cell>
          <cell r="GI179">
            <v>0</v>
          </cell>
          <cell r="GL179">
            <v>0</v>
          </cell>
          <cell r="GM179">
            <v>24</v>
          </cell>
          <cell r="GN179">
            <v>100</v>
          </cell>
          <cell r="GO179">
            <v>0</v>
          </cell>
          <cell r="GQ179" t="str">
            <v>HDKM46066</v>
          </cell>
          <cell r="GR179">
            <v>19.866</v>
          </cell>
          <cell r="GS179">
            <v>0</v>
          </cell>
          <cell r="GT179">
            <v>100</v>
          </cell>
          <cell r="GU179">
            <v>19.866</v>
          </cell>
          <cell r="GV179">
            <v>24</v>
          </cell>
          <cell r="GW179">
            <v>17.23</v>
          </cell>
          <cell r="GX179">
            <v>19.87</v>
          </cell>
          <cell r="GZ179" t="str">
            <v>HDKM46066</v>
          </cell>
          <cell r="HA179">
            <v>24</v>
          </cell>
          <cell r="HB179">
            <v>85.488</v>
          </cell>
          <cell r="HC179">
            <v>14.513</v>
          </cell>
          <cell r="HD179">
            <v>24</v>
          </cell>
          <cell r="HE179">
            <v>24</v>
          </cell>
          <cell r="HF179">
            <v>0</v>
          </cell>
          <cell r="HG179">
            <v>0</v>
          </cell>
          <cell r="HI179" t="str">
            <v>HDKM46066</v>
          </cell>
          <cell r="HJ179">
            <v>24</v>
          </cell>
          <cell r="HK179">
            <v>100</v>
          </cell>
          <cell r="HL179">
            <v>0</v>
          </cell>
          <cell r="HM179">
            <v>24</v>
          </cell>
          <cell r="HN179">
            <v>24</v>
          </cell>
          <cell r="HO179">
            <v>0</v>
          </cell>
          <cell r="HP179">
            <v>0</v>
          </cell>
          <cell r="HR179" t="str">
            <v>HDKM46066</v>
          </cell>
          <cell r="HS179">
            <v>24</v>
          </cell>
          <cell r="HT179">
            <v>100</v>
          </cell>
          <cell r="HU179">
            <v>0</v>
          </cell>
          <cell r="HV179">
            <v>24</v>
          </cell>
          <cell r="HW179">
            <v>24</v>
          </cell>
          <cell r="HX179">
            <v>0</v>
          </cell>
          <cell r="HY179">
            <v>0</v>
          </cell>
          <cell r="IA179" t="str">
            <v>HDKM46066</v>
          </cell>
          <cell r="IB179">
            <v>24</v>
          </cell>
          <cell r="IC179">
            <v>100</v>
          </cell>
          <cell r="ID179">
            <v>0</v>
          </cell>
          <cell r="IE179">
            <v>24</v>
          </cell>
          <cell r="IF179">
            <v>24</v>
          </cell>
          <cell r="IG179">
            <v>0</v>
          </cell>
          <cell r="IH179">
            <v>0</v>
          </cell>
          <cell r="IJ179" t="str">
            <v>HDKM46066</v>
          </cell>
          <cell r="IK179">
            <v>24</v>
          </cell>
          <cell r="IL179">
            <v>100</v>
          </cell>
          <cell r="IM179">
            <v>0</v>
          </cell>
          <cell r="IN179">
            <v>24</v>
          </cell>
          <cell r="IO179">
            <v>24</v>
          </cell>
          <cell r="IP179">
            <v>0</v>
          </cell>
          <cell r="IQ179">
            <v>0</v>
          </cell>
        </row>
        <row r="180">
          <cell r="A180" t="str">
            <v>HDKM46067</v>
          </cell>
          <cell r="B180">
            <v>2.7829999999999999</v>
          </cell>
          <cell r="C180">
            <v>0</v>
          </cell>
          <cell r="D180">
            <v>100</v>
          </cell>
          <cell r="E180">
            <v>2.7829999999999999</v>
          </cell>
          <cell r="F180">
            <v>24</v>
          </cell>
          <cell r="G180">
            <v>88.4</v>
          </cell>
          <cell r="H180">
            <v>0</v>
          </cell>
          <cell r="J180" t="str">
            <v>HDKM46067</v>
          </cell>
          <cell r="K180">
            <v>0</v>
          </cell>
          <cell r="N180">
            <v>0</v>
          </cell>
          <cell r="O180">
            <v>24</v>
          </cell>
          <cell r="P180">
            <v>100</v>
          </cell>
          <cell r="Q180">
            <v>0</v>
          </cell>
          <cell r="S180" t="str">
            <v>HDKM46067</v>
          </cell>
          <cell r="T180">
            <v>0</v>
          </cell>
          <cell r="W180">
            <v>0</v>
          </cell>
          <cell r="X180">
            <v>24</v>
          </cell>
          <cell r="Y180">
            <v>100</v>
          </cell>
          <cell r="Z180">
            <v>0</v>
          </cell>
          <cell r="AB180" t="str">
            <v>HDKM46067</v>
          </cell>
          <cell r="AC180">
            <v>0.46700000000000003</v>
          </cell>
          <cell r="AD180">
            <v>0</v>
          </cell>
          <cell r="AE180">
            <v>100</v>
          </cell>
          <cell r="AF180">
            <v>0.46700000000000003</v>
          </cell>
          <cell r="AG180">
            <v>24</v>
          </cell>
          <cell r="AH180">
            <v>98.05</v>
          </cell>
          <cell r="AI180">
            <v>0</v>
          </cell>
          <cell r="AK180" t="str">
            <v>HDKM46067</v>
          </cell>
          <cell r="AL180">
            <v>5.1669999999999998</v>
          </cell>
          <cell r="AM180">
            <v>0</v>
          </cell>
          <cell r="AN180">
            <v>100</v>
          </cell>
          <cell r="AO180">
            <v>5.1669999999999998</v>
          </cell>
          <cell r="AP180">
            <v>24</v>
          </cell>
          <cell r="AQ180">
            <v>78.47</v>
          </cell>
          <cell r="AR180">
            <v>0</v>
          </cell>
          <cell r="AT180" t="str">
            <v>HDKM46067</v>
          </cell>
          <cell r="AU180">
            <v>0.5</v>
          </cell>
          <cell r="AV180">
            <v>0</v>
          </cell>
          <cell r="AW180">
            <v>100</v>
          </cell>
          <cell r="AX180">
            <v>0.5</v>
          </cell>
          <cell r="AY180">
            <v>24</v>
          </cell>
          <cell r="AZ180">
            <v>97.92</v>
          </cell>
          <cell r="BA180">
            <v>0.25</v>
          </cell>
          <cell r="BC180" t="str">
            <v>HDKM46067</v>
          </cell>
          <cell r="BD180">
            <v>0</v>
          </cell>
          <cell r="BG180">
            <v>0</v>
          </cell>
          <cell r="BH180">
            <v>24</v>
          </cell>
          <cell r="BI180">
            <v>100</v>
          </cell>
          <cell r="BJ180">
            <v>0</v>
          </cell>
          <cell r="BL180" t="str">
            <v>HDKM46067</v>
          </cell>
          <cell r="BM180">
            <v>16.233000000000001</v>
          </cell>
          <cell r="BN180">
            <v>0</v>
          </cell>
          <cell r="BO180">
            <v>100</v>
          </cell>
          <cell r="BP180">
            <v>16.233000000000001</v>
          </cell>
          <cell r="BQ180">
            <v>24</v>
          </cell>
          <cell r="BR180">
            <v>32.36</v>
          </cell>
          <cell r="BS180">
            <v>0</v>
          </cell>
          <cell r="BU180" t="str">
            <v>HDKM46067</v>
          </cell>
          <cell r="BV180">
            <v>22.516999999999999</v>
          </cell>
          <cell r="BW180">
            <v>0</v>
          </cell>
          <cell r="BX180">
            <v>100</v>
          </cell>
          <cell r="BY180">
            <v>22.516999999999999</v>
          </cell>
          <cell r="BZ180">
            <v>24</v>
          </cell>
          <cell r="CA180">
            <v>6.18</v>
          </cell>
          <cell r="CB180">
            <v>22.52</v>
          </cell>
          <cell r="CD180" t="str">
            <v>HDKM46067</v>
          </cell>
          <cell r="CE180">
            <v>0</v>
          </cell>
          <cell r="CH180">
            <v>0</v>
          </cell>
          <cell r="CI180">
            <v>24</v>
          </cell>
          <cell r="CJ180">
            <v>100</v>
          </cell>
          <cell r="CK180">
            <v>0</v>
          </cell>
          <cell r="CM180" t="str">
            <v>HDKM46067</v>
          </cell>
          <cell r="CN180">
            <v>1.633</v>
          </cell>
          <cell r="CO180">
            <v>0</v>
          </cell>
          <cell r="CP180">
            <v>100</v>
          </cell>
          <cell r="CQ180">
            <v>1.633</v>
          </cell>
          <cell r="CR180">
            <v>24</v>
          </cell>
          <cell r="CS180">
            <v>93.2</v>
          </cell>
          <cell r="CT180">
            <v>1.63</v>
          </cell>
          <cell r="CV180" t="str">
            <v>HDKM46067</v>
          </cell>
          <cell r="CW180">
            <v>0</v>
          </cell>
          <cell r="CZ180">
            <v>0</v>
          </cell>
          <cell r="DA180">
            <v>24</v>
          </cell>
          <cell r="DB180">
            <v>100</v>
          </cell>
          <cell r="DC180">
            <v>0</v>
          </cell>
          <cell r="DE180" t="str">
            <v>HDKM46067</v>
          </cell>
          <cell r="DF180">
            <v>3.867</v>
          </cell>
          <cell r="DG180">
            <v>0</v>
          </cell>
          <cell r="DH180">
            <v>100</v>
          </cell>
          <cell r="DI180">
            <v>3.867</v>
          </cell>
          <cell r="DJ180">
            <v>24</v>
          </cell>
          <cell r="DK180">
            <v>83.89</v>
          </cell>
          <cell r="DN180" t="str">
            <v>HDKM46067</v>
          </cell>
          <cell r="DO180">
            <v>1.0329999999999999</v>
          </cell>
          <cell r="DP180">
            <v>0</v>
          </cell>
          <cell r="DQ180">
            <v>100</v>
          </cell>
          <cell r="DR180">
            <v>1.0329999999999999</v>
          </cell>
          <cell r="DS180">
            <v>24</v>
          </cell>
          <cell r="DT180">
            <v>95.7</v>
          </cell>
          <cell r="DU180">
            <v>0</v>
          </cell>
          <cell r="DW180" t="str">
            <v>HDKM46067</v>
          </cell>
          <cell r="DX180">
            <v>0</v>
          </cell>
          <cell r="EA180">
            <v>0</v>
          </cell>
          <cell r="EB180">
            <v>24</v>
          </cell>
          <cell r="EC180">
            <v>100</v>
          </cell>
          <cell r="ED180">
            <v>0</v>
          </cell>
          <cell r="EF180" t="str">
            <v>HDKM46067</v>
          </cell>
          <cell r="EG180">
            <v>0</v>
          </cell>
          <cell r="EJ180">
            <v>0</v>
          </cell>
          <cell r="EK180">
            <v>24</v>
          </cell>
          <cell r="EL180">
            <v>100</v>
          </cell>
          <cell r="EM180">
            <v>0</v>
          </cell>
          <cell r="EO180" t="str">
            <v>HDKM46067</v>
          </cell>
          <cell r="EP180">
            <v>0</v>
          </cell>
          <cell r="ES180">
            <v>0</v>
          </cell>
          <cell r="ET180">
            <v>24</v>
          </cell>
          <cell r="EU180">
            <v>100</v>
          </cell>
          <cell r="EV180">
            <v>0</v>
          </cell>
          <cell r="EX180" t="str">
            <v>HDKM46067</v>
          </cell>
          <cell r="EY180">
            <v>5.9329999999999998</v>
          </cell>
          <cell r="EZ180">
            <v>0</v>
          </cell>
          <cell r="FA180">
            <v>100</v>
          </cell>
          <cell r="FB180">
            <v>5.9329999999999998</v>
          </cell>
          <cell r="FC180">
            <v>24</v>
          </cell>
          <cell r="FD180">
            <v>75.28</v>
          </cell>
          <cell r="FE180">
            <v>0</v>
          </cell>
          <cell r="FG180" t="str">
            <v>HDKM46067</v>
          </cell>
          <cell r="FH180">
            <v>2.5830000000000002</v>
          </cell>
          <cell r="FI180">
            <v>100</v>
          </cell>
          <cell r="FJ180">
            <v>0</v>
          </cell>
          <cell r="FK180">
            <v>6.5830000000000002</v>
          </cell>
          <cell r="FL180">
            <v>24</v>
          </cell>
          <cell r="FM180">
            <v>72.569999999999993</v>
          </cell>
          <cell r="FN180">
            <v>0</v>
          </cell>
          <cell r="FP180" t="str">
            <v>HDKM46067</v>
          </cell>
          <cell r="FQ180">
            <v>6.133</v>
          </cell>
          <cell r="FR180">
            <v>0</v>
          </cell>
          <cell r="FS180">
            <v>100</v>
          </cell>
          <cell r="FT180">
            <v>8.0500000000000007</v>
          </cell>
          <cell r="FU180">
            <v>24</v>
          </cell>
          <cell r="FV180">
            <v>66.459999999999994</v>
          </cell>
          <cell r="FW180">
            <v>0</v>
          </cell>
          <cell r="FY180" t="str">
            <v>HDKM46067</v>
          </cell>
          <cell r="FZ180">
            <v>0</v>
          </cell>
          <cell r="GC180">
            <v>11.917</v>
          </cell>
          <cell r="GD180">
            <v>24</v>
          </cell>
          <cell r="GE180">
            <v>50.35</v>
          </cell>
          <cell r="GF180">
            <v>0</v>
          </cell>
          <cell r="GH180" t="str">
            <v>HDKM46067</v>
          </cell>
          <cell r="GI180">
            <v>0</v>
          </cell>
          <cell r="GL180">
            <v>5</v>
          </cell>
          <cell r="GM180">
            <v>24</v>
          </cell>
          <cell r="GN180">
            <v>79.17</v>
          </cell>
          <cell r="GO180">
            <v>0</v>
          </cell>
          <cell r="GQ180" t="str">
            <v>HDKM46067</v>
          </cell>
          <cell r="GR180">
            <v>0.5</v>
          </cell>
          <cell r="GS180">
            <v>0</v>
          </cell>
          <cell r="GT180">
            <v>100</v>
          </cell>
          <cell r="GU180">
            <v>0.5</v>
          </cell>
          <cell r="GV180">
            <v>24</v>
          </cell>
          <cell r="GW180">
            <v>97.92</v>
          </cell>
          <cell r="GX180">
            <v>0.5</v>
          </cell>
          <cell r="GZ180" t="str">
            <v>HDKM46067</v>
          </cell>
          <cell r="HA180">
            <v>0</v>
          </cell>
          <cell r="HD180">
            <v>0</v>
          </cell>
          <cell r="HE180">
            <v>24</v>
          </cell>
          <cell r="HF180">
            <v>100</v>
          </cell>
          <cell r="HG180">
            <v>0</v>
          </cell>
          <cell r="HI180" t="str">
            <v>HDKM46067</v>
          </cell>
          <cell r="HJ180">
            <v>0</v>
          </cell>
          <cell r="HM180">
            <v>0</v>
          </cell>
          <cell r="HN180">
            <v>24</v>
          </cell>
          <cell r="HO180">
            <v>100</v>
          </cell>
          <cell r="HP180">
            <v>0</v>
          </cell>
          <cell r="HR180" t="str">
            <v>HDKM46067</v>
          </cell>
          <cell r="HS180">
            <v>0</v>
          </cell>
          <cell r="HV180">
            <v>0</v>
          </cell>
          <cell r="HW180">
            <v>24</v>
          </cell>
          <cell r="HX180">
            <v>100</v>
          </cell>
          <cell r="HY180">
            <v>0</v>
          </cell>
          <cell r="IA180" t="str">
            <v>HDKM46067</v>
          </cell>
          <cell r="IB180">
            <v>0</v>
          </cell>
          <cell r="IE180">
            <v>0</v>
          </cell>
          <cell r="IF180">
            <v>24</v>
          </cell>
          <cell r="IG180">
            <v>100</v>
          </cell>
          <cell r="IH180">
            <v>0</v>
          </cell>
          <cell r="IJ180" t="str">
            <v>HDKM46067</v>
          </cell>
          <cell r="IK180">
            <v>0</v>
          </cell>
          <cell r="IN180">
            <v>0</v>
          </cell>
          <cell r="IO180">
            <v>24</v>
          </cell>
          <cell r="IP180">
            <v>100</v>
          </cell>
          <cell r="IQ180">
            <v>0</v>
          </cell>
        </row>
        <row r="181">
          <cell r="A181" t="str">
            <v>HDKM46092</v>
          </cell>
          <cell r="B181">
            <v>0</v>
          </cell>
          <cell r="E181">
            <v>0</v>
          </cell>
          <cell r="F181">
            <v>24</v>
          </cell>
          <cell r="G181">
            <v>100</v>
          </cell>
          <cell r="H181">
            <v>0</v>
          </cell>
          <cell r="J181" t="str">
            <v>HDKM46092</v>
          </cell>
          <cell r="K181">
            <v>0.53300000000000003</v>
          </cell>
          <cell r="L181">
            <v>0</v>
          </cell>
          <cell r="M181">
            <v>100</v>
          </cell>
          <cell r="N181">
            <v>0.53300000000000003</v>
          </cell>
          <cell r="O181">
            <v>24</v>
          </cell>
          <cell r="P181">
            <v>97.78</v>
          </cell>
          <cell r="Q181">
            <v>0</v>
          </cell>
          <cell r="S181" t="str">
            <v>HDKM46092</v>
          </cell>
          <cell r="T181">
            <v>0</v>
          </cell>
          <cell r="W181">
            <v>0</v>
          </cell>
          <cell r="X181">
            <v>24</v>
          </cell>
          <cell r="Y181">
            <v>100</v>
          </cell>
          <cell r="Z181">
            <v>0</v>
          </cell>
          <cell r="AB181" t="str">
            <v>HDKM46092</v>
          </cell>
          <cell r="AC181">
            <v>1.85</v>
          </cell>
          <cell r="AD181">
            <v>0</v>
          </cell>
          <cell r="AE181">
            <v>100</v>
          </cell>
          <cell r="AF181">
            <v>1.85</v>
          </cell>
          <cell r="AG181">
            <v>24</v>
          </cell>
          <cell r="AH181">
            <v>92.29</v>
          </cell>
          <cell r="AI181">
            <v>0</v>
          </cell>
          <cell r="AK181" t="str">
            <v>HDKM46092</v>
          </cell>
          <cell r="AL181">
            <v>10.166</v>
          </cell>
          <cell r="AM181">
            <v>37.704000000000001</v>
          </cell>
          <cell r="AN181">
            <v>62.295999999999999</v>
          </cell>
          <cell r="AO181">
            <v>10.166</v>
          </cell>
          <cell r="AP181">
            <v>24</v>
          </cell>
          <cell r="AQ181">
            <v>57.64</v>
          </cell>
          <cell r="AR181">
            <v>0</v>
          </cell>
          <cell r="AT181" t="str">
            <v>HDKM46092</v>
          </cell>
          <cell r="AU181">
            <v>4.617</v>
          </cell>
          <cell r="AV181">
            <v>0</v>
          </cell>
          <cell r="AW181">
            <v>100</v>
          </cell>
          <cell r="AX181">
            <v>4.617</v>
          </cell>
          <cell r="AY181">
            <v>24</v>
          </cell>
          <cell r="AZ181">
            <v>80.760000000000005</v>
          </cell>
          <cell r="BA181">
            <v>0</v>
          </cell>
          <cell r="BC181" t="str">
            <v>HDKM46092</v>
          </cell>
          <cell r="BD181">
            <v>2.0329999999999999</v>
          </cell>
          <cell r="BE181">
            <v>0</v>
          </cell>
          <cell r="BF181">
            <v>100</v>
          </cell>
          <cell r="BG181">
            <v>2.0329999999999999</v>
          </cell>
          <cell r="BH181">
            <v>24</v>
          </cell>
          <cell r="BI181">
            <v>91.53</v>
          </cell>
          <cell r="BJ181">
            <v>0</v>
          </cell>
          <cell r="BL181" t="str">
            <v>HDKM46092</v>
          </cell>
          <cell r="BM181">
            <v>4.2329999999999997</v>
          </cell>
          <cell r="BN181">
            <v>0</v>
          </cell>
          <cell r="BO181">
            <v>100</v>
          </cell>
          <cell r="BP181">
            <v>4.2329999999999997</v>
          </cell>
          <cell r="BQ181">
            <v>24</v>
          </cell>
          <cell r="BR181">
            <v>82.36</v>
          </cell>
          <cell r="BS181">
            <v>4.2300000000000004</v>
          </cell>
          <cell r="BU181" t="str">
            <v>HDKM46092</v>
          </cell>
          <cell r="BV181">
            <v>1.117</v>
          </cell>
          <cell r="BW181">
            <v>0</v>
          </cell>
          <cell r="BX181">
            <v>100</v>
          </cell>
          <cell r="BY181">
            <v>1.117</v>
          </cell>
          <cell r="BZ181">
            <v>24</v>
          </cell>
          <cell r="CA181">
            <v>95.35</v>
          </cell>
          <cell r="CB181">
            <v>0</v>
          </cell>
          <cell r="CD181" t="str">
            <v>HDKM46092</v>
          </cell>
          <cell r="CE181">
            <v>3.117</v>
          </cell>
          <cell r="CF181">
            <v>0</v>
          </cell>
          <cell r="CG181">
            <v>100</v>
          </cell>
          <cell r="CH181">
            <v>3.117</v>
          </cell>
          <cell r="CI181">
            <v>24</v>
          </cell>
          <cell r="CJ181">
            <v>87.01</v>
          </cell>
          <cell r="CK181">
            <v>0</v>
          </cell>
          <cell r="CM181" t="str">
            <v>HDKM46092</v>
          </cell>
          <cell r="CN181">
            <v>0.33300000000000002</v>
          </cell>
          <cell r="CO181">
            <v>0</v>
          </cell>
          <cell r="CP181">
            <v>100</v>
          </cell>
          <cell r="CQ181">
            <v>0.33300000000000002</v>
          </cell>
          <cell r="CR181">
            <v>24</v>
          </cell>
          <cell r="CS181">
            <v>98.61</v>
          </cell>
          <cell r="CT181">
            <v>0.33</v>
          </cell>
          <cell r="CV181" t="str">
            <v>HDKM46092</v>
          </cell>
          <cell r="CW181">
            <v>0</v>
          </cell>
          <cell r="CZ181">
            <v>0</v>
          </cell>
          <cell r="DA181">
            <v>24</v>
          </cell>
          <cell r="DB181">
            <v>100</v>
          </cell>
          <cell r="DC181">
            <v>0</v>
          </cell>
          <cell r="DE181" t="str">
            <v>HDKM46092</v>
          </cell>
          <cell r="DF181">
            <v>6.5</v>
          </cell>
          <cell r="DG181">
            <v>0</v>
          </cell>
          <cell r="DH181">
            <v>100</v>
          </cell>
          <cell r="DI181">
            <v>6.5</v>
          </cell>
          <cell r="DJ181">
            <v>24</v>
          </cell>
          <cell r="DK181">
            <v>72.92</v>
          </cell>
          <cell r="DN181" t="str">
            <v>HDKM46092</v>
          </cell>
          <cell r="DO181">
            <v>5.8339999999999996</v>
          </cell>
          <cell r="DP181">
            <v>79.997</v>
          </cell>
          <cell r="DQ181">
            <v>20.003</v>
          </cell>
          <cell r="DR181">
            <v>5.8339999999999996</v>
          </cell>
          <cell r="DS181">
            <v>24</v>
          </cell>
          <cell r="DT181">
            <v>75.69</v>
          </cell>
          <cell r="DU181">
            <v>5.83</v>
          </cell>
          <cell r="DW181" t="str">
            <v>HDKM46092</v>
          </cell>
          <cell r="DX181">
            <v>0</v>
          </cell>
          <cell r="EA181">
            <v>0</v>
          </cell>
          <cell r="EB181">
            <v>24</v>
          </cell>
          <cell r="EC181">
            <v>100</v>
          </cell>
          <cell r="ED181">
            <v>0</v>
          </cell>
          <cell r="EF181" t="str">
            <v>HDKM46092</v>
          </cell>
          <cell r="EG181">
            <v>0</v>
          </cell>
          <cell r="EJ181">
            <v>0</v>
          </cell>
          <cell r="EK181">
            <v>24</v>
          </cell>
          <cell r="EL181">
            <v>100</v>
          </cell>
          <cell r="EM181">
            <v>0</v>
          </cell>
          <cell r="EO181" t="str">
            <v>HDKM46092</v>
          </cell>
          <cell r="EP181">
            <v>6.4</v>
          </cell>
          <cell r="EQ181">
            <v>0</v>
          </cell>
          <cell r="ER181">
            <v>100</v>
          </cell>
          <cell r="ES181">
            <v>6.4</v>
          </cell>
          <cell r="ET181">
            <v>24</v>
          </cell>
          <cell r="EU181">
            <v>73.33</v>
          </cell>
          <cell r="EV181">
            <v>6.4</v>
          </cell>
          <cell r="EX181" t="str">
            <v>HDKM46092</v>
          </cell>
          <cell r="EY181">
            <v>2.6</v>
          </cell>
          <cell r="EZ181">
            <v>0</v>
          </cell>
          <cell r="FA181">
            <v>100</v>
          </cell>
          <cell r="FB181">
            <v>2.6</v>
          </cell>
          <cell r="FC181">
            <v>24</v>
          </cell>
          <cell r="FD181">
            <v>89.17</v>
          </cell>
          <cell r="FE181">
            <v>0</v>
          </cell>
          <cell r="FG181" t="str">
            <v>HDKM46092</v>
          </cell>
          <cell r="FH181">
            <v>1.617</v>
          </cell>
          <cell r="FI181">
            <v>0</v>
          </cell>
          <cell r="FJ181">
            <v>100</v>
          </cell>
          <cell r="FK181">
            <v>1.617</v>
          </cell>
          <cell r="FL181">
            <v>24</v>
          </cell>
          <cell r="FM181">
            <v>93.26</v>
          </cell>
          <cell r="FN181">
            <v>0</v>
          </cell>
          <cell r="FP181" t="str">
            <v>HDKM46092</v>
          </cell>
          <cell r="FQ181">
            <v>0</v>
          </cell>
          <cell r="FT181">
            <v>0</v>
          </cell>
          <cell r="FU181">
            <v>24</v>
          </cell>
          <cell r="FV181">
            <v>100</v>
          </cell>
          <cell r="FW181">
            <v>0</v>
          </cell>
          <cell r="FY181" t="str">
            <v>HDKM46092</v>
          </cell>
          <cell r="FZ181">
            <v>14.666</v>
          </cell>
          <cell r="GA181">
            <v>95.451999999999998</v>
          </cell>
          <cell r="GB181">
            <v>4.548</v>
          </cell>
          <cell r="GC181">
            <v>14.666</v>
          </cell>
          <cell r="GD181">
            <v>24</v>
          </cell>
          <cell r="GE181">
            <v>38.89</v>
          </cell>
          <cell r="GF181">
            <v>0</v>
          </cell>
          <cell r="GH181" t="str">
            <v>HDKM46092</v>
          </cell>
          <cell r="GI181">
            <v>9</v>
          </cell>
          <cell r="GJ181">
            <v>100</v>
          </cell>
          <cell r="GK181">
            <v>0</v>
          </cell>
          <cell r="GL181">
            <v>9</v>
          </cell>
          <cell r="GM181">
            <v>24</v>
          </cell>
          <cell r="GN181">
            <v>62.5</v>
          </cell>
          <cell r="GO181">
            <v>0</v>
          </cell>
          <cell r="GQ181" t="str">
            <v>HDKM46092</v>
          </cell>
          <cell r="GR181">
            <v>4</v>
          </cell>
          <cell r="GS181">
            <v>0</v>
          </cell>
          <cell r="GT181">
            <v>100</v>
          </cell>
          <cell r="GU181">
            <v>4</v>
          </cell>
          <cell r="GV181">
            <v>24</v>
          </cell>
          <cell r="GW181">
            <v>83.33</v>
          </cell>
          <cell r="GX181">
            <v>0</v>
          </cell>
          <cell r="GZ181" t="str">
            <v>HDKM46092</v>
          </cell>
          <cell r="HA181">
            <v>8.3000000000000004E-2</v>
          </cell>
          <cell r="HB181">
            <v>0</v>
          </cell>
          <cell r="HC181">
            <v>100</v>
          </cell>
          <cell r="HD181">
            <v>8.3000000000000004E-2</v>
          </cell>
          <cell r="HE181">
            <v>24</v>
          </cell>
          <cell r="HF181">
            <v>99.65</v>
          </cell>
          <cell r="HG181">
            <v>0</v>
          </cell>
          <cell r="HI181" t="str">
            <v>HDKM46092</v>
          </cell>
          <cell r="HJ181">
            <v>7.9329999999999998</v>
          </cell>
          <cell r="HK181">
            <v>0</v>
          </cell>
          <cell r="HL181">
            <v>100</v>
          </cell>
          <cell r="HM181">
            <v>7.9329999999999998</v>
          </cell>
          <cell r="HN181">
            <v>24</v>
          </cell>
          <cell r="HO181">
            <v>66.95</v>
          </cell>
          <cell r="HP181">
            <v>7.93</v>
          </cell>
          <cell r="HR181" t="str">
            <v>HDKM46092</v>
          </cell>
          <cell r="HS181">
            <v>0</v>
          </cell>
          <cell r="HV181">
            <v>0</v>
          </cell>
          <cell r="HW181">
            <v>24</v>
          </cell>
          <cell r="HX181">
            <v>100</v>
          </cell>
          <cell r="HY181">
            <v>0</v>
          </cell>
          <cell r="IA181" t="str">
            <v>HDKM46092</v>
          </cell>
          <cell r="IB181">
            <v>3.65</v>
          </cell>
          <cell r="IC181">
            <v>100</v>
          </cell>
          <cell r="ID181">
            <v>0</v>
          </cell>
          <cell r="IE181">
            <v>3.65</v>
          </cell>
          <cell r="IF181">
            <v>24</v>
          </cell>
          <cell r="IG181">
            <v>84.79</v>
          </cell>
          <cell r="IH181">
            <v>0</v>
          </cell>
          <cell r="IJ181" t="str">
            <v>HDKM46092</v>
          </cell>
          <cell r="IK181">
            <v>0</v>
          </cell>
          <cell r="IN181">
            <v>0</v>
          </cell>
          <cell r="IO181">
            <v>24</v>
          </cell>
          <cell r="IP181">
            <v>100</v>
          </cell>
          <cell r="IQ181">
            <v>0</v>
          </cell>
        </row>
        <row r="182">
          <cell r="A182" t="str">
            <v>HDKM78018</v>
          </cell>
          <cell r="B182">
            <v>0</v>
          </cell>
          <cell r="E182">
            <v>0</v>
          </cell>
          <cell r="F182">
            <v>24</v>
          </cell>
          <cell r="G182">
            <v>100</v>
          </cell>
          <cell r="H182">
            <v>0</v>
          </cell>
          <cell r="J182" t="str">
            <v>HDKM78018</v>
          </cell>
          <cell r="K182">
            <v>8.3160000000000007</v>
          </cell>
          <cell r="L182">
            <v>0</v>
          </cell>
          <cell r="M182">
            <v>100</v>
          </cell>
          <cell r="N182">
            <v>8.3160000000000007</v>
          </cell>
          <cell r="O182">
            <v>24</v>
          </cell>
          <cell r="P182">
            <v>65.349999999999994</v>
          </cell>
          <cell r="Q182">
            <v>0</v>
          </cell>
          <cell r="S182" t="str">
            <v>HDKM78018</v>
          </cell>
          <cell r="T182">
            <v>0</v>
          </cell>
          <cell r="W182">
            <v>0</v>
          </cell>
          <cell r="X182">
            <v>24</v>
          </cell>
          <cell r="Y182">
            <v>100</v>
          </cell>
          <cell r="Z182">
            <v>0</v>
          </cell>
          <cell r="AB182" t="str">
            <v>HDKM78018</v>
          </cell>
          <cell r="AC182">
            <v>6.5170000000000003</v>
          </cell>
          <cell r="AD182">
            <v>0</v>
          </cell>
          <cell r="AE182">
            <v>100</v>
          </cell>
          <cell r="AF182">
            <v>6.5170000000000003</v>
          </cell>
          <cell r="AG182">
            <v>24</v>
          </cell>
          <cell r="AH182">
            <v>72.849999999999994</v>
          </cell>
          <cell r="AI182">
            <v>0</v>
          </cell>
          <cell r="AK182" t="str">
            <v>HDKM78018</v>
          </cell>
          <cell r="AL182">
            <v>1.75</v>
          </cell>
          <cell r="AM182">
            <v>0</v>
          </cell>
          <cell r="AN182">
            <v>100</v>
          </cell>
          <cell r="AO182">
            <v>1.75</v>
          </cell>
          <cell r="AP182">
            <v>24</v>
          </cell>
          <cell r="AQ182">
            <v>92.71</v>
          </cell>
          <cell r="AR182">
            <v>0</v>
          </cell>
          <cell r="AT182" t="str">
            <v>HDKM78018</v>
          </cell>
          <cell r="AU182">
            <v>2.1160000000000001</v>
          </cell>
          <cell r="AV182">
            <v>0</v>
          </cell>
          <cell r="AW182">
            <v>100</v>
          </cell>
          <cell r="AX182">
            <v>2.1160000000000001</v>
          </cell>
          <cell r="AY182">
            <v>24</v>
          </cell>
          <cell r="AZ182">
            <v>91.18</v>
          </cell>
          <cell r="BA182">
            <v>2.12</v>
          </cell>
          <cell r="BC182" t="str">
            <v>HDKM78018</v>
          </cell>
          <cell r="BD182">
            <v>1.367</v>
          </cell>
          <cell r="BE182">
            <v>0</v>
          </cell>
          <cell r="BF182">
            <v>100</v>
          </cell>
          <cell r="BG182">
            <v>1.367</v>
          </cell>
          <cell r="BH182">
            <v>24</v>
          </cell>
          <cell r="BI182">
            <v>94.3</v>
          </cell>
          <cell r="BJ182">
            <v>0</v>
          </cell>
          <cell r="BL182" t="str">
            <v>HDKM78018</v>
          </cell>
          <cell r="BM182">
            <v>12.917</v>
          </cell>
          <cell r="BN182">
            <v>0</v>
          </cell>
          <cell r="BO182">
            <v>100</v>
          </cell>
          <cell r="BP182">
            <v>12.917</v>
          </cell>
          <cell r="BQ182">
            <v>24</v>
          </cell>
          <cell r="BR182">
            <v>46.18</v>
          </cell>
          <cell r="BS182">
            <v>12.92</v>
          </cell>
          <cell r="BU182" t="str">
            <v>HDKM78018</v>
          </cell>
          <cell r="BV182">
            <v>6.4</v>
          </cell>
          <cell r="BW182">
            <v>0</v>
          </cell>
          <cell r="BX182">
            <v>100</v>
          </cell>
          <cell r="BY182">
            <v>6.4</v>
          </cell>
          <cell r="BZ182">
            <v>24</v>
          </cell>
          <cell r="CA182">
            <v>73.33</v>
          </cell>
          <cell r="CB182">
            <v>6.4</v>
          </cell>
          <cell r="CD182" t="str">
            <v>HDKM78018</v>
          </cell>
          <cell r="CE182">
            <v>0</v>
          </cell>
          <cell r="CH182">
            <v>0</v>
          </cell>
          <cell r="CI182">
            <v>24</v>
          </cell>
          <cell r="CJ182">
            <v>100</v>
          </cell>
          <cell r="CK182">
            <v>0</v>
          </cell>
          <cell r="CM182" t="str">
            <v>HDKM78018</v>
          </cell>
          <cell r="CN182">
            <v>0.16700000000000001</v>
          </cell>
          <cell r="CO182">
            <v>0</v>
          </cell>
          <cell r="CP182">
            <v>100</v>
          </cell>
          <cell r="CQ182">
            <v>0.16700000000000001</v>
          </cell>
          <cell r="CR182">
            <v>24</v>
          </cell>
          <cell r="CS182">
            <v>99.3</v>
          </cell>
          <cell r="CT182">
            <v>0.17</v>
          </cell>
          <cell r="CV182" t="str">
            <v>HDKM78018</v>
          </cell>
          <cell r="CW182">
            <v>12.75</v>
          </cell>
          <cell r="CX182">
            <v>0</v>
          </cell>
          <cell r="CY182">
            <v>100</v>
          </cell>
          <cell r="CZ182">
            <v>12.75</v>
          </cell>
          <cell r="DA182">
            <v>24</v>
          </cell>
          <cell r="DB182">
            <v>46.88</v>
          </cell>
          <cell r="DC182">
            <v>12.75</v>
          </cell>
          <cell r="DE182" t="str">
            <v>HDKM78018</v>
          </cell>
          <cell r="DF182">
            <v>24</v>
          </cell>
          <cell r="DG182">
            <v>0</v>
          </cell>
          <cell r="DH182">
            <v>100</v>
          </cell>
          <cell r="DI182">
            <v>24</v>
          </cell>
          <cell r="DJ182">
            <v>24</v>
          </cell>
          <cell r="DK182">
            <v>0</v>
          </cell>
          <cell r="DN182" t="str">
            <v>HDKM78018</v>
          </cell>
          <cell r="DO182">
            <v>24</v>
          </cell>
          <cell r="DP182">
            <v>0</v>
          </cell>
          <cell r="DQ182">
            <v>100</v>
          </cell>
          <cell r="DR182">
            <v>24</v>
          </cell>
          <cell r="DS182">
            <v>24</v>
          </cell>
          <cell r="DT182">
            <v>0</v>
          </cell>
          <cell r="DU182">
            <v>0</v>
          </cell>
          <cell r="DW182" t="str">
            <v>HDKM78018</v>
          </cell>
          <cell r="DX182">
            <v>13.65</v>
          </cell>
          <cell r="DY182">
            <v>0</v>
          </cell>
          <cell r="DZ182">
            <v>100</v>
          </cell>
          <cell r="EA182">
            <v>13.65</v>
          </cell>
          <cell r="EB182">
            <v>24</v>
          </cell>
          <cell r="EC182">
            <v>43.13</v>
          </cell>
          <cell r="ED182">
            <v>13.65</v>
          </cell>
          <cell r="EF182" t="str">
            <v>HDKM78018</v>
          </cell>
          <cell r="EG182">
            <v>2.6669999999999998</v>
          </cell>
          <cell r="EH182">
            <v>0</v>
          </cell>
          <cell r="EI182">
            <v>100</v>
          </cell>
          <cell r="EJ182">
            <v>2.6669999999999998</v>
          </cell>
          <cell r="EK182">
            <v>24</v>
          </cell>
          <cell r="EL182">
            <v>88.89</v>
          </cell>
          <cell r="EM182">
            <v>0</v>
          </cell>
          <cell r="EO182" t="str">
            <v>HDKM78018</v>
          </cell>
          <cell r="EP182">
            <v>5.2329999999999997</v>
          </cell>
          <cell r="EQ182">
            <v>0</v>
          </cell>
          <cell r="ER182">
            <v>100</v>
          </cell>
          <cell r="ES182">
            <v>5.2329999999999997</v>
          </cell>
          <cell r="ET182">
            <v>24</v>
          </cell>
          <cell r="EU182">
            <v>78.2</v>
          </cell>
          <cell r="EV182">
            <v>0</v>
          </cell>
          <cell r="EX182" t="str">
            <v>HDKM78018</v>
          </cell>
          <cell r="EY182">
            <v>3.8330000000000002</v>
          </cell>
          <cell r="EZ182">
            <v>0</v>
          </cell>
          <cell r="FA182">
            <v>100</v>
          </cell>
          <cell r="FB182">
            <v>3.8330000000000002</v>
          </cell>
          <cell r="FC182">
            <v>24</v>
          </cell>
          <cell r="FD182">
            <v>84.03</v>
          </cell>
          <cell r="FE182">
            <v>3.83</v>
          </cell>
          <cell r="FG182" t="str">
            <v>HDKM78018</v>
          </cell>
          <cell r="FH182">
            <v>2.15</v>
          </cell>
          <cell r="FI182">
            <v>0</v>
          </cell>
          <cell r="FJ182">
            <v>100</v>
          </cell>
          <cell r="FK182">
            <v>2.15</v>
          </cell>
          <cell r="FL182">
            <v>24</v>
          </cell>
          <cell r="FM182">
            <v>91.04</v>
          </cell>
          <cell r="FN182">
            <v>0</v>
          </cell>
          <cell r="FP182" t="str">
            <v>HDKM78018</v>
          </cell>
          <cell r="FQ182">
            <v>2.6829999999999998</v>
          </cell>
          <cell r="FR182">
            <v>0</v>
          </cell>
          <cell r="FS182">
            <v>100</v>
          </cell>
          <cell r="FT182">
            <v>2.6829999999999998</v>
          </cell>
          <cell r="FU182">
            <v>24</v>
          </cell>
          <cell r="FV182">
            <v>88.82</v>
          </cell>
          <cell r="FW182">
            <v>2.68</v>
          </cell>
          <cell r="FY182" t="str">
            <v>HDKM78018</v>
          </cell>
          <cell r="FZ182">
            <v>2.8340000000000001</v>
          </cell>
          <cell r="GA182">
            <v>0</v>
          </cell>
          <cell r="GB182">
            <v>100</v>
          </cell>
          <cell r="GC182">
            <v>2.8340000000000001</v>
          </cell>
          <cell r="GD182">
            <v>24</v>
          </cell>
          <cell r="GE182">
            <v>88.19</v>
          </cell>
          <cell r="GF182">
            <v>0</v>
          </cell>
          <cell r="GH182" t="str">
            <v>HDKM78018</v>
          </cell>
          <cell r="GI182">
            <v>1.5169999999999999</v>
          </cell>
          <cell r="GJ182">
            <v>0</v>
          </cell>
          <cell r="GK182">
            <v>100</v>
          </cell>
          <cell r="GL182">
            <v>1.5169999999999999</v>
          </cell>
          <cell r="GM182">
            <v>24</v>
          </cell>
          <cell r="GN182">
            <v>93.68</v>
          </cell>
          <cell r="GO182">
            <v>0</v>
          </cell>
          <cell r="GQ182" t="str">
            <v>HDKM78018</v>
          </cell>
          <cell r="GR182">
            <v>7.0510000000000002</v>
          </cell>
          <cell r="GS182">
            <v>93.858999999999995</v>
          </cell>
          <cell r="GT182">
            <v>6.141</v>
          </cell>
          <cell r="GU182">
            <v>7.0510000000000002</v>
          </cell>
          <cell r="GV182">
            <v>24</v>
          </cell>
          <cell r="GW182">
            <v>70.62</v>
          </cell>
          <cell r="GX182">
            <v>0</v>
          </cell>
          <cell r="GZ182" t="str">
            <v>HDKM78018</v>
          </cell>
          <cell r="HA182">
            <v>24</v>
          </cell>
          <cell r="HB182">
            <v>100</v>
          </cell>
          <cell r="HC182">
            <v>0</v>
          </cell>
          <cell r="HD182">
            <v>24</v>
          </cell>
          <cell r="HE182">
            <v>24</v>
          </cell>
          <cell r="HF182">
            <v>0</v>
          </cell>
          <cell r="HG182">
            <v>0</v>
          </cell>
          <cell r="HI182" t="str">
            <v>HDKM78018</v>
          </cell>
          <cell r="HJ182">
            <v>24</v>
          </cell>
          <cell r="HK182">
            <v>100</v>
          </cell>
          <cell r="HL182">
            <v>0</v>
          </cell>
          <cell r="HM182">
            <v>24</v>
          </cell>
          <cell r="HN182">
            <v>24</v>
          </cell>
          <cell r="HO182">
            <v>0</v>
          </cell>
          <cell r="HP182">
            <v>0</v>
          </cell>
          <cell r="HR182" t="str">
            <v>HDKM78018</v>
          </cell>
          <cell r="HS182">
            <v>24</v>
          </cell>
          <cell r="HT182">
            <v>100</v>
          </cell>
          <cell r="HU182">
            <v>0</v>
          </cell>
          <cell r="HV182">
            <v>24</v>
          </cell>
          <cell r="HW182">
            <v>24</v>
          </cell>
          <cell r="HX182">
            <v>0</v>
          </cell>
          <cell r="HY182">
            <v>24</v>
          </cell>
          <cell r="IA182" t="str">
            <v>HDKM78018</v>
          </cell>
          <cell r="IB182">
            <v>24</v>
          </cell>
          <cell r="IC182">
            <v>100</v>
          </cell>
          <cell r="ID182">
            <v>0</v>
          </cell>
          <cell r="IE182">
            <v>24</v>
          </cell>
          <cell r="IF182">
            <v>24</v>
          </cell>
          <cell r="IG182">
            <v>0</v>
          </cell>
          <cell r="IH182">
            <v>0</v>
          </cell>
          <cell r="IJ182" t="str">
            <v>HDKM78018</v>
          </cell>
          <cell r="IK182">
            <v>24</v>
          </cell>
          <cell r="IL182">
            <v>100</v>
          </cell>
          <cell r="IM182">
            <v>0</v>
          </cell>
          <cell r="IN182">
            <v>24</v>
          </cell>
          <cell r="IO182">
            <v>24</v>
          </cell>
          <cell r="IP182">
            <v>0</v>
          </cell>
          <cell r="IQ182">
            <v>0</v>
          </cell>
        </row>
        <row r="183">
          <cell r="A183" t="str">
            <v>HDKM78019</v>
          </cell>
          <cell r="B183">
            <v>24</v>
          </cell>
          <cell r="C183">
            <v>100</v>
          </cell>
          <cell r="D183">
            <v>0</v>
          </cell>
          <cell r="E183">
            <v>24</v>
          </cell>
          <cell r="F183">
            <v>24</v>
          </cell>
          <cell r="G183">
            <v>0</v>
          </cell>
          <cell r="H183">
            <v>0</v>
          </cell>
          <cell r="J183" t="str">
            <v>HDKM78019</v>
          </cell>
          <cell r="K183">
            <v>24</v>
          </cell>
          <cell r="L183">
            <v>100</v>
          </cell>
          <cell r="M183">
            <v>0</v>
          </cell>
          <cell r="N183">
            <v>24</v>
          </cell>
          <cell r="O183">
            <v>24</v>
          </cell>
          <cell r="P183">
            <v>0</v>
          </cell>
          <cell r="Q183">
            <v>0</v>
          </cell>
          <cell r="S183" t="str">
            <v>HDKM78019</v>
          </cell>
          <cell r="T183">
            <v>24</v>
          </cell>
          <cell r="U183">
            <v>100</v>
          </cell>
          <cell r="V183">
            <v>0</v>
          </cell>
          <cell r="W183">
            <v>24</v>
          </cell>
          <cell r="X183">
            <v>24</v>
          </cell>
          <cell r="Y183">
            <v>0</v>
          </cell>
          <cell r="Z183">
            <v>0</v>
          </cell>
          <cell r="AB183" t="str">
            <v>HDKM78019</v>
          </cell>
          <cell r="AC183">
            <v>24</v>
          </cell>
          <cell r="AD183">
            <v>100</v>
          </cell>
          <cell r="AE183">
            <v>0</v>
          </cell>
          <cell r="AF183">
            <v>24</v>
          </cell>
          <cell r="AG183">
            <v>24</v>
          </cell>
          <cell r="AH183">
            <v>0</v>
          </cell>
          <cell r="AI183">
            <v>0</v>
          </cell>
          <cell r="AK183" t="str">
            <v>HDKM78019</v>
          </cell>
          <cell r="AL183">
            <v>24</v>
          </cell>
          <cell r="AM183">
            <v>100</v>
          </cell>
          <cell r="AN183">
            <v>0</v>
          </cell>
          <cell r="AO183">
            <v>24</v>
          </cell>
          <cell r="AP183">
            <v>24</v>
          </cell>
          <cell r="AQ183">
            <v>0</v>
          </cell>
          <cell r="AR183">
            <v>0</v>
          </cell>
          <cell r="AT183" t="str">
            <v>HDKM78019</v>
          </cell>
          <cell r="AU183">
            <v>24</v>
          </cell>
          <cell r="AV183">
            <v>100</v>
          </cell>
          <cell r="AW183">
            <v>0</v>
          </cell>
          <cell r="AX183">
            <v>24</v>
          </cell>
          <cell r="AY183">
            <v>24</v>
          </cell>
          <cell r="AZ183">
            <v>0</v>
          </cell>
          <cell r="BA183">
            <v>0</v>
          </cell>
          <cell r="BC183" t="str">
            <v>HDKM78019</v>
          </cell>
          <cell r="BD183">
            <v>24</v>
          </cell>
          <cell r="BE183">
            <v>100</v>
          </cell>
          <cell r="BF183">
            <v>0</v>
          </cell>
          <cell r="BG183">
            <v>24</v>
          </cell>
          <cell r="BH183">
            <v>24</v>
          </cell>
          <cell r="BI183">
            <v>0</v>
          </cell>
          <cell r="BJ183">
            <v>0</v>
          </cell>
          <cell r="BL183" t="str">
            <v>HDKM78019</v>
          </cell>
          <cell r="BM183">
            <v>24</v>
          </cell>
          <cell r="BN183">
            <v>100</v>
          </cell>
          <cell r="BO183">
            <v>0</v>
          </cell>
          <cell r="BP183">
            <v>24</v>
          </cell>
          <cell r="BQ183">
            <v>24</v>
          </cell>
          <cell r="BR183">
            <v>0</v>
          </cell>
          <cell r="BS183">
            <v>24</v>
          </cell>
          <cell r="BU183" t="str">
            <v>HDKM78019</v>
          </cell>
          <cell r="BV183">
            <v>24</v>
          </cell>
          <cell r="BW183">
            <v>100</v>
          </cell>
          <cell r="BX183">
            <v>0</v>
          </cell>
          <cell r="BY183">
            <v>24</v>
          </cell>
          <cell r="BZ183">
            <v>24</v>
          </cell>
          <cell r="CA183">
            <v>0</v>
          </cell>
          <cell r="CB183">
            <v>0</v>
          </cell>
          <cell r="CD183" t="str">
            <v>HDKM78019</v>
          </cell>
          <cell r="CE183">
            <v>16.817</v>
          </cell>
          <cell r="CF183">
            <v>78.296000000000006</v>
          </cell>
          <cell r="CG183">
            <v>21.704000000000001</v>
          </cell>
          <cell r="CH183">
            <v>18.117000000000001</v>
          </cell>
          <cell r="CI183">
            <v>24</v>
          </cell>
          <cell r="CJ183">
            <v>24.51</v>
          </cell>
          <cell r="CK183">
            <v>0</v>
          </cell>
          <cell r="CM183" t="str">
            <v>HDKM78019</v>
          </cell>
          <cell r="CN183">
            <v>3.8170000000000002</v>
          </cell>
          <cell r="CO183">
            <v>0</v>
          </cell>
          <cell r="CP183">
            <v>100</v>
          </cell>
          <cell r="CQ183">
            <v>3.8170000000000002</v>
          </cell>
          <cell r="CR183">
            <v>24</v>
          </cell>
          <cell r="CS183">
            <v>84.1</v>
          </cell>
          <cell r="CT183">
            <v>0</v>
          </cell>
          <cell r="CV183" t="str">
            <v>HDKM78019</v>
          </cell>
          <cell r="CW183">
            <v>3.601</v>
          </cell>
          <cell r="CX183">
            <v>0</v>
          </cell>
          <cell r="CY183">
            <v>100</v>
          </cell>
          <cell r="CZ183">
            <v>3.601</v>
          </cell>
          <cell r="DA183">
            <v>24</v>
          </cell>
          <cell r="DB183">
            <v>85</v>
          </cell>
          <cell r="DC183">
            <v>0</v>
          </cell>
          <cell r="DE183" t="str">
            <v>HDKM78019</v>
          </cell>
          <cell r="DF183">
            <v>7.883</v>
          </cell>
          <cell r="DG183">
            <v>0</v>
          </cell>
          <cell r="DH183">
            <v>100</v>
          </cell>
          <cell r="DI183">
            <v>7.883</v>
          </cell>
          <cell r="DJ183">
            <v>24</v>
          </cell>
          <cell r="DK183">
            <v>67.150000000000006</v>
          </cell>
          <cell r="DN183" t="str">
            <v>HDKM78019</v>
          </cell>
          <cell r="DO183">
            <v>14.3</v>
          </cell>
          <cell r="DP183">
            <v>0</v>
          </cell>
          <cell r="DQ183">
            <v>100</v>
          </cell>
          <cell r="DR183">
            <v>14.3</v>
          </cell>
          <cell r="DS183">
            <v>24</v>
          </cell>
          <cell r="DT183">
            <v>40.42</v>
          </cell>
          <cell r="DU183">
            <v>14.3</v>
          </cell>
          <cell r="DW183" t="str">
            <v>HDKM78019</v>
          </cell>
          <cell r="DX183">
            <v>7.4169999999999998</v>
          </cell>
          <cell r="DY183">
            <v>0</v>
          </cell>
          <cell r="DZ183">
            <v>100</v>
          </cell>
          <cell r="EA183">
            <v>7.4169999999999998</v>
          </cell>
          <cell r="EB183">
            <v>24</v>
          </cell>
          <cell r="EC183">
            <v>69.099999999999994</v>
          </cell>
          <cell r="ED183">
            <v>2.4700000000000002</v>
          </cell>
          <cell r="EF183" t="str">
            <v>HDKM78019</v>
          </cell>
          <cell r="EG183">
            <v>4.4320000000000004</v>
          </cell>
          <cell r="EH183">
            <v>6.3849999999999998</v>
          </cell>
          <cell r="EI183">
            <v>93.614999999999995</v>
          </cell>
          <cell r="EJ183">
            <v>4.4320000000000004</v>
          </cell>
          <cell r="EK183">
            <v>24</v>
          </cell>
          <cell r="EL183">
            <v>81.53</v>
          </cell>
          <cell r="EM183">
            <v>0</v>
          </cell>
          <cell r="EO183" t="str">
            <v>HDKM78019</v>
          </cell>
          <cell r="EP183">
            <v>6.3659999999999997</v>
          </cell>
          <cell r="EQ183">
            <v>0</v>
          </cell>
          <cell r="ER183">
            <v>100</v>
          </cell>
          <cell r="ES183">
            <v>6.3659999999999997</v>
          </cell>
          <cell r="ET183">
            <v>24</v>
          </cell>
          <cell r="EU183">
            <v>73.48</v>
          </cell>
          <cell r="EV183">
            <v>0</v>
          </cell>
          <cell r="EX183" t="str">
            <v>HDKM78019</v>
          </cell>
          <cell r="EY183">
            <v>14.766999999999999</v>
          </cell>
          <cell r="EZ183">
            <v>0</v>
          </cell>
          <cell r="FA183">
            <v>100</v>
          </cell>
          <cell r="FB183">
            <v>14.766999999999999</v>
          </cell>
          <cell r="FC183">
            <v>24</v>
          </cell>
          <cell r="FD183">
            <v>38.47</v>
          </cell>
          <cell r="FE183">
            <v>0</v>
          </cell>
          <cell r="FG183" t="str">
            <v>HDKM78019</v>
          </cell>
          <cell r="FH183">
            <v>8.4830000000000005</v>
          </cell>
          <cell r="FI183">
            <v>0</v>
          </cell>
          <cell r="FJ183">
            <v>100</v>
          </cell>
          <cell r="FK183">
            <v>8.4830000000000005</v>
          </cell>
          <cell r="FL183">
            <v>24</v>
          </cell>
          <cell r="FM183">
            <v>64.650000000000006</v>
          </cell>
          <cell r="FN183">
            <v>0</v>
          </cell>
          <cell r="FP183" t="str">
            <v>HDKM78019</v>
          </cell>
          <cell r="FQ183">
            <v>8.1329999999999991</v>
          </cell>
          <cell r="FR183">
            <v>0</v>
          </cell>
          <cell r="FS183">
            <v>100</v>
          </cell>
          <cell r="FT183">
            <v>8.1329999999999991</v>
          </cell>
          <cell r="FU183">
            <v>24</v>
          </cell>
          <cell r="FV183">
            <v>66.11</v>
          </cell>
          <cell r="FW183">
            <v>8.1300000000000008</v>
          </cell>
          <cell r="FY183" t="str">
            <v>HDKM78019</v>
          </cell>
          <cell r="FZ183">
            <v>1.8</v>
          </cell>
          <cell r="GA183">
            <v>0</v>
          </cell>
          <cell r="GB183">
            <v>100</v>
          </cell>
          <cell r="GC183">
            <v>1.8</v>
          </cell>
          <cell r="GD183">
            <v>24</v>
          </cell>
          <cell r="GE183">
            <v>92.5</v>
          </cell>
          <cell r="GF183">
            <v>0</v>
          </cell>
          <cell r="GH183" t="str">
            <v>HDKM78019</v>
          </cell>
          <cell r="GI183">
            <v>8.2159999999999993</v>
          </cell>
          <cell r="GJ183">
            <v>0</v>
          </cell>
          <cell r="GK183">
            <v>100</v>
          </cell>
          <cell r="GL183">
            <v>8.2159999999999993</v>
          </cell>
          <cell r="GM183">
            <v>24</v>
          </cell>
          <cell r="GN183">
            <v>65.77</v>
          </cell>
          <cell r="GO183">
            <v>0</v>
          </cell>
          <cell r="GQ183" t="str">
            <v>HDKM78019</v>
          </cell>
          <cell r="GR183">
            <v>1.633</v>
          </cell>
          <cell r="GS183">
            <v>0</v>
          </cell>
          <cell r="GT183">
            <v>100</v>
          </cell>
          <cell r="GU183">
            <v>1.633</v>
          </cell>
          <cell r="GV183">
            <v>24</v>
          </cell>
          <cell r="GW183">
            <v>93.2</v>
          </cell>
          <cell r="GX183">
            <v>0</v>
          </cell>
          <cell r="GZ183" t="str">
            <v>HDKM78019</v>
          </cell>
          <cell r="HA183">
            <v>0</v>
          </cell>
          <cell r="HD183">
            <v>0</v>
          </cell>
          <cell r="HE183">
            <v>24</v>
          </cell>
          <cell r="HF183">
            <v>100</v>
          </cell>
          <cell r="HG183">
            <v>0</v>
          </cell>
          <cell r="HI183" t="str">
            <v>HDKM78019</v>
          </cell>
          <cell r="HJ183">
            <v>0.96699999999999997</v>
          </cell>
          <cell r="HK183">
            <v>0</v>
          </cell>
          <cell r="HL183">
            <v>100</v>
          </cell>
          <cell r="HM183">
            <v>0.96699999999999997</v>
          </cell>
          <cell r="HN183">
            <v>24</v>
          </cell>
          <cell r="HO183">
            <v>95.97</v>
          </cell>
          <cell r="HP183">
            <v>0</v>
          </cell>
          <cell r="HR183" t="str">
            <v>HDKM78019</v>
          </cell>
          <cell r="HS183">
            <v>6.0670000000000002</v>
          </cell>
          <cell r="HT183">
            <v>0</v>
          </cell>
          <cell r="HU183">
            <v>100</v>
          </cell>
          <cell r="HV183">
            <v>6.0670000000000002</v>
          </cell>
          <cell r="HW183">
            <v>24</v>
          </cell>
          <cell r="HX183">
            <v>74.72</v>
          </cell>
          <cell r="HY183">
            <v>0</v>
          </cell>
          <cell r="IA183" t="str">
            <v>HDKM78019</v>
          </cell>
          <cell r="IB183">
            <v>0.317</v>
          </cell>
          <cell r="IC183">
            <v>0</v>
          </cell>
          <cell r="ID183">
            <v>100</v>
          </cell>
          <cell r="IE183">
            <v>0.317</v>
          </cell>
          <cell r="IF183">
            <v>24</v>
          </cell>
          <cell r="IG183">
            <v>98.68</v>
          </cell>
          <cell r="IH183">
            <v>0</v>
          </cell>
          <cell r="IJ183" t="str">
            <v>HDKM78019</v>
          </cell>
          <cell r="IK183">
            <v>10.351000000000001</v>
          </cell>
          <cell r="IL183">
            <v>0</v>
          </cell>
          <cell r="IM183">
            <v>100</v>
          </cell>
          <cell r="IN183">
            <v>10.351000000000001</v>
          </cell>
          <cell r="IO183">
            <v>24</v>
          </cell>
          <cell r="IP183">
            <v>56.87</v>
          </cell>
          <cell r="IQ183">
            <v>10.35</v>
          </cell>
        </row>
        <row r="184">
          <cell r="A184" t="str">
            <v>HDKM78031</v>
          </cell>
          <cell r="B184">
            <v>17.75</v>
          </cell>
          <cell r="C184">
            <v>0</v>
          </cell>
          <cell r="D184">
            <v>100</v>
          </cell>
          <cell r="E184">
            <v>17.75</v>
          </cell>
          <cell r="F184">
            <v>24</v>
          </cell>
          <cell r="G184">
            <v>26.04</v>
          </cell>
          <cell r="H184">
            <v>0</v>
          </cell>
          <cell r="J184" t="str">
            <v>HDKM78031</v>
          </cell>
          <cell r="K184">
            <v>24</v>
          </cell>
          <cell r="L184">
            <v>89.863</v>
          </cell>
          <cell r="M184">
            <v>10.138</v>
          </cell>
          <cell r="N184">
            <v>24</v>
          </cell>
          <cell r="O184">
            <v>24</v>
          </cell>
          <cell r="P184">
            <v>0</v>
          </cell>
          <cell r="Q184">
            <v>0</v>
          </cell>
          <cell r="S184" t="str">
            <v>HDKM78031</v>
          </cell>
          <cell r="T184">
            <v>24</v>
          </cell>
          <cell r="U184">
            <v>100</v>
          </cell>
          <cell r="V184">
            <v>0</v>
          </cell>
          <cell r="W184">
            <v>24</v>
          </cell>
          <cell r="X184">
            <v>24</v>
          </cell>
          <cell r="Y184">
            <v>0</v>
          </cell>
          <cell r="Z184">
            <v>24</v>
          </cell>
          <cell r="AB184" t="str">
            <v>HDKM78031</v>
          </cell>
          <cell r="AC184">
            <v>15.766999999999999</v>
          </cell>
          <cell r="AD184">
            <v>100</v>
          </cell>
          <cell r="AE184">
            <v>0</v>
          </cell>
          <cell r="AF184">
            <v>15.766999999999999</v>
          </cell>
          <cell r="AG184">
            <v>24</v>
          </cell>
          <cell r="AH184">
            <v>34.299999999999997</v>
          </cell>
          <cell r="AI184">
            <v>0</v>
          </cell>
          <cell r="AK184" t="str">
            <v>HDKM78031</v>
          </cell>
          <cell r="AL184">
            <v>21.65</v>
          </cell>
          <cell r="AM184">
            <v>0</v>
          </cell>
          <cell r="AN184">
            <v>100</v>
          </cell>
          <cell r="AO184">
            <v>21.65</v>
          </cell>
          <cell r="AP184">
            <v>24</v>
          </cell>
          <cell r="AQ184">
            <v>9.7899999999999991</v>
          </cell>
          <cell r="AR184">
            <v>10.83</v>
          </cell>
          <cell r="AT184" t="str">
            <v>HDKM78031</v>
          </cell>
          <cell r="AU184">
            <v>24</v>
          </cell>
          <cell r="AV184">
            <v>79.167000000000002</v>
          </cell>
          <cell r="AW184">
            <v>20.832999999999998</v>
          </cell>
          <cell r="AX184">
            <v>24</v>
          </cell>
          <cell r="AY184">
            <v>24</v>
          </cell>
          <cell r="AZ184">
            <v>0</v>
          </cell>
          <cell r="BA184">
            <v>0</v>
          </cell>
          <cell r="BC184" t="str">
            <v>HDKM78031</v>
          </cell>
          <cell r="BD184">
            <v>24</v>
          </cell>
          <cell r="BE184">
            <v>100</v>
          </cell>
          <cell r="BF184">
            <v>0</v>
          </cell>
          <cell r="BG184">
            <v>24</v>
          </cell>
          <cell r="BH184">
            <v>24</v>
          </cell>
          <cell r="BI184">
            <v>0</v>
          </cell>
          <cell r="BJ184">
            <v>0</v>
          </cell>
          <cell r="BL184" t="str">
            <v>HDKM78031</v>
          </cell>
          <cell r="BM184">
            <v>20.934000000000001</v>
          </cell>
          <cell r="BN184">
            <v>22.533000000000001</v>
          </cell>
          <cell r="BO184">
            <v>77.466999999999999</v>
          </cell>
          <cell r="BP184">
            <v>20.934000000000001</v>
          </cell>
          <cell r="BQ184">
            <v>24</v>
          </cell>
          <cell r="BR184">
            <v>12.78</v>
          </cell>
          <cell r="BS184">
            <v>0</v>
          </cell>
          <cell r="BU184" t="str">
            <v>HDKM78031</v>
          </cell>
          <cell r="BV184">
            <v>24</v>
          </cell>
          <cell r="BW184">
            <v>0</v>
          </cell>
          <cell r="BX184">
            <v>100</v>
          </cell>
          <cell r="BY184">
            <v>24</v>
          </cell>
          <cell r="BZ184">
            <v>24</v>
          </cell>
          <cell r="CA184">
            <v>0</v>
          </cell>
          <cell r="CB184">
            <v>0</v>
          </cell>
          <cell r="CD184" t="str">
            <v>HDKM78031</v>
          </cell>
          <cell r="CE184">
            <v>24</v>
          </cell>
          <cell r="CF184">
            <v>78.403999999999996</v>
          </cell>
          <cell r="CG184">
            <v>21.596</v>
          </cell>
          <cell r="CH184">
            <v>24</v>
          </cell>
          <cell r="CI184">
            <v>24</v>
          </cell>
          <cell r="CJ184">
            <v>0</v>
          </cell>
          <cell r="CK184">
            <v>0</v>
          </cell>
          <cell r="CM184" t="str">
            <v>HDKM78031</v>
          </cell>
          <cell r="CN184">
            <v>12.217000000000001</v>
          </cell>
          <cell r="CO184">
            <v>100</v>
          </cell>
          <cell r="CP184">
            <v>0</v>
          </cell>
          <cell r="CQ184">
            <v>12.217000000000001</v>
          </cell>
          <cell r="CR184">
            <v>24</v>
          </cell>
          <cell r="CS184">
            <v>49.1</v>
          </cell>
          <cell r="CT184">
            <v>0</v>
          </cell>
          <cell r="CV184" t="str">
            <v>HDKM78031</v>
          </cell>
          <cell r="CW184">
            <v>12</v>
          </cell>
          <cell r="CX184">
            <v>0</v>
          </cell>
          <cell r="CY184">
            <v>100</v>
          </cell>
          <cell r="CZ184">
            <v>12</v>
          </cell>
          <cell r="DA184">
            <v>24</v>
          </cell>
          <cell r="DB184">
            <v>50</v>
          </cell>
          <cell r="DC184">
            <v>0</v>
          </cell>
          <cell r="DE184" t="str">
            <v>HDKM78031</v>
          </cell>
          <cell r="DF184">
            <v>24</v>
          </cell>
          <cell r="DG184">
            <v>60.137999999999998</v>
          </cell>
          <cell r="DH184">
            <v>39.863</v>
          </cell>
          <cell r="DI184">
            <v>24</v>
          </cell>
          <cell r="DJ184">
            <v>24</v>
          </cell>
          <cell r="DK184">
            <v>0</v>
          </cell>
          <cell r="DN184" t="str">
            <v>HDKM78031</v>
          </cell>
          <cell r="DO184">
            <v>24</v>
          </cell>
          <cell r="DP184">
            <v>100</v>
          </cell>
          <cell r="DQ184">
            <v>0</v>
          </cell>
          <cell r="DR184">
            <v>24</v>
          </cell>
          <cell r="DS184">
            <v>24</v>
          </cell>
          <cell r="DT184">
            <v>0</v>
          </cell>
          <cell r="DU184">
            <v>0</v>
          </cell>
          <cell r="DW184" t="str">
            <v>HDKM78031</v>
          </cell>
          <cell r="DX184">
            <v>24</v>
          </cell>
          <cell r="DY184">
            <v>100</v>
          </cell>
          <cell r="DZ184">
            <v>0</v>
          </cell>
          <cell r="EA184">
            <v>24</v>
          </cell>
          <cell r="EB184">
            <v>24</v>
          </cell>
          <cell r="EC184">
            <v>0</v>
          </cell>
          <cell r="ED184">
            <v>0</v>
          </cell>
          <cell r="EF184" t="str">
            <v>HDKM78031</v>
          </cell>
          <cell r="EG184">
            <v>24</v>
          </cell>
          <cell r="EH184">
            <v>100</v>
          </cell>
          <cell r="EI184">
            <v>0</v>
          </cell>
          <cell r="EJ184">
            <v>24</v>
          </cell>
          <cell r="EK184">
            <v>24</v>
          </cell>
          <cell r="EL184">
            <v>0</v>
          </cell>
          <cell r="EM184">
            <v>0</v>
          </cell>
          <cell r="EO184" t="str">
            <v>HDKM78031</v>
          </cell>
          <cell r="EP184">
            <v>24</v>
          </cell>
          <cell r="EQ184">
            <v>100</v>
          </cell>
          <cell r="ER184">
            <v>0</v>
          </cell>
          <cell r="ES184">
            <v>24</v>
          </cell>
          <cell r="ET184">
            <v>24</v>
          </cell>
          <cell r="EU184">
            <v>0</v>
          </cell>
          <cell r="EV184">
            <v>0</v>
          </cell>
          <cell r="EX184" t="str">
            <v>HDKM78031</v>
          </cell>
          <cell r="EY184">
            <v>24</v>
          </cell>
          <cell r="EZ184">
            <v>100</v>
          </cell>
          <cell r="FA184">
            <v>0</v>
          </cell>
          <cell r="FB184">
            <v>24</v>
          </cell>
          <cell r="FC184">
            <v>24</v>
          </cell>
          <cell r="FD184">
            <v>0</v>
          </cell>
          <cell r="FE184">
            <v>0</v>
          </cell>
          <cell r="FG184" t="str">
            <v>HDKM78031</v>
          </cell>
          <cell r="FH184">
            <v>24</v>
          </cell>
          <cell r="FI184">
            <v>100</v>
          </cell>
          <cell r="FJ184">
            <v>0</v>
          </cell>
          <cell r="FK184">
            <v>24</v>
          </cell>
          <cell r="FL184">
            <v>24</v>
          </cell>
          <cell r="FM184">
            <v>0</v>
          </cell>
          <cell r="FN184">
            <v>0</v>
          </cell>
          <cell r="FP184" t="str">
            <v>HDKM78031</v>
          </cell>
          <cell r="FQ184">
            <v>24</v>
          </cell>
          <cell r="FR184">
            <v>100</v>
          </cell>
          <cell r="FS184">
            <v>0</v>
          </cell>
          <cell r="FT184">
            <v>24</v>
          </cell>
          <cell r="FU184">
            <v>24</v>
          </cell>
          <cell r="FV184">
            <v>0</v>
          </cell>
          <cell r="FW184">
            <v>0</v>
          </cell>
          <cell r="FY184" t="str">
            <v>HDKM78031</v>
          </cell>
          <cell r="FZ184">
            <v>24</v>
          </cell>
          <cell r="GA184">
            <v>100</v>
          </cell>
          <cell r="GB184">
            <v>0</v>
          </cell>
          <cell r="GC184">
            <v>24</v>
          </cell>
          <cell r="GD184">
            <v>24</v>
          </cell>
          <cell r="GE184">
            <v>0</v>
          </cell>
          <cell r="GF184">
            <v>0</v>
          </cell>
          <cell r="GH184" t="str">
            <v>HDKM78031</v>
          </cell>
          <cell r="GI184">
            <v>0</v>
          </cell>
          <cell r="GL184">
            <v>0</v>
          </cell>
          <cell r="GM184">
            <v>0</v>
          </cell>
          <cell r="GN184">
            <v>0</v>
          </cell>
          <cell r="GO184">
            <v>0</v>
          </cell>
          <cell r="GQ184" t="str">
            <v>HDKM78031</v>
          </cell>
          <cell r="GR184">
            <v>0</v>
          </cell>
          <cell r="GU184">
            <v>0</v>
          </cell>
          <cell r="GV184">
            <v>0</v>
          </cell>
          <cell r="GW184">
            <v>0</v>
          </cell>
          <cell r="GX184">
            <v>0</v>
          </cell>
          <cell r="GZ184" t="str">
            <v>HDKM78031</v>
          </cell>
          <cell r="HA184">
            <v>0</v>
          </cell>
          <cell r="HD184">
            <v>0</v>
          </cell>
          <cell r="HE184">
            <v>0</v>
          </cell>
          <cell r="HF184">
            <v>0</v>
          </cell>
          <cell r="HG184">
            <v>0</v>
          </cell>
          <cell r="HI184" t="str">
            <v>HDKM78031</v>
          </cell>
          <cell r="HJ184">
            <v>0</v>
          </cell>
          <cell r="HM184">
            <v>0</v>
          </cell>
          <cell r="HN184">
            <v>0</v>
          </cell>
          <cell r="HO184">
            <v>0</v>
          </cell>
          <cell r="HP184">
            <v>0</v>
          </cell>
          <cell r="HR184" t="str">
            <v>HDKM78031</v>
          </cell>
          <cell r="HS184">
            <v>0</v>
          </cell>
          <cell r="HV184">
            <v>0</v>
          </cell>
          <cell r="HW184">
            <v>0</v>
          </cell>
          <cell r="HX184">
            <v>0</v>
          </cell>
          <cell r="HY184">
            <v>0</v>
          </cell>
          <cell r="IA184" t="str">
            <v>HDKM78031</v>
          </cell>
          <cell r="IB184">
            <v>0</v>
          </cell>
          <cell r="IE184">
            <v>0</v>
          </cell>
          <cell r="IF184">
            <v>0</v>
          </cell>
          <cell r="IG184">
            <v>0</v>
          </cell>
          <cell r="IH184">
            <v>0</v>
          </cell>
          <cell r="IJ184" t="str">
            <v>HDKM78031</v>
          </cell>
          <cell r="IK184">
            <v>0</v>
          </cell>
          <cell r="IN184">
            <v>0</v>
          </cell>
          <cell r="IO184">
            <v>0</v>
          </cell>
          <cell r="IP184">
            <v>0</v>
          </cell>
          <cell r="IQ184">
            <v>0</v>
          </cell>
        </row>
        <row r="185">
          <cell r="A185" t="str">
            <v>HDKM78032</v>
          </cell>
          <cell r="B185">
            <v>3.2669999999999999</v>
          </cell>
          <cell r="C185">
            <v>0</v>
          </cell>
          <cell r="D185">
            <v>100</v>
          </cell>
          <cell r="E185">
            <v>3.2669999999999999</v>
          </cell>
          <cell r="F185">
            <v>24</v>
          </cell>
          <cell r="G185">
            <v>86.39</v>
          </cell>
          <cell r="H185">
            <v>0</v>
          </cell>
          <cell r="J185" t="str">
            <v>HDKM78032</v>
          </cell>
          <cell r="K185">
            <v>1.45</v>
          </cell>
          <cell r="L185">
            <v>0</v>
          </cell>
          <cell r="M185">
            <v>100</v>
          </cell>
          <cell r="N185">
            <v>1.45</v>
          </cell>
          <cell r="O185">
            <v>24</v>
          </cell>
          <cell r="P185">
            <v>93.96</v>
          </cell>
          <cell r="Q185">
            <v>0</v>
          </cell>
          <cell r="S185" t="str">
            <v>HDKM78032</v>
          </cell>
          <cell r="T185">
            <v>11.65</v>
          </cell>
          <cell r="U185">
            <v>0</v>
          </cell>
          <cell r="V185">
            <v>100</v>
          </cell>
          <cell r="W185">
            <v>11.65</v>
          </cell>
          <cell r="X185">
            <v>24</v>
          </cell>
          <cell r="Y185">
            <v>51.46</v>
          </cell>
          <cell r="Z185">
            <v>0</v>
          </cell>
          <cell r="AB185" t="str">
            <v>HDKM78032</v>
          </cell>
          <cell r="AC185">
            <v>0</v>
          </cell>
          <cell r="AF185">
            <v>12.217000000000001</v>
          </cell>
          <cell r="AG185">
            <v>24</v>
          </cell>
          <cell r="AH185">
            <v>49.1</v>
          </cell>
          <cell r="AI185">
            <v>0</v>
          </cell>
          <cell r="AK185" t="str">
            <v>HDKM78032</v>
          </cell>
          <cell r="AL185">
            <v>2.883</v>
          </cell>
          <cell r="AM185">
            <v>0</v>
          </cell>
          <cell r="AN185">
            <v>100</v>
          </cell>
          <cell r="AO185">
            <v>3.3159999999999998</v>
          </cell>
          <cell r="AP185">
            <v>24</v>
          </cell>
          <cell r="AQ185">
            <v>86.18</v>
          </cell>
          <cell r="AR185">
            <v>2.88</v>
          </cell>
          <cell r="AT185" t="str">
            <v>HDKM78032</v>
          </cell>
          <cell r="AU185">
            <v>0</v>
          </cell>
          <cell r="AX185">
            <v>0</v>
          </cell>
          <cell r="AY185">
            <v>24</v>
          </cell>
          <cell r="AZ185">
            <v>100</v>
          </cell>
          <cell r="BA185">
            <v>0</v>
          </cell>
          <cell r="BC185" t="str">
            <v>HDKM78032</v>
          </cell>
          <cell r="BD185">
            <v>12.766</v>
          </cell>
          <cell r="BE185">
            <v>0</v>
          </cell>
          <cell r="BF185">
            <v>100</v>
          </cell>
          <cell r="BG185">
            <v>12.766</v>
          </cell>
          <cell r="BH185">
            <v>24</v>
          </cell>
          <cell r="BI185">
            <v>46.81</v>
          </cell>
          <cell r="BJ185">
            <v>0</v>
          </cell>
          <cell r="BL185" t="str">
            <v>HDKM78032</v>
          </cell>
          <cell r="BM185">
            <v>8.1329999999999991</v>
          </cell>
          <cell r="BN185">
            <v>58.613</v>
          </cell>
          <cell r="BO185">
            <v>41.387</v>
          </cell>
          <cell r="BP185">
            <v>8.1329999999999991</v>
          </cell>
          <cell r="BQ185">
            <v>24</v>
          </cell>
          <cell r="BR185">
            <v>66.11</v>
          </cell>
          <cell r="BS185">
            <v>8.1300000000000008</v>
          </cell>
          <cell r="BU185" t="str">
            <v>HDKM78032</v>
          </cell>
          <cell r="BV185">
            <v>13.817</v>
          </cell>
          <cell r="BW185">
            <v>0</v>
          </cell>
          <cell r="BX185">
            <v>100</v>
          </cell>
          <cell r="BY185">
            <v>13.817</v>
          </cell>
          <cell r="BZ185">
            <v>24</v>
          </cell>
          <cell r="CA185">
            <v>42.43</v>
          </cell>
          <cell r="CB185">
            <v>0</v>
          </cell>
          <cell r="CD185" t="str">
            <v>HDKM78032</v>
          </cell>
          <cell r="CE185">
            <v>0</v>
          </cell>
          <cell r="CH185">
            <v>0</v>
          </cell>
          <cell r="CI185">
            <v>24</v>
          </cell>
          <cell r="CJ185">
            <v>100</v>
          </cell>
          <cell r="CK185">
            <v>0</v>
          </cell>
          <cell r="CM185" t="str">
            <v>HDKM78032</v>
          </cell>
          <cell r="CN185">
            <v>0</v>
          </cell>
          <cell r="CQ185">
            <v>0</v>
          </cell>
          <cell r="CR185">
            <v>24</v>
          </cell>
          <cell r="CS185">
            <v>100</v>
          </cell>
          <cell r="CT185">
            <v>0</v>
          </cell>
          <cell r="CV185" t="str">
            <v>HDKM78032</v>
          </cell>
          <cell r="CW185">
            <v>0.8</v>
          </cell>
          <cell r="CX185">
            <v>0</v>
          </cell>
          <cell r="CY185">
            <v>100</v>
          </cell>
          <cell r="CZ185">
            <v>0.8</v>
          </cell>
          <cell r="DA185">
            <v>24</v>
          </cell>
          <cell r="DB185">
            <v>96.67</v>
          </cell>
          <cell r="DC185">
            <v>0</v>
          </cell>
          <cell r="DE185" t="str">
            <v>HDKM78032</v>
          </cell>
          <cell r="DF185">
            <v>6.133</v>
          </cell>
          <cell r="DG185">
            <v>0</v>
          </cell>
          <cell r="DH185">
            <v>100</v>
          </cell>
          <cell r="DI185">
            <v>6.133</v>
          </cell>
          <cell r="DJ185">
            <v>24</v>
          </cell>
          <cell r="DK185">
            <v>74.45</v>
          </cell>
          <cell r="DN185" t="str">
            <v>HDKM78032</v>
          </cell>
          <cell r="DO185">
            <v>22.75</v>
          </cell>
          <cell r="DP185">
            <v>0</v>
          </cell>
          <cell r="DQ185">
            <v>100</v>
          </cell>
          <cell r="DR185">
            <v>22.75</v>
          </cell>
          <cell r="DS185">
            <v>24</v>
          </cell>
          <cell r="DT185">
            <v>5.21</v>
          </cell>
          <cell r="DU185">
            <v>22.75</v>
          </cell>
          <cell r="DW185" t="str">
            <v>HDKM78032</v>
          </cell>
          <cell r="DX185">
            <v>20.75</v>
          </cell>
          <cell r="DY185">
            <v>0</v>
          </cell>
          <cell r="DZ185">
            <v>100</v>
          </cell>
          <cell r="EA185">
            <v>20.75</v>
          </cell>
          <cell r="EB185">
            <v>24</v>
          </cell>
          <cell r="EC185">
            <v>13.54</v>
          </cell>
          <cell r="ED185">
            <v>0</v>
          </cell>
          <cell r="EF185" t="str">
            <v>HDKM78032</v>
          </cell>
          <cell r="EG185">
            <v>8.4</v>
          </cell>
          <cell r="EH185">
            <v>0</v>
          </cell>
          <cell r="EI185">
            <v>100</v>
          </cell>
          <cell r="EJ185">
            <v>8.4</v>
          </cell>
          <cell r="EK185">
            <v>24</v>
          </cell>
          <cell r="EL185">
            <v>65</v>
          </cell>
          <cell r="EM185">
            <v>0</v>
          </cell>
          <cell r="EO185" t="str">
            <v>HDKM78032</v>
          </cell>
          <cell r="EP185">
            <v>24</v>
          </cell>
          <cell r="EQ185">
            <v>86.320999999999998</v>
          </cell>
          <cell r="ER185">
            <v>13.679</v>
          </cell>
          <cell r="ES185">
            <v>24</v>
          </cell>
          <cell r="ET185">
            <v>24</v>
          </cell>
          <cell r="EU185">
            <v>0</v>
          </cell>
          <cell r="EV185">
            <v>0</v>
          </cell>
          <cell r="EX185" t="str">
            <v>HDKM78032</v>
          </cell>
          <cell r="EY185">
            <v>24</v>
          </cell>
          <cell r="EZ185">
            <v>100</v>
          </cell>
          <cell r="FA185">
            <v>0</v>
          </cell>
          <cell r="FB185">
            <v>24</v>
          </cell>
          <cell r="FC185">
            <v>24</v>
          </cell>
          <cell r="FD185">
            <v>0</v>
          </cell>
          <cell r="FE185">
            <v>0</v>
          </cell>
          <cell r="FG185" t="str">
            <v>HDKM78032</v>
          </cell>
          <cell r="FH185">
            <v>24</v>
          </cell>
          <cell r="FI185">
            <v>100</v>
          </cell>
          <cell r="FJ185">
            <v>0</v>
          </cell>
          <cell r="FK185">
            <v>24</v>
          </cell>
          <cell r="FL185">
            <v>24</v>
          </cell>
          <cell r="FM185">
            <v>0</v>
          </cell>
          <cell r="FN185">
            <v>0</v>
          </cell>
          <cell r="FP185" t="str">
            <v>HDKM78032</v>
          </cell>
          <cell r="FQ185">
            <v>15.05</v>
          </cell>
          <cell r="FR185">
            <v>97.228999999999999</v>
          </cell>
          <cell r="FS185">
            <v>2.7709999999999999</v>
          </cell>
          <cell r="FT185">
            <v>15.05</v>
          </cell>
          <cell r="FU185">
            <v>24</v>
          </cell>
          <cell r="FV185">
            <v>37.29</v>
          </cell>
          <cell r="FW185">
            <v>0</v>
          </cell>
          <cell r="FY185" t="str">
            <v>HDKM78032</v>
          </cell>
          <cell r="FZ185">
            <v>8.9499999999999993</v>
          </cell>
          <cell r="GA185">
            <v>0</v>
          </cell>
          <cell r="GB185">
            <v>100</v>
          </cell>
          <cell r="GC185">
            <v>8.9499999999999993</v>
          </cell>
          <cell r="GD185">
            <v>24</v>
          </cell>
          <cell r="GE185">
            <v>62.71</v>
          </cell>
          <cell r="GF185">
            <v>0</v>
          </cell>
          <cell r="GH185" t="str">
            <v>HDKM78032</v>
          </cell>
          <cell r="GI185">
            <v>8.85</v>
          </cell>
          <cell r="GJ185">
            <v>0</v>
          </cell>
          <cell r="GK185">
            <v>100</v>
          </cell>
          <cell r="GL185">
            <v>8.85</v>
          </cell>
          <cell r="GM185">
            <v>24</v>
          </cell>
          <cell r="GN185">
            <v>63.13</v>
          </cell>
          <cell r="GO185">
            <v>0</v>
          </cell>
          <cell r="GQ185" t="str">
            <v>HDKM78032</v>
          </cell>
          <cell r="GR185">
            <v>24</v>
          </cell>
          <cell r="GS185">
            <v>0</v>
          </cell>
          <cell r="GT185">
            <v>100</v>
          </cell>
          <cell r="GU185">
            <v>24</v>
          </cell>
          <cell r="GV185">
            <v>24</v>
          </cell>
          <cell r="GW185">
            <v>0</v>
          </cell>
          <cell r="GX185">
            <v>0</v>
          </cell>
          <cell r="GZ185" t="str">
            <v>HDKM78032</v>
          </cell>
          <cell r="HA185">
            <v>15.382999999999999</v>
          </cell>
          <cell r="HB185">
            <v>50.92</v>
          </cell>
          <cell r="HC185">
            <v>49.08</v>
          </cell>
          <cell r="HD185">
            <v>15.382999999999999</v>
          </cell>
          <cell r="HE185">
            <v>24</v>
          </cell>
          <cell r="HF185">
            <v>35.9</v>
          </cell>
          <cell r="HG185">
            <v>0</v>
          </cell>
          <cell r="HI185" t="str">
            <v>HDKM78032</v>
          </cell>
          <cell r="HJ185">
            <v>3.1339999999999999</v>
          </cell>
          <cell r="HK185">
            <v>0</v>
          </cell>
          <cell r="HL185">
            <v>100</v>
          </cell>
          <cell r="HM185">
            <v>3.1339999999999999</v>
          </cell>
          <cell r="HN185">
            <v>24</v>
          </cell>
          <cell r="HO185">
            <v>86.94</v>
          </cell>
          <cell r="HP185">
            <v>3.13</v>
          </cell>
          <cell r="HR185" t="str">
            <v>HDKM78032</v>
          </cell>
          <cell r="HS185">
            <v>9.1829999999999998</v>
          </cell>
          <cell r="HT185">
            <v>0</v>
          </cell>
          <cell r="HU185">
            <v>100</v>
          </cell>
          <cell r="HV185">
            <v>9.1829999999999998</v>
          </cell>
          <cell r="HW185">
            <v>24</v>
          </cell>
          <cell r="HX185">
            <v>61.74</v>
          </cell>
          <cell r="HY185">
            <v>0</v>
          </cell>
          <cell r="IA185" t="str">
            <v>HDKM78032</v>
          </cell>
          <cell r="IB185">
            <v>2.35</v>
          </cell>
          <cell r="IC185">
            <v>0</v>
          </cell>
          <cell r="ID185">
            <v>100</v>
          </cell>
          <cell r="IE185">
            <v>2.35</v>
          </cell>
          <cell r="IF185">
            <v>24</v>
          </cell>
          <cell r="IG185">
            <v>90.21</v>
          </cell>
          <cell r="IH185">
            <v>2.35</v>
          </cell>
          <cell r="IJ185" t="str">
            <v>HDKM78032</v>
          </cell>
          <cell r="IK185">
            <v>9.6010000000000009</v>
          </cell>
          <cell r="IL185">
            <v>0</v>
          </cell>
          <cell r="IM185">
            <v>100</v>
          </cell>
          <cell r="IN185">
            <v>9.6010000000000009</v>
          </cell>
          <cell r="IO185">
            <v>24</v>
          </cell>
          <cell r="IP185">
            <v>60</v>
          </cell>
          <cell r="IQ185">
            <v>0</v>
          </cell>
        </row>
        <row r="186">
          <cell r="A186" t="str">
            <v>HDKM78036</v>
          </cell>
          <cell r="B186">
            <v>24</v>
          </cell>
          <cell r="C186">
            <v>100</v>
          </cell>
          <cell r="D186">
            <v>0</v>
          </cell>
          <cell r="E186">
            <v>24</v>
          </cell>
          <cell r="F186">
            <v>24</v>
          </cell>
          <cell r="G186">
            <v>0</v>
          </cell>
          <cell r="H186">
            <v>24</v>
          </cell>
          <cell r="J186" t="str">
            <v>HDKM78036</v>
          </cell>
          <cell r="K186">
            <v>20.85</v>
          </cell>
          <cell r="L186">
            <v>83.692999999999998</v>
          </cell>
          <cell r="M186">
            <v>16.306999999999999</v>
          </cell>
          <cell r="N186">
            <v>20.85</v>
          </cell>
          <cell r="O186">
            <v>24</v>
          </cell>
          <cell r="P186">
            <v>13.13</v>
          </cell>
          <cell r="Q186">
            <v>0</v>
          </cell>
          <cell r="S186" t="str">
            <v>HDKM78036</v>
          </cell>
          <cell r="T186">
            <v>20.901</v>
          </cell>
          <cell r="U186">
            <v>0</v>
          </cell>
          <cell r="V186">
            <v>100</v>
          </cell>
          <cell r="W186">
            <v>20.901</v>
          </cell>
          <cell r="X186">
            <v>24</v>
          </cell>
          <cell r="Y186">
            <v>12.91</v>
          </cell>
          <cell r="Z186">
            <v>20.9</v>
          </cell>
          <cell r="AB186" t="str">
            <v>HDKM78036</v>
          </cell>
          <cell r="AC186">
            <v>21.933</v>
          </cell>
          <cell r="AD186">
            <v>0</v>
          </cell>
          <cell r="AE186">
            <v>100</v>
          </cell>
          <cell r="AF186">
            <v>21.933</v>
          </cell>
          <cell r="AG186">
            <v>24</v>
          </cell>
          <cell r="AH186">
            <v>8.61</v>
          </cell>
          <cell r="AI186">
            <v>0</v>
          </cell>
          <cell r="AK186" t="str">
            <v>HDKM78036</v>
          </cell>
          <cell r="AL186">
            <v>24</v>
          </cell>
          <cell r="AM186">
            <v>57.012999999999998</v>
          </cell>
          <cell r="AN186">
            <v>42.988</v>
          </cell>
          <cell r="AO186">
            <v>24</v>
          </cell>
          <cell r="AP186">
            <v>24</v>
          </cell>
          <cell r="AQ186">
            <v>0</v>
          </cell>
          <cell r="AR186">
            <v>0</v>
          </cell>
          <cell r="AT186" t="str">
            <v>HDKM78036</v>
          </cell>
          <cell r="AU186">
            <v>24</v>
          </cell>
          <cell r="AV186">
            <v>100</v>
          </cell>
          <cell r="AW186">
            <v>0</v>
          </cell>
          <cell r="AX186">
            <v>24</v>
          </cell>
          <cell r="AY186">
            <v>24</v>
          </cell>
          <cell r="AZ186">
            <v>0</v>
          </cell>
          <cell r="BA186">
            <v>24</v>
          </cell>
          <cell r="BC186" t="str">
            <v>HDKM78036</v>
          </cell>
          <cell r="BD186">
            <v>24</v>
          </cell>
          <cell r="BE186">
            <v>100</v>
          </cell>
          <cell r="BF186">
            <v>0</v>
          </cell>
          <cell r="BG186">
            <v>24</v>
          </cell>
          <cell r="BH186">
            <v>24</v>
          </cell>
          <cell r="BI186">
            <v>0</v>
          </cell>
          <cell r="BJ186">
            <v>0</v>
          </cell>
          <cell r="BL186" t="str">
            <v>HDKM78036</v>
          </cell>
          <cell r="BM186">
            <v>24</v>
          </cell>
          <cell r="BN186">
            <v>100</v>
          </cell>
          <cell r="BO186">
            <v>0</v>
          </cell>
          <cell r="BP186">
            <v>24</v>
          </cell>
          <cell r="BQ186">
            <v>24</v>
          </cell>
          <cell r="BR186">
            <v>0</v>
          </cell>
          <cell r="BS186">
            <v>0</v>
          </cell>
          <cell r="BU186" t="str">
            <v>HDKM78036</v>
          </cell>
          <cell r="BV186">
            <v>24</v>
          </cell>
          <cell r="BW186">
            <v>100</v>
          </cell>
          <cell r="BX186">
            <v>0</v>
          </cell>
          <cell r="BY186">
            <v>24</v>
          </cell>
          <cell r="BZ186">
            <v>24</v>
          </cell>
          <cell r="CA186">
            <v>0</v>
          </cell>
          <cell r="CB186">
            <v>0</v>
          </cell>
          <cell r="CD186" t="str">
            <v>HDKM78036</v>
          </cell>
          <cell r="CE186">
            <v>24</v>
          </cell>
          <cell r="CF186">
            <v>100</v>
          </cell>
          <cell r="CG186">
            <v>0</v>
          </cell>
          <cell r="CH186">
            <v>24</v>
          </cell>
          <cell r="CI186">
            <v>24</v>
          </cell>
          <cell r="CJ186">
            <v>0</v>
          </cell>
          <cell r="CK186">
            <v>0</v>
          </cell>
          <cell r="CM186" t="str">
            <v>HDKM78036</v>
          </cell>
          <cell r="CN186">
            <v>24</v>
          </cell>
          <cell r="CO186">
            <v>100</v>
          </cell>
          <cell r="CP186">
            <v>0</v>
          </cell>
          <cell r="CQ186">
            <v>24</v>
          </cell>
          <cell r="CR186">
            <v>24</v>
          </cell>
          <cell r="CS186">
            <v>0</v>
          </cell>
          <cell r="CT186">
            <v>0</v>
          </cell>
          <cell r="CV186" t="str">
            <v>HDKM78036</v>
          </cell>
          <cell r="CW186">
            <v>24</v>
          </cell>
          <cell r="CX186">
            <v>100</v>
          </cell>
          <cell r="CY186">
            <v>0</v>
          </cell>
          <cell r="CZ186">
            <v>24</v>
          </cell>
          <cell r="DA186">
            <v>24</v>
          </cell>
          <cell r="DB186">
            <v>0</v>
          </cell>
          <cell r="DC186">
            <v>0</v>
          </cell>
          <cell r="DE186" t="str">
            <v>HDKM78036</v>
          </cell>
          <cell r="DF186">
            <v>24</v>
          </cell>
          <cell r="DG186">
            <v>100</v>
          </cell>
          <cell r="DH186">
            <v>0</v>
          </cell>
          <cell r="DI186">
            <v>24</v>
          </cell>
          <cell r="DJ186">
            <v>24</v>
          </cell>
          <cell r="DK186">
            <v>0</v>
          </cell>
          <cell r="DN186" t="str">
            <v>HDKM78036</v>
          </cell>
          <cell r="DO186">
            <v>24</v>
          </cell>
          <cell r="DP186">
            <v>100</v>
          </cell>
          <cell r="DQ186">
            <v>0</v>
          </cell>
          <cell r="DR186">
            <v>24</v>
          </cell>
          <cell r="DS186">
            <v>24</v>
          </cell>
          <cell r="DT186">
            <v>0</v>
          </cell>
          <cell r="DU186">
            <v>0</v>
          </cell>
          <cell r="DW186" t="str">
            <v>HDKM78036</v>
          </cell>
          <cell r="DX186">
            <v>24</v>
          </cell>
          <cell r="DY186">
            <v>100</v>
          </cell>
          <cell r="DZ186">
            <v>0</v>
          </cell>
          <cell r="EA186">
            <v>24</v>
          </cell>
          <cell r="EB186">
            <v>24</v>
          </cell>
          <cell r="EC186">
            <v>0</v>
          </cell>
          <cell r="ED186">
            <v>0</v>
          </cell>
          <cell r="EF186" t="str">
            <v>HDKM78036</v>
          </cell>
          <cell r="EG186">
            <v>24</v>
          </cell>
          <cell r="EH186">
            <v>100</v>
          </cell>
          <cell r="EI186">
            <v>0</v>
          </cell>
          <cell r="EJ186">
            <v>24</v>
          </cell>
          <cell r="EK186">
            <v>24</v>
          </cell>
          <cell r="EL186">
            <v>0</v>
          </cell>
          <cell r="EM186">
            <v>0</v>
          </cell>
          <cell r="EO186" t="str">
            <v>HDKM78036</v>
          </cell>
          <cell r="EP186">
            <v>24</v>
          </cell>
          <cell r="EQ186">
            <v>100</v>
          </cell>
          <cell r="ER186">
            <v>0</v>
          </cell>
          <cell r="ES186">
            <v>24</v>
          </cell>
          <cell r="ET186">
            <v>24</v>
          </cell>
          <cell r="EU186">
            <v>0</v>
          </cell>
          <cell r="EV186">
            <v>0</v>
          </cell>
          <cell r="EX186" t="str">
            <v>HDKM78036</v>
          </cell>
          <cell r="EY186">
            <v>24</v>
          </cell>
          <cell r="EZ186">
            <v>100</v>
          </cell>
          <cell r="FA186">
            <v>0</v>
          </cell>
          <cell r="FB186">
            <v>24</v>
          </cell>
          <cell r="FC186">
            <v>24</v>
          </cell>
          <cell r="FD186">
            <v>0</v>
          </cell>
          <cell r="FE186">
            <v>0</v>
          </cell>
          <cell r="FG186" t="str">
            <v>HDKM78036</v>
          </cell>
          <cell r="FH186">
            <v>24</v>
          </cell>
          <cell r="FI186">
            <v>100</v>
          </cell>
          <cell r="FJ186">
            <v>0</v>
          </cell>
          <cell r="FK186">
            <v>24</v>
          </cell>
          <cell r="FL186">
            <v>24</v>
          </cell>
          <cell r="FM186">
            <v>0</v>
          </cell>
          <cell r="FN186">
            <v>0</v>
          </cell>
          <cell r="FP186" t="str">
            <v>HDKM78036</v>
          </cell>
          <cell r="FQ186">
            <v>24</v>
          </cell>
          <cell r="FR186">
            <v>100</v>
          </cell>
          <cell r="FS186">
            <v>0</v>
          </cell>
          <cell r="FT186">
            <v>24</v>
          </cell>
          <cell r="FU186">
            <v>24</v>
          </cell>
          <cell r="FV186">
            <v>0</v>
          </cell>
          <cell r="FW186">
            <v>0</v>
          </cell>
          <cell r="FY186" t="str">
            <v>HDKM78036</v>
          </cell>
          <cell r="FZ186">
            <v>24</v>
          </cell>
          <cell r="GA186">
            <v>100</v>
          </cell>
          <cell r="GB186">
            <v>0</v>
          </cell>
          <cell r="GC186">
            <v>24</v>
          </cell>
          <cell r="GD186">
            <v>24</v>
          </cell>
          <cell r="GE186">
            <v>0</v>
          </cell>
          <cell r="GF186">
            <v>0</v>
          </cell>
          <cell r="GH186" t="str">
            <v>HDKM78036</v>
          </cell>
          <cell r="GI186">
            <v>0</v>
          </cell>
          <cell r="GL186">
            <v>0</v>
          </cell>
          <cell r="GM186">
            <v>0</v>
          </cell>
          <cell r="GN186">
            <v>0</v>
          </cell>
          <cell r="GO186">
            <v>0</v>
          </cell>
          <cell r="GQ186" t="str">
            <v>HDKM78036</v>
          </cell>
          <cell r="GR186">
            <v>0</v>
          </cell>
          <cell r="GU186">
            <v>0</v>
          </cell>
          <cell r="GV186">
            <v>0</v>
          </cell>
          <cell r="GW186">
            <v>0</v>
          </cell>
          <cell r="GX186">
            <v>0</v>
          </cell>
          <cell r="GZ186" t="str">
            <v>HDKM78036</v>
          </cell>
          <cell r="HA186">
            <v>0</v>
          </cell>
          <cell r="HD186">
            <v>0</v>
          </cell>
          <cell r="HE186">
            <v>0</v>
          </cell>
          <cell r="HF186">
            <v>0</v>
          </cell>
          <cell r="HG186">
            <v>0</v>
          </cell>
          <cell r="HI186" t="str">
            <v>HDKM78036</v>
          </cell>
          <cell r="HJ186">
            <v>0</v>
          </cell>
          <cell r="HM186">
            <v>0</v>
          </cell>
          <cell r="HN186">
            <v>0</v>
          </cell>
          <cell r="HO186">
            <v>0</v>
          </cell>
          <cell r="HP186">
            <v>0</v>
          </cell>
          <cell r="HR186" t="str">
            <v>HDKM78036</v>
          </cell>
          <cell r="HS186">
            <v>0</v>
          </cell>
          <cell r="HV186">
            <v>0</v>
          </cell>
          <cell r="HW186">
            <v>0</v>
          </cell>
          <cell r="HX186">
            <v>0</v>
          </cell>
          <cell r="HY186">
            <v>0</v>
          </cell>
          <cell r="IA186" t="str">
            <v>HDKM78036</v>
          </cell>
          <cell r="IB186">
            <v>0</v>
          </cell>
          <cell r="IE186">
            <v>0</v>
          </cell>
          <cell r="IF186">
            <v>0</v>
          </cell>
          <cell r="IG186">
            <v>0</v>
          </cell>
          <cell r="IH186">
            <v>0</v>
          </cell>
          <cell r="IJ186" t="str">
            <v>HDKM78036</v>
          </cell>
          <cell r="IK186">
            <v>0</v>
          </cell>
          <cell r="IN186">
            <v>0</v>
          </cell>
          <cell r="IO186">
            <v>0</v>
          </cell>
          <cell r="IP186">
            <v>0</v>
          </cell>
          <cell r="IQ186">
            <v>0</v>
          </cell>
        </row>
        <row r="187">
          <cell r="A187" t="str">
            <v>HDKM78037</v>
          </cell>
          <cell r="B187">
            <v>0.25</v>
          </cell>
          <cell r="C187">
            <v>0</v>
          </cell>
          <cell r="D187">
            <v>100</v>
          </cell>
          <cell r="E187">
            <v>0.25</v>
          </cell>
          <cell r="F187">
            <v>24</v>
          </cell>
          <cell r="G187">
            <v>98.96</v>
          </cell>
          <cell r="H187">
            <v>0</v>
          </cell>
          <cell r="J187" t="str">
            <v>HDKM78037</v>
          </cell>
          <cell r="K187">
            <v>4.8339999999999996</v>
          </cell>
          <cell r="L187">
            <v>0</v>
          </cell>
          <cell r="M187">
            <v>100</v>
          </cell>
          <cell r="N187">
            <v>4.8339999999999996</v>
          </cell>
          <cell r="O187">
            <v>24</v>
          </cell>
          <cell r="P187">
            <v>79.86</v>
          </cell>
          <cell r="Q187">
            <v>0</v>
          </cell>
          <cell r="S187" t="str">
            <v>HDKM78037</v>
          </cell>
          <cell r="T187">
            <v>4.7830000000000004</v>
          </cell>
          <cell r="U187">
            <v>0</v>
          </cell>
          <cell r="V187">
            <v>100</v>
          </cell>
          <cell r="W187">
            <v>4.7830000000000004</v>
          </cell>
          <cell r="X187">
            <v>24</v>
          </cell>
          <cell r="Y187">
            <v>80.069999999999993</v>
          </cell>
          <cell r="Z187">
            <v>4.78</v>
          </cell>
          <cell r="AB187" t="str">
            <v>HDKM78037</v>
          </cell>
          <cell r="AC187">
            <v>3.0169999999999999</v>
          </cell>
          <cell r="AD187">
            <v>0</v>
          </cell>
          <cell r="AE187">
            <v>100</v>
          </cell>
          <cell r="AF187">
            <v>3.0169999999999999</v>
          </cell>
          <cell r="AG187">
            <v>24</v>
          </cell>
          <cell r="AH187">
            <v>87.43</v>
          </cell>
          <cell r="AI187">
            <v>3.02</v>
          </cell>
          <cell r="AK187" t="str">
            <v>HDKM78037</v>
          </cell>
          <cell r="AL187">
            <v>21.483000000000001</v>
          </cell>
          <cell r="AM187">
            <v>100</v>
          </cell>
          <cell r="AN187">
            <v>0</v>
          </cell>
          <cell r="AO187">
            <v>21.483000000000001</v>
          </cell>
          <cell r="AP187">
            <v>24</v>
          </cell>
          <cell r="AQ187">
            <v>10.49</v>
          </cell>
          <cell r="AR187">
            <v>0</v>
          </cell>
          <cell r="AT187" t="str">
            <v>HDKM78037</v>
          </cell>
          <cell r="AU187">
            <v>17.384</v>
          </cell>
          <cell r="AV187">
            <v>91.078000000000003</v>
          </cell>
          <cell r="AW187">
            <v>8.9220000000000006</v>
          </cell>
          <cell r="AX187">
            <v>17.384</v>
          </cell>
          <cell r="AY187">
            <v>24</v>
          </cell>
          <cell r="AZ187">
            <v>27.57</v>
          </cell>
          <cell r="BA187">
            <v>0</v>
          </cell>
          <cell r="BC187" t="str">
            <v>HDKM78037</v>
          </cell>
          <cell r="BD187">
            <v>7</v>
          </cell>
          <cell r="BE187">
            <v>0</v>
          </cell>
          <cell r="BF187">
            <v>100</v>
          </cell>
          <cell r="BG187">
            <v>7</v>
          </cell>
          <cell r="BH187">
            <v>24</v>
          </cell>
          <cell r="BI187">
            <v>70.83</v>
          </cell>
          <cell r="BJ187">
            <v>0</v>
          </cell>
          <cell r="BL187" t="str">
            <v>HDKM78037</v>
          </cell>
          <cell r="BM187">
            <v>0</v>
          </cell>
          <cell r="BP187">
            <v>0</v>
          </cell>
          <cell r="BQ187">
            <v>24</v>
          </cell>
          <cell r="BR187">
            <v>100</v>
          </cell>
          <cell r="BS187">
            <v>0</v>
          </cell>
          <cell r="BU187" t="str">
            <v>HDKM78037</v>
          </cell>
          <cell r="BV187">
            <v>10.199999999999999</v>
          </cell>
          <cell r="BW187">
            <v>0</v>
          </cell>
          <cell r="BX187">
            <v>100</v>
          </cell>
          <cell r="BY187">
            <v>10.199999999999999</v>
          </cell>
          <cell r="BZ187">
            <v>24</v>
          </cell>
          <cell r="CA187">
            <v>57.5</v>
          </cell>
          <cell r="CB187">
            <v>0</v>
          </cell>
          <cell r="CD187" t="str">
            <v>HDKM78037</v>
          </cell>
          <cell r="CE187">
            <v>2.4670000000000001</v>
          </cell>
          <cell r="CF187">
            <v>0</v>
          </cell>
          <cell r="CG187">
            <v>100</v>
          </cell>
          <cell r="CH187">
            <v>2.4670000000000001</v>
          </cell>
          <cell r="CI187">
            <v>24</v>
          </cell>
          <cell r="CJ187">
            <v>89.72</v>
          </cell>
          <cell r="CK187">
            <v>2.4700000000000002</v>
          </cell>
          <cell r="CM187" t="str">
            <v>HDKM78037</v>
          </cell>
          <cell r="CN187">
            <v>5.2</v>
          </cell>
          <cell r="CO187">
            <v>0</v>
          </cell>
          <cell r="CP187">
            <v>100</v>
          </cell>
          <cell r="CQ187">
            <v>5.2</v>
          </cell>
          <cell r="CR187">
            <v>24</v>
          </cell>
          <cell r="CS187">
            <v>78.33</v>
          </cell>
          <cell r="CT187">
            <v>5.2</v>
          </cell>
          <cell r="CV187" t="str">
            <v>HDKM78037</v>
          </cell>
          <cell r="CW187">
            <v>19.367000000000001</v>
          </cell>
          <cell r="CX187">
            <v>0</v>
          </cell>
          <cell r="CY187">
            <v>100</v>
          </cell>
          <cell r="CZ187">
            <v>19.367000000000001</v>
          </cell>
          <cell r="DA187">
            <v>24</v>
          </cell>
          <cell r="DB187">
            <v>19.3</v>
          </cell>
          <cell r="DC187">
            <v>0</v>
          </cell>
          <cell r="DE187" t="str">
            <v>HDKM78037</v>
          </cell>
          <cell r="DF187">
            <v>11.167</v>
          </cell>
          <cell r="DG187">
            <v>0</v>
          </cell>
          <cell r="DH187">
            <v>100</v>
          </cell>
          <cell r="DI187">
            <v>11.167</v>
          </cell>
          <cell r="DJ187">
            <v>24</v>
          </cell>
          <cell r="DK187">
            <v>53.47</v>
          </cell>
          <cell r="DN187" t="str">
            <v>HDKM78037</v>
          </cell>
          <cell r="DO187">
            <v>3.4169999999999998</v>
          </cell>
          <cell r="DP187">
            <v>0</v>
          </cell>
          <cell r="DQ187">
            <v>100</v>
          </cell>
          <cell r="DR187">
            <v>3.4169999999999998</v>
          </cell>
          <cell r="DS187">
            <v>24</v>
          </cell>
          <cell r="DT187">
            <v>85.76</v>
          </cell>
          <cell r="DU187">
            <v>0</v>
          </cell>
          <cell r="DW187" t="str">
            <v>HDKM78037</v>
          </cell>
          <cell r="DX187">
            <v>9.5830000000000002</v>
          </cell>
          <cell r="DY187">
            <v>0</v>
          </cell>
          <cell r="DZ187">
            <v>100</v>
          </cell>
          <cell r="EA187">
            <v>9.5830000000000002</v>
          </cell>
          <cell r="EB187">
            <v>24</v>
          </cell>
          <cell r="EC187">
            <v>60.07</v>
          </cell>
          <cell r="ED187">
            <v>9.58</v>
          </cell>
          <cell r="EF187" t="str">
            <v>HDKM78037</v>
          </cell>
          <cell r="EG187">
            <v>1.7170000000000001</v>
          </cell>
          <cell r="EH187">
            <v>0</v>
          </cell>
          <cell r="EI187">
            <v>100</v>
          </cell>
          <cell r="EJ187">
            <v>1.7170000000000001</v>
          </cell>
          <cell r="EK187">
            <v>24</v>
          </cell>
          <cell r="EL187">
            <v>92.85</v>
          </cell>
          <cell r="EM187">
            <v>0</v>
          </cell>
          <cell r="EO187" t="str">
            <v>HDKM78037</v>
          </cell>
          <cell r="EP187">
            <v>4.7670000000000003</v>
          </cell>
          <cell r="EQ187">
            <v>0</v>
          </cell>
          <cell r="ER187">
            <v>100</v>
          </cell>
          <cell r="ES187">
            <v>4.7670000000000003</v>
          </cell>
          <cell r="ET187">
            <v>24</v>
          </cell>
          <cell r="EU187">
            <v>80.14</v>
          </cell>
          <cell r="EV187">
            <v>0</v>
          </cell>
          <cell r="EX187" t="str">
            <v>HDKM78037</v>
          </cell>
          <cell r="EY187">
            <v>7.9160000000000004</v>
          </cell>
          <cell r="EZ187">
            <v>6.7329999999999997</v>
          </cell>
          <cell r="FA187">
            <v>93.266999999999996</v>
          </cell>
          <cell r="FB187">
            <v>7.9160000000000004</v>
          </cell>
          <cell r="FC187">
            <v>24</v>
          </cell>
          <cell r="FD187">
            <v>67.02</v>
          </cell>
          <cell r="FE187">
            <v>0</v>
          </cell>
          <cell r="FG187" t="str">
            <v>HDKM78037</v>
          </cell>
          <cell r="FH187">
            <v>0</v>
          </cell>
          <cell r="FK187">
            <v>0</v>
          </cell>
          <cell r="FL187">
            <v>24</v>
          </cell>
          <cell r="FM187">
            <v>100</v>
          </cell>
          <cell r="FN187">
            <v>0</v>
          </cell>
          <cell r="FP187" t="str">
            <v>HDKM78037</v>
          </cell>
          <cell r="FQ187">
            <v>10.717000000000001</v>
          </cell>
          <cell r="FR187">
            <v>0</v>
          </cell>
          <cell r="FS187">
            <v>100</v>
          </cell>
          <cell r="FT187">
            <v>10.717000000000001</v>
          </cell>
          <cell r="FU187">
            <v>24</v>
          </cell>
          <cell r="FV187">
            <v>55.35</v>
          </cell>
          <cell r="FW187">
            <v>10.72</v>
          </cell>
          <cell r="FY187" t="str">
            <v>HDKM78037</v>
          </cell>
          <cell r="FZ187">
            <v>5.75</v>
          </cell>
          <cell r="GA187">
            <v>0</v>
          </cell>
          <cell r="GB187">
            <v>100</v>
          </cell>
          <cell r="GC187">
            <v>5.75</v>
          </cell>
          <cell r="GD187">
            <v>24</v>
          </cell>
          <cell r="GE187">
            <v>76.040000000000006</v>
          </cell>
          <cell r="GF187">
            <v>0</v>
          </cell>
          <cell r="GH187" t="str">
            <v>HDKM78037</v>
          </cell>
          <cell r="GI187">
            <v>18.582999999999998</v>
          </cell>
          <cell r="GJ187">
            <v>0</v>
          </cell>
          <cell r="GK187">
            <v>100</v>
          </cell>
          <cell r="GL187">
            <v>18.582999999999998</v>
          </cell>
          <cell r="GM187">
            <v>24</v>
          </cell>
          <cell r="GN187">
            <v>22.57</v>
          </cell>
          <cell r="GO187">
            <v>18.579999999999998</v>
          </cell>
          <cell r="GQ187" t="str">
            <v>HDKM78037</v>
          </cell>
          <cell r="GR187">
            <v>0.35</v>
          </cell>
          <cell r="GS187">
            <v>0</v>
          </cell>
          <cell r="GT187">
            <v>100</v>
          </cell>
          <cell r="GU187">
            <v>0.35</v>
          </cell>
          <cell r="GV187">
            <v>24</v>
          </cell>
          <cell r="GW187">
            <v>98.54</v>
          </cell>
          <cell r="GX187">
            <v>0.35</v>
          </cell>
          <cell r="GZ187" t="str">
            <v>HDKM78037</v>
          </cell>
          <cell r="HA187">
            <v>1.7</v>
          </cell>
          <cell r="HB187">
            <v>0</v>
          </cell>
          <cell r="HC187">
            <v>100</v>
          </cell>
          <cell r="HD187">
            <v>1.7</v>
          </cell>
          <cell r="HE187">
            <v>24</v>
          </cell>
          <cell r="HF187">
            <v>92.92</v>
          </cell>
          <cell r="HG187">
            <v>0</v>
          </cell>
          <cell r="HI187" t="str">
            <v>HDKM78037</v>
          </cell>
          <cell r="HJ187">
            <v>0</v>
          </cell>
          <cell r="HM187">
            <v>0</v>
          </cell>
          <cell r="HN187">
            <v>24</v>
          </cell>
          <cell r="HO187">
            <v>100</v>
          </cell>
          <cell r="HP187">
            <v>0</v>
          </cell>
          <cell r="HR187" t="str">
            <v>HDKM78037</v>
          </cell>
          <cell r="HS187">
            <v>9.5169999999999995</v>
          </cell>
          <cell r="HT187">
            <v>0</v>
          </cell>
          <cell r="HU187">
            <v>100</v>
          </cell>
          <cell r="HV187">
            <v>9.5169999999999995</v>
          </cell>
          <cell r="HW187">
            <v>24</v>
          </cell>
          <cell r="HX187">
            <v>60.35</v>
          </cell>
          <cell r="HY187">
            <v>0</v>
          </cell>
          <cell r="IA187" t="str">
            <v>HDKM78037</v>
          </cell>
          <cell r="IB187">
            <v>3.2</v>
          </cell>
          <cell r="IC187">
            <v>0</v>
          </cell>
          <cell r="ID187">
            <v>100</v>
          </cell>
          <cell r="IE187">
            <v>3.2</v>
          </cell>
          <cell r="IF187">
            <v>24</v>
          </cell>
          <cell r="IG187">
            <v>86.67</v>
          </cell>
          <cell r="IH187">
            <v>3.2</v>
          </cell>
          <cell r="IJ187" t="str">
            <v>HDKM78037</v>
          </cell>
          <cell r="IK187">
            <v>0</v>
          </cell>
          <cell r="IN187">
            <v>0</v>
          </cell>
          <cell r="IO187">
            <v>24</v>
          </cell>
          <cell r="IP187">
            <v>100</v>
          </cell>
          <cell r="IQ187">
            <v>0</v>
          </cell>
        </row>
        <row r="188">
          <cell r="A188" t="str">
            <v>HDKM78038</v>
          </cell>
          <cell r="B188">
            <v>0</v>
          </cell>
          <cell r="E188">
            <v>0</v>
          </cell>
          <cell r="F188">
            <v>0</v>
          </cell>
          <cell r="G188">
            <v>0</v>
          </cell>
          <cell r="H188">
            <v>0</v>
          </cell>
          <cell r="J188" t="str">
            <v>HDKM78038</v>
          </cell>
          <cell r="K188">
            <v>0</v>
          </cell>
          <cell r="N188">
            <v>0</v>
          </cell>
          <cell r="O188">
            <v>11.833</v>
          </cell>
          <cell r="P188">
            <v>100</v>
          </cell>
          <cell r="Q188">
            <v>0</v>
          </cell>
          <cell r="S188" t="str">
            <v>HDKM78038</v>
          </cell>
          <cell r="T188">
            <v>0</v>
          </cell>
          <cell r="W188">
            <v>0</v>
          </cell>
          <cell r="X188">
            <v>9.5</v>
          </cell>
          <cell r="Y188">
            <v>100</v>
          </cell>
          <cell r="Z188">
            <v>0</v>
          </cell>
          <cell r="AB188" t="str">
            <v>HDKM78038</v>
          </cell>
          <cell r="AC188">
            <v>0</v>
          </cell>
          <cell r="AF188">
            <v>0</v>
          </cell>
          <cell r="AG188">
            <v>0</v>
          </cell>
          <cell r="AH188">
            <v>0</v>
          </cell>
          <cell r="AI188">
            <v>0</v>
          </cell>
          <cell r="AK188" t="str">
            <v>HDKM78038</v>
          </cell>
          <cell r="AL188">
            <v>0</v>
          </cell>
          <cell r="AO188">
            <v>0</v>
          </cell>
          <cell r="AP188">
            <v>0</v>
          </cell>
          <cell r="AQ188">
            <v>0</v>
          </cell>
          <cell r="AR188">
            <v>0</v>
          </cell>
          <cell r="AT188" t="str">
            <v>HDKM78038</v>
          </cell>
          <cell r="AU188">
            <v>0</v>
          </cell>
          <cell r="AX188">
            <v>0</v>
          </cell>
          <cell r="AY188">
            <v>0</v>
          </cell>
          <cell r="AZ188">
            <v>0</v>
          </cell>
          <cell r="BA188">
            <v>0</v>
          </cell>
          <cell r="BC188" t="str">
            <v>HDKM78038</v>
          </cell>
          <cell r="BD188">
            <v>0</v>
          </cell>
          <cell r="BG188">
            <v>0</v>
          </cell>
          <cell r="BH188">
            <v>0</v>
          </cell>
          <cell r="BI188">
            <v>0</v>
          </cell>
          <cell r="BJ188">
            <v>0</v>
          </cell>
          <cell r="BL188" t="str">
            <v>HDKM78038</v>
          </cell>
          <cell r="BM188">
            <v>0</v>
          </cell>
          <cell r="BP188">
            <v>0</v>
          </cell>
          <cell r="BQ188">
            <v>0</v>
          </cell>
          <cell r="BR188">
            <v>0</v>
          </cell>
          <cell r="BS188">
            <v>0</v>
          </cell>
          <cell r="BU188" t="str">
            <v>HDKM78038</v>
          </cell>
          <cell r="BV188">
            <v>0</v>
          </cell>
          <cell r="BY188">
            <v>0</v>
          </cell>
          <cell r="BZ188">
            <v>0</v>
          </cell>
          <cell r="CA188">
            <v>0</v>
          </cell>
          <cell r="CB188">
            <v>0</v>
          </cell>
          <cell r="CD188" t="str">
            <v>HDKM78038</v>
          </cell>
          <cell r="CE188">
            <v>0</v>
          </cell>
          <cell r="CH188">
            <v>0</v>
          </cell>
          <cell r="CI188">
            <v>0</v>
          </cell>
          <cell r="CJ188">
            <v>0</v>
          </cell>
          <cell r="CK188">
            <v>0</v>
          </cell>
          <cell r="CM188" t="str">
            <v>HDKM78038</v>
          </cell>
          <cell r="CN188">
            <v>0</v>
          </cell>
          <cell r="CQ188">
            <v>0</v>
          </cell>
          <cell r="CR188">
            <v>0</v>
          </cell>
          <cell r="CS188">
            <v>0</v>
          </cell>
          <cell r="CT188">
            <v>0</v>
          </cell>
          <cell r="CV188" t="str">
            <v>HDKM78038</v>
          </cell>
          <cell r="CW188">
            <v>0</v>
          </cell>
          <cell r="CZ188">
            <v>0</v>
          </cell>
          <cell r="DA188">
            <v>11.833</v>
          </cell>
          <cell r="DB188">
            <v>100</v>
          </cell>
          <cell r="DC188">
            <v>0</v>
          </cell>
          <cell r="DE188" t="str">
            <v>HDKM78038</v>
          </cell>
          <cell r="DF188">
            <v>0</v>
          </cell>
          <cell r="DI188">
            <v>0</v>
          </cell>
          <cell r="DJ188">
            <v>0</v>
          </cell>
          <cell r="DK188">
            <v>0</v>
          </cell>
          <cell r="DN188" t="str">
            <v>HDKM78038</v>
          </cell>
          <cell r="DO188">
            <v>0</v>
          </cell>
          <cell r="DR188">
            <v>0</v>
          </cell>
          <cell r="DS188">
            <v>0</v>
          </cell>
          <cell r="DT188">
            <v>0</v>
          </cell>
          <cell r="DU188">
            <v>0</v>
          </cell>
          <cell r="DW188" t="str">
            <v>HDKM78038</v>
          </cell>
          <cell r="DX188">
            <v>0</v>
          </cell>
          <cell r="EA188">
            <v>0</v>
          </cell>
          <cell r="EB188">
            <v>0</v>
          </cell>
          <cell r="EC188">
            <v>0</v>
          </cell>
          <cell r="ED188">
            <v>0</v>
          </cell>
          <cell r="EF188" t="str">
            <v>HDKM78038</v>
          </cell>
          <cell r="EG188">
            <v>0</v>
          </cell>
          <cell r="EJ188">
            <v>0</v>
          </cell>
          <cell r="EK188">
            <v>0</v>
          </cell>
          <cell r="EL188">
            <v>0</v>
          </cell>
          <cell r="EM188">
            <v>0</v>
          </cell>
          <cell r="EO188" t="str">
            <v>HDKM78038</v>
          </cell>
          <cell r="EP188">
            <v>0</v>
          </cell>
          <cell r="ES188">
            <v>0</v>
          </cell>
          <cell r="ET188">
            <v>0</v>
          </cell>
          <cell r="EU188">
            <v>0</v>
          </cell>
          <cell r="EV188">
            <v>0</v>
          </cell>
          <cell r="EX188" t="str">
            <v>HDKM78038</v>
          </cell>
          <cell r="EY188">
            <v>0</v>
          </cell>
          <cell r="FB188">
            <v>0</v>
          </cell>
          <cell r="FC188">
            <v>11.833</v>
          </cell>
          <cell r="FD188">
            <v>100</v>
          </cell>
          <cell r="FE188">
            <v>0</v>
          </cell>
          <cell r="FG188" t="str">
            <v>HDKM78038</v>
          </cell>
          <cell r="FH188">
            <v>0</v>
          </cell>
          <cell r="FK188">
            <v>0</v>
          </cell>
          <cell r="FL188">
            <v>0</v>
          </cell>
          <cell r="FM188">
            <v>0</v>
          </cell>
          <cell r="FN188">
            <v>0</v>
          </cell>
          <cell r="FP188" t="str">
            <v>HDKM78038</v>
          </cell>
          <cell r="FQ188">
            <v>0</v>
          </cell>
          <cell r="FT188">
            <v>0</v>
          </cell>
          <cell r="FU188">
            <v>0</v>
          </cell>
          <cell r="FV188">
            <v>0</v>
          </cell>
          <cell r="FW188">
            <v>0</v>
          </cell>
          <cell r="FY188" t="str">
            <v>HDKM78038</v>
          </cell>
          <cell r="FZ188">
            <v>0</v>
          </cell>
          <cell r="GC188">
            <v>0</v>
          </cell>
          <cell r="GD188">
            <v>0</v>
          </cell>
          <cell r="GE188">
            <v>0</v>
          </cell>
          <cell r="GF188">
            <v>0</v>
          </cell>
          <cell r="GH188" t="str">
            <v>HDKM78038</v>
          </cell>
          <cell r="GI188">
            <v>0</v>
          </cell>
          <cell r="GL188">
            <v>0</v>
          </cell>
          <cell r="GM188">
            <v>0</v>
          </cell>
          <cell r="GN188">
            <v>0</v>
          </cell>
          <cell r="GO188">
            <v>0</v>
          </cell>
          <cell r="GQ188" t="str">
            <v>HDKM78038</v>
          </cell>
          <cell r="GR188">
            <v>0</v>
          </cell>
          <cell r="GU188">
            <v>0</v>
          </cell>
          <cell r="GV188">
            <v>0</v>
          </cell>
          <cell r="GW188">
            <v>0</v>
          </cell>
          <cell r="GX188">
            <v>0</v>
          </cell>
          <cell r="GZ188" t="str">
            <v>HDKM78038</v>
          </cell>
          <cell r="HA188">
            <v>0</v>
          </cell>
          <cell r="HD188">
            <v>0</v>
          </cell>
          <cell r="HE188">
            <v>0</v>
          </cell>
          <cell r="HF188">
            <v>0</v>
          </cell>
          <cell r="HG188">
            <v>0</v>
          </cell>
          <cell r="HI188" t="str">
            <v>HDKM78038</v>
          </cell>
          <cell r="HJ188">
            <v>0</v>
          </cell>
          <cell r="HM188">
            <v>0</v>
          </cell>
          <cell r="HN188">
            <v>0</v>
          </cell>
          <cell r="HO188">
            <v>0</v>
          </cell>
          <cell r="HP188">
            <v>0</v>
          </cell>
          <cell r="HR188" t="str">
            <v>HDKM78038</v>
          </cell>
          <cell r="HS188">
            <v>0</v>
          </cell>
          <cell r="HV188">
            <v>0</v>
          </cell>
          <cell r="HW188">
            <v>0</v>
          </cell>
          <cell r="HX188">
            <v>0</v>
          </cell>
          <cell r="HY188">
            <v>0</v>
          </cell>
          <cell r="IA188" t="str">
            <v>HDKM78038</v>
          </cell>
          <cell r="IB188">
            <v>0</v>
          </cell>
          <cell r="IE188">
            <v>0</v>
          </cell>
          <cell r="IF188">
            <v>0</v>
          </cell>
          <cell r="IG188">
            <v>0</v>
          </cell>
          <cell r="IH188">
            <v>0</v>
          </cell>
          <cell r="IJ188" t="str">
            <v>HDKM78038</v>
          </cell>
          <cell r="IK188">
            <v>0</v>
          </cell>
          <cell r="IN188">
            <v>0</v>
          </cell>
          <cell r="IO188">
            <v>0</v>
          </cell>
          <cell r="IP188">
            <v>0</v>
          </cell>
          <cell r="IQ188">
            <v>0</v>
          </cell>
        </row>
        <row r="189">
          <cell r="A189" t="str">
            <v>HDKM78039</v>
          </cell>
          <cell r="B189">
            <v>9.2170000000000005</v>
          </cell>
          <cell r="C189">
            <v>0</v>
          </cell>
          <cell r="D189">
            <v>100</v>
          </cell>
          <cell r="E189">
            <v>9.2170000000000005</v>
          </cell>
          <cell r="F189">
            <v>24</v>
          </cell>
          <cell r="G189">
            <v>61.6</v>
          </cell>
          <cell r="H189">
            <v>9.2200000000000006</v>
          </cell>
          <cell r="J189" t="str">
            <v>HDKM78039</v>
          </cell>
          <cell r="K189">
            <v>0</v>
          </cell>
          <cell r="N189">
            <v>0</v>
          </cell>
          <cell r="O189">
            <v>24</v>
          </cell>
          <cell r="P189">
            <v>100</v>
          </cell>
          <cell r="Q189">
            <v>0</v>
          </cell>
          <cell r="S189" t="str">
            <v>HDKM78039</v>
          </cell>
          <cell r="T189">
            <v>2</v>
          </cell>
          <cell r="U189">
            <v>0</v>
          </cell>
          <cell r="V189">
            <v>100</v>
          </cell>
          <cell r="W189">
            <v>2</v>
          </cell>
          <cell r="X189">
            <v>24</v>
          </cell>
          <cell r="Y189">
            <v>91.67</v>
          </cell>
          <cell r="Z189">
            <v>0</v>
          </cell>
          <cell r="AB189" t="str">
            <v>HDKM78039</v>
          </cell>
          <cell r="AC189">
            <v>24</v>
          </cell>
          <cell r="AD189">
            <v>67.082999999999998</v>
          </cell>
          <cell r="AE189">
            <v>32.917000000000002</v>
          </cell>
          <cell r="AF189">
            <v>24</v>
          </cell>
          <cell r="AG189">
            <v>24</v>
          </cell>
          <cell r="AH189">
            <v>0</v>
          </cell>
          <cell r="AI189">
            <v>24</v>
          </cell>
          <cell r="AK189" t="str">
            <v>HDKM78039</v>
          </cell>
          <cell r="AL189">
            <v>24</v>
          </cell>
          <cell r="AM189">
            <v>100</v>
          </cell>
          <cell r="AN189">
            <v>0</v>
          </cell>
          <cell r="AO189">
            <v>24</v>
          </cell>
          <cell r="AP189">
            <v>24</v>
          </cell>
          <cell r="AQ189">
            <v>0</v>
          </cell>
          <cell r="AR189">
            <v>0</v>
          </cell>
          <cell r="AT189" t="str">
            <v>HDKM78039</v>
          </cell>
          <cell r="AU189">
            <v>24</v>
          </cell>
          <cell r="AV189">
            <v>100</v>
          </cell>
          <cell r="AW189">
            <v>0</v>
          </cell>
          <cell r="AX189">
            <v>24</v>
          </cell>
          <cell r="AY189">
            <v>24</v>
          </cell>
          <cell r="AZ189">
            <v>0</v>
          </cell>
          <cell r="BA189">
            <v>0</v>
          </cell>
          <cell r="BC189" t="str">
            <v>HDKM78039</v>
          </cell>
          <cell r="BD189">
            <v>24</v>
          </cell>
          <cell r="BE189">
            <v>100</v>
          </cell>
          <cell r="BF189">
            <v>0</v>
          </cell>
          <cell r="BG189">
            <v>24</v>
          </cell>
          <cell r="BH189">
            <v>24</v>
          </cell>
          <cell r="BI189">
            <v>0</v>
          </cell>
          <cell r="BJ189">
            <v>0</v>
          </cell>
          <cell r="BL189" t="str">
            <v>HDKM78039</v>
          </cell>
          <cell r="BM189">
            <v>24</v>
          </cell>
          <cell r="BN189">
            <v>100</v>
          </cell>
          <cell r="BO189">
            <v>0</v>
          </cell>
          <cell r="BP189">
            <v>24</v>
          </cell>
          <cell r="BQ189">
            <v>24</v>
          </cell>
          <cell r="BR189">
            <v>0</v>
          </cell>
          <cell r="BS189">
            <v>0</v>
          </cell>
          <cell r="BU189" t="str">
            <v>HDKM78039</v>
          </cell>
          <cell r="BV189">
            <v>24</v>
          </cell>
          <cell r="BW189">
            <v>100</v>
          </cell>
          <cell r="BX189">
            <v>0</v>
          </cell>
          <cell r="BY189">
            <v>24</v>
          </cell>
          <cell r="BZ189">
            <v>24</v>
          </cell>
          <cell r="CA189">
            <v>0</v>
          </cell>
          <cell r="CB189">
            <v>0</v>
          </cell>
          <cell r="CD189" t="str">
            <v>HDKM78039</v>
          </cell>
          <cell r="CE189">
            <v>24</v>
          </cell>
          <cell r="CF189">
            <v>100</v>
          </cell>
          <cell r="CG189">
            <v>0</v>
          </cell>
          <cell r="CH189">
            <v>24</v>
          </cell>
          <cell r="CI189">
            <v>24</v>
          </cell>
          <cell r="CJ189">
            <v>0</v>
          </cell>
          <cell r="CK189">
            <v>0</v>
          </cell>
          <cell r="CM189" t="str">
            <v>HDKM78039</v>
          </cell>
          <cell r="CN189">
            <v>5.7830000000000004</v>
          </cell>
          <cell r="CO189">
            <v>100</v>
          </cell>
          <cell r="CP189">
            <v>0</v>
          </cell>
          <cell r="CQ189">
            <v>5.7830000000000004</v>
          </cell>
          <cell r="CR189">
            <v>24</v>
          </cell>
          <cell r="CS189">
            <v>75.900000000000006</v>
          </cell>
          <cell r="CT189">
            <v>0</v>
          </cell>
          <cell r="CV189" t="str">
            <v>HDKM78039</v>
          </cell>
          <cell r="CW189">
            <v>1.133</v>
          </cell>
          <cell r="CX189">
            <v>0</v>
          </cell>
          <cell r="CY189">
            <v>100</v>
          </cell>
          <cell r="CZ189">
            <v>1.133</v>
          </cell>
          <cell r="DA189">
            <v>24</v>
          </cell>
          <cell r="DB189">
            <v>95.28</v>
          </cell>
          <cell r="DC189">
            <v>0</v>
          </cell>
          <cell r="DE189" t="str">
            <v>HDKM78039</v>
          </cell>
          <cell r="DF189">
            <v>0</v>
          </cell>
          <cell r="DI189">
            <v>0</v>
          </cell>
          <cell r="DJ189">
            <v>24</v>
          </cell>
          <cell r="DK189">
            <v>100</v>
          </cell>
          <cell r="DN189" t="str">
            <v>HDKM78039</v>
          </cell>
          <cell r="DO189">
            <v>3.6</v>
          </cell>
          <cell r="DP189">
            <v>0</v>
          </cell>
          <cell r="DQ189">
            <v>100</v>
          </cell>
          <cell r="DR189">
            <v>3.6</v>
          </cell>
          <cell r="DS189">
            <v>24</v>
          </cell>
          <cell r="DT189">
            <v>85</v>
          </cell>
          <cell r="DU189">
            <v>0</v>
          </cell>
          <cell r="DW189" t="str">
            <v>HDKM78039</v>
          </cell>
          <cell r="DX189">
            <v>0</v>
          </cell>
          <cell r="EA189">
            <v>0</v>
          </cell>
          <cell r="EB189">
            <v>24</v>
          </cell>
          <cell r="EC189">
            <v>100</v>
          </cell>
          <cell r="ED189">
            <v>0</v>
          </cell>
          <cell r="EF189" t="str">
            <v>HDKM78039</v>
          </cell>
          <cell r="EG189">
            <v>0.36699999999999999</v>
          </cell>
          <cell r="EH189">
            <v>0</v>
          </cell>
          <cell r="EI189">
            <v>100</v>
          </cell>
          <cell r="EJ189">
            <v>0.36699999999999999</v>
          </cell>
          <cell r="EK189">
            <v>24</v>
          </cell>
          <cell r="EL189">
            <v>98.47</v>
          </cell>
          <cell r="EM189">
            <v>0.37</v>
          </cell>
          <cell r="EO189" t="str">
            <v>HDKM78039</v>
          </cell>
          <cell r="EP189">
            <v>0</v>
          </cell>
          <cell r="ES189">
            <v>0</v>
          </cell>
          <cell r="ET189">
            <v>24</v>
          </cell>
          <cell r="EU189">
            <v>100</v>
          </cell>
          <cell r="EV189">
            <v>0</v>
          </cell>
          <cell r="EX189" t="str">
            <v>HDKM78039</v>
          </cell>
          <cell r="EY189">
            <v>0.75</v>
          </cell>
          <cell r="EZ189">
            <v>0</v>
          </cell>
          <cell r="FA189">
            <v>100</v>
          </cell>
          <cell r="FB189">
            <v>0.75</v>
          </cell>
          <cell r="FC189">
            <v>24</v>
          </cell>
          <cell r="FD189">
            <v>96.88</v>
          </cell>
          <cell r="FE189">
            <v>0.75</v>
          </cell>
          <cell r="FG189" t="str">
            <v>HDKM78039</v>
          </cell>
          <cell r="FH189">
            <v>1.7</v>
          </cell>
          <cell r="FI189">
            <v>0</v>
          </cell>
          <cell r="FJ189">
            <v>100</v>
          </cell>
          <cell r="FK189">
            <v>1.7</v>
          </cell>
          <cell r="FL189">
            <v>24</v>
          </cell>
          <cell r="FM189">
            <v>92.92</v>
          </cell>
          <cell r="FN189">
            <v>1.7</v>
          </cell>
          <cell r="FP189" t="str">
            <v>HDKM78039</v>
          </cell>
          <cell r="FQ189">
            <v>0.85</v>
          </cell>
          <cell r="FR189">
            <v>0</v>
          </cell>
          <cell r="FS189">
            <v>100</v>
          </cell>
          <cell r="FT189">
            <v>0.85</v>
          </cell>
          <cell r="FU189">
            <v>24</v>
          </cell>
          <cell r="FV189">
            <v>96.46</v>
          </cell>
          <cell r="FW189">
            <v>0.85</v>
          </cell>
          <cell r="FY189" t="str">
            <v>HDKM78039</v>
          </cell>
          <cell r="FZ189">
            <v>0</v>
          </cell>
          <cell r="GC189">
            <v>0</v>
          </cell>
          <cell r="GD189">
            <v>24</v>
          </cell>
          <cell r="GE189">
            <v>100</v>
          </cell>
          <cell r="GF189">
            <v>0</v>
          </cell>
          <cell r="GH189" t="str">
            <v>HDKM78039</v>
          </cell>
          <cell r="GI189">
            <v>1.4</v>
          </cell>
          <cell r="GJ189">
            <v>0</v>
          </cell>
          <cell r="GK189">
            <v>100</v>
          </cell>
          <cell r="GL189">
            <v>1.4</v>
          </cell>
          <cell r="GM189">
            <v>24</v>
          </cell>
          <cell r="GN189">
            <v>94.17</v>
          </cell>
          <cell r="GO189">
            <v>0</v>
          </cell>
          <cell r="GQ189" t="str">
            <v>HDKM78039</v>
          </cell>
          <cell r="GR189">
            <v>1.9830000000000001</v>
          </cell>
          <cell r="GS189">
            <v>0</v>
          </cell>
          <cell r="GT189">
            <v>100</v>
          </cell>
          <cell r="GU189">
            <v>1.9830000000000001</v>
          </cell>
          <cell r="GV189">
            <v>24</v>
          </cell>
          <cell r="GW189">
            <v>91.74</v>
          </cell>
          <cell r="GX189">
            <v>1.98</v>
          </cell>
          <cell r="GZ189" t="str">
            <v>HDKM78039</v>
          </cell>
          <cell r="HA189">
            <v>8.2840000000000007</v>
          </cell>
          <cell r="HB189">
            <v>0</v>
          </cell>
          <cell r="HC189">
            <v>100</v>
          </cell>
          <cell r="HD189">
            <v>8.2840000000000007</v>
          </cell>
          <cell r="HE189">
            <v>24</v>
          </cell>
          <cell r="HF189">
            <v>65.48</v>
          </cell>
          <cell r="HG189">
            <v>8.2799999999999994</v>
          </cell>
          <cell r="HI189" t="str">
            <v>HDKM78039</v>
          </cell>
          <cell r="HJ189">
            <v>0</v>
          </cell>
          <cell r="HM189">
            <v>0</v>
          </cell>
          <cell r="HN189">
            <v>24</v>
          </cell>
          <cell r="HO189">
            <v>100</v>
          </cell>
          <cell r="HP189">
            <v>0</v>
          </cell>
          <cell r="HR189" t="str">
            <v>HDKM78039</v>
          </cell>
          <cell r="HS189">
            <v>0.45</v>
          </cell>
          <cell r="HT189">
            <v>0</v>
          </cell>
          <cell r="HU189">
            <v>100</v>
          </cell>
          <cell r="HV189">
            <v>0.45</v>
          </cell>
          <cell r="HW189">
            <v>24</v>
          </cell>
          <cell r="HX189">
            <v>98.13</v>
          </cell>
          <cell r="HY189">
            <v>0</v>
          </cell>
          <cell r="IA189" t="str">
            <v>HDKM78039</v>
          </cell>
          <cell r="IB189">
            <v>2.5329999999999999</v>
          </cell>
          <cell r="IC189">
            <v>0</v>
          </cell>
          <cell r="ID189">
            <v>100</v>
          </cell>
          <cell r="IE189">
            <v>2.5329999999999999</v>
          </cell>
          <cell r="IF189">
            <v>24</v>
          </cell>
          <cell r="IG189">
            <v>89.45</v>
          </cell>
          <cell r="IH189">
            <v>0</v>
          </cell>
          <cell r="IJ189" t="str">
            <v>HDKM78039</v>
          </cell>
          <cell r="IK189">
            <v>0</v>
          </cell>
          <cell r="IN189">
            <v>0</v>
          </cell>
          <cell r="IO189">
            <v>24</v>
          </cell>
          <cell r="IP189">
            <v>100</v>
          </cell>
          <cell r="IQ189">
            <v>0</v>
          </cell>
        </row>
        <row r="190">
          <cell r="A190" t="str">
            <v>HDKM78040</v>
          </cell>
          <cell r="B190">
            <v>16.45</v>
          </cell>
          <cell r="C190">
            <v>63.421999999999997</v>
          </cell>
          <cell r="D190">
            <v>36.578000000000003</v>
          </cell>
          <cell r="E190">
            <v>16.45</v>
          </cell>
          <cell r="F190">
            <v>24</v>
          </cell>
          <cell r="G190">
            <v>31.46</v>
          </cell>
          <cell r="H190">
            <v>0</v>
          </cell>
          <cell r="J190" t="str">
            <v>HDKM78040</v>
          </cell>
          <cell r="K190">
            <v>12.483000000000001</v>
          </cell>
          <cell r="L190">
            <v>0</v>
          </cell>
          <cell r="M190">
            <v>100</v>
          </cell>
          <cell r="N190">
            <v>12.483000000000001</v>
          </cell>
          <cell r="O190">
            <v>24</v>
          </cell>
          <cell r="P190">
            <v>47.99</v>
          </cell>
          <cell r="Q190">
            <v>0</v>
          </cell>
          <cell r="S190" t="str">
            <v>HDKM78040</v>
          </cell>
          <cell r="T190">
            <v>5.45</v>
          </cell>
          <cell r="U190">
            <v>0</v>
          </cell>
          <cell r="V190">
            <v>100</v>
          </cell>
          <cell r="W190">
            <v>5.45</v>
          </cell>
          <cell r="X190">
            <v>24</v>
          </cell>
          <cell r="Y190">
            <v>77.290000000000006</v>
          </cell>
          <cell r="Z190">
            <v>0</v>
          </cell>
          <cell r="AB190" t="str">
            <v>HDKM78040</v>
          </cell>
          <cell r="AC190">
            <v>7.6340000000000003</v>
          </cell>
          <cell r="AD190">
            <v>0</v>
          </cell>
          <cell r="AE190">
            <v>100</v>
          </cell>
          <cell r="AF190">
            <v>15.217000000000001</v>
          </cell>
          <cell r="AG190">
            <v>24</v>
          </cell>
          <cell r="AH190">
            <v>36.6</v>
          </cell>
          <cell r="AI190">
            <v>7.63</v>
          </cell>
          <cell r="AK190" t="str">
            <v>HDKM78040</v>
          </cell>
          <cell r="AL190">
            <v>6.7160000000000002</v>
          </cell>
          <cell r="AM190">
            <v>0</v>
          </cell>
          <cell r="AN190">
            <v>100</v>
          </cell>
          <cell r="AO190">
            <v>7.383</v>
          </cell>
          <cell r="AP190">
            <v>24</v>
          </cell>
          <cell r="AQ190">
            <v>69.239999999999995</v>
          </cell>
          <cell r="AR190">
            <v>6.72</v>
          </cell>
          <cell r="AT190" t="str">
            <v>HDKM78040</v>
          </cell>
          <cell r="AU190">
            <v>2.15</v>
          </cell>
          <cell r="AV190">
            <v>0</v>
          </cell>
          <cell r="AW190">
            <v>100</v>
          </cell>
          <cell r="AX190">
            <v>2.15</v>
          </cell>
          <cell r="AY190">
            <v>24</v>
          </cell>
          <cell r="AZ190">
            <v>91.04</v>
          </cell>
          <cell r="BA190">
            <v>2.15</v>
          </cell>
          <cell r="BC190" t="str">
            <v>HDKM78040</v>
          </cell>
          <cell r="BD190">
            <v>1.333</v>
          </cell>
          <cell r="BE190">
            <v>0</v>
          </cell>
          <cell r="BF190">
            <v>100</v>
          </cell>
          <cell r="BG190">
            <v>1.333</v>
          </cell>
          <cell r="BH190">
            <v>24</v>
          </cell>
          <cell r="BI190">
            <v>94.45</v>
          </cell>
          <cell r="BJ190">
            <v>0</v>
          </cell>
          <cell r="BL190" t="str">
            <v>HDKM78040</v>
          </cell>
          <cell r="BM190">
            <v>2.2509999999999999</v>
          </cell>
          <cell r="BN190">
            <v>0</v>
          </cell>
          <cell r="BO190">
            <v>100</v>
          </cell>
          <cell r="BP190">
            <v>2.2509999999999999</v>
          </cell>
          <cell r="BQ190">
            <v>24</v>
          </cell>
          <cell r="BR190">
            <v>90.62</v>
          </cell>
          <cell r="BS190">
            <v>2.25</v>
          </cell>
          <cell r="BU190" t="str">
            <v>HDKM78040</v>
          </cell>
          <cell r="BV190">
            <v>2.4</v>
          </cell>
          <cell r="BW190">
            <v>0</v>
          </cell>
          <cell r="BX190">
            <v>100</v>
          </cell>
          <cell r="BY190">
            <v>2.4</v>
          </cell>
          <cell r="BZ190">
            <v>24</v>
          </cell>
          <cell r="CA190">
            <v>90</v>
          </cell>
          <cell r="CB190">
            <v>2.4</v>
          </cell>
          <cell r="CD190" t="str">
            <v>HDKM78040</v>
          </cell>
          <cell r="CE190">
            <v>2.9329999999999998</v>
          </cell>
          <cell r="CF190">
            <v>0</v>
          </cell>
          <cell r="CG190">
            <v>100</v>
          </cell>
          <cell r="CH190">
            <v>2.9329999999999998</v>
          </cell>
          <cell r="CI190">
            <v>24</v>
          </cell>
          <cell r="CJ190">
            <v>87.78</v>
          </cell>
          <cell r="CK190">
            <v>2.93</v>
          </cell>
          <cell r="CM190" t="str">
            <v>HDKM78040</v>
          </cell>
          <cell r="CN190">
            <v>0</v>
          </cell>
          <cell r="CQ190">
            <v>5.05</v>
          </cell>
          <cell r="CR190">
            <v>24</v>
          </cell>
          <cell r="CS190">
            <v>78.959999999999994</v>
          </cell>
          <cell r="CT190">
            <v>0</v>
          </cell>
          <cell r="CV190" t="str">
            <v>HDKM78040</v>
          </cell>
          <cell r="CW190">
            <v>4.9340000000000002</v>
          </cell>
          <cell r="CX190">
            <v>0</v>
          </cell>
          <cell r="CY190">
            <v>100</v>
          </cell>
          <cell r="CZ190">
            <v>4.9340000000000002</v>
          </cell>
          <cell r="DA190">
            <v>24</v>
          </cell>
          <cell r="DB190">
            <v>79.44</v>
          </cell>
          <cell r="DC190">
            <v>0</v>
          </cell>
          <cell r="DE190" t="str">
            <v>HDKM78040</v>
          </cell>
          <cell r="DF190">
            <v>7.3339999999999996</v>
          </cell>
          <cell r="DG190">
            <v>0</v>
          </cell>
          <cell r="DH190">
            <v>100</v>
          </cell>
          <cell r="DI190">
            <v>7.3339999999999996</v>
          </cell>
          <cell r="DJ190">
            <v>24</v>
          </cell>
          <cell r="DK190">
            <v>69.44</v>
          </cell>
          <cell r="DN190" t="str">
            <v>HDKM78040</v>
          </cell>
          <cell r="DO190">
            <v>2.4340000000000002</v>
          </cell>
          <cell r="DP190">
            <v>0</v>
          </cell>
          <cell r="DQ190">
            <v>100</v>
          </cell>
          <cell r="DR190">
            <v>2.4340000000000002</v>
          </cell>
          <cell r="DS190">
            <v>24</v>
          </cell>
          <cell r="DT190">
            <v>89.86</v>
          </cell>
          <cell r="DU190">
            <v>2.4300000000000002</v>
          </cell>
          <cell r="DW190" t="str">
            <v>HDKM78040</v>
          </cell>
          <cell r="DX190">
            <v>14.634</v>
          </cell>
          <cell r="DY190">
            <v>0</v>
          </cell>
          <cell r="DZ190">
            <v>100</v>
          </cell>
          <cell r="EA190">
            <v>14.634</v>
          </cell>
          <cell r="EB190">
            <v>24</v>
          </cell>
          <cell r="EC190">
            <v>39.03</v>
          </cell>
          <cell r="ED190">
            <v>14.63</v>
          </cell>
          <cell r="EF190" t="str">
            <v>HDKM78040</v>
          </cell>
          <cell r="EG190">
            <v>5.4</v>
          </cell>
          <cell r="EH190">
            <v>0</v>
          </cell>
          <cell r="EI190">
            <v>100</v>
          </cell>
          <cell r="EJ190">
            <v>5.4</v>
          </cell>
          <cell r="EK190">
            <v>24</v>
          </cell>
          <cell r="EL190">
            <v>77.5</v>
          </cell>
          <cell r="EM190">
            <v>5.4</v>
          </cell>
          <cell r="EO190" t="str">
            <v>HDKM78040</v>
          </cell>
          <cell r="EP190">
            <v>8.1170000000000009</v>
          </cell>
          <cell r="EQ190">
            <v>0</v>
          </cell>
          <cell r="ER190">
            <v>100</v>
          </cell>
          <cell r="ES190">
            <v>8.1170000000000009</v>
          </cell>
          <cell r="ET190">
            <v>24</v>
          </cell>
          <cell r="EU190">
            <v>66.180000000000007</v>
          </cell>
          <cell r="EV190">
            <v>8.1199999999999992</v>
          </cell>
          <cell r="EX190" t="str">
            <v>HDKM78040</v>
          </cell>
          <cell r="EY190">
            <v>10.7</v>
          </cell>
          <cell r="EZ190">
            <v>0</v>
          </cell>
          <cell r="FA190">
            <v>100</v>
          </cell>
          <cell r="FB190">
            <v>10.7</v>
          </cell>
          <cell r="FC190">
            <v>24</v>
          </cell>
          <cell r="FD190">
            <v>55.42</v>
          </cell>
          <cell r="FE190">
            <v>10.7</v>
          </cell>
          <cell r="FG190" t="str">
            <v>HDKM78040</v>
          </cell>
          <cell r="FH190">
            <v>12.333</v>
          </cell>
          <cell r="FI190">
            <v>0</v>
          </cell>
          <cell r="FJ190">
            <v>100</v>
          </cell>
          <cell r="FK190">
            <v>12.333</v>
          </cell>
          <cell r="FL190">
            <v>24</v>
          </cell>
          <cell r="FM190">
            <v>48.61</v>
          </cell>
          <cell r="FN190">
            <v>3.08</v>
          </cell>
          <cell r="FP190" t="str">
            <v>HDKM78040</v>
          </cell>
          <cell r="FQ190">
            <v>24</v>
          </cell>
          <cell r="FR190">
            <v>0</v>
          </cell>
          <cell r="FS190">
            <v>100</v>
          </cell>
          <cell r="FT190">
            <v>24</v>
          </cell>
          <cell r="FU190">
            <v>24</v>
          </cell>
          <cell r="FV190">
            <v>0</v>
          </cell>
          <cell r="FW190">
            <v>24</v>
          </cell>
          <cell r="FY190" t="str">
            <v>HDKM78040</v>
          </cell>
          <cell r="FZ190">
            <v>22.832999999999998</v>
          </cell>
          <cell r="GA190">
            <v>0</v>
          </cell>
          <cell r="GB190">
            <v>100</v>
          </cell>
          <cell r="GC190">
            <v>22.832999999999998</v>
          </cell>
          <cell r="GD190">
            <v>24</v>
          </cell>
          <cell r="GE190">
            <v>4.8600000000000003</v>
          </cell>
          <cell r="GF190">
            <v>0</v>
          </cell>
          <cell r="GH190" t="str">
            <v>HDKM78040</v>
          </cell>
          <cell r="GI190">
            <v>10.6</v>
          </cell>
          <cell r="GJ190">
            <v>0</v>
          </cell>
          <cell r="GK190">
            <v>100</v>
          </cell>
          <cell r="GL190">
            <v>10.6</v>
          </cell>
          <cell r="GM190">
            <v>24</v>
          </cell>
          <cell r="GN190">
            <v>55.83</v>
          </cell>
          <cell r="GO190">
            <v>0</v>
          </cell>
          <cell r="GQ190" t="str">
            <v>HDKM78040</v>
          </cell>
          <cell r="GR190">
            <v>5.15</v>
          </cell>
          <cell r="GS190">
            <v>0</v>
          </cell>
          <cell r="GT190">
            <v>100</v>
          </cell>
          <cell r="GU190">
            <v>5.15</v>
          </cell>
          <cell r="GV190">
            <v>24</v>
          </cell>
          <cell r="GW190">
            <v>78.540000000000006</v>
          </cell>
          <cell r="GX190">
            <v>5.15</v>
          </cell>
          <cell r="GZ190" t="str">
            <v>HDKM78040</v>
          </cell>
          <cell r="HA190">
            <v>9.9169999999999998</v>
          </cell>
          <cell r="HB190">
            <v>5.2130000000000001</v>
          </cell>
          <cell r="HC190">
            <v>94.787000000000006</v>
          </cell>
          <cell r="HD190">
            <v>9.9169999999999998</v>
          </cell>
          <cell r="HE190">
            <v>24</v>
          </cell>
          <cell r="HF190">
            <v>58.68</v>
          </cell>
          <cell r="HG190">
            <v>0</v>
          </cell>
          <cell r="HI190" t="str">
            <v>HDKM78040</v>
          </cell>
          <cell r="HJ190">
            <v>3.133</v>
          </cell>
          <cell r="HK190">
            <v>0</v>
          </cell>
          <cell r="HL190">
            <v>100</v>
          </cell>
          <cell r="HM190">
            <v>3.133</v>
          </cell>
          <cell r="HN190">
            <v>24</v>
          </cell>
          <cell r="HO190">
            <v>86.95</v>
          </cell>
          <cell r="HP190">
            <v>0</v>
          </cell>
          <cell r="HR190" t="str">
            <v>HDKM78040</v>
          </cell>
          <cell r="HS190">
            <v>0.91700000000000004</v>
          </cell>
          <cell r="HT190">
            <v>0</v>
          </cell>
          <cell r="HU190">
            <v>100</v>
          </cell>
          <cell r="HV190">
            <v>0.91700000000000004</v>
          </cell>
          <cell r="HW190">
            <v>24</v>
          </cell>
          <cell r="HX190">
            <v>96.18</v>
          </cell>
          <cell r="HY190">
            <v>0</v>
          </cell>
          <cell r="IA190" t="str">
            <v>HDKM78040</v>
          </cell>
          <cell r="IB190">
            <v>14.1</v>
          </cell>
          <cell r="IC190">
            <v>100</v>
          </cell>
          <cell r="ID190">
            <v>0</v>
          </cell>
          <cell r="IE190">
            <v>14.1</v>
          </cell>
          <cell r="IF190">
            <v>24</v>
          </cell>
          <cell r="IG190">
            <v>41.25</v>
          </cell>
          <cell r="IH190">
            <v>0</v>
          </cell>
          <cell r="IJ190" t="str">
            <v>HDKM78040</v>
          </cell>
          <cell r="IK190">
            <v>6.3339999999999996</v>
          </cell>
          <cell r="IL190">
            <v>0</v>
          </cell>
          <cell r="IM190">
            <v>100</v>
          </cell>
          <cell r="IN190">
            <v>6.3339999999999996</v>
          </cell>
          <cell r="IO190">
            <v>24</v>
          </cell>
          <cell r="IP190">
            <v>73.61</v>
          </cell>
          <cell r="IQ190">
            <v>6.33</v>
          </cell>
        </row>
        <row r="191">
          <cell r="A191" t="str">
            <v>HDKM78041</v>
          </cell>
          <cell r="B191">
            <v>9.7829999999999995</v>
          </cell>
          <cell r="C191">
            <v>0</v>
          </cell>
          <cell r="D191">
            <v>100</v>
          </cell>
          <cell r="E191">
            <v>9.7829999999999995</v>
          </cell>
          <cell r="F191">
            <v>24</v>
          </cell>
          <cell r="G191">
            <v>59.24</v>
          </cell>
          <cell r="H191">
            <v>0</v>
          </cell>
          <cell r="J191" t="str">
            <v>HDKM78041</v>
          </cell>
          <cell r="K191">
            <v>10.032999999999999</v>
          </cell>
          <cell r="L191">
            <v>0</v>
          </cell>
          <cell r="M191">
            <v>100</v>
          </cell>
          <cell r="N191">
            <v>10.032999999999999</v>
          </cell>
          <cell r="O191">
            <v>24</v>
          </cell>
          <cell r="P191">
            <v>58.2</v>
          </cell>
          <cell r="Q191">
            <v>0</v>
          </cell>
          <cell r="S191" t="str">
            <v>HDKM78041</v>
          </cell>
          <cell r="T191">
            <v>2.9169999999999998</v>
          </cell>
          <cell r="U191">
            <v>0</v>
          </cell>
          <cell r="V191">
            <v>100</v>
          </cell>
          <cell r="W191">
            <v>2.9169999999999998</v>
          </cell>
          <cell r="X191">
            <v>24</v>
          </cell>
          <cell r="Y191">
            <v>87.85</v>
          </cell>
          <cell r="Z191">
            <v>2.92</v>
          </cell>
          <cell r="AB191" t="str">
            <v>HDKM78041</v>
          </cell>
          <cell r="AC191">
            <v>16.350000000000001</v>
          </cell>
          <cell r="AD191">
            <v>0</v>
          </cell>
          <cell r="AE191">
            <v>100</v>
          </cell>
          <cell r="AF191">
            <v>16.350000000000001</v>
          </cell>
          <cell r="AG191">
            <v>24</v>
          </cell>
          <cell r="AH191">
            <v>31.88</v>
          </cell>
          <cell r="AI191">
            <v>16.350000000000001</v>
          </cell>
          <cell r="AK191" t="str">
            <v>HDKM78041</v>
          </cell>
          <cell r="AL191">
            <v>6.8330000000000002</v>
          </cell>
          <cell r="AM191">
            <v>0</v>
          </cell>
          <cell r="AN191">
            <v>100</v>
          </cell>
          <cell r="AO191">
            <v>6.8330000000000002</v>
          </cell>
          <cell r="AP191">
            <v>24</v>
          </cell>
          <cell r="AQ191">
            <v>71.53</v>
          </cell>
          <cell r="AR191">
            <v>0</v>
          </cell>
          <cell r="AT191" t="str">
            <v>HDKM78041</v>
          </cell>
          <cell r="AU191">
            <v>19.3</v>
          </cell>
          <cell r="AV191">
            <v>0</v>
          </cell>
          <cell r="AW191">
            <v>100</v>
          </cell>
          <cell r="AX191">
            <v>19.3</v>
          </cell>
          <cell r="AY191">
            <v>24</v>
          </cell>
          <cell r="AZ191">
            <v>19.579999999999998</v>
          </cell>
          <cell r="BA191">
            <v>0</v>
          </cell>
          <cell r="BC191" t="str">
            <v>HDKM78041</v>
          </cell>
          <cell r="BD191">
            <v>24</v>
          </cell>
          <cell r="BE191">
            <v>0</v>
          </cell>
          <cell r="BF191">
            <v>100</v>
          </cell>
          <cell r="BG191">
            <v>24</v>
          </cell>
          <cell r="BH191">
            <v>24</v>
          </cell>
          <cell r="BI191">
            <v>0</v>
          </cell>
          <cell r="BJ191">
            <v>0</v>
          </cell>
          <cell r="BL191" t="str">
            <v>HDKM78041</v>
          </cell>
          <cell r="BM191">
            <v>24</v>
          </cell>
          <cell r="BN191">
            <v>0</v>
          </cell>
          <cell r="BO191">
            <v>100</v>
          </cell>
          <cell r="BP191">
            <v>24</v>
          </cell>
          <cell r="BQ191">
            <v>24</v>
          </cell>
          <cell r="BR191">
            <v>0</v>
          </cell>
          <cell r="BS191">
            <v>0</v>
          </cell>
          <cell r="BU191" t="str">
            <v>HDKM78041</v>
          </cell>
          <cell r="BV191">
            <v>24</v>
          </cell>
          <cell r="BW191">
            <v>0</v>
          </cell>
          <cell r="BX191">
            <v>100</v>
          </cell>
          <cell r="BY191">
            <v>24</v>
          </cell>
          <cell r="BZ191">
            <v>24</v>
          </cell>
          <cell r="CA191">
            <v>0</v>
          </cell>
          <cell r="CB191">
            <v>0</v>
          </cell>
          <cell r="CD191" t="str">
            <v>HDKM78041</v>
          </cell>
          <cell r="CE191">
            <v>24</v>
          </cell>
          <cell r="CF191">
            <v>85.763000000000005</v>
          </cell>
          <cell r="CG191">
            <v>14.238</v>
          </cell>
          <cell r="CH191">
            <v>24</v>
          </cell>
          <cell r="CI191">
            <v>24</v>
          </cell>
          <cell r="CJ191">
            <v>0</v>
          </cell>
          <cell r="CK191">
            <v>0</v>
          </cell>
          <cell r="CM191" t="str">
            <v>HDKM78041</v>
          </cell>
          <cell r="CN191">
            <v>24</v>
          </cell>
          <cell r="CO191">
            <v>100</v>
          </cell>
          <cell r="CP191">
            <v>0</v>
          </cell>
          <cell r="CQ191">
            <v>24</v>
          </cell>
          <cell r="CR191">
            <v>24</v>
          </cell>
          <cell r="CS191">
            <v>0</v>
          </cell>
          <cell r="CT191">
            <v>0</v>
          </cell>
          <cell r="CV191" t="str">
            <v>HDKM78041</v>
          </cell>
          <cell r="CW191">
            <v>24</v>
          </cell>
          <cell r="CX191">
            <v>100</v>
          </cell>
          <cell r="CY191">
            <v>0</v>
          </cell>
          <cell r="CZ191">
            <v>24</v>
          </cell>
          <cell r="DA191">
            <v>24</v>
          </cell>
          <cell r="DB191">
            <v>0</v>
          </cell>
          <cell r="DC191">
            <v>0</v>
          </cell>
          <cell r="DE191" t="str">
            <v>HDKM78041</v>
          </cell>
          <cell r="DF191">
            <v>24</v>
          </cell>
          <cell r="DG191">
            <v>100</v>
          </cell>
          <cell r="DH191">
            <v>0</v>
          </cell>
          <cell r="DI191">
            <v>24</v>
          </cell>
          <cell r="DJ191">
            <v>24</v>
          </cell>
          <cell r="DK191">
            <v>0</v>
          </cell>
          <cell r="DN191" t="str">
            <v>HDKM78041</v>
          </cell>
          <cell r="DO191">
            <v>24</v>
          </cell>
          <cell r="DP191">
            <v>100</v>
          </cell>
          <cell r="DQ191">
            <v>0</v>
          </cell>
          <cell r="DR191">
            <v>24</v>
          </cell>
          <cell r="DS191">
            <v>24</v>
          </cell>
          <cell r="DT191">
            <v>0</v>
          </cell>
          <cell r="DU191">
            <v>0</v>
          </cell>
          <cell r="DW191" t="str">
            <v>HDKM78041</v>
          </cell>
          <cell r="DX191">
            <v>24</v>
          </cell>
          <cell r="DY191">
            <v>100</v>
          </cell>
          <cell r="DZ191">
            <v>0</v>
          </cell>
          <cell r="EA191">
            <v>24</v>
          </cell>
          <cell r="EB191">
            <v>24</v>
          </cell>
          <cell r="EC191">
            <v>0</v>
          </cell>
          <cell r="ED191">
            <v>0</v>
          </cell>
          <cell r="EF191" t="str">
            <v>HDKM78041</v>
          </cell>
          <cell r="EG191">
            <v>9.1170000000000009</v>
          </cell>
          <cell r="EH191">
            <v>100</v>
          </cell>
          <cell r="EI191">
            <v>0</v>
          </cell>
          <cell r="EJ191">
            <v>11.417</v>
          </cell>
          <cell r="EK191">
            <v>24</v>
          </cell>
          <cell r="EL191">
            <v>52.43</v>
          </cell>
          <cell r="EM191">
            <v>0</v>
          </cell>
          <cell r="EO191" t="str">
            <v>HDKM78041</v>
          </cell>
          <cell r="EP191">
            <v>7.55</v>
          </cell>
          <cell r="EQ191">
            <v>0</v>
          </cell>
          <cell r="ER191">
            <v>100</v>
          </cell>
          <cell r="ES191">
            <v>8.25</v>
          </cell>
          <cell r="ET191">
            <v>24</v>
          </cell>
          <cell r="EU191">
            <v>65.63</v>
          </cell>
          <cell r="EV191">
            <v>0</v>
          </cell>
          <cell r="EX191" t="str">
            <v>HDKM78041</v>
          </cell>
          <cell r="EY191">
            <v>5.3170000000000002</v>
          </cell>
          <cell r="EZ191">
            <v>0</v>
          </cell>
          <cell r="FA191">
            <v>100</v>
          </cell>
          <cell r="FB191">
            <v>5.3170000000000002</v>
          </cell>
          <cell r="FC191">
            <v>24</v>
          </cell>
          <cell r="FD191">
            <v>77.849999999999994</v>
          </cell>
          <cell r="FE191">
            <v>5.32</v>
          </cell>
          <cell r="FG191" t="str">
            <v>HDKM78041</v>
          </cell>
          <cell r="FH191">
            <v>1.95</v>
          </cell>
          <cell r="FI191">
            <v>0</v>
          </cell>
          <cell r="FJ191">
            <v>100</v>
          </cell>
          <cell r="FK191">
            <v>1.95</v>
          </cell>
          <cell r="FL191">
            <v>24</v>
          </cell>
          <cell r="FM191">
            <v>91.88</v>
          </cell>
          <cell r="FN191">
            <v>1.95</v>
          </cell>
          <cell r="FP191" t="str">
            <v>HDKM78041</v>
          </cell>
          <cell r="FQ191">
            <v>0.73299999999999998</v>
          </cell>
          <cell r="FR191">
            <v>0</v>
          </cell>
          <cell r="FS191">
            <v>100</v>
          </cell>
          <cell r="FT191">
            <v>0.73299999999999998</v>
          </cell>
          <cell r="FU191">
            <v>24</v>
          </cell>
          <cell r="FV191">
            <v>96.95</v>
          </cell>
          <cell r="FW191">
            <v>0</v>
          </cell>
          <cell r="FY191" t="str">
            <v>HDKM78041</v>
          </cell>
          <cell r="FZ191">
            <v>1.0329999999999999</v>
          </cell>
          <cell r="GA191">
            <v>0</v>
          </cell>
          <cell r="GB191">
            <v>100</v>
          </cell>
          <cell r="GC191">
            <v>1.0329999999999999</v>
          </cell>
          <cell r="GD191">
            <v>24</v>
          </cell>
          <cell r="GE191">
            <v>95.7</v>
          </cell>
          <cell r="GF191">
            <v>0</v>
          </cell>
          <cell r="GH191" t="str">
            <v>HDKM78041</v>
          </cell>
          <cell r="GI191">
            <v>9.8680000000000003</v>
          </cell>
          <cell r="GJ191">
            <v>0</v>
          </cell>
          <cell r="GK191">
            <v>100</v>
          </cell>
          <cell r="GL191">
            <v>9.8680000000000003</v>
          </cell>
          <cell r="GM191">
            <v>24</v>
          </cell>
          <cell r="GN191">
            <v>58.88</v>
          </cell>
          <cell r="GO191">
            <v>0</v>
          </cell>
          <cell r="GQ191" t="str">
            <v>HDKM78041</v>
          </cell>
          <cell r="GR191">
            <v>3.1</v>
          </cell>
          <cell r="GS191">
            <v>0</v>
          </cell>
          <cell r="GT191">
            <v>100</v>
          </cell>
          <cell r="GU191">
            <v>3.1</v>
          </cell>
          <cell r="GV191">
            <v>24</v>
          </cell>
          <cell r="GW191">
            <v>87.08</v>
          </cell>
          <cell r="GX191">
            <v>3.1</v>
          </cell>
          <cell r="GZ191" t="str">
            <v>HDKM78041</v>
          </cell>
          <cell r="HA191">
            <v>0</v>
          </cell>
          <cell r="HD191">
            <v>0</v>
          </cell>
          <cell r="HE191">
            <v>24</v>
          </cell>
          <cell r="HF191">
            <v>100</v>
          </cell>
          <cell r="HG191">
            <v>0</v>
          </cell>
          <cell r="HI191" t="str">
            <v>HDKM78041</v>
          </cell>
          <cell r="HJ191">
            <v>16.2</v>
          </cell>
          <cell r="HK191">
            <v>0</v>
          </cell>
          <cell r="HL191">
            <v>100</v>
          </cell>
          <cell r="HM191">
            <v>16.2</v>
          </cell>
          <cell r="HN191">
            <v>24</v>
          </cell>
          <cell r="HO191">
            <v>32.5</v>
          </cell>
          <cell r="HP191">
            <v>16.2</v>
          </cell>
          <cell r="HR191" t="str">
            <v>HDKM78041</v>
          </cell>
          <cell r="HS191">
            <v>17.899999999999999</v>
          </cell>
          <cell r="HT191">
            <v>0</v>
          </cell>
          <cell r="HU191">
            <v>100</v>
          </cell>
          <cell r="HV191">
            <v>17.899999999999999</v>
          </cell>
          <cell r="HW191">
            <v>24</v>
          </cell>
          <cell r="HX191">
            <v>25.42</v>
          </cell>
          <cell r="HY191">
            <v>0</v>
          </cell>
          <cell r="IA191" t="str">
            <v>HDKM78041</v>
          </cell>
          <cell r="IB191">
            <v>1.35</v>
          </cell>
          <cell r="IC191">
            <v>0</v>
          </cell>
          <cell r="ID191">
            <v>100</v>
          </cell>
          <cell r="IE191">
            <v>1.35</v>
          </cell>
          <cell r="IF191">
            <v>24</v>
          </cell>
          <cell r="IG191">
            <v>94.38</v>
          </cell>
          <cell r="IH191">
            <v>1.35</v>
          </cell>
          <cell r="IJ191" t="str">
            <v>HDKM78041</v>
          </cell>
          <cell r="IK191">
            <v>11.132999999999999</v>
          </cell>
          <cell r="IL191">
            <v>0</v>
          </cell>
          <cell r="IM191">
            <v>100</v>
          </cell>
          <cell r="IN191">
            <v>11.132999999999999</v>
          </cell>
          <cell r="IO191">
            <v>24</v>
          </cell>
          <cell r="IP191">
            <v>53.61</v>
          </cell>
          <cell r="IQ191">
            <v>11.13</v>
          </cell>
        </row>
        <row r="192">
          <cell r="A192" t="str">
            <v>HDKM78045</v>
          </cell>
          <cell r="B192">
            <v>0.15</v>
          </cell>
          <cell r="C192">
            <v>0</v>
          </cell>
          <cell r="D192">
            <v>100</v>
          </cell>
          <cell r="E192">
            <v>0.15</v>
          </cell>
          <cell r="F192">
            <v>24</v>
          </cell>
          <cell r="G192">
            <v>99.38</v>
          </cell>
          <cell r="H192">
            <v>0</v>
          </cell>
          <cell r="J192" t="str">
            <v>HDKM78045</v>
          </cell>
          <cell r="K192">
            <v>4.4829999999999997</v>
          </cell>
          <cell r="L192">
            <v>0</v>
          </cell>
          <cell r="M192">
            <v>100</v>
          </cell>
          <cell r="N192">
            <v>4.4829999999999997</v>
          </cell>
          <cell r="O192">
            <v>24</v>
          </cell>
          <cell r="P192">
            <v>81.319999999999993</v>
          </cell>
          <cell r="Q192">
            <v>0</v>
          </cell>
          <cell r="S192" t="str">
            <v>HDKM78045</v>
          </cell>
          <cell r="T192">
            <v>4.0830000000000002</v>
          </cell>
          <cell r="U192">
            <v>0</v>
          </cell>
          <cell r="V192">
            <v>100</v>
          </cell>
          <cell r="W192">
            <v>4.0830000000000002</v>
          </cell>
          <cell r="X192">
            <v>24</v>
          </cell>
          <cell r="Y192">
            <v>82.99</v>
          </cell>
          <cell r="Z192">
            <v>4.08</v>
          </cell>
          <cell r="AB192" t="str">
            <v>HDKM78045</v>
          </cell>
          <cell r="AC192">
            <v>7.6829999999999998</v>
          </cell>
          <cell r="AD192">
            <v>0</v>
          </cell>
          <cell r="AE192">
            <v>100</v>
          </cell>
          <cell r="AF192">
            <v>7.6829999999999998</v>
          </cell>
          <cell r="AG192">
            <v>24</v>
          </cell>
          <cell r="AH192">
            <v>67.989999999999995</v>
          </cell>
          <cell r="AI192">
            <v>7.68</v>
          </cell>
          <cell r="AK192" t="str">
            <v>HDKM78045</v>
          </cell>
          <cell r="AL192">
            <v>18.516999999999999</v>
          </cell>
          <cell r="AM192">
            <v>0</v>
          </cell>
          <cell r="AN192">
            <v>100</v>
          </cell>
          <cell r="AO192">
            <v>18.516999999999999</v>
          </cell>
          <cell r="AP192">
            <v>24</v>
          </cell>
          <cell r="AQ192">
            <v>22.85</v>
          </cell>
          <cell r="AR192">
            <v>0</v>
          </cell>
          <cell r="AT192" t="str">
            <v>HDKM78045</v>
          </cell>
          <cell r="AU192">
            <v>10.532999999999999</v>
          </cell>
          <cell r="AV192">
            <v>0</v>
          </cell>
          <cell r="AW192">
            <v>100</v>
          </cell>
          <cell r="AX192">
            <v>10.532999999999999</v>
          </cell>
          <cell r="AY192">
            <v>24</v>
          </cell>
          <cell r="AZ192">
            <v>56.11</v>
          </cell>
          <cell r="BA192">
            <v>0</v>
          </cell>
          <cell r="BC192" t="str">
            <v>HDKM78045</v>
          </cell>
          <cell r="BD192">
            <v>3.1669999999999998</v>
          </cell>
          <cell r="BE192">
            <v>0</v>
          </cell>
          <cell r="BF192">
            <v>100</v>
          </cell>
          <cell r="BG192">
            <v>3.1669999999999998</v>
          </cell>
          <cell r="BH192">
            <v>24</v>
          </cell>
          <cell r="BI192">
            <v>86.8</v>
          </cell>
          <cell r="BJ192">
            <v>3.17</v>
          </cell>
          <cell r="BL192" t="str">
            <v>HDKM78045</v>
          </cell>
          <cell r="BM192">
            <v>20.8</v>
          </cell>
          <cell r="BN192">
            <v>0</v>
          </cell>
          <cell r="BO192">
            <v>100</v>
          </cell>
          <cell r="BP192">
            <v>20.8</v>
          </cell>
          <cell r="BQ192">
            <v>24</v>
          </cell>
          <cell r="BR192">
            <v>13.33</v>
          </cell>
          <cell r="BS192">
            <v>0</v>
          </cell>
          <cell r="BU192" t="str">
            <v>HDKM78045</v>
          </cell>
          <cell r="BV192">
            <v>22.734000000000002</v>
          </cell>
          <cell r="BW192">
            <v>90.248000000000005</v>
          </cell>
          <cell r="BX192">
            <v>9.7520000000000007</v>
          </cell>
          <cell r="BY192">
            <v>22.734000000000002</v>
          </cell>
          <cell r="BZ192">
            <v>24</v>
          </cell>
          <cell r="CA192">
            <v>5.28</v>
          </cell>
          <cell r="CB192">
            <v>0</v>
          </cell>
          <cell r="CD192" t="str">
            <v>HDKM78045</v>
          </cell>
          <cell r="CE192">
            <v>7.867</v>
          </cell>
          <cell r="CF192">
            <v>0</v>
          </cell>
          <cell r="CG192">
            <v>100</v>
          </cell>
          <cell r="CH192">
            <v>7.867</v>
          </cell>
          <cell r="CI192">
            <v>24</v>
          </cell>
          <cell r="CJ192">
            <v>67.22</v>
          </cell>
          <cell r="CK192">
            <v>7.87</v>
          </cell>
          <cell r="CM192" t="str">
            <v>HDKM78045</v>
          </cell>
          <cell r="CN192">
            <v>0</v>
          </cell>
          <cell r="CQ192">
            <v>0</v>
          </cell>
          <cell r="CR192">
            <v>24</v>
          </cell>
          <cell r="CS192">
            <v>100</v>
          </cell>
          <cell r="CT192">
            <v>0</v>
          </cell>
          <cell r="CV192" t="str">
            <v>HDKM78045</v>
          </cell>
          <cell r="CW192">
            <v>0</v>
          </cell>
          <cell r="CZ192">
            <v>0</v>
          </cell>
          <cell r="DA192">
            <v>24</v>
          </cell>
          <cell r="DB192">
            <v>100</v>
          </cell>
          <cell r="DC192">
            <v>0</v>
          </cell>
          <cell r="DE192" t="str">
            <v>HDKM78045</v>
          </cell>
          <cell r="DF192">
            <v>0.98299999999999998</v>
          </cell>
          <cell r="DG192">
            <v>0</v>
          </cell>
          <cell r="DH192">
            <v>100</v>
          </cell>
          <cell r="DI192">
            <v>0.98299999999999998</v>
          </cell>
          <cell r="DJ192">
            <v>24</v>
          </cell>
          <cell r="DK192">
            <v>95.9</v>
          </cell>
          <cell r="DN192" t="str">
            <v>HDKM78045</v>
          </cell>
          <cell r="DO192">
            <v>0</v>
          </cell>
          <cell r="DR192">
            <v>0</v>
          </cell>
          <cell r="DS192">
            <v>24</v>
          </cell>
          <cell r="DT192">
            <v>100</v>
          </cell>
          <cell r="DU192">
            <v>0</v>
          </cell>
          <cell r="DW192" t="str">
            <v>HDKM78045</v>
          </cell>
          <cell r="DX192">
            <v>12.000999999999999</v>
          </cell>
          <cell r="DY192">
            <v>0</v>
          </cell>
          <cell r="DZ192">
            <v>100</v>
          </cell>
          <cell r="EA192">
            <v>12.000999999999999</v>
          </cell>
          <cell r="EB192">
            <v>24</v>
          </cell>
          <cell r="EC192">
            <v>50</v>
          </cell>
          <cell r="ED192">
            <v>0</v>
          </cell>
          <cell r="EF192" t="str">
            <v>HDKM78045</v>
          </cell>
          <cell r="EG192">
            <v>24</v>
          </cell>
          <cell r="EH192">
            <v>67.988</v>
          </cell>
          <cell r="EI192">
            <v>32.012999999999998</v>
          </cell>
          <cell r="EJ192">
            <v>24</v>
          </cell>
          <cell r="EK192">
            <v>24</v>
          </cell>
          <cell r="EL192">
            <v>0</v>
          </cell>
          <cell r="EM192">
            <v>0</v>
          </cell>
          <cell r="EO192" t="str">
            <v>HDKM78045</v>
          </cell>
          <cell r="EP192">
            <v>24</v>
          </cell>
          <cell r="EQ192">
            <v>100</v>
          </cell>
          <cell r="ER192">
            <v>0</v>
          </cell>
          <cell r="ES192">
            <v>24</v>
          </cell>
          <cell r="ET192">
            <v>24</v>
          </cell>
          <cell r="EU192">
            <v>0</v>
          </cell>
          <cell r="EV192">
            <v>0</v>
          </cell>
          <cell r="EX192" t="str">
            <v>HDKM78045</v>
          </cell>
          <cell r="EY192">
            <v>24</v>
          </cell>
          <cell r="EZ192">
            <v>100</v>
          </cell>
          <cell r="FA192">
            <v>0</v>
          </cell>
          <cell r="FB192">
            <v>24</v>
          </cell>
          <cell r="FC192">
            <v>24</v>
          </cell>
          <cell r="FD192">
            <v>0</v>
          </cell>
          <cell r="FE192">
            <v>0</v>
          </cell>
          <cell r="FG192" t="str">
            <v>HDKM78045</v>
          </cell>
          <cell r="FH192">
            <v>21</v>
          </cell>
          <cell r="FI192">
            <v>100</v>
          </cell>
          <cell r="FJ192">
            <v>0</v>
          </cell>
          <cell r="FK192">
            <v>21</v>
          </cell>
          <cell r="FL192">
            <v>24</v>
          </cell>
          <cell r="FM192">
            <v>12.5</v>
          </cell>
          <cell r="FN192">
            <v>0</v>
          </cell>
          <cell r="FP192" t="str">
            <v>HDKM78045</v>
          </cell>
          <cell r="FQ192">
            <v>1.35</v>
          </cell>
          <cell r="FR192">
            <v>0</v>
          </cell>
          <cell r="FS192">
            <v>100</v>
          </cell>
          <cell r="FT192">
            <v>1.35</v>
          </cell>
          <cell r="FU192">
            <v>24</v>
          </cell>
          <cell r="FV192">
            <v>94.38</v>
          </cell>
          <cell r="FW192">
            <v>1.35</v>
          </cell>
          <cell r="FY192" t="str">
            <v>HDKM78045</v>
          </cell>
          <cell r="FZ192">
            <v>0</v>
          </cell>
          <cell r="GC192">
            <v>0</v>
          </cell>
          <cell r="GD192">
            <v>24</v>
          </cell>
          <cell r="GE192">
            <v>100</v>
          </cell>
          <cell r="GF192">
            <v>0</v>
          </cell>
          <cell r="GH192" t="str">
            <v>HDKM78045</v>
          </cell>
          <cell r="GI192">
            <v>0</v>
          </cell>
          <cell r="GL192">
            <v>0</v>
          </cell>
          <cell r="GM192">
            <v>24</v>
          </cell>
          <cell r="GN192">
            <v>100</v>
          </cell>
          <cell r="GO192">
            <v>0</v>
          </cell>
          <cell r="GQ192" t="str">
            <v>HDKM78045</v>
          </cell>
          <cell r="GR192">
            <v>0</v>
          </cell>
          <cell r="GU192">
            <v>0</v>
          </cell>
          <cell r="GV192">
            <v>24</v>
          </cell>
          <cell r="GW192">
            <v>100</v>
          </cell>
          <cell r="GX192">
            <v>0</v>
          </cell>
          <cell r="GZ192" t="str">
            <v>HDKM78045</v>
          </cell>
          <cell r="HA192">
            <v>0.85</v>
          </cell>
          <cell r="HB192">
            <v>39.176000000000002</v>
          </cell>
          <cell r="HC192">
            <v>60.823999999999998</v>
          </cell>
          <cell r="HD192">
            <v>0.85</v>
          </cell>
          <cell r="HE192">
            <v>24</v>
          </cell>
          <cell r="HF192">
            <v>96.46</v>
          </cell>
          <cell r="HG192">
            <v>0</v>
          </cell>
          <cell r="HI192" t="str">
            <v>HDKM78045</v>
          </cell>
          <cell r="HJ192">
            <v>5.8330000000000002</v>
          </cell>
          <cell r="HK192">
            <v>0</v>
          </cell>
          <cell r="HL192">
            <v>100</v>
          </cell>
          <cell r="HM192">
            <v>5.8330000000000002</v>
          </cell>
          <cell r="HN192">
            <v>24</v>
          </cell>
          <cell r="HO192">
            <v>75.7</v>
          </cell>
          <cell r="HP192">
            <v>0</v>
          </cell>
          <cell r="HR192" t="str">
            <v>HDKM78045</v>
          </cell>
          <cell r="HS192">
            <v>6.4329999999999998</v>
          </cell>
          <cell r="HT192">
            <v>0</v>
          </cell>
          <cell r="HU192">
            <v>100</v>
          </cell>
          <cell r="HV192">
            <v>6.4329999999999998</v>
          </cell>
          <cell r="HW192">
            <v>24</v>
          </cell>
          <cell r="HX192">
            <v>73.2</v>
          </cell>
          <cell r="HY192">
            <v>0</v>
          </cell>
          <cell r="IA192" t="str">
            <v>HDKM78045</v>
          </cell>
          <cell r="IB192">
            <v>0</v>
          </cell>
          <cell r="IE192">
            <v>0</v>
          </cell>
          <cell r="IF192">
            <v>24</v>
          </cell>
          <cell r="IG192">
            <v>100</v>
          </cell>
          <cell r="IH192">
            <v>0</v>
          </cell>
          <cell r="IJ192" t="str">
            <v>HDKM78045</v>
          </cell>
          <cell r="IK192">
            <v>0</v>
          </cell>
          <cell r="IN192">
            <v>0</v>
          </cell>
          <cell r="IO192">
            <v>24</v>
          </cell>
          <cell r="IP192">
            <v>100</v>
          </cell>
          <cell r="IQ192">
            <v>0</v>
          </cell>
        </row>
        <row r="193">
          <cell r="A193" t="str">
            <v>HDKM78109</v>
          </cell>
          <cell r="B193">
            <v>0.26700000000000002</v>
          </cell>
          <cell r="C193">
            <v>0</v>
          </cell>
          <cell r="D193">
            <v>100</v>
          </cell>
          <cell r="E193">
            <v>3.1</v>
          </cell>
          <cell r="F193">
            <v>24</v>
          </cell>
          <cell r="G193">
            <v>87.08</v>
          </cell>
          <cell r="H193">
            <v>0</v>
          </cell>
          <cell r="J193" t="str">
            <v>HDKM78109</v>
          </cell>
          <cell r="K193">
            <v>0</v>
          </cell>
          <cell r="N193">
            <v>0</v>
          </cell>
          <cell r="O193">
            <v>24</v>
          </cell>
          <cell r="P193">
            <v>100</v>
          </cell>
          <cell r="Q193">
            <v>0</v>
          </cell>
          <cell r="S193" t="str">
            <v>HDKM78109</v>
          </cell>
          <cell r="T193">
            <v>0.7</v>
          </cell>
          <cell r="U193">
            <v>0</v>
          </cell>
          <cell r="V193">
            <v>100</v>
          </cell>
          <cell r="W193">
            <v>0.7</v>
          </cell>
          <cell r="X193">
            <v>24</v>
          </cell>
          <cell r="Y193">
            <v>97.08</v>
          </cell>
          <cell r="Z193">
            <v>0</v>
          </cell>
          <cell r="AB193" t="str">
            <v>HDKM78109</v>
          </cell>
          <cell r="AC193">
            <v>0.35</v>
          </cell>
          <cell r="AD193">
            <v>0</v>
          </cell>
          <cell r="AE193">
            <v>100</v>
          </cell>
          <cell r="AF193">
            <v>0.35</v>
          </cell>
          <cell r="AG193">
            <v>24</v>
          </cell>
          <cell r="AH193">
            <v>98.54</v>
          </cell>
          <cell r="AI193">
            <v>0</v>
          </cell>
          <cell r="AK193" t="str">
            <v>HDKM78109</v>
          </cell>
          <cell r="AL193">
            <v>0</v>
          </cell>
          <cell r="AO193">
            <v>0</v>
          </cell>
          <cell r="AP193">
            <v>24</v>
          </cell>
          <cell r="AQ193">
            <v>100</v>
          </cell>
          <cell r="AR193">
            <v>0</v>
          </cell>
          <cell r="AT193" t="str">
            <v>HDKM78109</v>
          </cell>
          <cell r="AU193">
            <v>0</v>
          </cell>
          <cell r="AX193">
            <v>0</v>
          </cell>
          <cell r="AY193">
            <v>24</v>
          </cell>
          <cell r="AZ193">
            <v>100</v>
          </cell>
          <cell r="BA193">
            <v>0</v>
          </cell>
          <cell r="BC193" t="str">
            <v>HDKM78109</v>
          </cell>
          <cell r="BD193">
            <v>0.75</v>
          </cell>
          <cell r="BE193">
            <v>0</v>
          </cell>
          <cell r="BF193">
            <v>100</v>
          </cell>
          <cell r="BG193">
            <v>0.75</v>
          </cell>
          <cell r="BH193">
            <v>24</v>
          </cell>
          <cell r="BI193">
            <v>96.88</v>
          </cell>
          <cell r="BJ193">
            <v>0</v>
          </cell>
          <cell r="BL193" t="str">
            <v>HDKM78109</v>
          </cell>
          <cell r="BM193">
            <v>0</v>
          </cell>
          <cell r="BP193">
            <v>0</v>
          </cell>
          <cell r="BQ193">
            <v>24</v>
          </cell>
          <cell r="BR193">
            <v>100</v>
          </cell>
          <cell r="BS193">
            <v>0</v>
          </cell>
          <cell r="BU193" t="str">
            <v>HDKM78109</v>
          </cell>
          <cell r="BV193">
            <v>5.05</v>
          </cell>
          <cell r="BW193">
            <v>0</v>
          </cell>
          <cell r="BX193">
            <v>100</v>
          </cell>
          <cell r="BY193">
            <v>5.05</v>
          </cell>
          <cell r="BZ193">
            <v>24</v>
          </cell>
          <cell r="CA193">
            <v>78.959999999999994</v>
          </cell>
          <cell r="CB193">
            <v>5.05</v>
          </cell>
          <cell r="CD193" t="str">
            <v>HDKM78109</v>
          </cell>
          <cell r="CE193">
            <v>0</v>
          </cell>
          <cell r="CH193">
            <v>0</v>
          </cell>
          <cell r="CI193">
            <v>24</v>
          </cell>
          <cell r="CJ193">
            <v>100</v>
          </cell>
          <cell r="CK193">
            <v>0</v>
          </cell>
          <cell r="CM193" t="str">
            <v>HDKM78109</v>
          </cell>
          <cell r="CN193">
            <v>0</v>
          </cell>
          <cell r="CQ193">
            <v>0</v>
          </cell>
          <cell r="CR193">
            <v>24</v>
          </cell>
          <cell r="CS193">
            <v>100</v>
          </cell>
          <cell r="CT193">
            <v>0</v>
          </cell>
          <cell r="CV193" t="str">
            <v>HDKM78109</v>
          </cell>
          <cell r="CW193">
            <v>3.7</v>
          </cell>
          <cell r="CX193">
            <v>0</v>
          </cell>
          <cell r="CY193">
            <v>100</v>
          </cell>
          <cell r="CZ193">
            <v>3.7</v>
          </cell>
          <cell r="DA193">
            <v>24</v>
          </cell>
          <cell r="DB193">
            <v>84.58</v>
          </cell>
          <cell r="DC193">
            <v>0</v>
          </cell>
          <cell r="DE193" t="str">
            <v>HDKM78109</v>
          </cell>
          <cell r="DF193">
            <v>0</v>
          </cell>
          <cell r="DI193">
            <v>0</v>
          </cell>
          <cell r="DJ193">
            <v>24</v>
          </cell>
          <cell r="DK193">
            <v>100</v>
          </cell>
          <cell r="DN193" t="str">
            <v>HDKM78109</v>
          </cell>
          <cell r="DO193">
            <v>0.81699999999999995</v>
          </cell>
          <cell r="DP193">
            <v>0</v>
          </cell>
          <cell r="DQ193">
            <v>100</v>
          </cell>
          <cell r="DR193">
            <v>0.81699999999999995</v>
          </cell>
          <cell r="DS193">
            <v>24</v>
          </cell>
          <cell r="DT193">
            <v>96.6</v>
          </cell>
          <cell r="DU193">
            <v>0.82</v>
          </cell>
          <cell r="DW193" t="str">
            <v>HDKM78109</v>
          </cell>
          <cell r="DX193">
            <v>0</v>
          </cell>
          <cell r="EA193">
            <v>0</v>
          </cell>
          <cell r="EB193">
            <v>24</v>
          </cell>
          <cell r="EC193">
            <v>100</v>
          </cell>
          <cell r="ED193">
            <v>0</v>
          </cell>
          <cell r="EF193" t="str">
            <v>HDKM78109</v>
          </cell>
          <cell r="EG193">
            <v>0.35</v>
          </cell>
          <cell r="EH193">
            <v>0</v>
          </cell>
          <cell r="EI193">
            <v>100</v>
          </cell>
          <cell r="EJ193">
            <v>0.35</v>
          </cell>
          <cell r="EK193">
            <v>24</v>
          </cell>
          <cell r="EL193">
            <v>98.54</v>
          </cell>
          <cell r="EM193">
            <v>0.35</v>
          </cell>
          <cell r="EO193" t="str">
            <v>HDKM78109</v>
          </cell>
          <cell r="EP193">
            <v>2.1669999999999998</v>
          </cell>
          <cell r="EQ193">
            <v>0</v>
          </cell>
          <cell r="ER193">
            <v>100</v>
          </cell>
          <cell r="ES193">
            <v>2.1669999999999998</v>
          </cell>
          <cell r="ET193">
            <v>24</v>
          </cell>
          <cell r="EU193">
            <v>90.97</v>
          </cell>
          <cell r="EV193">
            <v>2.17</v>
          </cell>
          <cell r="EX193" t="str">
            <v>HDKM78109</v>
          </cell>
          <cell r="EY193">
            <v>8.85</v>
          </cell>
          <cell r="EZ193">
            <v>19.401</v>
          </cell>
          <cell r="FA193">
            <v>80.599000000000004</v>
          </cell>
          <cell r="FB193">
            <v>8.85</v>
          </cell>
          <cell r="FC193">
            <v>24</v>
          </cell>
          <cell r="FD193">
            <v>63.13</v>
          </cell>
          <cell r="FE193">
            <v>8.85</v>
          </cell>
          <cell r="FG193" t="str">
            <v>HDKM78109</v>
          </cell>
          <cell r="FH193">
            <v>10.333</v>
          </cell>
          <cell r="FI193">
            <v>100</v>
          </cell>
          <cell r="FJ193">
            <v>0</v>
          </cell>
          <cell r="FK193">
            <v>10.333</v>
          </cell>
          <cell r="FL193">
            <v>24</v>
          </cell>
          <cell r="FM193">
            <v>56.95</v>
          </cell>
          <cell r="FN193">
            <v>0</v>
          </cell>
          <cell r="FP193" t="str">
            <v>HDKM78109</v>
          </cell>
          <cell r="FQ193">
            <v>0</v>
          </cell>
          <cell r="FT193">
            <v>0</v>
          </cell>
          <cell r="FU193">
            <v>24</v>
          </cell>
          <cell r="FV193">
            <v>100</v>
          </cell>
          <cell r="FW193">
            <v>0</v>
          </cell>
          <cell r="FY193" t="str">
            <v>HDKM78109</v>
          </cell>
          <cell r="FZ193">
            <v>0.317</v>
          </cell>
          <cell r="GA193">
            <v>0</v>
          </cell>
          <cell r="GB193">
            <v>100</v>
          </cell>
          <cell r="GC193">
            <v>0.55000000000000004</v>
          </cell>
          <cell r="GD193">
            <v>24</v>
          </cell>
          <cell r="GE193">
            <v>97.71</v>
          </cell>
          <cell r="GF193">
            <v>0</v>
          </cell>
          <cell r="GH193" t="str">
            <v>HDKM78109</v>
          </cell>
          <cell r="GI193">
            <v>0</v>
          </cell>
          <cell r="GL193">
            <v>0</v>
          </cell>
          <cell r="GM193">
            <v>24</v>
          </cell>
          <cell r="GN193">
            <v>100</v>
          </cell>
          <cell r="GO193">
            <v>0</v>
          </cell>
          <cell r="GQ193" t="str">
            <v>HDKM78109</v>
          </cell>
          <cell r="GR193">
            <v>0.433</v>
          </cell>
          <cell r="GS193">
            <v>0</v>
          </cell>
          <cell r="GT193">
            <v>100</v>
          </cell>
          <cell r="GU193">
            <v>0.433</v>
          </cell>
          <cell r="GV193">
            <v>24</v>
          </cell>
          <cell r="GW193">
            <v>98.2</v>
          </cell>
          <cell r="GX193">
            <v>0</v>
          </cell>
          <cell r="GZ193" t="str">
            <v>HDKM78109</v>
          </cell>
          <cell r="HA193">
            <v>0</v>
          </cell>
          <cell r="HD193">
            <v>0</v>
          </cell>
          <cell r="HE193">
            <v>24</v>
          </cell>
          <cell r="HF193">
            <v>100</v>
          </cell>
          <cell r="HG193">
            <v>0</v>
          </cell>
          <cell r="HI193" t="str">
            <v>HDKM78109</v>
          </cell>
          <cell r="HJ193">
            <v>0</v>
          </cell>
          <cell r="HM193">
            <v>0</v>
          </cell>
          <cell r="HN193">
            <v>24</v>
          </cell>
          <cell r="HO193">
            <v>100</v>
          </cell>
          <cell r="HP193">
            <v>0</v>
          </cell>
          <cell r="HR193" t="str">
            <v>HDKM78109</v>
          </cell>
          <cell r="HS193">
            <v>0</v>
          </cell>
          <cell r="HV193">
            <v>0</v>
          </cell>
          <cell r="HW193">
            <v>24</v>
          </cell>
          <cell r="HX193">
            <v>100</v>
          </cell>
          <cell r="HY193">
            <v>0</v>
          </cell>
          <cell r="IA193" t="str">
            <v>HDKM78109</v>
          </cell>
          <cell r="IB193">
            <v>5.5</v>
          </cell>
          <cell r="IC193">
            <v>0</v>
          </cell>
          <cell r="ID193">
            <v>100</v>
          </cell>
          <cell r="IE193">
            <v>5.5</v>
          </cell>
          <cell r="IF193">
            <v>24</v>
          </cell>
          <cell r="IG193">
            <v>77.08</v>
          </cell>
          <cell r="IH193">
            <v>0</v>
          </cell>
          <cell r="IJ193" t="str">
            <v>HDKM78109</v>
          </cell>
          <cell r="IK193">
            <v>0</v>
          </cell>
          <cell r="IN193">
            <v>0</v>
          </cell>
          <cell r="IO193">
            <v>24</v>
          </cell>
          <cell r="IP193">
            <v>100</v>
          </cell>
          <cell r="IQ193">
            <v>0</v>
          </cell>
        </row>
        <row r="194">
          <cell r="A194" t="str">
            <v>HDKM78110</v>
          </cell>
          <cell r="B194">
            <v>3.3330000000000002</v>
          </cell>
          <cell r="C194">
            <v>0</v>
          </cell>
          <cell r="D194">
            <v>100</v>
          </cell>
          <cell r="E194">
            <v>3.3330000000000002</v>
          </cell>
          <cell r="F194">
            <v>24</v>
          </cell>
          <cell r="G194">
            <v>86.11</v>
          </cell>
          <cell r="H194">
            <v>0</v>
          </cell>
          <cell r="J194" t="str">
            <v>HDKM78110</v>
          </cell>
          <cell r="K194">
            <v>1.75</v>
          </cell>
          <cell r="L194">
            <v>0</v>
          </cell>
          <cell r="M194">
            <v>100</v>
          </cell>
          <cell r="N194">
            <v>1.75</v>
          </cell>
          <cell r="O194">
            <v>24</v>
          </cell>
          <cell r="P194">
            <v>92.71</v>
          </cell>
          <cell r="Q194">
            <v>1.75</v>
          </cell>
          <cell r="S194" t="str">
            <v>HDKM78110</v>
          </cell>
          <cell r="T194">
            <v>0</v>
          </cell>
          <cell r="W194">
            <v>0</v>
          </cell>
          <cell r="X194">
            <v>24</v>
          </cell>
          <cell r="Y194">
            <v>100</v>
          </cell>
          <cell r="Z194">
            <v>0</v>
          </cell>
          <cell r="AB194" t="str">
            <v>HDKM78110</v>
          </cell>
          <cell r="AC194">
            <v>4.3159999999999998</v>
          </cell>
          <cell r="AD194">
            <v>0</v>
          </cell>
          <cell r="AE194">
            <v>100</v>
          </cell>
          <cell r="AF194">
            <v>4.3159999999999998</v>
          </cell>
          <cell r="AG194">
            <v>24</v>
          </cell>
          <cell r="AH194">
            <v>82.02</v>
          </cell>
          <cell r="AI194">
            <v>4.32</v>
          </cell>
          <cell r="AK194" t="str">
            <v>HDKM78110</v>
          </cell>
          <cell r="AL194">
            <v>1.867</v>
          </cell>
          <cell r="AM194">
            <v>0</v>
          </cell>
          <cell r="AN194">
            <v>100</v>
          </cell>
          <cell r="AO194">
            <v>1.867</v>
          </cell>
          <cell r="AP194">
            <v>24</v>
          </cell>
          <cell r="AQ194">
            <v>92.22</v>
          </cell>
          <cell r="AR194">
            <v>1.87</v>
          </cell>
          <cell r="AT194" t="str">
            <v>HDKM78110</v>
          </cell>
          <cell r="AU194">
            <v>6.15</v>
          </cell>
          <cell r="AV194">
            <v>0</v>
          </cell>
          <cell r="AW194">
            <v>100</v>
          </cell>
          <cell r="AX194">
            <v>6.15</v>
          </cell>
          <cell r="AY194">
            <v>24</v>
          </cell>
          <cell r="AZ194">
            <v>74.38</v>
          </cell>
          <cell r="BA194">
            <v>6.15</v>
          </cell>
          <cell r="BC194" t="str">
            <v>HDKM78110</v>
          </cell>
          <cell r="BD194">
            <v>0</v>
          </cell>
          <cell r="BG194">
            <v>0</v>
          </cell>
          <cell r="BH194">
            <v>24</v>
          </cell>
          <cell r="BI194">
            <v>100</v>
          </cell>
          <cell r="BJ194">
            <v>0</v>
          </cell>
          <cell r="BL194" t="str">
            <v>HDKM78110</v>
          </cell>
          <cell r="BM194">
            <v>3.6840000000000002</v>
          </cell>
          <cell r="BN194">
            <v>0</v>
          </cell>
          <cell r="BO194">
            <v>100</v>
          </cell>
          <cell r="BP194">
            <v>3.6840000000000002</v>
          </cell>
          <cell r="BQ194">
            <v>24</v>
          </cell>
          <cell r="BR194">
            <v>84.65</v>
          </cell>
          <cell r="BS194">
            <v>0</v>
          </cell>
          <cell r="BU194" t="str">
            <v>HDKM78110</v>
          </cell>
          <cell r="BV194">
            <v>1.5169999999999999</v>
          </cell>
          <cell r="BW194">
            <v>0</v>
          </cell>
          <cell r="BX194">
            <v>100</v>
          </cell>
          <cell r="BY194">
            <v>1.5169999999999999</v>
          </cell>
          <cell r="BZ194">
            <v>24</v>
          </cell>
          <cell r="CA194">
            <v>93.68</v>
          </cell>
          <cell r="CB194">
            <v>1.52</v>
          </cell>
          <cell r="CD194" t="str">
            <v>HDKM78110</v>
          </cell>
          <cell r="CE194">
            <v>0</v>
          </cell>
          <cell r="CH194">
            <v>0</v>
          </cell>
          <cell r="CI194">
            <v>24</v>
          </cell>
          <cell r="CJ194">
            <v>100</v>
          </cell>
          <cell r="CK194">
            <v>0</v>
          </cell>
          <cell r="CM194" t="str">
            <v>HDKM78110</v>
          </cell>
          <cell r="CN194">
            <v>0</v>
          </cell>
          <cell r="CQ194">
            <v>0</v>
          </cell>
          <cell r="CR194">
            <v>24</v>
          </cell>
          <cell r="CS194">
            <v>100</v>
          </cell>
          <cell r="CT194">
            <v>0</v>
          </cell>
          <cell r="CV194" t="str">
            <v>HDKM78110</v>
          </cell>
          <cell r="CW194">
            <v>3.5009999999999999</v>
          </cell>
          <cell r="CX194">
            <v>0</v>
          </cell>
          <cell r="CY194">
            <v>100</v>
          </cell>
          <cell r="CZ194">
            <v>3.5009999999999999</v>
          </cell>
          <cell r="DA194">
            <v>24</v>
          </cell>
          <cell r="DB194">
            <v>85.41</v>
          </cell>
          <cell r="DC194">
            <v>0</v>
          </cell>
          <cell r="DE194" t="str">
            <v>HDKM78110</v>
          </cell>
          <cell r="DF194">
            <v>9.9329999999999998</v>
          </cell>
          <cell r="DG194">
            <v>0</v>
          </cell>
          <cell r="DH194">
            <v>100</v>
          </cell>
          <cell r="DI194">
            <v>9.9329999999999998</v>
          </cell>
          <cell r="DJ194">
            <v>24</v>
          </cell>
          <cell r="DK194">
            <v>58.61</v>
          </cell>
          <cell r="DN194" t="str">
            <v>HDKM78110</v>
          </cell>
          <cell r="DO194">
            <v>7.617</v>
          </cell>
          <cell r="DP194">
            <v>0</v>
          </cell>
          <cell r="DQ194">
            <v>100</v>
          </cell>
          <cell r="DR194">
            <v>7.617</v>
          </cell>
          <cell r="DS194">
            <v>24</v>
          </cell>
          <cell r="DT194">
            <v>68.260000000000005</v>
          </cell>
          <cell r="DU194">
            <v>0</v>
          </cell>
          <cell r="DW194" t="str">
            <v>HDKM78110</v>
          </cell>
          <cell r="DX194">
            <v>4.4000000000000004</v>
          </cell>
          <cell r="DY194">
            <v>0</v>
          </cell>
          <cell r="DZ194">
            <v>100</v>
          </cell>
          <cell r="EA194">
            <v>4.4000000000000004</v>
          </cell>
          <cell r="EB194">
            <v>24</v>
          </cell>
          <cell r="EC194">
            <v>81.67</v>
          </cell>
          <cell r="ED194">
            <v>4.4000000000000004</v>
          </cell>
          <cell r="EF194" t="str">
            <v>HDKM78110</v>
          </cell>
          <cell r="EG194">
            <v>0.16700000000000001</v>
          </cell>
          <cell r="EH194">
            <v>0</v>
          </cell>
          <cell r="EI194">
            <v>100</v>
          </cell>
          <cell r="EJ194">
            <v>0.16700000000000001</v>
          </cell>
          <cell r="EK194">
            <v>24</v>
          </cell>
          <cell r="EL194">
            <v>99.3</v>
          </cell>
          <cell r="EM194">
            <v>0</v>
          </cell>
          <cell r="EO194" t="str">
            <v>HDKM78110</v>
          </cell>
          <cell r="EP194">
            <v>2.7829999999999999</v>
          </cell>
          <cell r="EQ194">
            <v>0</v>
          </cell>
          <cell r="ER194">
            <v>100</v>
          </cell>
          <cell r="ES194">
            <v>2.7829999999999999</v>
          </cell>
          <cell r="ET194">
            <v>24</v>
          </cell>
          <cell r="EU194">
            <v>88.4</v>
          </cell>
          <cell r="EV194">
            <v>0</v>
          </cell>
          <cell r="EX194" t="str">
            <v>HDKM78110</v>
          </cell>
          <cell r="EY194">
            <v>1.2669999999999999</v>
          </cell>
          <cell r="EZ194">
            <v>0</v>
          </cell>
          <cell r="FA194">
            <v>100</v>
          </cell>
          <cell r="FB194">
            <v>1.2669999999999999</v>
          </cell>
          <cell r="FC194">
            <v>24</v>
          </cell>
          <cell r="FD194">
            <v>94.72</v>
          </cell>
          <cell r="FE194">
            <v>0</v>
          </cell>
          <cell r="FG194" t="str">
            <v>HDKM78110</v>
          </cell>
          <cell r="FH194">
            <v>0</v>
          </cell>
          <cell r="FK194">
            <v>0</v>
          </cell>
          <cell r="FL194">
            <v>24</v>
          </cell>
          <cell r="FM194">
            <v>100</v>
          </cell>
          <cell r="FN194">
            <v>0</v>
          </cell>
          <cell r="FP194" t="str">
            <v>HDKM78110</v>
          </cell>
          <cell r="FQ194">
            <v>1.833</v>
          </cell>
          <cell r="FR194">
            <v>0</v>
          </cell>
          <cell r="FS194">
            <v>100</v>
          </cell>
          <cell r="FT194">
            <v>1.833</v>
          </cell>
          <cell r="FU194">
            <v>24</v>
          </cell>
          <cell r="FV194">
            <v>92.36</v>
          </cell>
          <cell r="FW194">
            <v>0</v>
          </cell>
          <cell r="FY194" t="str">
            <v>HDKM78110</v>
          </cell>
          <cell r="FZ194">
            <v>0</v>
          </cell>
          <cell r="GC194">
            <v>0</v>
          </cell>
          <cell r="GD194">
            <v>24</v>
          </cell>
          <cell r="GE194">
            <v>100</v>
          </cell>
          <cell r="GF194">
            <v>0</v>
          </cell>
          <cell r="GH194" t="str">
            <v>HDKM78110</v>
          </cell>
          <cell r="GI194">
            <v>15.967000000000001</v>
          </cell>
          <cell r="GJ194">
            <v>100</v>
          </cell>
          <cell r="GK194">
            <v>0</v>
          </cell>
          <cell r="GL194">
            <v>15.967000000000001</v>
          </cell>
          <cell r="GM194">
            <v>24</v>
          </cell>
          <cell r="GN194">
            <v>33.47</v>
          </cell>
          <cell r="GO194">
            <v>0</v>
          </cell>
          <cell r="GQ194" t="str">
            <v>HDKM78110</v>
          </cell>
          <cell r="GR194">
            <v>0</v>
          </cell>
          <cell r="GU194">
            <v>3.1669999999999998</v>
          </cell>
          <cell r="GV194">
            <v>24</v>
          </cell>
          <cell r="GW194">
            <v>86.8</v>
          </cell>
          <cell r="GX194">
            <v>0</v>
          </cell>
          <cell r="GZ194" t="str">
            <v>HDKM78110</v>
          </cell>
          <cell r="HA194">
            <v>0</v>
          </cell>
          <cell r="HD194">
            <v>0</v>
          </cell>
          <cell r="HE194">
            <v>24</v>
          </cell>
          <cell r="HF194">
            <v>100</v>
          </cell>
          <cell r="HG194">
            <v>0</v>
          </cell>
          <cell r="HI194" t="str">
            <v>HDKM78110</v>
          </cell>
          <cell r="HJ194">
            <v>0</v>
          </cell>
          <cell r="HM194">
            <v>2.4500000000000002</v>
          </cell>
          <cell r="HN194">
            <v>24</v>
          </cell>
          <cell r="HO194">
            <v>89.79</v>
          </cell>
          <cell r="HP194">
            <v>0</v>
          </cell>
          <cell r="HR194" t="str">
            <v>HDKM78110</v>
          </cell>
          <cell r="HS194">
            <v>0</v>
          </cell>
          <cell r="HV194">
            <v>0</v>
          </cell>
          <cell r="HW194">
            <v>24</v>
          </cell>
          <cell r="HX194">
            <v>100</v>
          </cell>
          <cell r="HY194">
            <v>0</v>
          </cell>
          <cell r="IA194" t="str">
            <v>HDKM78110</v>
          </cell>
          <cell r="IB194">
            <v>1.2</v>
          </cell>
          <cell r="IC194">
            <v>0</v>
          </cell>
          <cell r="ID194">
            <v>100</v>
          </cell>
          <cell r="IE194">
            <v>1.2</v>
          </cell>
          <cell r="IF194">
            <v>24</v>
          </cell>
          <cell r="IG194">
            <v>95</v>
          </cell>
          <cell r="IH194">
            <v>1.2</v>
          </cell>
          <cell r="IJ194" t="str">
            <v>HDKM78110</v>
          </cell>
          <cell r="IK194">
            <v>0.46700000000000003</v>
          </cell>
          <cell r="IL194">
            <v>0</v>
          </cell>
          <cell r="IM194">
            <v>100</v>
          </cell>
          <cell r="IN194">
            <v>0.46700000000000003</v>
          </cell>
          <cell r="IO194">
            <v>24</v>
          </cell>
          <cell r="IP194">
            <v>98.05</v>
          </cell>
          <cell r="IQ194">
            <v>0.47</v>
          </cell>
        </row>
        <row r="195">
          <cell r="A195" t="str">
            <v>HDKM78111</v>
          </cell>
          <cell r="B195">
            <v>24</v>
          </cell>
          <cell r="C195">
            <v>100</v>
          </cell>
          <cell r="D195">
            <v>0</v>
          </cell>
          <cell r="E195">
            <v>24</v>
          </cell>
          <cell r="F195">
            <v>24</v>
          </cell>
          <cell r="G195">
            <v>0</v>
          </cell>
          <cell r="H195">
            <v>0</v>
          </cell>
          <cell r="J195" t="str">
            <v>HDKM78111</v>
          </cell>
          <cell r="K195">
            <v>24</v>
          </cell>
          <cell r="L195">
            <v>100</v>
          </cell>
          <cell r="M195">
            <v>0</v>
          </cell>
          <cell r="N195">
            <v>24</v>
          </cell>
          <cell r="O195">
            <v>24</v>
          </cell>
          <cell r="P195">
            <v>0</v>
          </cell>
          <cell r="Q195">
            <v>0</v>
          </cell>
          <cell r="S195" t="str">
            <v>HDKM78111</v>
          </cell>
          <cell r="T195">
            <v>24</v>
          </cell>
          <cell r="U195">
            <v>100</v>
          </cell>
          <cell r="V195">
            <v>0</v>
          </cell>
          <cell r="W195">
            <v>24</v>
          </cell>
          <cell r="X195">
            <v>24</v>
          </cell>
          <cell r="Y195">
            <v>0</v>
          </cell>
          <cell r="Z195">
            <v>0</v>
          </cell>
          <cell r="AB195" t="str">
            <v>HDKM78111</v>
          </cell>
          <cell r="AC195">
            <v>24</v>
          </cell>
          <cell r="AD195">
            <v>100</v>
          </cell>
          <cell r="AE195">
            <v>0</v>
          </cell>
          <cell r="AF195">
            <v>24</v>
          </cell>
          <cell r="AG195">
            <v>24</v>
          </cell>
          <cell r="AH195">
            <v>0</v>
          </cell>
          <cell r="AI195">
            <v>0</v>
          </cell>
          <cell r="AK195" t="str">
            <v>HDKM78111</v>
          </cell>
          <cell r="AL195">
            <v>24</v>
          </cell>
          <cell r="AM195">
            <v>100</v>
          </cell>
          <cell r="AN195">
            <v>0</v>
          </cell>
          <cell r="AO195">
            <v>24</v>
          </cell>
          <cell r="AP195">
            <v>24</v>
          </cell>
          <cell r="AQ195">
            <v>0</v>
          </cell>
          <cell r="AR195">
            <v>0</v>
          </cell>
          <cell r="AT195" t="str">
            <v>HDKM78111</v>
          </cell>
          <cell r="AU195">
            <v>24</v>
          </cell>
          <cell r="AV195">
            <v>100</v>
          </cell>
          <cell r="AW195">
            <v>0</v>
          </cell>
          <cell r="AX195">
            <v>24</v>
          </cell>
          <cell r="AY195">
            <v>24</v>
          </cell>
          <cell r="AZ195">
            <v>0</v>
          </cell>
          <cell r="BA195">
            <v>0</v>
          </cell>
          <cell r="BC195" t="str">
            <v>HDKM78111</v>
          </cell>
          <cell r="BD195">
            <v>24</v>
          </cell>
          <cell r="BE195">
            <v>100</v>
          </cell>
          <cell r="BF195">
            <v>0</v>
          </cell>
          <cell r="BG195">
            <v>24</v>
          </cell>
          <cell r="BH195">
            <v>24</v>
          </cell>
          <cell r="BI195">
            <v>0</v>
          </cell>
          <cell r="BJ195">
            <v>0</v>
          </cell>
          <cell r="BL195" t="str">
            <v>HDKM78111</v>
          </cell>
          <cell r="BM195">
            <v>9.5</v>
          </cell>
          <cell r="BN195">
            <v>100</v>
          </cell>
          <cell r="BO195">
            <v>0</v>
          </cell>
          <cell r="BP195">
            <v>9.5</v>
          </cell>
          <cell r="BQ195">
            <v>24</v>
          </cell>
          <cell r="BR195">
            <v>60.42</v>
          </cell>
          <cell r="BS195">
            <v>0</v>
          </cell>
          <cell r="BU195" t="str">
            <v>HDKM78111</v>
          </cell>
          <cell r="BV195">
            <v>6.1829999999999998</v>
          </cell>
          <cell r="BW195">
            <v>0</v>
          </cell>
          <cell r="BX195">
            <v>100</v>
          </cell>
          <cell r="BY195">
            <v>6.1829999999999998</v>
          </cell>
          <cell r="BZ195">
            <v>24</v>
          </cell>
          <cell r="CA195">
            <v>74.239999999999995</v>
          </cell>
          <cell r="CB195">
            <v>3.09</v>
          </cell>
          <cell r="CD195" t="str">
            <v>HDKM78111</v>
          </cell>
          <cell r="CE195">
            <v>12.25</v>
          </cell>
          <cell r="CF195">
            <v>0</v>
          </cell>
          <cell r="CG195">
            <v>100</v>
          </cell>
          <cell r="CH195">
            <v>12.25</v>
          </cell>
          <cell r="CI195">
            <v>24</v>
          </cell>
          <cell r="CJ195">
            <v>48.96</v>
          </cell>
          <cell r="CK195">
            <v>6.13</v>
          </cell>
          <cell r="CM195" t="str">
            <v>HDKM78111</v>
          </cell>
          <cell r="CN195">
            <v>13.55</v>
          </cell>
          <cell r="CO195">
            <v>0</v>
          </cell>
          <cell r="CP195">
            <v>100</v>
          </cell>
          <cell r="CQ195">
            <v>13.55</v>
          </cell>
          <cell r="CR195">
            <v>24</v>
          </cell>
          <cell r="CS195">
            <v>43.54</v>
          </cell>
          <cell r="CT195">
            <v>0</v>
          </cell>
          <cell r="CV195" t="str">
            <v>HDKM78111</v>
          </cell>
          <cell r="CW195">
            <v>6.367</v>
          </cell>
          <cell r="CX195">
            <v>0</v>
          </cell>
          <cell r="CY195">
            <v>100</v>
          </cell>
          <cell r="CZ195">
            <v>6.367</v>
          </cell>
          <cell r="DA195">
            <v>24</v>
          </cell>
          <cell r="DB195">
            <v>73.47</v>
          </cell>
          <cell r="DC195">
            <v>0</v>
          </cell>
          <cell r="DE195" t="str">
            <v>HDKM78111</v>
          </cell>
          <cell r="DF195">
            <v>15.566000000000001</v>
          </cell>
          <cell r="DG195">
            <v>0</v>
          </cell>
          <cell r="DH195">
            <v>100</v>
          </cell>
          <cell r="DI195">
            <v>15.566000000000001</v>
          </cell>
          <cell r="DJ195">
            <v>24</v>
          </cell>
          <cell r="DK195">
            <v>35.14</v>
          </cell>
          <cell r="DN195" t="str">
            <v>HDKM78111</v>
          </cell>
          <cell r="DO195">
            <v>9.6669999999999998</v>
          </cell>
          <cell r="DP195">
            <v>0</v>
          </cell>
          <cell r="DQ195">
            <v>100</v>
          </cell>
          <cell r="DR195">
            <v>9.6669999999999998</v>
          </cell>
          <cell r="DS195">
            <v>24</v>
          </cell>
          <cell r="DT195">
            <v>59.72</v>
          </cell>
          <cell r="DU195">
            <v>0</v>
          </cell>
          <cell r="DW195" t="str">
            <v>HDKM78111</v>
          </cell>
          <cell r="DX195">
            <v>8.6829999999999998</v>
          </cell>
          <cell r="DY195">
            <v>0</v>
          </cell>
          <cell r="DZ195">
            <v>100</v>
          </cell>
          <cell r="EA195">
            <v>8.6829999999999998</v>
          </cell>
          <cell r="EB195">
            <v>24</v>
          </cell>
          <cell r="EC195">
            <v>63.82</v>
          </cell>
          <cell r="ED195">
            <v>8.68</v>
          </cell>
          <cell r="EF195" t="str">
            <v>HDKM78111</v>
          </cell>
          <cell r="EG195">
            <v>4.7169999999999996</v>
          </cell>
          <cell r="EH195">
            <v>0</v>
          </cell>
          <cell r="EI195">
            <v>100</v>
          </cell>
          <cell r="EJ195">
            <v>4.7169999999999996</v>
          </cell>
          <cell r="EK195">
            <v>24</v>
          </cell>
          <cell r="EL195">
            <v>80.349999999999994</v>
          </cell>
          <cell r="EM195">
            <v>0</v>
          </cell>
          <cell r="EO195" t="str">
            <v>HDKM78111</v>
          </cell>
          <cell r="EP195">
            <v>7.5</v>
          </cell>
          <cell r="EQ195">
            <v>0</v>
          </cell>
          <cell r="ER195">
            <v>100</v>
          </cell>
          <cell r="ES195">
            <v>7.5</v>
          </cell>
          <cell r="ET195">
            <v>24</v>
          </cell>
          <cell r="EU195">
            <v>68.75</v>
          </cell>
          <cell r="EV195">
            <v>0</v>
          </cell>
          <cell r="EX195" t="str">
            <v>HDKM78111</v>
          </cell>
          <cell r="EY195">
            <v>4.4169999999999998</v>
          </cell>
          <cell r="EZ195">
            <v>0</v>
          </cell>
          <cell r="FA195">
            <v>100</v>
          </cell>
          <cell r="FB195">
            <v>4.4169999999999998</v>
          </cell>
          <cell r="FC195">
            <v>24</v>
          </cell>
          <cell r="FD195">
            <v>81.599999999999994</v>
          </cell>
          <cell r="FE195">
            <v>4.42</v>
          </cell>
          <cell r="FG195" t="str">
            <v>HDKM78111</v>
          </cell>
          <cell r="FH195">
            <v>1.667</v>
          </cell>
          <cell r="FI195">
            <v>0</v>
          </cell>
          <cell r="FJ195">
            <v>100</v>
          </cell>
          <cell r="FK195">
            <v>1.667</v>
          </cell>
          <cell r="FL195">
            <v>24</v>
          </cell>
          <cell r="FM195">
            <v>93.05</v>
          </cell>
          <cell r="FN195">
            <v>1.67</v>
          </cell>
          <cell r="FP195" t="str">
            <v>HDKM78111</v>
          </cell>
          <cell r="FQ195">
            <v>0</v>
          </cell>
          <cell r="FT195">
            <v>0</v>
          </cell>
          <cell r="FU195">
            <v>24</v>
          </cell>
          <cell r="FV195">
            <v>100</v>
          </cell>
          <cell r="FW195">
            <v>0</v>
          </cell>
          <cell r="FY195" t="str">
            <v>HDKM78111</v>
          </cell>
          <cell r="FZ195">
            <v>8.8000000000000007</v>
          </cell>
          <cell r="GA195">
            <v>0</v>
          </cell>
          <cell r="GB195">
            <v>100</v>
          </cell>
          <cell r="GC195">
            <v>8.8000000000000007</v>
          </cell>
          <cell r="GD195">
            <v>24</v>
          </cell>
          <cell r="GE195">
            <v>63.33</v>
          </cell>
          <cell r="GF195">
            <v>0</v>
          </cell>
          <cell r="GH195" t="str">
            <v>HDKM78111</v>
          </cell>
          <cell r="GI195">
            <v>0</v>
          </cell>
          <cell r="GL195">
            <v>0</v>
          </cell>
          <cell r="GM195">
            <v>24</v>
          </cell>
          <cell r="GN195">
            <v>100</v>
          </cell>
          <cell r="GO195">
            <v>0</v>
          </cell>
          <cell r="GQ195" t="str">
            <v>HDKM78111</v>
          </cell>
          <cell r="GR195">
            <v>17.184000000000001</v>
          </cell>
          <cell r="GS195">
            <v>0</v>
          </cell>
          <cell r="GT195">
            <v>100</v>
          </cell>
          <cell r="GU195">
            <v>17.184000000000001</v>
          </cell>
          <cell r="GV195">
            <v>24</v>
          </cell>
          <cell r="GW195">
            <v>28.4</v>
          </cell>
          <cell r="GX195">
            <v>17.18</v>
          </cell>
          <cell r="GZ195" t="str">
            <v>HDKM78111</v>
          </cell>
          <cell r="HA195">
            <v>18.433</v>
          </cell>
          <cell r="HB195">
            <v>0</v>
          </cell>
          <cell r="HC195">
            <v>100</v>
          </cell>
          <cell r="HD195">
            <v>18.433</v>
          </cell>
          <cell r="HE195">
            <v>24</v>
          </cell>
          <cell r="HF195">
            <v>23.2</v>
          </cell>
          <cell r="HG195">
            <v>18.43</v>
          </cell>
          <cell r="HI195" t="str">
            <v>HDKM78111</v>
          </cell>
          <cell r="HJ195">
            <v>16.8</v>
          </cell>
          <cell r="HK195">
            <v>0</v>
          </cell>
          <cell r="HL195">
            <v>100</v>
          </cell>
          <cell r="HM195">
            <v>16.8</v>
          </cell>
          <cell r="HN195">
            <v>24</v>
          </cell>
          <cell r="HO195">
            <v>30</v>
          </cell>
          <cell r="HP195">
            <v>16.8</v>
          </cell>
          <cell r="HR195" t="str">
            <v>HDKM78111</v>
          </cell>
          <cell r="HS195">
            <v>0.8</v>
          </cell>
          <cell r="HT195">
            <v>0</v>
          </cell>
          <cell r="HU195">
            <v>100</v>
          </cell>
          <cell r="HV195">
            <v>0.8</v>
          </cell>
          <cell r="HW195">
            <v>24</v>
          </cell>
          <cell r="HX195">
            <v>96.67</v>
          </cell>
          <cell r="HY195">
            <v>0</v>
          </cell>
          <cell r="IA195" t="str">
            <v>HDKM78111</v>
          </cell>
          <cell r="IB195">
            <v>10.599</v>
          </cell>
          <cell r="IC195">
            <v>0</v>
          </cell>
          <cell r="ID195">
            <v>100</v>
          </cell>
          <cell r="IE195">
            <v>10.599</v>
          </cell>
          <cell r="IF195">
            <v>24</v>
          </cell>
          <cell r="IG195">
            <v>55.84</v>
          </cell>
          <cell r="IH195">
            <v>0</v>
          </cell>
          <cell r="IJ195" t="str">
            <v>HDKM78111</v>
          </cell>
          <cell r="IK195">
            <v>18.901</v>
          </cell>
          <cell r="IL195">
            <v>0</v>
          </cell>
          <cell r="IM195">
            <v>100</v>
          </cell>
          <cell r="IN195">
            <v>18.901</v>
          </cell>
          <cell r="IO195">
            <v>24</v>
          </cell>
          <cell r="IP195">
            <v>21.25</v>
          </cell>
          <cell r="IQ195">
            <v>0</v>
          </cell>
        </row>
        <row r="196">
          <cell r="A196" t="str">
            <v>HDKM78136</v>
          </cell>
          <cell r="B196">
            <v>24</v>
          </cell>
          <cell r="C196">
            <v>100</v>
          </cell>
          <cell r="D196">
            <v>0</v>
          </cell>
          <cell r="E196">
            <v>24</v>
          </cell>
          <cell r="F196">
            <v>24</v>
          </cell>
          <cell r="G196">
            <v>0</v>
          </cell>
          <cell r="H196">
            <v>0</v>
          </cell>
          <cell r="J196" t="str">
            <v>HDKM78136</v>
          </cell>
          <cell r="K196">
            <v>24</v>
          </cell>
          <cell r="L196">
            <v>100</v>
          </cell>
          <cell r="M196">
            <v>0</v>
          </cell>
          <cell r="N196">
            <v>24</v>
          </cell>
          <cell r="O196">
            <v>24</v>
          </cell>
          <cell r="P196">
            <v>0</v>
          </cell>
          <cell r="Q196">
            <v>24</v>
          </cell>
          <cell r="S196" t="str">
            <v>HDKM78136</v>
          </cell>
          <cell r="T196">
            <v>11.032999999999999</v>
          </cell>
          <cell r="U196">
            <v>79.007999999999996</v>
          </cell>
          <cell r="V196">
            <v>20.992000000000001</v>
          </cell>
          <cell r="W196">
            <v>11.032999999999999</v>
          </cell>
          <cell r="X196">
            <v>24</v>
          </cell>
          <cell r="Y196">
            <v>54.03</v>
          </cell>
          <cell r="Z196">
            <v>0</v>
          </cell>
          <cell r="AB196" t="str">
            <v>HDKM78136</v>
          </cell>
          <cell r="AC196">
            <v>0</v>
          </cell>
          <cell r="AF196">
            <v>0</v>
          </cell>
          <cell r="AG196">
            <v>24</v>
          </cell>
          <cell r="AH196">
            <v>100</v>
          </cell>
          <cell r="AI196">
            <v>0</v>
          </cell>
          <cell r="AK196" t="str">
            <v>HDKM78136</v>
          </cell>
          <cell r="AL196">
            <v>0</v>
          </cell>
          <cell r="AO196">
            <v>0</v>
          </cell>
          <cell r="AP196">
            <v>24</v>
          </cell>
          <cell r="AQ196">
            <v>100</v>
          </cell>
          <cell r="AR196">
            <v>0</v>
          </cell>
          <cell r="AT196" t="str">
            <v>HDKM78136</v>
          </cell>
          <cell r="AU196">
            <v>2.3330000000000002</v>
          </cell>
          <cell r="AV196">
            <v>0</v>
          </cell>
          <cell r="AW196">
            <v>100</v>
          </cell>
          <cell r="AX196">
            <v>2.3330000000000002</v>
          </cell>
          <cell r="AY196">
            <v>24</v>
          </cell>
          <cell r="AZ196">
            <v>90.28</v>
          </cell>
          <cell r="BA196">
            <v>0</v>
          </cell>
          <cell r="BC196" t="str">
            <v>HDKM78136</v>
          </cell>
          <cell r="BD196">
            <v>10.965999999999999</v>
          </cell>
          <cell r="BE196">
            <v>0</v>
          </cell>
          <cell r="BF196">
            <v>100</v>
          </cell>
          <cell r="BG196">
            <v>10.965999999999999</v>
          </cell>
          <cell r="BH196">
            <v>24</v>
          </cell>
          <cell r="BI196">
            <v>54.31</v>
          </cell>
          <cell r="BJ196">
            <v>0</v>
          </cell>
          <cell r="BL196" t="str">
            <v>HDKM78136</v>
          </cell>
          <cell r="BM196">
            <v>19.934000000000001</v>
          </cell>
          <cell r="BN196">
            <v>0</v>
          </cell>
          <cell r="BO196">
            <v>100</v>
          </cell>
          <cell r="BP196">
            <v>19.934000000000001</v>
          </cell>
          <cell r="BQ196">
            <v>24</v>
          </cell>
          <cell r="BR196">
            <v>16.940000000000001</v>
          </cell>
          <cell r="BS196">
            <v>0</v>
          </cell>
          <cell r="BU196" t="str">
            <v>HDKM78136</v>
          </cell>
          <cell r="BV196">
            <v>13.666</v>
          </cell>
          <cell r="BW196">
            <v>0</v>
          </cell>
          <cell r="BX196">
            <v>100</v>
          </cell>
          <cell r="BY196">
            <v>13.666</v>
          </cell>
          <cell r="BZ196">
            <v>24</v>
          </cell>
          <cell r="CA196">
            <v>43.06</v>
          </cell>
          <cell r="CB196">
            <v>6.83</v>
          </cell>
          <cell r="CD196" t="str">
            <v>HDKM78136</v>
          </cell>
          <cell r="CE196">
            <v>14.25</v>
          </cell>
          <cell r="CF196">
            <v>77.192999999999998</v>
          </cell>
          <cell r="CG196">
            <v>22.806999999999999</v>
          </cell>
          <cell r="CH196">
            <v>14.25</v>
          </cell>
          <cell r="CI196">
            <v>24</v>
          </cell>
          <cell r="CJ196">
            <v>40.630000000000003</v>
          </cell>
          <cell r="CK196">
            <v>0</v>
          </cell>
          <cell r="CM196" t="str">
            <v>HDKM78136</v>
          </cell>
          <cell r="CN196">
            <v>0</v>
          </cell>
          <cell r="CQ196">
            <v>0</v>
          </cell>
          <cell r="CR196">
            <v>24</v>
          </cell>
          <cell r="CS196">
            <v>100</v>
          </cell>
          <cell r="CT196">
            <v>0</v>
          </cell>
          <cell r="CV196" t="str">
            <v>HDKM78136</v>
          </cell>
          <cell r="CW196">
            <v>3.3170000000000002</v>
          </cell>
          <cell r="CX196">
            <v>0</v>
          </cell>
          <cell r="CY196">
            <v>100</v>
          </cell>
          <cell r="CZ196">
            <v>3.3170000000000002</v>
          </cell>
          <cell r="DA196">
            <v>24</v>
          </cell>
          <cell r="DB196">
            <v>86.18</v>
          </cell>
          <cell r="DC196">
            <v>0</v>
          </cell>
          <cell r="DE196" t="str">
            <v>HDKM78136</v>
          </cell>
          <cell r="DF196">
            <v>7.4669999999999996</v>
          </cell>
          <cell r="DG196">
            <v>0</v>
          </cell>
          <cell r="DH196">
            <v>100</v>
          </cell>
          <cell r="DI196">
            <v>8.3670000000000009</v>
          </cell>
          <cell r="DJ196">
            <v>24</v>
          </cell>
          <cell r="DK196">
            <v>65.14</v>
          </cell>
          <cell r="DN196" t="str">
            <v>HDKM78136</v>
          </cell>
          <cell r="DO196">
            <v>0</v>
          </cell>
          <cell r="DR196">
            <v>0</v>
          </cell>
          <cell r="DS196">
            <v>24</v>
          </cell>
          <cell r="DT196">
            <v>100</v>
          </cell>
          <cell r="DU196">
            <v>0</v>
          </cell>
          <cell r="DW196" t="str">
            <v>HDKM78136</v>
          </cell>
          <cell r="DX196">
            <v>23</v>
          </cell>
          <cell r="DY196">
            <v>0</v>
          </cell>
          <cell r="DZ196">
            <v>100</v>
          </cell>
          <cell r="EA196">
            <v>23</v>
          </cell>
          <cell r="EB196">
            <v>24</v>
          </cell>
          <cell r="EC196">
            <v>4.17</v>
          </cell>
          <cell r="ED196">
            <v>23</v>
          </cell>
          <cell r="EF196" t="str">
            <v>HDKM78136</v>
          </cell>
          <cell r="EG196">
            <v>2.5</v>
          </cell>
          <cell r="EH196">
            <v>0</v>
          </cell>
          <cell r="EI196">
            <v>100</v>
          </cell>
          <cell r="EJ196">
            <v>2.5</v>
          </cell>
          <cell r="EK196">
            <v>24</v>
          </cell>
          <cell r="EL196">
            <v>89.58</v>
          </cell>
          <cell r="EM196">
            <v>0</v>
          </cell>
          <cell r="EO196" t="str">
            <v>HDKM78136</v>
          </cell>
          <cell r="EP196">
            <v>18.05</v>
          </cell>
          <cell r="EQ196">
            <v>0</v>
          </cell>
          <cell r="ER196">
            <v>100</v>
          </cell>
          <cell r="ES196">
            <v>18.05</v>
          </cell>
          <cell r="ET196">
            <v>24</v>
          </cell>
          <cell r="EU196">
            <v>24.79</v>
          </cell>
          <cell r="EV196">
            <v>0</v>
          </cell>
          <cell r="EX196" t="str">
            <v>HDKM78136</v>
          </cell>
          <cell r="EY196">
            <v>22.082999999999998</v>
          </cell>
          <cell r="EZ196">
            <v>0</v>
          </cell>
          <cell r="FA196">
            <v>100</v>
          </cell>
          <cell r="FB196">
            <v>22.082999999999998</v>
          </cell>
          <cell r="FC196">
            <v>24</v>
          </cell>
          <cell r="FD196">
            <v>7.99</v>
          </cell>
          <cell r="FE196">
            <v>0</v>
          </cell>
          <cell r="FG196" t="str">
            <v>HDKM78136</v>
          </cell>
          <cell r="FH196">
            <v>14.999000000000001</v>
          </cell>
          <cell r="FI196">
            <v>0</v>
          </cell>
          <cell r="FJ196">
            <v>100</v>
          </cell>
          <cell r="FK196">
            <v>14.999000000000001</v>
          </cell>
          <cell r="FL196">
            <v>24</v>
          </cell>
          <cell r="FM196">
            <v>37.5</v>
          </cell>
          <cell r="FN196">
            <v>15</v>
          </cell>
          <cell r="FP196" t="str">
            <v>HDKM78136</v>
          </cell>
          <cell r="FQ196">
            <v>8.4169999999999998</v>
          </cell>
          <cell r="FR196">
            <v>0</v>
          </cell>
          <cell r="FS196">
            <v>100</v>
          </cell>
          <cell r="FT196">
            <v>8.4169999999999998</v>
          </cell>
          <cell r="FU196">
            <v>24</v>
          </cell>
          <cell r="FV196">
            <v>64.930000000000007</v>
          </cell>
          <cell r="FW196">
            <v>0</v>
          </cell>
          <cell r="FY196" t="str">
            <v>HDKM78136</v>
          </cell>
          <cell r="FZ196">
            <v>0.58299999999999996</v>
          </cell>
          <cell r="GA196">
            <v>0</v>
          </cell>
          <cell r="GB196">
            <v>100</v>
          </cell>
          <cell r="GC196">
            <v>0.58299999999999996</v>
          </cell>
          <cell r="GD196">
            <v>24</v>
          </cell>
          <cell r="GE196">
            <v>97.57</v>
          </cell>
          <cell r="GF196">
            <v>0</v>
          </cell>
          <cell r="GH196" t="str">
            <v>HDKM78136</v>
          </cell>
          <cell r="GI196">
            <v>0</v>
          </cell>
          <cell r="GL196">
            <v>0</v>
          </cell>
          <cell r="GM196">
            <v>24</v>
          </cell>
          <cell r="GN196">
            <v>100</v>
          </cell>
          <cell r="GO196">
            <v>0</v>
          </cell>
          <cell r="GQ196" t="str">
            <v>HDKM78136</v>
          </cell>
          <cell r="GR196">
            <v>0</v>
          </cell>
          <cell r="GU196">
            <v>0</v>
          </cell>
          <cell r="GV196">
            <v>24</v>
          </cell>
          <cell r="GW196">
            <v>100</v>
          </cell>
          <cell r="GX196">
            <v>0</v>
          </cell>
          <cell r="GZ196" t="str">
            <v>HDKM78136</v>
          </cell>
          <cell r="HA196">
            <v>0.88300000000000001</v>
          </cell>
          <cell r="HB196">
            <v>0</v>
          </cell>
          <cell r="HC196">
            <v>100</v>
          </cell>
          <cell r="HD196">
            <v>0.88300000000000001</v>
          </cell>
          <cell r="HE196">
            <v>24</v>
          </cell>
          <cell r="HF196">
            <v>96.32</v>
          </cell>
          <cell r="HG196">
            <v>0</v>
          </cell>
          <cell r="HI196" t="str">
            <v>HDKM78136</v>
          </cell>
          <cell r="HJ196">
            <v>0</v>
          </cell>
          <cell r="HM196">
            <v>0</v>
          </cell>
          <cell r="HN196">
            <v>24</v>
          </cell>
          <cell r="HO196">
            <v>100</v>
          </cell>
          <cell r="HP196">
            <v>0</v>
          </cell>
          <cell r="HR196" t="str">
            <v>HDKM78136</v>
          </cell>
          <cell r="HS196">
            <v>23</v>
          </cell>
          <cell r="HT196">
            <v>100</v>
          </cell>
          <cell r="HU196">
            <v>0</v>
          </cell>
          <cell r="HV196">
            <v>23</v>
          </cell>
          <cell r="HW196">
            <v>24</v>
          </cell>
          <cell r="HX196">
            <v>4.17</v>
          </cell>
          <cell r="HY196">
            <v>0</v>
          </cell>
          <cell r="IA196" t="str">
            <v>HDKM78136</v>
          </cell>
          <cell r="IB196">
            <v>24</v>
          </cell>
          <cell r="IC196">
            <v>100</v>
          </cell>
          <cell r="ID196">
            <v>0</v>
          </cell>
          <cell r="IE196">
            <v>24</v>
          </cell>
          <cell r="IF196">
            <v>24</v>
          </cell>
          <cell r="IG196">
            <v>0</v>
          </cell>
          <cell r="IH196">
            <v>0</v>
          </cell>
          <cell r="IJ196" t="str">
            <v>HDKM78136</v>
          </cell>
          <cell r="IK196">
            <v>24</v>
          </cell>
          <cell r="IL196">
            <v>100</v>
          </cell>
          <cell r="IM196">
            <v>0</v>
          </cell>
          <cell r="IN196">
            <v>24</v>
          </cell>
          <cell r="IO196">
            <v>24</v>
          </cell>
          <cell r="IP196">
            <v>0</v>
          </cell>
          <cell r="IQ196">
            <v>0</v>
          </cell>
        </row>
        <row r="197">
          <cell r="A197" t="str">
            <v>HDKM78137</v>
          </cell>
          <cell r="B197">
            <v>0</v>
          </cell>
          <cell r="E197">
            <v>0</v>
          </cell>
          <cell r="F197">
            <v>24</v>
          </cell>
          <cell r="G197">
            <v>100</v>
          </cell>
          <cell r="H197">
            <v>0</v>
          </cell>
          <cell r="J197" t="str">
            <v>HDKM78137</v>
          </cell>
          <cell r="K197">
            <v>0</v>
          </cell>
          <cell r="N197">
            <v>0</v>
          </cell>
          <cell r="O197">
            <v>24</v>
          </cell>
          <cell r="P197">
            <v>100</v>
          </cell>
          <cell r="Q197">
            <v>0</v>
          </cell>
          <cell r="S197" t="str">
            <v>HDKM78137</v>
          </cell>
          <cell r="T197">
            <v>0</v>
          </cell>
          <cell r="W197">
            <v>0</v>
          </cell>
          <cell r="X197">
            <v>24</v>
          </cell>
          <cell r="Y197">
            <v>100</v>
          </cell>
          <cell r="Z197">
            <v>0</v>
          </cell>
          <cell r="AB197" t="str">
            <v>HDKM78137</v>
          </cell>
          <cell r="AC197">
            <v>0.2</v>
          </cell>
          <cell r="AD197">
            <v>0</v>
          </cell>
          <cell r="AE197">
            <v>100</v>
          </cell>
          <cell r="AF197">
            <v>0.2</v>
          </cell>
          <cell r="AG197">
            <v>24</v>
          </cell>
          <cell r="AH197">
            <v>99.17</v>
          </cell>
          <cell r="AI197">
            <v>0</v>
          </cell>
          <cell r="AK197" t="str">
            <v>HDKM78137</v>
          </cell>
          <cell r="AL197">
            <v>0</v>
          </cell>
          <cell r="AO197">
            <v>0</v>
          </cell>
          <cell r="AP197">
            <v>24</v>
          </cell>
          <cell r="AQ197">
            <v>100</v>
          </cell>
          <cell r="AR197">
            <v>0</v>
          </cell>
          <cell r="AT197" t="str">
            <v>HDKM78137</v>
          </cell>
          <cell r="AU197">
            <v>0</v>
          </cell>
          <cell r="AX197">
            <v>0</v>
          </cell>
          <cell r="AY197">
            <v>24</v>
          </cell>
          <cell r="AZ197">
            <v>100</v>
          </cell>
          <cell r="BA197">
            <v>0</v>
          </cell>
          <cell r="BC197" t="str">
            <v>HDKM78137</v>
          </cell>
          <cell r="BD197">
            <v>2.1509999999999998</v>
          </cell>
          <cell r="BE197">
            <v>0</v>
          </cell>
          <cell r="BF197">
            <v>100</v>
          </cell>
          <cell r="BG197">
            <v>2.1509999999999998</v>
          </cell>
          <cell r="BH197">
            <v>24</v>
          </cell>
          <cell r="BI197">
            <v>91.04</v>
          </cell>
          <cell r="BJ197">
            <v>0</v>
          </cell>
          <cell r="BL197" t="str">
            <v>HDKM78137</v>
          </cell>
          <cell r="BM197">
            <v>12.083</v>
          </cell>
          <cell r="BN197">
            <v>0</v>
          </cell>
          <cell r="BO197">
            <v>100</v>
          </cell>
          <cell r="BP197">
            <v>20.2</v>
          </cell>
          <cell r="BQ197">
            <v>24</v>
          </cell>
          <cell r="BR197">
            <v>15.83</v>
          </cell>
          <cell r="BS197">
            <v>12.08</v>
          </cell>
          <cell r="BU197" t="str">
            <v>HDKM78137</v>
          </cell>
          <cell r="BV197">
            <v>4.8330000000000002</v>
          </cell>
          <cell r="BW197">
            <v>0</v>
          </cell>
          <cell r="BX197">
            <v>100</v>
          </cell>
          <cell r="BY197">
            <v>4.8330000000000002</v>
          </cell>
          <cell r="BZ197">
            <v>24</v>
          </cell>
          <cell r="CA197">
            <v>79.86</v>
          </cell>
          <cell r="CB197">
            <v>4.83</v>
          </cell>
          <cell r="CD197" t="str">
            <v>HDKM78137</v>
          </cell>
          <cell r="CE197">
            <v>12.5</v>
          </cell>
          <cell r="CF197">
            <v>0</v>
          </cell>
          <cell r="CG197">
            <v>100</v>
          </cell>
          <cell r="CH197">
            <v>12.5</v>
          </cell>
          <cell r="CI197">
            <v>24</v>
          </cell>
          <cell r="CJ197">
            <v>47.92</v>
          </cell>
          <cell r="CK197">
            <v>0</v>
          </cell>
          <cell r="CM197" t="str">
            <v>HDKM78137</v>
          </cell>
          <cell r="CN197">
            <v>0</v>
          </cell>
          <cell r="CQ197">
            <v>0</v>
          </cell>
          <cell r="CR197">
            <v>24</v>
          </cell>
          <cell r="CS197">
            <v>100</v>
          </cell>
          <cell r="CT197">
            <v>0</v>
          </cell>
          <cell r="CV197" t="str">
            <v>HDKM78137</v>
          </cell>
          <cell r="CW197">
            <v>2.5329999999999999</v>
          </cell>
          <cell r="CX197">
            <v>0</v>
          </cell>
          <cell r="CY197">
            <v>100</v>
          </cell>
          <cell r="CZ197">
            <v>2.5329999999999999</v>
          </cell>
          <cell r="DA197">
            <v>24</v>
          </cell>
          <cell r="DB197">
            <v>89.45</v>
          </cell>
          <cell r="DC197">
            <v>0</v>
          </cell>
          <cell r="DE197" t="str">
            <v>HDKM78137</v>
          </cell>
          <cell r="DF197">
            <v>0.41699999999999998</v>
          </cell>
          <cell r="DG197">
            <v>0</v>
          </cell>
          <cell r="DH197">
            <v>100</v>
          </cell>
          <cell r="DI197">
            <v>0.41699999999999998</v>
          </cell>
          <cell r="DJ197">
            <v>24</v>
          </cell>
          <cell r="DK197">
            <v>98.26</v>
          </cell>
          <cell r="DN197" t="str">
            <v>HDKM78137</v>
          </cell>
          <cell r="DO197">
            <v>0</v>
          </cell>
          <cell r="DR197">
            <v>0</v>
          </cell>
          <cell r="DS197">
            <v>24</v>
          </cell>
          <cell r="DT197">
            <v>100</v>
          </cell>
          <cell r="DU197">
            <v>0</v>
          </cell>
          <cell r="DW197" t="str">
            <v>HDKM78137</v>
          </cell>
          <cell r="DX197">
            <v>0</v>
          </cell>
          <cell r="EA197">
            <v>0</v>
          </cell>
          <cell r="EB197">
            <v>24</v>
          </cell>
          <cell r="EC197">
            <v>100</v>
          </cell>
          <cell r="ED197">
            <v>0</v>
          </cell>
          <cell r="EF197" t="str">
            <v>HDKM78137</v>
          </cell>
          <cell r="EG197">
            <v>21.766999999999999</v>
          </cell>
          <cell r="EH197">
            <v>74.962000000000003</v>
          </cell>
          <cell r="EI197">
            <v>25.038</v>
          </cell>
          <cell r="EJ197">
            <v>21.766999999999999</v>
          </cell>
          <cell r="EK197">
            <v>24</v>
          </cell>
          <cell r="EL197">
            <v>9.3000000000000007</v>
          </cell>
          <cell r="EM197">
            <v>0</v>
          </cell>
          <cell r="EO197" t="str">
            <v>HDKM78137</v>
          </cell>
          <cell r="EP197">
            <v>24</v>
          </cell>
          <cell r="EQ197">
            <v>100</v>
          </cell>
          <cell r="ER197">
            <v>0</v>
          </cell>
          <cell r="ES197">
            <v>24</v>
          </cell>
          <cell r="ET197">
            <v>24</v>
          </cell>
          <cell r="EU197">
            <v>0</v>
          </cell>
          <cell r="EV197">
            <v>0</v>
          </cell>
          <cell r="EX197" t="str">
            <v>HDKM78137</v>
          </cell>
          <cell r="EY197">
            <v>24</v>
          </cell>
          <cell r="EZ197">
            <v>100</v>
          </cell>
          <cell r="FA197">
            <v>0</v>
          </cell>
          <cell r="FB197">
            <v>24</v>
          </cell>
          <cell r="FC197">
            <v>24</v>
          </cell>
          <cell r="FD197">
            <v>0</v>
          </cell>
          <cell r="FE197">
            <v>0</v>
          </cell>
          <cell r="FG197" t="str">
            <v>HDKM78137</v>
          </cell>
          <cell r="FH197">
            <v>24</v>
          </cell>
          <cell r="FI197">
            <v>100</v>
          </cell>
          <cell r="FJ197">
            <v>0</v>
          </cell>
          <cell r="FK197">
            <v>24</v>
          </cell>
          <cell r="FL197">
            <v>24</v>
          </cell>
          <cell r="FM197">
            <v>0</v>
          </cell>
          <cell r="FN197">
            <v>0</v>
          </cell>
          <cell r="FP197" t="str">
            <v>HDKM78137</v>
          </cell>
          <cell r="FQ197">
            <v>24</v>
          </cell>
          <cell r="FR197">
            <v>100</v>
          </cell>
          <cell r="FS197">
            <v>0</v>
          </cell>
          <cell r="FT197">
            <v>24</v>
          </cell>
          <cell r="FU197">
            <v>24</v>
          </cell>
          <cell r="FV197">
            <v>0</v>
          </cell>
          <cell r="FW197">
            <v>0</v>
          </cell>
          <cell r="FY197" t="str">
            <v>HDKM78137</v>
          </cell>
          <cell r="FZ197">
            <v>24</v>
          </cell>
          <cell r="GA197">
            <v>100</v>
          </cell>
          <cell r="GB197">
            <v>0</v>
          </cell>
          <cell r="GC197">
            <v>24</v>
          </cell>
          <cell r="GD197">
            <v>24</v>
          </cell>
          <cell r="GE197">
            <v>0</v>
          </cell>
          <cell r="GF197">
            <v>0</v>
          </cell>
          <cell r="GH197" t="str">
            <v>HDKM78137</v>
          </cell>
          <cell r="GI197">
            <v>24</v>
          </cell>
          <cell r="GJ197">
            <v>100</v>
          </cell>
          <cell r="GK197">
            <v>0</v>
          </cell>
          <cell r="GL197">
            <v>24</v>
          </cell>
          <cell r="GM197">
            <v>24</v>
          </cell>
          <cell r="GN197">
            <v>0</v>
          </cell>
          <cell r="GO197">
            <v>0</v>
          </cell>
          <cell r="GQ197" t="str">
            <v>HDKM78137</v>
          </cell>
          <cell r="GR197">
            <v>24</v>
          </cell>
          <cell r="GS197">
            <v>100</v>
          </cell>
          <cell r="GT197">
            <v>0</v>
          </cell>
          <cell r="GU197">
            <v>24</v>
          </cell>
          <cell r="GV197">
            <v>24</v>
          </cell>
          <cell r="GW197">
            <v>0</v>
          </cell>
          <cell r="GX197">
            <v>0</v>
          </cell>
          <cell r="GZ197" t="str">
            <v>HDKM78137</v>
          </cell>
          <cell r="HA197">
            <v>24</v>
          </cell>
          <cell r="HB197">
            <v>100</v>
          </cell>
          <cell r="HC197">
            <v>0</v>
          </cell>
          <cell r="HD197">
            <v>24</v>
          </cell>
          <cell r="HE197">
            <v>24</v>
          </cell>
          <cell r="HF197">
            <v>0</v>
          </cell>
          <cell r="HG197">
            <v>0</v>
          </cell>
          <cell r="HI197" t="str">
            <v>HDKM78137</v>
          </cell>
          <cell r="HJ197">
            <v>24</v>
          </cell>
          <cell r="HK197">
            <v>100</v>
          </cell>
          <cell r="HL197">
            <v>0</v>
          </cell>
          <cell r="HM197">
            <v>24</v>
          </cell>
          <cell r="HN197">
            <v>24</v>
          </cell>
          <cell r="HO197">
            <v>0</v>
          </cell>
          <cell r="HP197">
            <v>0</v>
          </cell>
          <cell r="HR197" t="str">
            <v>HDKM78137</v>
          </cell>
          <cell r="HS197">
            <v>24</v>
          </cell>
          <cell r="HT197">
            <v>100</v>
          </cell>
          <cell r="HU197">
            <v>0</v>
          </cell>
          <cell r="HV197">
            <v>24</v>
          </cell>
          <cell r="HW197">
            <v>24</v>
          </cell>
          <cell r="HX197">
            <v>0</v>
          </cell>
          <cell r="HY197">
            <v>0</v>
          </cell>
          <cell r="IA197" t="str">
            <v>HDKM78137</v>
          </cell>
          <cell r="IB197">
            <v>23</v>
          </cell>
          <cell r="IC197">
            <v>100</v>
          </cell>
          <cell r="ID197">
            <v>0</v>
          </cell>
          <cell r="IE197">
            <v>23</v>
          </cell>
          <cell r="IF197">
            <v>24</v>
          </cell>
          <cell r="IG197">
            <v>4.17</v>
          </cell>
          <cell r="IH197">
            <v>0</v>
          </cell>
          <cell r="IJ197" t="str">
            <v>HDKM78137</v>
          </cell>
          <cell r="IK197">
            <v>9.9670000000000005</v>
          </cell>
          <cell r="IL197">
            <v>0</v>
          </cell>
          <cell r="IM197">
            <v>100</v>
          </cell>
          <cell r="IN197">
            <v>9.9670000000000005</v>
          </cell>
          <cell r="IO197">
            <v>24</v>
          </cell>
          <cell r="IP197">
            <v>58.47</v>
          </cell>
          <cell r="IQ197">
            <v>0</v>
          </cell>
        </row>
        <row r="198">
          <cell r="A198" t="str">
            <v>HDKM78138</v>
          </cell>
          <cell r="B198">
            <v>6.133</v>
          </cell>
          <cell r="C198">
            <v>0</v>
          </cell>
          <cell r="D198">
            <v>100</v>
          </cell>
          <cell r="E198">
            <v>6.133</v>
          </cell>
          <cell r="F198">
            <v>24</v>
          </cell>
          <cell r="G198">
            <v>74.45</v>
          </cell>
          <cell r="H198">
            <v>0</v>
          </cell>
          <cell r="J198" t="str">
            <v>HDKM78138</v>
          </cell>
          <cell r="K198">
            <v>9.6170000000000009</v>
          </cell>
          <cell r="L198">
            <v>0</v>
          </cell>
          <cell r="M198">
            <v>100</v>
          </cell>
          <cell r="N198">
            <v>9.6170000000000009</v>
          </cell>
          <cell r="O198">
            <v>24</v>
          </cell>
          <cell r="P198">
            <v>59.93</v>
          </cell>
          <cell r="Q198">
            <v>0</v>
          </cell>
          <cell r="S198" t="str">
            <v>HDKM78138</v>
          </cell>
          <cell r="T198">
            <v>5.266</v>
          </cell>
          <cell r="U198">
            <v>0</v>
          </cell>
          <cell r="V198">
            <v>100</v>
          </cell>
          <cell r="W198">
            <v>5.266</v>
          </cell>
          <cell r="X198">
            <v>24</v>
          </cell>
          <cell r="Y198">
            <v>78.06</v>
          </cell>
          <cell r="Z198">
            <v>0</v>
          </cell>
          <cell r="AB198" t="str">
            <v>HDKM78138</v>
          </cell>
          <cell r="AC198">
            <v>0</v>
          </cell>
          <cell r="AF198">
            <v>0</v>
          </cell>
          <cell r="AG198">
            <v>24</v>
          </cell>
          <cell r="AH198">
            <v>100</v>
          </cell>
          <cell r="AI198">
            <v>0</v>
          </cell>
          <cell r="AK198" t="str">
            <v>HDKM78138</v>
          </cell>
          <cell r="AL198">
            <v>0</v>
          </cell>
          <cell r="AO198">
            <v>0</v>
          </cell>
          <cell r="AP198">
            <v>24</v>
          </cell>
          <cell r="AQ198">
            <v>100</v>
          </cell>
          <cell r="AR198">
            <v>0</v>
          </cell>
          <cell r="AT198" t="str">
            <v>HDKM78138</v>
          </cell>
          <cell r="AU198">
            <v>0.91700000000000004</v>
          </cell>
          <cell r="AV198">
            <v>0</v>
          </cell>
          <cell r="AW198">
            <v>100</v>
          </cell>
          <cell r="AX198">
            <v>0.91700000000000004</v>
          </cell>
          <cell r="AY198">
            <v>24</v>
          </cell>
          <cell r="AZ198">
            <v>96.18</v>
          </cell>
          <cell r="BA198">
            <v>0</v>
          </cell>
          <cell r="BC198" t="str">
            <v>HDKM78138</v>
          </cell>
          <cell r="BD198">
            <v>1.6830000000000001</v>
          </cell>
          <cell r="BE198">
            <v>0</v>
          </cell>
          <cell r="BF198">
            <v>100</v>
          </cell>
          <cell r="BG198">
            <v>1.6830000000000001</v>
          </cell>
          <cell r="BH198">
            <v>24</v>
          </cell>
          <cell r="BI198">
            <v>92.99</v>
          </cell>
          <cell r="BJ198">
            <v>0</v>
          </cell>
          <cell r="BL198" t="str">
            <v>HDKM78138</v>
          </cell>
          <cell r="BM198">
            <v>0.23300000000000001</v>
          </cell>
          <cell r="BN198">
            <v>0</v>
          </cell>
          <cell r="BO198">
            <v>100</v>
          </cell>
          <cell r="BP198">
            <v>0.23300000000000001</v>
          </cell>
          <cell r="BQ198">
            <v>24</v>
          </cell>
          <cell r="BR198">
            <v>99.03</v>
          </cell>
          <cell r="BS198">
            <v>0.23</v>
          </cell>
          <cell r="BU198" t="str">
            <v>HDKM78138</v>
          </cell>
          <cell r="BV198">
            <v>0.58299999999999996</v>
          </cell>
          <cell r="BW198">
            <v>0</v>
          </cell>
          <cell r="BX198">
            <v>100</v>
          </cell>
          <cell r="BY198">
            <v>0.58299999999999996</v>
          </cell>
          <cell r="BZ198">
            <v>24</v>
          </cell>
          <cell r="CA198">
            <v>97.57</v>
          </cell>
          <cell r="CB198">
            <v>0.57999999999999996</v>
          </cell>
          <cell r="CD198" t="str">
            <v>HDKM78138</v>
          </cell>
          <cell r="CE198">
            <v>5.1340000000000003</v>
          </cell>
          <cell r="CF198">
            <v>0</v>
          </cell>
          <cell r="CG198">
            <v>100</v>
          </cell>
          <cell r="CH198">
            <v>5.1340000000000003</v>
          </cell>
          <cell r="CI198">
            <v>24</v>
          </cell>
          <cell r="CJ198">
            <v>78.61</v>
          </cell>
          <cell r="CK198">
            <v>2.57</v>
          </cell>
          <cell r="CM198" t="str">
            <v>HDKM78138</v>
          </cell>
          <cell r="CN198">
            <v>0</v>
          </cell>
          <cell r="CQ198">
            <v>0</v>
          </cell>
          <cell r="CR198">
            <v>24</v>
          </cell>
          <cell r="CS198">
            <v>100</v>
          </cell>
          <cell r="CT198">
            <v>0</v>
          </cell>
          <cell r="CV198" t="str">
            <v>HDKM78138</v>
          </cell>
          <cell r="CW198">
            <v>3.55</v>
          </cell>
          <cell r="CX198">
            <v>28.169</v>
          </cell>
          <cell r="CY198">
            <v>71.831000000000003</v>
          </cell>
          <cell r="CZ198">
            <v>3.55</v>
          </cell>
          <cell r="DA198">
            <v>24</v>
          </cell>
          <cell r="DB198">
            <v>85.21</v>
          </cell>
          <cell r="DC198">
            <v>3.55</v>
          </cell>
          <cell r="DE198" t="str">
            <v>HDKM78138</v>
          </cell>
          <cell r="DF198">
            <v>24</v>
          </cell>
          <cell r="DG198">
            <v>100</v>
          </cell>
          <cell r="DH198">
            <v>0</v>
          </cell>
          <cell r="DI198">
            <v>24</v>
          </cell>
          <cell r="DJ198">
            <v>24</v>
          </cell>
          <cell r="DK198">
            <v>0</v>
          </cell>
          <cell r="DN198" t="str">
            <v>HDKM78138</v>
          </cell>
          <cell r="DO198">
            <v>9.5</v>
          </cell>
          <cell r="DP198">
            <v>100</v>
          </cell>
          <cell r="DQ198">
            <v>0</v>
          </cell>
          <cell r="DR198">
            <v>9.5</v>
          </cell>
          <cell r="DS198">
            <v>24</v>
          </cell>
          <cell r="DT198">
            <v>60.42</v>
          </cell>
          <cell r="DU198">
            <v>0</v>
          </cell>
          <cell r="DW198" t="str">
            <v>HDKM78138</v>
          </cell>
          <cell r="DX198">
            <v>2.2170000000000001</v>
          </cell>
          <cell r="DY198">
            <v>0</v>
          </cell>
          <cell r="DZ198">
            <v>100</v>
          </cell>
          <cell r="EA198">
            <v>2.2170000000000001</v>
          </cell>
          <cell r="EB198">
            <v>24</v>
          </cell>
          <cell r="EC198">
            <v>90.76</v>
          </cell>
          <cell r="ED198">
            <v>0</v>
          </cell>
          <cell r="EF198" t="str">
            <v>HDKM78138</v>
          </cell>
          <cell r="EG198">
            <v>0</v>
          </cell>
          <cell r="EJ198">
            <v>0</v>
          </cell>
          <cell r="EK198">
            <v>24</v>
          </cell>
          <cell r="EL198">
            <v>100</v>
          </cell>
          <cell r="EM198">
            <v>0</v>
          </cell>
          <cell r="EO198" t="str">
            <v>HDKM78138</v>
          </cell>
          <cell r="EP198">
            <v>2.75</v>
          </cell>
          <cell r="EQ198">
            <v>0</v>
          </cell>
          <cell r="ER198">
            <v>100</v>
          </cell>
          <cell r="ES198">
            <v>2.75</v>
          </cell>
          <cell r="ET198">
            <v>24</v>
          </cell>
          <cell r="EU198">
            <v>88.54</v>
          </cell>
          <cell r="EV198">
            <v>0</v>
          </cell>
          <cell r="EX198" t="str">
            <v>HDKM78138</v>
          </cell>
          <cell r="EY198">
            <v>2.8</v>
          </cell>
          <cell r="EZ198">
            <v>0</v>
          </cell>
          <cell r="FA198">
            <v>100</v>
          </cell>
          <cell r="FB198">
            <v>2.8</v>
          </cell>
          <cell r="FC198">
            <v>24</v>
          </cell>
          <cell r="FD198">
            <v>88.33</v>
          </cell>
          <cell r="FE198">
            <v>0</v>
          </cell>
          <cell r="FG198" t="str">
            <v>HDKM78138</v>
          </cell>
          <cell r="FH198">
            <v>0</v>
          </cell>
          <cell r="FK198">
            <v>0</v>
          </cell>
          <cell r="FL198">
            <v>24</v>
          </cell>
          <cell r="FM198">
            <v>100</v>
          </cell>
          <cell r="FN198">
            <v>0</v>
          </cell>
          <cell r="FP198" t="str">
            <v>HDKM78138</v>
          </cell>
          <cell r="FQ198">
            <v>4.383</v>
          </cell>
          <cell r="FR198">
            <v>0</v>
          </cell>
          <cell r="FS198">
            <v>100</v>
          </cell>
          <cell r="FT198">
            <v>4.383</v>
          </cell>
          <cell r="FU198">
            <v>24</v>
          </cell>
          <cell r="FV198">
            <v>81.739999999999995</v>
          </cell>
          <cell r="FW198">
            <v>0</v>
          </cell>
          <cell r="FY198" t="str">
            <v>HDKM78138</v>
          </cell>
          <cell r="FZ198">
            <v>0.55000000000000004</v>
          </cell>
          <cell r="GA198">
            <v>0</v>
          </cell>
          <cell r="GB198">
            <v>100</v>
          </cell>
          <cell r="GC198">
            <v>0.55000000000000004</v>
          </cell>
          <cell r="GD198">
            <v>24</v>
          </cell>
          <cell r="GE198">
            <v>97.71</v>
          </cell>
          <cell r="GF198">
            <v>0</v>
          </cell>
          <cell r="GH198" t="str">
            <v>HDKM78138</v>
          </cell>
          <cell r="GI198">
            <v>0</v>
          </cell>
          <cell r="GL198">
            <v>0</v>
          </cell>
          <cell r="GM198">
            <v>24</v>
          </cell>
          <cell r="GN198">
            <v>100</v>
          </cell>
          <cell r="GO198">
            <v>0</v>
          </cell>
          <cell r="GQ198" t="str">
            <v>HDKM78138</v>
          </cell>
          <cell r="GR198">
            <v>0</v>
          </cell>
          <cell r="GU198">
            <v>0</v>
          </cell>
          <cell r="GV198">
            <v>24</v>
          </cell>
          <cell r="GW198">
            <v>100</v>
          </cell>
          <cell r="GX198">
            <v>0</v>
          </cell>
          <cell r="GZ198" t="str">
            <v>HDKM78138</v>
          </cell>
          <cell r="HA198">
            <v>1.8169999999999999</v>
          </cell>
          <cell r="HB198">
            <v>0</v>
          </cell>
          <cell r="HC198">
            <v>100</v>
          </cell>
          <cell r="HD198">
            <v>1.8169999999999999</v>
          </cell>
          <cell r="HE198">
            <v>24</v>
          </cell>
          <cell r="HF198">
            <v>92.43</v>
          </cell>
          <cell r="HG198">
            <v>0</v>
          </cell>
          <cell r="HI198" t="str">
            <v>HDKM78138</v>
          </cell>
          <cell r="HJ198">
            <v>1.2</v>
          </cell>
          <cell r="HK198">
            <v>0</v>
          </cell>
          <cell r="HL198">
            <v>100</v>
          </cell>
          <cell r="HM198">
            <v>1.2</v>
          </cell>
          <cell r="HN198">
            <v>24</v>
          </cell>
          <cell r="HO198">
            <v>95</v>
          </cell>
          <cell r="HP198">
            <v>0.6</v>
          </cell>
          <cell r="HR198" t="str">
            <v>HDKM78138</v>
          </cell>
          <cell r="HS198">
            <v>0</v>
          </cell>
          <cell r="HV198">
            <v>0</v>
          </cell>
          <cell r="HW198">
            <v>24</v>
          </cell>
          <cell r="HX198">
            <v>100</v>
          </cell>
          <cell r="HY198">
            <v>0</v>
          </cell>
          <cell r="IA198" t="str">
            <v>HDKM78138</v>
          </cell>
          <cell r="IB198">
            <v>1.9</v>
          </cell>
          <cell r="IC198">
            <v>0</v>
          </cell>
          <cell r="ID198">
            <v>100</v>
          </cell>
          <cell r="IE198">
            <v>1.9</v>
          </cell>
          <cell r="IF198">
            <v>24</v>
          </cell>
          <cell r="IG198">
            <v>92.08</v>
          </cell>
          <cell r="IH198">
            <v>1.9</v>
          </cell>
          <cell r="IJ198" t="str">
            <v>HDKM78138</v>
          </cell>
          <cell r="IK198">
            <v>0</v>
          </cell>
          <cell r="IN198">
            <v>0</v>
          </cell>
          <cell r="IO198">
            <v>24</v>
          </cell>
          <cell r="IP198">
            <v>100</v>
          </cell>
          <cell r="IQ198">
            <v>0</v>
          </cell>
        </row>
        <row r="199">
          <cell r="A199" t="str">
            <v>HDKM78151</v>
          </cell>
          <cell r="B199">
            <v>3.1669999999999998</v>
          </cell>
          <cell r="C199">
            <v>28.954999999999998</v>
          </cell>
          <cell r="D199">
            <v>71.045000000000002</v>
          </cell>
          <cell r="E199">
            <v>3.1669999999999998</v>
          </cell>
          <cell r="F199">
            <v>24</v>
          </cell>
          <cell r="G199">
            <v>86.8</v>
          </cell>
          <cell r="H199">
            <v>0</v>
          </cell>
          <cell r="J199" t="str">
            <v>HDKM78151</v>
          </cell>
          <cell r="K199">
            <v>0</v>
          </cell>
          <cell r="N199">
            <v>0</v>
          </cell>
          <cell r="O199">
            <v>24</v>
          </cell>
          <cell r="P199">
            <v>100</v>
          </cell>
          <cell r="Q199">
            <v>0</v>
          </cell>
          <cell r="S199" t="str">
            <v>HDKM78151</v>
          </cell>
          <cell r="T199">
            <v>9.75</v>
          </cell>
          <cell r="U199">
            <v>0</v>
          </cell>
          <cell r="V199">
            <v>100</v>
          </cell>
          <cell r="W199">
            <v>9.75</v>
          </cell>
          <cell r="X199">
            <v>24</v>
          </cell>
          <cell r="Y199">
            <v>59.38</v>
          </cell>
          <cell r="Z199">
            <v>0</v>
          </cell>
          <cell r="AB199" t="str">
            <v>HDKM78151</v>
          </cell>
          <cell r="AC199">
            <v>0.85</v>
          </cell>
          <cell r="AD199">
            <v>0</v>
          </cell>
          <cell r="AE199">
            <v>100</v>
          </cell>
          <cell r="AF199">
            <v>0.85</v>
          </cell>
          <cell r="AG199">
            <v>24</v>
          </cell>
          <cell r="AH199">
            <v>96.46</v>
          </cell>
          <cell r="AI199">
            <v>0.85</v>
          </cell>
          <cell r="AK199" t="str">
            <v>HDKM78151</v>
          </cell>
          <cell r="AL199">
            <v>9.1489999999999991</v>
          </cell>
          <cell r="AM199">
            <v>0</v>
          </cell>
          <cell r="AN199">
            <v>100</v>
          </cell>
          <cell r="AO199">
            <v>9.1489999999999991</v>
          </cell>
          <cell r="AP199">
            <v>24</v>
          </cell>
          <cell r="AQ199">
            <v>61.88</v>
          </cell>
          <cell r="AR199">
            <v>0</v>
          </cell>
          <cell r="AT199" t="str">
            <v>HDKM78151</v>
          </cell>
          <cell r="AU199">
            <v>21.216999999999999</v>
          </cell>
          <cell r="AV199">
            <v>0</v>
          </cell>
          <cell r="AW199">
            <v>100</v>
          </cell>
          <cell r="AX199">
            <v>21.216999999999999</v>
          </cell>
          <cell r="AY199">
            <v>24</v>
          </cell>
          <cell r="AZ199">
            <v>11.6</v>
          </cell>
          <cell r="BA199">
            <v>0</v>
          </cell>
          <cell r="BC199" t="str">
            <v>HDKM78151</v>
          </cell>
          <cell r="BD199">
            <v>0</v>
          </cell>
          <cell r="BG199">
            <v>0</v>
          </cell>
          <cell r="BH199">
            <v>24</v>
          </cell>
          <cell r="BI199">
            <v>100</v>
          </cell>
          <cell r="BJ199">
            <v>0</v>
          </cell>
          <cell r="BL199" t="str">
            <v>HDKM78151</v>
          </cell>
          <cell r="BM199">
            <v>12.65</v>
          </cell>
          <cell r="BN199">
            <v>0</v>
          </cell>
          <cell r="BO199">
            <v>100</v>
          </cell>
          <cell r="BP199">
            <v>12.667</v>
          </cell>
          <cell r="BQ199">
            <v>24</v>
          </cell>
          <cell r="BR199">
            <v>47.22</v>
          </cell>
          <cell r="BS199">
            <v>0</v>
          </cell>
          <cell r="BU199" t="str">
            <v>HDKM78151</v>
          </cell>
          <cell r="BV199">
            <v>8.484</v>
          </cell>
          <cell r="BW199">
            <v>0</v>
          </cell>
          <cell r="BX199">
            <v>100</v>
          </cell>
          <cell r="BY199">
            <v>8.484</v>
          </cell>
          <cell r="BZ199">
            <v>24</v>
          </cell>
          <cell r="CA199">
            <v>64.650000000000006</v>
          </cell>
          <cell r="CB199">
            <v>8.48</v>
          </cell>
          <cell r="CD199" t="str">
            <v>HDKM78151</v>
          </cell>
          <cell r="CE199">
            <v>1.25</v>
          </cell>
          <cell r="CF199">
            <v>0</v>
          </cell>
          <cell r="CG199">
            <v>100</v>
          </cell>
          <cell r="CH199">
            <v>2.5499999999999998</v>
          </cell>
          <cell r="CI199">
            <v>24</v>
          </cell>
          <cell r="CJ199">
            <v>89.38</v>
          </cell>
          <cell r="CK199">
            <v>0</v>
          </cell>
          <cell r="CM199" t="str">
            <v>HDKM78151</v>
          </cell>
          <cell r="CN199">
            <v>6.4669999999999996</v>
          </cell>
          <cell r="CO199">
            <v>0</v>
          </cell>
          <cell r="CP199">
            <v>100</v>
          </cell>
          <cell r="CQ199">
            <v>6.4669999999999996</v>
          </cell>
          <cell r="CR199">
            <v>24</v>
          </cell>
          <cell r="CS199">
            <v>73.05</v>
          </cell>
          <cell r="CT199">
            <v>6.47</v>
          </cell>
          <cell r="CV199" t="str">
            <v>HDKM78151</v>
          </cell>
          <cell r="CW199">
            <v>0</v>
          </cell>
          <cell r="CZ199">
            <v>0</v>
          </cell>
          <cell r="DA199">
            <v>24</v>
          </cell>
          <cell r="DB199">
            <v>100</v>
          </cell>
          <cell r="DC199">
            <v>0</v>
          </cell>
          <cell r="DE199" t="str">
            <v>HDKM78151</v>
          </cell>
          <cell r="DF199">
            <v>0.73299999999999998</v>
          </cell>
          <cell r="DG199">
            <v>0</v>
          </cell>
          <cell r="DH199">
            <v>100</v>
          </cell>
          <cell r="DI199">
            <v>0.73299999999999998</v>
          </cell>
          <cell r="DJ199">
            <v>24</v>
          </cell>
          <cell r="DK199">
            <v>96.95</v>
          </cell>
          <cell r="DN199" t="str">
            <v>HDKM78151</v>
          </cell>
          <cell r="DO199">
            <v>3.7330000000000001</v>
          </cell>
          <cell r="DP199">
            <v>0</v>
          </cell>
          <cell r="DQ199">
            <v>100</v>
          </cell>
          <cell r="DR199">
            <v>3.7330000000000001</v>
          </cell>
          <cell r="DS199">
            <v>24</v>
          </cell>
          <cell r="DT199">
            <v>84.45</v>
          </cell>
          <cell r="DU199">
            <v>0</v>
          </cell>
          <cell r="DW199" t="str">
            <v>HDKM78151</v>
          </cell>
          <cell r="DX199">
            <v>5.3339999999999996</v>
          </cell>
          <cell r="DY199">
            <v>0</v>
          </cell>
          <cell r="DZ199">
            <v>100</v>
          </cell>
          <cell r="EA199">
            <v>5.3339999999999996</v>
          </cell>
          <cell r="EB199">
            <v>24</v>
          </cell>
          <cell r="EC199">
            <v>77.78</v>
          </cell>
          <cell r="ED199">
            <v>0</v>
          </cell>
          <cell r="EF199" t="str">
            <v>HDKM78151</v>
          </cell>
          <cell r="EG199">
            <v>24</v>
          </cell>
          <cell r="EH199">
            <v>68.471000000000004</v>
          </cell>
          <cell r="EI199">
            <v>31.529</v>
          </cell>
          <cell r="EJ199">
            <v>24</v>
          </cell>
          <cell r="EK199">
            <v>24</v>
          </cell>
          <cell r="EL199">
            <v>0</v>
          </cell>
          <cell r="EM199">
            <v>24</v>
          </cell>
          <cell r="EO199" t="str">
            <v>HDKM78151</v>
          </cell>
          <cell r="EP199">
            <v>22.832999999999998</v>
          </cell>
          <cell r="EQ199">
            <v>100</v>
          </cell>
          <cell r="ER199">
            <v>0</v>
          </cell>
          <cell r="ES199">
            <v>22.832999999999998</v>
          </cell>
          <cell r="ET199">
            <v>24</v>
          </cell>
          <cell r="EU199">
            <v>4.8600000000000003</v>
          </cell>
          <cell r="EV199">
            <v>0</v>
          </cell>
          <cell r="EX199" t="str">
            <v>HDKM78151</v>
          </cell>
          <cell r="EY199">
            <v>3.15</v>
          </cell>
          <cell r="EZ199">
            <v>0</v>
          </cell>
          <cell r="FA199">
            <v>100</v>
          </cell>
          <cell r="FB199">
            <v>3.15</v>
          </cell>
          <cell r="FC199">
            <v>24</v>
          </cell>
          <cell r="FD199">
            <v>86.88</v>
          </cell>
          <cell r="FE199">
            <v>0</v>
          </cell>
          <cell r="FG199" t="str">
            <v>HDKM78151</v>
          </cell>
          <cell r="FH199">
            <v>0</v>
          </cell>
          <cell r="FK199">
            <v>0</v>
          </cell>
          <cell r="FL199">
            <v>24</v>
          </cell>
          <cell r="FM199">
            <v>100</v>
          </cell>
          <cell r="FN199">
            <v>0</v>
          </cell>
          <cell r="FP199" t="str">
            <v>HDKM78151</v>
          </cell>
          <cell r="FQ199">
            <v>20.85</v>
          </cell>
          <cell r="FR199">
            <v>0</v>
          </cell>
          <cell r="FS199">
            <v>100</v>
          </cell>
          <cell r="FT199">
            <v>20.85</v>
          </cell>
          <cell r="FU199">
            <v>24</v>
          </cell>
          <cell r="FV199">
            <v>13.13</v>
          </cell>
          <cell r="FW199">
            <v>0</v>
          </cell>
          <cell r="FY199" t="str">
            <v>HDKM78151</v>
          </cell>
          <cell r="FZ199">
            <v>5.3</v>
          </cell>
          <cell r="GA199">
            <v>0</v>
          </cell>
          <cell r="GB199">
            <v>100</v>
          </cell>
          <cell r="GC199">
            <v>5.3</v>
          </cell>
          <cell r="GD199">
            <v>24</v>
          </cell>
          <cell r="GE199">
            <v>77.92</v>
          </cell>
          <cell r="GF199">
            <v>0</v>
          </cell>
          <cell r="GH199" t="str">
            <v>HDKM78151</v>
          </cell>
          <cell r="GI199">
            <v>0</v>
          </cell>
          <cell r="GL199">
            <v>0</v>
          </cell>
          <cell r="GM199">
            <v>24</v>
          </cell>
          <cell r="GN199">
            <v>100</v>
          </cell>
          <cell r="GO199">
            <v>0</v>
          </cell>
          <cell r="GQ199" t="str">
            <v>HDKM78151</v>
          </cell>
          <cell r="GR199">
            <v>0</v>
          </cell>
          <cell r="GU199">
            <v>0</v>
          </cell>
          <cell r="GV199">
            <v>24</v>
          </cell>
          <cell r="GW199">
            <v>100</v>
          </cell>
          <cell r="GX199">
            <v>0</v>
          </cell>
          <cell r="GZ199" t="str">
            <v>HDKM78151</v>
          </cell>
          <cell r="HA199">
            <v>1.1000000000000001</v>
          </cell>
          <cell r="HB199">
            <v>0</v>
          </cell>
          <cell r="HC199">
            <v>100</v>
          </cell>
          <cell r="HD199">
            <v>1.1000000000000001</v>
          </cell>
          <cell r="HE199">
            <v>24</v>
          </cell>
          <cell r="HF199">
            <v>95.42</v>
          </cell>
          <cell r="HG199">
            <v>0</v>
          </cell>
          <cell r="HI199" t="str">
            <v>HDKM78151</v>
          </cell>
          <cell r="HJ199">
            <v>1.55</v>
          </cell>
          <cell r="HK199">
            <v>0</v>
          </cell>
          <cell r="HL199">
            <v>100</v>
          </cell>
          <cell r="HM199">
            <v>1.55</v>
          </cell>
          <cell r="HN199">
            <v>24</v>
          </cell>
          <cell r="HO199">
            <v>93.54</v>
          </cell>
          <cell r="HP199">
            <v>0</v>
          </cell>
          <cell r="HR199" t="str">
            <v>HDKM78151</v>
          </cell>
          <cell r="HS199">
            <v>0</v>
          </cell>
          <cell r="HV199">
            <v>9.7170000000000005</v>
          </cell>
          <cell r="HW199">
            <v>24</v>
          </cell>
          <cell r="HX199">
            <v>59.51</v>
          </cell>
          <cell r="HY199">
            <v>0</v>
          </cell>
          <cell r="IA199" t="str">
            <v>HDKM78151</v>
          </cell>
          <cell r="IB199">
            <v>0.83299999999999996</v>
          </cell>
          <cell r="IC199">
            <v>0</v>
          </cell>
          <cell r="ID199">
            <v>100</v>
          </cell>
          <cell r="IE199">
            <v>0.83299999999999996</v>
          </cell>
          <cell r="IF199">
            <v>24</v>
          </cell>
          <cell r="IG199">
            <v>96.53</v>
          </cell>
          <cell r="IH199">
            <v>0.83</v>
          </cell>
          <cell r="IJ199" t="str">
            <v>HDKM78151</v>
          </cell>
          <cell r="IK199">
            <v>3.75</v>
          </cell>
          <cell r="IL199">
            <v>0</v>
          </cell>
          <cell r="IM199">
            <v>100</v>
          </cell>
          <cell r="IN199">
            <v>3.75</v>
          </cell>
          <cell r="IO199">
            <v>24</v>
          </cell>
          <cell r="IP199">
            <v>84.38</v>
          </cell>
          <cell r="IQ199">
            <v>0</v>
          </cell>
        </row>
        <row r="200">
          <cell r="A200" t="str">
            <v>HDKM78155</v>
          </cell>
          <cell r="B200">
            <v>0.48299999999999998</v>
          </cell>
          <cell r="C200">
            <v>0</v>
          </cell>
          <cell r="D200">
            <v>100</v>
          </cell>
          <cell r="E200">
            <v>0.48299999999999998</v>
          </cell>
          <cell r="F200">
            <v>24</v>
          </cell>
          <cell r="G200">
            <v>97.99</v>
          </cell>
          <cell r="H200">
            <v>0.48</v>
          </cell>
          <cell r="J200" t="str">
            <v>HDKM78155</v>
          </cell>
          <cell r="K200">
            <v>6.8170000000000002</v>
          </cell>
          <cell r="L200">
            <v>0</v>
          </cell>
          <cell r="M200">
            <v>100</v>
          </cell>
          <cell r="N200">
            <v>6.8170000000000002</v>
          </cell>
          <cell r="O200">
            <v>24</v>
          </cell>
          <cell r="P200">
            <v>71.599999999999994</v>
          </cell>
          <cell r="Q200">
            <v>6.82</v>
          </cell>
          <cell r="S200" t="str">
            <v>HDKM78155</v>
          </cell>
          <cell r="T200">
            <v>1.9</v>
          </cell>
          <cell r="U200">
            <v>0</v>
          </cell>
          <cell r="V200">
            <v>100</v>
          </cell>
          <cell r="W200">
            <v>1.9</v>
          </cell>
          <cell r="X200">
            <v>24</v>
          </cell>
          <cell r="Y200">
            <v>92.08</v>
          </cell>
          <cell r="Z200">
            <v>1.9</v>
          </cell>
          <cell r="AB200" t="str">
            <v>HDKM78155</v>
          </cell>
          <cell r="AC200">
            <v>3.65</v>
          </cell>
          <cell r="AD200">
            <v>0</v>
          </cell>
          <cell r="AE200">
            <v>100</v>
          </cell>
          <cell r="AF200">
            <v>3.65</v>
          </cell>
          <cell r="AG200">
            <v>24</v>
          </cell>
          <cell r="AH200">
            <v>84.79</v>
          </cell>
          <cell r="AI200">
            <v>0</v>
          </cell>
          <cell r="AK200" t="str">
            <v>HDKM78155</v>
          </cell>
          <cell r="AL200">
            <v>1.333</v>
          </cell>
          <cell r="AM200">
            <v>0</v>
          </cell>
          <cell r="AN200">
            <v>100</v>
          </cell>
          <cell r="AO200">
            <v>1.333</v>
          </cell>
          <cell r="AP200">
            <v>24</v>
          </cell>
          <cell r="AQ200">
            <v>94.45</v>
          </cell>
          <cell r="AR200">
            <v>0</v>
          </cell>
          <cell r="AT200" t="str">
            <v>HDKM78155</v>
          </cell>
          <cell r="AU200">
            <v>11.215999999999999</v>
          </cell>
          <cell r="AV200">
            <v>0</v>
          </cell>
          <cell r="AW200">
            <v>100</v>
          </cell>
          <cell r="AX200">
            <v>11.215999999999999</v>
          </cell>
          <cell r="AY200">
            <v>24</v>
          </cell>
          <cell r="AZ200">
            <v>53.27</v>
          </cell>
          <cell r="BA200">
            <v>11.22</v>
          </cell>
          <cell r="BC200" t="str">
            <v>HDKM78155</v>
          </cell>
          <cell r="BD200">
            <v>16.5</v>
          </cell>
          <cell r="BE200">
            <v>0</v>
          </cell>
          <cell r="BF200">
            <v>100</v>
          </cell>
          <cell r="BG200">
            <v>16.5</v>
          </cell>
          <cell r="BH200">
            <v>24</v>
          </cell>
          <cell r="BI200">
            <v>31.25</v>
          </cell>
          <cell r="BJ200">
            <v>0</v>
          </cell>
          <cell r="BL200" t="str">
            <v>HDKM78155</v>
          </cell>
          <cell r="BM200">
            <v>13.266999999999999</v>
          </cell>
          <cell r="BN200">
            <v>0</v>
          </cell>
          <cell r="BO200">
            <v>100</v>
          </cell>
          <cell r="BP200">
            <v>13.266999999999999</v>
          </cell>
          <cell r="BQ200">
            <v>24</v>
          </cell>
          <cell r="BR200">
            <v>44.72</v>
          </cell>
          <cell r="BS200">
            <v>6.63</v>
          </cell>
          <cell r="BU200" t="str">
            <v>HDKM78155</v>
          </cell>
          <cell r="BV200">
            <v>8.8160000000000007</v>
          </cell>
          <cell r="BW200">
            <v>0</v>
          </cell>
          <cell r="BX200">
            <v>100</v>
          </cell>
          <cell r="BY200">
            <v>8.8160000000000007</v>
          </cell>
          <cell r="BZ200">
            <v>24</v>
          </cell>
          <cell r="CA200">
            <v>63.27</v>
          </cell>
          <cell r="CB200">
            <v>8.82</v>
          </cell>
          <cell r="CD200" t="str">
            <v>HDKM78155</v>
          </cell>
          <cell r="CE200">
            <v>0</v>
          </cell>
          <cell r="CH200">
            <v>0</v>
          </cell>
          <cell r="CI200">
            <v>24</v>
          </cell>
          <cell r="CJ200">
            <v>100</v>
          </cell>
          <cell r="CK200">
            <v>0</v>
          </cell>
          <cell r="CM200" t="str">
            <v>HDKM78155</v>
          </cell>
          <cell r="CN200">
            <v>0</v>
          </cell>
          <cell r="CQ200">
            <v>0</v>
          </cell>
          <cell r="CR200">
            <v>24</v>
          </cell>
          <cell r="CS200">
            <v>100</v>
          </cell>
          <cell r="CT200">
            <v>0</v>
          </cell>
          <cell r="CV200" t="str">
            <v>HDKM78155</v>
          </cell>
          <cell r="CW200">
            <v>0.71699999999999997</v>
          </cell>
          <cell r="CX200">
            <v>0</v>
          </cell>
          <cell r="CY200">
            <v>100</v>
          </cell>
          <cell r="CZ200">
            <v>0.71699999999999997</v>
          </cell>
          <cell r="DA200">
            <v>24</v>
          </cell>
          <cell r="DB200">
            <v>97.01</v>
          </cell>
          <cell r="DC200">
            <v>0</v>
          </cell>
          <cell r="DE200" t="str">
            <v>HDKM78155</v>
          </cell>
          <cell r="DF200">
            <v>5.9669999999999996</v>
          </cell>
          <cell r="DG200">
            <v>0</v>
          </cell>
          <cell r="DH200">
            <v>100</v>
          </cell>
          <cell r="DI200">
            <v>5.9669999999999996</v>
          </cell>
          <cell r="DJ200">
            <v>24</v>
          </cell>
          <cell r="DK200">
            <v>75.14</v>
          </cell>
          <cell r="DN200" t="str">
            <v>HDKM78155</v>
          </cell>
          <cell r="DO200">
            <v>2.8340000000000001</v>
          </cell>
          <cell r="DP200">
            <v>0</v>
          </cell>
          <cell r="DQ200">
            <v>100</v>
          </cell>
          <cell r="DR200">
            <v>2.8340000000000001</v>
          </cell>
          <cell r="DS200">
            <v>24</v>
          </cell>
          <cell r="DT200">
            <v>88.19</v>
          </cell>
          <cell r="DU200">
            <v>0</v>
          </cell>
          <cell r="DW200" t="str">
            <v>HDKM78155</v>
          </cell>
          <cell r="DX200">
            <v>13.75</v>
          </cell>
          <cell r="DY200">
            <v>0</v>
          </cell>
          <cell r="DZ200">
            <v>100</v>
          </cell>
          <cell r="EA200">
            <v>13.75</v>
          </cell>
          <cell r="EB200">
            <v>24</v>
          </cell>
          <cell r="EC200">
            <v>42.71</v>
          </cell>
          <cell r="ED200">
            <v>0</v>
          </cell>
          <cell r="EF200" t="str">
            <v>HDKM78155</v>
          </cell>
          <cell r="EG200">
            <v>8.6839999999999993</v>
          </cell>
          <cell r="EH200">
            <v>0</v>
          </cell>
          <cell r="EI200">
            <v>100</v>
          </cell>
          <cell r="EJ200">
            <v>8.6839999999999993</v>
          </cell>
          <cell r="EK200">
            <v>24</v>
          </cell>
          <cell r="EL200">
            <v>63.82</v>
          </cell>
          <cell r="EM200">
            <v>0</v>
          </cell>
          <cell r="EO200" t="str">
            <v>HDKM78155</v>
          </cell>
          <cell r="EP200">
            <v>9.6999999999999993</v>
          </cell>
          <cell r="EQ200">
            <v>0</v>
          </cell>
          <cell r="ER200">
            <v>100</v>
          </cell>
          <cell r="ES200">
            <v>9.6999999999999993</v>
          </cell>
          <cell r="ET200">
            <v>24</v>
          </cell>
          <cell r="EU200">
            <v>59.58</v>
          </cell>
          <cell r="EV200">
            <v>0</v>
          </cell>
          <cell r="EX200" t="str">
            <v>HDKM78155</v>
          </cell>
          <cell r="EY200">
            <v>1.7829999999999999</v>
          </cell>
          <cell r="EZ200">
            <v>0</v>
          </cell>
          <cell r="FA200">
            <v>100</v>
          </cell>
          <cell r="FB200">
            <v>1.7829999999999999</v>
          </cell>
          <cell r="FC200">
            <v>24</v>
          </cell>
          <cell r="FD200">
            <v>92.57</v>
          </cell>
          <cell r="FE200">
            <v>1.78</v>
          </cell>
          <cell r="FG200" t="str">
            <v>HDKM78155</v>
          </cell>
          <cell r="FH200">
            <v>0</v>
          </cell>
          <cell r="FK200">
            <v>0</v>
          </cell>
          <cell r="FL200">
            <v>24</v>
          </cell>
          <cell r="FM200">
            <v>100</v>
          </cell>
          <cell r="FN200">
            <v>0</v>
          </cell>
          <cell r="FP200" t="str">
            <v>HDKM78155</v>
          </cell>
          <cell r="FQ200">
            <v>8.9499999999999993</v>
          </cell>
          <cell r="FR200">
            <v>0</v>
          </cell>
          <cell r="FS200">
            <v>100</v>
          </cell>
          <cell r="FT200">
            <v>8.9499999999999993</v>
          </cell>
          <cell r="FU200">
            <v>24</v>
          </cell>
          <cell r="FV200">
            <v>62.71</v>
          </cell>
          <cell r="FW200">
            <v>0</v>
          </cell>
          <cell r="FY200" t="str">
            <v>HDKM78155</v>
          </cell>
          <cell r="FZ200">
            <v>20.5</v>
          </cell>
          <cell r="GA200">
            <v>98.376000000000005</v>
          </cell>
          <cell r="GB200">
            <v>1.6240000000000001</v>
          </cell>
          <cell r="GC200">
            <v>20.5</v>
          </cell>
          <cell r="GD200">
            <v>24</v>
          </cell>
          <cell r="GE200">
            <v>14.58</v>
          </cell>
          <cell r="GF200">
            <v>0</v>
          </cell>
          <cell r="GH200" t="str">
            <v>HDKM78155</v>
          </cell>
          <cell r="GI200">
            <v>24</v>
          </cell>
          <cell r="GJ200">
            <v>100</v>
          </cell>
          <cell r="GK200">
            <v>0</v>
          </cell>
          <cell r="GL200">
            <v>24</v>
          </cell>
          <cell r="GM200">
            <v>24</v>
          </cell>
          <cell r="GN200">
            <v>0</v>
          </cell>
          <cell r="GO200">
            <v>0</v>
          </cell>
          <cell r="GQ200" t="str">
            <v>HDKM78155</v>
          </cell>
          <cell r="GR200">
            <v>17.766999999999999</v>
          </cell>
          <cell r="GS200">
            <v>100</v>
          </cell>
          <cell r="GT200">
            <v>0</v>
          </cell>
          <cell r="GU200">
            <v>19.033999999999999</v>
          </cell>
          <cell r="GV200">
            <v>24</v>
          </cell>
          <cell r="GW200">
            <v>20.69</v>
          </cell>
          <cell r="GX200">
            <v>0</v>
          </cell>
          <cell r="GZ200" t="str">
            <v>HDKM78155</v>
          </cell>
          <cell r="HA200">
            <v>7.1</v>
          </cell>
          <cell r="HB200">
            <v>0</v>
          </cell>
          <cell r="HC200">
            <v>100</v>
          </cell>
          <cell r="HD200">
            <v>7.1</v>
          </cell>
          <cell r="HE200">
            <v>24</v>
          </cell>
          <cell r="HF200">
            <v>70.42</v>
          </cell>
          <cell r="HG200">
            <v>7.1</v>
          </cell>
          <cell r="HI200" t="str">
            <v>HDKM78155</v>
          </cell>
          <cell r="HJ200">
            <v>8.6829999999999998</v>
          </cell>
          <cell r="HK200">
            <v>0</v>
          </cell>
          <cell r="HL200">
            <v>100</v>
          </cell>
          <cell r="HM200">
            <v>8.6829999999999998</v>
          </cell>
          <cell r="HN200">
            <v>24</v>
          </cell>
          <cell r="HO200">
            <v>63.82</v>
          </cell>
          <cell r="HP200">
            <v>8.68</v>
          </cell>
          <cell r="HR200" t="str">
            <v>HDKM78155</v>
          </cell>
          <cell r="HS200">
            <v>0</v>
          </cell>
          <cell r="HV200">
            <v>0</v>
          </cell>
          <cell r="HW200">
            <v>24</v>
          </cell>
          <cell r="HX200">
            <v>100</v>
          </cell>
          <cell r="HY200">
            <v>0</v>
          </cell>
          <cell r="IA200" t="str">
            <v>HDKM78155</v>
          </cell>
          <cell r="IB200">
            <v>8.4830000000000005</v>
          </cell>
          <cell r="IC200">
            <v>4.7149999999999999</v>
          </cell>
          <cell r="ID200">
            <v>95.284999999999997</v>
          </cell>
          <cell r="IE200">
            <v>8.4830000000000005</v>
          </cell>
          <cell r="IF200">
            <v>24</v>
          </cell>
          <cell r="IG200">
            <v>64.650000000000006</v>
          </cell>
          <cell r="IH200">
            <v>8.48</v>
          </cell>
          <cell r="IJ200" t="str">
            <v>HDKM78155</v>
          </cell>
          <cell r="IK200">
            <v>4.0170000000000003</v>
          </cell>
          <cell r="IL200">
            <v>0</v>
          </cell>
          <cell r="IM200">
            <v>100</v>
          </cell>
          <cell r="IN200">
            <v>4.0170000000000003</v>
          </cell>
          <cell r="IO200">
            <v>24</v>
          </cell>
          <cell r="IP200">
            <v>83.26</v>
          </cell>
          <cell r="IQ200">
            <v>4.0199999999999996</v>
          </cell>
        </row>
        <row r="201">
          <cell r="A201" t="str">
            <v>HDKM78157</v>
          </cell>
          <cell r="B201">
            <v>0</v>
          </cell>
          <cell r="E201">
            <v>0</v>
          </cell>
          <cell r="F201">
            <v>24</v>
          </cell>
          <cell r="G201">
            <v>100</v>
          </cell>
          <cell r="H201">
            <v>0</v>
          </cell>
          <cell r="J201" t="str">
            <v>HDKM78157</v>
          </cell>
          <cell r="K201">
            <v>10.032999999999999</v>
          </cell>
          <cell r="L201">
            <v>0</v>
          </cell>
          <cell r="M201">
            <v>100</v>
          </cell>
          <cell r="N201">
            <v>10.032999999999999</v>
          </cell>
          <cell r="O201">
            <v>24</v>
          </cell>
          <cell r="P201">
            <v>58.2</v>
          </cell>
          <cell r="Q201">
            <v>10.029999999999999</v>
          </cell>
          <cell r="S201" t="str">
            <v>HDKM78157</v>
          </cell>
          <cell r="T201">
            <v>4.133</v>
          </cell>
          <cell r="U201">
            <v>0</v>
          </cell>
          <cell r="V201">
            <v>100</v>
          </cell>
          <cell r="W201">
            <v>4.133</v>
          </cell>
          <cell r="X201">
            <v>24</v>
          </cell>
          <cell r="Y201">
            <v>82.78</v>
          </cell>
          <cell r="Z201">
            <v>0</v>
          </cell>
          <cell r="AB201" t="str">
            <v>HDKM78157</v>
          </cell>
          <cell r="AC201">
            <v>5.3</v>
          </cell>
          <cell r="AD201">
            <v>0</v>
          </cell>
          <cell r="AE201">
            <v>100</v>
          </cell>
          <cell r="AF201">
            <v>5.3</v>
          </cell>
          <cell r="AG201">
            <v>24</v>
          </cell>
          <cell r="AH201">
            <v>77.92</v>
          </cell>
          <cell r="AI201">
            <v>5.3</v>
          </cell>
          <cell r="AK201" t="str">
            <v>HDKM78157</v>
          </cell>
          <cell r="AL201">
            <v>1.55</v>
          </cell>
          <cell r="AM201">
            <v>0</v>
          </cell>
          <cell r="AN201">
            <v>100</v>
          </cell>
          <cell r="AO201">
            <v>1.55</v>
          </cell>
          <cell r="AP201">
            <v>24</v>
          </cell>
          <cell r="AQ201">
            <v>93.54</v>
          </cell>
          <cell r="AR201">
            <v>0</v>
          </cell>
          <cell r="AT201" t="str">
            <v>HDKM78157</v>
          </cell>
          <cell r="AU201">
            <v>2.266</v>
          </cell>
          <cell r="AV201">
            <v>0</v>
          </cell>
          <cell r="AW201">
            <v>100</v>
          </cell>
          <cell r="AX201">
            <v>2.266</v>
          </cell>
          <cell r="AY201">
            <v>24</v>
          </cell>
          <cell r="AZ201">
            <v>90.56</v>
          </cell>
          <cell r="BA201">
            <v>0</v>
          </cell>
          <cell r="BC201" t="str">
            <v>HDKM78157</v>
          </cell>
          <cell r="BD201">
            <v>8.1669999999999998</v>
          </cell>
          <cell r="BE201">
            <v>22.86</v>
          </cell>
          <cell r="BF201">
            <v>77.14</v>
          </cell>
          <cell r="BG201">
            <v>8.1669999999999998</v>
          </cell>
          <cell r="BH201">
            <v>24</v>
          </cell>
          <cell r="BI201">
            <v>65.97</v>
          </cell>
          <cell r="BJ201">
            <v>0</v>
          </cell>
          <cell r="BL201" t="str">
            <v>HDKM78157</v>
          </cell>
          <cell r="BM201">
            <v>1.1000000000000001</v>
          </cell>
          <cell r="BN201">
            <v>0</v>
          </cell>
          <cell r="BO201">
            <v>100</v>
          </cell>
          <cell r="BP201">
            <v>1.1000000000000001</v>
          </cell>
          <cell r="BQ201">
            <v>24</v>
          </cell>
          <cell r="BR201">
            <v>95.42</v>
          </cell>
          <cell r="BS201">
            <v>0</v>
          </cell>
          <cell r="BU201" t="str">
            <v>HDKM78157</v>
          </cell>
          <cell r="BV201">
            <v>0.2</v>
          </cell>
          <cell r="BW201">
            <v>0</v>
          </cell>
          <cell r="BX201">
            <v>100</v>
          </cell>
          <cell r="BY201">
            <v>0.2</v>
          </cell>
          <cell r="BZ201">
            <v>24</v>
          </cell>
          <cell r="CA201">
            <v>99.17</v>
          </cell>
          <cell r="CB201">
            <v>0</v>
          </cell>
          <cell r="CD201" t="str">
            <v>HDKM78157</v>
          </cell>
          <cell r="CE201">
            <v>3.25</v>
          </cell>
          <cell r="CF201">
            <v>0</v>
          </cell>
          <cell r="CG201">
            <v>100</v>
          </cell>
          <cell r="CH201">
            <v>3.25</v>
          </cell>
          <cell r="CI201">
            <v>24</v>
          </cell>
          <cell r="CJ201">
            <v>86.46</v>
          </cell>
          <cell r="CK201">
            <v>3.25</v>
          </cell>
          <cell r="CM201" t="str">
            <v>HDKM78157</v>
          </cell>
          <cell r="CN201">
            <v>0.4</v>
          </cell>
          <cell r="CO201">
            <v>0</v>
          </cell>
          <cell r="CP201">
            <v>100</v>
          </cell>
          <cell r="CQ201">
            <v>0.4</v>
          </cell>
          <cell r="CR201">
            <v>24</v>
          </cell>
          <cell r="CS201">
            <v>98.33</v>
          </cell>
          <cell r="CT201">
            <v>0.4</v>
          </cell>
          <cell r="CV201" t="str">
            <v>HDKM78157</v>
          </cell>
          <cell r="CW201">
            <v>4.8680000000000003</v>
          </cell>
          <cell r="CX201">
            <v>0</v>
          </cell>
          <cell r="CY201">
            <v>100</v>
          </cell>
          <cell r="CZ201">
            <v>4.8680000000000003</v>
          </cell>
          <cell r="DA201">
            <v>24</v>
          </cell>
          <cell r="DB201">
            <v>79.72</v>
          </cell>
          <cell r="DC201">
            <v>0</v>
          </cell>
          <cell r="DE201" t="str">
            <v>HDKM78157</v>
          </cell>
          <cell r="DF201">
            <v>20.466999999999999</v>
          </cell>
          <cell r="DG201">
            <v>0</v>
          </cell>
          <cell r="DH201">
            <v>100</v>
          </cell>
          <cell r="DI201">
            <v>20.466999999999999</v>
          </cell>
          <cell r="DJ201">
            <v>24</v>
          </cell>
          <cell r="DK201">
            <v>14.72</v>
          </cell>
          <cell r="DN201" t="str">
            <v>HDKM78157</v>
          </cell>
          <cell r="DO201">
            <v>10.85</v>
          </cell>
          <cell r="DP201">
            <v>0</v>
          </cell>
          <cell r="DQ201">
            <v>100</v>
          </cell>
          <cell r="DR201">
            <v>10.85</v>
          </cell>
          <cell r="DS201">
            <v>24</v>
          </cell>
          <cell r="DT201">
            <v>54.79</v>
          </cell>
          <cell r="DU201">
            <v>0</v>
          </cell>
          <cell r="DW201" t="str">
            <v>HDKM78157</v>
          </cell>
          <cell r="DX201">
            <v>3.7669999999999999</v>
          </cell>
          <cell r="DY201">
            <v>0</v>
          </cell>
          <cell r="DZ201">
            <v>100</v>
          </cell>
          <cell r="EA201">
            <v>3.7669999999999999</v>
          </cell>
          <cell r="EB201">
            <v>24</v>
          </cell>
          <cell r="EC201">
            <v>84.3</v>
          </cell>
          <cell r="ED201">
            <v>3.77</v>
          </cell>
          <cell r="EF201" t="str">
            <v>HDKM78157</v>
          </cell>
          <cell r="EG201">
            <v>4.7329999999999997</v>
          </cell>
          <cell r="EH201">
            <v>0</v>
          </cell>
          <cell r="EI201">
            <v>100</v>
          </cell>
          <cell r="EJ201">
            <v>4.7329999999999997</v>
          </cell>
          <cell r="EK201">
            <v>24</v>
          </cell>
          <cell r="EL201">
            <v>80.28</v>
          </cell>
          <cell r="EM201">
            <v>0</v>
          </cell>
          <cell r="EO201" t="str">
            <v>HDKM78157</v>
          </cell>
          <cell r="EP201">
            <v>3.8159999999999998</v>
          </cell>
          <cell r="EQ201">
            <v>0</v>
          </cell>
          <cell r="ER201">
            <v>100</v>
          </cell>
          <cell r="ES201">
            <v>3.8159999999999998</v>
          </cell>
          <cell r="ET201">
            <v>24</v>
          </cell>
          <cell r="EU201">
            <v>84.1</v>
          </cell>
          <cell r="EV201">
            <v>0</v>
          </cell>
          <cell r="EX201" t="str">
            <v>HDKM78157</v>
          </cell>
          <cell r="EY201">
            <v>1.1499999999999999</v>
          </cell>
          <cell r="EZ201">
            <v>0</v>
          </cell>
          <cell r="FA201">
            <v>100</v>
          </cell>
          <cell r="FB201">
            <v>1.1499999999999999</v>
          </cell>
          <cell r="FC201">
            <v>24</v>
          </cell>
          <cell r="FD201">
            <v>95.21</v>
          </cell>
          <cell r="FE201">
            <v>0</v>
          </cell>
          <cell r="FG201" t="str">
            <v>HDKM78157</v>
          </cell>
          <cell r="FH201">
            <v>4.617</v>
          </cell>
          <cell r="FI201">
            <v>0</v>
          </cell>
          <cell r="FJ201">
            <v>100</v>
          </cell>
          <cell r="FK201">
            <v>4.617</v>
          </cell>
          <cell r="FL201">
            <v>24</v>
          </cell>
          <cell r="FM201">
            <v>80.760000000000005</v>
          </cell>
          <cell r="FN201">
            <v>0</v>
          </cell>
          <cell r="FP201" t="str">
            <v>HDKM78157</v>
          </cell>
          <cell r="FQ201">
            <v>0</v>
          </cell>
          <cell r="FT201">
            <v>0</v>
          </cell>
          <cell r="FU201">
            <v>24</v>
          </cell>
          <cell r="FV201">
            <v>100</v>
          </cell>
          <cell r="FW201">
            <v>0</v>
          </cell>
          <cell r="FY201" t="str">
            <v>HDKM78157</v>
          </cell>
          <cell r="FZ201">
            <v>1.3169999999999999</v>
          </cell>
          <cell r="GA201">
            <v>0</v>
          </cell>
          <cell r="GB201">
            <v>100</v>
          </cell>
          <cell r="GC201">
            <v>1.3169999999999999</v>
          </cell>
          <cell r="GD201">
            <v>24</v>
          </cell>
          <cell r="GE201">
            <v>94.51</v>
          </cell>
          <cell r="GF201">
            <v>0</v>
          </cell>
          <cell r="GH201" t="str">
            <v>HDKM78157</v>
          </cell>
          <cell r="GI201">
            <v>5.0170000000000003</v>
          </cell>
          <cell r="GJ201">
            <v>68.108000000000004</v>
          </cell>
          <cell r="GK201">
            <v>31.891999999999999</v>
          </cell>
          <cell r="GL201">
            <v>5.0170000000000003</v>
          </cell>
          <cell r="GM201">
            <v>24</v>
          </cell>
          <cell r="GN201">
            <v>79.099999999999994</v>
          </cell>
          <cell r="GO201">
            <v>0</v>
          </cell>
          <cell r="GQ201" t="str">
            <v>HDKM78157</v>
          </cell>
          <cell r="GR201">
            <v>0</v>
          </cell>
          <cell r="GU201">
            <v>0</v>
          </cell>
          <cell r="GV201">
            <v>0</v>
          </cell>
          <cell r="GW201">
            <v>0</v>
          </cell>
          <cell r="GX201">
            <v>0</v>
          </cell>
          <cell r="GZ201" t="str">
            <v>HDKM78157</v>
          </cell>
          <cell r="HA201">
            <v>2.2170000000000001</v>
          </cell>
          <cell r="HB201">
            <v>0</v>
          </cell>
          <cell r="HC201">
            <v>100</v>
          </cell>
          <cell r="HD201">
            <v>2.2170000000000001</v>
          </cell>
          <cell r="HE201">
            <v>24</v>
          </cell>
          <cell r="HF201">
            <v>90.76</v>
          </cell>
          <cell r="HG201">
            <v>0</v>
          </cell>
          <cell r="HI201" t="str">
            <v>HDKM78157</v>
          </cell>
          <cell r="HJ201">
            <v>4.5670000000000002</v>
          </cell>
          <cell r="HK201">
            <v>0</v>
          </cell>
          <cell r="HL201">
            <v>100</v>
          </cell>
          <cell r="HM201">
            <v>4.5670000000000002</v>
          </cell>
          <cell r="HN201">
            <v>24</v>
          </cell>
          <cell r="HO201">
            <v>80.97</v>
          </cell>
          <cell r="HP201">
            <v>4.57</v>
          </cell>
          <cell r="HR201" t="str">
            <v>HDKM78157</v>
          </cell>
          <cell r="HS201">
            <v>0</v>
          </cell>
          <cell r="HV201">
            <v>0</v>
          </cell>
          <cell r="HW201">
            <v>24</v>
          </cell>
          <cell r="HX201">
            <v>100</v>
          </cell>
          <cell r="HY201">
            <v>0</v>
          </cell>
          <cell r="IA201" t="str">
            <v>HDKM78157</v>
          </cell>
          <cell r="IB201">
            <v>0.55000000000000004</v>
          </cell>
          <cell r="IC201">
            <v>0</v>
          </cell>
          <cell r="ID201">
            <v>100</v>
          </cell>
          <cell r="IE201">
            <v>0.55000000000000004</v>
          </cell>
          <cell r="IF201">
            <v>24</v>
          </cell>
          <cell r="IG201">
            <v>97.71</v>
          </cell>
          <cell r="IH201">
            <v>0</v>
          </cell>
          <cell r="IJ201" t="str">
            <v>HDKM78157</v>
          </cell>
          <cell r="IK201">
            <v>12.215999999999999</v>
          </cell>
          <cell r="IL201">
            <v>0</v>
          </cell>
          <cell r="IM201">
            <v>100</v>
          </cell>
          <cell r="IN201">
            <v>12.215999999999999</v>
          </cell>
          <cell r="IO201">
            <v>24</v>
          </cell>
          <cell r="IP201">
            <v>49.1</v>
          </cell>
          <cell r="IQ201">
            <v>12.22</v>
          </cell>
        </row>
        <row r="202">
          <cell r="A202" t="str">
            <v>HDKM78158</v>
          </cell>
          <cell r="B202">
            <v>0</v>
          </cell>
          <cell r="E202">
            <v>0</v>
          </cell>
          <cell r="F202">
            <v>24</v>
          </cell>
          <cell r="G202">
            <v>100</v>
          </cell>
          <cell r="H202">
            <v>0</v>
          </cell>
          <cell r="J202" t="str">
            <v>HDKM78158</v>
          </cell>
          <cell r="K202">
            <v>16.416</v>
          </cell>
          <cell r="L202">
            <v>78.174000000000007</v>
          </cell>
          <cell r="M202">
            <v>21.826000000000001</v>
          </cell>
          <cell r="N202">
            <v>16.416</v>
          </cell>
          <cell r="O202">
            <v>24</v>
          </cell>
          <cell r="P202">
            <v>31.6</v>
          </cell>
          <cell r="Q202">
            <v>0</v>
          </cell>
          <cell r="S202" t="str">
            <v>HDKM78158</v>
          </cell>
          <cell r="T202">
            <v>11.382999999999999</v>
          </cell>
          <cell r="U202">
            <v>0</v>
          </cell>
          <cell r="V202">
            <v>100</v>
          </cell>
          <cell r="W202">
            <v>11.382999999999999</v>
          </cell>
          <cell r="X202">
            <v>24</v>
          </cell>
          <cell r="Y202">
            <v>52.57</v>
          </cell>
          <cell r="Z202">
            <v>11.38</v>
          </cell>
          <cell r="AB202" t="str">
            <v>HDKM78158</v>
          </cell>
          <cell r="AC202">
            <v>2.8330000000000002</v>
          </cell>
          <cell r="AD202">
            <v>0</v>
          </cell>
          <cell r="AE202">
            <v>100</v>
          </cell>
          <cell r="AF202">
            <v>2.8330000000000002</v>
          </cell>
          <cell r="AG202">
            <v>24</v>
          </cell>
          <cell r="AH202">
            <v>88.2</v>
          </cell>
          <cell r="AI202">
            <v>2.83</v>
          </cell>
          <cell r="AK202" t="str">
            <v>HDKM78158</v>
          </cell>
          <cell r="AL202">
            <v>2.867</v>
          </cell>
          <cell r="AM202">
            <v>0</v>
          </cell>
          <cell r="AN202">
            <v>100</v>
          </cell>
          <cell r="AO202">
            <v>2.867</v>
          </cell>
          <cell r="AP202">
            <v>24</v>
          </cell>
          <cell r="AQ202">
            <v>88.05</v>
          </cell>
          <cell r="AR202">
            <v>0</v>
          </cell>
          <cell r="AT202" t="str">
            <v>HDKM78158</v>
          </cell>
          <cell r="AU202">
            <v>12.266999999999999</v>
          </cell>
          <cell r="AV202">
            <v>0</v>
          </cell>
          <cell r="AW202">
            <v>100</v>
          </cell>
          <cell r="AX202">
            <v>12.266999999999999</v>
          </cell>
          <cell r="AY202">
            <v>24</v>
          </cell>
          <cell r="AZ202">
            <v>48.89</v>
          </cell>
          <cell r="BA202">
            <v>12.27</v>
          </cell>
          <cell r="BC202" t="str">
            <v>HDKM78158</v>
          </cell>
          <cell r="BD202">
            <v>13.45</v>
          </cell>
          <cell r="BE202">
            <v>0</v>
          </cell>
          <cell r="BF202">
            <v>100</v>
          </cell>
          <cell r="BG202">
            <v>13.45</v>
          </cell>
          <cell r="BH202">
            <v>24</v>
          </cell>
          <cell r="BI202">
            <v>43.96</v>
          </cell>
          <cell r="BJ202">
            <v>13.45</v>
          </cell>
          <cell r="BL202" t="str">
            <v>HDKM78158</v>
          </cell>
          <cell r="BM202">
            <v>17.95</v>
          </cell>
          <cell r="BN202">
            <v>0</v>
          </cell>
          <cell r="BO202">
            <v>100</v>
          </cell>
          <cell r="BP202">
            <v>17.95</v>
          </cell>
          <cell r="BQ202">
            <v>24</v>
          </cell>
          <cell r="BR202">
            <v>25.21</v>
          </cell>
          <cell r="BS202">
            <v>8.98</v>
          </cell>
          <cell r="BU202" t="str">
            <v>HDKM78158</v>
          </cell>
          <cell r="BV202">
            <v>6.2160000000000002</v>
          </cell>
          <cell r="BW202">
            <v>0</v>
          </cell>
          <cell r="BX202">
            <v>100</v>
          </cell>
          <cell r="BY202">
            <v>6.2160000000000002</v>
          </cell>
          <cell r="BZ202">
            <v>24</v>
          </cell>
          <cell r="CA202">
            <v>74.099999999999994</v>
          </cell>
          <cell r="CB202">
            <v>0</v>
          </cell>
          <cell r="CD202" t="str">
            <v>HDKM78158</v>
          </cell>
          <cell r="CE202">
            <v>1.1499999999999999</v>
          </cell>
          <cell r="CF202">
            <v>0</v>
          </cell>
          <cell r="CG202">
            <v>100</v>
          </cell>
          <cell r="CH202">
            <v>1.1499999999999999</v>
          </cell>
          <cell r="CI202">
            <v>24</v>
          </cell>
          <cell r="CJ202">
            <v>95.21</v>
          </cell>
          <cell r="CK202">
            <v>1.1499999999999999</v>
          </cell>
          <cell r="CM202" t="str">
            <v>HDKM78158</v>
          </cell>
          <cell r="CN202">
            <v>2.5</v>
          </cell>
          <cell r="CO202">
            <v>0</v>
          </cell>
          <cell r="CP202">
            <v>100</v>
          </cell>
          <cell r="CQ202">
            <v>2.5</v>
          </cell>
          <cell r="CR202">
            <v>24</v>
          </cell>
          <cell r="CS202">
            <v>89.58</v>
          </cell>
          <cell r="CT202">
            <v>2.5</v>
          </cell>
          <cell r="CV202" t="str">
            <v>HDKM78158</v>
          </cell>
          <cell r="CW202">
            <v>2.4830000000000001</v>
          </cell>
          <cell r="CX202">
            <v>0</v>
          </cell>
          <cell r="CY202">
            <v>100</v>
          </cell>
          <cell r="CZ202">
            <v>2.4830000000000001</v>
          </cell>
          <cell r="DA202">
            <v>24</v>
          </cell>
          <cell r="DB202">
            <v>89.65</v>
          </cell>
          <cell r="DC202">
            <v>2.48</v>
          </cell>
          <cell r="DE202" t="str">
            <v>HDKM78158</v>
          </cell>
          <cell r="DF202">
            <v>0.61699999999999999</v>
          </cell>
          <cell r="DG202">
            <v>0</v>
          </cell>
          <cell r="DH202">
            <v>100</v>
          </cell>
          <cell r="DI202">
            <v>0.61699999999999999</v>
          </cell>
          <cell r="DJ202">
            <v>24</v>
          </cell>
          <cell r="DK202">
            <v>97.43</v>
          </cell>
          <cell r="DN202" t="str">
            <v>HDKM78158</v>
          </cell>
          <cell r="DO202">
            <v>1.9</v>
          </cell>
          <cell r="DP202">
            <v>0</v>
          </cell>
          <cell r="DQ202">
            <v>100</v>
          </cell>
          <cell r="DR202">
            <v>1.9</v>
          </cell>
          <cell r="DS202">
            <v>24</v>
          </cell>
          <cell r="DT202">
            <v>92.08</v>
          </cell>
          <cell r="DU202">
            <v>0</v>
          </cell>
          <cell r="DW202" t="str">
            <v>HDKM78158</v>
          </cell>
          <cell r="DX202">
            <v>0</v>
          </cell>
          <cell r="EA202">
            <v>0</v>
          </cell>
          <cell r="EB202">
            <v>24</v>
          </cell>
          <cell r="EC202">
            <v>100</v>
          </cell>
          <cell r="ED202">
            <v>0</v>
          </cell>
          <cell r="EF202" t="str">
            <v>HDKM78158</v>
          </cell>
          <cell r="EG202">
            <v>0.51700000000000002</v>
          </cell>
          <cell r="EH202">
            <v>0</v>
          </cell>
          <cell r="EI202">
            <v>100</v>
          </cell>
          <cell r="EJ202">
            <v>0.51700000000000002</v>
          </cell>
          <cell r="EK202">
            <v>24</v>
          </cell>
          <cell r="EL202">
            <v>97.85</v>
          </cell>
          <cell r="EM202">
            <v>0</v>
          </cell>
          <cell r="EO202" t="str">
            <v>HDKM78158</v>
          </cell>
          <cell r="EP202">
            <v>0.23300000000000001</v>
          </cell>
          <cell r="EQ202">
            <v>0</v>
          </cell>
          <cell r="ER202">
            <v>100</v>
          </cell>
          <cell r="ES202">
            <v>10.65</v>
          </cell>
          <cell r="ET202">
            <v>24</v>
          </cell>
          <cell r="EU202">
            <v>55.63</v>
          </cell>
          <cell r="EV202">
            <v>0</v>
          </cell>
          <cell r="EX202" t="str">
            <v>HDKM78158</v>
          </cell>
          <cell r="EY202">
            <v>1.9830000000000001</v>
          </cell>
          <cell r="EZ202">
            <v>0</v>
          </cell>
          <cell r="FA202">
            <v>100</v>
          </cell>
          <cell r="FB202">
            <v>1.9830000000000001</v>
          </cell>
          <cell r="FC202">
            <v>24</v>
          </cell>
          <cell r="FD202">
            <v>91.74</v>
          </cell>
          <cell r="FE202">
            <v>1.98</v>
          </cell>
          <cell r="FG202" t="str">
            <v>HDKM78158</v>
          </cell>
          <cell r="FH202">
            <v>4.4169999999999998</v>
          </cell>
          <cell r="FI202">
            <v>62.259</v>
          </cell>
          <cell r="FJ202">
            <v>37.741</v>
          </cell>
          <cell r="FK202">
            <v>4.4169999999999998</v>
          </cell>
          <cell r="FL202">
            <v>24</v>
          </cell>
          <cell r="FM202">
            <v>81.599999999999994</v>
          </cell>
          <cell r="FN202">
            <v>4.42</v>
          </cell>
          <cell r="FP202" t="str">
            <v>HDKM78158</v>
          </cell>
          <cell r="FQ202">
            <v>0</v>
          </cell>
          <cell r="FT202">
            <v>0</v>
          </cell>
          <cell r="FU202">
            <v>24</v>
          </cell>
          <cell r="FV202">
            <v>100</v>
          </cell>
          <cell r="FW202">
            <v>0</v>
          </cell>
          <cell r="FY202" t="str">
            <v>HDKM78158</v>
          </cell>
          <cell r="FZ202">
            <v>0.5</v>
          </cell>
          <cell r="GA202">
            <v>0</v>
          </cell>
          <cell r="GB202">
            <v>100</v>
          </cell>
          <cell r="GC202">
            <v>0.5</v>
          </cell>
          <cell r="GD202">
            <v>24</v>
          </cell>
          <cell r="GE202">
            <v>97.92</v>
          </cell>
          <cell r="GF202">
            <v>0</v>
          </cell>
          <cell r="GH202" t="str">
            <v>HDKM78158</v>
          </cell>
          <cell r="GI202">
            <v>0</v>
          </cell>
          <cell r="GL202">
            <v>0</v>
          </cell>
          <cell r="GM202">
            <v>24</v>
          </cell>
          <cell r="GN202">
            <v>100</v>
          </cell>
          <cell r="GO202">
            <v>0</v>
          </cell>
          <cell r="GQ202" t="str">
            <v>HDKM78158</v>
          </cell>
          <cell r="GR202">
            <v>3.4169999999999998</v>
          </cell>
          <cell r="GS202">
            <v>0</v>
          </cell>
          <cell r="GT202">
            <v>100</v>
          </cell>
          <cell r="GU202">
            <v>3.4169999999999998</v>
          </cell>
          <cell r="GV202">
            <v>24</v>
          </cell>
          <cell r="GW202">
            <v>85.76</v>
          </cell>
          <cell r="GX202">
            <v>3.42</v>
          </cell>
          <cell r="GZ202" t="str">
            <v>HDKM78158</v>
          </cell>
          <cell r="HA202">
            <v>0.56699999999999995</v>
          </cell>
          <cell r="HB202">
            <v>0</v>
          </cell>
          <cell r="HC202">
            <v>100</v>
          </cell>
          <cell r="HD202">
            <v>0.56699999999999995</v>
          </cell>
          <cell r="HE202">
            <v>24</v>
          </cell>
          <cell r="HF202">
            <v>97.64</v>
          </cell>
          <cell r="HG202">
            <v>0</v>
          </cell>
          <cell r="HI202" t="str">
            <v>HDKM78158</v>
          </cell>
          <cell r="HJ202">
            <v>0.35</v>
          </cell>
          <cell r="HK202">
            <v>0</v>
          </cell>
          <cell r="HL202">
            <v>100</v>
          </cell>
          <cell r="HM202">
            <v>0.35</v>
          </cell>
          <cell r="HN202">
            <v>24</v>
          </cell>
          <cell r="HO202">
            <v>98.54</v>
          </cell>
          <cell r="HP202">
            <v>0</v>
          </cell>
          <cell r="HR202" t="str">
            <v>HDKM78158</v>
          </cell>
          <cell r="HS202">
            <v>0</v>
          </cell>
          <cell r="HV202">
            <v>0</v>
          </cell>
          <cell r="HW202">
            <v>24</v>
          </cell>
          <cell r="HX202">
            <v>100</v>
          </cell>
          <cell r="HY202">
            <v>0</v>
          </cell>
          <cell r="IA202" t="str">
            <v>HDKM78158</v>
          </cell>
          <cell r="IB202">
            <v>0</v>
          </cell>
          <cell r="IE202">
            <v>0</v>
          </cell>
          <cell r="IF202">
            <v>24</v>
          </cell>
          <cell r="IG202">
            <v>100</v>
          </cell>
          <cell r="IH202">
            <v>0</v>
          </cell>
          <cell r="IJ202" t="str">
            <v>HDKM78158</v>
          </cell>
          <cell r="IK202">
            <v>0</v>
          </cell>
          <cell r="IN202">
            <v>0</v>
          </cell>
          <cell r="IO202">
            <v>24</v>
          </cell>
          <cell r="IP202">
            <v>100</v>
          </cell>
          <cell r="IQ202">
            <v>0</v>
          </cell>
        </row>
        <row r="203">
          <cell r="A203" t="str">
            <v>HDKM78164</v>
          </cell>
          <cell r="B203">
            <v>1.9670000000000001</v>
          </cell>
          <cell r="C203">
            <v>0</v>
          </cell>
          <cell r="D203">
            <v>100</v>
          </cell>
          <cell r="E203">
            <v>1.9670000000000001</v>
          </cell>
          <cell r="F203">
            <v>24</v>
          </cell>
          <cell r="G203">
            <v>91.8</v>
          </cell>
          <cell r="H203">
            <v>0</v>
          </cell>
          <cell r="J203" t="str">
            <v>HDKM78164</v>
          </cell>
          <cell r="K203">
            <v>17</v>
          </cell>
          <cell r="L203">
            <v>0</v>
          </cell>
          <cell r="M203">
            <v>100</v>
          </cell>
          <cell r="N203">
            <v>17</v>
          </cell>
          <cell r="O203">
            <v>24</v>
          </cell>
          <cell r="P203">
            <v>29.17</v>
          </cell>
          <cell r="Q203">
            <v>17</v>
          </cell>
          <cell r="S203" t="str">
            <v>HDKM78164</v>
          </cell>
          <cell r="T203">
            <v>20.167000000000002</v>
          </cell>
          <cell r="U203">
            <v>0</v>
          </cell>
          <cell r="V203">
            <v>100</v>
          </cell>
          <cell r="W203">
            <v>20.167000000000002</v>
          </cell>
          <cell r="X203">
            <v>24</v>
          </cell>
          <cell r="Y203">
            <v>15.97</v>
          </cell>
          <cell r="Z203">
            <v>0</v>
          </cell>
          <cell r="AB203" t="str">
            <v>HDKM78164</v>
          </cell>
          <cell r="AC203">
            <v>24</v>
          </cell>
          <cell r="AD203">
            <v>89.721000000000004</v>
          </cell>
          <cell r="AE203">
            <v>10.279</v>
          </cell>
          <cell r="AF203">
            <v>24</v>
          </cell>
          <cell r="AG203">
            <v>24</v>
          </cell>
          <cell r="AH203">
            <v>0</v>
          </cell>
          <cell r="AI203">
            <v>0</v>
          </cell>
          <cell r="AK203" t="str">
            <v>HDKM78164</v>
          </cell>
          <cell r="AL203">
            <v>12.85</v>
          </cell>
          <cell r="AM203">
            <v>87.415999999999997</v>
          </cell>
          <cell r="AN203">
            <v>12.584</v>
          </cell>
          <cell r="AO203">
            <v>12.85</v>
          </cell>
          <cell r="AP203">
            <v>24</v>
          </cell>
          <cell r="AQ203">
            <v>46.46</v>
          </cell>
          <cell r="AR203">
            <v>0</v>
          </cell>
          <cell r="AT203" t="str">
            <v>HDKM78164</v>
          </cell>
          <cell r="AU203">
            <v>0</v>
          </cell>
          <cell r="AX203">
            <v>0</v>
          </cell>
          <cell r="AY203">
            <v>24</v>
          </cell>
          <cell r="AZ203">
            <v>100</v>
          </cell>
          <cell r="BA203">
            <v>0</v>
          </cell>
          <cell r="BC203" t="str">
            <v>HDKM78164</v>
          </cell>
          <cell r="BD203">
            <v>12.632999999999999</v>
          </cell>
          <cell r="BE203">
            <v>0</v>
          </cell>
          <cell r="BF203">
            <v>100</v>
          </cell>
          <cell r="BG203">
            <v>12.632999999999999</v>
          </cell>
          <cell r="BH203">
            <v>24</v>
          </cell>
          <cell r="BI203">
            <v>47.36</v>
          </cell>
          <cell r="BJ203">
            <v>0</v>
          </cell>
          <cell r="BL203" t="str">
            <v>HDKM78164</v>
          </cell>
          <cell r="BM203">
            <v>11.917</v>
          </cell>
          <cell r="BN203">
            <v>0</v>
          </cell>
          <cell r="BO203">
            <v>100</v>
          </cell>
          <cell r="BP203">
            <v>11.917</v>
          </cell>
          <cell r="BQ203">
            <v>24</v>
          </cell>
          <cell r="BR203">
            <v>50.35</v>
          </cell>
          <cell r="BS203">
            <v>0</v>
          </cell>
          <cell r="BU203" t="str">
            <v>HDKM78164</v>
          </cell>
          <cell r="BV203">
            <v>7.3339999999999996</v>
          </cell>
          <cell r="BW203">
            <v>0</v>
          </cell>
          <cell r="BX203">
            <v>100</v>
          </cell>
          <cell r="BY203">
            <v>7.3339999999999996</v>
          </cell>
          <cell r="BZ203">
            <v>24</v>
          </cell>
          <cell r="CA203">
            <v>69.44</v>
          </cell>
          <cell r="CB203">
            <v>0</v>
          </cell>
          <cell r="CD203" t="str">
            <v>HDKM78164</v>
          </cell>
          <cell r="CE203">
            <v>0</v>
          </cell>
          <cell r="CH203">
            <v>0</v>
          </cell>
          <cell r="CI203">
            <v>24</v>
          </cell>
          <cell r="CJ203">
            <v>100</v>
          </cell>
          <cell r="CK203">
            <v>0</v>
          </cell>
          <cell r="CM203" t="str">
            <v>HDKM78164</v>
          </cell>
          <cell r="CN203">
            <v>0</v>
          </cell>
          <cell r="CQ203">
            <v>0</v>
          </cell>
          <cell r="CR203">
            <v>24</v>
          </cell>
          <cell r="CS203">
            <v>100</v>
          </cell>
          <cell r="CT203">
            <v>0</v>
          </cell>
          <cell r="CV203" t="str">
            <v>HDKM78164</v>
          </cell>
          <cell r="CW203">
            <v>0</v>
          </cell>
          <cell r="CZ203">
            <v>0</v>
          </cell>
          <cell r="DA203">
            <v>24</v>
          </cell>
          <cell r="DB203">
            <v>100</v>
          </cell>
          <cell r="DC203">
            <v>0</v>
          </cell>
          <cell r="DE203" t="str">
            <v>HDKM78164</v>
          </cell>
          <cell r="DF203">
            <v>0.35</v>
          </cell>
          <cell r="DG203">
            <v>0</v>
          </cell>
          <cell r="DH203">
            <v>100</v>
          </cell>
          <cell r="DI203">
            <v>0.35</v>
          </cell>
          <cell r="DJ203">
            <v>24</v>
          </cell>
          <cell r="DK203">
            <v>98.54</v>
          </cell>
          <cell r="DN203" t="str">
            <v>HDKM78164</v>
          </cell>
          <cell r="DO203">
            <v>0</v>
          </cell>
          <cell r="DR203">
            <v>0</v>
          </cell>
          <cell r="DS203">
            <v>24</v>
          </cell>
          <cell r="DT203">
            <v>100</v>
          </cell>
          <cell r="DU203">
            <v>0</v>
          </cell>
          <cell r="DW203" t="str">
            <v>HDKM78164</v>
          </cell>
          <cell r="DX203">
            <v>11.583</v>
          </cell>
          <cell r="DY203">
            <v>21.297999999999998</v>
          </cell>
          <cell r="DZ203">
            <v>78.701999999999998</v>
          </cell>
          <cell r="EA203">
            <v>11.583</v>
          </cell>
          <cell r="EB203">
            <v>24</v>
          </cell>
          <cell r="EC203">
            <v>51.74</v>
          </cell>
          <cell r="ED203">
            <v>5.79</v>
          </cell>
          <cell r="EF203" t="str">
            <v>HDKM78164</v>
          </cell>
          <cell r="EG203">
            <v>10.25</v>
          </cell>
          <cell r="EH203">
            <v>0</v>
          </cell>
          <cell r="EI203">
            <v>100</v>
          </cell>
          <cell r="EJ203">
            <v>10.25</v>
          </cell>
          <cell r="EK203">
            <v>24</v>
          </cell>
          <cell r="EL203">
            <v>57.29</v>
          </cell>
          <cell r="EM203">
            <v>0</v>
          </cell>
          <cell r="EO203" t="str">
            <v>HDKM78164</v>
          </cell>
          <cell r="EP203">
            <v>20.084</v>
          </cell>
          <cell r="EQ203">
            <v>0</v>
          </cell>
          <cell r="ER203">
            <v>100</v>
          </cell>
          <cell r="ES203">
            <v>20.084</v>
          </cell>
          <cell r="ET203">
            <v>24</v>
          </cell>
          <cell r="EU203">
            <v>16.32</v>
          </cell>
          <cell r="EV203">
            <v>20.079999999999998</v>
          </cell>
          <cell r="EX203" t="str">
            <v>HDKM78164</v>
          </cell>
          <cell r="EY203">
            <v>19.632999999999999</v>
          </cell>
          <cell r="EZ203">
            <v>35.996000000000002</v>
          </cell>
          <cell r="FA203">
            <v>64.004000000000005</v>
          </cell>
          <cell r="FB203">
            <v>19.632999999999999</v>
          </cell>
          <cell r="FC203">
            <v>24</v>
          </cell>
          <cell r="FD203">
            <v>18.2</v>
          </cell>
          <cell r="FE203">
            <v>19.63</v>
          </cell>
          <cell r="FG203" t="str">
            <v>HDKM78164</v>
          </cell>
          <cell r="FH203">
            <v>15.382999999999999</v>
          </cell>
          <cell r="FI203">
            <v>0</v>
          </cell>
          <cell r="FJ203">
            <v>100</v>
          </cell>
          <cell r="FK203">
            <v>15.382999999999999</v>
          </cell>
          <cell r="FL203">
            <v>24</v>
          </cell>
          <cell r="FM203">
            <v>35.9</v>
          </cell>
          <cell r="FN203">
            <v>0</v>
          </cell>
          <cell r="FP203" t="str">
            <v>HDKM78164</v>
          </cell>
          <cell r="FQ203">
            <v>0.38300000000000001</v>
          </cell>
          <cell r="FR203">
            <v>0</v>
          </cell>
          <cell r="FS203">
            <v>100</v>
          </cell>
          <cell r="FT203">
            <v>0.38300000000000001</v>
          </cell>
          <cell r="FU203">
            <v>24</v>
          </cell>
          <cell r="FV203">
            <v>98.4</v>
          </cell>
          <cell r="FW203">
            <v>0.38</v>
          </cell>
          <cell r="FY203" t="str">
            <v>HDKM78164</v>
          </cell>
          <cell r="FZ203">
            <v>0</v>
          </cell>
          <cell r="GC203">
            <v>0</v>
          </cell>
          <cell r="GD203">
            <v>24</v>
          </cell>
          <cell r="GE203">
            <v>100</v>
          </cell>
          <cell r="GF203">
            <v>0</v>
          </cell>
          <cell r="GH203" t="str">
            <v>HDKM78164</v>
          </cell>
          <cell r="GI203">
            <v>1.9830000000000001</v>
          </cell>
          <cell r="GJ203">
            <v>0</v>
          </cell>
          <cell r="GK203">
            <v>100</v>
          </cell>
          <cell r="GL203">
            <v>1.9830000000000001</v>
          </cell>
          <cell r="GM203">
            <v>24</v>
          </cell>
          <cell r="GN203">
            <v>91.74</v>
          </cell>
          <cell r="GO203">
            <v>0</v>
          </cell>
          <cell r="GQ203" t="str">
            <v>HDKM78164</v>
          </cell>
          <cell r="GR203">
            <v>0</v>
          </cell>
          <cell r="GU203">
            <v>0</v>
          </cell>
          <cell r="GV203">
            <v>24</v>
          </cell>
          <cell r="GW203">
            <v>100</v>
          </cell>
          <cell r="GX203">
            <v>0</v>
          </cell>
          <cell r="GZ203" t="str">
            <v>HDKM78164</v>
          </cell>
          <cell r="HA203">
            <v>1.4</v>
          </cell>
          <cell r="HB203">
            <v>0</v>
          </cell>
          <cell r="HC203">
            <v>100</v>
          </cell>
          <cell r="HD203">
            <v>1.4</v>
          </cell>
          <cell r="HE203">
            <v>24</v>
          </cell>
          <cell r="HF203">
            <v>94.17</v>
          </cell>
          <cell r="HG203">
            <v>0</v>
          </cell>
          <cell r="HI203" t="str">
            <v>HDKM78164</v>
          </cell>
          <cell r="HJ203">
            <v>1.667</v>
          </cell>
          <cell r="HK203">
            <v>0</v>
          </cell>
          <cell r="HL203">
            <v>100</v>
          </cell>
          <cell r="HM203">
            <v>1.667</v>
          </cell>
          <cell r="HN203">
            <v>24</v>
          </cell>
          <cell r="HO203">
            <v>93.05</v>
          </cell>
          <cell r="HP203">
            <v>1.67</v>
          </cell>
          <cell r="HR203" t="str">
            <v>HDKM78164</v>
          </cell>
          <cell r="HS203">
            <v>0.9</v>
          </cell>
          <cell r="HT203">
            <v>0</v>
          </cell>
          <cell r="HU203">
            <v>100</v>
          </cell>
          <cell r="HV203">
            <v>0.9</v>
          </cell>
          <cell r="HW203">
            <v>24</v>
          </cell>
          <cell r="HX203">
            <v>96.25</v>
          </cell>
          <cell r="HY203">
            <v>0</v>
          </cell>
          <cell r="IA203" t="str">
            <v>HDKM78164</v>
          </cell>
          <cell r="IB203">
            <v>7.3330000000000002</v>
          </cell>
          <cell r="IC203">
            <v>0</v>
          </cell>
          <cell r="ID203">
            <v>100</v>
          </cell>
          <cell r="IE203">
            <v>7.3330000000000002</v>
          </cell>
          <cell r="IF203">
            <v>24</v>
          </cell>
          <cell r="IG203">
            <v>69.45</v>
          </cell>
          <cell r="IH203">
            <v>7.33</v>
          </cell>
          <cell r="IJ203" t="str">
            <v>HDKM78164</v>
          </cell>
          <cell r="IK203">
            <v>1.95</v>
          </cell>
          <cell r="IL203">
            <v>0</v>
          </cell>
          <cell r="IM203">
            <v>100</v>
          </cell>
          <cell r="IN203">
            <v>1.95</v>
          </cell>
          <cell r="IO203">
            <v>24</v>
          </cell>
          <cell r="IP203">
            <v>91.88</v>
          </cell>
          <cell r="IQ203">
            <v>0</v>
          </cell>
        </row>
        <row r="204">
          <cell r="A204" t="str">
            <v>HDKM78165</v>
          </cell>
          <cell r="B204">
            <v>3.65</v>
          </cell>
          <cell r="C204">
            <v>15.534000000000001</v>
          </cell>
          <cell r="D204">
            <v>84.465999999999994</v>
          </cell>
          <cell r="E204">
            <v>3.65</v>
          </cell>
          <cell r="F204">
            <v>24</v>
          </cell>
          <cell r="G204">
            <v>84.79</v>
          </cell>
          <cell r="H204">
            <v>3.65</v>
          </cell>
          <cell r="J204" t="str">
            <v>HDKM78165</v>
          </cell>
          <cell r="K204">
            <v>1.9</v>
          </cell>
          <cell r="L204">
            <v>0</v>
          </cell>
          <cell r="M204">
            <v>100</v>
          </cell>
          <cell r="N204">
            <v>1.9</v>
          </cell>
          <cell r="O204">
            <v>24</v>
          </cell>
          <cell r="P204">
            <v>92.08</v>
          </cell>
          <cell r="Q204">
            <v>0</v>
          </cell>
          <cell r="S204" t="str">
            <v>HDKM78165</v>
          </cell>
          <cell r="T204">
            <v>0.5</v>
          </cell>
          <cell r="U204">
            <v>0</v>
          </cell>
          <cell r="V204">
            <v>100</v>
          </cell>
          <cell r="W204">
            <v>0.5</v>
          </cell>
          <cell r="X204">
            <v>24</v>
          </cell>
          <cell r="Y204">
            <v>97.92</v>
          </cell>
          <cell r="Z204">
            <v>0</v>
          </cell>
          <cell r="AB204" t="str">
            <v>HDKM78165</v>
          </cell>
          <cell r="AC204">
            <v>0</v>
          </cell>
          <cell r="AF204">
            <v>0</v>
          </cell>
          <cell r="AG204">
            <v>24</v>
          </cell>
          <cell r="AH204">
            <v>100</v>
          </cell>
          <cell r="AI204">
            <v>0</v>
          </cell>
          <cell r="AK204" t="str">
            <v>HDKM78165</v>
          </cell>
          <cell r="AL204">
            <v>7.133</v>
          </cell>
          <cell r="AM204">
            <v>0</v>
          </cell>
          <cell r="AN204">
            <v>100</v>
          </cell>
          <cell r="AO204">
            <v>7.133</v>
          </cell>
          <cell r="AP204">
            <v>24</v>
          </cell>
          <cell r="AQ204">
            <v>70.28</v>
          </cell>
          <cell r="AR204">
            <v>0</v>
          </cell>
          <cell r="AT204" t="str">
            <v>HDKM78165</v>
          </cell>
          <cell r="AU204">
            <v>0</v>
          </cell>
          <cell r="AX204">
            <v>0</v>
          </cell>
          <cell r="AY204">
            <v>24</v>
          </cell>
          <cell r="AZ204">
            <v>100</v>
          </cell>
          <cell r="BA204">
            <v>0</v>
          </cell>
          <cell r="BC204" t="str">
            <v>HDKM78165</v>
          </cell>
          <cell r="BD204">
            <v>0.35</v>
          </cell>
          <cell r="BE204">
            <v>0</v>
          </cell>
          <cell r="BF204">
            <v>100</v>
          </cell>
          <cell r="BG204">
            <v>0.35</v>
          </cell>
          <cell r="BH204">
            <v>24</v>
          </cell>
          <cell r="BI204">
            <v>98.54</v>
          </cell>
          <cell r="BJ204">
            <v>0</v>
          </cell>
          <cell r="BL204" t="str">
            <v>HDKM78165</v>
          </cell>
          <cell r="BM204">
            <v>0</v>
          </cell>
          <cell r="BP204">
            <v>0</v>
          </cell>
          <cell r="BQ204">
            <v>24</v>
          </cell>
          <cell r="BR204">
            <v>100</v>
          </cell>
          <cell r="BS204">
            <v>0</v>
          </cell>
          <cell r="BU204" t="str">
            <v>HDKM78165</v>
          </cell>
          <cell r="BV204">
            <v>4.7</v>
          </cell>
          <cell r="BW204">
            <v>0</v>
          </cell>
          <cell r="BX204">
            <v>100</v>
          </cell>
          <cell r="BY204">
            <v>4.7</v>
          </cell>
          <cell r="BZ204">
            <v>24</v>
          </cell>
          <cell r="CA204">
            <v>80.42</v>
          </cell>
          <cell r="CB204">
            <v>0</v>
          </cell>
          <cell r="CD204" t="str">
            <v>HDKM78165</v>
          </cell>
          <cell r="CE204">
            <v>2.9</v>
          </cell>
          <cell r="CF204">
            <v>0</v>
          </cell>
          <cell r="CG204">
            <v>100</v>
          </cell>
          <cell r="CH204">
            <v>2.9</v>
          </cell>
          <cell r="CI204">
            <v>24</v>
          </cell>
          <cell r="CJ204">
            <v>87.92</v>
          </cell>
          <cell r="CK204">
            <v>0</v>
          </cell>
          <cell r="CM204" t="str">
            <v>HDKM78165</v>
          </cell>
          <cell r="CN204">
            <v>0</v>
          </cell>
          <cell r="CQ204">
            <v>0</v>
          </cell>
          <cell r="CR204">
            <v>24</v>
          </cell>
          <cell r="CS204">
            <v>100</v>
          </cell>
          <cell r="CT204">
            <v>0</v>
          </cell>
          <cell r="CV204" t="str">
            <v>HDKM78165</v>
          </cell>
          <cell r="CW204">
            <v>0</v>
          </cell>
          <cell r="CZ204">
            <v>0</v>
          </cell>
          <cell r="DA204">
            <v>24</v>
          </cell>
          <cell r="DB204">
            <v>100</v>
          </cell>
          <cell r="DC204">
            <v>0</v>
          </cell>
          <cell r="DE204" t="str">
            <v>HDKM78165</v>
          </cell>
          <cell r="DF204">
            <v>0.8</v>
          </cell>
          <cell r="DG204">
            <v>0</v>
          </cell>
          <cell r="DH204">
            <v>100</v>
          </cell>
          <cell r="DI204">
            <v>0.8</v>
          </cell>
          <cell r="DJ204">
            <v>24</v>
          </cell>
          <cell r="DK204">
            <v>96.67</v>
          </cell>
          <cell r="DN204" t="str">
            <v>HDKM78165</v>
          </cell>
          <cell r="DO204">
            <v>3.4329999999999998</v>
          </cell>
          <cell r="DP204">
            <v>0</v>
          </cell>
          <cell r="DQ204">
            <v>100</v>
          </cell>
          <cell r="DR204">
            <v>3.4329999999999998</v>
          </cell>
          <cell r="DS204">
            <v>24</v>
          </cell>
          <cell r="DT204">
            <v>85.7</v>
          </cell>
          <cell r="DU204">
            <v>3.43</v>
          </cell>
          <cell r="DW204" t="str">
            <v>HDKM78165</v>
          </cell>
          <cell r="DX204">
            <v>2.2170000000000001</v>
          </cell>
          <cell r="DY204">
            <v>0</v>
          </cell>
          <cell r="DZ204">
            <v>100</v>
          </cell>
          <cell r="EA204">
            <v>2.2170000000000001</v>
          </cell>
          <cell r="EB204">
            <v>24</v>
          </cell>
          <cell r="EC204">
            <v>90.76</v>
          </cell>
          <cell r="ED204">
            <v>2.2200000000000002</v>
          </cell>
          <cell r="EF204" t="str">
            <v>HDKM78165</v>
          </cell>
          <cell r="EG204">
            <v>3</v>
          </cell>
          <cell r="EH204">
            <v>100</v>
          </cell>
          <cell r="EI204">
            <v>0</v>
          </cell>
          <cell r="EJ204">
            <v>3</v>
          </cell>
          <cell r="EK204">
            <v>24</v>
          </cell>
          <cell r="EL204">
            <v>87.5</v>
          </cell>
          <cell r="EM204">
            <v>0</v>
          </cell>
          <cell r="EO204" t="str">
            <v>HDKM78165</v>
          </cell>
          <cell r="EP204">
            <v>0.25</v>
          </cell>
          <cell r="EQ204">
            <v>0</v>
          </cell>
          <cell r="ER204">
            <v>100</v>
          </cell>
          <cell r="ES204">
            <v>0.25</v>
          </cell>
          <cell r="ET204">
            <v>24</v>
          </cell>
          <cell r="EU204">
            <v>98.96</v>
          </cell>
          <cell r="EV204">
            <v>0</v>
          </cell>
          <cell r="EX204" t="str">
            <v>HDKM78165</v>
          </cell>
          <cell r="EY204">
            <v>0</v>
          </cell>
          <cell r="FB204">
            <v>0</v>
          </cell>
          <cell r="FC204">
            <v>24</v>
          </cell>
          <cell r="FD204">
            <v>100</v>
          </cell>
          <cell r="FE204">
            <v>0</v>
          </cell>
          <cell r="FG204" t="str">
            <v>HDKM78165</v>
          </cell>
          <cell r="FH204">
            <v>0.71699999999999997</v>
          </cell>
          <cell r="FI204">
            <v>0</v>
          </cell>
          <cell r="FJ204">
            <v>100</v>
          </cell>
          <cell r="FK204">
            <v>0.71699999999999997</v>
          </cell>
          <cell r="FL204">
            <v>24</v>
          </cell>
          <cell r="FM204">
            <v>97.01</v>
          </cell>
          <cell r="FN204">
            <v>0</v>
          </cell>
          <cell r="FP204" t="str">
            <v>HDKM78165</v>
          </cell>
          <cell r="FQ204">
            <v>0.25</v>
          </cell>
          <cell r="FR204">
            <v>0</v>
          </cell>
          <cell r="FS204">
            <v>100</v>
          </cell>
          <cell r="FT204">
            <v>0.25</v>
          </cell>
          <cell r="FU204">
            <v>24</v>
          </cell>
          <cell r="FV204">
            <v>98.96</v>
          </cell>
          <cell r="FW204">
            <v>0</v>
          </cell>
          <cell r="FY204" t="str">
            <v>HDKM78165</v>
          </cell>
          <cell r="FZ204">
            <v>0.53300000000000003</v>
          </cell>
          <cell r="GA204">
            <v>0</v>
          </cell>
          <cell r="GB204">
            <v>100</v>
          </cell>
          <cell r="GC204">
            <v>0.53300000000000003</v>
          </cell>
          <cell r="GD204">
            <v>24</v>
          </cell>
          <cell r="GE204">
            <v>97.78</v>
          </cell>
          <cell r="GF204">
            <v>0</v>
          </cell>
          <cell r="GH204" t="str">
            <v>HDKM78165</v>
          </cell>
          <cell r="GI204">
            <v>16.2</v>
          </cell>
          <cell r="GJ204">
            <v>0</v>
          </cell>
          <cell r="GK204">
            <v>100</v>
          </cell>
          <cell r="GL204">
            <v>16.2</v>
          </cell>
          <cell r="GM204">
            <v>24</v>
          </cell>
          <cell r="GN204">
            <v>32.5</v>
          </cell>
          <cell r="GO204">
            <v>0</v>
          </cell>
          <cell r="GQ204" t="str">
            <v>HDKM78165</v>
          </cell>
          <cell r="GR204">
            <v>2.4169999999999998</v>
          </cell>
          <cell r="GS204">
            <v>0</v>
          </cell>
          <cell r="GT204">
            <v>100</v>
          </cell>
          <cell r="GU204">
            <v>2.4169999999999998</v>
          </cell>
          <cell r="GV204">
            <v>24</v>
          </cell>
          <cell r="GW204">
            <v>89.93</v>
          </cell>
          <cell r="GX204">
            <v>0</v>
          </cell>
          <cell r="GZ204" t="str">
            <v>HDKM78165</v>
          </cell>
          <cell r="HA204">
            <v>0.6</v>
          </cell>
          <cell r="HB204">
            <v>0</v>
          </cell>
          <cell r="HC204">
            <v>100</v>
          </cell>
          <cell r="HD204">
            <v>0.6</v>
          </cell>
          <cell r="HE204">
            <v>24</v>
          </cell>
          <cell r="HF204">
            <v>97.5</v>
          </cell>
          <cell r="HG204">
            <v>0.6</v>
          </cell>
          <cell r="HI204" t="str">
            <v>HDKM78165</v>
          </cell>
          <cell r="HJ204">
            <v>0</v>
          </cell>
          <cell r="HM204">
            <v>0</v>
          </cell>
          <cell r="HN204">
            <v>24</v>
          </cell>
          <cell r="HO204">
            <v>100</v>
          </cell>
          <cell r="HP204">
            <v>0</v>
          </cell>
          <cell r="HR204" t="str">
            <v>HDKM78165</v>
          </cell>
          <cell r="HS204">
            <v>2.6</v>
          </cell>
          <cell r="HT204">
            <v>0</v>
          </cell>
          <cell r="HU204">
            <v>100</v>
          </cell>
          <cell r="HV204">
            <v>2.6</v>
          </cell>
          <cell r="HW204">
            <v>24</v>
          </cell>
          <cell r="HX204">
            <v>89.17</v>
          </cell>
          <cell r="HY204">
            <v>0</v>
          </cell>
          <cell r="IA204" t="str">
            <v>HDKM78165</v>
          </cell>
          <cell r="IB204">
            <v>4.25</v>
          </cell>
          <cell r="IC204">
            <v>0</v>
          </cell>
          <cell r="ID204">
            <v>100</v>
          </cell>
          <cell r="IE204">
            <v>4.25</v>
          </cell>
          <cell r="IF204">
            <v>24</v>
          </cell>
          <cell r="IG204">
            <v>82.29</v>
          </cell>
          <cell r="IH204">
            <v>2.13</v>
          </cell>
          <cell r="IJ204" t="str">
            <v>HDKM78165</v>
          </cell>
          <cell r="IK204">
            <v>1.117</v>
          </cell>
          <cell r="IL204">
            <v>0</v>
          </cell>
          <cell r="IM204">
            <v>100</v>
          </cell>
          <cell r="IN204">
            <v>1.117</v>
          </cell>
          <cell r="IO204">
            <v>24</v>
          </cell>
          <cell r="IP204">
            <v>95.35</v>
          </cell>
          <cell r="IQ204">
            <v>0</v>
          </cell>
        </row>
        <row r="205">
          <cell r="A205" t="str">
            <v>HDKM78166</v>
          </cell>
          <cell r="B205">
            <v>1.0169999999999999</v>
          </cell>
          <cell r="C205">
            <v>0</v>
          </cell>
          <cell r="D205">
            <v>100</v>
          </cell>
          <cell r="E205">
            <v>1.0169999999999999</v>
          </cell>
          <cell r="F205">
            <v>24</v>
          </cell>
          <cell r="G205">
            <v>95.76</v>
          </cell>
          <cell r="H205">
            <v>0</v>
          </cell>
          <cell r="J205" t="str">
            <v>HDKM78166</v>
          </cell>
          <cell r="K205">
            <v>3.9169999999999998</v>
          </cell>
          <cell r="L205">
            <v>0</v>
          </cell>
          <cell r="M205">
            <v>100</v>
          </cell>
          <cell r="N205">
            <v>3.9169999999999998</v>
          </cell>
          <cell r="O205">
            <v>24</v>
          </cell>
          <cell r="P205">
            <v>83.68</v>
          </cell>
          <cell r="Q205">
            <v>0</v>
          </cell>
          <cell r="S205" t="str">
            <v>HDKM78166</v>
          </cell>
          <cell r="T205">
            <v>5.0830000000000002</v>
          </cell>
          <cell r="U205">
            <v>0</v>
          </cell>
          <cell r="V205">
            <v>100</v>
          </cell>
          <cell r="W205">
            <v>5.0830000000000002</v>
          </cell>
          <cell r="X205">
            <v>24</v>
          </cell>
          <cell r="Y205">
            <v>78.819999999999993</v>
          </cell>
          <cell r="Z205">
            <v>5.08</v>
          </cell>
          <cell r="AB205" t="str">
            <v>HDKM78166</v>
          </cell>
          <cell r="AC205">
            <v>0</v>
          </cell>
          <cell r="AF205">
            <v>0</v>
          </cell>
          <cell r="AG205">
            <v>24</v>
          </cell>
          <cell r="AH205">
            <v>100</v>
          </cell>
          <cell r="AI205">
            <v>0</v>
          </cell>
          <cell r="AK205" t="str">
            <v>HDKM78166</v>
          </cell>
          <cell r="AL205">
            <v>3.45</v>
          </cell>
          <cell r="AM205">
            <v>0</v>
          </cell>
          <cell r="AN205">
            <v>100</v>
          </cell>
          <cell r="AO205">
            <v>3.45</v>
          </cell>
          <cell r="AP205">
            <v>24</v>
          </cell>
          <cell r="AQ205">
            <v>85.63</v>
          </cell>
          <cell r="AR205">
            <v>3.45</v>
          </cell>
          <cell r="AT205" t="str">
            <v>HDKM78166</v>
          </cell>
          <cell r="AU205">
            <v>2.35</v>
          </cell>
          <cell r="AV205">
            <v>0</v>
          </cell>
          <cell r="AW205">
            <v>100</v>
          </cell>
          <cell r="AX205">
            <v>2.35</v>
          </cell>
          <cell r="AY205">
            <v>24</v>
          </cell>
          <cell r="AZ205">
            <v>90.21</v>
          </cell>
          <cell r="BA205">
            <v>2.35</v>
          </cell>
          <cell r="BC205" t="str">
            <v>HDKM78166</v>
          </cell>
          <cell r="BD205">
            <v>9.5329999999999995</v>
          </cell>
          <cell r="BE205">
            <v>0</v>
          </cell>
          <cell r="BF205">
            <v>100</v>
          </cell>
          <cell r="BG205">
            <v>9.5329999999999995</v>
          </cell>
          <cell r="BH205">
            <v>24</v>
          </cell>
          <cell r="BI205">
            <v>60.28</v>
          </cell>
          <cell r="BJ205">
            <v>9.5299999999999994</v>
          </cell>
          <cell r="BL205" t="str">
            <v>HDKM78166</v>
          </cell>
          <cell r="BM205">
            <v>5.2160000000000002</v>
          </cell>
          <cell r="BN205">
            <v>0</v>
          </cell>
          <cell r="BO205">
            <v>100</v>
          </cell>
          <cell r="BP205">
            <v>5.2160000000000002</v>
          </cell>
          <cell r="BQ205">
            <v>24</v>
          </cell>
          <cell r="BR205">
            <v>78.27</v>
          </cell>
          <cell r="BS205">
            <v>5.22</v>
          </cell>
          <cell r="BU205" t="str">
            <v>HDKM78166</v>
          </cell>
          <cell r="BV205">
            <v>0.35</v>
          </cell>
          <cell r="BW205">
            <v>0</v>
          </cell>
          <cell r="BX205">
            <v>100</v>
          </cell>
          <cell r="BY205">
            <v>0.35</v>
          </cell>
          <cell r="BZ205">
            <v>24</v>
          </cell>
          <cell r="CA205">
            <v>98.54</v>
          </cell>
          <cell r="CB205">
            <v>0</v>
          </cell>
          <cell r="CD205" t="str">
            <v>HDKM78166</v>
          </cell>
          <cell r="CE205">
            <v>10.699</v>
          </cell>
          <cell r="CF205">
            <v>0</v>
          </cell>
          <cell r="CG205">
            <v>100</v>
          </cell>
          <cell r="CH205">
            <v>10.699</v>
          </cell>
          <cell r="CI205">
            <v>24</v>
          </cell>
          <cell r="CJ205">
            <v>55.42</v>
          </cell>
          <cell r="CK205">
            <v>10.7</v>
          </cell>
          <cell r="CM205" t="str">
            <v>HDKM78166</v>
          </cell>
          <cell r="CN205">
            <v>4.2830000000000004</v>
          </cell>
          <cell r="CO205">
            <v>0</v>
          </cell>
          <cell r="CP205">
            <v>100</v>
          </cell>
          <cell r="CQ205">
            <v>4.2830000000000004</v>
          </cell>
          <cell r="CR205">
            <v>24</v>
          </cell>
          <cell r="CS205">
            <v>82.15</v>
          </cell>
          <cell r="CT205">
            <v>0</v>
          </cell>
          <cell r="CV205" t="str">
            <v>HDKM78166</v>
          </cell>
          <cell r="CW205">
            <v>1.3169999999999999</v>
          </cell>
          <cell r="CX205">
            <v>0</v>
          </cell>
          <cell r="CY205">
            <v>100</v>
          </cell>
          <cell r="CZ205">
            <v>1.3169999999999999</v>
          </cell>
          <cell r="DA205">
            <v>24</v>
          </cell>
          <cell r="DB205">
            <v>94.51</v>
          </cell>
          <cell r="DC205">
            <v>0</v>
          </cell>
          <cell r="DE205" t="str">
            <v>HDKM78166</v>
          </cell>
          <cell r="DF205">
            <v>1.7</v>
          </cell>
          <cell r="DG205">
            <v>0</v>
          </cell>
          <cell r="DH205">
            <v>100</v>
          </cell>
          <cell r="DI205">
            <v>1.7</v>
          </cell>
          <cell r="DJ205">
            <v>24</v>
          </cell>
          <cell r="DK205">
            <v>92.92</v>
          </cell>
          <cell r="DN205" t="str">
            <v>HDKM78166</v>
          </cell>
          <cell r="DO205">
            <v>16.515999999999998</v>
          </cell>
          <cell r="DP205">
            <v>69.527000000000001</v>
          </cell>
          <cell r="DQ205">
            <v>30.472999999999999</v>
          </cell>
          <cell r="DR205">
            <v>16.515999999999998</v>
          </cell>
          <cell r="DS205">
            <v>24</v>
          </cell>
          <cell r="DT205">
            <v>31.18</v>
          </cell>
          <cell r="DU205">
            <v>16.52</v>
          </cell>
          <cell r="DW205" t="str">
            <v>HDKM78166</v>
          </cell>
          <cell r="DX205">
            <v>6.6829999999999998</v>
          </cell>
          <cell r="DY205">
            <v>0</v>
          </cell>
          <cell r="DZ205">
            <v>100</v>
          </cell>
          <cell r="EA205">
            <v>6.6829999999999998</v>
          </cell>
          <cell r="EB205">
            <v>24</v>
          </cell>
          <cell r="EC205">
            <v>72.150000000000006</v>
          </cell>
          <cell r="ED205">
            <v>0</v>
          </cell>
          <cell r="EF205" t="str">
            <v>HDKM78166</v>
          </cell>
          <cell r="EG205">
            <v>2.4830000000000001</v>
          </cell>
          <cell r="EH205">
            <v>0</v>
          </cell>
          <cell r="EI205">
            <v>100</v>
          </cell>
          <cell r="EJ205">
            <v>2.4830000000000001</v>
          </cell>
          <cell r="EK205">
            <v>24</v>
          </cell>
          <cell r="EL205">
            <v>89.65</v>
          </cell>
          <cell r="EM205">
            <v>0</v>
          </cell>
          <cell r="EO205" t="str">
            <v>HDKM78166</v>
          </cell>
          <cell r="EP205">
            <v>0</v>
          </cell>
          <cell r="ES205">
            <v>0</v>
          </cell>
          <cell r="ET205">
            <v>24</v>
          </cell>
          <cell r="EU205">
            <v>100</v>
          </cell>
          <cell r="EV205">
            <v>0</v>
          </cell>
          <cell r="EX205" t="str">
            <v>HDKM78166</v>
          </cell>
          <cell r="EY205">
            <v>0</v>
          </cell>
          <cell r="FB205">
            <v>0</v>
          </cell>
          <cell r="FC205">
            <v>24</v>
          </cell>
          <cell r="FD205">
            <v>100</v>
          </cell>
          <cell r="FE205">
            <v>0</v>
          </cell>
          <cell r="FG205" t="str">
            <v>HDKM78166</v>
          </cell>
          <cell r="FH205">
            <v>0.23300000000000001</v>
          </cell>
          <cell r="FI205">
            <v>0</v>
          </cell>
          <cell r="FJ205">
            <v>100</v>
          </cell>
          <cell r="FK205">
            <v>0.23300000000000001</v>
          </cell>
          <cell r="FL205">
            <v>24</v>
          </cell>
          <cell r="FM205">
            <v>99.03</v>
          </cell>
          <cell r="FN205">
            <v>0.23</v>
          </cell>
          <cell r="FP205" t="str">
            <v>HDKM78166</v>
          </cell>
          <cell r="FQ205">
            <v>8.85</v>
          </cell>
          <cell r="FR205">
            <v>0</v>
          </cell>
          <cell r="FS205">
            <v>100</v>
          </cell>
          <cell r="FT205">
            <v>8.85</v>
          </cell>
          <cell r="FU205">
            <v>24</v>
          </cell>
          <cell r="FV205">
            <v>63.13</v>
          </cell>
          <cell r="FW205">
            <v>0</v>
          </cell>
          <cell r="FY205" t="str">
            <v>HDKM78166</v>
          </cell>
          <cell r="FZ205">
            <v>2.75</v>
          </cell>
          <cell r="GA205">
            <v>0</v>
          </cell>
          <cell r="GB205">
            <v>100</v>
          </cell>
          <cell r="GC205">
            <v>2.75</v>
          </cell>
          <cell r="GD205">
            <v>24</v>
          </cell>
          <cell r="GE205">
            <v>88.54</v>
          </cell>
          <cell r="GF205">
            <v>0</v>
          </cell>
          <cell r="GH205" t="str">
            <v>HDKM78166</v>
          </cell>
          <cell r="GI205">
            <v>0</v>
          </cell>
          <cell r="GL205">
            <v>0</v>
          </cell>
          <cell r="GM205">
            <v>24</v>
          </cell>
          <cell r="GN205">
            <v>100</v>
          </cell>
          <cell r="GO205">
            <v>0</v>
          </cell>
          <cell r="GQ205" t="str">
            <v>HDKM78166</v>
          </cell>
          <cell r="GR205">
            <v>0.217</v>
          </cell>
          <cell r="GS205">
            <v>100</v>
          </cell>
          <cell r="GT205">
            <v>0</v>
          </cell>
          <cell r="GU205">
            <v>0.217</v>
          </cell>
          <cell r="GV205">
            <v>24</v>
          </cell>
          <cell r="GW205">
            <v>99.1</v>
          </cell>
          <cell r="GX205">
            <v>0</v>
          </cell>
          <cell r="GZ205" t="str">
            <v>HDKM78166</v>
          </cell>
          <cell r="HA205">
            <v>0</v>
          </cell>
          <cell r="HD205">
            <v>0</v>
          </cell>
          <cell r="HE205">
            <v>24</v>
          </cell>
          <cell r="HF205">
            <v>100</v>
          </cell>
          <cell r="HG205">
            <v>0</v>
          </cell>
          <cell r="HI205" t="str">
            <v>HDKM78166</v>
          </cell>
          <cell r="HJ205">
            <v>1.5669999999999999</v>
          </cell>
          <cell r="HK205">
            <v>0</v>
          </cell>
          <cell r="HL205">
            <v>100</v>
          </cell>
          <cell r="HM205">
            <v>16.567</v>
          </cell>
          <cell r="HN205">
            <v>24</v>
          </cell>
          <cell r="HO205">
            <v>30.97</v>
          </cell>
          <cell r="HP205">
            <v>1.57</v>
          </cell>
          <cell r="HR205" t="str">
            <v>HDKM78166</v>
          </cell>
          <cell r="HS205">
            <v>0</v>
          </cell>
          <cell r="HV205">
            <v>10.65</v>
          </cell>
          <cell r="HW205">
            <v>24</v>
          </cell>
          <cell r="HX205">
            <v>55.63</v>
          </cell>
          <cell r="HY205">
            <v>0</v>
          </cell>
          <cell r="IA205" t="str">
            <v>HDKM78166</v>
          </cell>
          <cell r="IB205">
            <v>0</v>
          </cell>
          <cell r="IE205">
            <v>0</v>
          </cell>
          <cell r="IF205">
            <v>24</v>
          </cell>
          <cell r="IG205">
            <v>100</v>
          </cell>
          <cell r="IH205">
            <v>0</v>
          </cell>
          <cell r="IJ205" t="str">
            <v>HDKM78166</v>
          </cell>
          <cell r="IK205">
            <v>0</v>
          </cell>
          <cell r="IN205">
            <v>0</v>
          </cell>
          <cell r="IO205">
            <v>24</v>
          </cell>
          <cell r="IP205">
            <v>100</v>
          </cell>
          <cell r="IQ205">
            <v>0</v>
          </cell>
        </row>
        <row r="206">
          <cell r="A206" t="str">
            <v>HDKM78169</v>
          </cell>
          <cell r="B206">
            <v>0</v>
          </cell>
          <cell r="E206">
            <v>0</v>
          </cell>
          <cell r="F206">
            <v>24</v>
          </cell>
          <cell r="G206">
            <v>100</v>
          </cell>
          <cell r="H206">
            <v>0</v>
          </cell>
          <cell r="J206" t="str">
            <v>HDKM78169</v>
          </cell>
          <cell r="K206">
            <v>7.5170000000000003</v>
          </cell>
          <cell r="L206">
            <v>0</v>
          </cell>
          <cell r="M206">
            <v>100</v>
          </cell>
          <cell r="N206">
            <v>7.5170000000000003</v>
          </cell>
          <cell r="O206">
            <v>24</v>
          </cell>
          <cell r="P206">
            <v>68.680000000000007</v>
          </cell>
          <cell r="Q206">
            <v>7.52</v>
          </cell>
          <cell r="S206" t="str">
            <v>HDKM78169</v>
          </cell>
          <cell r="T206">
            <v>0</v>
          </cell>
          <cell r="W206">
            <v>0</v>
          </cell>
          <cell r="X206">
            <v>24</v>
          </cell>
          <cell r="Y206">
            <v>100</v>
          </cell>
          <cell r="Z206">
            <v>0</v>
          </cell>
          <cell r="AB206" t="str">
            <v>HDKM78169</v>
          </cell>
          <cell r="AC206">
            <v>8</v>
          </cell>
          <cell r="AD206">
            <v>100</v>
          </cell>
          <cell r="AE206">
            <v>0</v>
          </cell>
          <cell r="AF206">
            <v>8</v>
          </cell>
          <cell r="AG206">
            <v>24</v>
          </cell>
          <cell r="AH206">
            <v>66.67</v>
          </cell>
          <cell r="AI206">
            <v>0</v>
          </cell>
          <cell r="AK206" t="str">
            <v>HDKM78169</v>
          </cell>
          <cell r="AL206">
            <v>4.2</v>
          </cell>
          <cell r="AM206">
            <v>0</v>
          </cell>
          <cell r="AN206">
            <v>100</v>
          </cell>
          <cell r="AO206">
            <v>4.2</v>
          </cell>
          <cell r="AP206">
            <v>24</v>
          </cell>
          <cell r="AQ206">
            <v>82.5</v>
          </cell>
          <cell r="AR206">
            <v>4.2</v>
          </cell>
          <cell r="AT206" t="str">
            <v>HDKM78169</v>
          </cell>
          <cell r="AU206">
            <v>0</v>
          </cell>
          <cell r="AX206">
            <v>0</v>
          </cell>
          <cell r="AY206">
            <v>24</v>
          </cell>
          <cell r="AZ206">
            <v>100</v>
          </cell>
          <cell r="BA206">
            <v>0</v>
          </cell>
          <cell r="BC206" t="str">
            <v>HDKM78169</v>
          </cell>
          <cell r="BD206">
            <v>9.85</v>
          </cell>
          <cell r="BE206">
            <v>0</v>
          </cell>
          <cell r="BF206">
            <v>100</v>
          </cell>
          <cell r="BG206">
            <v>9.85</v>
          </cell>
          <cell r="BH206">
            <v>24</v>
          </cell>
          <cell r="BI206">
            <v>58.96</v>
          </cell>
          <cell r="BJ206">
            <v>0</v>
          </cell>
          <cell r="BL206" t="str">
            <v>HDKM78169</v>
          </cell>
          <cell r="BM206">
            <v>0.86699999999999999</v>
          </cell>
          <cell r="BN206">
            <v>0</v>
          </cell>
          <cell r="BO206">
            <v>100</v>
          </cell>
          <cell r="BP206">
            <v>0.86699999999999999</v>
          </cell>
          <cell r="BQ206">
            <v>24</v>
          </cell>
          <cell r="BR206">
            <v>96.39</v>
          </cell>
          <cell r="BS206">
            <v>0.87</v>
          </cell>
          <cell r="BU206" t="str">
            <v>HDKM78169</v>
          </cell>
          <cell r="BV206">
            <v>1.2829999999999999</v>
          </cell>
          <cell r="BW206">
            <v>0</v>
          </cell>
          <cell r="BX206">
            <v>100</v>
          </cell>
          <cell r="BY206">
            <v>1.2829999999999999</v>
          </cell>
          <cell r="BZ206">
            <v>24</v>
          </cell>
          <cell r="CA206">
            <v>94.65</v>
          </cell>
          <cell r="CB206">
            <v>0</v>
          </cell>
          <cell r="CD206" t="str">
            <v>HDKM78169</v>
          </cell>
          <cell r="CE206">
            <v>7.0330000000000004</v>
          </cell>
          <cell r="CF206">
            <v>0</v>
          </cell>
          <cell r="CG206">
            <v>100</v>
          </cell>
          <cell r="CH206">
            <v>7.0330000000000004</v>
          </cell>
          <cell r="CI206">
            <v>24</v>
          </cell>
          <cell r="CJ206">
            <v>70.7</v>
          </cell>
          <cell r="CK206">
            <v>0</v>
          </cell>
          <cell r="CM206" t="str">
            <v>HDKM78169</v>
          </cell>
          <cell r="CN206">
            <v>1.5669999999999999</v>
          </cell>
          <cell r="CO206">
            <v>0</v>
          </cell>
          <cell r="CP206">
            <v>100</v>
          </cell>
          <cell r="CQ206">
            <v>1.5669999999999999</v>
          </cell>
          <cell r="CR206">
            <v>24</v>
          </cell>
          <cell r="CS206">
            <v>93.47</v>
          </cell>
          <cell r="CT206">
            <v>1.57</v>
          </cell>
          <cell r="CV206" t="str">
            <v>HDKM78169</v>
          </cell>
          <cell r="CW206">
            <v>1.7170000000000001</v>
          </cell>
          <cell r="CX206">
            <v>0</v>
          </cell>
          <cell r="CY206">
            <v>100</v>
          </cell>
          <cell r="CZ206">
            <v>1.7170000000000001</v>
          </cell>
          <cell r="DA206">
            <v>24</v>
          </cell>
          <cell r="DB206">
            <v>92.85</v>
          </cell>
          <cell r="DC206">
            <v>0</v>
          </cell>
          <cell r="DE206" t="str">
            <v>HDKM78169</v>
          </cell>
          <cell r="DF206">
            <v>5.1829999999999998</v>
          </cell>
          <cell r="DG206">
            <v>0</v>
          </cell>
          <cell r="DH206">
            <v>100</v>
          </cell>
          <cell r="DI206">
            <v>5.1829999999999998</v>
          </cell>
          <cell r="DJ206">
            <v>24</v>
          </cell>
          <cell r="DK206">
            <v>78.400000000000006</v>
          </cell>
          <cell r="DN206" t="str">
            <v>HDKM78169</v>
          </cell>
          <cell r="DO206">
            <v>6.4669999999999996</v>
          </cell>
          <cell r="DP206">
            <v>0</v>
          </cell>
          <cell r="DQ206">
            <v>100</v>
          </cell>
          <cell r="DR206">
            <v>6.4669999999999996</v>
          </cell>
          <cell r="DS206">
            <v>24</v>
          </cell>
          <cell r="DT206">
            <v>73.05</v>
          </cell>
          <cell r="DU206">
            <v>0</v>
          </cell>
          <cell r="DW206" t="str">
            <v>HDKM78169</v>
          </cell>
          <cell r="DX206">
            <v>17</v>
          </cell>
          <cell r="DY206">
            <v>79.311999999999998</v>
          </cell>
          <cell r="DZ206">
            <v>20.687999999999999</v>
          </cell>
          <cell r="EA206">
            <v>17</v>
          </cell>
          <cell r="EB206">
            <v>24</v>
          </cell>
          <cell r="EC206">
            <v>29.17</v>
          </cell>
          <cell r="ED206">
            <v>17</v>
          </cell>
          <cell r="EF206" t="str">
            <v>HDKM78169</v>
          </cell>
          <cell r="EG206">
            <v>0.63300000000000001</v>
          </cell>
          <cell r="EH206">
            <v>0</v>
          </cell>
          <cell r="EI206">
            <v>100</v>
          </cell>
          <cell r="EJ206">
            <v>0.63300000000000001</v>
          </cell>
          <cell r="EK206">
            <v>24</v>
          </cell>
          <cell r="EL206">
            <v>97.36</v>
          </cell>
          <cell r="EM206">
            <v>0</v>
          </cell>
          <cell r="EO206" t="str">
            <v>HDKM78169</v>
          </cell>
          <cell r="EP206">
            <v>0.15</v>
          </cell>
          <cell r="EQ206">
            <v>0</v>
          </cell>
          <cell r="ER206">
            <v>100</v>
          </cell>
          <cell r="ES206">
            <v>0.15</v>
          </cell>
          <cell r="ET206">
            <v>24</v>
          </cell>
          <cell r="EU206">
            <v>99.38</v>
          </cell>
          <cell r="EV206">
            <v>0</v>
          </cell>
          <cell r="EX206" t="str">
            <v>HDKM78169</v>
          </cell>
          <cell r="EY206">
            <v>0.71699999999999997</v>
          </cell>
          <cell r="EZ206">
            <v>0</v>
          </cell>
          <cell r="FA206">
            <v>100</v>
          </cell>
          <cell r="FB206">
            <v>0.71699999999999997</v>
          </cell>
          <cell r="FC206">
            <v>24</v>
          </cell>
          <cell r="FD206">
            <v>97.01</v>
          </cell>
          <cell r="FE206">
            <v>0</v>
          </cell>
          <cell r="FG206" t="str">
            <v>HDKM78169</v>
          </cell>
          <cell r="FH206">
            <v>0.46700000000000003</v>
          </cell>
          <cell r="FI206">
            <v>0</v>
          </cell>
          <cell r="FJ206">
            <v>100</v>
          </cell>
          <cell r="FK206">
            <v>0.46700000000000003</v>
          </cell>
          <cell r="FL206">
            <v>24</v>
          </cell>
          <cell r="FM206">
            <v>98.05</v>
          </cell>
          <cell r="FN206">
            <v>0</v>
          </cell>
          <cell r="FP206" t="str">
            <v>HDKM78169</v>
          </cell>
          <cell r="FQ206">
            <v>6.734</v>
          </cell>
          <cell r="FR206">
            <v>0</v>
          </cell>
          <cell r="FS206">
            <v>100</v>
          </cell>
          <cell r="FT206">
            <v>6.734</v>
          </cell>
          <cell r="FU206">
            <v>24</v>
          </cell>
          <cell r="FV206">
            <v>71.94</v>
          </cell>
          <cell r="FW206">
            <v>6.73</v>
          </cell>
          <cell r="FY206" t="str">
            <v>HDKM78169</v>
          </cell>
          <cell r="FZ206">
            <v>0</v>
          </cell>
          <cell r="GC206">
            <v>0</v>
          </cell>
          <cell r="GD206">
            <v>24</v>
          </cell>
          <cell r="GE206">
            <v>100</v>
          </cell>
          <cell r="GF206">
            <v>0</v>
          </cell>
          <cell r="GH206" t="str">
            <v>HDKM78169</v>
          </cell>
          <cell r="GI206">
            <v>0</v>
          </cell>
          <cell r="GL206">
            <v>0</v>
          </cell>
          <cell r="GM206">
            <v>24</v>
          </cell>
          <cell r="GN206">
            <v>100</v>
          </cell>
          <cell r="GO206">
            <v>0</v>
          </cell>
          <cell r="GQ206" t="str">
            <v>HDKM78169</v>
          </cell>
          <cell r="GR206">
            <v>1.2669999999999999</v>
          </cell>
          <cell r="GS206">
            <v>0</v>
          </cell>
          <cell r="GT206">
            <v>100</v>
          </cell>
          <cell r="GU206">
            <v>1.2669999999999999</v>
          </cell>
          <cell r="GV206">
            <v>24</v>
          </cell>
          <cell r="GW206">
            <v>94.72</v>
          </cell>
          <cell r="GX206">
            <v>0</v>
          </cell>
          <cell r="GZ206" t="str">
            <v>HDKM78169</v>
          </cell>
          <cell r="HA206">
            <v>0</v>
          </cell>
          <cell r="HD206">
            <v>0.41699999999999998</v>
          </cell>
          <cell r="HE206">
            <v>24</v>
          </cell>
          <cell r="HF206">
            <v>98.26</v>
          </cell>
          <cell r="HG206">
            <v>0</v>
          </cell>
          <cell r="HI206" t="str">
            <v>HDKM78169</v>
          </cell>
          <cell r="HJ206">
            <v>12.45</v>
          </cell>
          <cell r="HK206">
            <v>79.92</v>
          </cell>
          <cell r="HL206">
            <v>20.079999999999998</v>
          </cell>
          <cell r="HM206">
            <v>12.45</v>
          </cell>
          <cell r="HN206">
            <v>24</v>
          </cell>
          <cell r="HO206">
            <v>48.13</v>
          </cell>
          <cell r="HP206">
            <v>12.45</v>
          </cell>
          <cell r="HR206" t="str">
            <v>HDKM78169</v>
          </cell>
          <cell r="HS206">
            <v>1.6830000000000001</v>
          </cell>
          <cell r="HT206">
            <v>0</v>
          </cell>
          <cell r="HU206">
            <v>100</v>
          </cell>
          <cell r="HV206">
            <v>1.6830000000000001</v>
          </cell>
          <cell r="HW206">
            <v>24</v>
          </cell>
          <cell r="HX206">
            <v>92.99</v>
          </cell>
          <cell r="HY206">
            <v>1.68</v>
          </cell>
          <cell r="IA206" t="str">
            <v>HDKM78169</v>
          </cell>
          <cell r="IB206">
            <v>2.4</v>
          </cell>
          <cell r="IC206">
            <v>0</v>
          </cell>
          <cell r="ID206">
            <v>100</v>
          </cell>
          <cell r="IE206">
            <v>2.4</v>
          </cell>
          <cell r="IF206">
            <v>24</v>
          </cell>
          <cell r="IG206">
            <v>90</v>
          </cell>
          <cell r="IH206">
            <v>0</v>
          </cell>
          <cell r="IJ206" t="str">
            <v>HDKM78169</v>
          </cell>
          <cell r="IK206">
            <v>0</v>
          </cell>
          <cell r="IN206">
            <v>0</v>
          </cell>
          <cell r="IO206">
            <v>24</v>
          </cell>
          <cell r="IP206">
            <v>100</v>
          </cell>
          <cell r="IQ206">
            <v>0</v>
          </cell>
        </row>
        <row r="207">
          <cell r="A207" t="str">
            <v>HDKM78174</v>
          </cell>
          <cell r="B207">
            <v>3.2829999999999999</v>
          </cell>
          <cell r="C207">
            <v>0</v>
          </cell>
          <cell r="D207">
            <v>100</v>
          </cell>
          <cell r="E207">
            <v>3.2829999999999999</v>
          </cell>
          <cell r="F207">
            <v>24</v>
          </cell>
          <cell r="G207">
            <v>86.32</v>
          </cell>
          <cell r="H207">
            <v>0</v>
          </cell>
          <cell r="J207" t="str">
            <v>HDKM78174</v>
          </cell>
          <cell r="K207">
            <v>0.46700000000000003</v>
          </cell>
          <cell r="L207">
            <v>0</v>
          </cell>
          <cell r="M207">
            <v>100</v>
          </cell>
          <cell r="N207">
            <v>0.46700000000000003</v>
          </cell>
          <cell r="O207">
            <v>24</v>
          </cell>
          <cell r="P207">
            <v>98.05</v>
          </cell>
          <cell r="Q207">
            <v>0</v>
          </cell>
          <cell r="S207" t="str">
            <v>HDKM78174</v>
          </cell>
          <cell r="T207">
            <v>0</v>
          </cell>
          <cell r="W207">
            <v>0</v>
          </cell>
          <cell r="X207">
            <v>24</v>
          </cell>
          <cell r="Y207">
            <v>100</v>
          </cell>
          <cell r="Z207">
            <v>0</v>
          </cell>
          <cell r="AB207" t="str">
            <v>HDKM78174</v>
          </cell>
          <cell r="AC207">
            <v>0.41699999999999998</v>
          </cell>
          <cell r="AD207">
            <v>0</v>
          </cell>
          <cell r="AE207">
            <v>100</v>
          </cell>
          <cell r="AF207">
            <v>0.41699999999999998</v>
          </cell>
          <cell r="AG207">
            <v>24</v>
          </cell>
          <cell r="AH207">
            <v>98.26</v>
          </cell>
          <cell r="AI207">
            <v>0</v>
          </cell>
          <cell r="AK207" t="str">
            <v>HDKM78174</v>
          </cell>
          <cell r="AL207">
            <v>0</v>
          </cell>
          <cell r="AO207">
            <v>0</v>
          </cell>
          <cell r="AP207">
            <v>24</v>
          </cell>
          <cell r="AQ207">
            <v>100</v>
          </cell>
          <cell r="AR207">
            <v>0</v>
          </cell>
          <cell r="AT207" t="str">
            <v>HDKM78174</v>
          </cell>
          <cell r="AU207">
            <v>2.633</v>
          </cell>
          <cell r="AV207">
            <v>0</v>
          </cell>
          <cell r="AW207">
            <v>100</v>
          </cell>
          <cell r="AX207">
            <v>2.633</v>
          </cell>
          <cell r="AY207">
            <v>24</v>
          </cell>
          <cell r="AZ207">
            <v>89.03</v>
          </cell>
          <cell r="BA207">
            <v>0</v>
          </cell>
          <cell r="BC207" t="str">
            <v>HDKM78174</v>
          </cell>
          <cell r="BD207">
            <v>13.25</v>
          </cell>
          <cell r="BE207">
            <v>88.052999999999997</v>
          </cell>
          <cell r="BF207">
            <v>11.946999999999999</v>
          </cell>
          <cell r="BG207">
            <v>13.25</v>
          </cell>
          <cell r="BH207">
            <v>24</v>
          </cell>
          <cell r="BI207">
            <v>44.79</v>
          </cell>
          <cell r="BJ207">
            <v>13.25</v>
          </cell>
          <cell r="BL207" t="str">
            <v>HDKM78174</v>
          </cell>
          <cell r="BM207">
            <v>0</v>
          </cell>
          <cell r="BP207">
            <v>0</v>
          </cell>
          <cell r="BQ207">
            <v>24</v>
          </cell>
          <cell r="BR207">
            <v>100</v>
          </cell>
          <cell r="BS207">
            <v>0</v>
          </cell>
          <cell r="BU207" t="str">
            <v>HDKM78174</v>
          </cell>
          <cell r="BV207">
            <v>0</v>
          </cell>
          <cell r="BY207">
            <v>0</v>
          </cell>
          <cell r="BZ207">
            <v>24</v>
          </cell>
          <cell r="CA207">
            <v>100</v>
          </cell>
          <cell r="CB207">
            <v>0</v>
          </cell>
          <cell r="CD207" t="str">
            <v>HDKM78174</v>
          </cell>
          <cell r="CE207">
            <v>0.38300000000000001</v>
          </cell>
          <cell r="CF207">
            <v>0</v>
          </cell>
          <cell r="CG207">
            <v>100</v>
          </cell>
          <cell r="CH207">
            <v>0.38300000000000001</v>
          </cell>
          <cell r="CI207">
            <v>24</v>
          </cell>
          <cell r="CJ207">
            <v>98.4</v>
          </cell>
          <cell r="CK207">
            <v>0</v>
          </cell>
          <cell r="CM207" t="str">
            <v>HDKM78174</v>
          </cell>
          <cell r="CN207">
            <v>4.9829999999999997</v>
          </cell>
          <cell r="CO207">
            <v>0</v>
          </cell>
          <cell r="CP207">
            <v>100</v>
          </cell>
          <cell r="CQ207">
            <v>4.9829999999999997</v>
          </cell>
          <cell r="CR207">
            <v>24</v>
          </cell>
          <cell r="CS207">
            <v>79.239999999999995</v>
          </cell>
          <cell r="CT207">
            <v>4.9800000000000004</v>
          </cell>
          <cell r="CV207" t="str">
            <v>HDKM78174</v>
          </cell>
          <cell r="CW207">
            <v>0</v>
          </cell>
          <cell r="CZ207">
            <v>0</v>
          </cell>
          <cell r="DA207">
            <v>24</v>
          </cell>
          <cell r="DB207">
            <v>100</v>
          </cell>
          <cell r="DC207">
            <v>0</v>
          </cell>
          <cell r="DE207" t="str">
            <v>HDKM78174</v>
          </cell>
          <cell r="DF207">
            <v>0.6</v>
          </cell>
          <cell r="DG207">
            <v>0</v>
          </cell>
          <cell r="DH207">
            <v>100</v>
          </cell>
          <cell r="DI207">
            <v>0.6</v>
          </cell>
          <cell r="DJ207">
            <v>24</v>
          </cell>
          <cell r="DK207">
            <v>97.5</v>
          </cell>
          <cell r="DN207" t="str">
            <v>HDKM78174</v>
          </cell>
          <cell r="DO207">
            <v>0</v>
          </cell>
          <cell r="DR207">
            <v>0</v>
          </cell>
          <cell r="DS207">
            <v>24</v>
          </cell>
          <cell r="DT207">
            <v>100</v>
          </cell>
          <cell r="DU207">
            <v>0</v>
          </cell>
          <cell r="DW207" t="str">
            <v>HDKM78174</v>
          </cell>
          <cell r="DX207">
            <v>0</v>
          </cell>
          <cell r="EA207">
            <v>0</v>
          </cell>
          <cell r="EB207">
            <v>24</v>
          </cell>
          <cell r="EC207">
            <v>100</v>
          </cell>
          <cell r="ED207">
            <v>0</v>
          </cell>
          <cell r="EF207" t="str">
            <v>HDKM78174</v>
          </cell>
          <cell r="EG207">
            <v>1.7170000000000001</v>
          </cell>
          <cell r="EH207">
            <v>0</v>
          </cell>
          <cell r="EI207">
            <v>100</v>
          </cell>
          <cell r="EJ207">
            <v>1.7170000000000001</v>
          </cell>
          <cell r="EK207">
            <v>24</v>
          </cell>
          <cell r="EL207">
            <v>92.85</v>
          </cell>
          <cell r="EM207">
            <v>0</v>
          </cell>
          <cell r="EO207" t="str">
            <v>HDKM78174</v>
          </cell>
          <cell r="EP207">
            <v>0</v>
          </cell>
          <cell r="ES207">
            <v>0</v>
          </cell>
          <cell r="ET207">
            <v>24</v>
          </cell>
          <cell r="EU207">
            <v>100</v>
          </cell>
          <cell r="EV207">
            <v>0</v>
          </cell>
          <cell r="EX207" t="str">
            <v>HDKM78174</v>
          </cell>
          <cell r="EY207">
            <v>0.317</v>
          </cell>
          <cell r="EZ207">
            <v>0</v>
          </cell>
          <cell r="FA207">
            <v>100</v>
          </cell>
          <cell r="FB207">
            <v>0.317</v>
          </cell>
          <cell r="FC207">
            <v>24</v>
          </cell>
          <cell r="FD207">
            <v>98.68</v>
          </cell>
          <cell r="FE207">
            <v>0</v>
          </cell>
          <cell r="FG207" t="str">
            <v>HDKM78174</v>
          </cell>
          <cell r="FH207">
            <v>0.71699999999999997</v>
          </cell>
          <cell r="FI207">
            <v>100</v>
          </cell>
          <cell r="FJ207">
            <v>0</v>
          </cell>
          <cell r="FK207">
            <v>0.71699999999999997</v>
          </cell>
          <cell r="FL207">
            <v>24</v>
          </cell>
          <cell r="FM207">
            <v>97.01</v>
          </cell>
          <cell r="FN207">
            <v>0</v>
          </cell>
          <cell r="FP207" t="str">
            <v>HDKM78174</v>
          </cell>
          <cell r="FQ207">
            <v>7.2670000000000003</v>
          </cell>
          <cell r="FR207">
            <v>0</v>
          </cell>
          <cell r="FS207">
            <v>100</v>
          </cell>
          <cell r="FT207">
            <v>7.2670000000000003</v>
          </cell>
          <cell r="FU207">
            <v>24</v>
          </cell>
          <cell r="FV207">
            <v>69.72</v>
          </cell>
          <cell r="FW207">
            <v>3.63</v>
          </cell>
          <cell r="FY207" t="str">
            <v>HDKM78174</v>
          </cell>
          <cell r="FZ207">
            <v>6.9829999999999997</v>
          </cell>
          <cell r="GA207">
            <v>0</v>
          </cell>
          <cell r="GB207">
            <v>100</v>
          </cell>
          <cell r="GC207">
            <v>6.9829999999999997</v>
          </cell>
          <cell r="GD207">
            <v>24</v>
          </cell>
          <cell r="GE207">
            <v>70.900000000000006</v>
          </cell>
          <cell r="GF207">
            <v>6.98</v>
          </cell>
          <cell r="GH207" t="str">
            <v>HDKM78174</v>
          </cell>
          <cell r="GI207">
            <v>0.91700000000000004</v>
          </cell>
          <cell r="GJ207">
            <v>0</v>
          </cell>
          <cell r="GK207">
            <v>100</v>
          </cell>
          <cell r="GL207">
            <v>0.91700000000000004</v>
          </cell>
          <cell r="GM207">
            <v>24</v>
          </cell>
          <cell r="GN207">
            <v>96.18</v>
          </cell>
          <cell r="GO207">
            <v>0</v>
          </cell>
          <cell r="GQ207" t="str">
            <v>HDKM78174</v>
          </cell>
          <cell r="GR207">
            <v>0</v>
          </cell>
          <cell r="GU207">
            <v>0</v>
          </cell>
          <cell r="GV207">
            <v>24</v>
          </cell>
          <cell r="GW207">
            <v>100</v>
          </cell>
          <cell r="GX207">
            <v>0</v>
          </cell>
          <cell r="GZ207" t="str">
            <v>HDKM78174</v>
          </cell>
          <cell r="HA207">
            <v>11.95</v>
          </cell>
          <cell r="HB207">
            <v>93.866</v>
          </cell>
          <cell r="HC207">
            <v>6.1340000000000003</v>
          </cell>
          <cell r="HD207">
            <v>11.95</v>
          </cell>
          <cell r="HE207">
            <v>24</v>
          </cell>
          <cell r="HF207">
            <v>50.21</v>
          </cell>
          <cell r="HG207">
            <v>11.95</v>
          </cell>
          <cell r="HI207" t="str">
            <v>HDKM78174</v>
          </cell>
          <cell r="HJ207">
            <v>5.4329999999999998</v>
          </cell>
          <cell r="HK207">
            <v>0</v>
          </cell>
          <cell r="HL207">
            <v>100</v>
          </cell>
          <cell r="HM207">
            <v>5.4329999999999998</v>
          </cell>
          <cell r="HN207">
            <v>24</v>
          </cell>
          <cell r="HO207">
            <v>77.36</v>
          </cell>
          <cell r="HP207">
            <v>2.72</v>
          </cell>
          <cell r="HR207" t="str">
            <v>HDKM78174</v>
          </cell>
          <cell r="HS207">
            <v>5.7329999999999997</v>
          </cell>
          <cell r="HT207">
            <v>0</v>
          </cell>
          <cell r="HU207">
            <v>100</v>
          </cell>
          <cell r="HV207">
            <v>5.7329999999999997</v>
          </cell>
          <cell r="HW207">
            <v>24</v>
          </cell>
          <cell r="HX207">
            <v>76.11</v>
          </cell>
          <cell r="HY207">
            <v>0</v>
          </cell>
          <cell r="IA207" t="str">
            <v>HDKM78174</v>
          </cell>
          <cell r="IB207">
            <v>2.4660000000000002</v>
          </cell>
          <cell r="IC207">
            <v>0</v>
          </cell>
          <cell r="ID207">
            <v>100</v>
          </cell>
          <cell r="IE207">
            <v>2.4660000000000002</v>
          </cell>
          <cell r="IF207">
            <v>24</v>
          </cell>
          <cell r="IG207">
            <v>89.73</v>
          </cell>
          <cell r="IH207">
            <v>2.4700000000000002</v>
          </cell>
          <cell r="IJ207" t="str">
            <v>HDKM78174</v>
          </cell>
          <cell r="IK207">
            <v>1.9830000000000001</v>
          </cell>
          <cell r="IL207">
            <v>0</v>
          </cell>
          <cell r="IM207">
            <v>100</v>
          </cell>
          <cell r="IN207">
            <v>1.9830000000000001</v>
          </cell>
          <cell r="IO207">
            <v>24</v>
          </cell>
          <cell r="IP207">
            <v>91.74</v>
          </cell>
          <cell r="IQ207">
            <v>0</v>
          </cell>
        </row>
        <row r="208">
          <cell r="A208" t="str">
            <v>HDKM78175</v>
          </cell>
          <cell r="B208">
            <v>0</v>
          </cell>
          <cell r="E208">
            <v>0</v>
          </cell>
          <cell r="F208">
            <v>24</v>
          </cell>
          <cell r="G208">
            <v>100</v>
          </cell>
          <cell r="H208">
            <v>0</v>
          </cell>
          <cell r="J208" t="str">
            <v>HDKM78175</v>
          </cell>
          <cell r="K208">
            <v>0.3</v>
          </cell>
          <cell r="L208">
            <v>0</v>
          </cell>
          <cell r="M208">
            <v>100</v>
          </cell>
          <cell r="N208">
            <v>0.3</v>
          </cell>
          <cell r="O208">
            <v>24</v>
          </cell>
          <cell r="P208">
            <v>98.75</v>
          </cell>
          <cell r="Q208">
            <v>0</v>
          </cell>
          <cell r="S208" t="str">
            <v>HDKM78175</v>
          </cell>
          <cell r="T208">
            <v>0</v>
          </cell>
          <cell r="W208">
            <v>0</v>
          </cell>
          <cell r="X208">
            <v>24</v>
          </cell>
          <cell r="Y208">
            <v>100</v>
          </cell>
          <cell r="Z208">
            <v>0</v>
          </cell>
          <cell r="AB208" t="str">
            <v>HDKM78175</v>
          </cell>
          <cell r="AC208">
            <v>0</v>
          </cell>
          <cell r="AF208">
            <v>0</v>
          </cell>
          <cell r="AG208">
            <v>24</v>
          </cell>
          <cell r="AH208">
            <v>100</v>
          </cell>
          <cell r="AI208">
            <v>0</v>
          </cell>
          <cell r="AK208" t="str">
            <v>HDKM78175</v>
          </cell>
          <cell r="AL208">
            <v>0</v>
          </cell>
          <cell r="AO208">
            <v>0</v>
          </cell>
          <cell r="AP208">
            <v>24</v>
          </cell>
          <cell r="AQ208">
            <v>100</v>
          </cell>
          <cell r="AR208">
            <v>0</v>
          </cell>
          <cell r="AT208" t="str">
            <v>HDKM78175</v>
          </cell>
          <cell r="AU208">
            <v>0</v>
          </cell>
          <cell r="AX208">
            <v>0</v>
          </cell>
          <cell r="AY208">
            <v>24</v>
          </cell>
          <cell r="AZ208">
            <v>100</v>
          </cell>
          <cell r="BA208">
            <v>0</v>
          </cell>
          <cell r="BC208" t="str">
            <v>HDKM78175</v>
          </cell>
          <cell r="BD208">
            <v>6.1669999999999998</v>
          </cell>
          <cell r="BE208">
            <v>0</v>
          </cell>
          <cell r="BF208">
            <v>100</v>
          </cell>
          <cell r="BG208">
            <v>6.1669999999999998</v>
          </cell>
          <cell r="BH208">
            <v>24</v>
          </cell>
          <cell r="BI208">
            <v>74.3</v>
          </cell>
          <cell r="BJ208">
            <v>0</v>
          </cell>
          <cell r="BL208" t="str">
            <v>HDKM78175</v>
          </cell>
          <cell r="BM208">
            <v>4.867</v>
          </cell>
          <cell r="BN208">
            <v>0</v>
          </cell>
          <cell r="BO208">
            <v>100</v>
          </cell>
          <cell r="BP208">
            <v>4.867</v>
          </cell>
          <cell r="BQ208">
            <v>24</v>
          </cell>
          <cell r="BR208">
            <v>79.72</v>
          </cell>
          <cell r="BS208">
            <v>0</v>
          </cell>
          <cell r="BU208" t="str">
            <v>HDKM78175</v>
          </cell>
          <cell r="BV208">
            <v>4.1500000000000004</v>
          </cell>
          <cell r="BW208">
            <v>0</v>
          </cell>
          <cell r="BX208">
            <v>100</v>
          </cell>
          <cell r="BY208">
            <v>4.1500000000000004</v>
          </cell>
          <cell r="BZ208">
            <v>24</v>
          </cell>
          <cell r="CA208">
            <v>82.71</v>
          </cell>
          <cell r="CB208">
            <v>0</v>
          </cell>
          <cell r="CD208" t="str">
            <v>HDKM78175</v>
          </cell>
          <cell r="CE208">
            <v>1.117</v>
          </cell>
          <cell r="CF208">
            <v>0</v>
          </cell>
          <cell r="CG208">
            <v>100</v>
          </cell>
          <cell r="CH208">
            <v>1.117</v>
          </cell>
          <cell r="CI208">
            <v>24</v>
          </cell>
          <cell r="CJ208">
            <v>95.35</v>
          </cell>
          <cell r="CK208">
            <v>1.1200000000000001</v>
          </cell>
          <cell r="CM208" t="str">
            <v>HDKM78175</v>
          </cell>
          <cell r="CN208">
            <v>22.533000000000001</v>
          </cell>
          <cell r="CO208">
            <v>100</v>
          </cell>
          <cell r="CP208">
            <v>0</v>
          </cell>
          <cell r="CQ208">
            <v>22.533000000000001</v>
          </cell>
          <cell r="CR208">
            <v>24</v>
          </cell>
          <cell r="CS208">
            <v>6.11</v>
          </cell>
          <cell r="CT208">
            <v>0</v>
          </cell>
          <cell r="CV208" t="str">
            <v>HDKM78175</v>
          </cell>
          <cell r="CW208">
            <v>24</v>
          </cell>
          <cell r="CX208">
            <v>100</v>
          </cell>
          <cell r="CY208">
            <v>0</v>
          </cell>
          <cell r="CZ208">
            <v>24</v>
          </cell>
          <cell r="DA208">
            <v>24</v>
          </cell>
          <cell r="DB208">
            <v>0</v>
          </cell>
          <cell r="DC208">
            <v>0</v>
          </cell>
          <cell r="DE208" t="str">
            <v>HDKM78175</v>
          </cell>
          <cell r="DF208">
            <v>15.6</v>
          </cell>
          <cell r="DG208">
            <v>100</v>
          </cell>
          <cell r="DH208">
            <v>0</v>
          </cell>
          <cell r="DI208">
            <v>15.6</v>
          </cell>
          <cell r="DJ208">
            <v>24</v>
          </cell>
          <cell r="DK208">
            <v>35</v>
          </cell>
          <cell r="DN208" t="str">
            <v>HDKM78175</v>
          </cell>
          <cell r="DO208">
            <v>0.45</v>
          </cell>
          <cell r="DP208">
            <v>0</v>
          </cell>
          <cell r="DQ208">
            <v>100</v>
          </cell>
          <cell r="DR208">
            <v>0.45</v>
          </cell>
          <cell r="DS208">
            <v>24</v>
          </cell>
          <cell r="DT208">
            <v>98.13</v>
          </cell>
          <cell r="DU208">
            <v>0</v>
          </cell>
          <cell r="DW208" t="str">
            <v>HDKM78175</v>
          </cell>
          <cell r="DX208">
            <v>0.66700000000000004</v>
          </cell>
          <cell r="DY208">
            <v>0</v>
          </cell>
          <cell r="DZ208">
            <v>100</v>
          </cell>
          <cell r="EA208">
            <v>0.66700000000000004</v>
          </cell>
          <cell r="EB208">
            <v>24</v>
          </cell>
          <cell r="EC208">
            <v>97.22</v>
          </cell>
          <cell r="ED208">
            <v>0</v>
          </cell>
          <cell r="EF208" t="str">
            <v>HDKM78175</v>
          </cell>
          <cell r="EG208">
            <v>0.183</v>
          </cell>
          <cell r="EH208">
            <v>0</v>
          </cell>
          <cell r="EI208">
            <v>100</v>
          </cell>
          <cell r="EJ208">
            <v>0.183</v>
          </cell>
          <cell r="EK208">
            <v>24</v>
          </cell>
          <cell r="EL208">
            <v>99.24</v>
          </cell>
          <cell r="EM208">
            <v>0</v>
          </cell>
          <cell r="EO208" t="str">
            <v>HDKM78175</v>
          </cell>
          <cell r="EP208">
            <v>6.5170000000000003</v>
          </cell>
          <cell r="EQ208">
            <v>0</v>
          </cell>
          <cell r="ER208">
            <v>100</v>
          </cell>
          <cell r="ES208">
            <v>6.5170000000000003</v>
          </cell>
          <cell r="ET208">
            <v>24</v>
          </cell>
          <cell r="EU208">
            <v>72.849999999999994</v>
          </cell>
          <cell r="EV208">
            <v>0</v>
          </cell>
          <cell r="EX208" t="str">
            <v>HDKM78175</v>
          </cell>
          <cell r="EY208">
            <v>21.15</v>
          </cell>
          <cell r="EZ208">
            <v>0</v>
          </cell>
          <cell r="FA208">
            <v>100</v>
          </cell>
          <cell r="FB208">
            <v>21.15</v>
          </cell>
          <cell r="FC208">
            <v>24</v>
          </cell>
          <cell r="FD208">
            <v>11.88</v>
          </cell>
          <cell r="FE208">
            <v>21.15</v>
          </cell>
          <cell r="FG208" t="str">
            <v>HDKM78175</v>
          </cell>
          <cell r="FH208">
            <v>13.9</v>
          </cell>
          <cell r="FI208">
            <v>0</v>
          </cell>
          <cell r="FJ208">
            <v>100</v>
          </cell>
          <cell r="FK208">
            <v>13.9</v>
          </cell>
          <cell r="FL208">
            <v>24</v>
          </cell>
          <cell r="FM208">
            <v>42.08</v>
          </cell>
          <cell r="FN208">
            <v>0</v>
          </cell>
          <cell r="FP208" t="str">
            <v>HDKM78175</v>
          </cell>
          <cell r="FQ208">
            <v>1.45</v>
          </cell>
          <cell r="FR208">
            <v>0</v>
          </cell>
          <cell r="FS208">
            <v>100</v>
          </cell>
          <cell r="FT208">
            <v>1.45</v>
          </cell>
          <cell r="FU208">
            <v>24</v>
          </cell>
          <cell r="FV208">
            <v>93.96</v>
          </cell>
          <cell r="FW208">
            <v>0</v>
          </cell>
          <cell r="FY208" t="str">
            <v>HDKM78175</v>
          </cell>
          <cell r="FZ208">
            <v>0.3</v>
          </cell>
          <cell r="GA208">
            <v>0</v>
          </cell>
          <cell r="GB208">
            <v>100</v>
          </cell>
          <cell r="GC208">
            <v>0.3</v>
          </cell>
          <cell r="GD208">
            <v>24</v>
          </cell>
          <cell r="GE208">
            <v>98.75</v>
          </cell>
          <cell r="GF208">
            <v>0</v>
          </cell>
          <cell r="GH208" t="str">
            <v>HDKM78175</v>
          </cell>
          <cell r="GI208">
            <v>2.75</v>
          </cell>
          <cell r="GJ208">
            <v>0</v>
          </cell>
          <cell r="GK208">
            <v>100</v>
          </cell>
          <cell r="GL208">
            <v>2.75</v>
          </cell>
          <cell r="GM208">
            <v>24</v>
          </cell>
          <cell r="GN208">
            <v>88.54</v>
          </cell>
          <cell r="GO208">
            <v>0</v>
          </cell>
          <cell r="GQ208" t="str">
            <v>HDKM78175</v>
          </cell>
          <cell r="GR208">
            <v>0</v>
          </cell>
          <cell r="GU208">
            <v>0</v>
          </cell>
          <cell r="GV208">
            <v>24</v>
          </cell>
          <cell r="GW208">
            <v>100</v>
          </cell>
          <cell r="GX208">
            <v>0</v>
          </cell>
          <cell r="GZ208" t="str">
            <v>HDKM78175</v>
          </cell>
          <cell r="HA208">
            <v>8.4830000000000005</v>
          </cell>
          <cell r="HB208">
            <v>0</v>
          </cell>
          <cell r="HC208">
            <v>100</v>
          </cell>
          <cell r="HD208">
            <v>8.4830000000000005</v>
          </cell>
          <cell r="HE208">
            <v>24</v>
          </cell>
          <cell r="HF208">
            <v>64.650000000000006</v>
          </cell>
          <cell r="HG208">
            <v>0</v>
          </cell>
          <cell r="HI208" t="str">
            <v>HDKM78175</v>
          </cell>
          <cell r="HJ208">
            <v>1.75</v>
          </cell>
          <cell r="HK208">
            <v>0</v>
          </cell>
          <cell r="HL208">
            <v>100</v>
          </cell>
          <cell r="HM208">
            <v>1.75</v>
          </cell>
          <cell r="HN208">
            <v>24</v>
          </cell>
          <cell r="HO208">
            <v>92.71</v>
          </cell>
          <cell r="HP208">
            <v>0</v>
          </cell>
          <cell r="HR208" t="str">
            <v>HDKM78175</v>
          </cell>
          <cell r="HS208">
            <v>3.5830000000000002</v>
          </cell>
          <cell r="HT208">
            <v>0</v>
          </cell>
          <cell r="HU208">
            <v>100</v>
          </cell>
          <cell r="HV208">
            <v>3.5830000000000002</v>
          </cell>
          <cell r="HW208">
            <v>24</v>
          </cell>
          <cell r="HX208">
            <v>85.07</v>
          </cell>
          <cell r="HY208">
            <v>3.58</v>
          </cell>
          <cell r="IA208" t="str">
            <v>HDKM78175</v>
          </cell>
          <cell r="IB208">
            <v>0</v>
          </cell>
          <cell r="IE208">
            <v>0</v>
          </cell>
          <cell r="IF208">
            <v>24</v>
          </cell>
          <cell r="IG208">
            <v>100</v>
          </cell>
          <cell r="IH208">
            <v>0</v>
          </cell>
          <cell r="IJ208" t="str">
            <v>HDKM78175</v>
          </cell>
          <cell r="IK208">
            <v>2</v>
          </cell>
          <cell r="IL208">
            <v>0</v>
          </cell>
          <cell r="IM208">
            <v>100</v>
          </cell>
          <cell r="IN208">
            <v>2</v>
          </cell>
          <cell r="IO208">
            <v>24</v>
          </cell>
          <cell r="IP208">
            <v>91.67</v>
          </cell>
          <cell r="IQ208">
            <v>0</v>
          </cell>
        </row>
        <row r="209">
          <cell r="A209" t="str">
            <v>HDKM78188</v>
          </cell>
          <cell r="B209">
            <v>18.366</v>
          </cell>
          <cell r="C209">
            <v>0</v>
          </cell>
          <cell r="D209">
            <v>100</v>
          </cell>
          <cell r="E209">
            <v>18.366</v>
          </cell>
          <cell r="F209">
            <v>24</v>
          </cell>
          <cell r="G209">
            <v>23.48</v>
          </cell>
          <cell r="H209">
            <v>0</v>
          </cell>
          <cell r="J209" t="str">
            <v>HDKM78188</v>
          </cell>
          <cell r="K209">
            <v>4.9660000000000002</v>
          </cell>
          <cell r="L209">
            <v>0</v>
          </cell>
          <cell r="M209">
            <v>100</v>
          </cell>
          <cell r="N209">
            <v>4.9660000000000002</v>
          </cell>
          <cell r="O209">
            <v>24</v>
          </cell>
          <cell r="P209">
            <v>79.31</v>
          </cell>
          <cell r="Q209">
            <v>4.97</v>
          </cell>
          <cell r="S209" t="str">
            <v>HDKM78188</v>
          </cell>
          <cell r="T209">
            <v>9.1829999999999998</v>
          </cell>
          <cell r="U209">
            <v>100</v>
          </cell>
          <cell r="V209">
            <v>0</v>
          </cell>
          <cell r="W209">
            <v>9.1829999999999998</v>
          </cell>
          <cell r="X209">
            <v>24</v>
          </cell>
          <cell r="Y209">
            <v>61.74</v>
          </cell>
          <cell r="Z209">
            <v>0</v>
          </cell>
          <cell r="AB209" t="str">
            <v>HDKM78188</v>
          </cell>
          <cell r="AC209">
            <v>5.65</v>
          </cell>
          <cell r="AD209">
            <v>0</v>
          </cell>
          <cell r="AE209">
            <v>100</v>
          </cell>
          <cell r="AF209">
            <v>5.65</v>
          </cell>
          <cell r="AG209">
            <v>24</v>
          </cell>
          <cell r="AH209">
            <v>76.459999999999994</v>
          </cell>
          <cell r="AI209">
            <v>0</v>
          </cell>
          <cell r="AK209" t="str">
            <v>HDKM78188</v>
          </cell>
          <cell r="AL209">
            <v>5.883</v>
          </cell>
          <cell r="AM209">
            <v>0</v>
          </cell>
          <cell r="AN209">
            <v>100</v>
          </cell>
          <cell r="AO209">
            <v>5.883</v>
          </cell>
          <cell r="AP209">
            <v>24</v>
          </cell>
          <cell r="AQ209">
            <v>75.489999999999995</v>
          </cell>
          <cell r="AR209">
            <v>5.88</v>
          </cell>
          <cell r="AT209" t="str">
            <v>HDKM78188</v>
          </cell>
          <cell r="AU209">
            <v>10.433</v>
          </cell>
          <cell r="AV209">
            <v>0</v>
          </cell>
          <cell r="AW209">
            <v>100</v>
          </cell>
          <cell r="AX209">
            <v>10.433</v>
          </cell>
          <cell r="AY209">
            <v>24</v>
          </cell>
          <cell r="AZ209">
            <v>56.53</v>
          </cell>
          <cell r="BA209">
            <v>10.43</v>
          </cell>
          <cell r="BC209" t="str">
            <v>HDKM78188</v>
          </cell>
          <cell r="BD209">
            <v>10</v>
          </cell>
          <cell r="BE209">
            <v>100</v>
          </cell>
          <cell r="BF209">
            <v>0</v>
          </cell>
          <cell r="BG209">
            <v>10</v>
          </cell>
          <cell r="BH209">
            <v>24</v>
          </cell>
          <cell r="BI209">
            <v>58.33</v>
          </cell>
          <cell r="BJ209">
            <v>0</v>
          </cell>
          <cell r="BL209" t="str">
            <v>HDKM78188</v>
          </cell>
          <cell r="BM209">
            <v>24</v>
          </cell>
          <cell r="BN209">
            <v>100</v>
          </cell>
          <cell r="BO209">
            <v>0</v>
          </cell>
          <cell r="BP209">
            <v>24</v>
          </cell>
          <cell r="BQ209">
            <v>24</v>
          </cell>
          <cell r="BR209">
            <v>0</v>
          </cell>
          <cell r="BS209">
            <v>24</v>
          </cell>
          <cell r="BU209" t="str">
            <v>HDKM78188</v>
          </cell>
          <cell r="BV209">
            <v>24</v>
          </cell>
          <cell r="BW209">
            <v>100</v>
          </cell>
          <cell r="BX209">
            <v>0</v>
          </cell>
          <cell r="BY209">
            <v>24</v>
          </cell>
          <cell r="BZ209">
            <v>24</v>
          </cell>
          <cell r="CA209">
            <v>0</v>
          </cell>
          <cell r="CB209">
            <v>0</v>
          </cell>
          <cell r="CD209" t="str">
            <v>HDKM78188</v>
          </cell>
          <cell r="CE209">
            <v>24</v>
          </cell>
          <cell r="CF209">
            <v>100</v>
          </cell>
          <cell r="CG209">
            <v>0</v>
          </cell>
          <cell r="CH209">
            <v>24</v>
          </cell>
          <cell r="CI209">
            <v>24</v>
          </cell>
          <cell r="CJ209">
            <v>0</v>
          </cell>
          <cell r="CK209">
            <v>0</v>
          </cell>
          <cell r="CM209" t="str">
            <v>HDKM78188</v>
          </cell>
          <cell r="CN209">
            <v>14.733000000000001</v>
          </cell>
          <cell r="CO209">
            <v>100</v>
          </cell>
          <cell r="CP209">
            <v>0</v>
          </cell>
          <cell r="CQ209">
            <v>14.733000000000001</v>
          </cell>
          <cell r="CR209">
            <v>24</v>
          </cell>
          <cell r="CS209">
            <v>38.61</v>
          </cell>
          <cell r="CT209">
            <v>0</v>
          </cell>
          <cell r="CV209" t="str">
            <v>HDKM78188</v>
          </cell>
          <cell r="CW209">
            <v>3.55</v>
          </cell>
          <cell r="CX209">
            <v>0</v>
          </cell>
          <cell r="CY209">
            <v>100</v>
          </cell>
          <cell r="CZ209">
            <v>3.55</v>
          </cell>
          <cell r="DA209">
            <v>24</v>
          </cell>
          <cell r="DB209">
            <v>85.21</v>
          </cell>
          <cell r="DC209">
            <v>0</v>
          </cell>
          <cell r="DE209" t="str">
            <v>HDKM78188</v>
          </cell>
          <cell r="DF209">
            <v>13.717000000000001</v>
          </cell>
          <cell r="DG209">
            <v>0</v>
          </cell>
          <cell r="DH209">
            <v>100</v>
          </cell>
          <cell r="DI209">
            <v>13.717000000000001</v>
          </cell>
          <cell r="DJ209">
            <v>24</v>
          </cell>
          <cell r="DK209">
            <v>42.85</v>
          </cell>
          <cell r="DN209" t="str">
            <v>HDKM78188</v>
          </cell>
          <cell r="DO209">
            <v>24</v>
          </cell>
          <cell r="DP209">
            <v>0</v>
          </cell>
          <cell r="DQ209">
            <v>100</v>
          </cell>
          <cell r="DR209">
            <v>24</v>
          </cell>
          <cell r="DS209">
            <v>24</v>
          </cell>
          <cell r="DT209">
            <v>0</v>
          </cell>
          <cell r="DU209">
            <v>24</v>
          </cell>
          <cell r="DW209" t="str">
            <v>HDKM78188</v>
          </cell>
          <cell r="DX209">
            <v>17.933</v>
          </cell>
          <cell r="DY209">
            <v>0</v>
          </cell>
          <cell r="DZ209">
            <v>100</v>
          </cell>
          <cell r="EA209">
            <v>17.933</v>
          </cell>
          <cell r="EB209">
            <v>24</v>
          </cell>
          <cell r="EC209">
            <v>25.28</v>
          </cell>
          <cell r="ED209">
            <v>17.93</v>
          </cell>
          <cell r="EF209" t="str">
            <v>HDKM78188</v>
          </cell>
          <cell r="EG209">
            <v>0.91700000000000004</v>
          </cell>
          <cell r="EH209">
            <v>0</v>
          </cell>
          <cell r="EI209">
            <v>100</v>
          </cell>
          <cell r="EJ209">
            <v>0.91700000000000004</v>
          </cell>
          <cell r="EK209">
            <v>24</v>
          </cell>
          <cell r="EL209">
            <v>96.18</v>
          </cell>
          <cell r="EM209">
            <v>0</v>
          </cell>
          <cell r="EO209" t="str">
            <v>HDKM78188</v>
          </cell>
          <cell r="EP209">
            <v>5</v>
          </cell>
          <cell r="EQ209">
            <v>0</v>
          </cell>
          <cell r="ER209">
            <v>100</v>
          </cell>
          <cell r="ES209">
            <v>5</v>
          </cell>
          <cell r="ET209">
            <v>24</v>
          </cell>
          <cell r="EU209">
            <v>79.17</v>
          </cell>
          <cell r="EV209">
            <v>0</v>
          </cell>
          <cell r="EX209" t="str">
            <v>HDKM78188</v>
          </cell>
          <cell r="EY209">
            <v>1.3</v>
          </cell>
          <cell r="EZ209">
            <v>0</v>
          </cell>
          <cell r="FA209">
            <v>100</v>
          </cell>
          <cell r="FB209">
            <v>1.3</v>
          </cell>
          <cell r="FC209">
            <v>24</v>
          </cell>
          <cell r="FD209">
            <v>94.58</v>
          </cell>
          <cell r="FE209">
            <v>1.3</v>
          </cell>
          <cell r="FG209" t="str">
            <v>HDKM78188</v>
          </cell>
          <cell r="FH209">
            <v>0.53400000000000003</v>
          </cell>
          <cell r="FI209">
            <v>0</v>
          </cell>
          <cell r="FJ209">
            <v>100</v>
          </cell>
          <cell r="FK209">
            <v>0.53400000000000003</v>
          </cell>
          <cell r="FL209">
            <v>24</v>
          </cell>
          <cell r="FM209">
            <v>97.78</v>
          </cell>
          <cell r="FN209">
            <v>0.53</v>
          </cell>
          <cell r="FP209" t="str">
            <v>HDKM78188</v>
          </cell>
          <cell r="FQ209">
            <v>4.6829999999999998</v>
          </cell>
          <cell r="FR209">
            <v>0</v>
          </cell>
          <cell r="FS209">
            <v>100</v>
          </cell>
          <cell r="FT209">
            <v>4.6829999999999998</v>
          </cell>
          <cell r="FU209">
            <v>24</v>
          </cell>
          <cell r="FV209">
            <v>80.489999999999995</v>
          </cell>
          <cell r="FW209">
            <v>4.68</v>
          </cell>
          <cell r="FY209" t="str">
            <v>HDKM78188</v>
          </cell>
          <cell r="FZ209">
            <v>1.1499999999999999</v>
          </cell>
          <cell r="GA209">
            <v>0</v>
          </cell>
          <cell r="GB209">
            <v>100</v>
          </cell>
          <cell r="GC209">
            <v>2.1</v>
          </cell>
          <cell r="GD209">
            <v>24</v>
          </cell>
          <cell r="GE209">
            <v>91.25</v>
          </cell>
          <cell r="GF209">
            <v>0</v>
          </cell>
          <cell r="GH209" t="str">
            <v>HDKM78188</v>
          </cell>
          <cell r="GI209">
            <v>0</v>
          </cell>
          <cell r="GL209">
            <v>0</v>
          </cell>
          <cell r="GM209">
            <v>24</v>
          </cell>
          <cell r="GN209">
            <v>100</v>
          </cell>
          <cell r="GO209">
            <v>0</v>
          </cell>
          <cell r="GQ209" t="str">
            <v>HDKM78188</v>
          </cell>
          <cell r="GR209">
            <v>2.85</v>
          </cell>
          <cell r="GS209">
            <v>0</v>
          </cell>
          <cell r="GT209">
            <v>100</v>
          </cell>
          <cell r="GU209">
            <v>2.85</v>
          </cell>
          <cell r="GV209">
            <v>24</v>
          </cell>
          <cell r="GW209">
            <v>88.13</v>
          </cell>
          <cell r="GX209">
            <v>0</v>
          </cell>
          <cell r="GZ209" t="str">
            <v>HDKM78188</v>
          </cell>
          <cell r="HA209">
            <v>2.2829999999999999</v>
          </cell>
          <cell r="HB209">
            <v>78.099000000000004</v>
          </cell>
          <cell r="HC209">
            <v>21.901</v>
          </cell>
          <cell r="HD209">
            <v>2.2829999999999999</v>
          </cell>
          <cell r="HE209">
            <v>24</v>
          </cell>
          <cell r="HF209">
            <v>90.49</v>
          </cell>
          <cell r="HG209">
            <v>2.2799999999999998</v>
          </cell>
          <cell r="HI209" t="str">
            <v>HDKM78188</v>
          </cell>
          <cell r="HJ209">
            <v>0</v>
          </cell>
          <cell r="HM209">
            <v>12.816000000000001</v>
          </cell>
          <cell r="HN209">
            <v>24</v>
          </cell>
          <cell r="HO209">
            <v>46.6</v>
          </cell>
          <cell r="HP209">
            <v>0</v>
          </cell>
          <cell r="HR209" t="str">
            <v>HDKM78188</v>
          </cell>
          <cell r="HS209">
            <v>0</v>
          </cell>
          <cell r="HV209">
            <v>0</v>
          </cell>
          <cell r="HW209">
            <v>24</v>
          </cell>
          <cell r="HX209">
            <v>100</v>
          </cell>
          <cell r="HY209">
            <v>0</v>
          </cell>
          <cell r="IA209" t="str">
            <v>HDKM78188</v>
          </cell>
          <cell r="IB209">
            <v>0.58299999999999996</v>
          </cell>
          <cell r="IC209">
            <v>0</v>
          </cell>
          <cell r="ID209">
            <v>100</v>
          </cell>
          <cell r="IE209">
            <v>0.58299999999999996</v>
          </cell>
          <cell r="IF209">
            <v>24</v>
          </cell>
          <cell r="IG209">
            <v>97.57</v>
          </cell>
          <cell r="IH209">
            <v>0</v>
          </cell>
          <cell r="IJ209" t="str">
            <v>HDKM78188</v>
          </cell>
          <cell r="IK209">
            <v>0.93300000000000005</v>
          </cell>
          <cell r="IL209">
            <v>0</v>
          </cell>
          <cell r="IM209">
            <v>100</v>
          </cell>
          <cell r="IN209">
            <v>0.93300000000000005</v>
          </cell>
          <cell r="IO209">
            <v>24</v>
          </cell>
          <cell r="IP209">
            <v>96.11</v>
          </cell>
          <cell r="IQ209">
            <v>0</v>
          </cell>
        </row>
        <row r="210">
          <cell r="A210" t="str">
            <v>HDKM78198</v>
          </cell>
          <cell r="B210">
            <v>24</v>
          </cell>
          <cell r="C210">
            <v>100</v>
          </cell>
          <cell r="D210">
            <v>0</v>
          </cell>
          <cell r="E210">
            <v>24</v>
          </cell>
          <cell r="F210">
            <v>24</v>
          </cell>
          <cell r="G210">
            <v>0</v>
          </cell>
          <cell r="H210">
            <v>0</v>
          </cell>
          <cell r="J210" t="str">
            <v>HDKM78198</v>
          </cell>
          <cell r="K210">
            <v>24</v>
          </cell>
          <cell r="L210">
            <v>100</v>
          </cell>
          <cell r="M210">
            <v>0</v>
          </cell>
          <cell r="N210">
            <v>24</v>
          </cell>
          <cell r="O210">
            <v>24</v>
          </cell>
          <cell r="P210">
            <v>0</v>
          </cell>
          <cell r="Q210">
            <v>24</v>
          </cell>
          <cell r="S210" t="str">
            <v>HDKM78198</v>
          </cell>
          <cell r="T210">
            <v>24</v>
          </cell>
          <cell r="U210">
            <v>100</v>
          </cell>
          <cell r="V210">
            <v>0</v>
          </cell>
          <cell r="W210">
            <v>24</v>
          </cell>
          <cell r="X210">
            <v>24</v>
          </cell>
          <cell r="Y210">
            <v>0</v>
          </cell>
          <cell r="Z210">
            <v>0</v>
          </cell>
          <cell r="AB210" t="str">
            <v>HDKM78198</v>
          </cell>
          <cell r="AC210">
            <v>24</v>
          </cell>
          <cell r="AD210">
            <v>100</v>
          </cell>
          <cell r="AE210">
            <v>0</v>
          </cell>
          <cell r="AF210">
            <v>24</v>
          </cell>
          <cell r="AG210">
            <v>24</v>
          </cell>
          <cell r="AH210">
            <v>0</v>
          </cell>
          <cell r="AI210">
            <v>0</v>
          </cell>
          <cell r="AK210" t="str">
            <v>HDKM78198</v>
          </cell>
          <cell r="AL210">
            <v>24</v>
          </cell>
          <cell r="AM210">
            <v>100</v>
          </cell>
          <cell r="AN210">
            <v>0</v>
          </cell>
          <cell r="AO210">
            <v>24</v>
          </cell>
          <cell r="AP210">
            <v>24</v>
          </cell>
          <cell r="AQ210">
            <v>0</v>
          </cell>
          <cell r="AR210">
            <v>0</v>
          </cell>
          <cell r="AT210" t="str">
            <v>HDKM78198</v>
          </cell>
          <cell r="AU210">
            <v>24</v>
          </cell>
          <cell r="AV210">
            <v>100</v>
          </cell>
          <cell r="AW210">
            <v>0</v>
          </cell>
          <cell r="AX210">
            <v>24</v>
          </cell>
          <cell r="AY210">
            <v>24</v>
          </cell>
          <cell r="AZ210">
            <v>0</v>
          </cell>
          <cell r="BA210">
            <v>0</v>
          </cell>
          <cell r="BC210" t="str">
            <v>HDKM78198</v>
          </cell>
          <cell r="BD210">
            <v>24</v>
          </cell>
          <cell r="BE210">
            <v>100</v>
          </cell>
          <cell r="BF210">
            <v>0</v>
          </cell>
          <cell r="BG210">
            <v>24</v>
          </cell>
          <cell r="BH210">
            <v>24</v>
          </cell>
          <cell r="BI210">
            <v>0</v>
          </cell>
          <cell r="BJ210">
            <v>0</v>
          </cell>
          <cell r="BL210" t="str">
            <v>HDKM78198</v>
          </cell>
          <cell r="BM210">
            <v>24</v>
          </cell>
          <cell r="BN210">
            <v>100</v>
          </cell>
          <cell r="BO210">
            <v>0</v>
          </cell>
          <cell r="BP210">
            <v>24</v>
          </cell>
          <cell r="BQ210">
            <v>24</v>
          </cell>
          <cell r="BR210">
            <v>0</v>
          </cell>
          <cell r="BS210">
            <v>0</v>
          </cell>
          <cell r="BU210" t="str">
            <v>HDKM78198</v>
          </cell>
          <cell r="BV210">
            <v>24</v>
          </cell>
          <cell r="BW210">
            <v>100</v>
          </cell>
          <cell r="BX210">
            <v>0</v>
          </cell>
          <cell r="BY210">
            <v>24</v>
          </cell>
          <cell r="BZ210">
            <v>24</v>
          </cell>
          <cell r="CA210">
            <v>0</v>
          </cell>
          <cell r="CB210">
            <v>0</v>
          </cell>
          <cell r="CD210" t="str">
            <v>HDKM78198</v>
          </cell>
          <cell r="CE210">
            <v>24</v>
          </cell>
          <cell r="CF210">
            <v>100</v>
          </cell>
          <cell r="CG210">
            <v>0</v>
          </cell>
          <cell r="CH210">
            <v>24</v>
          </cell>
          <cell r="CI210">
            <v>24</v>
          </cell>
          <cell r="CJ210">
            <v>0</v>
          </cell>
          <cell r="CK210">
            <v>0</v>
          </cell>
          <cell r="CM210" t="str">
            <v>HDKM78198</v>
          </cell>
          <cell r="CN210">
            <v>0</v>
          </cell>
          <cell r="CQ210">
            <v>0</v>
          </cell>
          <cell r="CR210">
            <v>0</v>
          </cell>
          <cell r="CS210">
            <v>0</v>
          </cell>
          <cell r="CT210">
            <v>0</v>
          </cell>
          <cell r="CV210" t="str">
            <v>HDKM78198</v>
          </cell>
          <cell r="CW210">
            <v>0.8</v>
          </cell>
          <cell r="CX210">
            <v>0</v>
          </cell>
          <cell r="CY210">
            <v>100</v>
          </cell>
          <cell r="CZ210">
            <v>0.8</v>
          </cell>
          <cell r="DA210">
            <v>24</v>
          </cell>
          <cell r="DB210">
            <v>96.67</v>
          </cell>
          <cell r="DC210">
            <v>0</v>
          </cell>
          <cell r="DE210" t="str">
            <v>HDKM78198</v>
          </cell>
          <cell r="DF210">
            <v>0.68300000000000005</v>
          </cell>
          <cell r="DG210">
            <v>0</v>
          </cell>
          <cell r="DH210">
            <v>100</v>
          </cell>
          <cell r="DI210">
            <v>0.68300000000000005</v>
          </cell>
          <cell r="DJ210">
            <v>24</v>
          </cell>
          <cell r="DK210">
            <v>97.15</v>
          </cell>
          <cell r="DN210" t="str">
            <v>HDKM78198</v>
          </cell>
          <cell r="DO210">
            <v>1.2170000000000001</v>
          </cell>
          <cell r="DP210">
            <v>0</v>
          </cell>
          <cell r="DQ210">
            <v>100</v>
          </cell>
          <cell r="DR210">
            <v>1.2170000000000001</v>
          </cell>
          <cell r="DS210">
            <v>24</v>
          </cell>
          <cell r="DT210">
            <v>94.93</v>
          </cell>
          <cell r="DU210">
            <v>0</v>
          </cell>
          <cell r="DW210" t="str">
            <v>HDKM78198</v>
          </cell>
          <cell r="DX210">
            <v>0</v>
          </cell>
          <cell r="EA210">
            <v>0</v>
          </cell>
          <cell r="EB210">
            <v>24</v>
          </cell>
          <cell r="EC210">
            <v>100</v>
          </cell>
          <cell r="ED210">
            <v>0</v>
          </cell>
          <cell r="EF210" t="str">
            <v>HDKM78198</v>
          </cell>
          <cell r="EG210">
            <v>4.3159999999999998</v>
          </cell>
          <cell r="EH210">
            <v>55.213000000000001</v>
          </cell>
          <cell r="EI210">
            <v>44.786999999999999</v>
          </cell>
          <cell r="EJ210">
            <v>4.3159999999999998</v>
          </cell>
          <cell r="EK210">
            <v>24</v>
          </cell>
          <cell r="EL210">
            <v>82.02</v>
          </cell>
          <cell r="EM210">
            <v>4.32</v>
          </cell>
          <cell r="EO210" t="str">
            <v>HDKM78198</v>
          </cell>
          <cell r="EP210">
            <v>1.5669999999999999</v>
          </cell>
          <cell r="EQ210">
            <v>0</v>
          </cell>
          <cell r="ER210">
            <v>100</v>
          </cell>
          <cell r="ES210">
            <v>1.5669999999999999</v>
          </cell>
          <cell r="ET210">
            <v>24</v>
          </cell>
          <cell r="EU210">
            <v>93.47</v>
          </cell>
          <cell r="EV210">
            <v>0</v>
          </cell>
          <cell r="EX210" t="str">
            <v>HDKM78198</v>
          </cell>
          <cell r="EY210">
            <v>0</v>
          </cell>
          <cell r="FB210">
            <v>0</v>
          </cell>
          <cell r="FC210">
            <v>24</v>
          </cell>
          <cell r="FD210">
            <v>100</v>
          </cell>
          <cell r="FE210">
            <v>0</v>
          </cell>
          <cell r="FG210" t="str">
            <v>HDKM78198</v>
          </cell>
          <cell r="FH210">
            <v>0</v>
          </cell>
          <cell r="FK210">
            <v>0</v>
          </cell>
          <cell r="FL210">
            <v>24</v>
          </cell>
          <cell r="FM210">
            <v>100</v>
          </cell>
          <cell r="FN210">
            <v>0</v>
          </cell>
          <cell r="FP210" t="str">
            <v>HDKM78198</v>
          </cell>
          <cell r="FQ210">
            <v>0.56699999999999995</v>
          </cell>
          <cell r="FR210">
            <v>0</v>
          </cell>
          <cell r="FS210">
            <v>100</v>
          </cell>
          <cell r="FT210">
            <v>0.56699999999999995</v>
          </cell>
          <cell r="FU210">
            <v>24</v>
          </cell>
          <cell r="FV210">
            <v>97.64</v>
          </cell>
          <cell r="FW210">
            <v>0.56999999999999995</v>
          </cell>
          <cell r="FY210" t="str">
            <v>HDKM78198</v>
          </cell>
          <cell r="FZ210">
            <v>0</v>
          </cell>
          <cell r="GC210">
            <v>0</v>
          </cell>
          <cell r="GD210">
            <v>24</v>
          </cell>
          <cell r="GE210">
            <v>100</v>
          </cell>
          <cell r="GF210">
            <v>0</v>
          </cell>
          <cell r="GH210" t="str">
            <v>HDKM78198</v>
          </cell>
          <cell r="GI210">
            <v>0.56699999999999995</v>
          </cell>
          <cell r="GJ210">
            <v>0</v>
          </cell>
          <cell r="GK210">
            <v>100</v>
          </cell>
          <cell r="GL210">
            <v>0.56699999999999995</v>
          </cell>
          <cell r="GM210">
            <v>24</v>
          </cell>
          <cell r="GN210">
            <v>97.64</v>
          </cell>
          <cell r="GO210">
            <v>0</v>
          </cell>
          <cell r="GQ210" t="str">
            <v>HDKM78198</v>
          </cell>
          <cell r="GR210">
            <v>0.433</v>
          </cell>
          <cell r="GS210">
            <v>0</v>
          </cell>
          <cell r="GT210">
            <v>100</v>
          </cell>
          <cell r="GU210">
            <v>0.433</v>
          </cell>
          <cell r="GV210">
            <v>24</v>
          </cell>
          <cell r="GW210">
            <v>98.2</v>
          </cell>
          <cell r="GX210">
            <v>0</v>
          </cell>
          <cell r="GZ210" t="str">
            <v>HDKM78198</v>
          </cell>
          <cell r="HA210">
            <v>0.58299999999999996</v>
          </cell>
          <cell r="HB210">
            <v>0</v>
          </cell>
          <cell r="HC210">
            <v>100</v>
          </cell>
          <cell r="HD210">
            <v>0.58299999999999996</v>
          </cell>
          <cell r="HE210">
            <v>24</v>
          </cell>
          <cell r="HF210">
            <v>97.57</v>
          </cell>
          <cell r="HG210">
            <v>0.57999999999999996</v>
          </cell>
          <cell r="HI210" t="str">
            <v>HDKM78198</v>
          </cell>
          <cell r="HJ210">
            <v>0.317</v>
          </cell>
          <cell r="HK210">
            <v>0</v>
          </cell>
          <cell r="HL210">
            <v>100</v>
          </cell>
          <cell r="HM210">
            <v>0.317</v>
          </cell>
          <cell r="HN210">
            <v>24</v>
          </cell>
          <cell r="HO210">
            <v>98.68</v>
          </cell>
          <cell r="HP210">
            <v>0</v>
          </cell>
          <cell r="HR210" t="str">
            <v>HDKM78198</v>
          </cell>
          <cell r="HS210">
            <v>0.25</v>
          </cell>
          <cell r="HT210">
            <v>0</v>
          </cell>
          <cell r="HU210">
            <v>100</v>
          </cell>
          <cell r="HV210">
            <v>0.25</v>
          </cell>
          <cell r="HW210">
            <v>24</v>
          </cell>
          <cell r="HX210">
            <v>98.96</v>
          </cell>
          <cell r="HY210">
            <v>0</v>
          </cell>
          <cell r="IA210" t="str">
            <v>HDKM78198</v>
          </cell>
          <cell r="IB210">
            <v>0.6</v>
          </cell>
          <cell r="IC210">
            <v>0</v>
          </cell>
          <cell r="ID210">
            <v>100</v>
          </cell>
          <cell r="IE210">
            <v>0.6</v>
          </cell>
          <cell r="IF210">
            <v>24</v>
          </cell>
          <cell r="IG210">
            <v>97.5</v>
          </cell>
          <cell r="IH210">
            <v>0</v>
          </cell>
          <cell r="IJ210" t="str">
            <v>HDKM78198</v>
          </cell>
          <cell r="IK210">
            <v>4.851</v>
          </cell>
          <cell r="IL210">
            <v>0</v>
          </cell>
          <cell r="IM210">
            <v>100</v>
          </cell>
          <cell r="IN210">
            <v>4.851</v>
          </cell>
          <cell r="IO210">
            <v>24</v>
          </cell>
          <cell r="IP210">
            <v>79.790000000000006</v>
          </cell>
          <cell r="IQ210">
            <v>0</v>
          </cell>
        </row>
        <row r="211">
          <cell r="A211" t="str">
            <v>HDKM78199</v>
          </cell>
          <cell r="B211">
            <v>15.367000000000001</v>
          </cell>
          <cell r="C211">
            <v>0</v>
          </cell>
          <cell r="D211">
            <v>100</v>
          </cell>
          <cell r="E211">
            <v>15.367000000000001</v>
          </cell>
          <cell r="F211">
            <v>24</v>
          </cell>
          <cell r="G211">
            <v>35.97</v>
          </cell>
          <cell r="H211">
            <v>0</v>
          </cell>
          <cell r="J211" t="str">
            <v>HDKM78199</v>
          </cell>
          <cell r="K211">
            <v>20.099</v>
          </cell>
          <cell r="L211">
            <v>0</v>
          </cell>
          <cell r="M211">
            <v>100</v>
          </cell>
          <cell r="N211">
            <v>20.099</v>
          </cell>
          <cell r="O211">
            <v>24</v>
          </cell>
          <cell r="P211">
            <v>16.25</v>
          </cell>
          <cell r="Q211">
            <v>0</v>
          </cell>
          <cell r="S211" t="str">
            <v>HDKM78199</v>
          </cell>
          <cell r="T211">
            <v>14.95</v>
          </cell>
          <cell r="U211">
            <v>0</v>
          </cell>
          <cell r="V211">
            <v>100</v>
          </cell>
          <cell r="W211">
            <v>14.95</v>
          </cell>
          <cell r="X211">
            <v>24</v>
          </cell>
          <cell r="Y211">
            <v>37.71</v>
          </cell>
          <cell r="Z211">
            <v>0</v>
          </cell>
          <cell r="AB211" t="str">
            <v>HDKM78199</v>
          </cell>
          <cell r="AC211">
            <v>0</v>
          </cell>
          <cell r="AF211">
            <v>0</v>
          </cell>
          <cell r="AG211">
            <v>24</v>
          </cell>
          <cell r="AH211">
            <v>100</v>
          </cell>
          <cell r="AI211">
            <v>0</v>
          </cell>
          <cell r="AK211" t="str">
            <v>HDKM78199</v>
          </cell>
          <cell r="AL211">
            <v>20.5</v>
          </cell>
          <cell r="AM211">
            <v>66.745999999999995</v>
          </cell>
          <cell r="AN211">
            <v>33.253999999999998</v>
          </cell>
          <cell r="AO211">
            <v>20.5</v>
          </cell>
          <cell r="AP211">
            <v>24</v>
          </cell>
          <cell r="AQ211">
            <v>14.58</v>
          </cell>
          <cell r="AR211">
            <v>0</v>
          </cell>
          <cell r="AT211" t="str">
            <v>HDKM78199</v>
          </cell>
          <cell r="AU211">
            <v>16.649999999999999</v>
          </cell>
          <cell r="AV211">
            <v>100</v>
          </cell>
          <cell r="AW211">
            <v>0</v>
          </cell>
          <cell r="AX211">
            <v>16.649999999999999</v>
          </cell>
          <cell r="AY211">
            <v>24</v>
          </cell>
          <cell r="AZ211">
            <v>30.63</v>
          </cell>
          <cell r="BA211">
            <v>0</v>
          </cell>
          <cell r="BC211" t="str">
            <v>HDKM78199</v>
          </cell>
          <cell r="BD211">
            <v>0</v>
          </cell>
          <cell r="BG211">
            <v>0</v>
          </cell>
          <cell r="BH211">
            <v>24</v>
          </cell>
          <cell r="BI211">
            <v>100</v>
          </cell>
          <cell r="BJ211">
            <v>0</v>
          </cell>
          <cell r="BL211" t="str">
            <v>HDKM78199</v>
          </cell>
          <cell r="BM211">
            <v>4.3499999999999996</v>
          </cell>
          <cell r="BN211">
            <v>0</v>
          </cell>
          <cell r="BO211">
            <v>100</v>
          </cell>
          <cell r="BP211">
            <v>4.3499999999999996</v>
          </cell>
          <cell r="BQ211">
            <v>24</v>
          </cell>
          <cell r="BR211">
            <v>81.88</v>
          </cell>
          <cell r="BS211">
            <v>0</v>
          </cell>
          <cell r="BU211" t="str">
            <v>HDKM78199</v>
          </cell>
          <cell r="BV211">
            <v>8.5660000000000007</v>
          </cell>
          <cell r="BW211">
            <v>0</v>
          </cell>
          <cell r="BX211">
            <v>100</v>
          </cell>
          <cell r="BY211">
            <v>8.5660000000000007</v>
          </cell>
          <cell r="BZ211">
            <v>24</v>
          </cell>
          <cell r="CA211">
            <v>64.31</v>
          </cell>
          <cell r="CB211">
            <v>8.57</v>
          </cell>
          <cell r="CD211" t="str">
            <v>HDKM78199</v>
          </cell>
          <cell r="CE211">
            <v>3.0670000000000002</v>
          </cell>
          <cell r="CF211">
            <v>0</v>
          </cell>
          <cell r="CG211">
            <v>100</v>
          </cell>
          <cell r="CH211">
            <v>3.0670000000000002</v>
          </cell>
          <cell r="CI211">
            <v>24</v>
          </cell>
          <cell r="CJ211">
            <v>87.22</v>
          </cell>
          <cell r="CK211">
            <v>3.07</v>
          </cell>
          <cell r="CM211" t="str">
            <v>HDKM78199</v>
          </cell>
          <cell r="CN211">
            <v>0</v>
          </cell>
          <cell r="CQ211">
            <v>0</v>
          </cell>
          <cell r="CR211">
            <v>24</v>
          </cell>
          <cell r="CS211">
            <v>100</v>
          </cell>
          <cell r="CT211">
            <v>0</v>
          </cell>
          <cell r="CV211" t="str">
            <v>HDKM78199</v>
          </cell>
          <cell r="CW211">
            <v>0</v>
          </cell>
          <cell r="CZ211">
            <v>8.2509999999999994</v>
          </cell>
          <cell r="DA211">
            <v>24</v>
          </cell>
          <cell r="DB211">
            <v>65.62</v>
          </cell>
          <cell r="DC211">
            <v>0</v>
          </cell>
          <cell r="DE211" t="str">
            <v>HDKM78199</v>
          </cell>
          <cell r="DF211">
            <v>1.6</v>
          </cell>
          <cell r="DG211">
            <v>0</v>
          </cell>
          <cell r="DH211">
            <v>100</v>
          </cell>
          <cell r="DI211">
            <v>17.5</v>
          </cell>
          <cell r="DJ211">
            <v>24</v>
          </cell>
          <cell r="DK211">
            <v>27.08</v>
          </cell>
          <cell r="DN211" t="str">
            <v>HDKM78199</v>
          </cell>
          <cell r="DO211">
            <v>0</v>
          </cell>
          <cell r="DR211">
            <v>0</v>
          </cell>
          <cell r="DS211">
            <v>24</v>
          </cell>
          <cell r="DT211">
            <v>100</v>
          </cell>
          <cell r="DU211">
            <v>0</v>
          </cell>
          <cell r="DW211" t="str">
            <v>HDKM78199</v>
          </cell>
          <cell r="DX211">
            <v>16.533000000000001</v>
          </cell>
          <cell r="DY211">
            <v>0</v>
          </cell>
          <cell r="DZ211">
            <v>100</v>
          </cell>
          <cell r="EA211">
            <v>16.533000000000001</v>
          </cell>
          <cell r="EB211">
            <v>24</v>
          </cell>
          <cell r="EC211">
            <v>31.11</v>
          </cell>
          <cell r="ED211">
            <v>0</v>
          </cell>
          <cell r="EF211" t="str">
            <v>HDKM78199</v>
          </cell>
          <cell r="EG211">
            <v>11.401</v>
          </cell>
          <cell r="EH211">
            <v>0</v>
          </cell>
          <cell r="EI211">
            <v>100</v>
          </cell>
          <cell r="EJ211">
            <v>11.401</v>
          </cell>
          <cell r="EK211">
            <v>24</v>
          </cell>
          <cell r="EL211">
            <v>52.5</v>
          </cell>
          <cell r="EM211">
            <v>0</v>
          </cell>
          <cell r="EO211" t="str">
            <v>HDKM78199</v>
          </cell>
          <cell r="EP211">
            <v>24</v>
          </cell>
          <cell r="EQ211">
            <v>88.195999999999998</v>
          </cell>
          <cell r="ER211">
            <v>11.804</v>
          </cell>
          <cell r="ES211">
            <v>24</v>
          </cell>
          <cell r="ET211">
            <v>24</v>
          </cell>
          <cell r="EU211">
            <v>0</v>
          </cell>
          <cell r="EV211">
            <v>24</v>
          </cell>
          <cell r="EX211" t="str">
            <v>HDKM78199</v>
          </cell>
          <cell r="EY211">
            <v>24</v>
          </cell>
          <cell r="EZ211">
            <v>100</v>
          </cell>
          <cell r="FA211">
            <v>0</v>
          </cell>
          <cell r="FB211">
            <v>24</v>
          </cell>
          <cell r="FC211">
            <v>24</v>
          </cell>
          <cell r="FD211">
            <v>0</v>
          </cell>
          <cell r="FE211">
            <v>0</v>
          </cell>
          <cell r="FG211" t="str">
            <v>HDKM78199</v>
          </cell>
          <cell r="FH211">
            <v>24</v>
          </cell>
          <cell r="FI211">
            <v>100</v>
          </cell>
          <cell r="FJ211">
            <v>0</v>
          </cell>
          <cell r="FK211">
            <v>24</v>
          </cell>
          <cell r="FL211">
            <v>24</v>
          </cell>
          <cell r="FM211">
            <v>0</v>
          </cell>
          <cell r="FN211">
            <v>0</v>
          </cell>
          <cell r="FP211" t="str">
            <v>HDKM78199</v>
          </cell>
          <cell r="FQ211">
            <v>12.4</v>
          </cell>
          <cell r="FR211">
            <v>86.694000000000003</v>
          </cell>
          <cell r="FS211">
            <v>13.305999999999999</v>
          </cell>
          <cell r="FT211">
            <v>12.4</v>
          </cell>
          <cell r="FU211">
            <v>24</v>
          </cell>
          <cell r="FV211">
            <v>48.33</v>
          </cell>
          <cell r="FW211">
            <v>0</v>
          </cell>
          <cell r="FY211" t="str">
            <v>HDKM78199</v>
          </cell>
          <cell r="FZ211">
            <v>0</v>
          </cell>
          <cell r="GC211">
            <v>0</v>
          </cell>
          <cell r="GD211">
            <v>24</v>
          </cell>
          <cell r="GE211">
            <v>100</v>
          </cell>
          <cell r="GF211">
            <v>0</v>
          </cell>
          <cell r="GH211" t="str">
            <v>HDKM78199</v>
          </cell>
          <cell r="GI211">
            <v>3.6840000000000002</v>
          </cell>
          <cell r="GJ211">
            <v>0</v>
          </cell>
          <cell r="GK211">
            <v>100</v>
          </cell>
          <cell r="GL211">
            <v>3.6840000000000002</v>
          </cell>
          <cell r="GM211">
            <v>24</v>
          </cell>
          <cell r="GN211">
            <v>84.65</v>
          </cell>
          <cell r="GO211">
            <v>0</v>
          </cell>
          <cell r="GQ211" t="str">
            <v>HDKM78199</v>
          </cell>
          <cell r="GR211">
            <v>12.667</v>
          </cell>
          <cell r="GS211">
            <v>0</v>
          </cell>
          <cell r="GT211">
            <v>100</v>
          </cell>
          <cell r="GU211">
            <v>12.667</v>
          </cell>
          <cell r="GV211">
            <v>24</v>
          </cell>
          <cell r="GW211">
            <v>47.22</v>
          </cell>
          <cell r="GX211">
            <v>12.67</v>
          </cell>
          <cell r="GZ211" t="str">
            <v>HDKM78199</v>
          </cell>
          <cell r="HA211">
            <v>0</v>
          </cell>
          <cell r="HD211">
            <v>0</v>
          </cell>
          <cell r="HE211">
            <v>24</v>
          </cell>
          <cell r="HF211">
            <v>100</v>
          </cell>
          <cell r="HG211">
            <v>0</v>
          </cell>
          <cell r="HI211" t="str">
            <v>HDKM78199</v>
          </cell>
          <cell r="HJ211">
            <v>0.433</v>
          </cell>
          <cell r="HK211">
            <v>0</v>
          </cell>
          <cell r="HL211">
            <v>100</v>
          </cell>
          <cell r="HM211">
            <v>0.433</v>
          </cell>
          <cell r="HN211">
            <v>24</v>
          </cell>
          <cell r="HO211">
            <v>98.2</v>
          </cell>
          <cell r="HP211">
            <v>0</v>
          </cell>
          <cell r="HR211" t="str">
            <v>HDKM78199</v>
          </cell>
          <cell r="HS211">
            <v>0</v>
          </cell>
          <cell r="HV211">
            <v>0</v>
          </cell>
          <cell r="HW211">
            <v>24</v>
          </cell>
          <cell r="HX211">
            <v>100</v>
          </cell>
          <cell r="HY211">
            <v>0</v>
          </cell>
          <cell r="IA211" t="str">
            <v>HDKM78199</v>
          </cell>
          <cell r="IB211">
            <v>3.2330000000000001</v>
          </cell>
          <cell r="IC211">
            <v>0</v>
          </cell>
          <cell r="ID211">
            <v>100</v>
          </cell>
          <cell r="IE211">
            <v>3.2330000000000001</v>
          </cell>
          <cell r="IF211">
            <v>24</v>
          </cell>
          <cell r="IG211">
            <v>86.53</v>
          </cell>
          <cell r="IH211">
            <v>0</v>
          </cell>
          <cell r="IJ211" t="str">
            <v>HDKM78199</v>
          </cell>
          <cell r="IK211">
            <v>0</v>
          </cell>
          <cell r="IN211">
            <v>0</v>
          </cell>
          <cell r="IO211">
            <v>24</v>
          </cell>
          <cell r="IP211">
            <v>100</v>
          </cell>
          <cell r="IQ211">
            <v>0</v>
          </cell>
        </row>
        <row r="212">
          <cell r="A212" t="str">
            <v>HDKM78200</v>
          </cell>
          <cell r="B212">
            <v>7.75</v>
          </cell>
          <cell r="C212">
            <v>100</v>
          </cell>
          <cell r="D212">
            <v>0</v>
          </cell>
          <cell r="E212">
            <v>7.75</v>
          </cell>
          <cell r="F212">
            <v>24</v>
          </cell>
          <cell r="G212">
            <v>67.709999999999994</v>
          </cell>
          <cell r="H212">
            <v>0</v>
          </cell>
          <cell r="J212" t="str">
            <v>HDKM78200</v>
          </cell>
          <cell r="K212">
            <v>0.58299999999999996</v>
          </cell>
          <cell r="L212">
            <v>0</v>
          </cell>
          <cell r="M212">
            <v>100</v>
          </cell>
          <cell r="N212">
            <v>0.58299999999999996</v>
          </cell>
          <cell r="O212">
            <v>24</v>
          </cell>
          <cell r="P212">
            <v>97.57</v>
          </cell>
          <cell r="Q212">
            <v>0</v>
          </cell>
          <cell r="S212" t="str">
            <v>HDKM78200</v>
          </cell>
          <cell r="T212">
            <v>0</v>
          </cell>
          <cell r="W212">
            <v>0</v>
          </cell>
          <cell r="X212">
            <v>24</v>
          </cell>
          <cell r="Y212">
            <v>100</v>
          </cell>
          <cell r="Z212">
            <v>0</v>
          </cell>
          <cell r="AB212" t="str">
            <v>HDKM78200</v>
          </cell>
          <cell r="AC212">
            <v>0</v>
          </cell>
          <cell r="AF212">
            <v>0</v>
          </cell>
          <cell r="AG212">
            <v>24</v>
          </cell>
          <cell r="AH212">
            <v>100</v>
          </cell>
          <cell r="AI212">
            <v>0</v>
          </cell>
          <cell r="AK212" t="str">
            <v>HDKM78200</v>
          </cell>
          <cell r="AL212">
            <v>0</v>
          </cell>
          <cell r="AO212">
            <v>0</v>
          </cell>
          <cell r="AP212">
            <v>24</v>
          </cell>
          <cell r="AQ212">
            <v>100</v>
          </cell>
          <cell r="AR212">
            <v>0</v>
          </cell>
          <cell r="AT212" t="str">
            <v>HDKM78200</v>
          </cell>
          <cell r="AU212">
            <v>0</v>
          </cell>
          <cell r="AX212">
            <v>0</v>
          </cell>
          <cell r="AY212">
            <v>24</v>
          </cell>
          <cell r="AZ212">
            <v>100</v>
          </cell>
          <cell r="BA212">
            <v>0</v>
          </cell>
          <cell r="BC212" t="str">
            <v>HDKM78200</v>
          </cell>
          <cell r="BD212">
            <v>0</v>
          </cell>
          <cell r="BG212">
            <v>0</v>
          </cell>
          <cell r="BH212">
            <v>24</v>
          </cell>
          <cell r="BI212">
            <v>100</v>
          </cell>
          <cell r="BJ212">
            <v>0</v>
          </cell>
          <cell r="BL212" t="str">
            <v>HDKM78200</v>
          </cell>
          <cell r="BM212">
            <v>0</v>
          </cell>
          <cell r="BP212">
            <v>0</v>
          </cell>
          <cell r="BQ212">
            <v>24</v>
          </cell>
          <cell r="BR212">
            <v>100</v>
          </cell>
          <cell r="BS212">
            <v>0</v>
          </cell>
          <cell r="BU212" t="str">
            <v>HDKM78200</v>
          </cell>
          <cell r="BV212">
            <v>0</v>
          </cell>
          <cell r="BY212">
            <v>0</v>
          </cell>
          <cell r="BZ212">
            <v>24</v>
          </cell>
          <cell r="CA212">
            <v>100</v>
          </cell>
          <cell r="CB212">
            <v>0</v>
          </cell>
          <cell r="CD212" t="str">
            <v>HDKM78200</v>
          </cell>
          <cell r="CE212">
            <v>2.0329999999999999</v>
          </cell>
          <cell r="CF212">
            <v>0</v>
          </cell>
          <cell r="CG212">
            <v>100</v>
          </cell>
          <cell r="CH212">
            <v>2.0329999999999999</v>
          </cell>
          <cell r="CI212">
            <v>24</v>
          </cell>
          <cell r="CJ212">
            <v>91.53</v>
          </cell>
          <cell r="CK212">
            <v>0</v>
          </cell>
          <cell r="CM212" t="str">
            <v>HDKM78200</v>
          </cell>
          <cell r="CN212">
            <v>0</v>
          </cell>
          <cell r="CQ212">
            <v>0</v>
          </cell>
          <cell r="CR212">
            <v>24</v>
          </cell>
          <cell r="CS212">
            <v>100</v>
          </cell>
          <cell r="CT212">
            <v>0</v>
          </cell>
          <cell r="CV212" t="str">
            <v>HDKM78200</v>
          </cell>
          <cell r="CW212">
            <v>0</v>
          </cell>
          <cell r="CZ212">
            <v>0</v>
          </cell>
          <cell r="DA212">
            <v>24</v>
          </cell>
          <cell r="DB212">
            <v>100</v>
          </cell>
          <cell r="DC212">
            <v>0</v>
          </cell>
          <cell r="DE212" t="str">
            <v>HDKM78200</v>
          </cell>
          <cell r="DF212">
            <v>0</v>
          </cell>
          <cell r="DI212">
            <v>0</v>
          </cell>
          <cell r="DJ212">
            <v>24</v>
          </cell>
          <cell r="DK212">
            <v>100</v>
          </cell>
          <cell r="DN212" t="str">
            <v>HDKM78200</v>
          </cell>
          <cell r="DO212">
            <v>0</v>
          </cell>
          <cell r="DR212">
            <v>0</v>
          </cell>
          <cell r="DS212">
            <v>24</v>
          </cell>
          <cell r="DT212">
            <v>100</v>
          </cell>
          <cell r="DU212">
            <v>0</v>
          </cell>
          <cell r="DW212" t="str">
            <v>HDKM78200</v>
          </cell>
          <cell r="DX212">
            <v>4.4669999999999996</v>
          </cell>
          <cell r="DY212">
            <v>0</v>
          </cell>
          <cell r="DZ212">
            <v>100</v>
          </cell>
          <cell r="EA212">
            <v>4.4669999999999996</v>
          </cell>
          <cell r="EB212">
            <v>24</v>
          </cell>
          <cell r="EC212">
            <v>81.39</v>
          </cell>
          <cell r="ED212">
            <v>0</v>
          </cell>
          <cell r="EF212" t="str">
            <v>HDKM78200</v>
          </cell>
          <cell r="EG212">
            <v>2.1160000000000001</v>
          </cell>
          <cell r="EH212">
            <v>0</v>
          </cell>
          <cell r="EI212">
            <v>100</v>
          </cell>
          <cell r="EJ212">
            <v>2.1160000000000001</v>
          </cell>
          <cell r="EK212">
            <v>24</v>
          </cell>
          <cell r="EL212">
            <v>91.18</v>
          </cell>
          <cell r="EM212">
            <v>2.12</v>
          </cell>
          <cell r="EO212" t="str">
            <v>HDKM78200</v>
          </cell>
          <cell r="EP212">
            <v>0</v>
          </cell>
          <cell r="ES212">
            <v>0</v>
          </cell>
          <cell r="ET212">
            <v>24</v>
          </cell>
          <cell r="EU212">
            <v>100</v>
          </cell>
          <cell r="EV212">
            <v>0</v>
          </cell>
          <cell r="EX212" t="str">
            <v>HDKM78200</v>
          </cell>
          <cell r="EY212">
            <v>4.5</v>
          </cell>
          <cell r="EZ212">
            <v>100</v>
          </cell>
          <cell r="FA212">
            <v>0</v>
          </cell>
          <cell r="FB212">
            <v>4.5</v>
          </cell>
          <cell r="FC212">
            <v>24</v>
          </cell>
          <cell r="FD212">
            <v>81.25</v>
          </cell>
          <cell r="FE212">
            <v>0</v>
          </cell>
          <cell r="FG212" t="str">
            <v>HDKM78200</v>
          </cell>
          <cell r="FH212">
            <v>0</v>
          </cell>
          <cell r="FK212">
            <v>0</v>
          </cell>
          <cell r="FL212">
            <v>24</v>
          </cell>
          <cell r="FM212">
            <v>100</v>
          </cell>
          <cell r="FN212">
            <v>0</v>
          </cell>
          <cell r="FP212" t="str">
            <v>HDKM78200</v>
          </cell>
          <cell r="FQ212">
            <v>1.3</v>
          </cell>
          <cell r="FR212">
            <v>0</v>
          </cell>
          <cell r="FS212">
            <v>100</v>
          </cell>
          <cell r="FT212">
            <v>1.3</v>
          </cell>
          <cell r="FU212">
            <v>24</v>
          </cell>
          <cell r="FV212">
            <v>94.58</v>
          </cell>
          <cell r="FW212">
            <v>0</v>
          </cell>
          <cell r="FY212" t="str">
            <v>HDKM78200</v>
          </cell>
          <cell r="FZ212">
            <v>0</v>
          </cell>
          <cell r="GC212">
            <v>0</v>
          </cell>
          <cell r="GD212">
            <v>24</v>
          </cell>
          <cell r="GE212">
            <v>100</v>
          </cell>
          <cell r="GF212">
            <v>0</v>
          </cell>
          <cell r="GH212" t="str">
            <v>HDKM78200</v>
          </cell>
          <cell r="GI212">
            <v>0.56699999999999995</v>
          </cell>
          <cell r="GJ212">
            <v>0</v>
          </cell>
          <cell r="GK212">
            <v>100</v>
          </cell>
          <cell r="GL212">
            <v>0.56699999999999995</v>
          </cell>
          <cell r="GM212">
            <v>24</v>
          </cell>
          <cell r="GN212">
            <v>97.64</v>
          </cell>
          <cell r="GO212">
            <v>0</v>
          </cell>
          <cell r="GQ212" t="str">
            <v>HDKM78200</v>
          </cell>
          <cell r="GR212">
            <v>0.38300000000000001</v>
          </cell>
          <cell r="GS212">
            <v>0</v>
          </cell>
          <cell r="GT212">
            <v>100</v>
          </cell>
          <cell r="GU212">
            <v>0.38300000000000001</v>
          </cell>
          <cell r="GV212">
            <v>24</v>
          </cell>
          <cell r="GW212">
            <v>98.4</v>
          </cell>
          <cell r="GX212">
            <v>0</v>
          </cell>
          <cell r="GZ212" t="str">
            <v>HDKM78200</v>
          </cell>
          <cell r="HA212">
            <v>4.9829999999999997</v>
          </cell>
          <cell r="HB212">
            <v>0</v>
          </cell>
          <cell r="HC212">
            <v>100</v>
          </cell>
          <cell r="HD212">
            <v>4.9829999999999997</v>
          </cell>
          <cell r="HE212">
            <v>24</v>
          </cell>
          <cell r="HF212">
            <v>79.239999999999995</v>
          </cell>
          <cell r="HG212">
            <v>4.9800000000000004</v>
          </cell>
          <cell r="HI212" t="str">
            <v>HDKM78200</v>
          </cell>
          <cell r="HJ212">
            <v>7.15</v>
          </cell>
          <cell r="HK212">
            <v>0</v>
          </cell>
          <cell r="HL212">
            <v>100</v>
          </cell>
          <cell r="HM212">
            <v>7.15</v>
          </cell>
          <cell r="HN212">
            <v>24</v>
          </cell>
          <cell r="HO212">
            <v>70.209999999999994</v>
          </cell>
          <cell r="HP212">
            <v>7.15</v>
          </cell>
          <cell r="HR212" t="str">
            <v>HDKM78200</v>
          </cell>
          <cell r="HS212">
            <v>0</v>
          </cell>
          <cell r="HV212">
            <v>0</v>
          </cell>
          <cell r="HW212">
            <v>24</v>
          </cell>
          <cell r="HX212">
            <v>100</v>
          </cell>
          <cell r="HY212">
            <v>0</v>
          </cell>
          <cell r="IA212" t="str">
            <v>HDKM78200</v>
          </cell>
          <cell r="IB212">
            <v>0</v>
          </cell>
          <cell r="IE212">
            <v>0</v>
          </cell>
          <cell r="IF212">
            <v>24</v>
          </cell>
          <cell r="IG212">
            <v>100</v>
          </cell>
          <cell r="IH212">
            <v>0</v>
          </cell>
          <cell r="IJ212" t="str">
            <v>HDKM78200</v>
          </cell>
          <cell r="IK212">
            <v>1.383</v>
          </cell>
          <cell r="IL212">
            <v>0</v>
          </cell>
          <cell r="IM212">
            <v>100</v>
          </cell>
          <cell r="IN212">
            <v>1.383</v>
          </cell>
          <cell r="IO212">
            <v>24</v>
          </cell>
          <cell r="IP212">
            <v>94.24</v>
          </cell>
          <cell r="IQ212">
            <v>0</v>
          </cell>
        </row>
        <row r="213">
          <cell r="A213" t="str">
            <v>HDKM78204</v>
          </cell>
          <cell r="B213">
            <v>0.65</v>
          </cell>
          <cell r="C213">
            <v>0</v>
          </cell>
          <cell r="D213">
            <v>100</v>
          </cell>
          <cell r="E213">
            <v>0.65</v>
          </cell>
          <cell r="F213">
            <v>24</v>
          </cell>
          <cell r="G213">
            <v>97.29</v>
          </cell>
          <cell r="H213">
            <v>0</v>
          </cell>
          <cell r="J213" t="str">
            <v>HDKM78204</v>
          </cell>
          <cell r="K213">
            <v>0</v>
          </cell>
          <cell r="N213">
            <v>0</v>
          </cell>
          <cell r="O213">
            <v>24</v>
          </cell>
          <cell r="P213">
            <v>100</v>
          </cell>
          <cell r="Q213">
            <v>0</v>
          </cell>
          <cell r="S213" t="str">
            <v>HDKM78204</v>
          </cell>
          <cell r="T213">
            <v>3.766</v>
          </cell>
          <cell r="U213">
            <v>0</v>
          </cell>
          <cell r="V213">
            <v>100</v>
          </cell>
          <cell r="W213">
            <v>3.766</v>
          </cell>
          <cell r="X213">
            <v>24</v>
          </cell>
          <cell r="Y213">
            <v>84.31</v>
          </cell>
          <cell r="Z213">
            <v>3.77</v>
          </cell>
          <cell r="AB213" t="str">
            <v>HDKM78204</v>
          </cell>
          <cell r="AC213">
            <v>8.3330000000000002</v>
          </cell>
          <cell r="AD213">
            <v>0</v>
          </cell>
          <cell r="AE213">
            <v>100</v>
          </cell>
          <cell r="AF213">
            <v>8.3330000000000002</v>
          </cell>
          <cell r="AG213">
            <v>24</v>
          </cell>
          <cell r="AH213">
            <v>65.28</v>
          </cell>
          <cell r="AI213">
            <v>0</v>
          </cell>
          <cell r="AK213" t="str">
            <v>HDKM78204</v>
          </cell>
          <cell r="AL213">
            <v>3.9169999999999998</v>
          </cell>
          <cell r="AM213">
            <v>0</v>
          </cell>
          <cell r="AN213">
            <v>100</v>
          </cell>
          <cell r="AO213">
            <v>3.9169999999999998</v>
          </cell>
          <cell r="AP213">
            <v>24</v>
          </cell>
          <cell r="AQ213">
            <v>83.68</v>
          </cell>
          <cell r="AR213">
            <v>0</v>
          </cell>
          <cell r="AT213" t="str">
            <v>HDKM78204</v>
          </cell>
          <cell r="AU213">
            <v>0</v>
          </cell>
          <cell r="AX213">
            <v>0</v>
          </cell>
          <cell r="AY213">
            <v>24</v>
          </cell>
          <cell r="AZ213">
            <v>100</v>
          </cell>
          <cell r="BA213">
            <v>0</v>
          </cell>
          <cell r="BC213" t="str">
            <v>HDKM78204</v>
          </cell>
          <cell r="BD213">
            <v>3.3839999999999999</v>
          </cell>
          <cell r="BE213">
            <v>0</v>
          </cell>
          <cell r="BF213">
            <v>100</v>
          </cell>
          <cell r="BG213">
            <v>3.3839999999999999</v>
          </cell>
          <cell r="BH213">
            <v>24</v>
          </cell>
          <cell r="BI213">
            <v>85.9</v>
          </cell>
          <cell r="BJ213">
            <v>0</v>
          </cell>
          <cell r="BL213" t="str">
            <v>HDKM78204</v>
          </cell>
          <cell r="BM213">
            <v>7.383</v>
          </cell>
          <cell r="BN213">
            <v>0</v>
          </cell>
          <cell r="BO213">
            <v>100</v>
          </cell>
          <cell r="BP213">
            <v>7.383</v>
          </cell>
          <cell r="BQ213">
            <v>24</v>
          </cell>
          <cell r="BR213">
            <v>69.239999999999995</v>
          </cell>
          <cell r="BS213">
            <v>7.38</v>
          </cell>
          <cell r="BU213" t="str">
            <v>HDKM78204</v>
          </cell>
          <cell r="BV213">
            <v>0.6</v>
          </cell>
          <cell r="BW213">
            <v>0</v>
          </cell>
          <cell r="BX213">
            <v>100</v>
          </cell>
          <cell r="BY213">
            <v>0.6</v>
          </cell>
          <cell r="BZ213">
            <v>24</v>
          </cell>
          <cell r="CA213">
            <v>97.5</v>
          </cell>
          <cell r="CB213">
            <v>0</v>
          </cell>
          <cell r="CD213" t="str">
            <v>HDKM78204</v>
          </cell>
          <cell r="CE213">
            <v>9.1669999999999998</v>
          </cell>
          <cell r="CF213">
            <v>0</v>
          </cell>
          <cell r="CG213">
            <v>100</v>
          </cell>
          <cell r="CH213">
            <v>9.1669999999999998</v>
          </cell>
          <cell r="CI213">
            <v>24</v>
          </cell>
          <cell r="CJ213">
            <v>61.8</v>
          </cell>
          <cell r="CK213">
            <v>0</v>
          </cell>
          <cell r="CM213" t="str">
            <v>HDKM78204</v>
          </cell>
          <cell r="CN213">
            <v>0.83299999999999996</v>
          </cell>
          <cell r="CO213">
            <v>0</v>
          </cell>
          <cell r="CP213">
            <v>100</v>
          </cell>
          <cell r="CQ213">
            <v>0.83299999999999996</v>
          </cell>
          <cell r="CR213">
            <v>24</v>
          </cell>
          <cell r="CS213">
            <v>96.53</v>
          </cell>
          <cell r="CT213">
            <v>0.83</v>
          </cell>
          <cell r="CV213" t="str">
            <v>HDKM78204</v>
          </cell>
          <cell r="CW213">
            <v>0</v>
          </cell>
          <cell r="CZ213">
            <v>8.9990000000000006</v>
          </cell>
          <cell r="DA213">
            <v>24</v>
          </cell>
          <cell r="DB213">
            <v>62.5</v>
          </cell>
          <cell r="DC213">
            <v>0</v>
          </cell>
          <cell r="DE213" t="str">
            <v>HDKM78204</v>
          </cell>
          <cell r="DF213">
            <v>0</v>
          </cell>
          <cell r="DI213">
            <v>24</v>
          </cell>
          <cell r="DJ213">
            <v>24</v>
          </cell>
          <cell r="DK213">
            <v>0</v>
          </cell>
          <cell r="DN213" t="str">
            <v>HDKM78204</v>
          </cell>
          <cell r="DO213">
            <v>0</v>
          </cell>
          <cell r="DR213">
            <v>24</v>
          </cell>
          <cell r="DS213">
            <v>24</v>
          </cell>
          <cell r="DT213">
            <v>0</v>
          </cell>
          <cell r="DU213">
            <v>0</v>
          </cell>
          <cell r="DW213" t="str">
            <v>HDKM78204</v>
          </cell>
          <cell r="DX213">
            <v>0</v>
          </cell>
          <cell r="EA213">
            <v>24</v>
          </cell>
          <cell r="EB213">
            <v>24</v>
          </cell>
          <cell r="EC213">
            <v>0</v>
          </cell>
          <cell r="ED213">
            <v>0</v>
          </cell>
          <cell r="EF213" t="str">
            <v>HDKM78204</v>
          </cell>
          <cell r="EG213">
            <v>0</v>
          </cell>
          <cell r="EJ213">
            <v>24</v>
          </cell>
          <cell r="EK213">
            <v>24</v>
          </cell>
          <cell r="EL213">
            <v>0</v>
          </cell>
          <cell r="EM213">
            <v>0</v>
          </cell>
          <cell r="EO213" t="str">
            <v>HDKM78204</v>
          </cell>
          <cell r="EP213">
            <v>0</v>
          </cell>
          <cell r="ES213">
            <v>24</v>
          </cell>
          <cell r="ET213">
            <v>24</v>
          </cell>
          <cell r="EU213">
            <v>0</v>
          </cell>
          <cell r="EV213">
            <v>0</v>
          </cell>
          <cell r="EX213" t="str">
            <v>HDKM78204</v>
          </cell>
          <cell r="EY213">
            <v>0</v>
          </cell>
          <cell r="FB213">
            <v>24</v>
          </cell>
          <cell r="FC213">
            <v>24</v>
          </cell>
          <cell r="FD213">
            <v>0</v>
          </cell>
          <cell r="FE213">
            <v>0</v>
          </cell>
          <cell r="FG213" t="str">
            <v>HDKM78204</v>
          </cell>
          <cell r="FH213">
            <v>0</v>
          </cell>
          <cell r="FK213">
            <v>24</v>
          </cell>
          <cell r="FL213">
            <v>24</v>
          </cell>
          <cell r="FM213">
            <v>0</v>
          </cell>
          <cell r="FN213">
            <v>0</v>
          </cell>
          <cell r="FP213" t="str">
            <v>HDKM78204</v>
          </cell>
          <cell r="FQ213">
            <v>0</v>
          </cell>
          <cell r="FT213">
            <v>24</v>
          </cell>
          <cell r="FU213">
            <v>24</v>
          </cell>
          <cell r="FV213">
            <v>0</v>
          </cell>
          <cell r="FW213">
            <v>0</v>
          </cell>
          <cell r="FY213" t="str">
            <v>HDKM78204</v>
          </cell>
          <cell r="FZ213">
            <v>0</v>
          </cell>
          <cell r="GC213">
            <v>24</v>
          </cell>
          <cell r="GD213">
            <v>24</v>
          </cell>
          <cell r="GE213">
            <v>0</v>
          </cell>
          <cell r="GF213">
            <v>0</v>
          </cell>
          <cell r="GH213" t="str">
            <v>HDKM78204</v>
          </cell>
          <cell r="GI213">
            <v>0</v>
          </cell>
          <cell r="GL213">
            <v>24</v>
          </cell>
          <cell r="GM213">
            <v>24</v>
          </cell>
          <cell r="GN213">
            <v>0</v>
          </cell>
          <cell r="GO213">
            <v>0</v>
          </cell>
          <cell r="GQ213" t="str">
            <v>HDKM78204</v>
          </cell>
          <cell r="GR213">
            <v>0</v>
          </cell>
          <cell r="GU213">
            <v>24</v>
          </cell>
          <cell r="GV213">
            <v>24</v>
          </cell>
          <cell r="GW213">
            <v>0</v>
          </cell>
          <cell r="GX213">
            <v>0</v>
          </cell>
          <cell r="GZ213" t="str">
            <v>HDKM78204</v>
          </cell>
          <cell r="HA213">
            <v>0</v>
          </cell>
          <cell r="HD213">
            <v>24</v>
          </cell>
          <cell r="HE213">
            <v>24</v>
          </cell>
          <cell r="HF213">
            <v>0</v>
          </cell>
          <cell r="HG213">
            <v>0</v>
          </cell>
          <cell r="HI213" t="str">
            <v>HDKM78204</v>
          </cell>
          <cell r="HJ213">
            <v>0</v>
          </cell>
          <cell r="HM213">
            <v>24</v>
          </cell>
          <cell r="HN213">
            <v>24</v>
          </cell>
          <cell r="HO213">
            <v>0</v>
          </cell>
          <cell r="HP213">
            <v>0</v>
          </cell>
          <cell r="HR213" t="str">
            <v>HDKM78204</v>
          </cell>
          <cell r="HS213">
            <v>0</v>
          </cell>
          <cell r="HV213">
            <v>24</v>
          </cell>
          <cell r="HW213">
            <v>24</v>
          </cell>
          <cell r="HX213">
            <v>0</v>
          </cell>
          <cell r="HY213">
            <v>0</v>
          </cell>
          <cell r="IA213" t="str">
            <v>HDKM78204</v>
          </cell>
          <cell r="IB213">
            <v>0</v>
          </cell>
          <cell r="IE213">
            <v>24</v>
          </cell>
          <cell r="IF213">
            <v>24</v>
          </cell>
          <cell r="IG213">
            <v>0</v>
          </cell>
          <cell r="IH213">
            <v>0</v>
          </cell>
          <cell r="IJ213" t="str">
            <v>HDKM78204</v>
          </cell>
          <cell r="IK213">
            <v>0</v>
          </cell>
          <cell r="IN213">
            <v>24</v>
          </cell>
          <cell r="IO213">
            <v>24</v>
          </cell>
          <cell r="IP213">
            <v>0</v>
          </cell>
          <cell r="IQ213">
            <v>0</v>
          </cell>
        </row>
        <row r="214">
          <cell r="A214" t="str">
            <v>HDKM78218</v>
          </cell>
          <cell r="B214">
            <v>0</v>
          </cell>
          <cell r="E214">
            <v>0</v>
          </cell>
          <cell r="F214">
            <v>24</v>
          </cell>
          <cell r="G214">
            <v>100</v>
          </cell>
          <cell r="H214">
            <v>0</v>
          </cell>
          <cell r="J214" t="str">
            <v>HDKM78218</v>
          </cell>
          <cell r="K214">
            <v>1.1499999999999999</v>
          </cell>
          <cell r="L214">
            <v>0</v>
          </cell>
          <cell r="M214">
            <v>100</v>
          </cell>
          <cell r="N214">
            <v>1.1499999999999999</v>
          </cell>
          <cell r="O214">
            <v>24</v>
          </cell>
          <cell r="P214">
            <v>95.21</v>
          </cell>
          <cell r="Q214">
            <v>0</v>
          </cell>
          <cell r="S214" t="str">
            <v>HDKM78218</v>
          </cell>
          <cell r="T214">
            <v>0.95</v>
          </cell>
          <cell r="U214">
            <v>0</v>
          </cell>
          <cell r="V214">
            <v>100</v>
          </cell>
          <cell r="W214">
            <v>0.95</v>
          </cell>
          <cell r="X214">
            <v>24</v>
          </cell>
          <cell r="Y214">
            <v>96.04</v>
          </cell>
          <cell r="Z214">
            <v>0</v>
          </cell>
          <cell r="AB214" t="str">
            <v>HDKM78218</v>
          </cell>
          <cell r="AC214">
            <v>0</v>
          </cell>
          <cell r="AF214">
            <v>0</v>
          </cell>
          <cell r="AG214">
            <v>24</v>
          </cell>
          <cell r="AH214">
            <v>100</v>
          </cell>
          <cell r="AI214">
            <v>0</v>
          </cell>
          <cell r="AK214" t="str">
            <v>HDKM78218</v>
          </cell>
          <cell r="AL214">
            <v>0</v>
          </cell>
          <cell r="AO214">
            <v>0</v>
          </cell>
          <cell r="AP214">
            <v>24</v>
          </cell>
          <cell r="AQ214">
            <v>100</v>
          </cell>
          <cell r="AR214">
            <v>0</v>
          </cell>
          <cell r="AT214" t="str">
            <v>HDKM78218</v>
          </cell>
          <cell r="AU214">
            <v>11.632999999999999</v>
          </cell>
          <cell r="AV214">
            <v>0</v>
          </cell>
          <cell r="AW214">
            <v>100</v>
          </cell>
          <cell r="AX214">
            <v>11.632999999999999</v>
          </cell>
          <cell r="AY214">
            <v>24</v>
          </cell>
          <cell r="AZ214">
            <v>51.53</v>
          </cell>
          <cell r="BA214">
            <v>5.82</v>
          </cell>
          <cell r="BC214" t="str">
            <v>HDKM78218</v>
          </cell>
          <cell r="BD214">
            <v>13.917</v>
          </cell>
          <cell r="BE214">
            <v>0</v>
          </cell>
          <cell r="BF214">
            <v>100</v>
          </cell>
          <cell r="BG214">
            <v>13.917</v>
          </cell>
          <cell r="BH214">
            <v>24</v>
          </cell>
          <cell r="BI214">
            <v>42.01</v>
          </cell>
          <cell r="BJ214">
            <v>0</v>
          </cell>
          <cell r="BL214" t="str">
            <v>HDKM78218</v>
          </cell>
          <cell r="BM214">
            <v>9.5</v>
          </cell>
          <cell r="BN214">
            <v>44.031999999999996</v>
          </cell>
          <cell r="BO214">
            <v>55.968000000000004</v>
          </cell>
          <cell r="BP214">
            <v>9.5</v>
          </cell>
          <cell r="BQ214">
            <v>24</v>
          </cell>
          <cell r="BR214">
            <v>60.42</v>
          </cell>
          <cell r="BS214">
            <v>0</v>
          </cell>
          <cell r="BU214" t="str">
            <v>HDKM78218</v>
          </cell>
          <cell r="BV214">
            <v>0</v>
          </cell>
          <cell r="BY214">
            <v>0</v>
          </cell>
          <cell r="BZ214">
            <v>24</v>
          </cell>
          <cell r="CA214">
            <v>100</v>
          </cell>
          <cell r="CB214">
            <v>0</v>
          </cell>
          <cell r="CD214" t="str">
            <v>HDKM78218</v>
          </cell>
          <cell r="CE214">
            <v>0</v>
          </cell>
          <cell r="CH214">
            <v>0</v>
          </cell>
          <cell r="CI214">
            <v>24</v>
          </cell>
          <cell r="CJ214">
            <v>100</v>
          </cell>
          <cell r="CK214">
            <v>0</v>
          </cell>
          <cell r="CM214" t="str">
            <v>HDKM78218</v>
          </cell>
          <cell r="CN214">
            <v>0</v>
          </cell>
          <cell r="CQ214">
            <v>0</v>
          </cell>
          <cell r="CR214">
            <v>24</v>
          </cell>
          <cell r="CS214">
            <v>100</v>
          </cell>
          <cell r="CT214">
            <v>0</v>
          </cell>
          <cell r="CV214" t="str">
            <v>HDKM78218</v>
          </cell>
          <cell r="CW214">
            <v>0</v>
          </cell>
          <cell r="CZ214">
            <v>0</v>
          </cell>
          <cell r="DA214">
            <v>24</v>
          </cell>
          <cell r="DB214">
            <v>100</v>
          </cell>
          <cell r="DC214">
            <v>0</v>
          </cell>
          <cell r="DE214" t="str">
            <v>HDKM78218</v>
          </cell>
          <cell r="DF214">
            <v>0</v>
          </cell>
          <cell r="DI214">
            <v>0</v>
          </cell>
          <cell r="DJ214">
            <v>24</v>
          </cell>
          <cell r="DK214">
            <v>100</v>
          </cell>
          <cell r="DN214" t="str">
            <v>HDKM78218</v>
          </cell>
          <cell r="DO214">
            <v>0</v>
          </cell>
          <cell r="DR214">
            <v>0</v>
          </cell>
          <cell r="DS214">
            <v>24</v>
          </cell>
          <cell r="DT214">
            <v>100</v>
          </cell>
          <cell r="DU214">
            <v>0</v>
          </cell>
          <cell r="DW214" t="str">
            <v>HDKM78218</v>
          </cell>
          <cell r="DX214">
            <v>0</v>
          </cell>
          <cell r="EA214">
            <v>0</v>
          </cell>
          <cell r="EB214">
            <v>24</v>
          </cell>
          <cell r="EC214">
            <v>100</v>
          </cell>
          <cell r="ED214">
            <v>0</v>
          </cell>
          <cell r="EF214" t="str">
            <v>HDKM78218</v>
          </cell>
          <cell r="EG214">
            <v>0</v>
          </cell>
          <cell r="EJ214">
            <v>0</v>
          </cell>
          <cell r="EK214">
            <v>24</v>
          </cell>
          <cell r="EL214">
            <v>100</v>
          </cell>
          <cell r="EM214">
            <v>0</v>
          </cell>
          <cell r="EO214" t="str">
            <v>HDKM78218</v>
          </cell>
          <cell r="EP214">
            <v>0</v>
          </cell>
          <cell r="ES214">
            <v>0</v>
          </cell>
          <cell r="ET214">
            <v>24</v>
          </cell>
          <cell r="EU214">
            <v>100</v>
          </cell>
          <cell r="EV214">
            <v>0</v>
          </cell>
          <cell r="EX214" t="str">
            <v>HDKM78218</v>
          </cell>
          <cell r="EY214">
            <v>0.53300000000000003</v>
          </cell>
          <cell r="EZ214">
            <v>100</v>
          </cell>
          <cell r="FA214">
            <v>0</v>
          </cell>
          <cell r="FB214">
            <v>0.53300000000000003</v>
          </cell>
          <cell r="FC214">
            <v>24</v>
          </cell>
          <cell r="FD214">
            <v>97.78</v>
          </cell>
          <cell r="FE214">
            <v>0</v>
          </cell>
          <cell r="FG214" t="str">
            <v>HDKM78218</v>
          </cell>
          <cell r="FH214">
            <v>0</v>
          </cell>
          <cell r="FK214">
            <v>0</v>
          </cell>
          <cell r="FL214">
            <v>24</v>
          </cell>
          <cell r="FM214">
            <v>100</v>
          </cell>
          <cell r="FN214">
            <v>0</v>
          </cell>
          <cell r="FP214" t="str">
            <v>HDKM78218</v>
          </cell>
          <cell r="FQ214">
            <v>0</v>
          </cell>
          <cell r="FT214">
            <v>0</v>
          </cell>
          <cell r="FU214">
            <v>24</v>
          </cell>
          <cell r="FV214">
            <v>100</v>
          </cell>
          <cell r="FW214">
            <v>0</v>
          </cell>
          <cell r="FY214" t="str">
            <v>HDKM78218</v>
          </cell>
          <cell r="FZ214">
            <v>0.91700000000000004</v>
          </cell>
          <cell r="GA214">
            <v>0</v>
          </cell>
          <cell r="GB214">
            <v>100</v>
          </cell>
          <cell r="GC214">
            <v>0.91700000000000004</v>
          </cell>
          <cell r="GD214">
            <v>24</v>
          </cell>
          <cell r="GE214">
            <v>96.18</v>
          </cell>
          <cell r="GF214">
            <v>0</v>
          </cell>
          <cell r="GH214" t="str">
            <v>HDKM78218</v>
          </cell>
          <cell r="GI214">
            <v>0</v>
          </cell>
          <cell r="GL214">
            <v>0</v>
          </cell>
          <cell r="GM214">
            <v>24</v>
          </cell>
          <cell r="GN214">
            <v>100</v>
          </cell>
          <cell r="GO214">
            <v>0</v>
          </cell>
          <cell r="GQ214" t="str">
            <v>HDKM78218</v>
          </cell>
          <cell r="GR214">
            <v>10.882999999999999</v>
          </cell>
          <cell r="GS214">
            <v>100</v>
          </cell>
          <cell r="GT214">
            <v>0</v>
          </cell>
          <cell r="GU214">
            <v>10.882999999999999</v>
          </cell>
          <cell r="GV214">
            <v>24</v>
          </cell>
          <cell r="GW214">
            <v>54.65</v>
          </cell>
          <cell r="GX214">
            <v>0</v>
          </cell>
          <cell r="GZ214" t="str">
            <v>HDKM78218</v>
          </cell>
          <cell r="HA214">
            <v>0</v>
          </cell>
          <cell r="HD214">
            <v>0</v>
          </cell>
          <cell r="HE214">
            <v>24</v>
          </cell>
          <cell r="HF214">
            <v>100</v>
          </cell>
          <cell r="HG214">
            <v>0</v>
          </cell>
          <cell r="HI214" t="str">
            <v>HDKM78218</v>
          </cell>
          <cell r="HJ214">
            <v>0</v>
          </cell>
          <cell r="HM214">
            <v>0</v>
          </cell>
          <cell r="HN214">
            <v>24</v>
          </cell>
          <cell r="HO214">
            <v>100</v>
          </cell>
          <cell r="HP214">
            <v>0</v>
          </cell>
          <cell r="HR214" t="str">
            <v>HDKM78218</v>
          </cell>
          <cell r="HS214">
            <v>0</v>
          </cell>
          <cell r="HV214">
            <v>0</v>
          </cell>
          <cell r="HW214">
            <v>24</v>
          </cell>
          <cell r="HX214">
            <v>100</v>
          </cell>
          <cell r="HY214">
            <v>0</v>
          </cell>
          <cell r="IA214" t="str">
            <v>HDKM78218</v>
          </cell>
          <cell r="IB214">
            <v>1.883</v>
          </cell>
          <cell r="IC214">
            <v>0</v>
          </cell>
          <cell r="ID214">
            <v>100</v>
          </cell>
          <cell r="IE214">
            <v>1.883</v>
          </cell>
          <cell r="IF214">
            <v>24</v>
          </cell>
          <cell r="IG214">
            <v>92.15</v>
          </cell>
          <cell r="IH214">
            <v>0</v>
          </cell>
          <cell r="IJ214" t="str">
            <v>HDKM78218</v>
          </cell>
          <cell r="IK214">
            <v>0</v>
          </cell>
          <cell r="IN214">
            <v>0</v>
          </cell>
          <cell r="IO214">
            <v>24</v>
          </cell>
          <cell r="IP214">
            <v>100</v>
          </cell>
          <cell r="IQ214">
            <v>0</v>
          </cell>
        </row>
        <row r="215">
          <cell r="A215" t="str">
            <v>HDKM78219</v>
          </cell>
          <cell r="B215">
            <v>8.8840000000000003</v>
          </cell>
          <cell r="C215">
            <v>0</v>
          </cell>
          <cell r="D215">
            <v>100</v>
          </cell>
          <cell r="E215">
            <v>8.8840000000000003</v>
          </cell>
          <cell r="F215">
            <v>24</v>
          </cell>
          <cell r="G215">
            <v>62.98</v>
          </cell>
          <cell r="H215">
            <v>0</v>
          </cell>
          <cell r="J215" t="str">
            <v>HDKM78219</v>
          </cell>
          <cell r="K215">
            <v>13.5</v>
          </cell>
          <cell r="L215">
            <v>0</v>
          </cell>
          <cell r="M215">
            <v>100</v>
          </cell>
          <cell r="N215">
            <v>13.5</v>
          </cell>
          <cell r="O215">
            <v>24</v>
          </cell>
          <cell r="P215">
            <v>43.75</v>
          </cell>
          <cell r="Q215">
            <v>0</v>
          </cell>
          <cell r="S215" t="str">
            <v>HDKM78219</v>
          </cell>
          <cell r="T215">
            <v>19.433</v>
          </cell>
          <cell r="U215">
            <v>69.468999999999994</v>
          </cell>
          <cell r="V215">
            <v>30.530999999999999</v>
          </cell>
          <cell r="W215">
            <v>19.433</v>
          </cell>
          <cell r="X215">
            <v>24</v>
          </cell>
          <cell r="Y215">
            <v>19.03</v>
          </cell>
          <cell r="Z215">
            <v>0</v>
          </cell>
          <cell r="AB215" t="str">
            <v>HDKM78219</v>
          </cell>
          <cell r="AC215">
            <v>5.0999999999999996</v>
          </cell>
          <cell r="AD215">
            <v>0</v>
          </cell>
          <cell r="AE215">
            <v>100</v>
          </cell>
          <cell r="AF215">
            <v>5.0999999999999996</v>
          </cell>
          <cell r="AG215">
            <v>24</v>
          </cell>
          <cell r="AH215">
            <v>78.75</v>
          </cell>
          <cell r="AI215">
            <v>0</v>
          </cell>
          <cell r="AK215" t="str">
            <v>HDKM78219</v>
          </cell>
          <cell r="AL215">
            <v>11.5</v>
          </cell>
          <cell r="AM215">
            <v>0</v>
          </cell>
          <cell r="AN215">
            <v>100</v>
          </cell>
          <cell r="AO215">
            <v>11.5</v>
          </cell>
          <cell r="AP215">
            <v>24</v>
          </cell>
          <cell r="AQ215">
            <v>52.08</v>
          </cell>
          <cell r="AR215">
            <v>0</v>
          </cell>
          <cell r="AT215" t="str">
            <v>HDKM78219</v>
          </cell>
          <cell r="AU215">
            <v>11.250999999999999</v>
          </cell>
          <cell r="AV215">
            <v>0</v>
          </cell>
          <cell r="AW215">
            <v>100</v>
          </cell>
          <cell r="AX215">
            <v>11.250999999999999</v>
          </cell>
          <cell r="AY215">
            <v>24</v>
          </cell>
          <cell r="AZ215">
            <v>53.12</v>
          </cell>
          <cell r="BA215">
            <v>0</v>
          </cell>
          <cell r="BC215" t="str">
            <v>HDKM78219</v>
          </cell>
          <cell r="BD215">
            <v>22.067</v>
          </cell>
          <cell r="BE215">
            <v>0</v>
          </cell>
          <cell r="BF215">
            <v>100</v>
          </cell>
          <cell r="BG215">
            <v>22.067</v>
          </cell>
          <cell r="BH215">
            <v>24</v>
          </cell>
          <cell r="BI215">
            <v>8.0500000000000007</v>
          </cell>
          <cell r="BJ215">
            <v>22.07</v>
          </cell>
          <cell r="BL215" t="str">
            <v>HDKM78219</v>
          </cell>
          <cell r="BM215">
            <v>8</v>
          </cell>
          <cell r="BN215">
            <v>0</v>
          </cell>
          <cell r="BO215">
            <v>100</v>
          </cell>
          <cell r="BP215">
            <v>8</v>
          </cell>
          <cell r="BQ215">
            <v>24</v>
          </cell>
          <cell r="BR215">
            <v>66.67</v>
          </cell>
          <cell r="BS215">
            <v>0</v>
          </cell>
          <cell r="BU215" t="str">
            <v>HDKM78219</v>
          </cell>
          <cell r="BV215">
            <v>0</v>
          </cell>
          <cell r="BY215">
            <v>0</v>
          </cell>
          <cell r="BZ215">
            <v>24</v>
          </cell>
          <cell r="CA215">
            <v>100</v>
          </cell>
          <cell r="CB215">
            <v>0</v>
          </cell>
          <cell r="CD215" t="str">
            <v>HDKM78219</v>
          </cell>
          <cell r="CE215">
            <v>0</v>
          </cell>
          <cell r="CH215">
            <v>0</v>
          </cell>
          <cell r="CI215">
            <v>24</v>
          </cell>
          <cell r="CJ215">
            <v>100</v>
          </cell>
          <cell r="CK215">
            <v>0</v>
          </cell>
          <cell r="CM215" t="str">
            <v>HDKM78219</v>
          </cell>
          <cell r="CN215">
            <v>0</v>
          </cell>
          <cell r="CQ215">
            <v>0</v>
          </cell>
          <cell r="CR215">
            <v>24</v>
          </cell>
          <cell r="CS215">
            <v>100</v>
          </cell>
          <cell r="CT215">
            <v>0</v>
          </cell>
          <cell r="CV215" t="str">
            <v>HDKM78219</v>
          </cell>
          <cell r="CW215">
            <v>0</v>
          </cell>
          <cell r="CZ215">
            <v>0</v>
          </cell>
          <cell r="DA215">
            <v>24</v>
          </cell>
          <cell r="DB215">
            <v>100</v>
          </cell>
          <cell r="DC215">
            <v>0</v>
          </cell>
          <cell r="DE215" t="str">
            <v>HDKM78219</v>
          </cell>
          <cell r="DF215">
            <v>6.2830000000000004</v>
          </cell>
          <cell r="DG215">
            <v>0</v>
          </cell>
          <cell r="DH215">
            <v>100</v>
          </cell>
          <cell r="DI215">
            <v>6.2830000000000004</v>
          </cell>
          <cell r="DJ215">
            <v>24</v>
          </cell>
          <cell r="DK215">
            <v>73.819999999999993</v>
          </cell>
          <cell r="DN215" t="str">
            <v>HDKM78219</v>
          </cell>
          <cell r="DO215">
            <v>9.9</v>
          </cell>
          <cell r="DP215">
            <v>0</v>
          </cell>
          <cell r="DQ215">
            <v>100</v>
          </cell>
          <cell r="DR215">
            <v>14.016999999999999</v>
          </cell>
          <cell r="DS215">
            <v>24</v>
          </cell>
          <cell r="DT215">
            <v>41.6</v>
          </cell>
          <cell r="DU215">
            <v>0</v>
          </cell>
          <cell r="DW215" t="str">
            <v>HDKM78219</v>
          </cell>
          <cell r="DX215">
            <v>0</v>
          </cell>
          <cell r="EA215">
            <v>0</v>
          </cell>
          <cell r="EB215">
            <v>24</v>
          </cell>
          <cell r="EC215">
            <v>100</v>
          </cell>
          <cell r="ED215">
            <v>0</v>
          </cell>
          <cell r="EF215" t="str">
            <v>HDKM78219</v>
          </cell>
          <cell r="EG215">
            <v>2.367</v>
          </cell>
          <cell r="EH215">
            <v>0</v>
          </cell>
          <cell r="EI215">
            <v>100</v>
          </cell>
          <cell r="EJ215">
            <v>2.367</v>
          </cell>
          <cell r="EK215">
            <v>24</v>
          </cell>
          <cell r="EL215">
            <v>90.14</v>
          </cell>
          <cell r="EM215">
            <v>0</v>
          </cell>
          <cell r="EO215" t="str">
            <v>HDKM78219</v>
          </cell>
          <cell r="EP215">
            <v>1.7330000000000001</v>
          </cell>
          <cell r="EQ215">
            <v>0</v>
          </cell>
          <cell r="ER215">
            <v>100</v>
          </cell>
          <cell r="ES215">
            <v>1.7330000000000001</v>
          </cell>
          <cell r="ET215">
            <v>24</v>
          </cell>
          <cell r="EU215">
            <v>92.78</v>
          </cell>
          <cell r="EV215">
            <v>0</v>
          </cell>
          <cell r="EX215" t="str">
            <v>HDKM78219</v>
          </cell>
          <cell r="EY215">
            <v>1.167</v>
          </cell>
          <cell r="EZ215">
            <v>100</v>
          </cell>
          <cell r="FA215">
            <v>0</v>
          </cell>
          <cell r="FB215">
            <v>1.167</v>
          </cell>
          <cell r="FC215">
            <v>24</v>
          </cell>
          <cell r="FD215">
            <v>95.14</v>
          </cell>
          <cell r="FE215">
            <v>0</v>
          </cell>
          <cell r="FG215" t="str">
            <v>HDKM78219</v>
          </cell>
          <cell r="FH215">
            <v>0.73299999999999998</v>
          </cell>
          <cell r="FI215">
            <v>0</v>
          </cell>
          <cell r="FJ215">
            <v>100</v>
          </cell>
          <cell r="FK215">
            <v>0.73299999999999998</v>
          </cell>
          <cell r="FL215">
            <v>24</v>
          </cell>
          <cell r="FM215">
            <v>96.95</v>
          </cell>
          <cell r="FN215">
            <v>0.73</v>
          </cell>
          <cell r="FP215" t="str">
            <v>HDKM78219</v>
          </cell>
          <cell r="FQ215">
            <v>0</v>
          </cell>
          <cell r="FT215">
            <v>0</v>
          </cell>
          <cell r="FU215">
            <v>24</v>
          </cell>
          <cell r="FV215">
            <v>100</v>
          </cell>
          <cell r="FW215">
            <v>0</v>
          </cell>
          <cell r="FY215" t="str">
            <v>HDKM78219</v>
          </cell>
          <cell r="FZ215">
            <v>0.16700000000000001</v>
          </cell>
          <cell r="GA215">
            <v>0</v>
          </cell>
          <cell r="GB215">
            <v>100</v>
          </cell>
          <cell r="GC215">
            <v>0.16700000000000001</v>
          </cell>
          <cell r="GD215">
            <v>24</v>
          </cell>
          <cell r="GE215">
            <v>99.3</v>
          </cell>
          <cell r="GF215">
            <v>0</v>
          </cell>
          <cell r="GH215" t="str">
            <v>HDKM78219</v>
          </cell>
          <cell r="GI215">
            <v>0</v>
          </cell>
          <cell r="GL215">
            <v>0</v>
          </cell>
          <cell r="GM215">
            <v>24</v>
          </cell>
          <cell r="GN215">
            <v>100</v>
          </cell>
          <cell r="GO215">
            <v>0</v>
          </cell>
          <cell r="GQ215" t="str">
            <v>HDKM78219</v>
          </cell>
          <cell r="GR215">
            <v>0</v>
          </cell>
          <cell r="GU215">
            <v>0</v>
          </cell>
          <cell r="GV215">
            <v>24</v>
          </cell>
          <cell r="GW215">
            <v>100</v>
          </cell>
          <cell r="GX215">
            <v>0</v>
          </cell>
          <cell r="GZ215" t="str">
            <v>HDKM78219</v>
          </cell>
          <cell r="HA215">
            <v>0.65</v>
          </cell>
          <cell r="HB215">
            <v>0</v>
          </cell>
          <cell r="HC215">
            <v>100</v>
          </cell>
          <cell r="HD215">
            <v>0.65</v>
          </cell>
          <cell r="HE215">
            <v>24</v>
          </cell>
          <cell r="HF215">
            <v>97.29</v>
          </cell>
          <cell r="HG215">
            <v>0.65</v>
          </cell>
          <cell r="HI215" t="str">
            <v>HDKM78219</v>
          </cell>
          <cell r="HJ215">
            <v>1.9670000000000001</v>
          </cell>
          <cell r="HK215">
            <v>0</v>
          </cell>
          <cell r="HL215">
            <v>100</v>
          </cell>
          <cell r="HM215">
            <v>1.9670000000000001</v>
          </cell>
          <cell r="HN215">
            <v>24</v>
          </cell>
          <cell r="HO215">
            <v>91.8</v>
          </cell>
          <cell r="HP215">
            <v>0</v>
          </cell>
          <cell r="HR215" t="str">
            <v>HDKM78219</v>
          </cell>
          <cell r="HS215">
            <v>10.217000000000001</v>
          </cell>
          <cell r="HT215">
            <v>34.256999999999998</v>
          </cell>
          <cell r="HU215">
            <v>65.742999999999995</v>
          </cell>
          <cell r="HV215">
            <v>10.217000000000001</v>
          </cell>
          <cell r="HW215">
            <v>24</v>
          </cell>
          <cell r="HX215">
            <v>57.43</v>
          </cell>
          <cell r="HY215">
            <v>0</v>
          </cell>
          <cell r="IA215" t="str">
            <v>HDKM78219</v>
          </cell>
          <cell r="IB215">
            <v>18.167000000000002</v>
          </cell>
          <cell r="IC215">
            <v>0</v>
          </cell>
          <cell r="ID215">
            <v>100</v>
          </cell>
          <cell r="IE215">
            <v>18.167000000000002</v>
          </cell>
          <cell r="IF215">
            <v>24</v>
          </cell>
          <cell r="IG215">
            <v>24.3</v>
          </cell>
          <cell r="IH215">
            <v>18.170000000000002</v>
          </cell>
          <cell r="IJ215" t="str">
            <v>HDKM78219</v>
          </cell>
          <cell r="IK215">
            <v>5.4820000000000002</v>
          </cell>
          <cell r="IL215">
            <v>0</v>
          </cell>
          <cell r="IM215">
            <v>100</v>
          </cell>
          <cell r="IN215">
            <v>5.4820000000000002</v>
          </cell>
          <cell r="IO215">
            <v>24</v>
          </cell>
          <cell r="IP215">
            <v>77.16</v>
          </cell>
          <cell r="IQ215">
            <v>0</v>
          </cell>
        </row>
        <row r="216">
          <cell r="A216" t="str">
            <v>HDKM78220</v>
          </cell>
          <cell r="B216">
            <v>0</v>
          </cell>
          <cell r="E216">
            <v>0</v>
          </cell>
          <cell r="F216">
            <v>24</v>
          </cell>
          <cell r="G216">
            <v>100</v>
          </cell>
          <cell r="H216">
            <v>0</v>
          </cell>
          <cell r="J216" t="str">
            <v>HDKM78220</v>
          </cell>
          <cell r="K216">
            <v>0</v>
          </cell>
          <cell r="N216">
            <v>0</v>
          </cell>
          <cell r="O216">
            <v>24</v>
          </cell>
          <cell r="P216">
            <v>100</v>
          </cell>
          <cell r="Q216">
            <v>0</v>
          </cell>
          <cell r="S216" t="str">
            <v>HDKM78220</v>
          </cell>
          <cell r="T216">
            <v>0</v>
          </cell>
          <cell r="W216">
            <v>0</v>
          </cell>
          <cell r="X216">
            <v>24</v>
          </cell>
          <cell r="Y216">
            <v>100</v>
          </cell>
          <cell r="Z216">
            <v>0</v>
          </cell>
          <cell r="AB216" t="str">
            <v>HDKM78220</v>
          </cell>
          <cell r="AC216">
            <v>0.78300000000000003</v>
          </cell>
          <cell r="AD216">
            <v>0</v>
          </cell>
          <cell r="AE216">
            <v>100</v>
          </cell>
          <cell r="AF216">
            <v>0.78300000000000003</v>
          </cell>
          <cell r="AG216">
            <v>24</v>
          </cell>
          <cell r="AH216">
            <v>96.74</v>
          </cell>
          <cell r="AI216">
            <v>0.78</v>
          </cell>
          <cell r="AK216" t="str">
            <v>HDKM78220</v>
          </cell>
          <cell r="AL216">
            <v>1.05</v>
          </cell>
          <cell r="AM216">
            <v>0</v>
          </cell>
          <cell r="AN216">
            <v>100</v>
          </cell>
          <cell r="AO216">
            <v>1.05</v>
          </cell>
          <cell r="AP216">
            <v>24</v>
          </cell>
          <cell r="AQ216">
            <v>95.63</v>
          </cell>
          <cell r="AR216">
            <v>0</v>
          </cell>
          <cell r="AT216" t="str">
            <v>HDKM78220</v>
          </cell>
          <cell r="AU216">
            <v>0.55000000000000004</v>
          </cell>
          <cell r="AV216">
            <v>0</v>
          </cell>
          <cell r="AW216">
            <v>100</v>
          </cell>
          <cell r="AX216">
            <v>0.55000000000000004</v>
          </cell>
          <cell r="AY216">
            <v>24</v>
          </cell>
          <cell r="AZ216">
            <v>97.71</v>
          </cell>
          <cell r="BA216">
            <v>0.55000000000000004</v>
          </cell>
          <cell r="BC216" t="str">
            <v>HDKM78220</v>
          </cell>
          <cell r="BD216">
            <v>1.05</v>
          </cell>
          <cell r="BE216">
            <v>0</v>
          </cell>
          <cell r="BF216">
            <v>100</v>
          </cell>
          <cell r="BG216">
            <v>1.05</v>
          </cell>
          <cell r="BH216">
            <v>24</v>
          </cell>
          <cell r="BI216">
            <v>95.63</v>
          </cell>
          <cell r="BJ216">
            <v>0</v>
          </cell>
          <cell r="BL216" t="str">
            <v>HDKM78220</v>
          </cell>
          <cell r="BM216">
            <v>0</v>
          </cell>
          <cell r="BP216">
            <v>0</v>
          </cell>
          <cell r="BQ216">
            <v>24</v>
          </cell>
          <cell r="BR216">
            <v>100</v>
          </cell>
          <cell r="BS216">
            <v>0</v>
          </cell>
          <cell r="BU216" t="str">
            <v>HDKM78220</v>
          </cell>
          <cell r="BV216">
            <v>2</v>
          </cell>
          <cell r="BW216">
            <v>0</v>
          </cell>
          <cell r="BX216">
            <v>100</v>
          </cell>
          <cell r="BY216">
            <v>2</v>
          </cell>
          <cell r="BZ216">
            <v>24</v>
          </cell>
          <cell r="CA216">
            <v>91.67</v>
          </cell>
          <cell r="CB216">
            <v>0</v>
          </cell>
          <cell r="CD216" t="str">
            <v>HDKM78220</v>
          </cell>
          <cell r="CE216">
            <v>9.0340000000000007</v>
          </cell>
          <cell r="CF216">
            <v>0</v>
          </cell>
          <cell r="CG216">
            <v>100</v>
          </cell>
          <cell r="CH216">
            <v>9.0340000000000007</v>
          </cell>
          <cell r="CI216">
            <v>24</v>
          </cell>
          <cell r="CJ216">
            <v>62.36</v>
          </cell>
          <cell r="CK216">
            <v>0</v>
          </cell>
          <cell r="CM216" t="str">
            <v>HDKM78220</v>
          </cell>
          <cell r="CN216">
            <v>24</v>
          </cell>
          <cell r="CO216">
            <v>90.138000000000005</v>
          </cell>
          <cell r="CP216">
            <v>9.8629999999999995</v>
          </cell>
          <cell r="CQ216">
            <v>24</v>
          </cell>
          <cell r="CR216">
            <v>24</v>
          </cell>
          <cell r="CS216">
            <v>0</v>
          </cell>
          <cell r="CT216">
            <v>24</v>
          </cell>
          <cell r="CV216" t="str">
            <v>HDKM78220</v>
          </cell>
          <cell r="CW216">
            <v>24</v>
          </cell>
          <cell r="CX216">
            <v>100</v>
          </cell>
          <cell r="CY216">
            <v>0</v>
          </cell>
          <cell r="CZ216">
            <v>24</v>
          </cell>
          <cell r="DA216">
            <v>24</v>
          </cell>
          <cell r="DB216">
            <v>0</v>
          </cell>
          <cell r="DC216">
            <v>24</v>
          </cell>
          <cell r="DE216" t="str">
            <v>HDKM78220</v>
          </cell>
          <cell r="DF216">
            <v>24</v>
          </cell>
          <cell r="DG216">
            <v>100</v>
          </cell>
          <cell r="DH216">
            <v>0</v>
          </cell>
          <cell r="DI216">
            <v>24</v>
          </cell>
          <cell r="DJ216">
            <v>24</v>
          </cell>
          <cell r="DK216">
            <v>0</v>
          </cell>
          <cell r="DN216" t="str">
            <v>HDKM78220</v>
          </cell>
          <cell r="DO216">
            <v>24</v>
          </cell>
          <cell r="DP216">
            <v>100</v>
          </cell>
          <cell r="DQ216">
            <v>0</v>
          </cell>
          <cell r="DR216">
            <v>24</v>
          </cell>
          <cell r="DS216">
            <v>24</v>
          </cell>
          <cell r="DT216">
            <v>0</v>
          </cell>
          <cell r="DU216">
            <v>0</v>
          </cell>
          <cell r="DW216" t="str">
            <v>HDKM78220</v>
          </cell>
          <cell r="DX216">
            <v>23.082999999999998</v>
          </cell>
          <cell r="DY216">
            <v>100</v>
          </cell>
          <cell r="DZ216">
            <v>0</v>
          </cell>
          <cell r="EA216">
            <v>23.082999999999998</v>
          </cell>
          <cell r="EB216">
            <v>24</v>
          </cell>
          <cell r="EC216">
            <v>3.82</v>
          </cell>
          <cell r="ED216">
            <v>0</v>
          </cell>
          <cell r="EF216" t="str">
            <v>HDKM78220</v>
          </cell>
          <cell r="EG216">
            <v>0.16700000000000001</v>
          </cell>
          <cell r="EH216">
            <v>0</v>
          </cell>
          <cell r="EI216">
            <v>100</v>
          </cell>
          <cell r="EJ216">
            <v>0.66700000000000004</v>
          </cell>
          <cell r="EK216">
            <v>24</v>
          </cell>
          <cell r="EL216">
            <v>97.22</v>
          </cell>
          <cell r="EM216">
            <v>0</v>
          </cell>
          <cell r="EO216" t="str">
            <v>HDKM78220</v>
          </cell>
          <cell r="EP216">
            <v>0</v>
          </cell>
          <cell r="ES216">
            <v>0</v>
          </cell>
          <cell r="ET216">
            <v>24</v>
          </cell>
          <cell r="EU216">
            <v>100</v>
          </cell>
          <cell r="EV216">
            <v>0</v>
          </cell>
          <cell r="EX216" t="str">
            <v>HDKM78220</v>
          </cell>
          <cell r="EY216">
            <v>0</v>
          </cell>
          <cell r="FB216">
            <v>0</v>
          </cell>
          <cell r="FC216">
            <v>24</v>
          </cell>
          <cell r="FD216">
            <v>100</v>
          </cell>
          <cell r="FE216">
            <v>0</v>
          </cell>
          <cell r="FG216" t="str">
            <v>HDKM78220</v>
          </cell>
          <cell r="FH216">
            <v>0</v>
          </cell>
          <cell r="FK216">
            <v>0</v>
          </cell>
          <cell r="FL216">
            <v>24</v>
          </cell>
          <cell r="FM216">
            <v>100</v>
          </cell>
          <cell r="FN216">
            <v>0</v>
          </cell>
          <cell r="FP216" t="str">
            <v>HDKM78220</v>
          </cell>
          <cell r="FQ216">
            <v>0.98299999999999998</v>
          </cell>
          <cell r="FR216">
            <v>0</v>
          </cell>
          <cell r="FS216">
            <v>100</v>
          </cell>
          <cell r="FT216">
            <v>0.98299999999999998</v>
          </cell>
          <cell r="FU216">
            <v>24</v>
          </cell>
          <cell r="FV216">
            <v>95.9</v>
          </cell>
          <cell r="FW216">
            <v>0</v>
          </cell>
          <cell r="FY216" t="str">
            <v>HDKM78220</v>
          </cell>
          <cell r="FZ216">
            <v>3.617</v>
          </cell>
          <cell r="GA216">
            <v>0</v>
          </cell>
          <cell r="GB216">
            <v>100</v>
          </cell>
          <cell r="GC216">
            <v>3.617</v>
          </cell>
          <cell r="GD216">
            <v>24</v>
          </cell>
          <cell r="GE216">
            <v>84.93</v>
          </cell>
          <cell r="GF216">
            <v>0</v>
          </cell>
          <cell r="GH216" t="str">
            <v>HDKM78220</v>
          </cell>
          <cell r="GI216">
            <v>0.23300000000000001</v>
          </cell>
          <cell r="GJ216">
            <v>0</v>
          </cell>
          <cell r="GK216">
            <v>100</v>
          </cell>
          <cell r="GL216">
            <v>0.23300000000000001</v>
          </cell>
          <cell r="GM216">
            <v>24</v>
          </cell>
          <cell r="GN216">
            <v>99.03</v>
          </cell>
          <cell r="GO216">
            <v>0.23</v>
          </cell>
          <cell r="GQ216" t="str">
            <v>HDKM78220</v>
          </cell>
          <cell r="GR216">
            <v>0</v>
          </cell>
          <cell r="GU216">
            <v>0</v>
          </cell>
          <cell r="GV216">
            <v>24</v>
          </cell>
          <cell r="GW216">
            <v>100</v>
          </cell>
          <cell r="GX216">
            <v>0</v>
          </cell>
          <cell r="GZ216" t="str">
            <v>HDKM78220</v>
          </cell>
          <cell r="HA216">
            <v>0</v>
          </cell>
          <cell r="HD216">
            <v>0</v>
          </cell>
          <cell r="HE216">
            <v>24</v>
          </cell>
          <cell r="HF216">
            <v>100</v>
          </cell>
          <cell r="HG216">
            <v>0</v>
          </cell>
          <cell r="HI216" t="str">
            <v>HDKM78220</v>
          </cell>
          <cell r="HJ216">
            <v>0</v>
          </cell>
          <cell r="HM216">
            <v>4.1829999999999998</v>
          </cell>
          <cell r="HN216">
            <v>24</v>
          </cell>
          <cell r="HO216">
            <v>82.57</v>
          </cell>
          <cell r="HP216">
            <v>0</v>
          </cell>
          <cell r="HR216" t="str">
            <v>HDKM78220</v>
          </cell>
          <cell r="HS216">
            <v>9.5500000000000007</v>
          </cell>
          <cell r="HT216">
            <v>0</v>
          </cell>
          <cell r="HU216">
            <v>100</v>
          </cell>
          <cell r="HV216">
            <v>11.05</v>
          </cell>
          <cell r="HW216">
            <v>24</v>
          </cell>
          <cell r="HX216">
            <v>53.96</v>
          </cell>
          <cell r="HY216">
            <v>9.5500000000000007</v>
          </cell>
          <cell r="IA216" t="str">
            <v>HDKM78220</v>
          </cell>
          <cell r="IB216">
            <v>0</v>
          </cell>
          <cell r="IE216">
            <v>0</v>
          </cell>
          <cell r="IF216">
            <v>24</v>
          </cell>
          <cell r="IG216">
            <v>100</v>
          </cell>
          <cell r="IH216">
            <v>0</v>
          </cell>
          <cell r="IJ216" t="str">
            <v>HDKM78220</v>
          </cell>
          <cell r="IK216">
            <v>0</v>
          </cell>
          <cell r="IN216">
            <v>0</v>
          </cell>
          <cell r="IO216">
            <v>24</v>
          </cell>
          <cell r="IP216">
            <v>100</v>
          </cell>
          <cell r="IQ216">
            <v>0</v>
          </cell>
        </row>
        <row r="217">
          <cell r="A217" t="str">
            <v>HDKM78230</v>
          </cell>
          <cell r="B217">
            <v>24</v>
          </cell>
          <cell r="C217">
            <v>100</v>
          </cell>
          <cell r="D217">
            <v>0</v>
          </cell>
          <cell r="E217">
            <v>24</v>
          </cell>
          <cell r="F217">
            <v>24</v>
          </cell>
          <cell r="G217">
            <v>0</v>
          </cell>
          <cell r="H217">
            <v>0</v>
          </cell>
          <cell r="J217" t="str">
            <v>HDKM78230</v>
          </cell>
          <cell r="K217">
            <v>24</v>
          </cell>
          <cell r="L217">
            <v>100</v>
          </cell>
          <cell r="M217">
            <v>0</v>
          </cell>
          <cell r="N217">
            <v>24</v>
          </cell>
          <cell r="O217">
            <v>24</v>
          </cell>
          <cell r="P217">
            <v>0</v>
          </cell>
          <cell r="Q217">
            <v>0</v>
          </cell>
          <cell r="S217" t="str">
            <v>HDKM78230</v>
          </cell>
          <cell r="T217">
            <v>0</v>
          </cell>
          <cell r="W217">
            <v>0</v>
          </cell>
          <cell r="X217">
            <v>0</v>
          </cell>
          <cell r="Y217">
            <v>0</v>
          </cell>
          <cell r="Z217">
            <v>0</v>
          </cell>
          <cell r="AB217" t="str">
            <v>HDKM78230</v>
          </cell>
          <cell r="AC217">
            <v>1</v>
          </cell>
          <cell r="AD217">
            <v>100</v>
          </cell>
          <cell r="AE217">
            <v>0</v>
          </cell>
          <cell r="AF217">
            <v>1</v>
          </cell>
          <cell r="AG217">
            <v>24</v>
          </cell>
          <cell r="AH217">
            <v>95.83</v>
          </cell>
          <cell r="AI217">
            <v>0</v>
          </cell>
          <cell r="AK217" t="str">
            <v>HDKM78230</v>
          </cell>
          <cell r="AL217">
            <v>0</v>
          </cell>
          <cell r="AO217">
            <v>0</v>
          </cell>
          <cell r="AP217">
            <v>24</v>
          </cell>
          <cell r="AQ217">
            <v>100</v>
          </cell>
          <cell r="AR217">
            <v>0</v>
          </cell>
          <cell r="AT217" t="str">
            <v>HDKM78230</v>
          </cell>
          <cell r="AU217">
            <v>12.183999999999999</v>
          </cell>
          <cell r="AV217">
            <v>0</v>
          </cell>
          <cell r="AW217">
            <v>100</v>
          </cell>
          <cell r="AX217">
            <v>12.183999999999999</v>
          </cell>
          <cell r="AY217">
            <v>24</v>
          </cell>
          <cell r="AZ217">
            <v>49.23</v>
          </cell>
          <cell r="BA217">
            <v>0</v>
          </cell>
          <cell r="BC217" t="str">
            <v>HDKM78230</v>
          </cell>
          <cell r="BD217">
            <v>7.7510000000000003</v>
          </cell>
          <cell r="BE217">
            <v>0</v>
          </cell>
          <cell r="BF217">
            <v>100</v>
          </cell>
          <cell r="BG217">
            <v>7.7510000000000003</v>
          </cell>
          <cell r="BH217">
            <v>24</v>
          </cell>
          <cell r="BI217">
            <v>67.7</v>
          </cell>
          <cell r="BJ217">
            <v>0</v>
          </cell>
          <cell r="BL217" t="str">
            <v>HDKM78230</v>
          </cell>
          <cell r="BM217">
            <v>13.2</v>
          </cell>
          <cell r="BN217">
            <v>0</v>
          </cell>
          <cell r="BO217">
            <v>100</v>
          </cell>
          <cell r="BP217">
            <v>13.2</v>
          </cell>
          <cell r="BQ217">
            <v>24</v>
          </cell>
          <cell r="BR217">
            <v>45</v>
          </cell>
          <cell r="BS217">
            <v>13.2</v>
          </cell>
          <cell r="BU217" t="str">
            <v>HDKM78230</v>
          </cell>
          <cell r="BV217">
            <v>0.35</v>
          </cell>
          <cell r="BW217">
            <v>0</v>
          </cell>
          <cell r="BX217">
            <v>100</v>
          </cell>
          <cell r="BY217">
            <v>0.35</v>
          </cell>
          <cell r="BZ217">
            <v>24</v>
          </cell>
          <cell r="CA217">
            <v>98.54</v>
          </cell>
          <cell r="CB217">
            <v>0.35</v>
          </cell>
          <cell r="CD217" t="str">
            <v>HDKM78230</v>
          </cell>
          <cell r="CE217">
            <v>0</v>
          </cell>
          <cell r="CH217">
            <v>0</v>
          </cell>
          <cell r="CI217">
            <v>24</v>
          </cell>
          <cell r="CJ217">
            <v>100</v>
          </cell>
          <cell r="CK217">
            <v>0</v>
          </cell>
          <cell r="CM217" t="str">
            <v>HDKM78230</v>
          </cell>
          <cell r="CN217">
            <v>0</v>
          </cell>
          <cell r="CQ217">
            <v>0</v>
          </cell>
          <cell r="CR217">
            <v>24</v>
          </cell>
          <cell r="CS217">
            <v>100</v>
          </cell>
          <cell r="CT217">
            <v>0</v>
          </cell>
          <cell r="CV217" t="str">
            <v>HDKM78230</v>
          </cell>
          <cell r="CW217">
            <v>7.7169999999999996</v>
          </cell>
          <cell r="CX217">
            <v>0</v>
          </cell>
          <cell r="CY217">
            <v>100</v>
          </cell>
          <cell r="CZ217">
            <v>7.7169999999999996</v>
          </cell>
          <cell r="DA217">
            <v>24</v>
          </cell>
          <cell r="DB217">
            <v>67.849999999999994</v>
          </cell>
          <cell r="DC217">
            <v>0</v>
          </cell>
          <cell r="DE217" t="str">
            <v>HDKM78230</v>
          </cell>
          <cell r="DF217">
            <v>24</v>
          </cell>
          <cell r="DG217">
            <v>0</v>
          </cell>
          <cell r="DH217">
            <v>100</v>
          </cell>
          <cell r="DI217">
            <v>24</v>
          </cell>
          <cell r="DJ217">
            <v>24</v>
          </cell>
          <cell r="DK217">
            <v>0</v>
          </cell>
          <cell r="DN217" t="str">
            <v>HDKM78230</v>
          </cell>
          <cell r="DO217">
            <v>24</v>
          </cell>
          <cell r="DP217">
            <v>0</v>
          </cell>
          <cell r="DQ217">
            <v>100</v>
          </cell>
          <cell r="DR217">
            <v>24</v>
          </cell>
          <cell r="DS217">
            <v>24</v>
          </cell>
          <cell r="DT217">
            <v>0</v>
          </cell>
          <cell r="DU217">
            <v>0</v>
          </cell>
          <cell r="DW217" t="str">
            <v>HDKM78230</v>
          </cell>
          <cell r="DX217">
            <v>17.350000000000001</v>
          </cell>
          <cell r="DY217">
            <v>0</v>
          </cell>
          <cell r="DZ217">
            <v>100</v>
          </cell>
          <cell r="EA217">
            <v>17.350000000000001</v>
          </cell>
          <cell r="EB217">
            <v>24</v>
          </cell>
          <cell r="EC217">
            <v>27.71</v>
          </cell>
          <cell r="ED217">
            <v>17.350000000000001</v>
          </cell>
          <cell r="EF217" t="str">
            <v>HDKM78230</v>
          </cell>
          <cell r="EG217">
            <v>3.633</v>
          </cell>
          <cell r="EH217">
            <v>0</v>
          </cell>
          <cell r="EI217">
            <v>100</v>
          </cell>
          <cell r="EJ217">
            <v>3.633</v>
          </cell>
          <cell r="EK217">
            <v>24</v>
          </cell>
          <cell r="EL217">
            <v>84.86</v>
          </cell>
          <cell r="EM217">
            <v>0</v>
          </cell>
          <cell r="EO217" t="str">
            <v>HDKM78230</v>
          </cell>
          <cell r="EP217">
            <v>2.3839999999999999</v>
          </cell>
          <cell r="EQ217">
            <v>0</v>
          </cell>
          <cell r="ER217">
            <v>100</v>
          </cell>
          <cell r="ES217">
            <v>2.3839999999999999</v>
          </cell>
          <cell r="ET217">
            <v>24</v>
          </cell>
          <cell r="EU217">
            <v>90.07</v>
          </cell>
          <cell r="EV217">
            <v>0</v>
          </cell>
          <cell r="EX217" t="str">
            <v>HDKM78230</v>
          </cell>
          <cell r="EY217">
            <v>0.58299999999999996</v>
          </cell>
          <cell r="EZ217">
            <v>0</v>
          </cell>
          <cell r="FA217">
            <v>100</v>
          </cell>
          <cell r="FB217">
            <v>0.58299999999999996</v>
          </cell>
          <cell r="FC217">
            <v>24</v>
          </cell>
          <cell r="FD217">
            <v>97.57</v>
          </cell>
          <cell r="FE217">
            <v>0</v>
          </cell>
          <cell r="FG217" t="str">
            <v>HDKM78230</v>
          </cell>
          <cell r="FH217">
            <v>2.6850000000000001</v>
          </cell>
          <cell r="FI217">
            <v>0</v>
          </cell>
          <cell r="FJ217">
            <v>100</v>
          </cell>
          <cell r="FK217">
            <v>5.6849999999999996</v>
          </cell>
          <cell r="FL217">
            <v>24</v>
          </cell>
          <cell r="FM217">
            <v>76.31</v>
          </cell>
          <cell r="FN217">
            <v>2.69</v>
          </cell>
          <cell r="FP217" t="str">
            <v>HDKM78230</v>
          </cell>
          <cell r="FQ217">
            <v>1</v>
          </cell>
          <cell r="FR217">
            <v>0</v>
          </cell>
          <cell r="FS217">
            <v>100</v>
          </cell>
          <cell r="FT217">
            <v>1</v>
          </cell>
          <cell r="FU217">
            <v>24</v>
          </cell>
          <cell r="FV217">
            <v>95.83</v>
          </cell>
          <cell r="FW217">
            <v>0</v>
          </cell>
          <cell r="FY217" t="str">
            <v>HDKM78230</v>
          </cell>
          <cell r="FZ217">
            <v>1.5</v>
          </cell>
          <cell r="GA217">
            <v>0</v>
          </cell>
          <cell r="GB217">
            <v>100</v>
          </cell>
          <cell r="GC217">
            <v>1.5</v>
          </cell>
          <cell r="GD217">
            <v>24</v>
          </cell>
          <cell r="GE217">
            <v>93.75</v>
          </cell>
          <cell r="GF217">
            <v>0</v>
          </cell>
          <cell r="GH217" t="str">
            <v>HDKM78230</v>
          </cell>
          <cell r="GI217">
            <v>8.3840000000000003</v>
          </cell>
          <cell r="GJ217">
            <v>0</v>
          </cell>
          <cell r="GK217">
            <v>100</v>
          </cell>
          <cell r="GL217">
            <v>8.3840000000000003</v>
          </cell>
          <cell r="GM217">
            <v>24</v>
          </cell>
          <cell r="GN217">
            <v>65.069999999999993</v>
          </cell>
          <cell r="GO217">
            <v>8.3800000000000008</v>
          </cell>
          <cell r="GQ217" t="str">
            <v>HDKM78230</v>
          </cell>
          <cell r="GR217">
            <v>18.382999999999999</v>
          </cell>
          <cell r="GS217">
            <v>29.919</v>
          </cell>
          <cell r="GT217">
            <v>70.081000000000003</v>
          </cell>
          <cell r="GU217">
            <v>18.382999999999999</v>
          </cell>
          <cell r="GV217">
            <v>24</v>
          </cell>
          <cell r="GW217">
            <v>23.4</v>
          </cell>
          <cell r="GX217">
            <v>0</v>
          </cell>
          <cell r="GZ217" t="str">
            <v>HDKM78230</v>
          </cell>
          <cell r="HA217">
            <v>10.882999999999999</v>
          </cell>
          <cell r="HB217">
            <v>0</v>
          </cell>
          <cell r="HC217">
            <v>100</v>
          </cell>
          <cell r="HD217">
            <v>10.882999999999999</v>
          </cell>
          <cell r="HE217">
            <v>24</v>
          </cell>
          <cell r="HF217">
            <v>54.65</v>
          </cell>
          <cell r="HG217">
            <v>0</v>
          </cell>
          <cell r="HI217" t="str">
            <v>HDKM78230</v>
          </cell>
          <cell r="HJ217">
            <v>7.7839999999999998</v>
          </cell>
          <cell r="HK217">
            <v>0</v>
          </cell>
          <cell r="HL217">
            <v>100</v>
          </cell>
          <cell r="HM217">
            <v>7.7839999999999998</v>
          </cell>
          <cell r="HN217">
            <v>24</v>
          </cell>
          <cell r="HO217">
            <v>67.569999999999993</v>
          </cell>
          <cell r="HP217">
            <v>7.78</v>
          </cell>
          <cell r="HR217" t="str">
            <v>HDKM78230</v>
          </cell>
          <cell r="HS217">
            <v>0</v>
          </cell>
          <cell r="HV217">
            <v>0</v>
          </cell>
          <cell r="HW217">
            <v>24</v>
          </cell>
          <cell r="HX217">
            <v>100</v>
          </cell>
          <cell r="HY217">
            <v>0</v>
          </cell>
          <cell r="IA217" t="str">
            <v>HDKM78230</v>
          </cell>
          <cell r="IB217">
            <v>0</v>
          </cell>
          <cell r="IE217">
            <v>2.7829999999999999</v>
          </cell>
          <cell r="IF217">
            <v>24</v>
          </cell>
          <cell r="IG217">
            <v>88.4</v>
          </cell>
          <cell r="IH217">
            <v>0</v>
          </cell>
          <cell r="IJ217" t="str">
            <v>HDKM78230</v>
          </cell>
          <cell r="IK217">
            <v>0</v>
          </cell>
          <cell r="IN217">
            <v>0</v>
          </cell>
          <cell r="IO217">
            <v>24</v>
          </cell>
          <cell r="IP217">
            <v>100</v>
          </cell>
          <cell r="IQ217">
            <v>0</v>
          </cell>
        </row>
        <row r="218">
          <cell r="A218" t="str">
            <v>HDKM78237</v>
          </cell>
          <cell r="B218">
            <v>2.8170000000000002</v>
          </cell>
          <cell r="C218">
            <v>0</v>
          </cell>
          <cell r="D218">
            <v>100</v>
          </cell>
          <cell r="E218">
            <v>2.8170000000000002</v>
          </cell>
          <cell r="F218">
            <v>24</v>
          </cell>
          <cell r="G218">
            <v>88.26</v>
          </cell>
          <cell r="H218">
            <v>0</v>
          </cell>
          <cell r="J218" t="str">
            <v>HDKM78237</v>
          </cell>
          <cell r="K218">
            <v>0</v>
          </cell>
          <cell r="N218">
            <v>0</v>
          </cell>
          <cell r="O218">
            <v>24</v>
          </cell>
          <cell r="P218">
            <v>100</v>
          </cell>
          <cell r="Q218">
            <v>0</v>
          </cell>
          <cell r="S218" t="str">
            <v>HDKM78237</v>
          </cell>
          <cell r="T218">
            <v>5.2</v>
          </cell>
          <cell r="U218">
            <v>0</v>
          </cell>
          <cell r="V218">
            <v>100</v>
          </cell>
          <cell r="W218">
            <v>5.2</v>
          </cell>
          <cell r="X218">
            <v>24</v>
          </cell>
          <cell r="Y218">
            <v>78.33</v>
          </cell>
          <cell r="Z218">
            <v>5.2</v>
          </cell>
          <cell r="AB218" t="str">
            <v>HDKM78237</v>
          </cell>
          <cell r="AC218">
            <v>20.183</v>
          </cell>
          <cell r="AD218">
            <v>0</v>
          </cell>
          <cell r="AE218">
            <v>100</v>
          </cell>
          <cell r="AF218">
            <v>21.315999999999999</v>
          </cell>
          <cell r="AG218">
            <v>24</v>
          </cell>
          <cell r="AH218">
            <v>11.18</v>
          </cell>
          <cell r="AI218">
            <v>10.09</v>
          </cell>
          <cell r="AK218" t="str">
            <v>HDKM78237</v>
          </cell>
          <cell r="AL218">
            <v>21.3</v>
          </cell>
          <cell r="AM218">
            <v>99.61</v>
          </cell>
          <cell r="AN218">
            <v>0.39</v>
          </cell>
          <cell r="AO218">
            <v>21.3</v>
          </cell>
          <cell r="AP218">
            <v>24</v>
          </cell>
          <cell r="AQ218">
            <v>11.25</v>
          </cell>
          <cell r="AR218">
            <v>0</v>
          </cell>
          <cell r="AT218" t="str">
            <v>HDKM78237</v>
          </cell>
          <cell r="AU218">
            <v>0</v>
          </cell>
          <cell r="AX218">
            <v>0</v>
          </cell>
          <cell r="AY218">
            <v>24</v>
          </cell>
          <cell r="AZ218">
            <v>100</v>
          </cell>
          <cell r="BA218">
            <v>0</v>
          </cell>
          <cell r="BC218" t="str">
            <v>HDKM78237</v>
          </cell>
          <cell r="BD218">
            <v>2.2170000000000001</v>
          </cell>
          <cell r="BE218">
            <v>0</v>
          </cell>
          <cell r="BF218">
            <v>100</v>
          </cell>
          <cell r="BG218">
            <v>2.2170000000000001</v>
          </cell>
          <cell r="BH218">
            <v>24</v>
          </cell>
          <cell r="BI218">
            <v>90.76</v>
          </cell>
          <cell r="BJ218">
            <v>0</v>
          </cell>
          <cell r="BL218" t="str">
            <v>HDKM78237</v>
          </cell>
          <cell r="BM218">
            <v>0</v>
          </cell>
          <cell r="BP218">
            <v>5.85</v>
          </cell>
          <cell r="BQ218">
            <v>24</v>
          </cell>
          <cell r="BR218">
            <v>75.63</v>
          </cell>
          <cell r="BS218">
            <v>0</v>
          </cell>
          <cell r="BU218" t="str">
            <v>HDKM78237</v>
          </cell>
          <cell r="BV218">
            <v>3.45</v>
          </cell>
          <cell r="BW218">
            <v>0</v>
          </cell>
          <cell r="BX218">
            <v>100</v>
          </cell>
          <cell r="BY218">
            <v>3.45</v>
          </cell>
          <cell r="BZ218">
            <v>24</v>
          </cell>
          <cell r="CA218">
            <v>85.63</v>
          </cell>
          <cell r="CB218">
            <v>3.45</v>
          </cell>
          <cell r="CD218" t="str">
            <v>HDKM78237</v>
          </cell>
          <cell r="CE218">
            <v>13.117000000000001</v>
          </cell>
          <cell r="CF218">
            <v>0</v>
          </cell>
          <cell r="CG218">
            <v>100</v>
          </cell>
          <cell r="CH218">
            <v>13.117000000000001</v>
          </cell>
          <cell r="CI218">
            <v>24</v>
          </cell>
          <cell r="CJ218">
            <v>45.35</v>
          </cell>
          <cell r="CK218">
            <v>0</v>
          </cell>
          <cell r="CM218" t="str">
            <v>HDKM78237</v>
          </cell>
          <cell r="CN218">
            <v>0</v>
          </cell>
          <cell r="CQ218">
            <v>0</v>
          </cell>
          <cell r="CR218">
            <v>24</v>
          </cell>
          <cell r="CS218">
            <v>100</v>
          </cell>
          <cell r="CT218">
            <v>0</v>
          </cell>
          <cell r="CV218" t="str">
            <v>HDKM78237</v>
          </cell>
          <cell r="CW218">
            <v>0</v>
          </cell>
          <cell r="CZ218">
            <v>0</v>
          </cell>
          <cell r="DA218">
            <v>24</v>
          </cell>
          <cell r="DB218">
            <v>100</v>
          </cell>
          <cell r="DC218">
            <v>0</v>
          </cell>
          <cell r="DE218" t="str">
            <v>HDKM78237</v>
          </cell>
          <cell r="DF218">
            <v>0</v>
          </cell>
          <cell r="DI218">
            <v>0</v>
          </cell>
          <cell r="DJ218">
            <v>24</v>
          </cell>
          <cell r="DK218">
            <v>100</v>
          </cell>
          <cell r="DN218" t="str">
            <v>HDKM78237</v>
          </cell>
          <cell r="DO218">
            <v>0</v>
          </cell>
          <cell r="DR218">
            <v>0</v>
          </cell>
          <cell r="DS218">
            <v>24</v>
          </cell>
          <cell r="DT218">
            <v>100</v>
          </cell>
          <cell r="DU218">
            <v>0</v>
          </cell>
          <cell r="DW218" t="str">
            <v>HDKM78237</v>
          </cell>
          <cell r="DX218">
            <v>3.883</v>
          </cell>
          <cell r="DY218">
            <v>0</v>
          </cell>
          <cell r="DZ218">
            <v>100</v>
          </cell>
          <cell r="EA218">
            <v>3.883</v>
          </cell>
          <cell r="EB218">
            <v>24</v>
          </cell>
          <cell r="EC218">
            <v>83.82</v>
          </cell>
          <cell r="ED218">
            <v>3.88</v>
          </cell>
          <cell r="EF218" t="str">
            <v>HDKM78237</v>
          </cell>
          <cell r="EG218">
            <v>2.7170000000000001</v>
          </cell>
          <cell r="EH218">
            <v>0</v>
          </cell>
          <cell r="EI218">
            <v>100</v>
          </cell>
          <cell r="EJ218">
            <v>2.7170000000000001</v>
          </cell>
          <cell r="EK218">
            <v>24</v>
          </cell>
          <cell r="EL218">
            <v>88.68</v>
          </cell>
          <cell r="EM218">
            <v>0</v>
          </cell>
          <cell r="EO218" t="str">
            <v>HDKM78237</v>
          </cell>
          <cell r="EP218">
            <v>0.76700000000000002</v>
          </cell>
          <cell r="EQ218">
            <v>0</v>
          </cell>
          <cell r="ER218">
            <v>100</v>
          </cell>
          <cell r="ES218">
            <v>0.76700000000000002</v>
          </cell>
          <cell r="ET218">
            <v>24</v>
          </cell>
          <cell r="EU218">
            <v>96.8</v>
          </cell>
          <cell r="EV218">
            <v>0</v>
          </cell>
          <cell r="EX218" t="str">
            <v>HDKM78237</v>
          </cell>
          <cell r="EY218">
            <v>0</v>
          </cell>
          <cell r="FB218">
            <v>0</v>
          </cell>
          <cell r="FC218">
            <v>24</v>
          </cell>
          <cell r="FD218">
            <v>100</v>
          </cell>
          <cell r="FE218">
            <v>0</v>
          </cell>
          <cell r="FG218" t="str">
            <v>HDKM78237</v>
          </cell>
          <cell r="FH218">
            <v>0</v>
          </cell>
          <cell r="FK218">
            <v>0</v>
          </cell>
          <cell r="FL218">
            <v>24</v>
          </cell>
          <cell r="FM218">
            <v>100</v>
          </cell>
          <cell r="FN218">
            <v>0</v>
          </cell>
          <cell r="FP218" t="str">
            <v>HDKM78237</v>
          </cell>
          <cell r="FQ218">
            <v>0</v>
          </cell>
          <cell r="FT218">
            <v>0</v>
          </cell>
          <cell r="FU218">
            <v>24</v>
          </cell>
          <cell r="FV218">
            <v>100</v>
          </cell>
          <cell r="FW218">
            <v>0</v>
          </cell>
          <cell r="FY218" t="str">
            <v>HDKM78237</v>
          </cell>
          <cell r="FZ218">
            <v>0</v>
          </cell>
          <cell r="GC218">
            <v>0</v>
          </cell>
          <cell r="GD218">
            <v>24</v>
          </cell>
          <cell r="GE218">
            <v>100</v>
          </cell>
          <cell r="GF218">
            <v>0</v>
          </cell>
          <cell r="GH218" t="str">
            <v>HDKM78237</v>
          </cell>
          <cell r="GI218">
            <v>1</v>
          </cell>
          <cell r="GJ218">
            <v>0</v>
          </cell>
          <cell r="GK218">
            <v>100</v>
          </cell>
          <cell r="GL218">
            <v>1</v>
          </cell>
          <cell r="GM218">
            <v>24</v>
          </cell>
          <cell r="GN218">
            <v>95.83</v>
          </cell>
          <cell r="GO218">
            <v>0</v>
          </cell>
          <cell r="GQ218" t="str">
            <v>HDKM78237</v>
          </cell>
          <cell r="GR218">
            <v>0</v>
          </cell>
          <cell r="GU218">
            <v>0</v>
          </cell>
          <cell r="GV218">
            <v>24</v>
          </cell>
          <cell r="GW218">
            <v>100</v>
          </cell>
          <cell r="GX218">
            <v>0</v>
          </cell>
          <cell r="GZ218" t="str">
            <v>HDKM78237</v>
          </cell>
          <cell r="HA218">
            <v>1.2</v>
          </cell>
          <cell r="HB218">
            <v>100</v>
          </cell>
          <cell r="HC218">
            <v>0</v>
          </cell>
          <cell r="HD218">
            <v>1.2</v>
          </cell>
          <cell r="HE218">
            <v>24</v>
          </cell>
          <cell r="HF218">
            <v>95</v>
          </cell>
          <cell r="HG218">
            <v>0</v>
          </cell>
          <cell r="HI218" t="str">
            <v>HDKM78237</v>
          </cell>
          <cell r="HJ218">
            <v>0</v>
          </cell>
          <cell r="HM218">
            <v>0</v>
          </cell>
          <cell r="HN218">
            <v>24</v>
          </cell>
          <cell r="HO218">
            <v>100</v>
          </cell>
          <cell r="HP218">
            <v>0</v>
          </cell>
          <cell r="HR218" t="str">
            <v>HDKM78237</v>
          </cell>
          <cell r="HS218">
            <v>0</v>
          </cell>
          <cell r="HV218">
            <v>0</v>
          </cell>
          <cell r="HW218">
            <v>24</v>
          </cell>
          <cell r="HX218">
            <v>100</v>
          </cell>
          <cell r="HY218">
            <v>0</v>
          </cell>
          <cell r="IA218" t="str">
            <v>HDKM78237</v>
          </cell>
          <cell r="IB218">
            <v>0</v>
          </cell>
          <cell r="IE218">
            <v>0</v>
          </cell>
          <cell r="IF218">
            <v>24</v>
          </cell>
          <cell r="IG218">
            <v>100</v>
          </cell>
          <cell r="IH218">
            <v>0</v>
          </cell>
          <cell r="IJ218" t="str">
            <v>HDKM78237</v>
          </cell>
          <cell r="IK218">
            <v>0</v>
          </cell>
          <cell r="IN218">
            <v>0</v>
          </cell>
          <cell r="IO218">
            <v>24</v>
          </cell>
          <cell r="IP218">
            <v>100</v>
          </cell>
          <cell r="IQ218">
            <v>0</v>
          </cell>
        </row>
        <row r="219">
          <cell r="A219" t="str">
            <v>HDKM78278</v>
          </cell>
          <cell r="B219">
            <v>4.75</v>
          </cell>
          <cell r="C219">
            <v>100</v>
          </cell>
          <cell r="D219">
            <v>0</v>
          </cell>
          <cell r="E219">
            <v>4.75</v>
          </cell>
          <cell r="F219">
            <v>24</v>
          </cell>
          <cell r="G219">
            <v>80.209999999999994</v>
          </cell>
          <cell r="H219">
            <v>0</v>
          </cell>
          <cell r="J219" t="str">
            <v>HDKM78278</v>
          </cell>
          <cell r="K219">
            <v>0</v>
          </cell>
          <cell r="N219">
            <v>0</v>
          </cell>
          <cell r="O219">
            <v>24</v>
          </cell>
          <cell r="P219">
            <v>100</v>
          </cell>
          <cell r="Q219">
            <v>0</v>
          </cell>
          <cell r="S219" t="str">
            <v>HDKM78278</v>
          </cell>
          <cell r="T219">
            <v>0</v>
          </cell>
          <cell r="W219">
            <v>0</v>
          </cell>
          <cell r="X219">
            <v>24</v>
          </cell>
          <cell r="Y219">
            <v>100</v>
          </cell>
          <cell r="Z219">
            <v>0</v>
          </cell>
          <cell r="AB219" t="str">
            <v>HDKM78278</v>
          </cell>
          <cell r="AC219">
            <v>0</v>
          </cell>
          <cell r="AF219">
            <v>0</v>
          </cell>
          <cell r="AG219">
            <v>24</v>
          </cell>
          <cell r="AH219">
            <v>100</v>
          </cell>
          <cell r="AI219">
            <v>0</v>
          </cell>
          <cell r="AK219" t="str">
            <v>HDKM78278</v>
          </cell>
          <cell r="AL219">
            <v>0</v>
          </cell>
          <cell r="AO219">
            <v>0</v>
          </cell>
          <cell r="AP219">
            <v>24</v>
          </cell>
          <cell r="AQ219">
            <v>100</v>
          </cell>
          <cell r="AR219">
            <v>0</v>
          </cell>
          <cell r="AT219" t="str">
            <v>HDKM78278</v>
          </cell>
          <cell r="AU219">
            <v>0</v>
          </cell>
          <cell r="AX219">
            <v>0</v>
          </cell>
          <cell r="AY219">
            <v>24</v>
          </cell>
          <cell r="AZ219">
            <v>100</v>
          </cell>
          <cell r="BA219">
            <v>0</v>
          </cell>
          <cell r="BC219" t="str">
            <v>HDKM78278</v>
          </cell>
          <cell r="BD219">
            <v>0.7</v>
          </cell>
          <cell r="BE219">
            <v>0</v>
          </cell>
          <cell r="BF219">
            <v>100</v>
          </cell>
          <cell r="BG219">
            <v>0.7</v>
          </cell>
          <cell r="BH219">
            <v>24</v>
          </cell>
          <cell r="BI219">
            <v>97.08</v>
          </cell>
          <cell r="BJ219">
            <v>0</v>
          </cell>
          <cell r="BL219" t="str">
            <v>HDKM78278</v>
          </cell>
          <cell r="BM219">
            <v>0</v>
          </cell>
          <cell r="BP219">
            <v>14</v>
          </cell>
          <cell r="BQ219">
            <v>24</v>
          </cell>
          <cell r="BR219">
            <v>41.67</v>
          </cell>
          <cell r="BS219">
            <v>0</v>
          </cell>
          <cell r="BU219" t="str">
            <v>HDKM78278</v>
          </cell>
          <cell r="BV219">
            <v>0</v>
          </cell>
          <cell r="BY219">
            <v>1.7000000000000001E-2</v>
          </cell>
          <cell r="BZ219">
            <v>24</v>
          </cell>
          <cell r="CA219">
            <v>99.93</v>
          </cell>
          <cell r="CB219">
            <v>0</v>
          </cell>
          <cell r="CD219" t="str">
            <v>HDKM78278</v>
          </cell>
          <cell r="CE219">
            <v>0</v>
          </cell>
          <cell r="CH219">
            <v>0</v>
          </cell>
          <cell r="CI219">
            <v>24</v>
          </cell>
          <cell r="CJ219">
            <v>100</v>
          </cell>
          <cell r="CK219">
            <v>0</v>
          </cell>
          <cell r="CM219" t="str">
            <v>HDKM78278</v>
          </cell>
          <cell r="CN219">
            <v>0</v>
          </cell>
          <cell r="CQ219">
            <v>0</v>
          </cell>
          <cell r="CR219">
            <v>24</v>
          </cell>
          <cell r="CS219">
            <v>100</v>
          </cell>
          <cell r="CT219">
            <v>0</v>
          </cell>
          <cell r="CV219" t="str">
            <v>HDKM78278</v>
          </cell>
          <cell r="CW219">
            <v>0</v>
          </cell>
          <cell r="CZ219">
            <v>0</v>
          </cell>
          <cell r="DA219">
            <v>24</v>
          </cell>
          <cell r="DB219">
            <v>100</v>
          </cell>
          <cell r="DC219">
            <v>0</v>
          </cell>
          <cell r="DE219" t="str">
            <v>HDKM78278</v>
          </cell>
          <cell r="DF219">
            <v>3.0169999999999999</v>
          </cell>
          <cell r="DG219">
            <v>0</v>
          </cell>
          <cell r="DH219">
            <v>100</v>
          </cell>
          <cell r="DI219">
            <v>3.0169999999999999</v>
          </cell>
          <cell r="DJ219">
            <v>24</v>
          </cell>
          <cell r="DK219">
            <v>87.43</v>
          </cell>
          <cell r="DN219" t="str">
            <v>HDKM78278</v>
          </cell>
          <cell r="DO219">
            <v>1.1830000000000001</v>
          </cell>
          <cell r="DP219">
            <v>0</v>
          </cell>
          <cell r="DQ219">
            <v>100</v>
          </cell>
          <cell r="DR219">
            <v>1.1830000000000001</v>
          </cell>
          <cell r="DS219">
            <v>24</v>
          </cell>
          <cell r="DT219">
            <v>95.07</v>
          </cell>
          <cell r="DU219">
            <v>1.18</v>
          </cell>
          <cell r="DW219" t="str">
            <v>HDKM78278</v>
          </cell>
          <cell r="DX219">
            <v>2.2669999999999999</v>
          </cell>
          <cell r="DY219">
            <v>0</v>
          </cell>
          <cell r="DZ219">
            <v>100</v>
          </cell>
          <cell r="EA219">
            <v>2.2669999999999999</v>
          </cell>
          <cell r="EB219">
            <v>24</v>
          </cell>
          <cell r="EC219">
            <v>90.55</v>
          </cell>
          <cell r="ED219">
            <v>2.27</v>
          </cell>
          <cell r="EF219" t="str">
            <v>HDKM78278</v>
          </cell>
          <cell r="EG219">
            <v>0.433</v>
          </cell>
          <cell r="EH219">
            <v>0</v>
          </cell>
          <cell r="EI219">
            <v>100</v>
          </cell>
          <cell r="EJ219">
            <v>0.433</v>
          </cell>
          <cell r="EK219">
            <v>24</v>
          </cell>
          <cell r="EL219">
            <v>98.2</v>
          </cell>
          <cell r="EM219">
            <v>0</v>
          </cell>
          <cell r="EO219" t="str">
            <v>HDKM78278</v>
          </cell>
          <cell r="EP219">
            <v>0</v>
          </cell>
          <cell r="ES219">
            <v>0</v>
          </cell>
          <cell r="ET219">
            <v>24</v>
          </cell>
          <cell r="EU219">
            <v>100</v>
          </cell>
          <cell r="EV219">
            <v>0</v>
          </cell>
          <cell r="EX219" t="str">
            <v>HDKM78278</v>
          </cell>
          <cell r="EY219">
            <v>0</v>
          </cell>
          <cell r="FB219">
            <v>0</v>
          </cell>
          <cell r="FC219">
            <v>24</v>
          </cell>
          <cell r="FD219">
            <v>100</v>
          </cell>
          <cell r="FE219">
            <v>0</v>
          </cell>
          <cell r="FG219" t="str">
            <v>HDKM78278</v>
          </cell>
          <cell r="FH219">
            <v>8.3000000000000004E-2</v>
          </cell>
          <cell r="FI219">
            <v>0</v>
          </cell>
          <cell r="FJ219">
            <v>100</v>
          </cell>
          <cell r="FK219">
            <v>13.5</v>
          </cell>
          <cell r="FL219">
            <v>24</v>
          </cell>
          <cell r="FM219">
            <v>43.75</v>
          </cell>
          <cell r="FN219">
            <v>0</v>
          </cell>
          <cell r="FP219" t="str">
            <v>HDKM78278</v>
          </cell>
          <cell r="FQ219">
            <v>2.6</v>
          </cell>
          <cell r="FR219">
            <v>100</v>
          </cell>
          <cell r="FS219">
            <v>0</v>
          </cell>
          <cell r="FT219">
            <v>2.6</v>
          </cell>
          <cell r="FU219">
            <v>24</v>
          </cell>
          <cell r="FV219">
            <v>89.17</v>
          </cell>
          <cell r="FW219">
            <v>0</v>
          </cell>
          <cell r="FY219" t="str">
            <v>HDKM78278</v>
          </cell>
          <cell r="FZ219">
            <v>1.9</v>
          </cell>
          <cell r="GA219">
            <v>0</v>
          </cell>
          <cell r="GB219">
            <v>100</v>
          </cell>
          <cell r="GC219">
            <v>1.9</v>
          </cell>
          <cell r="GD219">
            <v>24</v>
          </cell>
          <cell r="GE219">
            <v>92.08</v>
          </cell>
          <cell r="GF219">
            <v>0</v>
          </cell>
          <cell r="GH219" t="str">
            <v>HDKM78278</v>
          </cell>
          <cell r="GI219">
            <v>0</v>
          </cell>
          <cell r="GL219">
            <v>0</v>
          </cell>
          <cell r="GM219">
            <v>24</v>
          </cell>
          <cell r="GN219">
            <v>100</v>
          </cell>
          <cell r="GO219">
            <v>0</v>
          </cell>
          <cell r="GQ219" t="str">
            <v>HDKM78278</v>
          </cell>
          <cell r="GR219">
            <v>0.65</v>
          </cell>
          <cell r="GS219">
            <v>0</v>
          </cell>
          <cell r="GT219">
            <v>100</v>
          </cell>
          <cell r="GU219">
            <v>0.65</v>
          </cell>
          <cell r="GV219">
            <v>24</v>
          </cell>
          <cell r="GW219">
            <v>97.29</v>
          </cell>
          <cell r="GX219">
            <v>0.65</v>
          </cell>
          <cell r="GZ219" t="str">
            <v>HDKM78278</v>
          </cell>
          <cell r="HA219">
            <v>21.515999999999998</v>
          </cell>
          <cell r="HB219">
            <v>90.085999999999999</v>
          </cell>
          <cell r="HC219">
            <v>9.9139999999999997</v>
          </cell>
          <cell r="HD219">
            <v>21.515999999999998</v>
          </cell>
          <cell r="HE219">
            <v>24</v>
          </cell>
          <cell r="HF219">
            <v>10.35</v>
          </cell>
          <cell r="HG219">
            <v>21.52</v>
          </cell>
          <cell r="HI219" t="str">
            <v>HDKM78278</v>
          </cell>
          <cell r="HJ219">
            <v>13.667</v>
          </cell>
          <cell r="HK219">
            <v>83.778000000000006</v>
          </cell>
          <cell r="HL219">
            <v>16.222000000000001</v>
          </cell>
          <cell r="HM219">
            <v>13.667</v>
          </cell>
          <cell r="HN219">
            <v>24</v>
          </cell>
          <cell r="HO219">
            <v>43.05</v>
          </cell>
          <cell r="HP219">
            <v>0</v>
          </cell>
          <cell r="HR219" t="str">
            <v>HDKM78278</v>
          </cell>
          <cell r="HS219">
            <v>0.8</v>
          </cell>
          <cell r="HT219">
            <v>0</v>
          </cell>
          <cell r="HU219">
            <v>100</v>
          </cell>
          <cell r="HV219">
            <v>0.8</v>
          </cell>
          <cell r="HW219">
            <v>24</v>
          </cell>
          <cell r="HX219">
            <v>96.67</v>
          </cell>
          <cell r="HY219">
            <v>0.8</v>
          </cell>
          <cell r="IA219" t="str">
            <v>HDKM78278</v>
          </cell>
          <cell r="IB219">
            <v>4.25</v>
          </cell>
          <cell r="IC219">
            <v>0</v>
          </cell>
          <cell r="ID219">
            <v>100</v>
          </cell>
          <cell r="IE219">
            <v>4.25</v>
          </cell>
          <cell r="IF219">
            <v>24</v>
          </cell>
          <cell r="IG219">
            <v>82.29</v>
          </cell>
          <cell r="IH219">
            <v>4.25</v>
          </cell>
          <cell r="IJ219" t="str">
            <v>HDKM78278</v>
          </cell>
          <cell r="IK219">
            <v>0</v>
          </cell>
          <cell r="IN219">
            <v>0</v>
          </cell>
          <cell r="IO219">
            <v>24</v>
          </cell>
          <cell r="IP219">
            <v>100</v>
          </cell>
          <cell r="IQ219">
            <v>0</v>
          </cell>
        </row>
        <row r="220">
          <cell r="A220" t="str">
            <v>HDKM78310</v>
          </cell>
          <cell r="B220">
            <v>0</v>
          </cell>
          <cell r="E220">
            <v>0</v>
          </cell>
          <cell r="F220">
            <v>24</v>
          </cell>
          <cell r="G220">
            <v>100</v>
          </cell>
          <cell r="H220">
            <v>0</v>
          </cell>
          <cell r="J220" t="str">
            <v>HDKM78310</v>
          </cell>
          <cell r="K220">
            <v>0</v>
          </cell>
          <cell r="N220">
            <v>0</v>
          </cell>
          <cell r="O220">
            <v>24</v>
          </cell>
          <cell r="P220">
            <v>100</v>
          </cell>
          <cell r="Q220">
            <v>0</v>
          </cell>
          <cell r="S220" t="str">
            <v>HDKM78310</v>
          </cell>
          <cell r="T220">
            <v>1.5169999999999999</v>
          </cell>
          <cell r="U220">
            <v>0</v>
          </cell>
          <cell r="V220">
            <v>100</v>
          </cell>
          <cell r="W220">
            <v>1.5169999999999999</v>
          </cell>
          <cell r="X220">
            <v>24</v>
          </cell>
          <cell r="Y220">
            <v>93.68</v>
          </cell>
          <cell r="Z220">
            <v>1.52</v>
          </cell>
          <cell r="AB220" t="str">
            <v>HDKM78310</v>
          </cell>
          <cell r="AC220">
            <v>0</v>
          </cell>
          <cell r="AF220">
            <v>0</v>
          </cell>
          <cell r="AG220">
            <v>24</v>
          </cell>
          <cell r="AH220">
            <v>100</v>
          </cell>
          <cell r="AI220">
            <v>0</v>
          </cell>
          <cell r="AK220" t="str">
            <v>HDKM78310</v>
          </cell>
          <cell r="AL220">
            <v>0</v>
          </cell>
          <cell r="AO220">
            <v>0</v>
          </cell>
          <cell r="AP220">
            <v>24</v>
          </cell>
          <cell r="AQ220">
            <v>100</v>
          </cell>
          <cell r="AR220">
            <v>0</v>
          </cell>
          <cell r="AT220" t="str">
            <v>HDKM78310</v>
          </cell>
          <cell r="AU220">
            <v>0</v>
          </cell>
          <cell r="AX220">
            <v>0</v>
          </cell>
          <cell r="AY220">
            <v>24</v>
          </cell>
          <cell r="AZ220">
            <v>100</v>
          </cell>
          <cell r="BA220">
            <v>0</v>
          </cell>
          <cell r="BC220" t="str">
            <v>HDKM78310</v>
          </cell>
          <cell r="BD220">
            <v>1.7509999999999999</v>
          </cell>
          <cell r="BE220">
            <v>0</v>
          </cell>
          <cell r="BF220">
            <v>100</v>
          </cell>
          <cell r="BG220">
            <v>1.7509999999999999</v>
          </cell>
          <cell r="BH220">
            <v>24</v>
          </cell>
          <cell r="BI220">
            <v>92.7</v>
          </cell>
          <cell r="BJ220">
            <v>0</v>
          </cell>
          <cell r="BL220" t="str">
            <v>HDKM78310</v>
          </cell>
          <cell r="BM220">
            <v>10.733000000000001</v>
          </cell>
          <cell r="BN220">
            <v>0</v>
          </cell>
          <cell r="BO220">
            <v>100</v>
          </cell>
          <cell r="BP220">
            <v>10.733000000000001</v>
          </cell>
          <cell r="BQ220">
            <v>24</v>
          </cell>
          <cell r="BR220">
            <v>55.28</v>
          </cell>
          <cell r="BS220">
            <v>0</v>
          </cell>
          <cell r="BU220" t="str">
            <v>HDKM78310</v>
          </cell>
          <cell r="BV220">
            <v>4.8339999999999996</v>
          </cell>
          <cell r="BW220">
            <v>91.373999999999995</v>
          </cell>
          <cell r="BX220">
            <v>8.6259999999999994</v>
          </cell>
          <cell r="BY220">
            <v>4.8339999999999996</v>
          </cell>
          <cell r="BZ220">
            <v>24</v>
          </cell>
          <cell r="CA220">
            <v>79.86</v>
          </cell>
          <cell r="CB220">
            <v>0</v>
          </cell>
          <cell r="CD220" t="str">
            <v>HDKM78310</v>
          </cell>
          <cell r="CE220">
            <v>0</v>
          </cell>
          <cell r="CH220">
            <v>0</v>
          </cell>
          <cell r="CI220">
            <v>24</v>
          </cell>
          <cell r="CJ220">
            <v>100</v>
          </cell>
          <cell r="CK220">
            <v>0</v>
          </cell>
          <cell r="CM220" t="str">
            <v>HDKM78310</v>
          </cell>
          <cell r="CN220">
            <v>0</v>
          </cell>
          <cell r="CQ220">
            <v>0</v>
          </cell>
          <cell r="CR220">
            <v>24</v>
          </cell>
          <cell r="CS220">
            <v>100</v>
          </cell>
          <cell r="CT220">
            <v>0</v>
          </cell>
          <cell r="CV220" t="str">
            <v>HDKM78310</v>
          </cell>
          <cell r="CW220">
            <v>0</v>
          </cell>
          <cell r="CZ220">
            <v>0</v>
          </cell>
          <cell r="DA220">
            <v>24</v>
          </cell>
          <cell r="DB220">
            <v>100</v>
          </cell>
          <cell r="DC220">
            <v>0</v>
          </cell>
          <cell r="DE220" t="str">
            <v>HDKM78310</v>
          </cell>
          <cell r="DF220">
            <v>0</v>
          </cell>
          <cell r="DI220">
            <v>0</v>
          </cell>
          <cell r="DJ220">
            <v>24</v>
          </cell>
          <cell r="DK220">
            <v>100</v>
          </cell>
          <cell r="DN220" t="str">
            <v>HDKM78310</v>
          </cell>
          <cell r="DO220">
            <v>3.7</v>
          </cell>
          <cell r="DP220">
            <v>0</v>
          </cell>
          <cell r="DQ220">
            <v>100</v>
          </cell>
          <cell r="DR220">
            <v>3.7</v>
          </cell>
          <cell r="DS220">
            <v>24</v>
          </cell>
          <cell r="DT220">
            <v>84.58</v>
          </cell>
          <cell r="DU220">
            <v>0</v>
          </cell>
          <cell r="DW220" t="str">
            <v>HDKM78310</v>
          </cell>
          <cell r="DX220">
            <v>0</v>
          </cell>
          <cell r="EA220">
            <v>0</v>
          </cell>
          <cell r="EB220">
            <v>24</v>
          </cell>
          <cell r="EC220">
            <v>100</v>
          </cell>
          <cell r="ED220">
            <v>0</v>
          </cell>
          <cell r="EF220" t="str">
            <v>HDKM78310</v>
          </cell>
          <cell r="EG220">
            <v>0</v>
          </cell>
          <cell r="EJ220">
            <v>0</v>
          </cell>
          <cell r="EK220">
            <v>24</v>
          </cell>
          <cell r="EL220">
            <v>100</v>
          </cell>
          <cell r="EM220">
            <v>0</v>
          </cell>
          <cell r="EO220" t="str">
            <v>HDKM78310</v>
          </cell>
          <cell r="EP220">
            <v>0</v>
          </cell>
          <cell r="ES220">
            <v>0</v>
          </cell>
          <cell r="ET220">
            <v>24</v>
          </cell>
          <cell r="EU220">
            <v>100</v>
          </cell>
          <cell r="EV220">
            <v>0</v>
          </cell>
          <cell r="EX220" t="str">
            <v>HDKM78310</v>
          </cell>
          <cell r="EY220">
            <v>0.9</v>
          </cell>
          <cell r="EZ220">
            <v>0</v>
          </cell>
          <cell r="FA220">
            <v>100</v>
          </cell>
          <cell r="FB220">
            <v>0.9</v>
          </cell>
          <cell r="FC220">
            <v>24</v>
          </cell>
          <cell r="FD220">
            <v>96.25</v>
          </cell>
          <cell r="FE220">
            <v>0.9</v>
          </cell>
          <cell r="FG220" t="str">
            <v>HDKM78310</v>
          </cell>
          <cell r="FH220">
            <v>0</v>
          </cell>
          <cell r="FK220">
            <v>0</v>
          </cell>
          <cell r="FL220">
            <v>24</v>
          </cell>
          <cell r="FM220">
            <v>100</v>
          </cell>
          <cell r="FN220">
            <v>0</v>
          </cell>
          <cell r="FP220" t="str">
            <v>HDKM78310</v>
          </cell>
          <cell r="FQ220">
            <v>4.1669999999999998</v>
          </cell>
          <cell r="FR220">
            <v>0</v>
          </cell>
          <cell r="FS220">
            <v>100</v>
          </cell>
          <cell r="FT220">
            <v>4.1669999999999998</v>
          </cell>
          <cell r="FU220">
            <v>24</v>
          </cell>
          <cell r="FV220">
            <v>82.64</v>
          </cell>
          <cell r="FW220">
            <v>0</v>
          </cell>
          <cell r="FY220" t="str">
            <v>HDKM78310</v>
          </cell>
          <cell r="FZ220">
            <v>0.11700000000000001</v>
          </cell>
          <cell r="GA220">
            <v>0</v>
          </cell>
          <cell r="GB220">
            <v>100</v>
          </cell>
          <cell r="GC220">
            <v>0.11700000000000001</v>
          </cell>
          <cell r="GD220">
            <v>24</v>
          </cell>
          <cell r="GE220">
            <v>99.51</v>
          </cell>
          <cell r="GF220">
            <v>0</v>
          </cell>
          <cell r="GH220" t="str">
            <v>HDKM78310</v>
          </cell>
          <cell r="GI220">
            <v>0</v>
          </cell>
          <cell r="GL220">
            <v>0</v>
          </cell>
          <cell r="GM220">
            <v>24</v>
          </cell>
          <cell r="GN220">
            <v>100</v>
          </cell>
          <cell r="GO220">
            <v>0</v>
          </cell>
          <cell r="GQ220" t="str">
            <v>HDKM78310</v>
          </cell>
          <cell r="GR220">
            <v>0</v>
          </cell>
          <cell r="GU220">
            <v>0</v>
          </cell>
          <cell r="GV220">
            <v>48</v>
          </cell>
          <cell r="GW220">
            <v>100</v>
          </cell>
          <cell r="GX220">
            <v>0</v>
          </cell>
          <cell r="GZ220" t="str">
            <v>HDKM78310</v>
          </cell>
          <cell r="HA220">
            <v>0.66700000000000004</v>
          </cell>
          <cell r="HB220">
            <v>0</v>
          </cell>
          <cell r="HC220">
            <v>100</v>
          </cell>
          <cell r="HD220">
            <v>0.66700000000000004</v>
          </cell>
          <cell r="HE220">
            <v>24</v>
          </cell>
          <cell r="HF220">
            <v>97.22</v>
          </cell>
          <cell r="HG220">
            <v>0.67</v>
          </cell>
          <cell r="HI220" t="str">
            <v>HDKM78310</v>
          </cell>
          <cell r="HJ220">
            <v>8.1669999999999998</v>
          </cell>
          <cell r="HK220">
            <v>100</v>
          </cell>
          <cell r="HL220">
            <v>0</v>
          </cell>
          <cell r="HM220">
            <v>8.1669999999999998</v>
          </cell>
          <cell r="HN220">
            <v>24</v>
          </cell>
          <cell r="HO220">
            <v>65.97</v>
          </cell>
          <cell r="HP220">
            <v>0</v>
          </cell>
          <cell r="HR220" t="str">
            <v>HDKM78310</v>
          </cell>
          <cell r="HS220">
            <v>0</v>
          </cell>
          <cell r="HV220">
            <v>0</v>
          </cell>
          <cell r="HW220">
            <v>24</v>
          </cell>
          <cell r="HX220">
            <v>100</v>
          </cell>
          <cell r="HY220">
            <v>0</v>
          </cell>
          <cell r="IA220" t="str">
            <v>HDKM78310</v>
          </cell>
          <cell r="IB220">
            <v>0</v>
          </cell>
          <cell r="IE220">
            <v>0</v>
          </cell>
          <cell r="IF220">
            <v>24</v>
          </cell>
          <cell r="IG220">
            <v>100</v>
          </cell>
          <cell r="IH220">
            <v>0</v>
          </cell>
          <cell r="IJ220" t="str">
            <v>HDKM78310</v>
          </cell>
          <cell r="IK220">
            <v>0</v>
          </cell>
          <cell r="IN220">
            <v>0</v>
          </cell>
          <cell r="IO220">
            <v>24</v>
          </cell>
          <cell r="IP220">
            <v>100</v>
          </cell>
          <cell r="IQ220">
            <v>0</v>
          </cell>
        </row>
        <row r="221">
          <cell r="A221" t="str">
            <v>HDKM78311</v>
          </cell>
          <cell r="B221">
            <v>0.26700000000000002</v>
          </cell>
          <cell r="C221">
            <v>0</v>
          </cell>
          <cell r="D221">
            <v>100</v>
          </cell>
          <cell r="E221">
            <v>0.26700000000000002</v>
          </cell>
          <cell r="F221">
            <v>24</v>
          </cell>
          <cell r="G221">
            <v>98.89</v>
          </cell>
          <cell r="H221">
            <v>0</v>
          </cell>
          <cell r="J221" t="str">
            <v>HDKM78311</v>
          </cell>
          <cell r="K221">
            <v>0</v>
          </cell>
          <cell r="N221">
            <v>0</v>
          </cell>
          <cell r="O221">
            <v>24</v>
          </cell>
          <cell r="P221">
            <v>100</v>
          </cell>
          <cell r="Q221">
            <v>0</v>
          </cell>
          <cell r="S221" t="str">
            <v>HDKM78311</v>
          </cell>
          <cell r="T221">
            <v>0</v>
          </cell>
          <cell r="W221">
            <v>0</v>
          </cell>
          <cell r="X221">
            <v>24</v>
          </cell>
          <cell r="Y221">
            <v>100</v>
          </cell>
          <cell r="Z221">
            <v>0</v>
          </cell>
          <cell r="AB221" t="str">
            <v>HDKM78311</v>
          </cell>
          <cell r="AC221">
            <v>0</v>
          </cell>
          <cell r="AF221">
            <v>0</v>
          </cell>
          <cell r="AG221">
            <v>24</v>
          </cell>
          <cell r="AH221">
            <v>100</v>
          </cell>
          <cell r="AI221">
            <v>0</v>
          </cell>
          <cell r="AK221" t="str">
            <v>HDKM78311</v>
          </cell>
          <cell r="AL221">
            <v>1.401</v>
          </cell>
          <cell r="AM221">
            <v>0</v>
          </cell>
          <cell r="AN221">
            <v>100</v>
          </cell>
          <cell r="AO221">
            <v>1.401</v>
          </cell>
          <cell r="AP221">
            <v>24</v>
          </cell>
          <cell r="AQ221">
            <v>94.16</v>
          </cell>
          <cell r="AR221">
            <v>0</v>
          </cell>
          <cell r="AT221" t="str">
            <v>HDKM78311</v>
          </cell>
          <cell r="AU221">
            <v>3</v>
          </cell>
          <cell r="AV221">
            <v>0</v>
          </cell>
          <cell r="AW221">
            <v>100</v>
          </cell>
          <cell r="AX221">
            <v>3</v>
          </cell>
          <cell r="AY221">
            <v>24</v>
          </cell>
          <cell r="AZ221">
            <v>87.5</v>
          </cell>
          <cell r="BA221">
            <v>3</v>
          </cell>
          <cell r="BC221" t="str">
            <v>HDKM78311</v>
          </cell>
          <cell r="BD221">
            <v>0</v>
          </cell>
          <cell r="BG221">
            <v>4.133</v>
          </cell>
          <cell r="BH221">
            <v>24</v>
          </cell>
          <cell r="BI221">
            <v>82.78</v>
          </cell>
          <cell r="BJ221">
            <v>0</v>
          </cell>
          <cell r="BL221" t="str">
            <v>HDKM78311</v>
          </cell>
          <cell r="BM221">
            <v>0</v>
          </cell>
          <cell r="BP221">
            <v>0</v>
          </cell>
          <cell r="BQ221">
            <v>24</v>
          </cell>
          <cell r="BR221">
            <v>100</v>
          </cell>
          <cell r="BS221">
            <v>0</v>
          </cell>
          <cell r="BU221" t="str">
            <v>HDKM78311</v>
          </cell>
          <cell r="BV221">
            <v>0</v>
          </cell>
          <cell r="BY221">
            <v>6.65</v>
          </cell>
          <cell r="BZ221">
            <v>24</v>
          </cell>
          <cell r="CA221">
            <v>72.290000000000006</v>
          </cell>
          <cell r="CB221">
            <v>0</v>
          </cell>
          <cell r="CD221" t="str">
            <v>HDKM78311</v>
          </cell>
          <cell r="CE221">
            <v>0.66700000000000004</v>
          </cell>
          <cell r="CF221">
            <v>0</v>
          </cell>
          <cell r="CG221">
            <v>100</v>
          </cell>
          <cell r="CH221">
            <v>0.66700000000000004</v>
          </cell>
          <cell r="CI221">
            <v>24</v>
          </cell>
          <cell r="CJ221">
            <v>97.22</v>
          </cell>
          <cell r="CK221">
            <v>0</v>
          </cell>
          <cell r="CM221" t="str">
            <v>HDKM78311</v>
          </cell>
          <cell r="CN221">
            <v>1.7170000000000001</v>
          </cell>
          <cell r="CO221">
            <v>0</v>
          </cell>
          <cell r="CP221">
            <v>100</v>
          </cell>
          <cell r="CQ221">
            <v>1.7170000000000001</v>
          </cell>
          <cell r="CR221">
            <v>24</v>
          </cell>
          <cell r="CS221">
            <v>92.85</v>
          </cell>
          <cell r="CT221">
            <v>1.72</v>
          </cell>
          <cell r="CV221" t="str">
            <v>HDKM78311</v>
          </cell>
          <cell r="CW221">
            <v>0</v>
          </cell>
          <cell r="CZ221">
            <v>0</v>
          </cell>
          <cell r="DA221">
            <v>24</v>
          </cell>
          <cell r="DB221">
            <v>100</v>
          </cell>
          <cell r="DC221">
            <v>0</v>
          </cell>
          <cell r="DE221" t="str">
            <v>HDKM78311</v>
          </cell>
          <cell r="DF221">
            <v>9.3000000000000007</v>
          </cell>
          <cell r="DG221">
            <v>92.656000000000006</v>
          </cell>
          <cell r="DH221">
            <v>7.3440000000000003</v>
          </cell>
          <cell r="DI221">
            <v>9.3000000000000007</v>
          </cell>
          <cell r="DJ221">
            <v>24</v>
          </cell>
          <cell r="DK221">
            <v>61.25</v>
          </cell>
          <cell r="DN221" t="str">
            <v>HDKM78311</v>
          </cell>
          <cell r="DO221">
            <v>0</v>
          </cell>
          <cell r="DR221">
            <v>0</v>
          </cell>
          <cell r="DS221">
            <v>24</v>
          </cell>
          <cell r="DT221">
            <v>100</v>
          </cell>
          <cell r="DU221">
            <v>0</v>
          </cell>
          <cell r="DW221" t="str">
            <v>HDKM78311</v>
          </cell>
          <cell r="DX221">
            <v>0</v>
          </cell>
          <cell r="EA221">
            <v>0</v>
          </cell>
          <cell r="EB221">
            <v>24</v>
          </cell>
          <cell r="EC221">
            <v>100</v>
          </cell>
          <cell r="ED221">
            <v>0</v>
          </cell>
          <cell r="EF221" t="str">
            <v>HDKM78311</v>
          </cell>
          <cell r="EG221">
            <v>0</v>
          </cell>
          <cell r="EJ221">
            <v>0</v>
          </cell>
          <cell r="EK221">
            <v>24</v>
          </cell>
          <cell r="EL221">
            <v>100</v>
          </cell>
          <cell r="EM221">
            <v>0</v>
          </cell>
          <cell r="EO221" t="str">
            <v>HDKM78311</v>
          </cell>
          <cell r="EP221">
            <v>0</v>
          </cell>
          <cell r="ES221">
            <v>0</v>
          </cell>
          <cell r="ET221">
            <v>24</v>
          </cell>
          <cell r="EU221">
            <v>100</v>
          </cell>
          <cell r="EV221">
            <v>0</v>
          </cell>
          <cell r="EX221" t="str">
            <v>HDKM78311</v>
          </cell>
          <cell r="EY221">
            <v>0</v>
          </cell>
          <cell r="FB221">
            <v>0</v>
          </cell>
          <cell r="FC221">
            <v>24</v>
          </cell>
          <cell r="FD221">
            <v>100</v>
          </cell>
          <cell r="FE221">
            <v>0</v>
          </cell>
          <cell r="FG221" t="str">
            <v>HDKM78311</v>
          </cell>
          <cell r="FH221">
            <v>0</v>
          </cell>
          <cell r="FK221">
            <v>0.58299999999999996</v>
          </cell>
          <cell r="FL221">
            <v>24</v>
          </cell>
          <cell r="FM221">
            <v>97.57</v>
          </cell>
          <cell r="FN221">
            <v>0</v>
          </cell>
          <cell r="FP221" t="str">
            <v>HDKM78311</v>
          </cell>
          <cell r="FQ221">
            <v>0</v>
          </cell>
          <cell r="FT221">
            <v>0</v>
          </cell>
          <cell r="FU221">
            <v>24</v>
          </cell>
          <cell r="FV221">
            <v>100</v>
          </cell>
          <cell r="FW221">
            <v>0</v>
          </cell>
          <cell r="FY221" t="str">
            <v>HDKM78311</v>
          </cell>
          <cell r="FZ221">
            <v>0</v>
          </cell>
          <cell r="GC221">
            <v>0</v>
          </cell>
          <cell r="GD221">
            <v>24</v>
          </cell>
          <cell r="GE221">
            <v>100</v>
          </cell>
          <cell r="GF221">
            <v>0</v>
          </cell>
          <cell r="GH221" t="str">
            <v>HDKM78311</v>
          </cell>
          <cell r="GI221">
            <v>0</v>
          </cell>
          <cell r="GL221">
            <v>0</v>
          </cell>
          <cell r="GM221">
            <v>24</v>
          </cell>
          <cell r="GN221">
            <v>100</v>
          </cell>
          <cell r="GO221">
            <v>0</v>
          </cell>
          <cell r="GQ221" t="str">
            <v>HDKM78311</v>
          </cell>
          <cell r="GR221">
            <v>0.61699999999999999</v>
          </cell>
          <cell r="GS221">
            <v>0</v>
          </cell>
          <cell r="GT221">
            <v>100</v>
          </cell>
          <cell r="GU221">
            <v>0.61699999999999999</v>
          </cell>
          <cell r="GV221">
            <v>24</v>
          </cell>
          <cell r="GW221">
            <v>97.43</v>
          </cell>
          <cell r="GX221">
            <v>0</v>
          </cell>
          <cell r="GZ221" t="str">
            <v>HDKM78311</v>
          </cell>
          <cell r="HA221">
            <v>0</v>
          </cell>
          <cell r="HD221">
            <v>0</v>
          </cell>
          <cell r="HE221">
            <v>24</v>
          </cell>
          <cell r="HF221">
            <v>100</v>
          </cell>
          <cell r="HG221">
            <v>0</v>
          </cell>
          <cell r="HI221" t="str">
            <v>HDKM78311</v>
          </cell>
          <cell r="HJ221">
            <v>0</v>
          </cell>
          <cell r="HM221">
            <v>0</v>
          </cell>
          <cell r="HN221">
            <v>24</v>
          </cell>
          <cell r="HO221">
            <v>100</v>
          </cell>
          <cell r="HP221">
            <v>0</v>
          </cell>
          <cell r="HR221" t="str">
            <v>HDKM78311</v>
          </cell>
          <cell r="HS221">
            <v>0</v>
          </cell>
          <cell r="HV221">
            <v>0</v>
          </cell>
          <cell r="HW221">
            <v>24</v>
          </cell>
          <cell r="HX221">
            <v>100</v>
          </cell>
          <cell r="HY221">
            <v>0</v>
          </cell>
          <cell r="IA221" t="str">
            <v>HDKM78311</v>
          </cell>
          <cell r="IB221">
            <v>0</v>
          </cell>
          <cell r="IE221">
            <v>0</v>
          </cell>
          <cell r="IF221">
            <v>24</v>
          </cell>
          <cell r="IG221">
            <v>100</v>
          </cell>
          <cell r="IH221">
            <v>0</v>
          </cell>
          <cell r="IJ221" t="str">
            <v>HDKM78311</v>
          </cell>
          <cell r="IK221">
            <v>0</v>
          </cell>
          <cell r="IN221">
            <v>0</v>
          </cell>
          <cell r="IO221">
            <v>24</v>
          </cell>
          <cell r="IP221">
            <v>100</v>
          </cell>
          <cell r="IQ221">
            <v>0</v>
          </cell>
        </row>
        <row r="222">
          <cell r="A222" t="str">
            <v>HDKM78312</v>
          </cell>
          <cell r="B222">
            <v>0</v>
          </cell>
          <cell r="E222">
            <v>0</v>
          </cell>
          <cell r="F222">
            <v>24</v>
          </cell>
          <cell r="G222">
            <v>100</v>
          </cell>
          <cell r="H222">
            <v>0</v>
          </cell>
          <cell r="J222" t="str">
            <v>HDKM78312</v>
          </cell>
          <cell r="K222">
            <v>0</v>
          </cell>
          <cell r="N222">
            <v>0</v>
          </cell>
          <cell r="O222">
            <v>24</v>
          </cell>
          <cell r="P222">
            <v>100</v>
          </cell>
          <cell r="Q222">
            <v>0</v>
          </cell>
          <cell r="S222" t="str">
            <v>HDKM78312</v>
          </cell>
          <cell r="T222">
            <v>0</v>
          </cell>
          <cell r="W222">
            <v>0</v>
          </cell>
          <cell r="X222">
            <v>24</v>
          </cell>
          <cell r="Y222">
            <v>100</v>
          </cell>
          <cell r="Z222">
            <v>0</v>
          </cell>
          <cell r="AB222" t="str">
            <v>HDKM78312</v>
          </cell>
          <cell r="AC222">
            <v>0</v>
          </cell>
          <cell r="AF222">
            <v>0</v>
          </cell>
          <cell r="AG222">
            <v>24</v>
          </cell>
          <cell r="AH222">
            <v>100</v>
          </cell>
          <cell r="AI222">
            <v>0</v>
          </cell>
          <cell r="AK222" t="str">
            <v>HDKM78312</v>
          </cell>
          <cell r="AL222">
            <v>3.15</v>
          </cell>
          <cell r="AM222">
            <v>0</v>
          </cell>
          <cell r="AN222">
            <v>100</v>
          </cell>
          <cell r="AO222">
            <v>3.15</v>
          </cell>
          <cell r="AP222">
            <v>24</v>
          </cell>
          <cell r="AQ222">
            <v>86.88</v>
          </cell>
          <cell r="AR222">
            <v>0</v>
          </cell>
          <cell r="AT222" t="str">
            <v>HDKM78312</v>
          </cell>
          <cell r="AU222">
            <v>0</v>
          </cell>
          <cell r="AX222">
            <v>0</v>
          </cell>
          <cell r="AY222">
            <v>24</v>
          </cell>
          <cell r="AZ222">
            <v>100</v>
          </cell>
          <cell r="BA222">
            <v>0</v>
          </cell>
          <cell r="BC222" t="str">
            <v>HDKM78312</v>
          </cell>
          <cell r="BD222">
            <v>0</v>
          </cell>
          <cell r="BG222">
            <v>0</v>
          </cell>
          <cell r="BH222">
            <v>24</v>
          </cell>
          <cell r="BI222">
            <v>100</v>
          </cell>
          <cell r="BJ222">
            <v>0</v>
          </cell>
          <cell r="BL222" t="str">
            <v>HDKM78312</v>
          </cell>
          <cell r="BM222">
            <v>0.317</v>
          </cell>
          <cell r="BN222">
            <v>0</v>
          </cell>
          <cell r="BO222">
            <v>100</v>
          </cell>
          <cell r="BP222">
            <v>0.317</v>
          </cell>
          <cell r="BQ222">
            <v>24</v>
          </cell>
          <cell r="BR222">
            <v>98.68</v>
          </cell>
          <cell r="BS222">
            <v>0.32</v>
          </cell>
          <cell r="BU222" t="str">
            <v>HDKM78312</v>
          </cell>
          <cell r="BV222">
            <v>2.7</v>
          </cell>
          <cell r="BW222">
            <v>0</v>
          </cell>
          <cell r="BX222">
            <v>100</v>
          </cell>
          <cell r="BY222">
            <v>2.7</v>
          </cell>
          <cell r="BZ222">
            <v>24</v>
          </cell>
          <cell r="CA222">
            <v>88.75</v>
          </cell>
          <cell r="CB222">
            <v>2.7</v>
          </cell>
          <cell r="CD222" t="str">
            <v>HDKM78312</v>
          </cell>
          <cell r="CE222">
            <v>0</v>
          </cell>
          <cell r="CH222">
            <v>0</v>
          </cell>
          <cell r="CI222">
            <v>24</v>
          </cell>
          <cell r="CJ222">
            <v>100</v>
          </cell>
          <cell r="CK222">
            <v>0</v>
          </cell>
          <cell r="CM222" t="str">
            <v>HDKM78312</v>
          </cell>
          <cell r="CN222">
            <v>0</v>
          </cell>
          <cell r="CQ222">
            <v>0</v>
          </cell>
          <cell r="CR222">
            <v>24</v>
          </cell>
          <cell r="CS222">
            <v>100</v>
          </cell>
          <cell r="CT222">
            <v>0</v>
          </cell>
          <cell r="CV222" t="str">
            <v>HDKM78312</v>
          </cell>
          <cell r="CW222">
            <v>0</v>
          </cell>
          <cell r="CZ222">
            <v>0</v>
          </cell>
          <cell r="DA222">
            <v>24</v>
          </cell>
          <cell r="DB222">
            <v>100</v>
          </cell>
          <cell r="DC222">
            <v>0</v>
          </cell>
          <cell r="DE222" t="str">
            <v>HDKM78312</v>
          </cell>
          <cell r="DF222">
            <v>0</v>
          </cell>
          <cell r="DI222">
            <v>0</v>
          </cell>
          <cell r="DJ222">
            <v>24</v>
          </cell>
          <cell r="DK222">
            <v>100</v>
          </cell>
          <cell r="DN222" t="str">
            <v>HDKM78312</v>
          </cell>
          <cell r="DO222">
            <v>0</v>
          </cell>
          <cell r="DR222">
            <v>0</v>
          </cell>
          <cell r="DS222">
            <v>24</v>
          </cell>
          <cell r="DT222">
            <v>100</v>
          </cell>
          <cell r="DU222">
            <v>0</v>
          </cell>
          <cell r="DW222" t="str">
            <v>HDKM78312</v>
          </cell>
          <cell r="DX222">
            <v>0</v>
          </cell>
          <cell r="EA222">
            <v>0</v>
          </cell>
          <cell r="EB222">
            <v>24</v>
          </cell>
          <cell r="EC222">
            <v>100</v>
          </cell>
          <cell r="ED222">
            <v>0</v>
          </cell>
          <cell r="EF222" t="str">
            <v>HDKM78312</v>
          </cell>
          <cell r="EG222">
            <v>0</v>
          </cell>
          <cell r="EJ222">
            <v>0</v>
          </cell>
          <cell r="EK222">
            <v>24</v>
          </cell>
          <cell r="EL222">
            <v>100</v>
          </cell>
          <cell r="EM222">
            <v>0</v>
          </cell>
          <cell r="EO222" t="str">
            <v>HDKM78312</v>
          </cell>
          <cell r="EP222">
            <v>0</v>
          </cell>
          <cell r="ES222">
            <v>0</v>
          </cell>
          <cell r="ET222">
            <v>24</v>
          </cell>
          <cell r="EU222">
            <v>100</v>
          </cell>
          <cell r="EV222">
            <v>0</v>
          </cell>
          <cell r="EX222" t="str">
            <v>HDKM78312</v>
          </cell>
          <cell r="EY222">
            <v>0.63300000000000001</v>
          </cell>
          <cell r="EZ222">
            <v>0</v>
          </cell>
          <cell r="FA222">
            <v>100</v>
          </cell>
          <cell r="FB222">
            <v>0.63300000000000001</v>
          </cell>
          <cell r="FC222">
            <v>24</v>
          </cell>
          <cell r="FD222">
            <v>97.36</v>
          </cell>
          <cell r="FE222">
            <v>0</v>
          </cell>
          <cell r="FG222" t="str">
            <v>HDKM78312</v>
          </cell>
          <cell r="FH222">
            <v>0</v>
          </cell>
          <cell r="FK222">
            <v>0</v>
          </cell>
          <cell r="FL222">
            <v>24</v>
          </cell>
          <cell r="FM222">
            <v>100</v>
          </cell>
          <cell r="FN222">
            <v>0</v>
          </cell>
          <cell r="FP222" t="str">
            <v>HDKM78312</v>
          </cell>
          <cell r="FQ222">
            <v>3.3340000000000001</v>
          </cell>
          <cell r="FR222">
            <v>0</v>
          </cell>
          <cell r="FS222">
            <v>100</v>
          </cell>
          <cell r="FT222">
            <v>3.3340000000000001</v>
          </cell>
          <cell r="FU222">
            <v>24</v>
          </cell>
          <cell r="FV222">
            <v>86.11</v>
          </cell>
          <cell r="FW222">
            <v>3.33</v>
          </cell>
          <cell r="FY222" t="str">
            <v>HDKM78312</v>
          </cell>
          <cell r="FZ222">
            <v>1.5</v>
          </cell>
          <cell r="GA222">
            <v>100</v>
          </cell>
          <cell r="GB222">
            <v>0</v>
          </cell>
          <cell r="GC222">
            <v>1.5</v>
          </cell>
          <cell r="GD222">
            <v>24</v>
          </cell>
          <cell r="GE222">
            <v>93.75</v>
          </cell>
          <cell r="GF222">
            <v>0</v>
          </cell>
          <cell r="GH222" t="str">
            <v>HDKM78312</v>
          </cell>
          <cell r="GI222">
            <v>0</v>
          </cell>
          <cell r="GL222">
            <v>0</v>
          </cell>
          <cell r="GM222">
            <v>24</v>
          </cell>
          <cell r="GN222">
            <v>100</v>
          </cell>
          <cell r="GO222">
            <v>0</v>
          </cell>
          <cell r="GQ222" t="str">
            <v>HDKM78312</v>
          </cell>
          <cell r="GR222">
            <v>0</v>
          </cell>
          <cell r="GU222">
            <v>0</v>
          </cell>
          <cell r="GV222">
            <v>24</v>
          </cell>
          <cell r="GW222">
            <v>100</v>
          </cell>
          <cell r="GX222">
            <v>0</v>
          </cell>
          <cell r="GZ222" t="str">
            <v>HDKM78312</v>
          </cell>
          <cell r="HA222">
            <v>0</v>
          </cell>
          <cell r="HD222">
            <v>0</v>
          </cell>
          <cell r="HE222">
            <v>24</v>
          </cell>
          <cell r="HF222">
            <v>100</v>
          </cell>
          <cell r="HG222">
            <v>0</v>
          </cell>
          <cell r="HI222" t="str">
            <v>HDKM78312</v>
          </cell>
          <cell r="HJ222">
            <v>10.333</v>
          </cell>
          <cell r="HK222">
            <v>0</v>
          </cell>
          <cell r="HL222">
            <v>100</v>
          </cell>
          <cell r="HM222">
            <v>10.333</v>
          </cell>
          <cell r="HN222">
            <v>24</v>
          </cell>
          <cell r="HO222">
            <v>56.95</v>
          </cell>
          <cell r="HP222">
            <v>0</v>
          </cell>
          <cell r="HR222" t="str">
            <v>HDKM78312</v>
          </cell>
          <cell r="HS222">
            <v>0</v>
          </cell>
          <cell r="HV222">
            <v>0</v>
          </cell>
          <cell r="HW222">
            <v>24</v>
          </cell>
          <cell r="HX222">
            <v>100</v>
          </cell>
          <cell r="HY222">
            <v>0</v>
          </cell>
          <cell r="IA222" t="str">
            <v>HDKM78312</v>
          </cell>
          <cell r="IB222">
            <v>0</v>
          </cell>
          <cell r="IE222">
            <v>0</v>
          </cell>
          <cell r="IF222">
            <v>24</v>
          </cell>
          <cell r="IG222">
            <v>100</v>
          </cell>
          <cell r="IH222">
            <v>0</v>
          </cell>
          <cell r="IJ222" t="str">
            <v>HDKM78312</v>
          </cell>
          <cell r="IK222">
            <v>0</v>
          </cell>
          <cell r="IN222">
            <v>0</v>
          </cell>
          <cell r="IO222">
            <v>24</v>
          </cell>
          <cell r="IP222">
            <v>100</v>
          </cell>
          <cell r="IQ222">
            <v>0</v>
          </cell>
        </row>
        <row r="223">
          <cell r="A223" t="str">
            <v>HDKM78313</v>
          </cell>
          <cell r="B223">
            <v>0</v>
          </cell>
          <cell r="E223">
            <v>0</v>
          </cell>
          <cell r="F223">
            <v>24</v>
          </cell>
          <cell r="G223">
            <v>100</v>
          </cell>
          <cell r="H223">
            <v>0</v>
          </cell>
          <cell r="J223" t="str">
            <v>HDKM78313</v>
          </cell>
          <cell r="K223">
            <v>0</v>
          </cell>
          <cell r="N223">
            <v>0</v>
          </cell>
          <cell r="O223">
            <v>24</v>
          </cell>
          <cell r="P223">
            <v>100</v>
          </cell>
          <cell r="Q223">
            <v>0</v>
          </cell>
          <cell r="S223" t="str">
            <v>HDKM78313</v>
          </cell>
          <cell r="T223">
            <v>0</v>
          </cell>
          <cell r="W223">
            <v>4.25</v>
          </cell>
          <cell r="X223">
            <v>24</v>
          </cell>
          <cell r="Y223">
            <v>82.29</v>
          </cell>
          <cell r="Z223">
            <v>0</v>
          </cell>
          <cell r="AB223" t="str">
            <v>HDKM78313</v>
          </cell>
          <cell r="AC223">
            <v>0</v>
          </cell>
          <cell r="AF223">
            <v>0</v>
          </cell>
          <cell r="AG223">
            <v>24</v>
          </cell>
          <cell r="AH223">
            <v>100</v>
          </cell>
          <cell r="AI223">
            <v>0</v>
          </cell>
          <cell r="AK223" t="str">
            <v>HDKM78313</v>
          </cell>
          <cell r="AL223">
            <v>0</v>
          </cell>
          <cell r="AO223">
            <v>0</v>
          </cell>
          <cell r="AP223">
            <v>24</v>
          </cell>
          <cell r="AQ223">
            <v>100</v>
          </cell>
          <cell r="AR223">
            <v>0</v>
          </cell>
          <cell r="AT223" t="str">
            <v>HDKM78313</v>
          </cell>
          <cell r="AU223">
            <v>0</v>
          </cell>
          <cell r="AX223">
            <v>0</v>
          </cell>
          <cell r="AY223">
            <v>24</v>
          </cell>
          <cell r="AZ223">
            <v>100</v>
          </cell>
          <cell r="BA223">
            <v>0</v>
          </cell>
          <cell r="BC223" t="str">
            <v>HDKM78313</v>
          </cell>
          <cell r="BD223">
            <v>3.1</v>
          </cell>
          <cell r="BE223">
            <v>0</v>
          </cell>
          <cell r="BF223">
            <v>100</v>
          </cell>
          <cell r="BG223">
            <v>3.1</v>
          </cell>
          <cell r="BH223">
            <v>24</v>
          </cell>
          <cell r="BI223">
            <v>87.08</v>
          </cell>
          <cell r="BJ223">
            <v>0</v>
          </cell>
          <cell r="BL223" t="str">
            <v>HDKM78313</v>
          </cell>
          <cell r="BM223">
            <v>0</v>
          </cell>
          <cell r="BP223">
            <v>0</v>
          </cell>
          <cell r="BQ223">
            <v>24</v>
          </cell>
          <cell r="BR223">
            <v>100</v>
          </cell>
          <cell r="BS223">
            <v>0</v>
          </cell>
          <cell r="BU223" t="str">
            <v>HDKM78313</v>
          </cell>
          <cell r="BV223">
            <v>1.4670000000000001</v>
          </cell>
          <cell r="BW223">
            <v>0</v>
          </cell>
          <cell r="BX223">
            <v>100</v>
          </cell>
          <cell r="BY223">
            <v>1.4670000000000001</v>
          </cell>
          <cell r="BZ223">
            <v>24</v>
          </cell>
          <cell r="CA223">
            <v>93.89</v>
          </cell>
          <cell r="CB223">
            <v>0</v>
          </cell>
          <cell r="CD223" t="str">
            <v>HDKM78313</v>
          </cell>
          <cell r="CE223">
            <v>0</v>
          </cell>
          <cell r="CH223">
            <v>8.8840000000000003</v>
          </cell>
          <cell r="CI223">
            <v>24</v>
          </cell>
          <cell r="CJ223">
            <v>62.98</v>
          </cell>
          <cell r="CK223">
            <v>0</v>
          </cell>
          <cell r="CM223" t="str">
            <v>HDKM78313</v>
          </cell>
          <cell r="CN223">
            <v>0</v>
          </cell>
          <cell r="CQ223">
            <v>1.0329999999999999</v>
          </cell>
          <cell r="CR223">
            <v>24</v>
          </cell>
          <cell r="CS223">
            <v>95.7</v>
          </cell>
          <cell r="CT223">
            <v>0</v>
          </cell>
          <cell r="CV223" t="str">
            <v>HDKM78313</v>
          </cell>
          <cell r="CW223">
            <v>0</v>
          </cell>
          <cell r="CZ223">
            <v>0</v>
          </cell>
          <cell r="DA223">
            <v>24</v>
          </cell>
          <cell r="DB223">
            <v>100</v>
          </cell>
          <cell r="DC223">
            <v>0</v>
          </cell>
          <cell r="DE223" t="str">
            <v>HDKM78313</v>
          </cell>
          <cell r="DF223">
            <v>3.2</v>
          </cell>
          <cell r="DG223">
            <v>0</v>
          </cell>
          <cell r="DH223">
            <v>100</v>
          </cell>
          <cell r="DI223">
            <v>3.2</v>
          </cell>
          <cell r="DJ223">
            <v>24</v>
          </cell>
          <cell r="DK223">
            <v>86.67</v>
          </cell>
          <cell r="DN223" t="str">
            <v>HDKM78313</v>
          </cell>
          <cell r="DO223">
            <v>0</v>
          </cell>
          <cell r="DR223">
            <v>0</v>
          </cell>
          <cell r="DS223">
            <v>24</v>
          </cell>
          <cell r="DT223">
            <v>100</v>
          </cell>
          <cell r="DU223">
            <v>0</v>
          </cell>
          <cell r="DW223" t="str">
            <v>HDKM78313</v>
          </cell>
          <cell r="DX223">
            <v>0</v>
          </cell>
          <cell r="EA223">
            <v>0</v>
          </cell>
          <cell r="EB223">
            <v>24</v>
          </cell>
          <cell r="EC223">
            <v>100</v>
          </cell>
          <cell r="ED223">
            <v>0</v>
          </cell>
          <cell r="EF223" t="str">
            <v>HDKM78313</v>
          </cell>
          <cell r="EG223">
            <v>5.1669999999999998</v>
          </cell>
          <cell r="EH223">
            <v>89.994</v>
          </cell>
          <cell r="EI223">
            <v>10.006</v>
          </cell>
          <cell r="EJ223">
            <v>5.1669999999999998</v>
          </cell>
          <cell r="EK223">
            <v>24</v>
          </cell>
          <cell r="EL223">
            <v>78.47</v>
          </cell>
          <cell r="EM223">
            <v>0</v>
          </cell>
          <cell r="EO223" t="str">
            <v>HDKM78313</v>
          </cell>
          <cell r="EP223">
            <v>0</v>
          </cell>
          <cell r="ES223">
            <v>0</v>
          </cell>
          <cell r="ET223">
            <v>24</v>
          </cell>
          <cell r="EU223">
            <v>100</v>
          </cell>
          <cell r="EV223">
            <v>0</v>
          </cell>
          <cell r="EX223" t="str">
            <v>HDKM78313</v>
          </cell>
          <cell r="EY223">
            <v>4.7</v>
          </cell>
          <cell r="EZ223">
            <v>0</v>
          </cell>
          <cell r="FA223">
            <v>100</v>
          </cell>
          <cell r="FB223">
            <v>4.7</v>
          </cell>
          <cell r="FC223">
            <v>24</v>
          </cell>
          <cell r="FD223">
            <v>80.42</v>
          </cell>
          <cell r="FE223">
            <v>0</v>
          </cell>
          <cell r="FG223" t="str">
            <v>HDKM78313</v>
          </cell>
          <cell r="FH223">
            <v>0</v>
          </cell>
          <cell r="FK223">
            <v>0</v>
          </cell>
          <cell r="FL223">
            <v>24</v>
          </cell>
          <cell r="FM223">
            <v>100</v>
          </cell>
          <cell r="FN223">
            <v>0</v>
          </cell>
          <cell r="FP223" t="str">
            <v>HDKM78313</v>
          </cell>
          <cell r="FQ223">
            <v>0</v>
          </cell>
          <cell r="FT223">
            <v>0</v>
          </cell>
          <cell r="FU223">
            <v>24</v>
          </cell>
          <cell r="FV223">
            <v>100</v>
          </cell>
          <cell r="FW223">
            <v>0</v>
          </cell>
          <cell r="FY223" t="str">
            <v>HDKM78313</v>
          </cell>
          <cell r="FZ223">
            <v>0</v>
          </cell>
          <cell r="GC223">
            <v>0</v>
          </cell>
          <cell r="GD223">
            <v>24</v>
          </cell>
          <cell r="GE223">
            <v>100</v>
          </cell>
          <cell r="GF223">
            <v>0</v>
          </cell>
          <cell r="GH223" t="str">
            <v>HDKM78313</v>
          </cell>
          <cell r="GI223">
            <v>0</v>
          </cell>
          <cell r="GL223">
            <v>0</v>
          </cell>
          <cell r="GM223">
            <v>24</v>
          </cell>
          <cell r="GN223">
            <v>100</v>
          </cell>
          <cell r="GO223">
            <v>0</v>
          </cell>
          <cell r="GQ223" t="str">
            <v>HDKM78313</v>
          </cell>
          <cell r="GR223">
            <v>0</v>
          </cell>
          <cell r="GU223">
            <v>0</v>
          </cell>
          <cell r="GV223">
            <v>24</v>
          </cell>
          <cell r="GW223">
            <v>100</v>
          </cell>
          <cell r="GX223">
            <v>0</v>
          </cell>
          <cell r="GZ223" t="str">
            <v>HDKM78313</v>
          </cell>
          <cell r="HA223">
            <v>0</v>
          </cell>
          <cell r="HD223">
            <v>0</v>
          </cell>
          <cell r="HE223">
            <v>24</v>
          </cell>
          <cell r="HF223">
            <v>100</v>
          </cell>
          <cell r="HG223">
            <v>0</v>
          </cell>
          <cell r="HI223" t="str">
            <v>HDKM78313</v>
          </cell>
          <cell r="HJ223">
            <v>1.6830000000000001</v>
          </cell>
          <cell r="HK223">
            <v>0</v>
          </cell>
          <cell r="HL223">
            <v>100</v>
          </cell>
          <cell r="HM223">
            <v>1.6830000000000001</v>
          </cell>
          <cell r="HN223">
            <v>24</v>
          </cell>
          <cell r="HO223">
            <v>92.99</v>
          </cell>
          <cell r="HP223">
            <v>1.68</v>
          </cell>
          <cell r="HR223" t="str">
            <v>HDKM78313</v>
          </cell>
          <cell r="HS223">
            <v>0.41699999999999998</v>
          </cell>
          <cell r="HT223">
            <v>0</v>
          </cell>
          <cell r="HU223">
            <v>100</v>
          </cell>
          <cell r="HV223">
            <v>0.41699999999999998</v>
          </cell>
          <cell r="HW223">
            <v>24</v>
          </cell>
          <cell r="HX223">
            <v>98.26</v>
          </cell>
          <cell r="HY223">
            <v>0.42</v>
          </cell>
          <cell r="IA223" t="str">
            <v>HDKM78313</v>
          </cell>
          <cell r="IB223">
            <v>0</v>
          </cell>
          <cell r="IE223">
            <v>0</v>
          </cell>
          <cell r="IF223">
            <v>24</v>
          </cell>
          <cell r="IG223">
            <v>100</v>
          </cell>
          <cell r="IH223">
            <v>0</v>
          </cell>
          <cell r="IJ223" t="str">
            <v>HDKM78313</v>
          </cell>
          <cell r="IK223">
            <v>0.61699999999999999</v>
          </cell>
          <cell r="IL223">
            <v>0</v>
          </cell>
          <cell r="IM223">
            <v>100</v>
          </cell>
          <cell r="IN223">
            <v>0.61699999999999999</v>
          </cell>
          <cell r="IO223">
            <v>24</v>
          </cell>
          <cell r="IP223">
            <v>97.43</v>
          </cell>
          <cell r="IQ223">
            <v>0.62</v>
          </cell>
        </row>
        <row r="224">
          <cell r="A224" t="str">
            <v>HDKM78317</v>
          </cell>
          <cell r="B224">
            <v>0</v>
          </cell>
          <cell r="E224">
            <v>0</v>
          </cell>
          <cell r="F224">
            <v>24</v>
          </cell>
          <cell r="G224">
            <v>100</v>
          </cell>
          <cell r="H224">
            <v>0</v>
          </cell>
          <cell r="J224" t="str">
            <v>HDKM78317</v>
          </cell>
          <cell r="K224">
            <v>0.75</v>
          </cell>
          <cell r="L224">
            <v>0</v>
          </cell>
          <cell r="M224">
            <v>100</v>
          </cell>
          <cell r="N224">
            <v>0.75</v>
          </cell>
          <cell r="O224">
            <v>24</v>
          </cell>
          <cell r="P224">
            <v>96.88</v>
          </cell>
          <cell r="Q224">
            <v>0</v>
          </cell>
          <cell r="S224" t="str">
            <v>HDKM78317</v>
          </cell>
          <cell r="T224">
            <v>0</v>
          </cell>
          <cell r="W224">
            <v>0</v>
          </cell>
          <cell r="X224">
            <v>24</v>
          </cell>
          <cell r="Y224">
            <v>100</v>
          </cell>
          <cell r="Z224">
            <v>0</v>
          </cell>
          <cell r="AB224" t="str">
            <v>HDKM78317</v>
          </cell>
          <cell r="AC224">
            <v>19.533000000000001</v>
          </cell>
          <cell r="AD224">
            <v>100</v>
          </cell>
          <cell r="AE224">
            <v>0</v>
          </cell>
          <cell r="AF224">
            <v>19.55</v>
          </cell>
          <cell r="AG224">
            <v>24</v>
          </cell>
          <cell r="AH224">
            <v>18.54</v>
          </cell>
          <cell r="AI224">
            <v>0</v>
          </cell>
          <cell r="AK224" t="str">
            <v>HDKM78317</v>
          </cell>
          <cell r="AL224">
            <v>0</v>
          </cell>
          <cell r="AO224">
            <v>0.28299999999999997</v>
          </cell>
          <cell r="AP224">
            <v>24</v>
          </cell>
          <cell r="AQ224">
            <v>98.82</v>
          </cell>
          <cell r="AR224">
            <v>0</v>
          </cell>
          <cell r="AT224" t="str">
            <v>HDKM78317</v>
          </cell>
          <cell r="AU224">
            <v>0</v>
          </cell>
          <cell r="AX224">
            <v>0</v>
          </cell>
          <cell r="AY224">
            <v>24</v>
          </cell>
          <cell r="AZ224">
            <v>100</v>
          </cell>
          <cell r="BA224">
            <v>0</v>
          </cell>
          <cell r="BC224" t="str">
            <v>HDKM78317</v>
          </cell>
          <cell r="BD224">
            <v>0</v>
          </cell>
          <cell r="BG224">
            <v>0</v>
          </cell>
          <cell r="BH224">
            <v>24</v>
          </cell>
          <cell r="BI224">
            <v>100</v>
          </cell>
          <cell r="BJ224">
            <v>0</v>
          </cell>
          <cell r="BL224" t="str">
            <v>HDKM78317</v>
          </cell>
          <cell r="BM224">
            <v>0</v>
          </cell>
          <cell r="BP224">
            <v>0</v>
          </cell>
          <cell r="BQ224">
            <v>24</v>
          </cell>
          <cell r="BR224">
            <v>100</v>
          </cell>
          <cell r="BS224">
            <v>0</v>
          </cell>
          <cell r="BU224" t="str">
            <v>HDKM78317</v>
          </cell>
          <cell r="BV224">
            <v>0</v>
          </cell>
          <cell r="BY224">
            <v>0</v>
          </cell>
          <cell r="BZ224">
            <v>24</v>
          </cell>
          <cell r="CA224">
            <v>100</v>
          </cell>
          <cell r="CB224">
            <v>0</v>
          </cell>
          <cell r="CD224" t="str">
            <v>HDKM78317</v>
          </cell>
          <cell r="CE224">
            <v>1.734</v>
          </cell>
          <cell r="CF224">
            <v>0</v>
          </cell>
          <cell r="CG224">
            <v>100</v>
          </cell>
          <cell r="CH224">
            <v>1.734</v>
          </cell>
          <cell r="CI224">
            <v>24</v>
          </cell>
          <cell r="CJ224">
            <v>92.78</v>
          </cell>
          <cell r="CK224">
            <v>1.73</v>
          </cell>
          <cell r="CM224" t="str">
            <v>HDKM78317</v>
          </cell>
          <cell r="CN224">
            <v>0</v>
          </cell>
          <cell r="CQ224">
            <v>0</v>
          </cell>
          <cell r="CR224">
            <v>24</v>
          </cell>
          <cell r="CS224">
            <v>100</v>
          </cell>
          <cell r="CT224">
            <v>0</v>
          </cell>
          <cell r="CV224" t="str">
            <v>HDKM78317</v>
          </cell>
          <cell r="CW224">
            <v>0</v>
          </cell>
          <cell r="CZ224">
            <v>0</v>
          </cell>
          <cell r="DA224">
            <v>24</v>
          </cell>
          <cell r="DB224">
            <v>100</v>
          </cell>
          <cell r="DC224">
            <v>0</v>
          </cell>
          <cell r="DE224" t="str">
            <v>HDKM78317</v>
          </cell>
          <cell r="DF224">
            <v>0</v>
          </cell>
          <cell r="DI224">
            <v>0</v>
          </cell>
          <cell r="DJ224">
            <v>24</v>
          </cell>
          <cell r="DK224">
            <v>100</v>
          </cell>
          <cell r="DN224" t="str">
            <v>HDKM78317</v>
          </cell>
          <cell r="DO224">
            <v>0</v>
          </cell>
          <cell r="DR224">
            <v>0</v>
          </cell>
          <cell r="DS224">
            <v>24</v>
          </cell>
          <cell r="DT224">
            <v>100</v>
          </cell>
          <cell r="DU224">
            <v>0</v>
          </cell>
          <cell r="DW224" t="str">
            <v>HDKM78317</v>
          </cell>
          <cell r="DX224">
            <v>0</v>
          </cell>
          <cell r="EA224">
            <v>0</v>
          </cell>
          <cell r="EB224">
            <v>24</v>
          </cell>
          <cell r="EC224">
            <v>100</v>
          </cell>
          <cell r="ED224">
            <v>0</v>
          </cell>
          <cell r="EF224" t="str">
            <v>HDKM78317</v>
          </cell>
          <cell r="EG224">
            <v>1.1000000000000001</v>
          </cell>
          <cell r="EH224">
            <v>100</v>
          </cell>
          <cell r="EI224">
            <v>0</v>
          </cell>
          <cell r="EJ224">
            <v>1.1000000000000001</v>
          </cell>
          <cell r="EK224">
            <v>24</v>
          </cell>
          <cell r="EL224">
            <v>95.42</v>
          </cell>
          <cell r="EM224">
            <v>0</v>
          </cell>
          <cell r="EO224" t="str">
            <v>HDKM78317</v>
          </cell>
          <cell r="EP224">
            <v>0</v>
          </cell>
          <cell r="ES224">
            <v>0</v>
          </cell>
          <cell r="ET224">
            <v>24</v>
          </cell>
          <cell r="EU224">
            <v>100</v>
          </cell>
          <cell r="EV224">
            <v>0</v>
          </cell>
          <cell r="EX224" t="str">
            <v>HDKM78317</v>
          </cell>
          <cell r="EY224">
            <v>0</v>
          </cell>
          <cell r="FB224">
            <v>0</v>
          </cell>
          <cell r="FC224">
            <v>24</v>
          </cell>
          <cell r="FD224">
            <v>100</v>
          </cell>
          <cell r="FE224">
            <v>0</v>
          </cell>
          <cell r="FG224" t="str">
            <v>HDKM78317</v>
          </cell>
          <cell r="FH224">
            <v>0</v>
          </cell>
          <cell r="FK224">
            <v>0</v>
          </cell>
          <cell r="FL224">
            <v>24</v>
          </cell>
          <cell r="FM224">
            <v>100</v>
          </cell>
          <cell r="FN224">
            <v>0</v>
          </cell>
          <cell r="FP224" t="str">
            <v>HDKM78317</v>
          </cell>
          <cell r="FQ224">
            <v>0</v>
          </cell>
          <cell r="FT224">
            <v>0</v>
          </cell>
          <cell r="FU224">
            <v>24</v>
          </cell>
          <cell r="FV224">
            <v>100</v>
          </cell>
          <cell r="FW224">
            <v>0</v>
          </cell>
          <cell r="FY224" t="str">
            <v>HDKM78317</v>
          </cell>
          <cell r="FZ224">
            <v>0</v>
          </cell>
          <cell r="GC224">
            <v>0</v>
          </cell>
          <cell r="GD224">
            <v>24</v>
          </cell>
          <cell r="GE224">
            <v>100</v>
          </cell>
          <cell r="GF224">
            <v>0</v>
          </cell>
          <cell r="GH224" t="str">
            <v>HDKM78317</v>
          </cell>
          <cell r="GI224">
            <v>0</v>
          </cell>
          <cell r="GL224">
            <v>0</v>
          </cell>
          <cell r="GM224">
            <v>24</v>
          </cell>
          <cell r="GN224">
            <v>100</v>
          </cell>
          <cell r="GO224">
            <v>0</v>
          </cell>
          <cell r="GQ224" t="str">
            <v>HDKM78317</v>
          </cell>
          <cell r="GR224">
            <v>0</v>
          </cell>
          <cell r="GU224">
            <v>0</v>
          </cell>
          <cell r="GV224">
            <v>24</v>
          </cell>
          <cell r="GW224">
            <v>100</v>
          </cell>
          <cell r="GX224">
            <v>0</v>
          </cell>
          <cell r="GZ224" t="str">
            <v>HDKM78317</v>
          </cell>
          <cell r="HA224">
            <v>1.5669999999999999</v>
          </cell>
          <cell r="HB224">
            <v>100</v>
          </cell>
          <cell r="HC224">
            <v>0</v>
          </cell>
          <cell r="HD224">
            <v>1.5669999999999999</v>
          </cell>
          <cell r="HE224">
            <v>24</v>
          </cell>
          <cell r="HF224">
            <v>93.47</v>
          </cell>
          <cell r="HG224">
            <v>0</v>
          </cell>
          <cell r="HI224" t="str">
            <v>HDKM78317</v>
          </cell>
          <cell r="HJ224">
            <v>0</v>
          </cell>
          <cell r="HM224">
            <v>0</v>
          </cell>
          <cell r="HN224">
            <v>24</v>
          </cell>
          <cell r="HO224">
            <v>100</v>
          </cell>
          <cell r="HP224">
            <v>0</v>
          </cell>
          <cell r="HR224" t="str">
            <v>HDKM78317</v>
          </cell>
          <cell r="HS224">
            <v>11.717000000000001</v>
          </cell>
          <cell r="HT224">
            <v>0</v>
          </cell>
          <cell r="HU224">
            <v>100</v>
          </cell>
          <cell r="HV224">
            <v>11.717000000000001</v>
          </cell>
          <cell r="HW224">
            <v>24</v>
          </cell>
          <cell r="HX224">
            <v>51.18</v>
          </cell>
          <cell r="HY224">
            <v>11.72</v>
          </cell>
          <cell r="IA224" t="str">
            <v>HDKM78317</v>
          </cell>
          <cell r="IB224">
            <v>0.26700000000000002</v>
          </cell>
          <cell r="IC224">
            <v>0</v>
          </cell>
          <cell r="ID224">
            <v>100</v>
          </cell>
          <cell r="IE224">
            <v>0.26700000000000002</v>
          </cell>
          <cell r="IF224">
            <v>24</v>
          </cell>
          <cell r="IG224">
            <v>98.89</v>
          </cell>
          <cell r="IH224">
            <v>0</v>
          </cell>
          <cell r="IJ224" t="str">
            <v>HDKM78317</v>
          </cell>
          <cell r="IK224">
            <v>18.167000000000002</v>
          </cell>
          <cell r="IL224">
            <v>0</v>
          </cell>
          <cell r="IM224">
            <v>100</v>
          </cell>
          <cell r="IN224">
            <v>18.167000000000002</v>
          </cell>
          <cell r="IO224">
            <v>24</v>
          </cell>
          <cell r="IP224">
            <v>24.3</v>
          </cell>
          <cell r="IQ224">
            <v>18.170000000000002</v>
          </cell>
        </row>
        <row r="225">
          <cell r="A225" t="str">
            <v>HDKM78318</v>
          </cell>
          <cell r="B225">
            <v>0</v>
          </cell>
          <cell r="E225">
            <v>0</v>
          </cell>
          <cell r="F225">
            <v>24</v>
          </cell>
          <cell r="G225">
            <v>100</v>
          </cell>
          <cell r="H225">
            <v>0</v>
          </cell>
          <cell r="J225" t="str">
            <v>HDKM78318</v>
          </cell>
          <cell r="K225">
            <v>0</v>
          </cell>
          <cell r="N225">
            <v>0</v>
          </cell>
          <cell r="O225">
            <v>24</v>
          </cell>
          <cell r="P225">
            <v>100</v>
          </cell>
          <cell r="Q225">
            <v>0</v>
          </cell>
          <cell r="S225" t="str">
            <v>HDKM78318</v>
          </cell>
          <cell r="T225">
            <v>0</v>
          </cell>
          <cell r="W225">
            <v>20.417000000000002</v>
          </cell>
          <cell r="X225">
            <v>24</v>
          </cell>
          <cell r="Y225">
            <v>14.93</v>
          </cell>
          <cell r="Z225">
            <v>0</v>
          </cell>
          <cell r="AB225" t="str">
            <v>HDKM78318</v>
          </cell>
          <cell r="AC225">
            <v>0</v>
          </cell>
          <cell r="AF225">
            <v>24</v>
          </cell>
          <cell r="AG225">
            <v>24</v>
          </cell>
          <cell r="AH225">
            <v>0</v>
          </cell>
          <cell r="AI225">
            <v>0</v>
          </cell>
          <cell r="AK225" t="str">
            <v>HDKM78318</v>
          </cell>
          <cell r="AL225">
            <v>0</v>
          </cell>
          <cell r="AO225">
            <v>24</v>
          </cell>
          <cell r="AP225">
            <v>24</v>
          </cell>
          <cell r="AQ225">
            <v>0</v>
          </cell>
          <cell r="AR225">
            <v>0</v>
          </cell>
          <cell r="AT225" t="str">
            <v>HDKM78318</v>
          </cell>
          <cell r="AU225">
            <v>0</v>
          </cell>
          <cell r="AX225">
            <v>24</v>
          </cell>
          <cell r="AY225">
            <v>24</v>
          </cell>
          <cell r="AZ225">
            <v>0</v>
          </cell>
          <cell r="BA225">
            <v>0</v>
          </cell>
          <cell r="BC225" t="str">
            <v>HDKM78318</v>
          </cell>
          <cell r="BD225">
            <v>0</v>
          </cell>
          <cell r="BG225">
            <v>24</v>
          </cell>
          <cell r="BH225">
            <v>24</v>
          </cell>
          <cell r="BI225">
            <v>0</v>
          </cell>
          <cell r="BJ225">
            <v>0</v>
          </cell>
          <cell r="BL225" t="str">
            <v>HDKM78318</v>
          </cell>
          <cell r="BM225">
            <v>0</v>
          </cell>
          <cell r="BP225">
            <v>24</v>
          </cell>
          <cell r="BQ225">
            <v>24</v>
          </cell>
          <cell r="BR225">
            <v>0</v>
          </cell>
          <cell r="BS225">
            <v>0</v>
          </cell>
          <cell r="BU225" t="str">
            <v>HDKM78318</v>
          </cell>
          <cell r="BV225">
            <v>0</v>
          </cell>
          <cell r="BY225">
            <v>24</v>
          </cell>
          <cell r="BZ225">
            <v>24</v>
          </cell>
          <cell r="CA225">
            <v>0</v>
          </cell>
          <cell r="CB225">
            <v>0</v>
          </cell>
          <cell r="CD225" t="str">
            <v>HDKM78318</v>
          </cell>
          <cell r="CE225">
            <v>0</v>
          </cell>
          <cell r="CH225">
            <v>21.632999999999999</v>
          </cell>
          <cell r="CI225">
            <v>24</v>
          </cell>
          <cell r="CJ225">
            <v>9.86</v>
          </cell>
          <cell r="CK225">
            <v>0</v>
          </cell>
          <cell r="CM225" t="str">
            <v>HDKM78318</v>
          </cell>
          <cell r="CN225">
            <v>0</v>
          </cell>
          <cell r="CQ225">
            <v>0</v>
          </cell>
          <cell r="CR225">
            <v>24</v>
          </cell>
          <cell r="CS225">
            <v>100</v>
          </cell>
          <cell r="CT225">
            <v>0</v>
          </cell>
          <cell r="CV225" t="str">
            <v>HDKM78318</v>
          </cell>
          <cell r="CW225">
            <v>1.25</v>
          </cell>
          <cell r="CX225">
            <v>0</v>
          </cell>
          <cell r="CY225">
            <v>100</v>
          </cell>
          <cell r="CZ225">
            <v>1.25</v>
          </cell>
          <cell r="DA225">
            <v>24</v>
          </cell>
          <cell r="DB225">
            <v>94.79</v>
          </cell>
          <cell r="DC225">
            <v>0</v>
          </cell>
          <cell r="DE225" t="str">
            <v>HDKM78318</v>
          </cell>
          <cell r="DF225">
            <v>0</v>
          </cell>
          <cell r="DI225">
            <v>0</v>
          </cell>
          <cell r="DJ225">
            <v>24</v>
          </cell>
          <cell r="DK225">
            <v>100</v>
          </cell>
          <cell r="DN225" t="str">
            <v>HDKM78318</v>
          </cell>
          <cell r="DO225">
            <v>0</v>
          </cell>
          <cell r="DR225">
            <v>0</v>
          </cell>
          <cell r="DS225">
            <v>24</v>
          </cell>
          <cell r="DT225">
            <v>100</v>
          </cell>
          <cell r="DU225">
            <v>0</v>
          </cell>
          <cell r="DW225" t="str">
            <v>HDKM78318</v>
          </cell>
          <cell r="DX225">
            <v>0</v>
          </cell>
          <cell r="EA225">
            <v>12.2</v>
          </cell>
          <cell r="EB225">
            <v>24</v>
          </cell>
          <cell r="EC225">
            <v>49.17</v>
          </cell>
          <cell r="ED225">
            <v>0</v>
          </cell>
          <cell r="EF225" t="str">
            <v>HDKM78318</v>
          </cell>
          <cell r="EG225">
            <v>0</v>
          </cell>
          <cell r="EJ225">
            <v>0</v>
          </cell>
          <cell r="EK225">
            <v>24</v>
          </cell>
          <cell r="EL225">
            <v>100</v>
          </cell>
          <cell r="EM225">
            <v>0</v>
          </cell>
          <cell r="EO225" t="str">
            <v>HDKM78318</v>
          </cell>
          <cell r="EP225">
            <v>0</v>
          </cell>
          <cell r="ES225">
            <v>0</v>
          </cell>
          <cell r="ET225">
            <v>24</v>
          </cell>
          <cell r="EU225">
            <v>100</v>
          </cell>
          <cell r="EV225">
            <v>0</v>
          </cell>
          <cell r="EX225" t="str">
            <v>HDKM78318</v>
          </cell>
          <cell r="EY225">
            <v>0</v>
          </cell>
          <cell r="FB225">
            <v>0</v>
          </cell>
          <cell r="FC225">
            <v>24</v>
          </cell>
          <cell r="FD225">
            <v>100</v>
          </cell>
          <cell r="FE225">
            <v>0</v>
          </cell>
          <cell r="FG225" t="str">
            <v>HDKM78318</v>
          </cell>
          <cell r="FH225">
            <v>0</v>
          </cell>
          <cell r="FK225">
            <v>0</v>
          </cell>
          <cell r="FL225">
            <v>24</v>
          </cell>
          <cell r="FM225">
            <v>100</v>
          </cell>
          <cell r="FN225">
            <v>0</v>
          </cell>
          <cell r="FP225" t="str">
            <v>HDKM78318</v>
          </cell>
          <cell r="FQ225">
            <v>1.667</v>
          </cell>
          <cell r="FR225">
            <v>0</v>
          </cell>
          <cell r="FS225">
            <v>100</v>
          </cell>
          <cell r="FT225">
            <v>1.667</v>
          </cell>
          <cell r="FU225">
            <v>24</v>
          </cell>
          <cell r="FV225">
            <v>93.05</v>
          </cell>
          <cell r="FW225">
            <v>1.67</v>
          </cell>
          <cell r="FY225" t="str">
            <v>HDKM78318</v>
          </cell>
          <cell r="FZ225">
            <v>0</v>
          </cell>
          <cell r="GC225">
            <v>0</v>
          </cell>
          <cell r="GD225">
            <v>24</v>
          </cell>
          <cell r="GE225">
            <v>100</v>
          </cell>
          <cell r="GF225">
            <v>0</v>
          </cell>
          <cell r="GH225" t="str">
            <v>HDKM78318</v>
          </cell>
          <cell r="GI225">
            <v>3</v>
          </cell>
          <cell r="GJ225">
            <v>0</v>
          </cell>
          <cell r="GK225">
            <v>100</v>
          </cell>
          <cell r="GL225">
            <v>3</v>
          </cell>
          <cell r="GM225">
            <v>24</v>
          </cell>
          <cell r="GN225">
            <v>87.5</v>
          </cell>
          <cell r="GO225">
            <v>0</v>
          </cell>
          <cell r="GQ225" t="str">
            <v>HDKM78318</v>
          </cell>
          <cell r="GR225">
            <v>0</v>
          </cell>
          <cell r="GU225">
            <v>0</v>
          </cell>
          <cell r="GV225">
            <v>24</v>
          </cell>
          <cell r="GW225">
            <v>100</v>
          </cell>
          <cell r="GX225">
            <v>0</v>
          </cell>
          <cell r="GZ225" t="str">
            <v>HDKM78318</v>
          </cell>
          <cell r="HA225">
            <v>2.9670000000000001</v>
          </cell>
          <cell r="HB225">
            <v>100</v>
          </cell>
          <cell r="HC225">
            <v>0</v>
          </cell>
          <cell r="HD225">
            <v>2.9670000000000001</v>
          </cell>
          <cell r="HE225">
            <v>24</v>
          </cell>
          <cell r="HF225">
            <v>87.64</v>
          </cell>
          <cell r="HG225">
            <v>0</v>
          </cell>
          <cell r="HI225" t="str">
            <v>HDKM78318</v>
          </cell>
          <cell r="HJ225">
            <v>1.9</v>
          </cell>
          <cell r="HK225">
            <v>0</v>
          </cell>
          <cell r="HL225">
            <v>100</v>
          </cell>
          <cell r="HM225">
            <v>1.9</v>
          </cell>
          <cell r="HN225">
            <v>24</v>
          </cell>
          <cell r="HO225">
            <v>92.08</v>
          </cell>
          <cell r="HP225">
            <v>0</v>
          </cell>
          <cell r="HR225" t="str">
            <v>HDKM78318</v>
          </cell>
          <cell r="HS225">
            <v>0</v>
          </cell>
          <cell r="HV225">
            <v>0</v>
          </cell>
          <cell r="HW225">
            <v>24</v>
          </cell>
          <cell r="HX225">
            <v>100</v>
          </cell>
          <cell r="HY225">
            <v>0</v>
          </cell>
          <cell r="IA225" t="str">
            <v>HDKM78318</v>
          </cell>
          <cell r="IB225">
            <v>0</v>
          </cell>
          <cell r="IE225">
            <v>0</v>
          </cell>
          <cell r="IF225">
            <v>24</v>
          </cell>
          <cell r="IG225">
            <v>100</v>
          </cell>
          <cell r="IH225">
            <v>0</v>
          </cell>
          <cell r="IJ225" t="str">
            <v>HDKM78318</v>
          </cell>
          <cell r="IK225">
            <v>0</v>
          </cell>
          <cell r="IN225">
            <v>8.8000000000000007</v>
          </cell>
          <cell r="IO225">
            <v>24</v>
          </cell>
          <cell r="IP225">
            <v>63.33</v>
          </cell>
          <cell r="IQ225">
            <v>0</v>
          </cell>
        </row>
        <row r="226">
          <cell r="A226" t="str">
            <v>HDKM78348</v>
          </cell>
          <cell r="B226">
            <v>0</v>
          </cell>
          <cell r="E226">
            <v>0</v>
          </cell>
          <cell r="F226">
            <v>24</v>
          </cell>
          <cell r="G226">
            <v>100</v>
          </cell>
          <cell r="H226">
            <v>0</v>
          </cell>
          <cell r="J226" t="str">
            <v>HDKM78348</v>
          </cell>
          <cell r="K226">
            <v>2.1669999999999998</v>
          </cell>
          <cell r="L226">
            <v>0</v>
          </cell>
          <cell r="M226">
            <v>100</v>
          </cell>
          <cell r="N226">
            <v>2.1669999999999998</v>
          </cell>
          <cell r="O226">
            <v>24</v>
          </cell>
          <cell r="P226">
            <v>90.97</v>
          </cell>
          <cell r="Q226">
            <v>0</v>
          </cell>
          <cell r="S226" t="str">
            <v>HDKM78348</v>
          </cell>
          <cell r="T226">
            <v>4.117</v>
          </cell>
          <cell r="U226">
            <v>0</v>
          </cell>
          <cell r="V226">
            <v>100</v>
          </cell>
          <cell r="W226">
            <v>4.117</v>
          </cell>
          <cell r="X226">
            <v>24</v>
          </cell>
          <cell r="Y226">
            <v>82.85</v>
          </cell>
          <cell r="Z226">
            <v>0</v>
          </cell>
          <cell r="AB226" t="str">
            <v>HDKM78348</v>
          </cell>
          <cell r="AC226">
            <v>0</v>
          </cell>
          <cell r="AF226">
            <v>0</v>
          </cell>
          <cell r="AG226">
            <v>24</v>
          </cell>
          <cell r="AH226">
            <v>100</v>
          </cell>
          <cell r="AI226">
            <v>0</v>
          </cell>
          <cell r="AK226" t="str">
            <v>HDKM78348</v>
          </cell>
          <cell r="AL226">
            <v>0</v>
          </cell>
          <cell r="AO226">
            <v>0</v>
          </cell>
          <cell r="AP226">
            <v>24</v>
          </cell>
          <cell r="AQ226">
            <v>100</v>
          </cell>
          <cell r="AR226">
            <v>0</v>
          </cell>
          <cell r="AT226" t="str">
            <v>HDKM78348</v>
          </cell>
          <cell r="AU226">
            <v>0</v>
          </cell>
          <cell r="AX226">
            <v>0</v>
          </cell>
          <cell r="AY226">
            <v>24</v>
          </cell>
          <cell r="AZ226">
            <v>100</v>
          </cell>
          <cell r="BA226">
            <v>0</v>
          </cell>
          <cell r="BC226" t="str">
            <v>HDKM78348</v>
          </cell>
          <cell r="BD226">
            <v>0</v>
          </cell>
          <cell r="BG226">
            <v>0</v>
          </cell>
          <cell r="BH226">
            <v>24</v>
          </cell>
          <cell r="BI226">
            <v>100</v>
          </cell>
          <cell r="BJ226">
            <v>0</v>
          </cell>
          <cell r="BL226" t="str">
            <v>HDKM78348</v>
          </cell>
          <cell r="BM226">
            <v>4.25</v>
          </cell>
          <cell r="BN226">
            <v>100</v>
          </cell>
          <cell r="BO226">
            <v>0</v>
          </cell>
          <cell r="BP226">
            <v>4.25</v>
          </cell>
          <cell r="BQ226">
            <v>24</v>
          </cell>
          <cell r="BR226">
            <v>82.29</v>
          </cell>
          <cell r="BS226">
            <v>0</v>
          </cell>
          <cell r="BU226" t="str">
            <v>HDKM78348</v>
          </cell>
          <cell r="BV226">
            <v>5.5330000000000004</v>
          </cell>
          <cell r="BW226">
            <v>0</v>
          </cell>
          <cell r="BX226">
            <v>100</v>
          </cell>
          <cell r="BY226">
            <v>5.5330000000000004</v>
          </cell>
          <cell r="BZ226">
            <v>24</v>
          </cell>
          <cell r="CA226">
            <v>76.95</v>
          </cell>
          <cell r="CB226">
            <v>5.53</v>
          </cell>
          <cell r="CD226" t="str">
            <v>HDKM78348</v>
          </cell>
          <cell r="CE226">
            <v>0</v>
          </cell>
          <cell r="CH226">
            <v>0</v>
          </cell>
          <cell r="CI226">
            <v>24</v>
          </cell>
          <cell r="CJ226">
            <v>100</v>
          </cell>
          <cell r="CK226">
            <v>0</v>
          </cell>
          <cell r="CM226" t="str">
            <v>HDKM78348</v>
          </cell>
          <cell r="CN226">
            <v>0</v>
          </cell>
          <cell r="CQ226">
            <v>0</v>
          </cell>
          <cell r="CR226">
            <v>24</v>
          </cell>
          <cell r="CS226">
            <v>100</v>
          </cell>
          <cell r="CT226">
            <v>0</v>
          </cell>
          <cell r="CV226" t="str">
            <v>HDKM78348</v>
          </cell>
          <cell r="CW226">
            <v>0</v>
          </cell>
          <cell r="CZ226">
            <v>0</v>
          </cell>
          <cell r="DA226">
            <v>24</v>
          </cell>
          <cell r="DB226">
            <v>100</v>
          </cell>
          <cell r="DC226">
            <v>0</v>
          </cell>
          <cell r="DE226" t="str">
            <v>HDKM78348</v>
          </cell>
          <cell r="DF226">
            <v>0</v>
          </cell>
          <cell r="DI226">
            <v>0</v>
          </cell>
          <cell r="DJ226">
            <v>24</v>
          </cell>
          <cell r="DK226">
            <v>100</v>
          </cell>
          <cell r="DN226" t="str">
            <v>HDKM78348</v>
          </cell>
          <cell r="DO226">
            <v>0.183</v>
          </cell>
          <cell r="DP226">
            <v>0</v>
          </cell>
          <cell r="DQ226">
            <v>100</v>
          </cell>
          <cell r="DR226">
            <v>0.183</v>
          </cell>
          <cell r="DS226">
            <v>24</v>
          </cell>
          <cell r="DT226">
            <v>99.24</v>
          </cell>
          <cell r="DU226">
            <v>0</v>
          </cell>
          <cell r="DW226" t="str">
            <v>HDKM78348</v>
          </cell>
          <cell r="DX226">
            <v>0</v>
          </cell>
          <cell r="EA226">
            <v>0</v>
          </cell>
          <cell r="EB226">
            <v>24</v>
          </cell>
          <cell r="EC226">
            <v>100</v>
          </cell>
          <cell r="ED226">
            <v>0</v>
          </cell>
          <cell r="EF226" t="str">
            <v>HDKM78348</v>
          </cell>
          <cell r="EG226">
            <v>0</v>
          </cell>
          <cell r="EJ226">
            <v>0</v>
          </cell>
          <cell r="EK226">
            <v>24</v>
          </cell>
          <cell r="EL226">
            <v>100</v>
          </cell>
          <cell r="EM226">
            <v>0</v>
          </cell>
          <cell r="EO226" t="str">
            <v>HDKM78348</v>
          </cell>
          <cell r="EP226">
            <v>2.6160000000000001</v>
          </cell>
          <cell r="EQ226">
            <v>0</v>
          </cell>
          <cell r="ER226">
            <v>100</v>
          </cell>
          <cell r="ES226">
            <v>2.6160000000000001</v>
          </cell>
          <cell r="ET226">
            <v>24</v>
          </cell>
          <cell r="EU226">
            <v>89.1</v>
          </cell>
          <cell r="EV226">
            <v>0</v>
          </cell>
          <cell r="EX226" t="str">
            <v>HDKM78348</v>
          </cell>
          <cell r="EY226">
            <v>0</v>
          </cell>
          <cell r="FB226">
            <v>0</v>
          </cell>
          <cell r="FC226">
            <v>24</v>
          </cell>
          <cell r="FD226">
            <v>100</v>
          </cell>
          <cell r="FE226">
            <v>0</v>
          </cell>
          <cell r="FG226" t="str">
            <v>HDKM78348</v>
          </cell>
          <cell r="FH226">
            <v>0</v>
          </cell>
          <cell r="FK226">
            <v>0</v>
          </cell>
          <cell r="FL226">
            <v>24</v>
          </cell>
          <cell r="FM226">
            <v>100</v>
          </cell>
          <cell r="FN226">
            <v>0</v>
          </cell>
          <cell r="FP226" t="str">
            <v>HDKM78348</v>
          </cell>
          <cell r="FQ226">
            <v>0</v>
          </cell>
          <cell r="FT226">
            <v>0</v>
          </cell>
          <cell r="FU226">
            <v>24</v>
          </cell>
          <cell r="FV226">
            <v>100</v>
          </cell>
          <cell r="FW226">
            <v>0</v>
          </cell>
          <cell r="FY226" t="str">
            <v>HDKM78348</v>
          </cell>
          <cell r="FZ226">
            <v>2.133</v>
          </cell>
          <cell r="GA226">
            <v>0</v>
          </cell>
          <cell r="GB226">
            <v>100</v>
          </cell>
          <cell r="GC226">
            <v>2.133</v>
          </cell>
          <cell r="GD226">
            <v>24</v>
          </cell>
          <cell r="GE226">
            <v>91.11</v>
          </cell>
          <cell r="GF226">
            <v>0</v>
          </cell>
          <cell r="GH226" t="str">
            <v>HDKM78348</v>
          </cell>
          <cell r="GI226">
            <v>1.1499999999999999</v>
          </cell>
          <cell r="GJ226">
            <v>0</v>
          </cell>
          <cell r="GK226">
            <v>100</v>
          </cell>
          <cell r="GL226">
            <v>1.1499999999999999</v>
          </cell>
          <cell r="GM226">
            <v>24</v>
          </cell>
          <cell r="GN226">
            <v>95.21</v>
          </cell>
          <cell r="GO226">
            <v>0</v>
          </cell>
          <cell r="GQ226" t="str">
            <v>HDKM78348</v>
          </cell>
          <cell r="GR226">
            <v>0.88300000000000001</v>
          </cell>
          <cell r="GS226">
            <v>0</v>
          </cell>
          <cell r="GT226">
            <v>100</v>
          </cell>
          <cell r="GU226">
            <v>0.88300000000000001</v>
          </cell>
          <cell r="GV226">
            <v>24</v>
          </cell>
          <cell r="GW226">
            <v>96.32</v>
          </cell>
          <cell r="GX226">
            <v>0</v>
          </cell>
          <cell r="GZ226" t="str">
            <v>HDKM78348</v>
          </cell>
          <cell r="HA226">
            <v>0</v>
          </cell>
          <cell r="HD226">
            <v>0</v>
          </cell>
          <cell r="HE226">
            <v>24</v>
          </cell>
          <cell r="HF226">
            <v>100</v>
          </cell>
          <cell r="HG226">
            <v>0</v>
          </cell>
          <cell r="HI226" t="str">
            <v>HDKM78348</v>
          </cell>
          <cell r="HJ226">
            <v>1.333</v>
          </cell>
          <cell r="HK226">
            <v>100</v>
          </cell>
          <cell r="HL226">
            <v>0</v>
          </cell>
          <cell r="HM226">
            <v>1.333</v>
          </cell>
          <cell r="HN226">
            <v>24</v>
          </cell>
          <cell r="HO226">
            <v>94.45</v>
          </cell>
          <cell r="HP226">
            <v>0</v>
          </cell>
          <cell r="HR226" t="str">
            <v>HDKM78348</v>
          </cell>
          <cell r="HS226">
            <v>10.132999999999999</v>
          </cell>
          <cell r="HT226">
            <v>45.396000000000001</v>
          </cell>
          <cell r="HU226">
            <v>54.603999999999999</v>
          </cell>
          <cell r="HV226">
            <v>10.132999999999999</v>
          </cell>
          <cell r="HW226">
            <v>24</v>
          </cell>
          <cell r="HX226">
            <v>57.78</v>
          </cell>
          <cell r="HY226">
            <v>0</v>
          </cell>
          <cell r="IA226" t="str">
            <v>HDKM78348</v>
          </cell>
          <cell r="IB226">
            <v>0.23300000000000001</v>
          </cell>
          <cell r="IC226">
            <v>0</v>
          </cell>
          <cell r="ID226">
            <v>100</v>
          </cell>
          <cell r="IE226">
            <v>0.23300000000000001</v>
          </cell>
          <cell r="IF226">
            <v>24</v>
          </cell>
          <cell r="IG226">
            <v>99.03</v>
          </cell>
          <cell r="IH226">
            <v>0.23</v>
          </cell>
          <cell r="IJ226" t="str">
            <v>HDKM78348</v>
          </cell>
          <cell r="IK226">
            <v>0</v>
          </cell>
          <cell r="IN226">
            <v>0</v>
          </cell>
          <cell r="IO226">
            <v>24</v>
          </cell>
          <cell r="IP226">
            <v>100</v>
          </cell>
          <cell r="IQ226">
            <v>0</v>
          </cell>
        </row>
        <row r="227">
          <cell r="A227" t="str">
            <v>HDKM78349</v>
          </cell>
          <cell r="B227">
            <v>0</v>
          </cell>
          <cell r="E227">
            <v>0</v>
          </cell>
          <cell r="F227">
            <v>24</v>
          </cell>
          <cell r="G227">
            <v>100</v>
          </cell>
          <cell r="H227">
            <v>0</v>
          </cell>
          <cell r="J227" t="str">
            <v>HDKM78349</v>
          </cell>
          <cell r="K227">
            <v>0</v>
          </cell>
          <cell r="N227">
            <v>0</v>
          </cell>
          <cell r="O227">
            <v>24</v>
          </cell>
          <cell r="P227">
            <v>100</v>
          </cell>
          <cell r="Q227">
            <v>0</v>
          </cell>
          <cell r="S227" t="str">
            <v>HDKM78349</v>
          </cell>
          <cell r="T227">
            <v>0</v>
          </cell>
          <cell r="W227">
            <v>0</v>
          </cell>
          <cell r="X227">
            <v>24</v>
          </cell>
          <cell r="Y227">
            <v>100</v>
          </cell>
          <cell r="Z227">
            <v>0</v>
          </cell>
          <cell r="AB227" t="str">
            <v>HDKM78349</v>
          </cell>
          <cell r="AC227">
            <v>0</v>
          </cell>
          <cell r="AF227">
            <v>0</v>
          </cell>
          <cell r="AG227">
            <v>24</v>
          </cell>
          <cell r="AH227">
            <v>100</v>
          </cell>
          <cell r="AI227">
            <v>0</v>
          </cell>
          <cell r="AK227" t="str">
            <v>HDKM78349</v>
          </cell>
          <cell r="AL227">
            <v>2.4169999999999998</v>
          </cell>
          <cell r="AM227">
            <v>100</v>
          </cell>
          <cell r="AN227">
            <v>0</v>
          </cell>
          <cell r="AO227">
            <v>2.4169999999999998</v>
          </cell>
          <cell r="AP227">
            <v>24</v>
          </cell>
          <cell r="AQ227">
            <v>89.93</v>
          </cell>
          <cell r="AR227">
            <v>0</v>
          </cell>
          <cell r="AT227" t="str">
            <v>HDKM78349</v>
          </cell>
          <cell r="AU227">
            <v>5.0830000000000002</v>
          </cell>
          <cell r="AV227">
            <v>100</v>
          </cell>
          <cell r="AW227">
            <v>0</v>
          </cell>
          <cell r="AX227">
            <v>5.0830000000000002</v>
          </cell>
          <cell r="AY227">
            <v>24</v>
          </cell>
          <cell r="AZ227">
            <v>78.819999999999993</v>
          </cell>
          <cell r="BA227">
            <v>0</v>
          </cell>
          <cell r="BC227" t="str">
            <v>HDKM78349</v>
          </cell>
          <cell r="BD227">
            <v>0</v>
          </cell>
          <cell r="BG227">
            <v>0</v>
          </cell>
          <cell r="BH227">
            <v>24</v>
          </cell>
          <cell r="BI227">
            <v>100</v>
          </cell>
          <cell r="BJ227">
            <v>0</v>
          </cell>
          <cell r="BL227" t="str">
            <v>HDKM78349</v>
          </cell>
          <cell r="BM227">
            <v>0</v>
          </cell>
          <cell r="BP227">
            <v>0</v>
          </cell>
          <cell r="BQ227">
            <v>24</v>
          </cell>
          <cell r="BR227">
            <v>100</v>
          </cell>
          <cell r="BS227">
            <v>0</v>
          </cell>
          <cell r="BU227" t="str">
            <v>HDKM78349</v>
          </cell>
          <cell r="BV227">
            <v>0</v>
          </cell>
          <cell r="BY227">
            <v>0</v>
          </cell>
          <cell r="BZ227">
            <v>24</v>
          </cell>
          <cell r="CA227">
            <v>100</v>
          </cell>
          <cell r="CB227">
            <v>0</v>
          </cell>
          <cell r="CD227" t="str">
            <v>HDKM78349</v>
          </cell>
          <cell r="CE227">
            <v>0</v>
          </cell>
          <cell r="CH227">
            <v>0</v>
          </cell>
          <cell r="CI227">
            <v>24</v>
          </cell>
          <cell r="CJ227">
            <v>100</v>
          </cell>
          <cell r="CK227">
            <v>0</v>
          </cell>
          <cell r="CM227" t="str">
            <v>HDKM78349</v>
          </cell>
          <cell r="CN227">
            <v>0</v>
          </cell>
          <cell r="CQ227">
            <v>0</v>
          </cell>
          <cell r="CR227">
            <v>24</v>
          </cell>
          <cell r="CS227">
            <v>100</v>
          </cell>
          <cell r="CT227">
            <v>0</v>
          </cell>
          <cell r="CV227" t="str">
            <v>HDKM78349</v>
          </cell>
          <cell r="CW227">
            <v>0</v>
          </cell>
          <cell r="CZ227">
            <v>0</v>
          </cell>
          <cell r="DA227">
            <v>24</v>
          </cell>
          <cell r="DB227">
            <v>100</v>
          </cell>
          <cell r="DC227">
            <v>0</v>
          </cell>
          <cell r="DE227" t="str">
            <v>HDKM78349</v>
          </cell>
          <cell r="DF227">
            <v>0</v>
          </cell>
          <cell r="DI227">
            <v>2.5329999999999999</v>
          </cell>
          <cell r="DJ227">
            <v>24</v>
          </cell>
          <cell r="DK227">
            <v>89.45</v>
          </cell>
          <cell r="DN227" t="str">
            <v>HDKM78349</v>
          </cell>
          <cell r="DO227">
            <v>0</v>
          </cell>
          <cell r="DR227">
            <v>0</v>
          </cell>
          <cell r="DS227">
            <v>24</v>
          </cell>
          <cell r="DT227">
            <v>100</v>
          </cell>
          <cell r="DU227">
            <v>0</v>
          </cell>
          <cell r="DW227" t="str">
            <v>HDKM78349</v>
          </cell>
          <cell r="DX227">
            <v>2.133</v>
          </cell>
          <cell r="DY227">
            <v>0</v>
          </cell>
          <cell r="DZ227">
            <v>100</v>
          </cell>
          <cell r="EA227">
            <v>2.133</v>
          </cell>
          <cell r="EB227">
            <v>24</v>
          </cell>
          <cell r="EC227">
            <v>91.11</v>
          </cell>
          <cell r="ED227">
            <v>2.13</v>
          </cell>
          <cell r="EF227" t="str">
            <v>HDKM78349</v>
          </cell>
          <cell r="EG227">
            <v>0</v>
          </cell>
          <cell r="EJ227">
            <v>0</v>
          </cell>
          <cell r="EK227">
            <v>24</v>
          </cell>
          <cell r="EL227">
            <v>100</v>
          </cell>
          <cell r="EM227">
            <v>0</v>
          </cell>
          <cell r="EO227" t="str">
            <v>HDKM78349</v>
          </cell>
          <cell r="EP227">
            <v>0</v>
          </cell>
          <cell r="ES227">
            <v>0</v>
          </cell>
          <cell r="ET227">
            <v>24</v>
          </cell>
          <cell r="EU227">
            <v>100</v>
          </cell>
          <cell r="EV227">
            <v>0</v>
          </cell>
          <cell r="EX227" t="str">
            <v>HDKM78349</v>
          </cell>
          <cell r="EY227">
            <v>0</v>
          </cell>
          <cell r="FB227">
            <v>0</v>
          </cell>
          <cell r="FC227">
            <v>24</v>
          </cell>
          <cell r="FD227">
            <v>100</v>
          </cell>
          <cell r="FE227">
            <v>0</v>
          </cell>
          <cell r="FG227" t="str">
            <v>HDKM78349</v>
          </cell>
          <cell r="FH227">
            <v>0</v>
          </cell>
          <cell r="FK227">
            <v>0</v>
          </cell>
          <cell r="FL227">
            <v>24</v>
          </cell>
          <cell r="FM227">
            <v>100</v>
          </cell>
          <cell r="FN227">
            <v>0</v>
          </cell>
          <cell r="FP227" t="str">
            <v>HDKM78349</v>
          </cell>
          <cell r="FQ227">
            <v>0</v>
          </cell>
          <cell r="FT227">
            <v>0</v>
          </cell>
          <cell r="FU227">
            <v>24</v>
          </cell>
          <cell r="FV227">
            <v>100</v>
          </cell>
          <cell r="FW227">
            <v>0</v>
          </cell>
          <cell r="FY227" t="str">
            <v>HDKM78349</v>
          </cell>
          <cell r="FZ227">
            <v>10.666</v>
          </cell>
          <cell r="GA227">
            <v>41.561999999999998</v>
          </cell>
          <cell r="GB227">
            <v>58.438000000000002</v>
          </cell>
          <cell r="GC227">
            <v>10.666</v>
          </cell>
          <cell r="GD227">
            <v>24</v>
          </cell>
          <cell r="GE227">
            <v>55.56</v>
          </cell>
          <cell r="GF227">
            <v>0</v>
          </cell>
          <cell r="GH227" t="str">
            <v>HDKM78349</v>
          </cell>
          <cell r="GI227">
            <v>0</v>
          </cell>
          <cell r="GL227">
            <v>0</v>
          </cell>
          <cell r="GM227">
            <v>24</v>
          </cell>
          <cell r="GN227">
            <v>100</v>
          </cell>
          <cell r="GO227">
            <v>0</v>
          </cell>
          <cell r="GQ227" t="str">
            <v>HDKM78349</v>
          </cell>
          <cell r="GR227">
            <v>0</v>
          </cell>
          <cell r="GU227">
            <v>0</v>
          </cell>
          <cell r="GV227">
            <v>24</v>
          </cell>
          <cell r="GW227">
            <v>100</v>
          </cell>
          <cell r="GX227">
            <v>0</v>
          </cell>
          <cell r="GZ227" t="str">
            <v>HDKM78349</v>
          </cell>
          <cell r="HA227">
            <v>0</v>
          </cell>
          <cell r="HD227">
            <v>0</v>
          </cell>
          <cell r="HE227">
            <v>24</v>
          </cell>
          <cell r="HF227">
            <v>100</v>
          </cell>
          <cell r="HG227">
            <v>0</v>
          </cell>
          <cell r="HI227" t="str">
            <v>HDKM78349</v>
          </cell>
          <cell r="HJ227">
            <v>0</v>
          </cell>
          <cell r="HM227">
            <v>0</v>
          </cell>
          <cell r="HN227">
            <v>24</v>
          </cell>
          <cell r="HO227">
            <v>100</v>
          </cell>
          <cell r="HP227">
            <v>0</v>
          </cell>
          <cell r="HR227" t="str">
            <v>HDKM78349</v>
          </cell>
          <cell r="HS227">
            <v>0</v>
          </cell>
          <cell r="HV227">
            <v>0</v>
          </cell>
          <cell r="HW227">
            <v>24</v>
          </cell>
          <cell r="HX227">
            <v>100</v>
          </cell>
          <cell r="HY227">
            <v>0</v>
          </cell>
          <cell r="IA227" t="str">
            <v>HDKM78349</v>
          </cell>
          <cell r="IB227">
            <v>0</v>
          </cell>
          <cell r="IE227">
            <v>0</v>
          </cell>
          <cell r="IF227">
            <v>24</v>
          </cell>
          <cell r="IG227">
            <v>100</v>
          </cell>
          <cell r="IH227">
            <v>0</v>
          </cell>
          <cell r="IJ227" t="str">
            <v>HDKM78349</v>
          </cell>
          <cell r="IK227">
            <v>0</v>
          </cell>
          <cell r="IN227">
            <v>0</v>
          </cell>
          <cell r="IO227">
            <v>24</v>
          </cell>
          <cell r="IP227">
            <v>100</v>
          </cell>
          <cell r="IQ227">
            <v>0</v>
          </cell>
        </row>
        <row r="228">
          <cell r="A228" t="str">
            <v>HDKM78350</v>
          </cell>
          <cell r="B228">
            <v>6.1159999999999997</v>
          </cell>
          <cell r="C228">
            <v>74.394999999999996</v>
          </cell>
          <cell r="D228">
            <v>25.605</v>
          </cell>
          <cell r="E228">
            <v>6.1159999999999997</v>
          </cell>
          <cell r="F228">
            <v>24</v>
          </cell>
          <cell r="G228">
            <v>74.52</v>
          </cell>
          <cell r="H228">
            <v>0</v>
          </cell>
          <cell r="J228" t="str">
            <v>HDKM78350</v>
          </cell>
          <cell r="K228">
            <v>0</v>
          </cell>
          <cell r="N228">
            <v>0</v>
          </cell>
          <cell r="O228">
            <v>24</v>
          </cell>
          <cell r="P228">
            <v>100</v>
          </cell>
          <cell r="Q228">
            <v>0</v>
          </cell>
          <cell r="S228" t="str">
            <v>HDKM78350</v>
          </cell>
          <cell r="T228">
            <v>0.217</v>
          </cell>
          <cell r="U228">
            <v>0</v>
          </cell>
          <cell r="V228">
            <v>100</v>
          </cell>
          <cell r="W228">
            <v>1.3839999999999999</v>
          </cell>
          <cell r="X228">
            <v>24</v>
          </cell>
          <cell r="Y228">
            <v>94.23</v>
          </cell>
          <cell r="Z228">
            <v>0</v>
          </cell>
          <cell r="AB228" t="str">
            <v>HDKM78350</v>
          </cell>
          <cell r="AC228">
            <v>0</v>
          </cell>
          <cell r="AF228">
            <v>0.75</v>
          </cell>
          <cell r="AG228">
            <v>24</v>
          </cell>
          <cell r="AH228">
            <v>96.88</v>
          </cell>
          <cell r="AI228">
            <v>0</v>
          </cell>
          <cell r="AK228" t="str">
            <v>HDKM78350</v>
          </cell>
          <cell r="AL228">
            <v>0</v>
          </cell>
          <cell r="AO228">
            <v>0</v>
          </cell>
          <cell r="AP228">
            <v>24</v>
          </cell>
          <cell r="AQ228">
            <v>100</v>
          </cell>
          <cell r="AR228">
            <v>0</v>
          </cell>
          <cell r="AT228" t="str">
            <v>HDKM78350</v>
          </cell>
          <cell r="AU228">
            <v>0</v>
          </cell>
          <cell r="AX228">
            <v>0</v>
          </cell>
          <cell r="AY228">
            <v>24</v>
          </cell>
          <cell r="AZ228">
            <v>100</v>
          </cell>
          <cell r="BA228">
            <v>0</v>
          </cell>
          <cell r="BC228" t="str">
            <v>HDKM78350</v>
          </cell>
          <cell r="BD228">
            <v>0</v>
          </cell>
          <cell r="BG228">
            <v>0</v>
          </cell>
          <cell r="BH228">
            <v>24</v>
          </cell>
          <cell r="BI228">
            <v>100</v>
          </cell>
          <cell r="BJ228">
            <v>0</v>
          </cell>
          <cell r="BL228" t="str">
            <v>HDKM78350</v>
          </cell>
          <cell r="BM228">
            <v>1.45</v>
          </cell>
          <cell r="BN228">
            <v>0</v>
          </cell>
          <cell r="BO228">
            <v>100</v>
          </cell>
          <cell r="BP228">
            <v>1.45</v>
          </cell>
          <cell r="BQ228">
            <v>24</v>
          </cell>
          <cell r="BR228">
            <v>93.96</v>
          </cell>
          <cell r="BS228">
            <v>1.45</v>
          </cell>
          <cell r="BU228" t="str">
            <v>HDKM78350</v>
          </cell>
          <cell r="BV228">
            <v>0</v>
          </cell>
          <cell r="BY228">
            <v>0</v>
          </cell>
          <cell r="BZ228">
            <v>24</v>
          </cell>
          <cell r="CA228">
            <v>100</v>
          </cell>
          <cell r="CB228">
            <v>0</v>
          </cell>
          <cell r="CD228" t="str">
            <v>HDKM78350</v>
          </cell>
          <cell r="CE228">
            <v>1.6</v>
          </cell>
          <cell r="CF228">
            <v>34.375</v>
          </cell>
          <cell r="CG228">
            <v>65.625</v>
          </cell>
          <cell r="CH228">
            <v>1.6</v>
          </cell>
          <cell r="CI228">
            <v>24</v>
          </cell>
          <cell r="CJ228">
            <v>93.33</v>
          </cell>
          <cell r="CK228">
            <v>0</v>
          </cell>
          <cell r="CM228" t="str">
            <v>HDKM78350</v>
          </cell>
          <cell r="CN228">
            <v>0</v>
          </cell>
          <cell r="CQ228">
            <v>0</v>
          </cell>
          <cell r="CR228">
            <v>24</v>
          </cell>
          <cell r="CS228">
            <v>100</v>
          </cell>
          <cell r="CT228">
            <v>0</v>
          </cell>
          <cell r="CV228" t="str">
            <v>HDKM78350</v>
          </cell>
          <cell r="CW228">
            <v>2.15</v>
          </cell>
          <cell r="CX228">
            <v>0</v>
          </cell>
          <cell r="CY228">
            <v>100</v>
          </cell>
          <cell r="CZ228">
            <v>2.15</v>
          </cell>
          <cell r="DA228">
            <v>24</v>
          </cell>
          <cell r="DB228">
            <v>91.04</v>
          </cell>
          <cell r="DC228">
            <v>0</v>
          </cell>
          <cell r="DE228" t="str">
            <v>HDKM78350</v>
          </cell>
          <cell r="DF228">
            <v>0</v>
          </cell>
          <cell r="DI228">
            <v>0</v>
          </cell>
          <cell r="DJ228">
            <v>24</v>
          </cell>
          <cell r="DK228">
            <v>100</v>
          </cell>
          <cell r="DN228" t="str">
            <v>HDKM78350</v>
          </cell>
          <cell r="DO228">
            <v>0</v>
          </cell>
          <cell r="DR228">
            <v>0</v>
          </cell>
          <cell r="DS228">
            <v>24</v>
          </cell>
          <cell r="DT228">
            <v>100</v>
          </cell>
          <cell r="DU228">
            <v>0</v>
          </cell>
          <cell r="DW228" t="str">
            <v>HDKM78350</v>
          </cell>
          <cell r="DX228">
            <v>0</v>
          </cell>
          <cell r="EA228">
            <v>0</v>
          </cell>
          <cell r="EB228">
            <v>24</v>
          </cell>
          <cell r="EC228">
            <v>100</v>
          </cell>
          <cell r="ED228">
            <v>0</v>
          </cell>
          <cell r="EF228" t="str">
            <v>HDKM78350</v>
          </cell>
          <cell r="EG228">
            <v>4.0670000000000002</v>
          </cell>
          <cell r="EH228">
            <v>0</v>
          </cell>
          <cell r="EI228">
            <v>100</v>
          </cell>
          <cell r="EJ228">
            <v>4.0670000000000002</v>
          </cell>
          <cell r="EK228">
            <v>24</v>
          </cell>
          <cell r="EL228">
            <v>83.05</v>
          </cell>
          <cell r="EM228">
            <v>0</v>
          </cell>
          <cell r="EO228" t="str">
            <v>HDKM78350</v>
          </cell>
          <cell r="EP228">
            <v>9.1</v>
          </cell>
          <cell r="EQ228">
            <v>74.537999999999997</v>
          </cell>
          <cell r="ER228">
            <v>25.462</v>
          </cell>
          <cell r="ES228">
            <v>9.1</v>
          </cell>
          <cell r="ET228">
            <v>24</v>
          </cell>
          <cell r="EU228">
            <v>62.08</v>
          </cell>
          <cell r="EV228">
            <v>0</v>
          </cell>
          <cell r="EX228" t="str">
            <v>HDKM78350</v>
          </cell>
          <cell r="EY228">
            <v>0</v>
          </cell>
          <cell r="FB228">
            <v>0</v>
          </cell>
          <cell r="FC228">
            <v>24</v>
          </cell>
          <cell r="FD228">
            <v>100</v>
          </cell>
          <cell r="FE228">
            <v>0</v>
          </cell>
          <cell r="FG228" t="str">
            <v>HDKM78350</v>
          </cell>
          <cell r="FH228">
            <v>0</v>
          </cell>
          <cell r="FK228">
            <v>0</v>
          </cell>
          <cell r="FL228">
            <v>24</v>
          </cell>
          <cell r="FM228">
            <v>100</v>
          </cell>
          <cell r="FN228">
            <v>0</v>
          </cell>
          <cell r="FP228" t="str">
            <v>HDKM78350</v>
          </cell>
          <cell r="FQ228">
            <v>0</v>
          </cell>
          <cell r="FT228">
            <v>0</v>
          </cell>
          <cell r="FU228">
            <v>24</v>
          </cell>
          <cell r="FV228">
            <v>100</v>
          </cell>
          <cell r="FW228">
            <v>0</v>
          </cell>
          <cell r="FY228" t="str">
            <v>HDKM78350</v>
          </cell>
          <cell r="FZ228">
            <v>0</v>
          </cell>
          <cell r="GC228">
            <v>0</v>
          </cell>
          <cell r="GD228">
            <v>24</v>
          </cell>
          <cell r="GE228">
            <v>100</v>
          </cell>
          <cell r="GF228">
            <v>0</v>
          </cell>
          <cell r="GH228" t="str">
            <v>HDKM78350</v>
          </cell>
          <cell r="GI228">
            <v>0</v>
          </cell>
          <cell r="GL228">
            <v>0</v>
          </cell>
          <cell r="GM228">
            <v>24</v>
          </cell>
          <cell r="GN228">
            <v>100</v>
          </cell>
          <cell r="GO228">
            <v>0</v>
          </cell>
          <cell r="GQ228" t="str">
            <v>HDKM78350</v>
          </cell>
          <cell r="GR228">
            <v>0</v>
          </cell>
          <cell r="GU228">
            <v>0</v>
          </cell>
          <cell r="GV228">
            <v>24</v>
          </cell>
          <cell r="GW228">
            <v>100</v>
          </cell>
          <cell r="GX228">
            <v>0</v>
          </cell>
          <cell r="GZ228" t="str">
            <v>HDKM78350</v>
          </cell>
          <cell r="HA228">
            <v>0</v>
          </cell>
          <cell r="HD228">
            <v>0</v>
          </cell>
          <cell r="HE228">
            <v>24</v>
          </cell>
          <cell r="HF228">
            <v>100</v>
          </cell>
          <cell r="HG228">
            <v>0</v>
          </cell>
          <cell r="HI228" t="str">
            <v>HDKM78350</v>
          </cell>
          <cell r="HJ228">
            <v>0</v>
          </cell>
          <cell r="HM228">
            <v>0</v>
          </cell>
          <cell r="HN228">
            <v>24</v>
          </cell>
          <cell r="HO228">
            <v>100</v>
          </cell>
          <cell r="HP228">
            <v>0</v>
          </cell>
          <cell r="HR228" t="str">
            <v>HDKM78350</v>
          </cell>
          <cell r="HS228">
            <v>0</v>
          </cell>
          <cell r="HV228">
            <v>0</v>
          </cell>
          <cell r="HW228">
            <v>24</v>
          </cell>
          <cell r="HX228">
            <v>100</v>
          </cell>
          <cell r="HY228">
            <v>0</v>
          </cell>
          <cell r="IA228" t="str">
            <v>HDKM78350</v>
          </cell>
          <cell r="IB228">
            <v>0</v>
          </cell>
          <cell r="IE228">
            <v>0</v>
          </cell>
          <cell r="IF228">
            <v>24</v>
          </cell>
          <cell r="IG228">
            <v>100</v>
          </cell>
          <cell r="IH228">
            <v>0</v>
          </cell>
          <cell r="IJ228" t="str">
            <v>HDKM78350</v>
          </cell>
          <cell r="IK228">
            <v>6.5330000000000004</v>
          </cell>
          <cell r="IL228">
            <v>0</v>
          </cell>
          <cell r="IM228">
            <v>100</v>
          </cell>
          <cell r="IN228">
            <v>6.5330000000000004</v>
          </cell>
          <cell r="IO228">
            <v>24</v>
          </cell>
          <cell r="IP228">
            <v>72.78</v>
          </cell>
          <cell r="IQ228">
            <v>6.53</v>
          </cell>
        </row>
        <row r="229">
          <cell r="A229" t="str">
            <v>HDKM78351</v>
          </cell>
          <cell r="B229">
            <v>0</v>
          </cell>
          <cell r="E229">
            <v>0</v>
          </cell>
          <cell r="F229">
            <v>24</v>
          </cell>
          <cell r="G229">
            <v>100</v>
          </cell>
          <cell r="H229">
            <v>0</v>
          </cell>
          <cell r="J229" t="str">
            <v>HDKM78351</v>
          </cell>
          <cell r="K229">
            <v>0.61699999999999999</v>
          </cell>
          <cell r="L229">
            <v>0</v>
          </cell>
          <cell r="M229">
            <v>100</v>
          </cell>
          <cell r="N229">
            <v>0.61699999999999999</v>
          </cell>
          <cell r="O229">
            <v>24</v>
          </cell>
          <cell r="P229">
            <v>97.43</v>
          </cell>
          <cell r="Q229">
            <v>0</v>
          </cell>
          <cell r="S229" t="str">
            <v>HDKM78351</v>
          </cell>
          <cell r="T229">
            <v>2.4319999999999999</v>
          </cell>
          <cell r="U229">
            <v>87.664000000000001</v>
          </cell>
          <cell r="V229">
            <v>12.336</v>
          </cell>
          <cell r="W229">
            <v>2.4319999999999999</v>
          </cell>
          <cell r="X229">
            <v>24</v>
          </cell>
          <cell r="Y229">
            <v>89.87</v>
          </cell>
          <cell r="Z229">
            <v>0</v>
          </cell>
          <cell r="AB229" t="str">
            <v>HDKM78351</v>
          </cell>
          <cell r="AC229">
            <v>13.2</v>
          </cell>
          <cell r="AD229">
            <v>100</v>
          </cell>
          <cell r="AE229">
            <v>0</v>
          </cell>
          <cell r="AF229">
            <v>13.2</v>
          </cell>
          <cell r="AG229">
            <v>24</v>
          </cell>
          <cell r="AH229">
            <v>45</v>
          </cell>
          <cell r="AI229">
            <v>0</v>
          </cell>
          <cell r="AK229" t="str">
            <v>HDKM78351</v>
          </cell>
          <cell r="AL229">
            <v>2.0670000000000002</v>
          </cell>
          <cell r="AM229">
            <v>0</v>
          </cell>
          <cell r="AN229">
            <v>100</v>
          </cell>
          <cell r="AO229">
            <v>2.0670000000000002</v>
          </cell>
          <cell r="AP229">
            <v>24</v>
          </cell>
          <cell r="AQ229">
            <v>91.39</v>
          </cell>
          <cell r="AR229">
            <v>0</v>
          </cell>
          <cell r="AT229" t="str">
            <v>HDKM78351</v>
          </cell>
          <cell r="AU229">
            <v>0</v>
          </cell>
          <cell r="AX229">
            <v>0</v>
          </cell>
          <cell r="AY229">
            <v>24</v>
          </cell>
          <cell r="AZ229">
            <v>100</v>
          </cell>
          <cell r="BA229">
            <v>0</v>
          </cell>
          <cell r="BC229" t="str">
            <v>HDKM78351</v>
          </cell>
          <cell r="BD229">
            <v>0.36699999999999999</v>
          </cell>
          <cell r="BE229">
            <v>0</v>
          </cell>
          <cell r="BF229">
            <v>100</v>
          </cell>
          <cell r="BG229">
            <v>0.36699999999999999</v>
          </cell>
          <cell r="BH229">
            <v>24</v>
          </cell>
          <cell r="BI229">
            <v>98.47</v>
          </cell>
          <cell r="BJ229">
            <v>0</v>
          </cell>
          <cell r="BL229" t="str">
            <v>HDKM78351</v>
          </cell>
          <cell r="BM229">
            <v>0</v>
          </cell>
          <cell r="BP229">
            <v>0</v>
          </cell>
          <cell r="BQ229">
            <v>24</v>
          </cell>
          <cell r="BR229">
            <v>100</v>
          </cell>
          <cell r="BS229">
            <v>0</v>
          </cell>
          <cell r="BU229" t="str">
            <v>HDKM78351</v>
          </cell>
          <cell r="BV229">
            <v>4.95</v>
          </cell>
          <cell r="BW229">
            <v>0</v>
          </cell>
          <cell r="BX229">
            <v>100</v>
          </cell>
          <cell r="BY229">
            <v>4.95</v>
          </cell>
          <cell r="BZ229">
            <v>24</v>
          </cell>
          <cell r="CA229">
            <v>79.38</v>
          </cell>
          <cell r="CB229">
            <v>4.95</v>
          </cell>
          <cell r="CD229" t="str">
            <v>HDKM78351</v>
          </cell>
          <cell r="CE229">
            <v>0</v>
          </cell>
          <cell r="CH229">
            <v>0</v>
          </cell>
          <cell r="CI229">
            <v>24</v>
          </cell>
          <cell r="CJ229">
            <v>100</v>
          </cell>
          <cell r="CK229">
            <v>0</v>
          </cell>
          <cell r="CM229" t="str">
            <v>HDKM78351</v>
          </cell>
          <cell r="CN229">
            <v>0</v>
          </cell>
          <cell r="CQ229">
            <v>0</v>
          </cell>
          <cell r="CR229">
            <v>24</v>
          </cell>
          <cell r="CS229">
            <v>100</v>
          </cell>
          <cell r="CT229">
            <v>0</v>
          </cell>
          <cell r="CV229" t="str">
            <v>HDKM78351</v>
          </cell>
          <cell r="CW229">
            <v>0</v>
          </cell>
          <cell r="CZ229">
            <v>0</v>
          </cell>
          <cell r="DA229">
            <v>24</v>
          </cell>
          <cell r="DB229">
            <v>100</v>
          </cell>
          <cell r="DC229">
            <v>0</v>
          </cell>
          <cell r="DE229" t="str">
            <v>HDKM78351</v>
          </cell>
          <cell r="DF229">
            <v>0.5</v>
          </cell>
          <cell r="DG229">
            <v>100</v>
          </cell>
          <cell r="DH229">
            <v>0</v>
          </cell>
          <cell r="DI229">
            <v>0.5</v>
          </cell>
          <cell r="DJ229">
            <v>24</v>
          </cell>
          <cell r="DK229">
            <v>97.92</v>
          </cell>
          <cell r="DN229" t="str">
            <v>HDKM78351</v>
          </cell>
          <cell r="DO229">
            <v>2.2000000000000002</v>
          </cell>
          <cell r="DP229">
            <v>0</v>
          </cell>
          <cell r="DQ229">
            <v>100</v>
          </cell>
          <cell r="DR229">
            <v>2.2000000000000002</v>
          </cell>
          <cell r="DS229">
            <v>24</v>
          </cell>
          <cell r="DT229">
            <v>90.83</v>
          </cell>
          <cell r="DU229">
            <v>2.2000000000000002</v>
          </cell>
          <cell r="DW229" t="str">
            <v>HDKM78351</v>
          </cell>
          <cell r="DX229">
            <v>0</v>
          </cell>
          <cell r="EA229">
            <v>0</v>
          </cell>
          <cell r="EB229">
            <v>24</v>
          </cell>
          <cell r="EC229">
            <v>100</v>
          </cell>
          <cell r="ED229">
            <v>0</v>
          </cell>
          <cell r="EF229" t="str">
            <v>HDKM78351</v>
          </cell>
          <cell r="EG229">
            <v>0</v>
          </cell>
          <cell r="EJ229">
            <v>0</v>
          </cell>
          <cell r="EK229">
            <v>24</v>
          </cell>
          <cell r="EL229">
            <v>100</v>
          </cell>
          <cell r="EM229">
            <v>0</v>
          </cell>
          <cell r="EO229" t="str">
            <v>HDKM78351</v>
          </cell>
          <cell r="EP229">
            <v>0</v>
          </cell>
          <cell r="ES229">
            <v>0</v>
          </cell>
          <cell r="ET229">
            <v>24</v>
          </cell>
          <cell r="EU229">
            <v>100</v>
          </cell>
          <cell r="EV229">
            <v>0</v>
          </cell>
          <cell r="EX229" t="str">
            <v>HDKM78351</v>
          </cell>
          <cell r="EY229">
            <v>0</v>
          </cell>
          <cell r="FB229">
            <v>0</v>
          </cell>
          <cell r="FC229">
            <v>24</v>
          </cell>
          <cell r="FD229">
            <v>100</v>
          </cell>
          <cell r="FE229">
            <v>0</v>
          </cell>
          <cell r="FG229" t="str">
            <v>HDKM78351</v>
          </cell>
          <cell r="FH229">
            <v>0</v>
          </cell>
          <cell r="FK229">
            <v>0</v>
          </cell>
          <cell r="FL229">
            <v>24</v>
          </cell>
          <cell r="FM229">
            <v>100</v>
          </cell>
          <cell r="FN229">
            <v>0</v>
          </cell>
          <cell r="FP229" t="str">
            <v>HDKM78351</v>
          </cell>
          <cell r="FQ229">
            <v>2.0169999999999999</v>
          </cell>
          <cell r="FR229">
            <v>0</v>
          </cell>
          <cell r="FS229">
            <v>100</v>
          </cell>
          <cell r="FT229">
            <v>2.0169999999999999</v>
          </cell>
          <cell r="FU229">
            <v>24</v>
          </cell>
          <cell r="FV229">
            <v>91.6</v>
          </cell>
          <cell r="FW229">
            <v>0</v>
          </cell>
          <cell r="FY229" t="str">
            <v>HDKM78351</v>
          </cell>
          <cell r="FZ229">
            <v>0</v>
          </cell>
          <cell r="GC229">
            <v>0</v>
          </cell>
          <cell r="GD229">
            <v>24</v>
          </cell>
          <cell r="GE229">
            <v>100</v>
          </cell>
          <cell r="GF229">
            <v>0</v>
          </cell>
          <cell r="GH229" t="str">
            <v>HDKM78351</v>
          </cell>
          <cell r="GI229">
            <v>8.4990000000000006</v>
          </cell>
          <cell r="GJ229">
            <v>0</v>
          </cell>
          <cell r="GK229">
            <v>100</v>
          </cell>
          <cell r="GL229">
            <v>8.4990000000000006</v>
          </cell>
          <cell r="GM229">
            <v>24</v>
          </cell>
          <cell r="GN229">
            <v>64.59</v>
          </cell>
          <cell r="GO229">
            <v>0</v>
          </cell>
          <cell r="GQ229" t="str">
            <v>HDKM78351</v>
          </cell>
          <cell r="GR229">
            <v>24</v>
          </cell>
          <cell r="GS229">
            <v>90.207999999999998</v>
          </cell>
          <cell r="GT229">
            <v>9.7919999999999998</v>
          </cell>
          <cell r="GU229">
            <v>24</v>
          </cell>
          <cell r="GV229">
            <v>24</v>
          </cell>
          <cell r="GW229">
            <v>0</v>
          </cell>
          <cell r="GX229">
            <v>24</v>
          </cell>
          <cell r="GZ229" t="str">
            <v>HDKM78351</v>
          </cell>
          <cell r="HA229">
            <v>21.132999999999999</v>
          </cell>
          <cell r="HB229">
            <v>100</v>
          </cell>
          <cell r="HC229">
            <v>0</v>
          </cell>
          <cell r="HD229">
            <v>21.132999999999999</v>
          </cell>
          <cell r="HE229">
            <v>24</v>
          </cell>
          <cell r="HF229">
            <v>11.95</v>
          </cell>
          <cell r="HG229">
            <v>0</v>
          </cell>
          <cell r="HI229" t="str">
            <v>HDKM78351</v>
          </cell>
          <cell r="HJ229">
            <v>0</v>
          </cell>
          <cell r="HM229">
            <v>0</v>
          </cell>
          <cell r="HN229">
            <v>24</v>
          </cell>
          <cell r="HO229">
            <v>100</v>
          </cell>
          <cell r="HP229">
            <v>0</v>
          </cell>
          <cell r="HR229" t="str">
            <v>HDKM78351</v>
          </cell>
          <cell r="HS229">
            <v>0</v>
          </cell>
          <cell r="HV229">
            <v>0</v>
          </cell>
          <cell r="HW229">
            <v>24</v>
          </cell>
          <cell r="HX229">
            <v>100</v>
          </cell>
          <cell r="HY229">
            <v>0</v>
          </cell>
          <cell r="IA229" t="str">
            <v>HDKM78351</v>
          </cell>
          <cell r="IB229">
            <v>0</v>
          </cell>
          <cell r="IE229">
            <v>0</v>
          </cell>
          <cell r="IF229">
            <v>24</v>
          </cell>
          <cell r="IG229">
            <v>100</v>
          </cell>
          <cell r="IH229">
            <v>0</v>
          </cell>
          <cell r="IJ229" t="str">
            <v>HDKM78351</v>
          </cell>
          <cell r="IK229">
            <v>0</v>
          </cell>
          <cell r="IN229">
            <v>0</v>
          </cell>
          <cell r="IO229">
            <v>24</v>
          </cell>
          <cell r="IP229">
            <v>100</v>
          </cell>
          <cell r="IQ229">
            <v>0</v>
          </cell>
        </row>
        <row r="230">
          <cell r="A230" t="str">
            <v>HDKM78352</v>
          </cell>
          <cell r="B230">
            <v>0.6</v>
          </cell>
          <cell r="C230">
            <v>0</v>
          </cell>
          <cell r="D230">
            <v>100</v>
          </cell>
          <cell r="E230">
            <v>0.6</v>
          </cell>
          <cell r="F230">
            <v>24</v>
          </cell>
          <cell r="G230">
            <v>97.5</v>
          </cell>
          <cell r="H230">
            <v>0</v>
          </cell>
          <cell r="J230" t="str">
            <v>HDKM78352</v>
          </cell>
          <cell r="K230">
            <v>3</v>
          </cell>
          <cell r="L230">
            <v>0</v>
          </cell>
          <cell r="M230">
            <v>100</v>
          </cell>
          <cell r="N230">
            <v>3</v>
          </cell>
          <cell r="O230">
            <v>24</v>
          </cell>
          <cell r="P230">
            <v>87.5</v>
          </cell>
          <cell r="Q230">
            <v>0</v>
          </cell>
          <cell r="S230" t="str">
            <v>HDKM78352</v>
          </cell>
          <cell r="T230">
            <v>5.367</v>
          </cell>
          <cell r="U230">
            <v>0</v>
          </cell>
          <cell r="V230">
            <v>100</v>
          </cell>
          <cell r="W230">
            <v>5.367</v>
          </cell>
          <cell r="X230">
            <v>24</v>
          </cell>
          <cell r="Y230">
            <v>77.64</v>
          </cell>
          <cell r="Z230">
            <v>5.37</v>
          </cell>
          <cell r="AB230" t="str">
            <v>HDKM78352</v>
          </cell>
          <cell r="AC230">
            <v>1.85</v>
          </cell>
          <cell r="AD230">
            <v>0</v>
          </cell>
          <cell r="AE230">
            <v>100</v>
          </cell>
          <cell r="AF230">
            <v>1.85</v>
          </cell>
          <cell r="AG230">
            <v>24</v>
          </cell>
          <cell r="AH230">
            <v>92.29</v>
          </cell>
          <cell r="AI230">
            <v>0</v>
          </cell>
          <cell r="AK230" t="str">
            <v>HDKM78352</v>
          </cell>
          <cell r="AL230">
            <v>0</v>
          </cell>
          <cell r="AO230">
            <v>0</v>
          </cell>
          <cell r="AP230">
            <v>24</v>
          </cell>
          <cell r="AQ230">
            <v>100</v>
          </cell>
          <cell r="AR230">
            <v>0</v>
          </cell>
          <cell r="AT230" t="str">
            <v>HDKM78352</v>
          </cell>
          <cell r="AU230">
            <v>0</v>
          </cell>
          <cell r="AX230">
            <v>0</v>
          </cell>
          <cell r="AY230">
            <v>24</v>
          </cell>
          <cell r="AZ230">
            <v>100</v>
          </cell>
          <cell r="BA230">
            <v>0</v>
          </cell>
          <cell r="BC230" t="str">
            <v>HDKM78352</v>
          </cell>
          <cell r="BD230">
            <v>0</v>
          </cell>
          <cell r="BG230">
            <v>0</v>
          </cell>
          <cell r="BH230">
            <v>24</v>
          </cell>
          <cell r="BI230">
            <v>100</v>
          </cell>
          <cell r="BJ230">
            <v>0</v>
          </cell>
          <cell r="BL230" t="str">
            <v>HDKM78352</v>
          </cell>
          <cell r="BM230">
            <v>0</v>
          </cell>
          <cell r="BP230">
            <v>0</v>
          </cell>
          <cell r="BQ230">
            <v>24</v>
          </cell>
          <cell r="BR230">
            <v>100</v>
          </cell>
          <cell r="BS230">
            <v>0</v>
          </cell>
          <cell r="BU230" t="str">
            <v>HDKM78352</v>
          </cell>
          <cell r="BV230">
            <v>2.5499999999999998</v>
          </cell>
          <cell r="BW230">
            <v>100</v>
          </cell>
          <cell r="BX230">
            <v>0</v>
          </cell>
          <cell r="BY230">
            <v>2.5499999999999998</v>
          </cell>
          <cell r="BZ230">
            <v>24</v>
          </cell>
          <cell r="CA230">
            <v>89.38</v>
          </cell>
          <cell r="CB230">
            <v>0</v>
          </cell>
          <cell r="CD230" t="str">
            <v>HDKM78352</v>
          </cell>
          <cell r="CE230">
            <v>0.6</v>
          </cell>
          <cell r="CF230">
            <v>0</v>
          </cell>
          <cell r="CG230">
            <v>100</v>
          </cell>
          <cell r="CH230">
            <v>0.6</v>
          </cell>
          <cell r="CI230">
            <v>24</v>
          </cell>
          <cell r="CJ230">
            <v>97.5</v>
          </cell>
          <cell r="CK230">
            <v>0.6</v>
          </cell>
          <cell r="CM230" t="str">
            <v>HDKM78352</v>
          </cell>
          <cell r="CN230">
            <v>0</v>
          </cell>
          <cell r="CQ230">
            <v>0</v>
          </cell>
          <cell r="CR230">
            <v>24</v>
          </cell>
          <cell r="CS230">
            <v>100</v>
          </cell>
          <cell r="CT230">
            <v>0</v>
          </cell>
          <cell r="CV230" t="str">
            <v>HDKM78352</v>
          </cell>
          <cell r="CW230">
            <v>0</v>
          </cell>
          <cell r="CZ230">
            <v>0</v>
          </cell>
          <cell r="DA230">
            <v>24</v>
          </cell>
          <cell r="DB230">
            <v>100</v>
          </cell>
          <cell r="DC230">
            <v>0</v>
          </cell>
          <cell r="DE230" t="str">
            <v>HDKM78352</v>
          </cell>
          <cell r="DF230">
            <v>0</v>
          </cell>
          <cell r="DI230">
            <v>8.266</v>
          </cell>
          <cell r="DJ230">
            <v>24</v>
          </cell>
          <cell r="DK230">
            <v>65.56</v>
          </cell>
          <cell r="DN230" t="str">
            <v>HDKM78352</v>
          </cell>
          <cell r="DO230">
            <v>0</v>
          </cell>
          <cell r="DR230">
            <v>4.883</v>
          </cell>
          <cell r="DS230">
            <v>24</v>
          </cell>
          <cell r="DT230">
            <v>79.650000000000006</v>
          </cell>
          <cell r="DU230">
            <v>0</v>
          </cell>
          <cell r="DW230" t="str">
            <v>HDKM78352</v>
          </cell>
          <cell r="DX230">
            <v>0</v>
          </cell>
          <cell r="EA230">
            <v>0</v>
          </cell>
          <cell r="EB230">
            <v>24</v>
          </cell>
          <cell r="EC230">
            <v>100</v>
          </cell>
          <cell r="ED230">
            <v>0</v>
          </cell>
          <cell r="EF230" t="str">
            <v>HDKM78352</v>
          </cell>
          <cell r="EG230">
            <v>0</v>
          </cell>
          <cell r="EJ230">
            <v>0</v>
          </cell>
          <cell r="EK230">
            <v>24</v>
          </cell>
          <cell r="EL230">
            <v>100</v>
          </cell>
          <cell r="EM230">
            <v>0</v>
          </cell>
          <cell r="EO230" t="str">
            <v>HDKM78352</v>
          </cell>
          <cell r="EP230">
            <v>0</v>
          </cell>
          <cell r="ES230">
            <v>0</v>
          </cell>
          <cell r="ET230">
            <v>24</v>
          </cell>
          <cell r="EU230">
            <v>100</v>
          </cell>
          <cell r="EV230">
            <v>0</v>
          </cell>
          <cell r="EX230" t="str">
            <v>HDKM78352</v>
          </cell>
          <cell r="EY230">
            <v>0</v>
          </cell>
          <cell r="FB230">
            <v>0</v>
          </cell>
          <cell r="FC230">
            <v>24</v>
          </cell>
          <cell r="FD230">
            <v>100</v>
          </cell>
          <cell r="FE230">
            <v>0</v>
          </cell>
          <cell r="FG230" t="str">
            <v>HDKM78352</v>
          </cell>
          <cell r="FH230">
            <v>0</v>
          </cell>
          <cell r="FK230">
            <v>0</v>
          </cell>
          <cell r="FL230">
            <v>24</v>
          </cell>
          <cell r="FM230">
            <v>100</v>
          </cell>
          <cell r="FN230">
            <v>0</v>
          </cell>
          <cell r="FP230" t="str">
            <v>HDKM78352</v>
          </cell>
          <cell r="FQ230">
            <v>0</v>
          </cell>
          <cell r="FT230">
            <v>0</v>
          </cell>
          <cell r="FU230">
            <v>24</v>
          </cell>
          <cell r="FV230">
            <v>100</v>
          </cell>
          <cell r="FW230">
            <v>0</v>
          </cell>
          <cell r="FY230" t="str">
            <v>HDKM78352</v>
          </cell>
          <cell r="FZ230">
            <v>0.433</v>
          </cell>
          <cell r="GA230">
            <v>0</v>
          </cell>
          <cell r="GB230">
            <v>100</v>
          </cell>
          <cell r="GC230">
            <v>0.433</v>
          </cell>
          <cell r="GD230">
            <v>24</v>
          </cell>
          <cell r="GE230">
            <v>98.2</v>
          </cell>
          <cell r="GF230">
            <v>0</v>
          </cell>
          <cell r="GH230" t="str">
            <v>HDKM78352</v>
          </cell>
          <cell r="GI230">
            <v>3.7330000000000001</v>
          </cell>
          <cell r="GJ230">
            <v>0</v>
          </cell>
          <cell r="GK230">
            <v>100</v>
          </cell>
          <cell r="GL230">
            <v>3.7330000000000001</v>
          </cell>
          <cell r="GM230">
            <v>24</v>
          </cell>
          <cell r="GN230">
            <v>84.45</v>
          </cell>
          <cell r="GO230">
            <v>0</v>
          </cell>
          <cell r="GQ230" t="str">
            <v>HDKM78352</v>
          </cell>
          <cell r="GR230">
            <v>0</v>
          </cell>
          <cell r="GU230">
            <v>0</v>
          </cell>
          <cell r="GV230">
            <v>24</v>
          </cell>
          <cell r="GW230">
            <v>100</v>
          </cell>
          <cell r="GX230">
            <v>0</v>
          </cell>
          <cell r="GZ230" t="str">
            <v>HDKM78352</v>
          </cell>
          <cell r="HA230">
            <v>0</v>
          </cell>
          <cell r="HD230">
            <v>0</v>
          </cell>
          <cell r="HE230">
            <v>24</v>
          </cell>
          <cell r="HF230">
            <v>100</v>
          </cell>
          <cell r="HG230">
            <v>0</v>
          </cell>
          <cell r="HI230" t="str">
            <v>HDKM78352</v>
          </cell>
          <cell r="HJ230">
            <v>0</v>
          </cell>
          <cell r="HM230">
            <v>0</v>
          </cell>
          <cell r="HN230">
            <v>24</v>
          </cell>
          <cell r="HO230">
            <v>100</v>
          </cell>
          <cell r="HP230">
            <v>0</v>
          </cell>
          <cell r="HR230" t="str">
            <v>HDKM78352</v>
          </cell>
          <cell r="HS230">
            <v>16.899999999999999</v>
          </cell>
          <cell r="HT230">
            <v>100</v>
          </cell>
          <cell r="HU230">
            <v>0</v>
          </cell>
          <cell r="HV230">
            <v>16.899999999999999</v>
          </cell>
          <cell r="HW230">
            <v>24</v>
          </cell>
          <cell r="HX230">
            <v>29.58</v>
          </cell>
          <cell r="HY230">
            <v>0</v>
          </cell>
          <cell r="IA230" t="str">
            <v>HDKM78352</v>
          </cell>
          <cell r="IB230">
            <v>0</v>
          </cell>
          <cell r="IE230">
            <v>0</v>
          </cell>
          <cell r="IF230">
            <v>24</v>
          </cell>
          <cell r="IG230">
            <v>100</v>
          </cell>
          <cell r="IH230">
            <v>0</v>
          </cell>
          <cell r="IJ230" t="str">
            <v>HDKM78352</v>
          </cell>
          <cell r="IK230">
            <v>0</v>
          </cell>
          <cell r="IN230">
            <v>0</v>
          </cell>
          <cell r="IO230">
            <v>24</v>
          </cell>
          <cell r="IP230">
            <v>100</v>
          </cell>
          <cell r="IQ230">
            <v>0</v>
          </cell>
        </row>
        <row r="231">
          <cell r="A231" t="str">
            <v>HDKM78353</v>
          </cell>
          <cell r="B231">
            <v>0</v>
          </cell>
          <cell r="E231">
            <v>0</v>
          </cell>
          <cell r="F231">
            <v>24</v>
          </cell>
          <cell r="G231">
            <v>100</v>
          </cell>
          <cell r="H231">
            <v>0</v>
          </cell>
          <cell r="J231" t="str">
            <v>HDKM78353</v>
          </cell>
          <cell r="K231">
            <v>0.66800000000000004</v>
          </cell>
          <cell r="L231">
            <v>0</v>
          </cell>
          <cell r="M231">
            <v>100</v>
          </cell>
          <cell r="N231">
            <v>0.66800000000000004</v>
          </cell>
          <cell r="O231">
            <v>24</v>
          </cell>
          <cell r="P231">
            <v>97.22</v>
          </cell>
          <cell r="Q231">
            <v>0</v>
          </cell>
          <cell r="S231" t="str">
            <v>HDKM78353</v>
          </cell>
          <cell r="T231">
            <v>5.3659999999999997</v>
          </cell>
          <cell r="U231">
            <v>9.9329999999999998</v>
          </cell>
          <cell r="V231">
            <v>90.066999999999993</v>
          </cell>
          <cell r="W231">
            <v>5.3659999999999997</v>
          </cell>
          <cell r="X231">
            <v>24</v>
          </cell>
          <cell r="Y231">
            <v>77.64</v>
          </cell>
          <cell r="Z231">
            <v>0</v>
          </cell>
          <cell r="AB231" t="str">
            <v>HDKM78353</v>
          </cell>
          <cell r="AC231">
            <v>0</v>
          </cell>
          <cell r="AF231">
            <v>0</v>
          </cell>
          <cell r="AG231">
            <v>24</v>
          </cell>
          <cell r="AH231">
            <v>100</v>
          </cell>
          <cell r="AI231">
            <v>0</v>
          </cell>
          <cell r="AK231" t="str">
            <v>HDKM78353</v>
          </cell>
          <cell r="AL231">
            <v>1.5669999999999999</v>
          </cell>
          <cell r="AM231">
            <v>0</v>
          </cell>
          <cell r="AN231">
            <v>100</v>
          </cell>
          <cell r="AO231">
            <v>1.5669999999999999</v>
          </cell>
          <cell r="AP231">
            <v>24</v>
          </cell>
          <cell r="AQ231">
            <v>93.47</v>
          </cell>
          <cell r="AR231">
            <v>1.57</v>
          </cell>
          <cell r="AT231" t="str">
            <v>HDKM78353</v>
          </cell>
          <cell r="AU231">
            <v>0</v>
          </cell>
          <cell r="AX231">
            <v>0</v>
          </cell>
          <cell r="AY231">
            <v>24</v>
          </cell>
          <cell r="AZ231">
            <v>100</v>
          </cell>
          <cell r="BA231">
            <v>0</v>
          </cell>
          <cell r="BC231" t="str">
            <v>HDKM78353</v>
          </cell>
          <cell r="BD231">
            <v>0</v>
          </cell>
          <cell r="BG231">
            <v>0</v>
          </cell>
          <cell r="BH231">
            <v>24</v>
          </cell>
          <cell r="BI231">
            <v>100</v>
          </cell>
          <cell r="BJ231">
            <v>0</v>
          </cell>
          <cell r="BL231" t="str">
            <v>HDKM78353</v>
          </cell>
          <cell r="BM231">
            <v>0</v>
          </cell>
          <cell r="BP231">
            <v>0</v>
          </cell>
          <cell r="BQ231">
            <v>24</v>
          </cell>
          <cell r="BR231">
            <v>100</v>
          </cell>
          <cell r="BS231">
            <v>0</v>
          </cell>
          <cell r="BU231" t="str">
            <v>HDKM78353</v>
          </cell>
          <cell r="BV231">
            <v>0</v>
          </cell>
          <cell r="BY231">
            <v>0</v>
          </cell>
          <cell r="BZ231">
            <v>24</v>
          </cell>
          <cell r="CA231">
            <v>100</v>
          </cell>
          <cell r="CB231">
            <v>0</v>
          </cell>
          <cell r="CD231" t="str">
            <v>HDKM78353</v>
          </cell>
          <cell r="CE231">
            <v>0</v>
          </cell>
          <cell r="CH231">
            <v>0</v>
          </cell>
          <cell r="CI231">
            <v>24</v>
          </cell>
          <cell r="CJ231">
            <v>100</v>
          </cell>
          <cell r="CK231">
            <v>0</v>
          </cell>
          <cell r="CM231" t="str">
            <v>HDKM78353</v>
          </cell>
          <cell r="CN231">
            <v>0</v>
          </cell>
          <cell r="CQ231">
            <v>0</v>
          </cell>
          <cell r="CR231">
            <v>24</v>
          </cell>
          <cell r="CS231">
            <v>100</v>
          </cell>
          <cell r="CT231">
            <v>0</v>
          </cell>
          <cell r="CV231" t="str">
            <v>HDKM78353</v>
          </cell>
          <cell r="CW231">
            <v>0</v>
          </cell>
          <cell r="CZ231">
            <v>0</v>
          </cell>
          <cell r="DA231">
            <v>24</v>
          </cell>
          <cell r="DB231">
            <v>100</v>
          </cell>
          <cell r="DC231">
            <v>0</v>
          </cell>
          <cell r="DE231" t="str">
            <v>HDKM78353</v>
          </cell>
          <cell r="DF231">
            <v>6.2329999999999997</v>
          </cell>
          <cell r="DG231">
            <v>100</v>
          </cell>
          <cell r="DH231">
            <v>0</v>
          </cell>
          <cell r="DI231">
            <v>6.2329999999999997</v>
          </cell>
          <cell r="DJ231">
            <v>24</v>
          </cell>
          <cell r="DK231">
            <v>74.03</v>
          </cell>
          <cell r="DN231" t="str">
            <v>HDKM78353</v>
          </cell>
          <cell r="DO231">
            <v>0</v>
          </cell>
          <cell r="DR231">
            <v>0</v>
          </cell>
          <cell r="DS231">
            <v>24</v>
          </cell>
          <cell r="DT231">
            <v>100</v>
          </cell>
          <cell r="DU231">
            <v>0</v>
          </cell>
          <cell r="DW231" t="str">
            <v>HDKM78353</v>
          </cell>
          <cell r="DX231">
            <v>0</v>
          </cell>
          <cell r="EA231">
            <v>0</v>
          </cell>
          <cell r="EB231">
            <v>24</v>
          </cell>
          <cell r="EC231">
            <v>100</v>
          </cell>
          <cell r="ED231">
            <v>0</v>
          </cell>
          <cell r="EF231" t="str">
            <v>HDKM78353</v>
          </cell>
          <cell r="EG231">
            <v>0</v>
          </cell>
          <cell r="EJ231">
            <v>0</v>
          </cell>
          <cell r="EK231">
            <v>24</v>
          </cell>
          <cell r="EL231">
            <v>100</v>
          </cell>
          <cell r="EM231">
            <v>0</v>
          </cell>
          <cell r="EO231" t="str">
            <v>HDKM78353</v>
          </cell>
          <cell r="EP231">
            <v>0</v>
          </cell>
          <cell r="ES231">
            <v>0</v>
          </cell>
          <cell r="ET231">
            <v>24</v>
          </cell>
          <cell r="EU231">
            <v>100</v>
          </cell>
          <cell r="EV231">
            <v>0</v>
          </cell>
          <cell r="EX231" t="str">
            <v>HDKM78353</v>
          </cell>
          <cell r="EY231">
            <v>0</v>
          </cell>
          <cell r="FB231">
            <v>0</v>
          </cell>
          <cell r="FC231">
            <v>24</v>
          </cell>
          <cell r="FD231">
            <v>100</v>
          </cell>
          <cell r="FE231">
            <v>0</v>
          </cell>
          <cell r="FG231" t="str">
            <v>HDKM78353</v>
          </cell>
          <cell r="FH231">
            <v>4.75</v>
          </cell>
          <cell r="FI231">
            <v>0</v>
          </cell>
          <cell r="FJ231">
            <v>100</v>
          </cell>
          <cell r="FK231">
            <v>4.75</v>
          </cell>
          <cell r="FL231">
            <v>24</v>
          </cell>
          <cell r="FM231">
            <v>80.209999999999994</v>
          </cell>
          <cell r="FN231">
            <v>4.75</v>
          </cell>
          <cell r="FP231" t="str">
            <v>HDKM78353</v>
          </cell>
          <cell r="FQ231">
            <v>0</v>
          </cell>
          <cell r="FT231">
            <v>0</v>
          </cell>
          <cell r="FU231">
            <v>24</v>
          </cell>
          <cell r="FV231">
            <v>100</v>
          </cell>
          <cell r="FW231">
            <v>0</v>
          </cell>
          <cell r="FY231" t="str">
            <v>HDKM78353</v>
          </cell>
          <cell r="FZ231">
            <v>0</v>
          </cell>
          <cell r="GC231">
            <v>0</v>
          </cell>
          <cell r="GD231">
            <v>24</v>
          </cell>
          <cell r="GE231">
            <v>100</v>
          </cell>
          <cell r="GF231">
            <v>0</v>
          </cell>
          <cell r="GH231" t="str">
            <v>HDKM78353</v>
          </cell>
          <cell r="GI231">
            <v>3.4169999999999998</v>
          </cell>
          <cell r="GJ231">
            <v>0</v>
          </cell>
          <cell r="GK231">
            <v>100</v>
          </cell>
          <cell r="GL231">
            <v>3.4169999999999998</v>
          </cell>
          <cell r="GM231">
            <v>24</v>
          </cell>
          <cell r="GN231">
            <v>85.76</v>
          </cell>
          <cell r="GO231">
            <v>0</v>
          </cell>
          <cell r="GQ231" t="str">
            <v>HDKM78353</v>
          </cell>
          <cell r="GR231">
            <v>0</v>
          </cell>
          <cell r="GU231">
            <v>0</v>
          </cell>
          <cell r="GV231">
            <v>24</v>
          </cell>
          <cell r="GW231">
            <v>100</v>
          </cell>
          <cell r="GX231">
            <v>0</v>
          </cell>
          <cell r="GZ231" t="str">
            <v>HDKM78353</v>
          </cell>
          <cell r="HA231">
            <v>0</v>
          </cell>
          <cell r="HD231">
            <v>0</v>
          </cell>
          <cell r="HE231">
            <v>24</v>
          </cell>
          <cell r="HF231">
            <v>100</v>
          </cell>
          <cell r="HG231">
            <v>0</v>
          </cell>
          <cell r="HI231" t="str">
            <v>HDKM78353</v>
          </cell>
          <cell r="HJ231">
            <v>0</v>
          </cell>
          <cell r="HM231">
            <v>0</v>
          </cell>
          <cell r="HN231">
            <v>24</v>
          </cell>
          <cell r="HO231">
            <v>100</v>
          </cell>
          <cell r="HP231">
            <v>0</v>
          </cell>
          <cell r="HR231" t="str">
            <v>HDKM78353</v>
          </cell>
          <cell r="HS231">
            <v>0</v>
          </cell>
          <cell r="HV231">
            <v>0</v>
          </cell>
          <cell r="HW231">
            <v>24</v>
          </cell>
          <cell r="HX231">
            <v>100</v>
          </cell>
          <cell r="HY231">
            <v>0</v>
          </cell>
          <cell r="IA231" t="str">
            <v>HDKM78353</v>
          </cell>
          <cell r="IB231">
            <v>0</v>
          </cell>
          <cell r="IE231">
            <v>0</v>
          </cell>
          <cell r="IF231">
            <v>24</v>
          </cell>
          <cell r="IG231">
            <v>100</v>
          </cell>
          <cell r="IH231">
            <v>0</v>
          </cell>
          <cell r="IJ231" t="str">
            <v>HDKM78353</v>
          </cell>
          <cell r="IK231">
            <v>0.26700000000000002</v>
          </cell>
          <cell r="IL231">
            <v>0</v>
          </cell>
          <cell r="IM231">
            <v>100</v>
          </cell>
          <cell r="IN231">
            <v>0.26700000000000002</v>
          </cell>
          <cell r="IO231">
            <v>24</v>
          </cell>
          <cell r="IP231">
            <v>98.89</v>
          </cell>
          <cell r="IQ231">
            <v>0.27</v>
          </cell>
        </row>
        <row r="232">
          <cell r="A232" t="str">
            <v>HDKM78354</v>
          </cell>
          <cell r="B232">
            <v>0</v>
          </cell>
          <cell r="E232">
            <v>0</v>
          </cell>
          <cell r="F232">
            <v>24</v>
          </cell>
          <cell r="G232">
            <v>100</v>
          </cell>
          <cell r="H232">
            <v>0</v>
          </cell>
          <cell r="J232" t="str">
            <v>HDKM78354</v>
          </cell>
          <cell r="K232">
            <v>8.5830000000000002</v>
          </cell>
          <cell r="L232">
            <v>100</v>
          </cell>
          <cell r="M232">
            <v>0</v>
          </cell>
          <cell r="N232">
            <v>8.5830000000000002</v>
          </cell>
          <cell r="O232">
            <v>24</v>
          </cell>
          <cell r="P232">
            <v>64.239999999999995</v>
          </cell>
          <cell r="Q232">
            <v>0</v>
          </cell>
          <cell r="S232" t="str">
            <v>HDKM78354</v>
          </cell>
          <cell r="T232">
            <v>7.9169999999999998</v>
          </cell>
          <cell r="U232">
            <v>0</v>
          </cell>
          <cell r="V232">
            <v>100</v>
          </cell>
          <cell r="W232">
            <v>7.9169999999999998</v>
          </cell>
          <cell r="X232">
            <v>24</v>
          </cell>
          <cell r="Y232">
            <v>67.010000000000005</v>
          </cell>
          <cell r="Z232">
            <v>7.92</v>
          </cell>
          <cell r="AB232" t="str">
            <v>HDKM78354</v>
          </cell>
          <cell r="AC232">
            <v>0</v>
          </cell>
          <cell r="AF232">
            <v>0</v>
          </cell>
          <cell r="AG232">
            <v>24</v>
          </cell>
          <cell r="AH232">
            <v>100</v>
          </cell>
          <cell r="AI232">
            <v>0</v>
          </cell>
          <cell r="AK232" t="str">
            <v>HDKM78354</v>
          </cell>
          <cell r="AL232">
            <v>0</v>
          </cell>
          <cell r="AO232">
            <v>0</v>
          </cell>
          <cell r="AP232">
            <v>24</v>
          </cell>
          <cell r="AQ232">
            <v>100</v>
          </cell>
          <cell r="AR232">
            <v>0</v>
          </cell>
          <cell r="AT232" t="str">
            <v>HDKM78354</v>
          </cell>
          <cell r="AU232">
            <v>0</v>
          </cell>
          <cell r="AX232">
            <v>0</v>
          </cell>
          <cell r="AY232">
            <v>24</v>
          </cell>
          <cell r="AZ232">
            <v>100</v>
          </cell>
          <cell r="BA232">
            <v>0</v>
          </cell>
          <cell r="BC232" t="str">
            <v>HDKM78354</v>
          </cell>
          <cell r="BD232">
            <v>4.867</v>
          </cell>
          <cell r="BE232">
            <v>0</v>
          </cell>
          <cell r="BF232">
            <v>100</v>
          </cell>
          <cell r="BG232">
            <v>4.867</v>
          </cell>
          <cell r="BH232">
            <v>24</v>
          </cell>
          <cell r="BI232">
            <v>79.72</v>
          </cell>
          <cell r="BJ232">
            <v>0</v>
          </cell>
          <cell r="BL232" t="str">
            <v>HDKM78354</v>
          </cell>
          <cell r="BM232">
            <v>0</v>
          </cell>
          <cell r="BP232">
            <v>0</v>
          </cell>
          <cell r="BQ232">
            <v>24</v>
          </cell>
          <cell r="BR232">
            <v>100</v>
          </cell>
          <cell r="BS232">
            <v>0</v>
          </cell>
          <cell r="BU232" t="str">
            <v>HDKM78354</v>
          </cell>
          <cell r="BV232">
            <v>0</v>
          </cell>
          <cell r="BY232">
            <v>0</v>
          </cell>
          <cell r="BZ232">
            <v>24</v>
          </cell>
          <cell r="CA232">
            <v>100</v>
          </cell>
          <cell r="CB232">
            <v>0</v>
          </cell>
          <cell r="CD232" t="str">
            <v>HDKM78354</v>
          </cell>
          <cell r="CE232">
            <v>0</v>
          </cell>
          <cell r="CH232">
            <v>0</v>
          </cell>
          <cell r="CI232">
            <v>24</v>
          </cell>
          <cell r="CJ232">
            <v>100</v>
          </cell>
          <cell r="CK232">
            <v>0</v>
          </cell>
          <cell r="CM232" t="str">
            <v>HDKM78354</v>
          </cell>
          <cell r="CN232">
            <v>0.65</v>
          </cell>
          <cell r="CO232">
            <v>100</v>
          </cell>
          <cell r="CP232">
            <v>0</v>
          </cell>
          <cell r="CQ232">
            <v>0.65</v>
          </cell>
          <cell r="CR232">
            <v>24</v>
          </cell>
          <cell r="CS232">
            <v>97.29</v>
          </cell>
          <cell r="CT232">
            <v>0</v>
          </cell>
          <cell r="CV232" t="str">
            <v>HDKM78354</v>
          </cell>
          <cell r="CW232">
            <v>0</v>
          </cell>
          <cell r="CZ232">
            <v>0</v>
          </cell>
          <cell r="DA232">
            <v>24</v>
          </cell>
          <cell r="DB232">
            <v>100</v>
          </cell>
          <cell r="DC232">
            <v>0</v>
          </cell>
          <cell r="DE232" t="str">
            <v>HDKM78354</v>
          </cell>
          <cell r="DF232">
            <v>8.5830000000000002</v>
          </cell>
          <cell r="DG232">
            <v>0</v>
          </cell>
          <cell r="DH232">
            <v>100</v>
          </cell>
          <cell r="DI232">
            <v>8.5830000000000002</v>
          </cell>
          <cell r="DJ232">
            <v>24</v>
          </cell>
          <cell r="DK232">
            <v>64.239999999999995</v>
          </cell>
          <cell r="DN232" t="str">
            <v>HDKM78354</v>
          </cell>
          <cell r="DO232">
            <v>0</v>
          </cell>
          <cell r="DR232">
            <v>0</v>
          </cell>
          <cell r="DS232">
            <v>24</v>
          </cell>
          <cell r="DT232">
            <v>100</v>
          </cell>
          <cell r="DU232">
            <v>0</v>
          </cell>
          <cell r="DW232" t="str">
            <v>HDKM78354</v>
          </cell>
          <cell r="DX232">
            <v>0</v>
          </cell>
          <cell r="EA232">
            <v>0</v>
          </cell>
          <cell r="EB232">
            <v>24</v>
          </cell>
          <cell r="EC232">
            <v>100</v>
          </cell>
          <cell r="ED232">
            <v>0</v>
          </cell>
          <cell r="EF232" t="str">
            <v>HDKM78354</v>
          </cell>
          <cell r="EG232">
            <v>1.2829999999999999</v>
          </cell>
          <cell r="EH232">
            <v>0</v>
          </cell>
          <cell r="EI232">
            <v>100</v>
          </cell>
          <cell r="EJ232">
            <v>1.2829999999999999</v>
          </cell>
          <cell r="EK232">
            <v>24</v>
          </cell>
          <cell r="EL232">
            <v>94.65</v>
          </cell>
          <cell r="EM232">
            <v>0</v>
          </cell>
          <cell r="EO232" t="str">
            <v>HDKM78354</v>
          </cell>
          <cell r="EP232">
            <v>8.0500000000000007</v>
          </cell>
          <cell r="EQ232">
            <v>0</v>
          </cell>
          <cell r="ER232">
            <v>100</v>
          </cell>
          <cell r="ES232">
            <v>8.0500000000000007</v>
          </cell>
          <cell r="ET232">
            <v>24</v>
          </cell>
          <cell r="EU232">
            <v>66.459999999999994</v>
          </cell>
          <cell r="EV232">
            <v>0</v>
          </cell>
          <cell r="EX232" t="str">
            <v>HDKM78354</v>
          </cell>
          <cell r="EY232">
            <v>0</v>
          </cell>
          <cell r="FB232">
            <v>0</v>
          </cell>
          <cell r="FC232">
            <v>24</v>
          </cell>
          <cell r="FD232">
            <v>100</v>
          </cell>
          <cell r="FE232">
            <v>0</v>
          </cell>
          <cell r="FG232" t="str">
            <v>HDKM78354</v>
          </cell>
          <cell r="FH232">
            <v>8.9</v>
          </cell>
          <cell r="FI232">
            <v>0</v>
          </cell>
          <cell r="FJ232">
            <v>100</v>
          </cell>
          <cell r="FK232">
            <v>8.9</v>
          </cell>
          <cell r="FL232">
            <v>24</v>
          </cell>
          <cell r="FM232">
            <v>62.92</v>
          </cell>
          <cell r="FN232">
            <v>0</v>
          </cell>
          <cell r="FP232" t="str">
            <v>HDKM78354</v>
          </cell>
          <cell r="FQ232">
            <v>18.417000000000002</v>
          </cell>
          <cell r="FR232">
            <v>78.281000000000006</v>
          </cell>
          <cell r="FS232">
            <v>21.719000000000001</v>
          </cell>
          <cell r="FT232">
            <v>18.417000000000002</v>
          </cell>
          <cell r="FU232">
            <v>24</v>
          </cell>
          <cell r="FV232">
            <v>23.26</v>
          </cell>
          <cell r="FW232">
            <v>18.420000000000002</v>
          </cell>
          <cell r="FY232" t="str">
            <v>HDKM78354</v>
          </cell>
          <cell r="FZ232">
            <v>0</v>
          </cell>
          <cell r="GC232">
            <v>0</v>
          </cell>
          <cell r="GD232">
            <v>24</v>
          </cell>
          <cell r="GE232">
            <v>100</v>
          </cell>
          <cell r="GF232">
            <v>0</v>
          </cell>
          <cell r="GH232" t="str">
            <v>HDKM78354</v>
          </cell>
          <cell r="GI232">
            <v>0.217</v>
          </cell>
          <cell r="GJ232">
            <v>0</v>
          </cell>
          <cell r="GK232">
            <v>100</v>
          </cell>
          <cell r="GL232">
            <v>0.217</v>
          </cell>
          <cell r="GM232">
            <v>24</v>
          </cell>
          <cell r="GN232">
            <v>99.1</v>
          </cell>
          <cell r="GO232">
            <v>0</v>
          </cell>
          <cell r="GQ232" t="str">
            <v>HDKM78354</v>
          </cell>
          <cell r="GR232">
            <v>5.85</v>
          </cell>
          <cell r="GS232">
            <v>0</v>
          </cell>
          <cell r="GT232">
            <v>100</v>
          </cell>
          <cell r="GU232">
            <v>5.85</v>
          </cell>
          <cell r="GV232">
            <v>24</v>
          </cell>
          <cell r="GW232">
            <v>75.63</v>
          </cell>
          <cell r="GX232">
            <v>5.85</v>
          </cell>
          <cell r="GZ232" t="str">
            <v>HDKM78354</v>
          </cell>
          <cell r="HA232">
            <v>0</v>
          </cell>
          <cell r="HD232">
            <v>0</v>
          </cell>
          <cell r="HE232">
            <v>24</v>
          </cell>
          <cell r="HF232">
            <v>100</v>
          </cell>
          <cell r="HG232">
            <v>0</v>
          </cell>
          <cell r="HI232" t="str">
            <v>HDKM78354</v>
          </cell>
          <cell r="HJ232">
            <v>0</v>
          </cell>
          <cell r="HM232">
            <v>0</v>
          </cell>
          <cell r="HN232">
            <v>24</v>
          </cell>
          <cell r="HO232">
            <v>100</v>
          </cell>
          <cell r="HP232">
            <v>0</v>
          </cell>
          <cell r="HR232" t="str">
            <v>HDKM78354</v>
          </cell>
          <cell r="HS232">
            <v>15.6</v>
          </cell>
          <cell r="HT232">
            <v>0</v>
          </cell>
          <cell r="HU232">
            <v>100</v>
          </cell>
          <cell r="HV232">
            <v>15.6</v>
          </cell>
          <cell r="HW232">
            <v>24</v>
          </cell>
          <cell r="HX232">
            <v>35</v>
          </cell>
          <cell r="HY232">
            <v>0</v>
          </cell>
          <cell r="IA232" t="str">
            <v>HDKM78354</v>
          </cell>
          <cell r="IB232">
            <v>1.667</v>
          </cell>
          <cell r="IC232">
            <v>0</v>
          </cell>
          <cell r="ID232">
            <v>100</v>
          </cell>
          <cell r="IE232">
            <v>1.667</v>
          </cell>
          <cell r="IF232">
            <v>24</v>
          </cell>
          <cell r="IG232">
            <v>93.05</v>
          </cell>
          <cell r="IH232">
            <v>1.67</v>
          </cell>
          <cell r="IJ232" t="str">
            <v>HDKM78354</v>
          </cell>
          <cell r="IK232">
            <v>0</v>
          </cell>
          <cell r="IN232">
            <v>0</v>
          </cell>
          <cell r="IO232">
            <v>24</v>
          </cell>
          <cell r="IP232">
            <v>100</v>
          </cell>
          <cell r="IQ232">
            <v>0</v>
          </cell>
        </row>
        <row r="233">
          <cell r="A233" t="str">
            <v>HDKM78355</v>
          </cell>
          <cell r="B233">
            <v>0</v>
          </cell>
          <cell r="E233">
            <v>0</v>
          </cell>
          <cell r="F233">
            <v>24</v>
          </cell>
          <cell r="G233">
            <v>100</v>
          </cell>
          <cell r="H233">
            <v>0</v>
          </cell>
          <cell r="J233" t="str">
            <v>HDKM78355</v>
          </cell>
          <cell r="K233">
            <v>0</v>
          </cell>
          <cell r="N233">
            <v>0</v>
          </cell>
          <cell r="O233">
            <v>24</v>
          </cell>
          <cell r="P233">
            <v>100</v>
          </cell>
          <cell r="Q233">
            <v>0</v>
          </cell>
          <cell r="S233" t="str">
            <v>HDKM78355</v>
          </cell>
          <cell r="T233">
            <v>7.95</v>
          </cell>
          <cell r="U233">
            <v>100</v>
          </cell>
          <cell r="V233">
            <v>0</v>
          </cell>
          <cell r="W233">
            <v>7.95</v>
          </cell>
          <cell r="X233">
            <v>24</v>
          </cell>
          <cell r="Y233">
            <v>66.88</v>
          </cell>
          <cell r="Z233">
            <v>0</v>
          </cell>
          <cell r="AB233" t="str">
            <v>HDKM78355</v>
          </cell>
          <cell r="AC233">
            <v>0</v>
          </cell>
          <cell r="AF233">
            <v>0</v>
          </cell>
          <cell r="AG233">
            <v>24</v>
          </cell>
          <cell r="AH233">
            <v>100</v>
          </cell>
          <cell r="AI233">
            <v>0</v>
          </cell>
          <cell r="AK233" t="str">
            <v>HDKM78355</v>
          </cell>
          <cell r="AL233">
            <v>5.2009999999999996</v>
          </cell>
          <cell r="AM233">
            <v>0</v>
          </cell>
          <cell r="AN233">
            <v>100</v>
          </cell>
          <cell r="AO233">
            <v>5.2009999999999996</v>
          </cell>
          <cell r="AP233">
            <v>24</v>
          </cell>
          <cell r="AQ233">
            <v>78.33</v>
          </cell>
          <cell r="AR233">
            <v>0</v>
          </cell>
          <cell r="AT233" t="str">
            <v>HDKM78355</v>
          </cell>
          <cell r="AU233">
            <v>1.4670000000000001</v>
          </cell>
          <cell r="AV233">
            <v>0</v>
          </cell>
          <cell r="AW233">
            <v>100</v>
          </cell>
          <cell r="AX233">
            <v>1.4670000000000001</v>
          </cell>
          <cell r="AY233">
            <v>24</v>
          </cell>
          <cell r="AZ233">
            <v>93.89</v>
          </cell>
          <cell r="BA233">
            <v>1.47</v>
          </cell>
          <cell r="BC233" t="str">
            <v>HDKM78355</v>
          </cell>
          <cell r="BD233">
            <v>0</v>
          </cell>
          <cell r="BG233">
            <v>0</v>
          </cell>
          <cell r="BH233">
            <v>24</v>
          </cell>
          <cell r="BI233">
            <v>100</v>
          </cell>
          <cell r="BJ233">
            <v>0</v>
          </cell>
          <cell r="BL233" t="str">
            <v>HDKM78355</v>
          </cell>
          <cell r="BM233">
            <v>0</v>
          </cell>
          <cell r="BP233">
            <v>3.1829999999999998</v>
          </cell>
          <cell r="BQ233">
            <v>24</v>
          </cell>
          <cell r="BR233">
            <v>86.74</v>
          </cell>
          <cell r="BS233">
            <v>0</v>
          </cell>
          <cell r="BU233" t="str">
            <v>HDKM78355</v>
          </cell>
          <cell r="BV233">
            <v>0.41699999999999998</v>
          </cell>
          <cell r="BW233">
            <v>0</v>
          </cell>
          <cell r="BX233">
            <v>100</v>
          </cell>
          <cell r="BY233">
            <v>4.7839999999999998</v>
          </cell>
          <cell r="BZ233">
            <v>24</v>
          </cell>
          <cell r="CA233">
            <v>80.069999999999993</v>
          </cell>
          <cell r="CB233">
            <v>0</v>
          </cell>
          <cell r="CD233" t="str">
            <v>HDKM78355</v>
          </cell>
          <cell r="CE233">
            <v>0.56699999999999995</v>
          </cell>
          <cell r="CF233">
            <v>0</v>
          </cell>
          <cell r="CG233">
            <v>100</v>
          </cell>
          <cell r="CH233">
            <v>0.56699999999999995</v>
          </cell>
          <cell r="CI233">
            <v>24</v>
          </cell>
          <cell r="CJ233">
            <v>97.64</v>
          </cell>
          <cell r="CK233">
            <v>0</v>
          </cell>
          <cell r="CM233" t="str">
            <v>HDKM78355</v>
          </cell>
          <cell r="CN233">
            <v>0.46700000000000003</v>
          </cell>
          <cell r="CO233">
            <v>100</v>
          </cell>
          <cell r="CP233">
            <v>0</v>
          </cell>
          <cell r="CQ233">
            <v>0.46700000000000003</v>
          </cell>
          <cell r="CR233">
            <v>24</v>
          </cell>
          <cell r="CS233">
            <v>98.05</v>
          </cell>
          <cell r="CT233">
            <v>0</v>
          </cell>
          <cell r="CV233" t="str">
            <v>HDKM78355</v>
          </cell>
          <cell r="CW233">
            <v>0</v>
          </cell>
          <cell r="CZ233">
            <v>0</v>
          </cell>
          <cell r="DA233">
            <v>24</v>
          </cell>
          <cell r="DB233">
            <v>100</v>
          </cell>
          <cell r="DC233">
            <v>0</v>
          </cell>
          <cell r="DE233" t="str">
            <v>HDKM78355</v>
          </cell>
          <cell r="DF233">
            <v>0</v>
          </cell>
          <cell r="DI233">
            <v>0</v>
          </cell>
          <cell r="DJ233">
            <v>24</v>
          </cell>
          <cell r="DK233">
            <v>100</v>
          </cell>
          <cell r="DN233" t="str">
            <v>HDKM78355</v>
          </cell>
          <cell r="DO233">
            <v>0</v>
          </cell>
          <cell r="DR233">
            <v>0</v>
          </cell>
          <cell r="DS233">
            <v>24</v>
          </cell>
          <cell r="DT233">
            <v>100</v>
          </cell>
          <cell r="DU233">
            <v>0</v>
          </cell>
          <cell r="DW233" t="str">
            <v>HDKM78355</v>
          </cell>
          <cell r="DX233">
            <v>0</v>
          </cell>
          <cell r="EA233">
            <v>0</v>
          </cell>
          <cell r="EB233">
            <v>24</v>
          </cell>
          <cell r="EC233">
            <v>100</v>
          </cell>
          <cell r="ED233">
            <v>0</v>
          </cell>
          <cell r="EF233" t="str">
            <v>HDKM78355</v>
          </cell>
          <cell r="EG233">
            <v>0.53300000000000003</v>
          </cell>
          <cell r="EH233">
            <v>0</v>
          </cell>
          <cell r="EI233">
            <v>100</v>
          </cell>
          <cell r="EJ233">
            <v>0.53300000000000003</v>
          </cell>
          <cell r="EK233">
            <v>24</v>
          </cell>
          <cell r="EL233">
            <v>97.78</v>
          </cell>
          <cell r="EM233">
            <v>0</v>
          </cell>
          <cell r="EO233" t="str">
            <v>HDKM78355</v>
          </cell>
          <cell r="EP233">
            <v>0</v>
          </cell>
          <cell r="ES233">
            <v>5.25</v>
          </cell>
          <cell r="ET233">
            <v>24</v>
          </cell>
          <cell r="EU233">
            <v>78.13</v>
          </cell>
          <cell r="EV233">
            <v>0</v>
          </cell>
          <cell r="EX233" t="str">
            <v>HDKM78355</v>
          </cell>
          <cell r="EY233">
            <v>0</v>
          </cell>
          <cell r="FB233">
            <v>0</v>
          </cell>
          <cell r="FC233">
            <v>24</v>
          </cell>
          <cell r="FD233">
            <v>100</v>
          </cell>
          <cell r="FE233">
            <v>0</v>
          </cell>
          <cell r="FG233" t="str">
            <v>HDKM78355</v>
          </cell>
          <cell r="FH233">
            <v>2.1829999999999998</v>
          </cell>
          <cell r="FI233">
            <v>0</v>
          </cell>
          <cell r="FJ233">
            <v>100</v>
          </cell>
          <cell r="FK233">
            <v>2.1829999999999998</v>
          </cell>
          <cell r="FL233">
            <v>24</v>
          </cell>
          <cell r="FM233">
            <v>90.9</v>
          </cell>
          <cell r="FN233">
            <v>0</v>
          </cell>
          <cell r="FP233" t="str">
            <v>HDKM78355</v>
          </cell>
          <cell r="FQ233">
            <v>4</v>
          </cell>
          <cell r="FR233">
            <v>0</v>
          </cell>
          <cell r="FS233">
            <v>100</v>
          </cell>
          <cell r="FT233">
            <v>4</v>
          </cell>
          <cell r="FU233">
            <v>24</v>
          </cell>
          <cell r="FV233">
            <v>83.33</v>
          </cell>
          <cell r="FW233">
            <v>0</v>
          </cell>
          <cell r="FY233" t="str">
            <v>HDKM78355</v>
          </cell>
          <cell r="FZ233">
            <v>8.0500000000000007</v>
          </cell>
          <cell r="GA233">
            <v>87.988</v>
          </cell>
          <cell r="GB233">
            <v>12.012</v>
          </cell>
          <cell r="GC233">
            <v>8.0500000000000007</v>
          </cell>
          <cell r="GD233">
            <v>24</v>
          </cell>
          <cell r="GE233">
            <v>66.459999999999994</v>
          </cell>
          <cell r="GF233">
            <v>0</v>
          </cell>
          <cell r="GH233" t="str">
            <v>HDKM78355</v>
          </cell>
          <cell r="GI233">
            <v>1.8</v>
          </cell>
          <cell r="GJ233">
            <v>0</v>
          </cell>
          <cell r="GK233">
            <v>100</v>
          </cell>
          <cell r="GL233">
            <v>1.8</v>
          </cell>
          <cell r="GM233">
            <v>24</v>
          </cell>
          <cell r="GN233">
            <v>92.5</v>
          </cell>
          <cell r="GO233">
            <v>0</v>
          </cell>
          <cell r="GQ233" t="str">
            <v>HDKM78355</v>
          </cell>
          <cell r="GR233">
            <v>1.25</v>
          </cell>
          <cell r="GS233">
            <v>0</v>
          </cell>
          <cell r="GT233">
            <v>100</v>
          </cell>
          <cell r="GU233">
            <v>1.25</v>
          </cell>
          <cell r="GV233">
            <v>24</v>
          </cell>
          <cell r="GW233">
            <v>94.79</v>
          </cell>
          <cell r="GX233">
            <v>1.25</v>
          </cell>
          <cell r="GZ233" t="str">
            <v>HDKM78355</v>
          </cell>
          <cell r="HA233">
            <v>0</v>
          </cell>
          <cell r="HD233">
            <v>12.15</v>
          </cell>
          <cell r="HE233">
            <v>24</v>
          </cell>
          <cell r="HF233">
            <v>49.38</v>
          </cell>
          <cell r="HG233">
            <v>0</v>
          </cell>
          <cell r="HI233" t="str">
            <v>HDKM78355</v>
          </cell>
          <cell r="HJ233">
            <v>1.3169999999999999</v>
          </cell>
          <cell r="HK233">
            <v>0</v>
          </cell>
          <cell r="HL233">
            <v>100</v>
          </cell>
          <cell r="HM233">
            <v>1.3169999999999999</v>
          </cell>
          <cell r="HN233">
            <v>24</v>
          </cell>
          <cell r="HO233">
            <v>94.51</v>
          </cell>
          <cell r="HP233">
            <v>0</v>
          </cell>
          <cell r="HR233" t="str">
            <v>HDKM78355</v>
          </cell>
          <cell r="HS233">
            <v>0</v>
          </cell>
          <cell r="HV233">
            <v>0</v>
          </cell>
          <cell r="HW233">
            <v>24</v>
          </cell>
          <cell r="HX233">
            <v>100</v>
          </cell>
          <cell r="HY233">
            <v>0</v>
          </cell>
          <cell r="IA233" t="str">
            <v>HDKM78355</v>
          </cell>
          <cell r="IB233">
            <v>0</v>
          </cell>
          <cell r="IE233">
            <v>0</v>
          </cell>
          <cell r="IF233">
            <v>24</v>
          </cell>
          <cell r="IG233">
            <v>100</v>
          </cell>
          <cell r="IH233">
            <v>0</v>
          </cell>
          <cell r="IJ233" t="str">
            <v>HDKM78355</v>
          </cell>
          <cell r="IK233">
            <v>4.9669999999999996</v>
          </cell>
          <cell r="IL233">
            <v>0</v>
          </cell>
          <cell r="IM233">
            <v>100</v>
          </cell>
          <cell r="IN233">
            <v>4.9669999999999996</v>
          </cell>
          <cell r="IO233">
            <v>24</v>
          </cell>
          <cell r="IP233">
            <v>79.3</v>
          </cell>
          <cell r="IQ233">
            <v>0</v>
          </cell>
        </row>
        <row r="234">
          <cell r="A234" t="str">
            <v>HDKM78356</v>
          </cell>
          <cell r="B234">
            <v>0</v>
          </cell>
          <cell r="E234">
            <v>0</v>
          </cell>
          <cell r="F234">
            <v>24</v>
          </cell>
          <cell r="G234">
            <v>100</v>
          </cell>
          <cell r="H234">
            <v>0</v>
          </cell>
          <cell r="J234" t="str">
            <v>HDKM78356</v>
          </cell>
          <cell r="K234">
            <v>0</v>
          </cell>
          <cell r="N234">
            <v>0</v>
          </cell>
          <cell r="O234">
            <v>24</v>
          </cell>
          <cell r="P234">
            <v>100</v>
          </cell>
          <cell r="Q234">
            <v>0</v>
          </cell>
          <cell r="S234" t="str">
            <v>HDKM78356</v>
          </cell>
          <cell r="T234">
            <v>0</v>
          </cell>
          <cell r="W234">
            <v>0</v>
          </cell>
          <cell r="X234">
            <v>24</v>
          </cell>
          <cell r="Y234">
            <v>100</v>
          </cell>
          <cell r="Z234">
            <v>0</v>
          </cell>
          <cell r="AB234" t="str">
            <v>HDKM78356</v>
          </cell>
          <cell r="AC234">
            <v>2.2839999999999998</v>
          </cell>
          <cell r="AD234">
            <v>100</v>
          </cell>
          <cell r="AE234">
            <v>0</v>
          </cell>
          <cell r="AF234">
            <v>2.2839999999999998</v>
          </cell>
          <cell r="AG234">
            <v>24</v>
          </cell>
          <cell r="AH234">
            <v>90.48</v>
          </cell>
          <cell r="AI234">
            <v>0</v>
          </cell>
          <cell r="AK234" t="str">
            <v>HDKM78356</v>
          </cell>
          <cell r="AL234">
            <v>0.8</v>
          </cell>
          <cell r="AM234">
            <v>0</v>
          </cell>
          <cell r="AN234">
            <v>100</v>
          </cell>
          <cell r="AO234">
            <v>0.8</v>
          </cell>
          <cell r="AP234">
            <v>24</v>
          </cell>
          <cell r="AQ234">
            <v>96.67</v>
          </cell>
          <cell r="AR234">
            <v>0.8</v>
          </cell>
          <cell r="AT234" t="str">
            <v>HDKM78356</v>
          </cell>
          <cell r="AU234">
            <v>10.183999999999999</v>
          </cell>
          <cell r="AV234">
            <v>0</v>
          </cell>
          <cell r="AW234">
            <v>100</v>
          </cell>
          <cell r="AX234">
            <v>10.851000000000001</v>
          </cell>
          <cell r="AY234">
            <v>24</v>
          </cell>
          <cell r="AZ234">
            <v>54.79</v>
          </cell>
          <cell r="BA234">
            <v>5.09</v>
          </cell>
          <cell r="BC234" t="str">
            <v>HDKM78356</v>
          </cell>
          <cell r="BD234">
            <v>6.2169999999999996</v>
          </cell>
          <cell r="BE234">
            <v>0</v>
          </cell>
          <cell r="BF234">
            <v>100</v>
          </cell>
          <cell r="BG234">
            <v>6.2169999999999996</v>
          </cell>
          <cell r="BH234">
            <v>24</v>
          </cell>
          <cell r="BI234">
            <v>74.099999999999994</v>
          </cell>
          <cell r="BJ234">
            <v>0</v>
          </cell>
          <cell r="BL234" t="str">
            <v>HDKM78356</v>
          </cell>
          <cell r="BM234">
            <v>0</v>
          </cell>
          <cell r="BP234">
            <v>0</v>
          </cell>
          <cell r="BQ234">
            <v>24</v>
          </cell>
          <cell r="BR234">
            <v>100</v>
          </cell>
          <cell r="BS234">
            <v>0</v>
          </cell>
          <cell r="BU234" t="str">
            <v>HDKM78356</v>
          </cell>
          <cell r="BV234">
            <v>0.35</v>
          </cell>
          <cell r="BW234">
            <v>0</v>
          </cell>
          <cell r="BX234">
            <v>100</v>
          </cell>
          <cell r="BY234">
            <v>0.35</v>
          </cell>
          <cell r="BZ234">
            <v>24</v>
          </cell>
          <cell r="CA234">
            <v>98.54</v>
          </cell>
          <cell r="CB234">
            <v>0</v>
          </cell>
          <cell r="CD234" t="str">
            <v>HDKM78356</v>
          </cell>
          <cell r="CE234">
            <v>0</v>
          </cell>
          <cell r="CH234">
            <v>0</v>
          </cell>
          <cell r="CI234">
            <v>24</v>
          </cell>
          <cell r="CJ234">
            <v>100</v>
          </cell>
          <cell r="CK234">
            <v>0</v>
          </cell>
          <cell r="CM234" t="str">
            <v>HDKM78356</v>
          </cell>
          <cell r="CN234">
            <v>0</v>
          </cell>
          <cell r="CQ234">
            <v>0</v>
          </cell>
          <cell r="CR234">
            <v>24</v>
          </cell>
          <cell r="CS234">
            <v>100</v>
          </cell>
          <cell r="CT234">
            <v>0</v>
          </cell>
          <cell r="CV234" t="str">
            <v>HDKM78356</v>
          </cell>
          <cell r="CW234">
            <v>0</v>
          </cell>
          <cell r="CZ234">
            <v>0</v>
          </cell>
          <cell r="DA234">
            <v>24</v>
          </cell>
          <cell r="DB234">
            <v>100</v>
          </cell>
          <cell r="DC234">
            <v>0</v>
          </cell>
          <cell r="DE234" t="str">
            <v>HDKM78356</v>
          </cell>
          <cell r="DF234">
            <v>0</v>
          </cell>
          <cell r="DI234">
            <v>0</v>
          </cell>
          <cell r="DJ234">
            <v>24</v>
          </cell>
          <cell r="DK234">
            <v>100</v>
          </cell>
          <cell r="DN234" t="str">
            <v>HDKM78356</v>
          </cell>
          <cell r="DO234">
            <v>0.16700000000000001</v>
          </cell>
          <cell r="DP234">
            <v>100</v>
          </cell>
          <cell r="DQ234">
            <v>0</v>
          </cell>
          <cell r="DR234">
            <v>0.16700000000000001</v>
          </cell>
          <cell r="DS234">
            <v>24</v>
          </cell>
          <cell r="DT234">
            <v>99.3</v>
          </cell>
          <cell r="DU234">
            <v>0</v>
          </cell>
          <cell r="DW234" t="str">
            <v>HDKM78356</v>
          </cell>
          <cell r="DX234">
            <v>0</v>
          </cell>
          <cell r="EA234">
            <v>0</v>
          </cell>
          <cell r="EB234">
            <v>24</v>
          </cell>
          <cell r="EC234">
            <v>100</v>
          </cell>
          <cell r="ED234">
            <v>0</v>
          </cell>
          <cell r="EF234" t="str">
            <v>HDKM78356</v>
          </cell>
          <cell r="EG234">
            <v>0</v>
          </cell>
          <cell r="EJ234">
            <v>0</v>
          </cell>
          <cell r="EK234">
            <v>24</v>
          </cell>
          <cell r="EL234">
            <v>100</v>
          </cell>
          <cell r="EM234">
            <v>0</v>
          </cell>
          <cell r="EO234" t="str">
            <v>HDKM78356</v>
          </cell>
          <cell r="EP234">
            <v>0</v>
          </cell>
          <cell r="ES234">
            <v>0</v>
          </cell>
          <cell r="ET234">
            <v>24</v>
          </cell>
          <cell r="EU234">
            <v>100</v>
          </cell>
          <cell r="EV234">
            <v>0</v>
          </cell>
          <cell r="EX234" t="str">
            <v>HDKM78356</v>
          </cell>
          <cell r="EY234">
            <v>0</v>
          </cell>
          <cell r="FB234">
            <v>0</v>
          </cell>
          <cell r="FC234">
            <v>24</v>
          </cell>
          <cell r="FD234">
            <v>100</v>
          </cell>
          <cell r="FE234">
            <v>0</v>
          </cell>
          <cell r="FG234" t="str">
            <v>HDKM78356</v>
          </cell>
          <cell r="FH234">
            <v>0.433</v>
          </cell>
          <cell r="FI234">
            <v>0</v>
          </cell>
          <cell r="FJ234">
            <v>100</v>
          </cell>
          <cell r="FK234">
            <v>0.433</v>
          </cell>
          <cell r="FL234">
            <v>24</v>
          </cell>
          <cell r="FM234">
            <v>98.2</v>
          </cell>
          <cell r="FN234">
            <v>0.43</v>
          </cell>
          <cell r="FP234" t="str">
            <v>HDKM78356</v>
          </cell>
          <cell r="FQ234">
            <v>0</v>
          </cell>
          <cell r="FT234">
            <v>0</v>
          </cell>
          <cell r="FU234">
            <v>24</v>
          </cell>
          <cell r="FV234">
            <v>100</v>
          </cell>
          <cell r="FW234">
            <v>0</v>
          </cell>
          <cell r="FY234" t="str">
            <v>HDKM78356</v>
          </cell>
          <cell r="FZ234">
            <v>0</v>
          </cell>
          <cell r="GC234">
            <v>0</v>
          </cell>
          <cell r="GD234">
            <v>24</v>
          </cell>
          <cell r="GE234">
            <v>100</v>
          </cell>
          <cell r="GF234">
            <v>0</v>
          </cell>
          <cell r="GH234" t="str">
            <v>HDKM78356</v>
          </cell>
          <cell r="GI234">
            <v>4.7670000000000003</v>
          </cell>
          <cell r="GJ234">
            <v>100</v>
          </cell>
          <cell r="GK234">
            <v>0</v>
          </cell>
          <cell r="GL234">
            <v>4.7670000000000003</v>
          </cell>
          <cell r="GM234">
            <v>24</v>
          </cell>
          <cell r="GN234">
            <v>80.14</v>
          </cell>
          <cell r="GO234">
            <v>0</v>
          </cell>
          <cell r="GQ234" t="str">
            <v>HDKM78356</v>
          </cell>
          <cell r="GR234">
            <v>0.26700000000000002</v>
          </cell>
          <cell r="GS234">
            <v>0</v>
          </cell>
          <cell r="GT234">
            <v>100</v>
          </cell>
          <cell r="GU234">
            <v>0.26700000000000002</v>
          </cell>
          <cell r="GV234">
            <v>24</v>
          </cell>
          <cell r="GW234">
            <v>98.89</v>
          </cell>
          <cell r="GX234">
            <v>0</v>
          </cell>
          <cell r="GZ234" t="str">
            <v>HDKM78356</v>
          </cell>
          <cell r="HA234">
            <v>0</v>
          </cell>
          <cell r="HD234">
            <v>0</v>
          </cell>
          <cell r="HE234">
            <v>24</v>
          </cell>
          <cell r="HF234">
            <v>100</v>
          </cell>
          <cell r="HG234">
            <v>0</v>
          </cell>
          <cell r="HI234" t="str">
            <v>HDKM78356</v>
          </cell>
          <cell r="HJ234">
            <v>0</v>
          </cell>
          <cell r="HM234">
            <v>0</v>
          </cell>
          <cell r="HN234">
            <v>24</v>
          </cell>
          <cell r="HO234">
            <v>100</v>
          </cell>
          <cell r="HP234">
            <v>0</v>
          </cell>
          <cell r="HR234" t="str">
            <v>HDKM78356</v>
          </cell>
          <cell r="HS234">
            <v>0</v>
          </cell>
          <cell r="HV234">
            <v>0</v>
          </cell>
          <cell r="HW234">
            <v>24</v>
          </cell>
          <cell r="HX234">
            <v>100</v>
          </cell>
          <cell r="HY234">
            <v>0</v>
          </cell>
          <cell r="IA234" t="str">
            <v>HDKM78356</v>
          </cell>
          <cell r="IB234">
            <v>0</v>
          </cell>
          <cell r="IE234">
            <v>0</v>
          </cell>
          <cell r="IF234">
            <v>24</v>
          </cell>
          <cell r="IG234">
            <v>100</v>
          </cell>
          <cell r="IH234">
            <v>0</v>
          </cell>
          <cell r="IJ234" t="str">
            <v>HDKM78356</v>
          </cell>
          <cell r="IK234">
            <v>0</v>
          </cell>
          <cell r="IN234">
            <v>0</v>
          </cell>
          <cell r="IO234">
            <v>24</v>
          </cell>
          <cell r="IP234">
            <v>100</v>
          </cell>
          <cell r="IQ234">
            <v>0</v>
          </cell>
        </row>
        <row r="235">
          <cell r="A235" t="str">
            <v>HDKM78357</v>
          </cell>
          <cell r="B235">
            <v>0</v>
          </cell>
          <cell r="E235">
            <v>0</v>
          </cell>
          <cell r="F235">
            <v>24</v>
          </cell>
          <cell r="G235">
            <v>100</v>
          </cell>
          <cell r="H235">
            <v>0</v>
          </cell>
          <cell r="J235" t="str">
            <v>HDKM78357</v>
          </cell>
          <cell r="K235">
            <v>0</v>
          </cell>
          <cell r="N235">
            <v>0</v>
          </cell>
          <cell r="O235">
            <v>24</v>
          </cell>
          <cell r="P235">
            <v>100</v>
          </cell>
          <cell r="Q235">
            <v>0</v>
          </cell>
          <cell r="S235" t="str">
            <v>HDKM78357</v>
          </cell>
          <cell r="T235">
            <v>0</v>
          </cell>
          <cell r="W235">
            <v>0</v>
          </cell>
          <cell r="X235">
            <v>24</v>
          </cell>
          <cell r="Y235">
            <v>100</v>
          </cell>
          <cell r="Z235">
            <v>0</v>
          </cell>
          <cell r="AB235" t="str">
            <v>HDKM78357</v>
          </cell>
          <cell r="AC235">
            <v>0</v>
          </cell>
          <cell r="AF235">
            <v>0</v>
          </cell>
          <cell r="AG235">
            <v>24</v>
          </cell>
          <cell r="AH235">
            <v>100</v>
          </cell>
          <cell r="AI235">
            <v>0</v>
          </cell>
          <cell r="AK235" t="str">
            <v>HDKM78357</v>
          </cell>
          <cell r="AL235">
            <v>0</v>
          </cell>
          <cell r="AO235">
            <v>0</v>
          </cell>
          <cell r="AP235">
            <v>24</v>
          </cell>
          <cell r="AQ235">
            <v>100</v>
          </cell>
          <cell r="AR235">
            <v>0</v>
          </cell>
          <cell r="AT235" t="str">
            <v>HDKM78357</v>
          </cell>
          <cell r="AU235">
            <v>0</v>
          </cell>
          <cell r="AX235">
            <v>0</v>
          </cell>
          <cell r="AY235">
            <v>24</v>
          </cell>
          <cell r="AZ235">
            <v>100</v>
          </cell>
          <cell r="BA235">
            <v>0</v>
          </cell>
          <cell r="BC235" t="str">
            <v>HDKM78357</v>
          </cell>
          <cell r="BD235">
            <v>9.0660000000000007</v>
          </cell>
          <cell r="BE235">
            <v>0</v>
          </cell>
          <cell r="BF235">
            <v>100</v>
          </cell>
          <cell r="BG235">
            <v>9.0660000000000007</v>
          </cell>
          <cell r="BH235">
            <v>24</v>
          </cell>
          <cell r="BI235">
            <v>62.23</v>
          </cell>
          <cell r="BJ235">
            <v>9.07</v>
          </cell>
          <cell r="BL235" t="str">
            <v>HDKM78357</v>
          </cell>
          <cell r="BM235">
            <v>0</v>
          </cell>
          <cell r="BP235">
            <v>0</v>
          </cell>
          <cell r="BQ235">
            <v>24</v>
          </cell>
          <cell r="BR235">
            <v>100</v>
          </cell>
          <cell r="BS235">
            <v>0</v>
          </cell>
          <cell r="BU235" t="str">
            <v>HDKM78357</v>
          </cell>
          <cell r="BV235">
            <v>1.65</v>
          </cell>
          <cell r="BW235">
            <v>0</v>
          </cell>
          <cell r="BX235">
            <v>100</v>
          </cell>
          <cell r="BY235">
            <v>1.65</v>
          </cell>
          <cell r="BZ235">
            <v>24</v>
          </cell>
          <cell r="CA235">
            <v>93.13</v>
          </cell>
          <cell r="CB235">
            <v>1.65</v>
          </cell>
          <cell r="CD235" t="str">
            <v>HDKM78357</v>
          </cell>
          <cell r="CE235">
            <v>0</v>
          </cell>
          <cell r="CH235">
            <v>0</v>
          </cell>
          <cell r="CI235">
            <v>24</v>
          </cell>
          <cell r="CJ235">
            <v>100</v>
          </cell>
          <cell r="CK235">
            <v>0</v>
          </cell>
          <cell r="CM235" t="str">
            <v>HDKM78357</v>
          </cell>
          <cell r="CN235">
            <v>1.383</v>
          </cell>
          <cell r="CO235">
            <v>0</v>
          </cell>
          <cell r="CP235">
            <v>100</v>
          </cell>
          <cell r="CQ235">
            <v>1.383</v>
          </cell>
          <cell r="CR235">
            <v>24</v>
          </cell>
          <cell r="CS235">
            <v>94.24</v>
          </cell>
          <cell r="CT235">
            <v>0</v>
          </cell>
          <cell r="CV235" t="str">
            <v>HDKM78357</v>
          </cell>
          <cell r="CW235">
            <v>0</v>
          </cell>
          <cell r="CZ235">
            <v>0</v>
          </cell>
          <cell r="DA235">
            <v>24</v>
          </cell>
          <cell r="DB235">
            <v>100</v>
          </cell>
          <cell r="DC235">
            <v>0</v>
          </cell>
          <cell r="DE235" t="str">
            <v>HDKM78357</v>
          </cell>
          <cell r="DF235">
            <v>0</v>
          </cell>
          <cell r="DI235">
            <v>0</v>
          </cell>
          <cell r="DJ235">
            <v>24</v>
          </cell>
          <cell r="DK235">
            <v>100</v>
          </cell>
          <cell r="DN235" t="str">
            <v>HDKM78357</v>
          </cell>
          <cell r="DO235">
            <v>0</v>
          </cell>
          <cell r="DR235">
            <v>0</v>
          </cell>
          <cell r="DS235">
            <v>24</v>
          </cell>
          <cell r="DT235">
            <v>100</v>
          </cell>
          <cell r="DU235">
            <v>0</v>
          </cell>
          <cell r="DW235" t="str">
            <v>HDKM78357</v>
          </cell>
          <cell r="DX235">
            <v>3.117</v>
          </cell>
          <cell r="DY235">
            <v>0</v>
          </cell>
          <cell r="DZ235">
            <v>100</v>
          </cell>
          <cell r="EA235">
            <v>3.117</v>
          </cell>
          <cell r="EB235">
            <v>24</v>
          </cell>
          <cell r="EC235">
            <v>87.01</v>
          </cell>
          <cell r="ED235">
            <v>3.12</v>
          </cell>
          <cell r="EF235" t="str">
            <v>HDKM78357</v>
          </cell>
          <cell r="EG235">
            <v>0</v>
          </cell>
          <cell r="EJ235">
            <v>0</v>
          </cell>
          <cell r="EK235">
            <v>24</v>
          </cell>
          <cell r="EL235">
            <v>100</v>
          </cell>
          <cell r="EM235">
            <v>0</v>
          </cell>
          <cell r="EO235" t="str">
            <v>HDKM78357</v>
          </cell>
          <cell r="EP235">
            <v>0</v>
          </cell>
          <cell r="ES235">
            <v>0</v>
          </cell>
          <cell r="ET235">
            <v>24</v>
          </cell>
          <cell r="EU235">
            <v>100</v>
          </cell>
          <cell r="EV235">
            <v>0</v>
          </cell>
          <cell r="EX235" t="str">
            <v>HDKM78357</v>
          </cell>
          <cell r="EY235">
            <v>2.367</v>
          </cell>
          <cell r="EZ235">
            <v>0</v>
          </cell>
          <cell r="FA235">
            <v>100</v>
          </cell>
          <cell r="FB235">
            <v>2.367</v>
          </cell>
          <cell r="FC235">
            <v>24</v>
          </cell>
          <cell r="FD235">
            <v>90.14</v>
          </cell>
          <cell r="FE235">
            <v>0</v>
          </cell>
          <cell r="FG235" t="str">
            <v>HDKM78357</v>
          </cell>
          <cell r="FH235">
            <v>0</v>
          </cell>
          <cell r="FK235">
            <v>0</v>
          </cell>
          <cell r="FL235">
            <v>24</v>
          </cell>
          <cell r="FM235">
            <v>100</v>
          </cell>
          <cell r="FN235">
            <v>0</v>
          </cell>
          <cell r="FP235" t="str">
            <v>HDKM78357</v>
          </cell>
          <cell r="FQ235">
            <v>3.2829999999999999</v>
          </cell>
          <cell r="FR235">
            <v>100</v>
          </cell>
          <cell r="FS235">
            <v>0</v>
          </cell>
          <cell r="FT235">
            <v>3.2829999999999999</v>
          </cell>
          <cell r="FU235">
            <v>24</v>
          </cell>
          <cell r="FV235">
            <v>86.32</v>
          </cell>
          <cell r="FW235">
            <v>0</v>
          </cell>
          <cell r="FY235" t="str">
            <v>HDKM78357</v>
          </cell>
          <cell r="FZ235">
            <v>0</v>
          </cell>
          <cell r="GC235">
            <v>0</v>
          </cell>
          <cell r="GD235">
            <v>24</v>
          </cell>
          <cell r="GE235">
            <v>100</v>
          </cell>
          <cell r="GF235">
            <v>0</v>
          </cell>
          <cell r="GH235" t="str">
            <v>HDKM78357</v>
          </cell>
          <cell r="GI235">
            <v>0</v>
          </cell>
          <cell r="GL235">
            <v>0</v>
          </cell>
          <cell r="GM235">
            <v>24</v>
          </cell>
          <cell r="GN235">
            <v>100</v>
          </cell>
          <cell r="GO235">
            <v>0</v>
          </cell>
          <cell r="GQ235" t="str">
            <v>HDKM78357</v>
          </cell>
          <cell r="GR235">
            <v>4.4669999999999996</v>
          </cell>
          <cell r="GS235">
            <v>0</v>
          </cell>
          <cell r="GT235">
            <v>100</v>
          </cell>
          <cell r="GU235">
            <v>4.4669999999999996</v>
          </cell>
          <cell r="GV235">
            <v>24</v>
          </cell>
          <cell r="GW235">
            <v>81.39</v>
          </cell>
          <cell r="GX235">
            <v>4.47</v>
          </cell>
          <cell r="GZ235" t="str">
            <v>HDKM78357</v>
          </cell>
          <cell r="HA235">
            <v>7.0330000000000004</v>
          </cell>
          <cell r="HB235">
            <v>100</v>
          </cell>
          <cell r="HC235">
            <v>0</v>
          </cell>
          <cell r="HD235">
            <v>7.0330000000000004</v>
          </cell>
          <cell r="HE235">
            <v>24</v>
          </cell>
          <cell r="HF235">
            <v>70.7</v>
          </cell>
          <cell r="HG235">
            <v>0</v>
          </cell>
          <cell r="HI235" t="str">
            <v>HDKM78357</v>
          </cell>
          <cell r="HJ235">
            <v>3.2330000000000001</v>
          </cell>
          <cell r="HK235">
            <v>0</v>
          </cell>
          <cell r="HL235">
            <v>100</v>
          </cell>
          <cell r="HM235">
            <v>3.2330000000000001</v>
          </cell>
          <cell r="HN235">
            <v>24</v>
          </cell>
          <cell r="HO235">
            <v>86.53</v>
          </cell>
          <cell r="HP235">
            <v>3.23</v>
          </cell>
          <cell r="HR235" t="str">
            <v>HDKM78357</v>
          </cell>
          <cell r="HS235">
            <v>0</v>
          </cell>
          <cell r="HV235">
            <v>0</v>
          </cell>
          <cell r="HW235">
            <v>24</v>
          </cell>
          <cell r="HX235">
            <v>100</v>
          </cell>
          <cell r="HY235">
            <v>0</v>
          </cell>
          <cell r="IA235" t="str">
            <v>HDKM78357</v>
          </cell>
          <cell r="IB235">
            <v>0</v>
          </cell>
          <cell r="IE235">
            <v>0</v>
          </cell>
          <cell r="IF235">
            <v>24</v>
          </cell>
          <cell r="IG235">
            <v>100</v>
          </cell>
          <cell r="IH235">
            <v>0</v>
          </cell>
          <cell r="IJ235" t="str">
            <v>HDKM78357</v>
          </cell>
          <cell r="IK235">
            <v>0</v>
          </cell>
          <cell r="IN235">
            <v>0</v>
          </cell>
          <cell r="IO235">
            <v>24</v>
          </cell>
          <cell r="IP235">
            <v>100</v>
          </cell>
          <cell r="IQ235">
            <v>0</v>
          </cell>
        </row>
        <row r="236">
          <cell r="A236" t="str">
            <v>HDKM78366</v>
          </cell>
          <cell r="B236">
            <v>0</v>
          </cell>
          <cell r="E236">
            <v>0</v>
          </cell>
          <cell r="F236">
            <v>24</v>
          </cell>
          <cell r="G236">
            <v>100</v>
          </cell>
          <cell r="H236">
            <v>0</v>
          </cell>
          <cell r="J236" t="str">
            <v>HDKM78366</v>
          </cell>
          <cell r="K236">
            <v>0</v>
          </cell>
          <cell r="N236">
            <v>0</v>
          </cell>
          <cell r="O236">
            <v>24</v>
          </cell>
          <cell r="P236">
            <v>100</v>
          </cell>
          <cell r="Q236">
            <v>0</v>
          </cell>
          <cell r="S236" t="str">
            <v>HDKM78366</v>
          </cell>
          <cell r="T236">
            <v>0.55000000000000004</v>
          </cell>
          <cell r="U236">
            <v>0</v>
          </cell>
          <cell r="V236">
            <v>100</v>
          </cell>
          <cell r="W236">
            <v>0.55000000000000004</v>
          </cell>
          <cell r="X236">
            <v>24</v>
          </cell>
          <cell r="Y236">
            <v>97.71</v>
          </cell>
          <cell r="Z236">
            <v>0</v>
          </cell>
          <cell r="AB236" t="str">
            <v>HDKM78366</v>
          </cell>
          <cell r="AC236">
            <v>0</v>
          </cell>
          <cell r="AF236">
            <v>0</v>
          </cell>
          <cell r="AG236">
            <v>24</v>
          </cell>
          <cell r="AH236">
            <v>100</v>
          </cell>
          <cell r="AI236">
            <v>0</v>
          </cell>
          <cell r="AK236" t="str">
            <v>HDKM78366</v>
          </cell>
          <cell r="AL236">
            <v>1.167</v>
          </cell>
          <cell r="AM236">
            <v>0</v>
          </cell>
          <cell r="AN236">
            <v>100</v>
          </cell>
          <cell r="AO236">
            <v>1.167</v>
          </cell>
          <cell r="AP236">
            <v>24</v>
          </cell>
          <cell r="AQ236">
            <v>95.14</v>
          </cell>
          <cell r="AR236">
            <v>1.17</v>
          </cell>
          <cell r="AT236" t="str">
            <v>HDKM78366</v>
          </cell>
          <cell r="AU236">
            <v>0</v>
          </cell>
          <cell r="AX236">
            <v>0</v>
          </cell>
          <cell r="AY236">
            <v>24</v>
          </cell>
          <cell r="AZ236">
            <v>100</v>
          </cell>
          <cell r="BA236">
            <v>0</v>
          </cell>
          <cell r="BC236" t="str">
            <v>HDKM78366</v>
          </cell>
          <cell r="BD236">
            <v>0</v>
          </cell>
          <cell r="BG236">
            <v>0</v>
          </cell>
          <cell r="BH236">
            <v>24</v>
          </cell>
          <cell r="BI236">
            <v>100</v>
          </cell>
          <cell r="BJ236">
            <v>0</v>
          </cell>
          <cell r="BL236" t="str">
            <v>HDKM78366</v>
          </cell>
          <cell r="BM236">
            <v>0</v>
          </cell>
          <cell r="BP236">
            <v>0</v>
          </cell>
          <cell r="BQ236">
            <v>24</v>
          </cell>
          <cell r="BR236">
            <v>100</v>
          </cell>
          <cell r="BS236">
            <v>0</v>
          </cell>
          <cell r="BU236" t="str">
            <v>HDKM78366</v>
          </cell>
          <cell r="BV236">
            <v>0</v>
          </cell>
          <cell r="BY236">
            <v>0</v>
          </cell>
          <cell r="BZ236">
            <v>24</v>
          </cell>
          <cell r="CA236">
            <v>100</v>
          </cell>
          <cell r="CB236">
            <v>0</v>
          </cell>
          <cell r="CD236" t="str">
            <v>HDKM78366</v>
          </cell>
          <cell r="CE236">
            <v>0</v>
          </cell>
          <cell r="CH236">
            <v>0</v>
          </cell>
          <cell r="CI236">
            <v>24</v>
          </cell>
          <cell r="CJ236">
            <v>100</v>
          </cell>
          <cell r="CK236">
            <v>0</v>
          </cell>
          <cell r="CM236" t="str">
            <v>HDKM78366</v>
          </cell>
          <cell r="CN236">
            <v>0</v>
          </cell>
          <cell r="CQ236">
            <v>0</v>
          </cell>
          <cell r="CR236">
            <v>24</v>
          </cell>
          <cell r="CS236">
            <v>100</v>
          </cell>
          <cell r="CT236">
            <v>0</v>
          </cell>
          <cell r="CV236" t="str">
            <v>HDKM78366</v>
          </cell>
          <cell r="CW236">
            <v>7.0670000000000002</v>
          </cell>
          <cell r="CX236">
            <v>100</v>
          </cell>
          <cell r="CY236">
            <v>0</v>
          </cell>
          <cell r="CZ236">
            <v>7.0670000000000002</v>
          </cell>
          <cell r="DA236">
            <v>24</v>
          </cell>
          <cell r="DB236">
            <v>70.55</v>
          </cell>
          <cell r="DC236">
            <v>0</v>
          </cell>
          <cell r="DE236" t="str">
            <v>HDKM78366</v>
          </cell>
          <cell r="DF236">
            <v>0</v>
          </cell>
          <cell r="DI236">
            <v>0</v>
          </cell>
          <cell r="DJ236">
            <v>24</v>
          </cell>
          <cell r="DK236">
            <v>100</v>
          </cell>
          <cell r="DN236" t="str">
            <v>HDKM78366</v>
          </cell>
          <cell r="DO236">
            <v>0</v>
          </cell>
          <cell r="DR236">
            <v>0</v>
          </cell>
          <cell r="DS236">
            <v>24</v>
          </cell>
          <cell r="DT236">
            <v>100</v>
          </cell>
          <cell r="DU236">
            <v>0</v>
          </cell>
          <cell r="DW236" t="str">
            <v>HDKM78366</v>
          </cell>
          <cell r="DX236">
            <v>0</v>
          </cell>
          <cell r="EA236">
            <v>0</v>
          </cell>
          <cell r="EB236">
            <v>24</v>
          </cell>
          <cell r="EC236">
            <v>100</v>
          </cell>
          <cell r="ED236">
            <v>0</v>
          </cell>
          <cell r="EF236" t="str">
            <v>HDKM78366</v>
          </cell>
          <cell r="EG236">
            <v>0</v>
          </cell>
          <cell r="EJ236">
            <v>0</v>
          </cell>
          <cell r="EK236">
            <v>24</v>
          </cell>
          <cell r="EL236">
            <v>100</v>
          </cell>
          <cell r="EM236">
            <v>0</v>
          </cell>
          <cell r="EO236" t="str">
            <v>HDKM78366</v>
          </cell>
          <cell r="EP236">
            <v>0</v>
          </cell>
          <cell r="ES236">
            <v>0</v>
          </cell>
          <cell r="ET236">
            <v>24</v>
          </cell>
          <cell r="EU236">
            <v>100</v>
          </cell>
          <cell r="EV236">
            <v>0</v>
          </cell>
          <cell r="EX236" t="str">
            <v>HDKM78366</v>
          </cell>
          <cell r="EY236">
            <v>0</v>
          </cell>
          <cell r="FB236">
            <v>0</v>
          </cell>
          <cell r="FC236">
            <v>24</v>
          </cell>
          <cell r="FD236">
            <v>100</v>
          </cell>
          <cell r="FE236">
            <v>0</v>
          </cell>
          <cell r="FG236" t="str">
            <v>HDKM78366</v>
          </cell>
          <cell r="FH236">
            <v>0</v>
          </cell>
          <cell r="FK236">
            <v>0</v>
          </cell>
          <cell r="FL236">
            <v>24</v>
          </cell>
          <cell r="FM236">
            <v>100</v>
          </cell>
          <cell r="FN236">
            <v>0</v>
          </cell>
          <cell r="FP236" t="str">
            <v>HDKM78366</v>
          </cell>
          <cell r="FQ236">
            <v>0</v>
          </cell>
          <cell r="FT236">
            <v>0</v>
          </cell>
          <cell r="FU236">
            <v>24</v>
          </cell>
          <cell r="FV236">
            <v>100</v>
          </cell>
          <cell r="FW236">
            <v>0</v>
          </cell>
          <cell r="FY236" t="str">
            <v>HDKM78366</v>
          </cell>
          <cell r="FZ236">
            <v>0.81699999999999995</v>
          </cell>
          <cell r="GA236">
            <v>0</v>
          </cell>
          <cell r="GB236">
            <v>100</v>
          </cell>
          <cell r="GC236">
            <v>0.81699999999999995</v>
          </cell>
          <cell r="GD236">
            <v>24</v>
          </cell>
          <cell r="GE236">
            <v>96.6</v>
          </cell>
          <cell r="GF236">
            <v>0</v>
          </cell>
          <cell r="GH236" t="str">
            <v>HDKM78366</v>
          </cell>
          <cell r="GI236">
            <v>0</v>
          </cell>
          <cell r="GL236">
            <v>0</v>
          </cell>
          <cell r="GM236">
            <v>24</v>
          </cell>
          <cell r="GN236">
            <v>100</v>
          </cell>
          <cell r="GO236">
            <v>0</v>
          </cell>
          <cell r="GQ236" t="str">
            <v>HDKM78366</v>
          </cell>
          <cell r="GR236">
            <v>1.6</v>
          </cell>
          <cell r="GS236">
            <v>0</v>
          </cell>
          <cell r="GT236">
            <v>100</v>
          </cell>
          <cell r="GU236">
            <v>1.6</v>
          </cell>
          <cell r="GV236">
            <v>24</v>
          </cell>
          <cell r="GW236">
            <v>93.33</v>
          </cell>
          <cell r="GX236">
            <v>0</v>
          </cell>
          <cell r="GZ236" t="str">
            <v>HDKM78366</v>
          </cell>
          <cell r="HA236">
            <v>1.25</v>
          </cell>
          <cell r="HB236">
            <v>100</v>
          </cell>
          <cell r="HC236">
            <v>0</v>
          </cell>
          <cell r="HD236">
            <v>1.25</v>
          </cell>
          <cell r="HE236">
            <v>24</v>
          </cell>
          <cell r="HF236">
            <v>94.79</v>
          </cell>
          <cell r="HG236">
            <v>0</v>
          </cell>
          <cell r="HI236" t="str">
            <v>HDKM78366</v>
          </cell>
          <cell r="HJ236">
            <v>0</v>
          </cell>
          <cell r="HM236">
            <v>0</v>
          </cell>
          <cell r="HN236">
            <v>24</v>
          </cell>
          <cell r="HO236">
            <v>100</v>
          </cell>
          <cell r="HP236">
            <v>0</v>
          </cell>
          <cell r="HR236" t="str">
            <v>HDKM78366</v>
          </cell>
          <cell r="HS236">
            <v>0</v>
          </cell>
          <cell r="HV236">
            <v>0</v>
          </cell>
          <cell r="HW236">
            <v>24</v>
          </cell>
          <cell r="HX236">
            <v>100</v>
          </cell>
          <cell r="HY236">
            <v>0</v>
          </cell>
          <cell r="IA236" t="str">
            <v>HDKM78366</v>
          </cell>
          <cell r="IB236">
            <v>1.583</v>
          </cell>
          <cell r="IC236">
            <v>100</v>
          </cell>
          <cell r="ID236">
            <v>0</v>
          </cell>
          <cell r="IE236">
            <v>1.583</v>
          </cell>
          <cell r="IF236">
            <v>24</v>
          </cell>
          <cell r="IG236">
            <v>93.4</v>
          </cell>
          <cell r="IH236">
            <v>0</v>
          </cell>
          <cell r="IJ236" t="str">
            <v>HDKM78366</v>
          </cell>
          <cell r="IK236">
            <v>0</v>
          </cell>
          <cell r="IN236">
            <v>0</v>
          </cell>
          <cell r="IO236">
            <v>24</v>
          </cell>
          <cell r="IP236">
            <v>100</v>
          </cell>
          <cell r="IQ236">
            <v>0</v>
          </cell>
        </row>
        <row r="237">
          <cell r="A237" t="str">
            <v>HDKM78367</v>
          </cell>
          <cell r="B237">
            <v>0</v>
          </cell>
          <cell r="E237">
            <v>0</v>
          </cell>
          <cell r="F237">
            <v>24</v>
          </cell>
          <cell r="G237">
            <v>100</v>
          </cell>
          <cell r="H237">
            <v>0</v>
          </cell>
          <cell r="J237" t="str">
            <v>HDKM78367</v>
          </cell>
          <cell r="K237">
            <v>0</v>
          </cell>
          <cell r="N237">
            <v>0</v>
          </cell>
          <cell r="O237">
            <v>24</v>
          </cell>
          <cell r="P237">
            <v>100</v>
          </cell>
          <cell r="Q237">
            <v>0</v>
          </cell>
          <cell r="S237" t="str">
            <v>HDKM78367</v>
          </cell>
          <cell r="T237">
            <v>2.75</v>
          </cell>
          <cell r="U237">
            <v>0</v>
          </cell>
          <cell r="V237">
            <v>100</v>
          </cell>
          <cell r="W237">
            <v>2.75</v>
          </cell>
          <cell r="X237">
            <v>24</v>
          </cell>
          <cell r="Y237">
            <v>88.54</v>
          </cell>
          <cell r="Z237">
            <v>0</v>
          </cell>
          <cell r="AB237" t="str">
            <v>HDKM78367</v>
          </cell>
          <cell r="AC237">
            <v>1.667</v>
          </cell>
          <cell r="AD237">
            <v>0</v>
          </cell>
          <cell r="AE237">
            <v>100</v>
          </cell>
          <cell r="AF237">
            <v>1.667</v>
          </cell>
          <cell r="AG237">
            <v>24</v>
          </cell>
          <cell r="AH237">
            <v>93.05</v>
          </cell>
          <cell r="AI237">
            <v>0</v>
          </cell>
          <cell r="AK237" t="str">
            <v>HDKM78367</v>
          </cell>
          <cell r="AL237">
            <v>0</v>
          </cell>
          <cell r="AO237">
            <v>0</v>
          </cell>
          <cell r="AP237">
            <v>24</v>
          </cell>
          <cell r="AQ237">
            <v>100</v>
          </cell>
          <cell r="AR237">
            <v>0</v>
          </cell>
          <cell r="AT237" t="str">
            <v>HDKM78367</v>
          </cell>
          <cell r="AU237">
            <v>0</v>
          </cell>
          <cell r="AX237">
            <v>0</v>
          </cell>
          <cell r="AY237">
            <v>24</v>
          </cell>
          <cell r="AZ237">
            <v>100</v>
          </cell>
          <cell r="BA237">
            <v>0</v>
          </cell>
          <cell r="BC237" t="str">
            <v>HDKM78367</v>
          </cell>
          <cell r="BD237">
            <v>5.5330000000000004</v>
          </cell>
          <cell r="BE237">
            <v>0</v>
          </cell>
          <cell r="BF237">
            <v>100</v>
          </cell>
          <cell r="BG237">
            <v>5.5330000000000004</v>
          </cell>
          <cell r="BH237">
            <v>24</v>
          </cell>
          <cell r="BI237">
            <v>76.95</v>
          </cell>
          <cell r="BJ237">
            <v>5.53</v>
          </cell>
          <cell r="BL237" t="str">
            <v>HDKM78367</v>
          </cell>
          <cell r="BM237">
            <v>0</v>
          </cell>
          <cell r="BP237">
            <v>0</v>
          </cell>
          <cell r="BQ237">
            <v>24</v>
          </cell>
          <cell r="BR237">
            <v>100</v>
          </cell>
          <cell r="BS237">
            <v>0</v>
          </cell>
          <cell r="BU237" t="str">
            <v>HDKM78367</v>
          </cell>
          <cell r="BV237">
            <v>1.784</v>
          </cell>
          <cell r="BW237">
            <v>0</v>
          </cell>
          <cell r="BX237">
            <v>100</v>
          </cell>
          <cell r="BY237">
            <v>1.784</v>
          </cell>
          <cell r="BZ237">
            <v>24</v>
          </cell>
          <cell r="CA237">
            <v>92.57</v>
          </cell>
          <cell r="CB237">
            <v>0</v>
          </cell>
          <cell r="CD237" t="str">
            <v>HDKM78367</v>
          </cell>
          <cell r="CE237">
            <v>7.9329999999999998</v>
          </cell>
          <cell r="CF237">
            <v>0</v>
          </cell>
          <cell r="CG237">
            <v>100</v>
          </cell>
          <cell r="CH237">
            <v>7.9329999999999998</v>
          </cell>
          <cell r="CI237">
            <v>24</v>
          </cell>
          <cell r="CJ237">
            <v>66.95</v>
          </cell>
          <cell r="CK237">
            <v>3.97</v>
          </cell>
          <cell r="CM237" t="str">
            <v>HDKM78367</v>
          </cell>
          <cell r="CN237">
            <v>4.7670000000000003</v>
          </cell>
          <cell r="CO237">
            <v>100</v>
          </cell>
          <cell r="CP237">
            <v>0</v>
          </cell>
          <cell r="CQ237">
            <v>4.7670000000000003</v>
          </cell>
          <cell r="CR237">
            <v>24</v>
          </cell>
          <cell r="CS237">
            <v>80.14</v>
          </cell>
          <cell r="CT237">
            <v>0</v>
          </cell>
          <cell r="CV237" t="str">
            <v>HDKM78367</v>
          </cell>
          <cell r="CW237">
            <v>0</v>
          </cell>
          <cell r="CZ237">
            <v>0</v>
          </cell>
          <cell r="DA237">
            <v>24</v>
          </cell>
          <cell r="DB237">
            <v>100</v>
          </cell>
          <cell r="DC237">
            <v>0</v>
          </cell>
          <cell r="DE237" t="str">
            <v>HDKM78367</v>
          </cell>
          <cell r="DF237">
            <v>0</v>
          </cell>
          <cell r="DI237">
            <v>0</v>
          </cell>
          <cell r="DJ237">
            <v>24</v>
          </cell>
          <cell r="DK237">
            <v>100</v>
          </cell>
          <cell r="DN237" t="str">
            <v>HDKM78367</v>
          </cell>
          <cell r="DO237">
            <v>0</v>
          </cell>
          <cell r="DR237">
            <v>0</v>
          </cell>
          <cell r="DS237">
            <v>24</v>
          </cell>
          <cell r="DT237">
            <v>100</v>
          </cell>
          <cell r="DU237">
            <v>0</v>
          </cell>
          <cell r="DW237" t="str">
            <v>HDKM78367</v>
          </cell>
          <cell r="DX237">
            <v>0.51700000000000002</v>
          </cell>
          <cell r="DY237">
            <v>0</v>
          </cell>
          <cell r="DZ237">
            <v>100</v>
          </cell>
          <cell r="EA237">
            <v>0.51700000000000002</v>
          </cell>
          <cell r="EB237">
            <v>24</v>
          </cell>
          <cell r="EC237">
            <v>97.85</v>
          </cell>
          <cell r="ED237">
            <v>0</v>
          </cell>
          <cell r="EF237" t="str">
            <v>HDKM78367</v>
          </cell>
          <cell r="EG237">
            <v>0</v>
          </cell>
          <cell r="EJ237">
            <v>0</v>
          </cell>
          <cell r="EK237">
            <v>24</v>
          </cell>
          <cell r="EL237">
            <v>100</v>
          </cell>
          <cell r="EM237">
            <v>0</v>
          </cell>
          <cell r="EO237" t="str">
            <v>HDKM78367</v>
          </cell>
          <cell r="EP237">
            <v>0</v>
          </cell>
          <cell r="ES237">
            <v>0</v>
          </cell>
          <cell r="ET237">
            <v>24</v>
          </cell>
          <cell r="EU237">
            <v>100</v>
          </cell>
          <cell r="EV237">
            <v>0</v>
          </cell>
          <cell r="EX237" t="str">
            <v>HDKM78367</v>
          </cell>
          <cell r="EY237">
            <v>0</v>
          </cell>
          <cell r="FB237">
            <v>0</v>
          </cell>
          <cell r="FC237">
            <v>24</v>
          </cell>
          <cell r="FD237">
            <v>100</v>
          </cell>
          <cell r="FE237">
            <v>0</v>
          </cell>
          <cell r="FG237" t="str">
            <v>HDKM78367</v>
          </cell>
          <cell r="FH237">
            <v>0</v>
          </cell>
          <cell r="FK237">
            <v>0</v>
          </cell>
          <cell r="FL237">
            <v>24</v>
          </cell>
          <cell r="FM237">
            <v>100</v>
          </cell>
          <cell r="FN237">
            <v>0</v>
          </cell>
          <cell r="FP237" t="str">
            <v>HDKM78367</v>
          </cell>
          <cell r="FQ237">
            <v>0.4</v>
          </cell>
          <cell r="FR237">
            <v>0</v>
          </cell>
          <cell r="FS237">
            <v>100</v>
          </cell>
          <cell r="FT237">
            <v>0.4</v>
          </cell>
          <cell r="FU237">
            <v>24</v>
          </cell>
          <cell r="FV237">
            <v>98.33</v>
          </cell>
          <cell r="FW237">
            <v>0</v>
          </cell>
          <cell r="FY237" t="str">
            <v>HDKM78367</v>
          </cell>
          <cell r="FZ237">
            <v>0</v>
          </cell>
          <cell r="GC237">
            <v>0</v>
          </cell>
          <cell r="GD237">
            <v>24</v>
          </cell>
          <cell r="GE237">
            <v>100</v>
          </cell>
          <cell r="GF237">
            <v>0</v>
          </cell>
          <cell r="GH237" t="str">
            <v>HDKM78367</v>
          </cell>
          <cell r="GI237">
            <v>0</v>
          </cell>
          <cell r="GL237">
            <v>0</v>
          </cell>
          <cell r="GM237">
            <v>24</v>
          </cell>
          <cell r="GN237">
            <v>100</v>
          </cell>
          <cell r="GO237">
            <v>0</v>
          </cell>
          <cell r="GQ237" t="str">
            <v>HDKM78367</v>
          </cell>
          <cell r="GR237">
            <v>0</v>
          </cell>
          <cell r="GU237">
            <v>0</v>
          </cell>
          <cell r="GV237">
            <v>24</v>
          </cell>
          <cell r="GW237">
            <v>100</v>
          </cell>
          <cell r="GX237">
            <v>0</v>
          </cell>
          <cell r="GZ237" t="str">
            <v>HDKM78367</v>
          </cell>
          <cell r="HA237">
            <v>0</v>
          </cell>
          <cell r="HD237">
            <v>0</v>
          </cell>
          <cell r="HE237">
            <v>24</v>
          </cell>
          <cell r="HF237">
            <v>100</v>
          </cell>
          <cell r="HG237">
            <v>0</v>
          </cell>
          <cell r="HI237" t="str">
            <v>HDKM78367</v>
          </cell>
          <cell r="HJ237">
            <v>0.61699999999999999</v>
          </cell>
          <cell r="HK237">
            <v>0</v>
          </cell>
          <cell r="HL237">
            <v>100</v>
          </cell>
          <cell r="HM237">
            <v>0.61699999999999999</v>
          </cell>
          <cell r="HN237">
            <v>24</v>
          </cell>
          <cell r="HO237">
            <v>97.43</v>
          </cell>
          <cell r="HP237">
            <v>0.62</v>
          </cell>
          <cell r="HR237" t="str">
            <v>HDKM78367</v>
          </cell>
          <cell r="HS237">
            <v>0</v>
          </cell>
          <cell r="HV237">
            <v>0</v>
          </cell>
          <cell r="HW237">
            <v>24</v>
          </cell>
          <cell r="HX237">
            <v>100</v>
          </cell>
          <cell r="HY237">
            <v>0</v>
          </cell>
          <cell r="IA237" t="str">
            <v>HDKM78367</v>
          </cell>
          <cell r="IB237">
            <v>0</v>
          </cell>
          <cell r="IE237">
            <v>0</v>
          </cell>
          <cell r="IF237">
            <v>24</v>
          </cell>
          <cell r="IG237">
            <v>100</v>
          </cell>
          <cell r="IH237">
            <v>0</v>
          </cell>
          <cell r="IJ237" t="str">
            <v>HDKM78367</v>
          </cell>
          <cell r="IK237">
            <v>8.8000000000000007</v>
          </cell>
          <cell r="IL237">
            <v>100</v>
          </cell>
          <cell r="IM237">
            <v>0</v>
          </cell>
          <cell r="IN237">
            <v>8.8000000000000007</v>
          </cell>
          <cell r="IO237">
            <v>24</v>
          </cell>
          <cell r="IP237">
            <v>63.33</v>
          </cell>
          <cell r="IQ237">
            <v>0</v>
          </cell>
        </row>
        <row r="238">
          <cell r="A238" t="str">
            <v>HDKM78368</v>
          </cell>
          <cell r="B238">
            <v>0</v>
          </cell>
          <cell r="E238">
            <v>0</v>
          </cell>
          <cell r="F238">
            <v>24</v>
          </cell>
          <cell r="G238">
            <v>100</v>
          </cell>
          <cell r="H238">
            <v>0</v>
          </cell>
          <cell r="J238" t="str">
            <v>HDKM78368</v>
          </cell>
          <cell r="K238">
            <v>0</v>
          </cell>
          <cell r="N238">
            <v>0</v>
          </cell>
          <cell r="O238">
            <v>24</v>
          </cell>
          <cell r="P238">
            <v>100</v>
          </cell>
          <cell r="Q238">
            <v>0</v>
          </cell>
          <cell r="S238" t="str">
            <v>HDKM78368</v>
          </cell>
          <cell r="T238">
            <v>0</v>
          </cell>
          <cell r="W238">
            <v>0</v>
          </cell>
          <cell r="X238">
            <v>24</v>
          </cell>
          <cell r="Y238">
            <v>100</v>
          </cell>
          <cell r="Z238">
            <v>0</v>
          </cell>
          <cell r="AB238" t="str">
            <v>HDKM78368</v>
          </cell>
          <cell r="AC238">
            <v>0</v>
          </cell>
          <cell r="AF238">
            <v>0</v>
          </cell>
          <cell r="AG238">
            <v>24</v>
          </cell>
          <cell r="AH238">
            <v>100</v>
          </cell>
          <cell r="AI238">
            <v>0</v>
          </cell>
          <cell r="AK238" t="str">
            <v>HDKM78368</v>
          </cell>
          <cell r="AL238">
            <v>0</v>
          </cell>
          <cell r="AO238">
            <v>0</v>
          </cell>
          <cell r="AP238">
            <v>24</v>
          </cell>
          <cell r="AQ238">
            <v>100</v>
          </cell>
          <cell r="AR238">
            <v>0</v>
          </cell>
          <cell r="AT238" t="str">
            <v>HDKM78368</v>
          </cell>
          <cell r="AU238">
            <v>0</v>
          </cell>
          <cell r="AX238">
            <v>2.2999999999999998</v>
          </cell>
          <cell r="AY238">
            <v>24</v>
          </cell>
          <cell r="AZ238">
            <v>90.42</v>
          </cell>
          <cell r="BA238">
            <v>0</v>
          </cell>
          <cell r="BC238" t="str">
            <v>HDKM78368</v>
          </cell>
          <cell r="BD238">
            <v>0</v>
          </cell>
          <cell r="BG238">
            <v>0</v>
          </cell>
          <cell r="BH238">
            <v>24</v>
          </cell>
          <cell r="BI238">
            <v>100</v>
          </cell>
          <cell r="BJ238">
            <v>0</v>
          </cell>
          <cell r="BL238" t="str">
            <v>HDKM78368</v>
          </cell>
          <cell r="BM238">
            <v>0</v>
          </cell>
          <cell r="BP238">
            <v>0</v>
          </cell>
          <cell r="BQ238">
            <v>24</v>
          </cell>
          <cell r="BR238">
            <v>100</v>
          </cell>
          <cell r="BS238">
            <v>0</v>
          </cell>
          <cell r="BU238" t="str">
            <v>HDKM78368</v>
          </cell>
          <cell r="BV238">
            <v>4.4829999999999997</v>
          </cell>
          <cell r="BW238">
            <v>0</v>
          </cell>
          <cell r="BX238">
            <v>100</v>
          </cell>
          <cell r="BY238">
            <v>4.4829999999999997</v>
          </cell>
          <cell r="BZ238">
            <v>24</v>
          </cell>
          <cell r="CA238">
            <v>81.319999999999993</v>
          </cell>
          <cell r="CB238">
            <v>4.4800000000000004</v>
          </cell>
          <cell r="CD238" t="str">
            <v>HDKM78368</v>
          </cell>
          <cell r="CE238">
            <v>0</v>
          </cell>
          <cell r="CH238">
            <v>0</v>
          </cell>
          <cell r="CI238">
            <v>24</v>
          </cell>
          <cell r="CJ238">
            <v>100</v>
          </cell>
          <cell r="CK238">
            <v>0</v>
          </cell>
          <cell r="CM238" t="str">
            <v>HDKM78368</v>
          </cell>
          <cell r="CN238">
            <v>0.41699999999999998</v>
          </cell>
          <cell r="CO238">
            <v>0</v>
          </cell>
          <cell r="CP238">
            <v>100</v>
          </cell>
          <cell r="CQ238">
            <v>0.41699999999999998</v>
          </cell>
          <cell r="CR238">
            <v>24</v>
          </cell>
          <cell r="CS238">
            <v>98.26</v>
          </cell>
          <cell r="CT238">
            <v>0.42</v>
          </cell>
          <cell r="CV238" t="str">
            <v>HDKM78368</v>
          </cell>
          <cell r="CW238">
            <v>0</v>
          </cell>
          <cell r="CZ238">
            <v>0</v>
          </cell>
          <cell r="DA238">
            <v>24</v>
          </cell>
          <cell r="DB238">
            <v>100</v>
          </cell>
          <cell r="DC238">
            <v>0</v>
          </cell>
          <cell r="DE238" t="str">
            <v>HDKM78368</v>
          </cell>
          <cell r="DF238">
            <v>0</v>
          </cell>
          <cell r="DI238">
            <v>0</v>
          </cell>
          <cell r="DJ238">
            <v>24</v>
          </cell>
          <cell r="DK238">
            <v>100</v>
          </cell>
          <cell r="DN238" t="str">
            <v>HDKM78368</v>
          </cell>
          <cell r="DO238">
            <v>0</v>
          </cell>
          <cell r="DR238">
            <v>0</v>
          </cell>
          <cell r="DS238">
            <v>24</v>
          </cell>
          <cell r="DT238">
            <v>100</v>
          </cell>
          <cell r="DU238">
            <v>0</v>
          </cell>
          <cell r="DW238" t="str">
            <v>HDKM78368</v>
          </cell>
          <cell r="DX238">
            <v>0</v>
          </cell>
          <cell r="EA238">
            <v>0</v>
          </cell>
          <cell r="EB238">
            <v>24</v>
          </cell>
          <cell r="EC238">
            <v>100</v>
          </cell>
          <cell r="ED238">
            <v>0</v>
          </cell>
          <cell r="EF238" t="str">
            <v>HDKM78368</v>
          </cell>
          <cell r="EG238">
            <v>0</v>
          </cell>
          <cell r="EJ238">
            <v>0</v>
          </cell>
          <cell r="EK238">
            <v>24</v>
          </cell>
          <cell r="EL238">
            <v>100</v>
          </cell>
          <cell r="EM238">
            <v>0</v>
          </cell>
          <cell r="EO238" t="str">
            <v>HDKM78368</v>
          </cell>
          <cell r="EP238">
            <v>0</v>
          </cell>
          <cell r="ES238">
            <v>8.8170000000000002</v>
          </cell>
          <cell r="ET238">
            <v>24</v>
          </cell>
          <cell r="EU238">
            <v>63.26</v>
          </cell>
          <cell r="EV238">
            <v>0</v>
          </cell>
          <cell r="EX238" t="str">
            <v>HDKM78368</v>
          </cell>
          <cell r="EY238">
            <v>7.1669999999999998</v>
          </cell>
          <cell r="EZ238">
            <v>100</v>
          </cell>
          <cell r="FA238">
            <v>0</v>
          </cell>
          <cell r="FB238">
            <v>9.0839999999999996</v>
          </cell>
          <cell r="FC238">
            <v>24</v>
          </cell>
          <cell r="FD238">
            <v>62.15</v>
          </cell>
          <cell r="FE238">
            <v>0</v>
          </cell>
          <cell r="FG238" t="str">
            <v>HDKM78368</v>
          </cell>
          <cell r="FH238">
            <v>0</v>
          </cell>
          <cell r="FK238">
            <v>0</v>
          </cell>
          <cell r="FL238">
            <v>24</v>
          </cell>
          <cell r="FM238">
            <v>100</v>
          </cell>
          <cell r="FN238">
            <v>0</v>
          </cell>
          <cell r="FP238" t="str">
            <v>HDKM78368</v>
          </cell>
          <cell r="FQ238">
            <v>21.382999999999999</v>
          </cell>
          <cell r="FR238">
            <v>0</v>
          </cell>
          <cell r="FS238">
            <v>100</v>
          </cell>
          <cell r="FT238">
            <v>21.382999999999999</v>
          </cell>
          <cell r="FU238">
            <v>24</v>
          </cell>
          <cell r="FV238">
            <v>10.9</v>
          </cell>
          <cell r="FW238">
            <v>0</v>
          </cell>
          <cell r="FY238" t="str">
            <v>HDKM78368</v>
          </cell>
          <cell r="FZ238">
            <v>10.050000000000001</v>
          </cell>
          <cell r="GA238">
            <v>0</v>
          </cell>
          <cell r="GB238">
            <v>100</v>
          </cell>
          <cell r="GC238">
            <v>10.050000000000001</v>
          </cell>
          <cell r="GD238">
            <v>24</v>
          </cell>
          <cell r="GE238">
            <v>58.13</v>
          </cell>
          <cell r="GF238">
            <v>0</v>
          </cell>
          <cell r="GH238" t="str">
            <v>HDKM78368</v>
          </cell>
          <cell r="GI238">
            <v>2.3170000000000002</v>
          </cell>
          <cell r="GJ238">
            <v>0</v>
          </cell>
          <cell r="GK238">
            <v>100</v>
          </cell>
          <cell r="GL238">
            <v>2.3170000000000002</v>
          </cell>
          <cell r="GM238">
            <v>24</v>
          </cell>
          <cell r="GN238">
            <v>90.35</v>
          </cell>
          <cell r="GO238">
            <v>2.3199999999999998</v>
          </cell>
          <cell r="GQ238" t="str">
            <v>HDKM78368</v>
          </cell>
          <cell r="GR238">
            <v>0</v>
          </cell>
          <cell r="GU238">
            <v>0</v>
          </cell>
          <cell r="GV238">
            <v>24</v>
          </cell>
          <cell r="GW238">
            <v>100</v>
          </cell>
          <cell r="GX238">
            <v>0</v>
          </cell>
          <cell r="GZ238" t="str">
            <v>HDKM78368</v>
          </cell>
          <cell r="HA238">
            <v>0</v>
          </cell>
          <cell r="HD238">
            <v>0</v>
          </cell>
          <cell r="HE238">
            <v>24</v>
          </cell>
          <cell r="HF238">
            <v>100</v>
          </cell>
          <cell r="HG238">
            <v>0</v>
          </cell>
          <cell r="HI238" t="str">
            <v>HDKM78368</v>
          </cell>
          <cell r="HJ238">
            <v>0.7</v>
          </cell>
          <cell r="HK238">
            <v>0</v>
          </cell>
          <cell r="HL238">
            <v>100</v>
          </cell>
          <cell r="HM238">
            <v>0.7</v>
          </cell>
          <cell r="HN238">
            <v>24</v>
          </cell>
          <cell r="HO238">
            <v>97.08</v>
          </cell>
          <cell r="HP238">
            <v>0.7</v>
          </cell>
          <cell r="HR238" t="str">
            <v>HDKM78368</v>
          </cell>
          <cell r="HS238">
            <v>0</v>
          </cell>
          <cell r="HV238">
            <v>0</v>
          </cell>
          <cell r="HW238">
            <v>24</v>
          </cell>
          <cell r="HX238">
            <v>100</v>
          </cell>
          <cell r="HY238">
            <v>0</v>
          </cell>
          <cell r="IA238" t="str">
            <v>HDKM78368</v>
          </cell>
          <cell r="IB238">
            <v>0</v>
          </cell>
          <cell r="IE238">
            <v>0</v>
          </cell>
          <cell r="IF238">
            <v>24</v>
          </cell>
          <cell r="IG238">
            <v>100</v>
          </cell>
          <cell r="IH238">
            <v>0</v>
          </cell>
          <cell r="IJ238" t="str">
            <v>HDKM78368</v>
          </cell>
          <cell r="IK238">
            <v>11.617000000000001</v>
          </cell>
          <cell r="IL238">
            <v>100</v>
          </cell>
          <cell r="IM238">
            <v>0</v>
          </cell>
          <cell r="IN238">
            <v>11.617000000000001</v>
          </cell>
          <cell r="IO238">
            <v>24</v>
          </cell>
          <cell r="IP238">
            <v>51.6</v>
          </cell>
          <cell r="IQ238">
            <v>0</v>
          </cell>
        </row>
        <row r="239">
          <cell r="A239" t="str">
            <v>HDKM78369</v>
          </cell>
          <cell r="B239">
            <v>0</v>
          </cell>
          <cell r="E239">
            <v>0</v>
          </cell>
          <cell r="F239">
            <v>24</v>
          </cell>
          <cell r="G239">
            <v>100</v>
          </cell>
          <cell r="H239">
            <v>0</v>
          </cell>
          <cell r="J239" t="str">
            <v>HDKM78369</v>
          </cell>
          <cell r="K239">
            <v>0</v>
          </cell>
          <cell r="N239">
            <v>0</v>
          </cell>
          <cell r="O239">
            <v>24</v>
          </cell>
          <cell r="P239">
            <v>100</v>
          </cell>
          <cell r="Q239">
            <v>0</v>
          </cell>
          <cell r="S239" t="str">
            <v>HDKM78369</v>
          </cell>
          <cell r="T239">
            <v>0</v>
          </cell>
          <cell r="W239">
            <v>0</v>
          </cell>
          <cell r="X239">
            <v>24</v>
          </cell>
          <cell r="Y239">
            <v>100</v>
          </cell>
          <cell r="Z239">
            <v>0</v>
          </cell>
          <cell r="AB239" t="str">
            <v>HDKM78369</v>
          </cell>
          <cell r="AC239">
            <v>0</v>
          </cell>
          <cell r="AF239">
            <v>0</v>
          </cell>
          <cell r="AG239">
            <v>24</v>
          </cell>
          <cell r="AH239">
            <v>100</v>
          </cell>
          <cell r="AI239">
            <v>0</v>
          </cell>
          <cell r="AK239" t="str">
            <v>HDKM78369</v>
          </cell>
          <cell r="AL239">
            <v>0</v>
          </cell>
          <cell r="AO239">
            <v>0</v>
          </cell>
          <cell r="AP239">
            <v>24</v>
          </cell>
          <cell r="AQ239">
            <v>100</v>
          </cell>
          <cell r="AR239">
            <v>0</v>
          </cell>
          <cell r="AT239" t="str">
            <v>HDKM78369</v>
          </cell>
          <cell r="AU239">
            <v>0</v>
          </cell>
          <cell r="AX239">
            <v>0</v>
          </cell>
          <cell r="AY239">
            <v>24</v>
          </cell>
          <cell r="AZ239">
            <v>100</v>
          </cell>
          <cell r="BA239">
            <v>0</v>
          </cell>
          <cell r="BC239" t="str">
            <v>HDKM78369</v>
          </cell>
          <cell r="BD239">
            <v>0</v>
          </cell>
          <cell r="BG239">
            <v>0</v>
          </cell>
          <cell r="BH239">
            <v>24</v>
          </cell>
          <cell r="BI239">
            <v>100</v>
          </cell>
          <cell r="BJ239">
            <v>0</v>
          </cell>
          <cell r="BL239" t="str">
            <v>HDKM78369</v>
          </cell>
          <cell r="BM239">
            <v>0.58299999999999996</v>
          </cell>
          <cell r="BN239">
            <v>0</v>
          </cell>
          <cell r="BO239">
            <v>100</v>
          </cell>
          <cell r="BP239">
            <v>0.58299999999999996</v>
          </cell>
          <cell r="BQ239">
            <v>24</v>
          </cell>
          <cell r="BR239">
            <v>97.57</v>
          </cell>
          <cell r="BS239">
            <v>0.57999999999999996</v>
          </cell>
          <cell r="BU239" t="str">
            <v>HDKM78369</v>
          </cell>
          <cell r="BV239">
            <v>5.9329999999999998</v>
          </cell>
          <cell r="BW239">
            <v>0</v>
          </cell>
          <cell r="BX239">
            <v>100</v>
          </cell>
          <cell r="BY239">
            <v>5.9329999999999998</v>
          </cell>
          <cell r="BZ239">
            <v>24</v>
          </cell>
          <cell r="CA239">
            <v>75.28</v>
          </cell>
          <cell r="CB239">
            <v>5.93</v>
          </cell>
          <cell r="CD239" t="str">
            <v>HDKM78369</v>
          </cell>
          <cell r="CE239">
            <v>0</v>
          </cell>
          <cell r="CH239">
            <v>0</v>
          </cell>
          <cell r="CI239">
            <v>24</v>
          </cell>
          <cell r="CJ239">
            <v>100</v>
          </cell>
          <cell r="CK239">
            <v>0</v>
          </cell>
          <cell r="CM239" t="str">
            <v>HDKM78369</v>
          </cell>
          <cell r="CN239">
            <v>0.25</v>
          </cell>
          <cell r="CO239">
            <v>0</v>
          </cell>
          <cell r="CP239">
            <v>100</v>
          </cell>
          <cell r="CQ239">
            <v>0.25</v>
          </cell>
          <cell r="CR239">
            <v>24</v>
          </cell>
          <cell r="CS239">
            <v>98.96</v>
          </cell>
          <cell r="CT239">
            <v>0.25</v>
          </cell>
          <cell r="CV239" t="str">
            <v>HDKM78369</v>
          </cell>
          <cell r="CW239">
            <v>0</v>
          </cell>
          <cell r="CZ239">
            <v>0</v>
          </cell>
          <cell r="DA239">
            <v>24</v>
          </cell>
          <cell r="DB239">
            <v>100</v>
          </cell>
          <cell r="DC239">
            <v>0</v>
          </cell>
          <cell r="DE239" t="str">
            <v>HDKM78369</v>
          </cell>
          <cell r="DF239">
            <v>0</v>
          </cell>
          <cell r="DI239">
            <v>0</v>
          </cell>
          <cell r="DJ239">
            <v>24</v>
          </cell>
          <cell r="DK239">
            <v>100</v>
          </cell>
          <cell r="DN239" t="str">
            <v>HDKM78369</v>
          </cell>
          <cell r="DO239">
            <v>0</v>
          </cell>
          <cell r="DR239">
            <v>0</v>
          </cell>
          <cell r="DS239">
            <v>24</v>
          </cell>
          <cell r="DT239">
            <v>100</v>
          </cell>
          <cell r="DU239">
            <v>0</v>
          </cell>
          <cell r="DW239" t="str">
            <v>HDKM78369</v>
          </cell>
          <cell r="DX239">
            <v>0</v>
          </cell>
          <cell r="EA239">
            <v>0</v>
          </cell>
          <cell r="EB239">
            <v>24</v>
          </cell>
          <cell r="EC239">
            <v>100</v>
          </cell>
          <cell r="ED239">
            <v>0</v>
          </cell>
          <cell r="EF239" t="str">
            <v>HDKM78369</v>
          </cell>
          <cell r="EG239">
            <v>0</v>
          </cell>
          <cell r="EJ239">
            <v>0</v>
          </cell>
          <cell r="EK239">
            <v>24</v>
          </cell>
          <cell r="EL239">
            <v>100</v>
          </cell>
          <cell r="EM239">
            <v>0</v>
          </cell>
          <cell r="EO239" t="str">
            <v>HDKM78369</v>
          </cell>
          <cell r="EP239">
            <v>0</v>
          </cell>
          <cell r="ES239">
            <v>0</v>
          </cell>
          <cell r="ET239">
            <v>24</v>
          </cell>
          <cell r="EU239">
            <v>100</v>
          </cell>
          <cell r="EV239">
            <v>0</v>
          </cell>
          <cell r="EX239" t="str">
            <v>HDKM78369</v>
          </cell>
          <cell r="EY239">
            <v>18.667000000000002</v>
          </cell>
          <cell r="EZ239">
            <v>0</v>
          </cell>
          <cell r="FA239">
            <v>100</v>
          </cell>
          <cell r="FB239">
            <v>18.667000000000002</v>
          </cell>
          <cell r="FC239">
            <v>24</v>
          </cell>
          <cell r="FD239">
            <v>22.22</v>
          </cell>
          <cell r="FE239">
            <v>0</v>
          </cell>
          <cell r="FG239" t="str">
            <v>HDKM78369</v>
          </cell>
          <cell r="FH239">
            <v>24</v>
          </cell>
          <cell r="FI239">
            <v>0</v>
          </cell>
          <cell r="FJ239">
            <v>100</v>
          </cell>
          <cell r="FK239">
            <v>24</v>
          </cell>
          <cell r="FL239">
            <v>24</v>
          </cell>
          <cell r="FM239">
            <v>0</v>
          </cell>
          <cell r="FN239">
            <v>0</v>
          </cell>
          <cell r="FP239" t="str">
            <v>HDKM78369</v>
          </cell>
          <cell r="FQ239">
            <v>17.667000000000002</v>
          </cell>
          <cell r="FR239">
            <v>32.076999999999998</v>
          </cell>
          <cell r="FS239">
            <v>67.923000000000002</v>
          </cell>
          <cell r="FT239">
            <v>17.667000000000002</v>
          </cell>
          <cell r="FU239">
            <v>24</v>
          </cell>
          <cell r="FV239">
            <v>26.39</v>
          </cell>
          <cell r="FW239">
            <v>0</v>
          </cell>
          <cell r="FY239" t="str">
            <v>HDKM78369</v>
          </cell>
          <cell r="FZ239">
            <v>0</v>
          </cell>
          <cell r="GC239">
            <v>0</v>
          </cell>
          <cell r="GD239">
            <v>24</v>
          </cell>
          <cell r="GE239">
            <v>100</v>
          </cell>
          <cell r="GF239">
            <v>0</v>
          </cell>
          <cell r="GH239" t="str">
            <v>HDKM78369</v>
          </cell>
          <cell r="GI239">
            <v>1.3</v>
          </cell>
          <cell r="GJ239">
            <v>0</v>
          </cell>
          <cell r="GK239">
            <v>100</v>
          </cell>
          <cell r="GL239">
            <v>1.3</v>
          </cell>
          <cell r="GM239">
            <v>24</v>
          </cell>
          <cell r="GN239">
            <v>94.58</v>
          </cell>
          <cell r="GO239">
            <v>0</v>
          </cell>
          <cell r="GQ239" t="str">
            <v>HDKM78369</v>
          </cell>
          <cell r="GR239">
            <v>0</v>
          </cell>
          <cell r="GU239">
            <v>5.6</v>
          </cell>
          <cell r="GV239">
            <v>24</v>
          </cell>
          <cell r="GW239">
            <v>76.67</v>
          </cell>
          <cell r="GX239">
            <v>0</v>
          </cell>
          <cell r="GZ239" t="str">
            <v>HDKM78369</v>
          </cell>
          <cell r="HA239">
            <v>0</v>
          </cell>
          <cell r="HD239">
            <v>0</v>
          </cell>
          <cell r="HE239">
            <v>24</v>
          </cell>
          <cell r="HF239">
            <v>100</v>
          </cell>
          <cell r="HG239">
            <v>0</v>
          </cell>
          <cell r="HI239" t="str">
            <v>HDKM78369</v>
          </cell>
          <cell r="HJ239">
            <v>0</v>
          </cell>
          <cell r="HM239">
            <v>0</v>
          </cell>
          <cell r="HN239">
            <v>24</v>
          </cell>
          <cell r="HO239">
            <v>100</v>
          </cell>
          <cell r="HP239">
            <v>0</v>
          </cell>
          <cell r="HR239" t="str">
            <v>HDKM78369</v>
          </cell>
          <cell r="HS239">
            <v>0</v>
          </cell>
          <cell r="HV239">
            <v>0</v>
          </cell>
          <cell r="HW239">
            <v>24</v>
          </cell>
          <cell r="HX239">
            <v>100</v>
          </cell>
          <cell r="HY239">
            <v>0</v>
          </cell>
          <cell r="IA239" t="str">
            <v>HDKM78369</v>
          </cell>
          <cell r="IB239">
            <v>1.667</v>
          </cell>
          <cell r="IC239">
            <v>0</v>
          </cell>
          <cell r="ID239">
            <v>100</v>
          </cell>
          <cell r="IE239">
            <v>1.667</v>
          </cell>
          <cell r="IF239">
            <v>24</v>
          </cell>
          <cell r="IG239">
            <v>93.05</v>
          </cell>
          <cell r="IH239">
            <v>1.67</v>
          </cell>
          <cell r="IJ239" t="str">
            <v>HDKM78369</v>
          </cell>
          <cell r="IK239">
            <v>0.317</v>
          </cell>
          <cell r="IL239">
            <v>0</v>
          </cell>
          <cell r="IM239">
            <v>100</v>
          </cell>
          <cell r="IN239">
            <v>0.317</v>
          </cell>
          <cell r="IO239">
            <v>24</v>
          </cell>
          <cell r="IP239">
            <v>98.68</v>
          </cell>
          <cell r="IQ239">
            <v>0</v>
          </cell>
        </row>
        <row r="240">
          <cell r="A240" t="str">
            <v>HDKM78387</v>
          </cell>
          <cell r="B240">
            <v>24</v>
          </cell>
          <cell r="C240">
            <v>100</v>
          </cell>
          <cell r="D240">
            <v>0</v>
          </cell>
          <cell r="E240">
            <v>24</v>
          </cell>
          <cell r="F240">
            <v>24</v>
          </cell>
          <cell r="G240">
            <v>0</v>
          </cell>
          <cell r="H240">
            <v>0</v>
          </cell>
          <cell r="J240" t="str">
            <v>HDKM78387</v>
          </cell>
          <cell r="K240">
            <v>11.25</v>
          </cell>
          <cell r="L240">
            <v>100</v>
          </cell>
          <cell r="M240">
            <v>0</v>
          </cell>
          <cell r="N240">
            <v>11.25</v>
          </cell>
          <cell r="O240">
            <v>24</v>
          </cell>
          <cell r="P240">
            <v>53.13</v>
          </cell>
          <cell r="Q240">
            <v>0</v>
          </cell>
          <cell r="S240" t="str">
            <v>HDKM78387</v>
          </cell>
          <cell r="T240">
            <v>0</v>
          </cell>
          <cell r="W240">
            <v>0</v>
          </cell>
          <cell r="X240">
            <v>24</v>
          </cell>
          <cell r="Y240">
            <v>100</v>
          </cell>
          <cell r="Z240">
            <v>0</v>
          </cell>
          <cell r="AB240" t="str">
            <v>HDKM78387</v>
          </cell>
          <cell r="AC240">
            <v>0</v>
          </cell>
          <cell r="AF240">
            <v>0</v>
          </cell>
          <cell r="AG240">
            <v>24</v>
          </cell>
          <cell r="AH240">
            <v>100</v>
          </cell>
          <cell r="AI240">
            <v>0</v>
          </cell>
          <cell r="AK240" t="str">
            <v>HDKM78387</v>
          </cell>
          <cell r="AL240">
            <v>0</v>
          </cell>
          <cell r="AO240">
            <v>0</v>
          </cell>
          <cell r="AP240">
            <v>24</v>
          </cell>
          <cell r="AQ240">
            <v>100</v>
          </cell>
          <cell r="AR240">
            <v>0</v>
          </cell>
          <cell r="AT240" t="str">
            <v>HDKM78387</v>
          </cell>
          <cell r="AU240">
            <v>0.48299999999999998</v>
          </cell>
          <cell r="AV240">
            <v>0</v>
          </cell>
          <cell r="AW240">
            <v>100</v>
          </cell>
          <cell r="AX240">
            <v>0.48299999999999998</v>
          </cell>
          <cell r="AY240">
            <v>24</v>
          </cell>
          <cell r="AZ240">
            <v>97.99</v>
          </cell>
          <cell r="BA240">
            <v>0.48</v>
          </cell>
          <cell r="BC240" t="str">
            <v>HDKM78387</v>
          </cell>
          <cell r="BD240">
            <v>0</v>
          </cell>
          <cell r="BG240">
            <v>0</v>
          </cell>
          <cell r="BH240">
            <v>24</v>
          </cell>
          <cell r="BI240">
            <v>100</v>
          </cell>
          <cell r="BJ240">
            <v>0</v>
          </cell>
          <cell r="BL240" t="str">
            <v>HDKM78387</v>
          </cell>
          <cell r="BM240">
            <v>0</v>
          </cell>
          <cell r="BP240">
            <v>0</v>
          </cell>
          <cell r="BQ240">
            <v>24</v>
          </cell>
          <cell r="BR240">
            <v>100</v>
          </cell>
          <cell r="BS240">
            <v>0</v>
          </cell>
          <cell r="BU240" t="str">
            <v>HDKM78387</v>
          </cell>
          <cell r="BV240">
            <v>0</v>
          </cell>
          <cell r="BY240">
            <v>0</v>
          </cell>
          <cell r="BZ240">
            <v>24</v>
          </cell>
          <cell r="CA240">
            <v>100</v>
          </cell>
          <cell r="CB240">
            <v>0</v>
          </cell>
          <cell r="CD240" t="str">
            <v>HDKM78387</v>
          </cell>
          <cell r="CE240">
            <v>0</v>
          </cell>
          <cell r="CH240">
            <v>11.1</v>
          </cell>
          <cell r="CI240">
            <v>24</v>
          </cell>
          <cell r="CJ240">
            <v>53.75</v>
          </cell>
          <cell r="CK240">
            <v>0</v>
          </cell>
          <cell r="CM240" t="str">
            <v>HDKM78387</v>
          </cell>
          <cell r="CN240">
            <v>0</v>
          </cell>
          <cell r="CQ240">
            <v>0</v>
          </cell>
          <cell r="CR240">
            <v>24</v>
          </cell>
          <cell r="CS240">
            <v>100</v>
          </cell>
          <cell r="CT240">
            <v>0</v>
          </cell>
          <cell r="CV240" t="str">
            <v>HDKM78387</v>
          </cell>
          <cell r="CW240">
            <v>0</v>
          </cell>
          <cell r="CZ240">
            <v>0</v>
          </cell>
          <cell r="DA240">
            <v>24</v>
          </cell>
          <cell r="DB240">
            <v>100</v>
          </cell>
          <cell r="DC240">
            <v>0</v>
          </cell>
          <cell r="DE240" t="str">
            <v>HDKM78387</v>
          </cell>
          <cell r="DF240">
            <v>2.2170000000000001</v>
          </cell>
          <cell r="DG240">
            <v>45.106000000000002</v>
          </cell>
          <cell r="DH240">
            <v>54.893999999999998</v>
          </cell>
          <cell r="DI240">
            <v>2.2170000000000001</v>
          </cell>
          <cell r="DJ240">
            <v>24</v>
          </cell>
          <cell r="DK240">
            <v>90.76</v>
          </cell>
          <cell r="DN240" t="str">
            <v>HDKM78387</v>
          </cell>
          <cell r="DO240">
            <v>0</v>
          </cell>
          <cell r="DR240">
            <v>0</v>
          </cell>
          <cell r="DS240">
            <v>24</v>
          </cell>
          <cell r="DT240">
            <v>100</v>
          </cell>
          <cell r="DU240">
            <v>0</v>
          </cell>
          <cell r="DW240" t="str">
            <v>HDKM78387</v>
          </cell>
          <cell r="DX240">
            <v>0</v>
          </cell>
          <cell r="EA240">
            <v>0</v>
          </cell>
          <cell r="EB240">
            <v>24</v>
          </cell>
          <cell r="EC240">
            <v>100</v>
          </cell>
          <cell r="ED240">
            <v>0</v>
          </cell>
          <cell r="EF240" t="str">
            <v>HDKM78387</v>
          </cell>
          <cell r="EG240">
            <v>0</v>
          </cell>
          <cell r="EJ240">
            <v>0</v>
          </cell>
          <cell r="EK240">
            <v>24</v>
          </cell>
          <cell r="EL240">
            <v>100</v>
          </cell>
          <cell r="EM240">
            <v>0</v>
          </cell>
          <cell r="EO240" t="str">
            <v>HDKM78387</v>
          </cell>
          <cell r="EP240">
            <v>0</v>
          </cell>
          <cell r="ES240">
            <v>0</v>
          </cell>
          <cell r="ET240">
            <v>24</v>
          </cell>
          <cell r="EU240">
            <v>100</v>
          </cell>
          <cell r="EV240">
            <v>0</v>
          </cell>
          <cell r="EX240" t="str">
            <v>HDKM78387</v>
          </cell>
          <cell r="EY240">
            <v>1.917</v>
          </cell>
          <cell r="EZ240">
            <v>0</v>
          </cell>
          <cell r="FA240">
            <v>100</v>
          </cell>
          <cell r="FB240">
            <v>1.917</v>
          </cell>
          <cell r="FC240">
            <v>24</v>
          </cell>
          <cell r="FD240">
            <v>92.01</v>
          </cell>
          <cell r="FE240">
            <v>1.92</v>
          </cell>
          <cell r="FG240" t="str">
            <v>HDKM78387</v>
          </cell>
          <cell r="FH240">
            <v>2.5</v>
          </cell>
          <cell r="FI240">
            <v>0</v>
          </cell>
          <cell r="FJ240">
            <v>100</v>
          </cell>
          <cell r="FK240">
            <v>2.5</v>
          </cell>
          <cell r="FL240">
            <v>24</v>
          </cell>
          <cell r="FM240">
            <v>89.58</v>
          </cell>
          <cell r="FN240">
            <v>0</v>
          </cell>
          <cell r="FP240" t="str">
            <v>HDKM78387</v>
          </cell>
          <cell r="FQ240">
            <v>0</v>
          </cell>
          <cell r="FT240">
            <v>0</v>
          </cell>
          <cell r="FU240">
            <v>24</v>
          </cell>
          <cell r="FV240">
            <v>100</v>
          </cell>
          <cell r="FW240">
            <v>0</v>
          </cell>
          <cell r="FY240" t="str">
            <v>HDKM78387</v>
          </cell>
          <cell r="FZ240">
            <v>6.4</v>
          </cell>
          <cell r="GA240">
            <v>100</v>
          </cell>
          <cell r="GB240">
            <v>0</v>
          </cell>
          <cell r="GC240">
            <v>6.4</v>
          </cell>
          <cell r="GD240">
            <v>24</v>
          </cell>
          <cell r="GE240">
            <v>73.33</v>
          </cell>
          <cell r="GF240">
            <v>0</v>
          </cell>
          <cell r="GH240" t="str">
            <v>HDKM78387</v>
          </cell>
          <cell r="GI240">
            <v>0</v>
          </cell>
          <cell r="GL240">
            <v>0</v>
          </cell>
          <cell r="GM240">
            <v>24</v>
          </cell>
          <cell r="GN240">
            <v>100</v>
          </cell>
          <cell r="GO240">
            <v>0</v>
          </cell>
          <cell r="GQ240" t="str">
            <v>HDKM78387</v>
          </cell>
          <cell r="GR240">
            <v>0</v>
          </cell>
          <cell r="GU240">
            <v>0</v>
          </cell>
          <cell r="GV240">
            <v>24</v>
          </cell>
          <cell r="GW240">
            <v>100</v>
          </cell>
          <cell r="GX240">
            <v>0</v>
          </cell>
          <cell r="GZ240" t="str">
            <v>HDKM78387</v>
          </cell>
          <cell r="HA240">
            <v>0</v>
          </cell>
          <cell r="HD240">
            <v>0</v>
          </cell>
          <cell r="HE240">
            <v>24</v>
          </cell>
          <cell r="HF240">
            <v>100</v>
          </cell>
          <cell r="HG240">
            <v>0</v>
          </cell>
          <cell r="HI240" t="str">
            <v>HDKM78387</v>
          </cell>
          <cell r="HJ240">
            <v>0</v>
          </cell>
          <cell r="HM240">
            <v>0</v>
          </cell>
          <cell r="HN240">
            <v>24</v>
          </cell>
          <cell r="HO240">
            <v>100</v>
          </cell>
          <cell r="HP240">
            <v>0</v>
          </cell>
          <cell r="HR240" t="str">
            <v>HDKM78387</v>
          </cell>
          <cell r="HS240">
            <v>0</v>
          </cell>
          <cell r="HV240">
            <v>0</v>
          </cell>
          <cell r="HW240">
            <v>24</v>
          </cell>
          <cell r="HX240">
            <v>100</v>
          </cell>
          <cell r="HY240">
            <v>0</v>
          </cell>
          <cell r="IA240" t="str">
            <v>HDKM78387</v>
          </cell>
          <cell r="IB240">
            <v>0</v>
          </cell>
          <cell r="IE240">
            <v>0</v>
          </cell>
          <cell r="IF240">
            <v>24</v>
          </cell>
          <cell r="IG240">
            <v>100</v>
          </cell>
          <cell r="IH240">
            <v>0</v>
          </cell>
          <cell r="IJ240" t="str">
            <v>HDKM78387</v>
          </cell>
          <cell r="IK240">
            <v>0</v>
          </cell>
          <cell r="IN240">
            <v>0</v>
          </cell>
          <cell r="IO240">
            <v>24</v>
          </cell>
          <cell r="IP240">
            <v>100</v>
          </cell>
          <cell r="IQ240">
            <v>0</v>
          </cell>
        </row>
        <row r="241">
          <cell r="A241" t="str">
            <v>HWKM46008</v>
          </cell>
          <cell r="B241">
            <v>3</v>
          </cell>
          <cell r="C241">
            <v>0</v>
          </cell>
          <cell r="D241">
            <v>100</v>
          </cell>
          <cell r="E241">
            <v>3</v>
          </cell>
          <cell r="F241">
            <v>24</v>
          </cell>
          <cell r="G241">
            <v>87.5</v>
          </cell>
          <cell r="H241">
            <v>0</v>
          </cell>
          <cell r="J241" t="str">
            <v>HWKM46008</v>
          </cell>
          <cell r="K241">
            <v>7.8159999999999998</v>
          </cell>
          <cell r="L241">
            <v>0</v>
          </cell>
          <cell r="M241">
            <v>100</v>
          </cell>
          <cell r="N241">
            <v>9.3330000000000002</v>
          </cell>
          <cell r="O241">
            <v>24</v>
          </cell>
          <cell r="P241">
            <v>61.11</v>
          </cell>
          <cell r="Q241">
            <v>7.82</v>
          </cell>
          <cell r="S241" t="str">
            <v>HWKM46008</v>
          </cell>
          <cell r="T241">
            <v>7.5330000000000004</v>
          </cell>
          <cell r="U241">
            <v>0</v>
          </cell>
          <cell r="V241">
            <v>100</v>
          </cell>
          <cell r="W241">
            <v>7.5330000000000004</v>
          </cell>
          <cell r="X241">
            <v>10.715999999999999</v>
          </cell>
          <cell r="Y241">
            <v>68.61</v>
          </cell>
          <cell r="Z241">
            <v>7.53</v>
          </cell>
          <cell r="AB241" t="str">
            <v>HWKM46008</v>
          </cell>
          <cell r="AC241">
            <v>2.25</v>
          </cell>
          <cell r="AD241">
            <v>0</v>
          </cell>
          <cell r="AE241">
            <v>100</v>
          </cell>
          <cell r="AF241">
            <v>2.25</v>
          </cell>
          <cell r="AG241">
            <v>24</v>
          </cell>
          <cell r="AH241">
            <v>90.63</v>
          </cell>
          <cell r="AI241">
            <v>2.25</v>
          </cell>
          <cell r="AK241" t="str">
            <v>HWKM46008</v>
          </cell>
          <cell r="AL241">
            <v>0</v>
          </cell>
          <cell r="AO241">
            <v>0</v>
          </cell>
          <cell r="AP241">
            <v>0</v>
          </cell>
          <cell r="AQ241">
            <v>100</v>
          </cell>
          <cell r="AR241">
            <v>0</v>
          </cell>
          <cell r="AT241" t="str">
            <v>HWKM46008</v>
          </cell>
          <cell r="AU241">
            <v>17</v>
          </cell>
          <cell r="AV241">
            <v>0</v>
          </cell>
          <cell r="AW241">
            <v>100</v>
          </cell>
          <cell r="AX241">
            <v>17</v>
          </cell>
          <cell r="AY241">
            <v>24</v>
          </cell>
          <cell r="AZ241">
            <v>29.17</v>
          </cell>
          <cell r="BA241">
            <v>0</v>
          </cell>
          <cell r="BC241" t="str">
            <v>HWKM46008</v>
          </cell>
          <cell r="BD241">
            <v>7.3330000000000002</v>
          </cell>
          <cell r="BE241">
            <v>0</v>
          </cell>
          <cell r="BF241">
            <v>100</v>
          </cell>
          <cell r="BG241">
            <v>7.3330000000000002</v>
          </cell>
          <cell r="BH241">
            <v>24</v>
          </cell>
          <cell r="BI241">
            <v>69.45</v>
          </cell>
          <cell r="BJ241">
            <v>0</v>
          </cell>
          <cell r="BL241" t="str">
            <v>HWKM46008</v>
          </cell>
          <cell r="BM241">
            <v>0</v>
          </cell>
          <cell r="BP241">
            <v>0</v>
          </cell>
          <cell r="BQ241">
            <v>0</v>
          </cell>
          <cell r="BR241">
            <v>100</v>
          </cell>
          <cell r="BS241">
            <v>0</v>
          </cell>
          <cell r="BU241" t="str">
            <v>HWKM46008</v>
          </cell>
          <cell r="BV241">
            <v>3.6</v>
          </cell>
          <cell r="BW241">
            <v>0</v>
          </cell>
          <cell r="BX241">
            <v>100</v>
          </cell>
          <cell r="BY241">
            <v>3.6</v>
          </cell>
          <cell r="BZ241">
            <v>9.1</v>
          </cell>
          <cell r="CA241">
            <v>85</v>
          </cell>
          <cell r="CB241">
            <v>3.6</v>
          </cell>
          <cell r="CD241" t="str">
            <v>HWKM46008</v>
          </cell>
          <cell r="CE241">
            <v>0</v>
          </cell>
          <cell r="CH241">
            <v>0</v>
          </cell>
          <cell r="CI241">
            <v>0</v>
          </cell>
          <cell r="CJ241">
            <v>100</v>
          </cell>
          <cell r="CK241">
            <v>0</v>
          </cell>
          <cell r="CM241" t="str">
            <v>HWKM46008</v>
          </cell>
          <cell r="CN241">
            <v>0</v>
          </cell>
          <cell r="CQ241">
            <v>0</v>
          </cell>
          <cell r="CR241">
            <v>0</v>
          </cell>
          <cell r="CS241">
            <v>100</v>
          </cell>
          <cell r="CT241">
            <v>0</v>
          </cell>
          <cell r="CV241" t="str">
            <v>HWKM46008</v>
          </cell>
          <cell r="CW241">
            <v>0</v>
          </cell>
          <cell r="CZ241">
            <v>0</v>
          </cell>
          <cell r="DA241">
            <v>0</v>
          </cell>
          <cell r="DB241">
            <v>100</v>
          </cell>
          <cell r="DC241">
            <v>0</v>
          </cell>
          <cell r="DE241" t="str">
            <v>HWKM46008</v>
          </cell>
          <cell r="DF241">
            <v>0</v>
          </cell>
          <cell r="DI241">
            <v>0</v>
          </cell>
          <cell r="DJ241">
            <v>0</v>
          </cell>
          <cell r="DK241">
            <v>100</v>
          </cell>
          <cell r="DN241" t="str">
            <v>HWKM46008</v>
          </cell>
          <cell r="DO241">
            <v>0</v>
          </cell>
          <cell r="DR241">
            <v>0</v>
          </cell>
          <cell r="DS241">
            <v>0</v>
          </cell>
          <cell r="DT241">
            <v>100</v>
          </cell>
          <cell r="DU241">
            <v>0</v>
          </cell>
          <cell r="DW241" t="str">
            <v>HWKM46008</v>
          </cell>
          <cell r="DX241">
            <v>2.5499999999999998</v>
          </cell>
          <cell r="DY241">
            <v>0</v>
          </cell>
          <cell r="DZ241">
            <v>100</v>
          </cell>
          <cell r="EA241">
            <v>2.5499999999999998</v>
          </cell>
          <cell r="EB241">
            <v>9.8670000000000009</v>
          </cell>
          <cell r="EC241">
            <v>89.38</v>
          </cell>
          <cell r="ED241">
            <v>2.5499999999999998</v>
          </cell>
          <cell r="EF241" t="str">
            <v>HWKM46008</v>
          </cell>
          <cell r="EG241">
            <v>0</v>
          </cell>
          <cell r="EJ241">
            <v>0</v>
          </cell>
          <cell r="EK241">
            <v>24</v>
          </cell>
          <cell r="EL241">
            <v>100</v>
          </cell>
          <cell r="EM241">
            <v>0</v>
          </cell>
          <cell r="EO241" t="str">
            <v>HWKM46008</v>
          </cell>
          <cell r="EP241">
            <v>12.3</v>
          </cell>
          <cell r="EQ241">
            <v>0</v>
          </cell>
          <cell r="ER241">
            <v>100</v>
          </cell>
          <cell r="ES241">
            <v>12.3</v>
          </cell>
          <cell r="ET241">
            <v>24</v>
          </cell>
          <cell r="EU241">
            <v>48.75</v>
          </cell>
          <cell r="EV241">
            <v>0</v>
          </cell>
          <cell r="EX241" t="str">
            <v>HWKM46008</v>
          </cell>
          <cell r="EY241">
            <v>5.2670000000000003</v>
          </cell>
          <cell r="EZ241">
            <v>0</v>
          </cell>
          <cell r="FA241">
            <v>100</v>
          </cell>
          <cell r="FB241">
            <v>5.2670000000000003</v>
          </cell>
          <cell r="FC241">
            <v>5.2670000000000003</v>
          </cell>
          <cell r="FD241">
            <v>78.05</v>
          </cell>
          <cell r="FE241">
            <v>5.27</v>
          </cell>
          <cell r="FG241" t="str">
            <v>HWKM46008</v>
          </cell>
          <cell r="FH241">
            <v>15.5</v>
          </cell>
          <cell r="FI241">
            <v>0</v>
          </cell>
          <cell r="FJ241">
            <v>100</v>
          </cell>
          <cell r="FK241">
            <v>15.5</v>
          </cell>
          <cell r="FL241">
            <v>24</v>
          </cell>
          <cell r="FM241">
            <v>35.42</v>
          </cell>
          <cell r="FN241">
            <v>0</v>
          </cell>
          <cell r="FP241" t="str">
            <v>HWKM46008</v>
          </cell>
          <cell r="FQ241">
            <v>24</v>
          </cell>
          <cell r="FR241">
            <v>0</v>
          </cell>
          <cell r="FS241">
            <v>100</v>
          </cell>
          <cell r="FT241">
            <v>24</v>
          </cell>
          <cell r="FU241">
            <v>24</v>
          </cell>
          <cell r="FV241">
            <v>0</v>
          </cell>
          <cell r="FW241">
            <v>0</v>
          </cell>
          <cell r="FY241" t="str">
            <v>HWKM46008</v>
          </cell>
          <cell r="FZ241">
            <v>16.332999999999998</v>
          </cell>
          <cell r="GA241">
            <v>0</v>
          </cell>
          <cell r="GB241">
            <v>100</v>
          </cell>
          <cell r="GC241">
            <v>16.332999999999998</v>
          </cell>
          <cell r="GD241">
            <v>24</v>
          </cell>
          <cell r="GE241">
            <v>31.95</v>
          </cell>
          <cell r="GF241">
            <v>0</v>
          </cell>
          <cell r="GH241" t="str">
            <v>HWKM46008</v>
          </cell>
          <cell r="GI241">
            <v>0</v>
          </cell>
          <cell r="GL241">
            <v>0</v>
          </cell>
          <cell r="GM241">
            <v>0</v>
          </cell>
          <cell r="GN241">
            <v>100</v>
          </cell>
          <cell r="GO241">
            <v>0</v>
          </cell>
          <cell r="GQ241" t="str">
            <v>HWKM46008</v>
          </cell>
          <cell r="GR241">
            <v>0</v>
          </cell>
          <cell r="GU241">
            <v>0</v>
          </cell>
          <cell r="GV241">
            <v>0</v>
          </cell>
          <cell r="GW241">
            <v>100</v>
          </cell>
          <cell r="GX241">
            <v>0</v>
          </cell>
          <cell r="GZ241" t="str">
            <v>HWKM46008</v>
          </cell>
          <cell r="HA241">
            <v>1.3169999999999999</v>
          </cell>
          <cell r="HB241">
            <v>0</v>
          </cell>
          <cell r="HC241">
            <v>100</v>
          </cell>
          <cell r="HD241">
            <v>1.3169999999999999</v>
          </cell>
          <cell r="HE241">
            <v>13.134</v>
          </cell>
          <cell r="HF241">
            <v>94.51</v>
          </cell>
          <cell r="HG241">
            <v>1.32</v>
          </cell>
          <cell r="HI241" t="str">
            <v>HWKM46008</v>
          </cell>
          <cell r="HJ241">
            <v>22.766999999999999</v>
          </cell>
          <cell r="HK241">
            <v>0</v>
          </cell>
          <cell r="HL241">
            <v>100</v>
          </cell>
          <cell r="HM241">
            <v>22.766999999999999</v>
          </cell>
          <cell r="HN241">
            <v>24</v>
          </cell>
          <cell r="HO241">
            <v>5.14</v>
          </cell>
          <cell r="HP241">
            <v>22.77</v>
          </cell>
          <cell r="HR241" t="str">
            <v>HWKM46008</v>
          </cell>
          <cell r="HS241">
            <v>24</v>
          </cell>
          <cell r="HT241">
            <v>0</v>
          </cell>
          <cell r="HU241">
            <v>100</v>
          </cell>
          <cell r="HV241">
            <v>24</v>
          </cell>
          <cell r="HW241">
            <v>24</v>
          </cell>
          <cell r="HX241">
            <v>0</v>
          </cell>
          <cell r="HY241">
            <v>0</v>
          </cell>
          <cell r="IA241" t="str">
            <v>HWKM46008</v>
          </cell>
          <cell r="IB241">
            <v>24</v>
          </cell>
          <cell r="IC241">
            <v>0</v>
          </cell>
          <cell r="ID241">
            <v>100</v>
          </cell>
          <cell r="IE241">
            <v>24</v>
          </cell>
          <cell r="IF241">
            <v>24</v>
          </cell>
          <cell r="IG241">
            <v>0</v>
          </cell>
          <cell r="IH241">
            <v>0</v>
          </cell>
          <cell r="IJ241" t="str">
            <v>HWKM46008</v>
          </cell>
          <cell r="IK241">
            <v>17.082999999999998</v>
          </cell>
          <cell r="IL241">
            <v>55.610999999999997</v>
          </cell>
          <cell r="IM241">
            <v>44.389000000000003</v>
          </cell>
          <cell r="IN241">
            <v>17.082999999999998</v>
          </cell>
          <cell r="IO241">
            <v>24</v>
          </cell>
          <cell r="IP241">
            <v>28.82</v>
          </cell>
          <cell r="IQ241">
            <v>0</v>
          </cell>
        </row>
        <row r="242">
          <cell r="A242" t="str">
            <v>HWKM46017</v>
          </cell>
          <cell r="B242">
            <v>24</v>
          </cell>
          <cell r="C242">
            <v>100</v>
          </cell>
          <cell r="D242">
            <v>0</v>
          </cell>
          <cell r="E242">
            <v>24</v>
          </cell>
          <cell r="F242">
            <v>24</v>
          </cell>
          <cell r="G242">
            <v>0</v>
          </cell>
          <cell r="H242">
            <v>24</v>
          </cell>
          <cell r="J242" t="str">
            <v>HWKM46017</v>
          </cell>
          <cell r="K242">
            <v>8.2669999999999995</v>
          </cell>
          <cell r="L242">
            <v>0</v>
          </cell>
          <cell r="M242">
            <v>100</v>
          </cell>
          <cell r="N242">
            <v>8.2669999999999995</v>
          </cell>
          <cell r="O242">
            <v>24</v>
          </cell>
          <cell r="P242">
            <v>65.55</v>
          </cell>
          <cell r="Q242">
            <v>0</v>
          </cell>
          <cell r="S242" t="str">
            <v>HWKM46017</v>
          </cell>
          <cell r="T242">
            <v>13.284000000000001</v>
          </cell>
          <cell r="U242">
            <v>0</v>
          </cell>
          <cell r="V242">
            <v>100</v>
          </cell>
          <cell r="W242">
            <v>13.284000000000001</v>
          </cell>
          <cell r="X242">
            <v>21.300999999999998</v>
          </cell>
          <cell r="Y242">
            <v>44.65</v>
          </cell>
          <cell r="Z242">
            <v>0</v>
          </cell>
          <cell r="AB242" t="str">
            <v>HWKM46017</v>
          </cell>
          <cell r="AC242">
            <v>0.38300000000000001</v>
          </cell>
          <cell r="AD242">
            <v>0</v>
          </cell>
          <cell r="AE242">
            <v>100</v>
          </cell>
          <cell r="AF242">
            <v>0.38300000000000001</v>
          </cell>
          <cell r="AG242">
            <v>24</v>
          </cell>
          <cell r="AH242">
            <v>98.4</v>
          </cell>
          <cell r="AI242">
            <v>0.38</v>
          </cell>
          <cell r="AK242" t="str">
            <v>HWKM46017</v>
          </cell>
          <cell r="AL242">
            <v>0</v>
          </cell>
          <cell r="AO242">
            <v>0</v>
          </cell>
          <cell r="AP242">
            <v>0</v>
          </cell>
          <cell r="AQ242">
            <v>100</v>
          </cell>
          <cell r="AR242">
            <v>0</v>
          </cell>
          <cell r="AT242" t="str">
            <v>HWKM46017</v>
          </cell>
          <cell r="AU242">
            <v>10.266999999999999</v>
          </cell>
          <cell r="AV242">
            <v>0</v>
          </cell>
          <cell r="AW242">
            <v>100</v>
          </cell>
          <cell r="AX242">
            <v>10.266999999999999</v>
          </cell>
          <cell r="AY242">
            <v>12.084</v>
          </cell>
          <cell r="AZ242">
            <v>57.22</v>
          </cell>
          <cell r="BA242">
            <v>0</v>
          </cell>
          <cell r="BC242" t="str">
            <v>HWKM46017</v>
          </cell>
          <cell r="BD242">
            <v>0</v>
          </cell>
          <cell r="BG242">
            <v>0</v>
          </cell>
          <cell r="BH242">
            <v>24</v>
          </cell>
          <cell r="BI242">
            <v>100</v>
          </cell>
          <cell r="BJ242">
            <v>0</v>
          </cell>
          <cell r="BL242" t="str">
            <v>HWKM46017</v>
          </cell>
          <cell r="BM242">
            <v>0</v>
          </cell>
          <cell r="BP242">
            <v>0</v>
          </cell>
          <cell r="BQ242">
            <v>0</v>
          </cell>
          <cell r="BR242">
            <v>100</v>
          </cell>
          <cell r="BS242">
            <v>0</v>
          </cell>
          <cell r="BU242" t="str">
            <v>HWKM46017</v>
          </cell>
          <cell r="BV242">
            <v>0</v>
          </cell>
          <cell r="BY242">
            <v>0</v>
          </cell>
          <cell r="BZ242">
            <v>4.5670000000000002</v>
          </cell>
          <cell r="CA242">
            <v>100</v>
          </cell>
          <cell r="CB242">
            <v>0</v>
          </cell>
          <cell r="CD242" t="str">
            <v>HWKM46017</v>
          </cell>
          <cell r="CE242">
            <v>0</v>
          </cell>
          <cell r="CH242">
            <v>0</v>
          </cell>
          <cell r="CI242">
            <v>0</v>
          </cell>
          <cell r="CJ242">
            <v>100</v>
          </cell>
          <cell r="CK242">
            <v>0</v>
          </cell>
          <cell r="CM242" t="str">
            <v>HWKM46017</v>
          </cell>
          <cell r="CN242">
            <v>0</v>
          </cell>
          <cell r="CQ242">
            <v>0</v>
          </cell>
          <cell r="CR242">
            <v>0</v>
          </cell>
          <cell r="CS242">
            <v>100</v>
          </cell>
          <cell r="CT242">
            <v>0</v>
          </cell>
          <cell r="CV242" t="str">
            <v>HWKM46017</v>
          </cell>
          <cell r="CW242">
            <v>0</v>
          </cell>
          <cell r="CZ242">
            <v>0</v>
          </cell>
          <cell r="DA242">
            <v>0</v>
          </cell>
          <cell r="DB242">
            <v>100</v>
          </cell>
          <cell r="DC242">
            <v>0</v>
          </cell>
          <cell r="DE242" t="str">
            <v>HWKM46017</v>
          </cell>
          <cell r="DF242">
            <v>13.917</v>
          </cell>
          <cell r="DG242">
            <v>0</v>
          </cell>
          <cell r="DH242">
            <v>100</v>
          </cell>
          <cell r="DI242">
            <v>13.917</v>
          </cell>
          <cell r="DJ242">
            <v>24</v>
          </cell>
          <cell r="DK242">
            <v>42.01</v>
          </cell>
          <cell r="DN242" t="str">
            <v>HWKM46017</v>
          </cell>
          <cell r="DO242">
            <v>24</v>
          </cell>
          <cell r="DP242">
            <v>0</v>
          </cell>
          <cell r="DQ242">
            <v>100</v>
          </cell>
          <cell r="DR242">
            <v>24</v>
          </cell>
          <cell r="DS242">
            <v>24</v>
          </cell>
          <cell r="DT242">
            <v>0</v>
          </cell>
          <cell r="DU242">
            <v>0</v>
          </cell>
          <cell r="DW242" t="str">
            <v>HWKM46017</v>
          </cell>
          <cell r="DX242">
            <v>24</v>
          </cell>
          <cell r="DY242">
            <v>0</v>
          </cell>
          <cell r="DZ242">
            <v>100</v>
          </cell>
          <cell r="EA242">
            <v>24</v>
          </cell>
          <cell r="EB242">
            <v>24</v>
          </cell>
          <cell r="EC242">
            <v>0</v>
          </cell>
          <cell r="ED242">
            <v>0</v>
          </cell>
          <cell r="EF242" t="str">
            <v>HWKM46017</v>
          </cell>
          <cell r="EG242">
            <v>10.433</v>
          </cell>
          <cell r="EH242">
            <v>0</v>
          </cell>
          <cell r="EI242">
            <v>100</v>
          </cell>
          <cell r="EJ242">
            <v>10.433</v>
          </cell>
          <cell r="EK242">
            <v>24</v>
          </cell>
          <cell r="EL242">
            <v>56.53</v>
          </cell>
          <cell r="EM242">
            <v>10.43</v>
          </cell>
          <cell r="EO242" t="str">
            <v>HWKM46017</v>
          </cell>
          <cell r="EP242">
            <v>0</v>
          </cell>
          <cell r="ES242">
            <v>0</v>
          </cell>
          <cell r="ET242">
            <v>0</v>
          </cell>
          <cell r="EU242">
            <v>100</v>
          </cell>
          <cell r="EV242">
            <v>0</v>
          </cell>
          <cell r="EX242" t="str">
            <v>HWKM46017</v>
          </cell>
          <cell r="EY242">
            <v>4.5830000000000002</v>
          </cell>
          <cell r="EZ242">
            <v>0</v>
          </cell>
          <cell r="FA242">
            <v>100</v>
          </cell>
          <cell r="FB242">
            <v>4.5830000000000002</v>
          </cell>
          <cell r="FC242">
            <v>8.8330000000000002</v>
          </cell>
          <cell r="FD242">
            <v>80.900000000000006</v>
          </cell>
          <cell r="FE242">
            <v>0</v>
          </cell>
          <cell r="FG242" t="str">
            <v>HWKM46017</v>
          </cell>
          <cell r="FH242">
            <v>1.367</v>
          </cell>
          <cell r="FI242">
            <v>0</v>
          </cell>
          <cell r="FJ242">
            <v>100</v>
          </cell>
          <cell r="FK242">
            <v>1.367</v>
          </cell>
          <cell r="FL242">
            <v>24</v>
          </cell>
          <cell r="FM242">
            <v>94.3</v>
          </cell>
          <cell r="FN242">
            <v>1.37</v>
          </cell>
          <cell r="FP242" t="str">
            <v>HWKM46017</v>
          </cell>
          <cell r="FQ242">
            <v>0</v>
          </cell>
          <cell r="FT242">
            <v>0</v>
          </cell>
          <cell r="FU242">
            <v>24</v>
          </cell>
          <cell r="FV242">
            <v>100</v>
          </cell>
          <cell r="FW242">
            <v>0</v>
          </cell>
          <cell r="FY242" t="str">
            <v>HWKM46017</v>
          </cell>
          <cell r="FZ242">
            <v>0</v>
          </cell>
          <cell r="GC242">
            <v>0</v>
          </cell>
          <cell r="GD242">
            <v>24</v>
          </cell>
          <cell r="GE242">
            <v>100</v>
          </cell>
          <cell r="GF242">
            <v>0</v>
          </cell>
          <cell r="GH242" t="str">
            <v>HWKM46017</v>
          </cell>
          <cell r="GI242">
            <v>0</v>
          </cell>
          <cell r="GL242">
            <v>0</v>
          </cell>
          <cell r="GM242">
            <v>0</v>
          </cell>
          <cell r="GN242">
            <v>100</v>
          </cell>
          <cell r="GO242">
            <v>0</v>
          </cell>
          <cell r="GQ242" t="str">
            <v>HWKM46017</v>
          </cell>
          <cell r="GR242">
            <v>0</v>
          </cell>
          <cell r="GU242">
            <v>0</v>
          </cell>
          <cell r="GV242">
            <v>0</v>
          </cell>
          <cell r="GW242">
            <v>100</v>
          </cell>
          <cell r="GX242">
            <v>0</v>
          </cell>
          <cell r="GZ242" t="str">
            <v>HWKM46017</v>
          </cell>
          <cell r="HA242">
            <v>18.082999999999998</v>
          </cell>
          <cell r="HB242">
            <v>0</v>
          </cell>
          <cell r="HC242">
            <v>100</v>
          </cell>
          <cell r="HD242">
            <v>18.082999999999998</v>
          </cell>
          <cell r="HE242">
            <v>22.382999999999999</v>
          </cell>
          <cell r="HF242">
            <v>24.65</v>
          </cell>
          <cell r="HG242">
            <v>0</v>
          </cell>
          <cell r="HI242" t="str">
            <v>HWKM46017</v>
          </cell>
          <cell r="HJ242">
            <v>0</v>
          </cell>
          <cell r="HM242">
            <v>0</v>
          </cell>
          <cell r="HN242">
            <v>0</v>
          </cell>
          <cell r="HO242">
            <v>100</v>
          </cell>
          <cell r="HP242">
            <v>0</v>
          </cell>
          <cell r="HR242" t="str">
            <v>HWKM46017</v>
          </cell>
          <cell r="HS242">
            <v>0</v>
          </cell>
          <cell r="HV242">
            <v>0</v>
          </cell>
          <cell r="HW242">
            <v>0</v>
          </cell>
          <cell r="HX242">
            <v>100</v>
          </cell>
          <cell r="HY242">
            <v>0</v>
          </cell>
          <cell r="IA242" t="str">
            <v>HWKM46017</v>
          </cell>
          <cell r="IB242">
            <v>0</v>
          </cell>
          <cell r="IE242">
            <v>0</v>
          </cell>
          <cell r="IF242">
            <v>0</v>
          </cell>
          <cell r="IG242">
            <v>100</v>
          </cell>
          <cell r="IH242">
            <v>0</v>
          </cell>
          <cell r="IJ242" t="str">
            <v>HWKM46017</v>
          </cell>
          <cell r="IK242">
            <v>0</v>
          </cell>
          <cell r="IN242">
            <v>0</v>
          </cell>
          <cell r="IO242">
            <v>0</v>
          </cell>
          <cell r="IP242">
            <v>100</v>
          </cell>
          <cell r="IQ242">
            <v>0</v>
          </cell>
        </row>
        <row r="243">
          <cell r="A243" t="str">
            <v>HWKM46018</v>
          </cell>
          <cell r="B243">
            <v>0</v>
          </cell>
          <cell r="E243">
            <v>0</v>
          </cell>
          <cell r="F243">
            <v>7.5</v>
          </cell>
          <cell r="G243">
            <v>100</v>
          </cell>
          <cell r="H243">
            <v>0</v>
          </cell>
          <cell r="J243" t="str">
            <v>HWKM46018</v>
          </cell>
          <cell r="K243">
            <v>24</v>
          </cell>
          <cell r="L243">
            <v>0</v>
          </cell>
          <cell r="M243">
            <v>100</v>
          </cell>
          <cell r="N243">
            <v>24</v>
          </cell>
          <cell r="O243">
            <v>24</v>
          </cell>
          <cell r="P243">
            <v>0</v>
          </cell>
          <cell r="Q243">
            <v>0</v>
          </cell>
          <cell r="S243" t="str">
            <v>HWKM46018</v>
          </cell>
          <cell r="T243">
            <v>24</v>
          </cell>
          <cell r="U243">
            <v>0</v>
          </cell>
          <cell r="V243">
            <v>100</v>
          </cell>
          <cell r="W243">
            <v>24</v>
          </cell>
          <cell r="X243">
            <v>24</v>
          </cell>
          <cell r="Y243">
            <v>0</v>
          </cell>
          <cell r="Z243">
            <v>0</v>
          </cell>
          <cell r="AB243" t="str">
            <v>HWKM46018</v>
          </cell>
          <cell r="AC243">
            <v>24</v>
          </cell>
          <cell r="AD243">
            <v>78.471000000000004</v>
          </cell>
          <cell r="AE243">
            <v>21.529</v>
          </cell>
          <cell r="AF243">
            <v>24</v>
          </cell>
          <cell r="AG243">
            <v>24</v>
          </cell>
          <cell r="AH243">
            <v>0</v>
          </cell>
          <cell r="AI243">
            <v>0</v>
          </cell>
          <cell r="AK243" t="str">
            <v>HWKM46018</v>
          </cell>
          <cell r="AL243">
            <v>24</v>
          </cell>
          <cell r="AM243">
            <v>100</v>
          </cell>
          <cell r="AN243">
            <v>0</v>
          </cell>
          <cell r="AO243">
            <v>24</v>
          </cell>
          <cell r="AP243">
            <v>24</v>
          </cell>
          <cell r="AQ243">
            <v>0</v>
          </cell>
          <cell r="AR243">
            <v>0</v>
          </cell>
          <cell r="AT243" t="str">
            <v>HWKM46018</v>
          </cell>
          <cell r="AU243">
            <v>24</v>
          </cell>
          <cell r="AV243">
            <v>100</v>
          </cell>
          <cell r="AW243">
            <v>0</v>
          </cell>
          <cell r="AX243">
            <v>24</v>
          </cell>
          <cell r="AY243">
            <v>24</v>
          </cell>
          <cell r="AZ243">
            <v>0</v>
          </cell>
          <cell r="BA243">
            <v>0</v>
          </cell>
          <cell r="BC243" t="str">
            <v>HWKM46018</v>
          </cell>
          <cell r="BD243">
            <v>24</v>
          </cell>
          <cell r="BE243">
            <v>100</v>
          </cell>
          <cell r="BF243">
            <v>0</v>
          </cell>
          <cell r="BG243">
            <v>24</v>
          </cell>
          <cell r="BH243">
            <v>24</v>
          </cell>
          <cell r="BI243">
            <v>0</v>
          </cell>
          <cell r="BJ243">
            <v>0</v>
          </cell>
          <cell r="BL243" t="str">
            <v>HWKM46018</v>
          </cell>
          <cell r="BM243">
            <v>24</v>
          </cell>
          <cell r="BN243">
            <v>100</v>
          </cell>
          <cell r="BO243">
            <v>0</v>
          </cell>
          <cell r="BP243">
            <v>24</v>
          </cell>
          <cell r="BQ243">
            <v>24</v>
          </cell>
          <cell r="BR243">
            <v>0</v>
          </cell>
          <cell r="BS243">
            <v>0</v>
          </cell>
          <cell r="BU243" t="str">
            <v>HWKM46018</v>
          </cell>
          <cell r="BV243">
            <v>24</v>
          </cell>
          <cell r="BW243">
            <v>100</v>
          </cell>
          <cell r="BX243">
            <v>0</v>
          </cell>
          <cell r="BY243">
            <v>24</v>
          </cell>
          <cell r="BZ243">
            <v>24</v>
          </cell>
          <cell r="CA243">
            <v>0</v>
          </cell>
          <cell r="CB243">
            <v>0</v>
          </cell>
          <cell r="CD243" t="str">
            <v>HWKM46018</v>
          </cell>
          <cell r="CE243">
            <v>24</v>
          </cell>
          <cell r="CF243">
            <v>100</v>
          </cell>
          <cell r="CG243">
            <v>0</v>
          </cell>
          <cell r="CH243">
            <v>24</v>
          </cell>
          <cell r="CI243">
            <v>24</v>
          </cell>
          <cell r="CJ243">
            <v>0</v>
          </cell>
          <cell r="CK243">
            <v>0</v>
          </cell>
          <cell r="CM243" t="str">
            <v>HWKM46018</v>
          </cell>
          <cell r="CN243">
            <v>24</v>
          </cell>
          <cell r="CO243">
            <v>100</v>
          </cell>
          <cell r="CP243">
            <v>0</v>
          </cell>
          <cell r="CQ243">
            <v>24</v>
          </cell>
          <cell r="CR243">
            <v>24</v>
          </cell>
          <cell r="CS243">
            <v>0</v>
          </cell>
          <cell r="CT243">
            <v>0</v>
          </cell>
          <cell r="CV243" t="str">
            <v>HWKM46018</v>
          </cell>
          <cell r="CW243">
            <v>24</v>
          </cell>
          <cell r="CX243">
            <v>100</v>
          </cell>
          <cell r="CY243">
            <v>0</v>
          </cell>
          <cell r="CZ243">
            <v>24</v>
          </cell>
          <cell r="DA243">
            <v>24</v>
          </cell>
          <cell r="DB243">
            <v>0</v>
          </cell>
          <cell r="DC243">
            <v>0</v>
          </cell>
          <cell r="DE243" t="str">
            <v>HWKM46018</v>
          </cell>
          <cell r="DF243">
            <v>24</v>
          </cell>
          <cell r="DG243">
            <v>100</v>
          </cell>
          <cell r="DH243">
            <v>0</v>
          </cell>
          <cell r="DI243">
            <v>24</v>
          </cell>
          <cell r="DJ243">
            <v>24</v>
          </cell>
          <cell r="DK243">
            <v>0</v>
          </cell>
          <cell r="DN243" t="str">
            <v>HWKM46018</v>
          </cell>
          <cell r="DO243">
            <v>16.516999999999999</v>
          </cell>
          <cell r="DP243">
            <v>100</v>
          </cell>
          <cell r="DQ243">
            <v>0</v>
          </cell>
          <cell r="DR243">
            <v>16.516999999999999</v>
          </cell>
          <cell r="DS243">
            <v>16.516999999999999</v>
          </cell>
          <cell r="DT243">
            <v>31.18</v>
          </cell>
          <cell r="DU243">
            <v>0</v>
          </cell>
          <cell r="DW243" t="str">
            <v>HWKM46018</v>
          </cell>
          <cell r="DX243">
            <v>19.283000000000001</v>
          </cell>
          <cell r="DY243">
            <v>0</v>
          </cell>
          <cell r="DZ243">
            <v>100</v>
          </cell>
          <cell r="EA243">
            <v>19.283000000000001</v>
          </cell>
          <cell r="EB243">
            <v>24</v>
          </cell>
          <cell r="EC243">
            <v>19.649999999999999</v>
          </cell>
          <cell r="ED243">
            <v>19.28</v>
          </cell>
          <cell r="EF243" t="str">
            <v>HWKM46018</v>
          </cell>
          <cell r="EG243">
            <v>24</v>
          </cell>
          <cell r="EH243">
            <v>0</v>
          </cell>
          <cell r="EI243">
            <v>100</v>
          </cell>
          <cell r="EJ243">
            <v>24</v>
          </cell>
          <cell r="EK243">
            <v>24</v>
          </cell>
          <cell r="EL243">
            <v>0</v>
          </cell>
          <cell r="EM243">
            <v>0</v>
          </cell>
          <cell r="EO243" t="str">
            <v>HWKM46018</v>
          </cell>
          <cell r="EP243">
            <v>4.7329999999999997</v>
          </cell>
          <cell r="EQ243">
            <v>0</v>
          </cell>
          <cell r="ER243">
            <v>100</v>
          </cell>
          <cell r="ES243">
            <v>4.7329999999999997</v>
          </cell>
          <cell r="ET243">
            <v>24</v>
          </cell>
          <cell r="EU243">
            <v>80.28</v>
          </cell>
          <cell r="EV243">
            <v>0</v>
          </cell>
          <cell r="EX243" t="str">
            <v>HWKM46018</v>
          </cell>
          <cell r="EY243">
            <v>19</v>
          </cell>
          <cell r="EZ243">
            <v>0</v>
          </cell>
          <cell r="FA243">
            <v>100</v>
          </cell>
          <cell r="FB243">
            <v>19</v>
          </cell>
          <cell r="FC243">
            <v>24</v>
          </cell>
          <cell r="FD243">
            <v>20.83</v>
          </cell>
          <cell r="FE243">
            <v>0</v>
          </cell>
          <cell r="FG243" t="str">
            <v>HWKM46018</v>
          </cell>
          <cell r="FH243">
            <v>24</v>
          </cell>
          <cell r="FI243">
            <v>0</v>
          </cell>
          <cell r="FJ243">
            <v>100</v>
          </cell>
          <cell r="FK243">
            <v>24</v>
          </cell>
          <cell r="FL243">
            <v>24</v>
          </cell>
          <cell r="FM243">
            <v>0</v>
          </cell>
          <cell r="FN243">
            <v>0</v>
          </cell>
          <cell r="FP243" t="str">
            <v>HWKM46018</v>
          </cell>
          <cell r="FQ243">
            <v>24</v>
          </cell>
          <cell r="FR243">
            <v>0</v>
          </cell>
          <cell r="FS243">
            <v>100</v>
          </cell>
          <cell r="FT243">
            <v>24</v>
          </cell>
          <cell r="FU243">
            <v>24</v>
          </cell>
          <cell r="FV243">
            <v>0</v>
          </cell>
          <cell r="FW243">
            <v>0</v>
          </cell>
          <cell r="FY243" t="str">
            <v>HWKM46018</v>
          </cell>
          <cell r="FZ243">
            <v>24</v>
          </cell>
          <cell r="GA243">
            <v>0</v>
          </cell>
          <cell r="GB243">
            <v>100</v>
          </cell>
          <cell r="GC243">
            <v>24</v>
          </cell>
          <cell r="GD243">
            <v>24</v>
          </cell>
          <cell r="GE243">
            <v>0</v>
          </cell>
          <cell r="GF243">
            <v>0</v>
          </cell>
          <cell r="GH243" t="str">
            <v>HWKM46018</v>
          </cell>
          <cell r="GI243">
            <v>24</v>
          </cell>
          <cell r="GJ243">
            <v>0</v>
          </cell>
          <cell r="GK243">
            <v>100</v>
          </cell>
          <cell r="GL243">
            <v>24</v>
          </cell>
          <cell r="GM243">
            <v>24</v>
          </cell>
          <cell r="GN243">
            <v>0</v>
          </cell>
          <cell r="GO243">
            <v>0</v>
          </cell>
          <cell r="GQ243" t="str">
            <v>HWKM46018</v>
          </cell>
          <cell r="GR243">
            <v>24</v>
          </cell>
          <cell r="GS243">
            <v>0</v>
          </cell>
          <cell r="GT243">
            <v>100</v>
          </cell>
          <cell r="GU243">
            <v>24</v>
          </cell>
          <cell r="GV243">
            <v>24</v>
          </cell>
          <cell r="GW243">
            <v>0</v>
          </cell>
          <cell r="GX243">
            <v>0</v>
          </cell>
          <cell r="GZ243" t="str">
            <v>HWKM46018</v>
          </cell>
          <cell r="HA243">
            <v>24</v>
          </cell>
          <cell r="HB243">
            <v>0</v>
          </cell>
          <cell r="HC243">
            <v>100</v>
          </cell>
          <cell r="HD243">
            <v>24</v>
          </cell>
          <cell r="HE243">
            <v>24</v>
          </cell>
          <cell r="HF243">
            <v>0</v>
          </cell>
          <cell r="HG243">
            <v>0</v>
          </cell>
          <cell r="HI243" t="str">
            <v>HWKM46018</v>
          </cell>
          <cell r="HJ243">
            <v>24</v>
          </cell>
          <cell r="HK243">
            <v>0</v>
          </cell>
          <cell r="HL243">
            <v>100</v>
          </cell>
          <cell r="HM243">
            <v>24</v>
          </cell>
          <cell r="HN243">
            <v>24</v>
          </cell>
          <cell r="HO243">
            <v>0</v>
          </cell>
          <cell r="HP243">
            <v>0</v>
          </cell>
          <cell r="HR243" t="str">
            <v>HWKM46018</v>
          </cell>
          <cell r="HS243">
            <v>24</v>
          </cell>
          <cell r="HT243">
            <v>0</v>
          </cell>
          <cell r="HU243">
            <v>100</v>
          </cell>
          <cell r="HV243">
            <v>24</v>
          </cell>
          <cell r="HW243">
            <v>24</v>
          </cell>
          <cell r="HX243">
            <v>0</v>
          </cell>
          <cell r="HY243">
            <v>0</v>
          </cell>
          <cell r="IA243" t="str">
            <v>HWKM46018</v>
          </cell>
          <cell r="IB243">
            <v>24</v>
          </cell>
          <cell r="IC243">
            <v>0</v>
          </cell>
          <cell r="ID243">
            <v>100</v>
          </cell>
          <cell r="IE243">
            <v>24</v>
          </cell>
          <cell r="IF243">
            <v>24</v>
          </cell>
          <cell r="IG243">
            <v>0</v>
          </cell>
          <cell r="IH243">
            <v>0</v>
          </cell>
          <cell r="IJ243" t="str">
            <v>HWKM46018</v>
          </cell>
          <cell r="IK243">
            <v>24</v>
          </cell>
          <cell r="IL243">
            <v>0</v>
          </cell>
          <cell r="IM243">
            <v>100</v>
          </cell>
          <cell r="IN243">
            <v>24</v>
          </cell>
          <cell r="IO243">
            <v>24</v>
          </cell>
          <cell r="IP243">
            <v>0</v>
          </cell>
          <cell r="IQ243">
            <v>0</v>
          </cell>
        </row>
        <row r="244">
          <cell r="A244" t="str">
            <v>HWKM78004</v>
          </cell>
          <cell r="B244">
            <v>0</v>
          </cell>
          <cell r="E244">
            <v>0</v>
          </cell>
          <cell r="F244">
            <v>5.867</v>
          </cell>
          <cell r="G244">
            <v>100</v>
          </cell>
          <cell r="H244">
            <v>0</v>
          </cell>
          <cell r="J244" t="str">
            <v>HWKM78004</v>
          </cell>
          <cell r="K244">
            <v>22.332999999999998</v>
          </cell>
          <cell r="L244">
            <v>29.923999999999999</v>
          </cell>
          <cell r="M244">
            <v>70.075999999999993</v>
          </cell>
          <cell r="N244">
            <v>22.332999999999998</v>
          </cell>
          <cell r="O244">
            <v>24</v>
          </cell>
          <cell r="P244">
            <v>6.95</v>
          </cell>
          <cell r="Q244">
            <v>0</v>
          </cell>
          <cell r="S244" t="str">
            <v>HWKM78004</v>
          </cell>
          <cell r="T244">
            <v>0</v>
          </cell>
          <cell r="W244">
            <v>0</v>
          </cell>
          <cell r="X244">
            <v>0</v>
          </cell>
          <cell r="Y244">
            <v>100</v>
          </cell>
          <cell r="Z244">
            <v>0</v>
          </cell>
          <cell r="AB244" t="str">
            <v>HWKM78004</v>
          </cell>
          <cell r="AC244">
            <v>2.2000000000000002</v>
          </cell>
          <cell r="AD244">
            <v>0</v>
          </cell>
          <cell r="AE244">
            <v>100</v>
          </cell>
          <cell r="AF244">
            <v>2.2000000000000002</v>
          </cell>
          <cell r="AG244">
            <v>14.65</v>
          </cell>
          <cell r="AH244">
            <v>90.83</v>
          </cell>
          <cell r="AI244">
            <v>0</v>
          </cell>
          <cell r="AK244" t="str">
            <v>HWKM78004</v>
          </cell>
          <cell r="AL244">
            <v>3.6669999999999998</v>
          </cell>
          <cell r="AM244">
            <v>0</v>
          </cell>
          <cell r="AN244">
            <v>100</v>
          </cell>
          <cell r="AO244">
            <v>3.6669999999999998</v>
          </cell>
          <cell r="AP244">
            <v>24</v>
          </cell>
          <cell r="AQ244">
            <v>84.72</v>
          </cell>
          <cell r="AR244">
            <v>0</v>
          </cell>
          <cell r="AT244" t="str">
            <v>HWKM78004</v>
          </cell>
          <cell r="AU244">
            <v>5.25</v>
          </cell>
          <cell r="AV244">
            <v>0</v>
          </cell>
          <cell r="AW244">
            <v>100</v>
          </cell>
          <cell r="AX244">
            <v>5.25</v>
          </cell>
          <cell r="AY244">
            <v>11.8</v>
          </cell>
          <cell r="AZ244">
            <v>78.13</v>
          </cell>
          <cell r="BA244">
            <v>5.25</v>
          </cell>
          <cell r="BC244" t="str">
            <v>HWKM78004</v>
          </cell>
          <cell r="BD244">
            <v>4</v>
          </cell>
          <cell r="BE244">
            <v>0</v>
          </cell>
          <cell r="BF244">
            <v>100</v>
          </cell>
          <cell r="BG244">
            <v>4</v>
          </cell>
          <cell r="BH244">
            <v>24</v>
          </cell>
          <cell r="BI244">
            <v>83.33</v>
          </cell>
          <cell r="BJ244">
            <v>0</v>
          </cell>
          <cell r="BL244" t="str">
            <v>HWKM78004</v>
          </cell>
          <cell r="BM244">
            <v>0</v>
          </cell>
          <cell r="BP244">
            <v>0</v>
          </cell>
          <cell r="BQ244">
            <v>0</v>
          </cell>
          <cell r="BR244">
            <v>100</v>
          </cell>
          <cell r="BS244">
            <v>0</v>
          </cell>
          <cell r="BU244" t="str">
            <v>HWKM78004</v>
          </cell>
          <cell r="BV244">
            <v>0</v>
          </cell>
          <cell r="BY244">
            <v>0</v>
          </cell>
          <cell r="BZ244">
            <v>0</v>
          </cell>
          <cell r="CA244">
            <v>100</v>
          </cell>
          <cell r="CB244">
            <v>0</v>
          </cell>
          <cell r="CD244" t="str">
            <v>HWKM78004</v>
          </cell>
          <cell r="CE244">
            <v>24</v>
          </cell>
          <cell r="CF244">
            <v>0</v>
          </cell>
          <cell r="CG244">
            <v>100</v>
          </cell>
          <cell r="CH244">
            <v>24</v>
          </cell>
          <cell r="CI244">
            <v>24</v>
          </cell>
          <cell r="CJ244">
            <v>0</v>
          </cell>
          <cell r="CK244">
            <v>24</v>
          </cell>
          <cell r="CM244" t="str">
            <v>HWKM78004</v>
          </cell>
          <cell r="CN244">
            <v>24</v>
          </cell>
          <cell r="CO244">
            <v>0</v>
          </cell>
          <cell r="CP244">
            <v>100</v>
          </cell>
          <cell r="CQ244">
            <v>24</v>
          </cell>
          <cell r="CR244">
            <v>24</v>
          </cell>
          <cell r="CS244">
            <v>0</v>
          </cell>
          <cell r="CT244">
            <v>0</v>
          </cell>
          <cell r="CV244" t="str">
            <v>HWKM78004</v>
          </cell>
          <cell r="CW244">
            <v>24</v>
          </cell>
          <cell r="CX244">
            <v>0</v>
          </cell>
          <cell r="CY244">
            <v>100</v>
          </cell>
          <cell r="CZ244">
            <v>24</v>
          </cell>
          <cell r="DA244">
            <v>24</v>
          </cell>
          <cell r="DB244">
            <v>0</v>
          </cell>
          <cell r="DC244">
            <v>0</v>
          </cell>
          <cell r="DE244" t="str">
            <v>HWKM78004</v>
          </cell>
          <cell r="DF244">
            <v>24</v>
          </cell>
          <cell r="DG244">
            <v>0</v>
          </cell>
          <cell r="DH244">
            <v>100</v>
          </cell>
          <cell r="DI244">
            <v>24</v>
          </cell>
          <cell r="DJ244">
            <v>24</v>
          </cell>
          <cell r="DK244">
            <v>0</v>
          </cell>
          <cell r="DN244" t="str">
            <v>HWKM78004</v>
          </cell>
          <cell r="DO244">
            <v>24</v>
          </cell>
          <cell r="DP244">
            <v>0</v>
          </cell>
          <cell r="DQ244">
            <v>100</v>
          </cell>
          <cell r="DR244">
            <v>24</v>
          </cell>
          <cell r="DS244">
            <v>24</v>
          </cell>
          <cell r="DT244">
            <v>0</v>
          </cell>
          <cell r="DU244">
            <v>0</v>
          </cell>
          <cell r="DW244" t="str">
            <v>HWKM78004</v>
          </cell>
          <cell r="DX244">
            <v>24</v>
          </cell>
          <cell r="DY244">
            <v>0</v>
          </cell>
          <cell r="DZ244">
            <v>100</v>
          </cell>
          <cell r="EA244">
            <v>24</v>
          </cell>
          <cell r="EB244">
            <v>24</v>
          </cell>
          <cell r="EC244">
            <v>0</v>
          </cell>
          <cell r="ED244">
            <v>0</v>
          </cell>
          <cell r="EF244" t="str">
            <v>HWKM78004</v>
          </cell>
          <cell r="EG244">
            <v>4.7329999999999997</v>
          </cell>
          <cell r="EH244">
            <v>0</v>
          </cell>
          <cell r="EI244">
            <v>100</v>
          </cell>
          <cell r="EJ244">
            <v>4.7329999999999997</v>
          </cell>
          <cell r="EK244">
            <v>24</v>
          </cell>
          <cell r="EL244">
            <v>80.28</v>
          </cell>
          <cell r="EM244">
            <v>0</v>
          </cell>
          <cell r="EO244" t="str">
            <v>HWKM78004</v>
          </cell>
          <cell r="EP244">
            <v>5</v>
          </cell>
          <cell r="EQ244">
            <v>0</v>
          </cell>
          <cell r="ER244">
            <v>100</v>
          </cell>
          <cell r="ES244">
            <v>5</v>
          </cell>
          <cell r="ET244">
            <v>24</v>
          </cell>
          <cell r="EU244">
            <v>79.17</v>
          </cell>
          <cell r="EV244">
            <v>0</v>
          </cell>
          <cell r="EX244" t="str">
            <v>HWKM78004</v>
          </cell>
          <cell r="EY244">
            <v>0</v>
          </cell>
          <cell r="FB244">
            <v>0</v>
          </cell>
          <cell r="FC244">
            <v>0</v>
          </cell>
          <cell r="FD244">
            <v>100</v>
          </cell>
          <cell r="FE244">
            <v>0</v>
          </cell>
          <cell r="FG244" t="str">
            <v>HWKM78004</v>
          </cell>
          <cell r="FH244">
            <v>1.167</v>
          </cell>
          <cell r="FI244">
            <v>100</v>
          </cell>
          <cell r="FJ244">
            <v>0</v>
          </cell>
          <cell r="FK244">
            <v>1.167</v>
          </cell>
          <cell r="FL244">
            <v>24</v>
          </cell>
          <cell r="FM244">
            <v>95.14</v>
          </cell>
          <cell r="FN244">
            <v>0</v>
          </cell>
          <cell r="FP244" t="str">
            <v>HWKM78004</v>
          </cell>
          <cell r="FQ244">
            <v>0</v>
          </cell>
          <cell r="FT244">
            <v>0</v>
          </cell>
          <cell r="FU244">
            <v>24</v>
          </cell>
          <cell r="FV244">
            <v>100</v>
          </cell>
          <cell r="FW244">
            <v>0</v>
          </cell>
          <cell r="FY244" t="str">
            <v>HWKM78004</v>
          </cell>
          <cell r="FZ244">
            <v>0.33300000000000002</v>
          </cell>
          <cell r="GA244">
            <v>0</v>
          </cell>
          <cell r="GB244">
            <v>100</v>
          </cell>
          <cell r="GC244">
            <v>0.33300000000000002</v>
          </cell>
          <cell r="GD244">
            <v>24</v>
          </cell>
          <cell r="GE244">
            <v>98.61</v>
          </cell>
          <cell r="GF244">
            <v>0</v>
          </cell>
          <cell r="GH244" t="str">
            <v>HWKM78004</v>
          </cell>
          <cell r="GI244">
            <v>0.217</v>
          </cell>
          <cell r="GJ244">
            <v>0</v>
          </cell>
          <cell r="GK244">
            <v>100</v>
          </cell>
          <cell r="GL244">
            <v>0.217</v>
          </cell>
          <cell r="GM244">
            <v>24</v>
          </cell>
          <cell r="GN244">
            <v>99.1</v>
          </cell>
          <cell r="GO244">
            <v>0</v>
          </cell>
          <cell r="GQ244" t="str">
            <v>HWKM78004</v>
          </cell>
          <cell r="GR244">
            <v>0</v>
          </cell>
          <cell r="GU244">
            <v>0</v>
          </cell>
          <cell r="GV244">
            <v>0</v>
          </cell>
          <cell r="GW244">
            <v>100</v>
          </cell>
          <cell r="GX244">
            <v>0</v>
          </cell>
          <cell r="GZ244" t="str">
            <v>HWKM78004</v>
          </cell>
          <cell r="HA244">
            <v>0</v>
          </cell>
          <cell r="HD244">
            <v>0</v>
          </cell>
          <cell r="HE244">
            <v>0</v>
          </cell>
          <cell r="HF244">
            <v>100</v>
          </cell>
          <cell r="HG244">
            <v>0</v>
          </cell>
          <cell r="HI244" t="str">
            <v>HWKM78004</v>
          </cell>
          <cell r="HJ244">
            <v>0</v>
          </cell>
          <cell r="HM244">
            <v>0</v>
          </cell>
          <cell r="HN244">
            <v>0</v>
          </cell>
          <cell r="HO244">
            <v>100</v>
          </cell>
          <cell r="HP244">
            <v>0</v>
          </cell>
          <cell r="HR244" t="str">
            <v>HWKM78004</v>
          </cell>
          <cell r="HS244">
            <v>0</v>
          </cell>
          <cell r="HV244">
            <v>0</v>
          </cell>
          <cell r="HW244">
            <v>0</v>
          </cell>
          <cell r="HX244">
            <v>100</v>
          </cell>
          <cell r="HY244">
            <v>0</v>
          </cell>
          <cell r="IA244" t="str">
            <v>HWKM78004</v>
          </cell>
          <cell r="IB244">
            <v>0</v>
          </cell>
          <cell r="IE244">
            <v>0</v>
          </cell>
          <cell r="IF244">
            <v>0</v>
          </cell>
          <cell r="IG244">
            <v>100</v>
          </cell>
          <cell r="IH244">
            <v>0</v>
          </cell>
          <cell r="IJ244" t="str">
            <v>HWKM78004</v>
          </cell>
          <cell r="IK244">
            <v>0</v>
          </cell>
          <cell r="IN244">
            <v>0</v>
          </cell>
          <cell r="IO244">
            <v>0</v>
          </cell>
          <cell r="IP244">
            <v>100</v>
          </cell>
          <cell r="IQ244">
            <v>0</v>
          </cell>
        </row>
        <row r="245">
          <cell r="A245" t="str">
            <v>LBPT70005</v>
          </cell>
          <cell r="B245">
            <v>0</v>
          </cell>
          <cell r="E245">
            <v>0</v>
          </cell>
          <cell r="F245">
            <v>0</v>
          </cell>
          <cell r="G245">
            <v>100</v>
          </cell>
          <cell r="H245">
            <v>0</v>
          </cell>
          <cell r="J245" t="str">
            <v>LBPT70005</v>
          </cell>
          <cell r="K245">
            <v>0</v>
          </cell>
          <cell r="N245">
            <v>0</v>
          </cell>
          <cell r="O245">
            <v>0</v>
          </cell>
          <cell r="P245">
            <v>100</v>
          </cell>
          <cell r="Q245">
            <v>0</v>
          </cell>
          <cell r="S245" t="str">
            <v>LBPT70005</v>
          </cell>
          <cell r="T245">
            <v>0</v>
          </cell>
          <cell r="W245">
            <v>0</v>
          </cell>
          <cell r="X245">
            <v>0</v>
          </cell>
          <cell r="Y245">
            <v>100</v>
          </cell>
          <cell r="Z245">
            <v>0</v>
          </cell>
          <cell r="AB245" t="str">
            <v>LBPT70005</v>
          </cell>
          <cell r="AC245">
            <v>0</v>
          </cell>
          <cell r="AF245">
            <v>0</v>
          </cell>
          <cell r="AG245">
            <v>0</v>
          </cell>
          <cell r="AH245">
            <v>100</v>
          </cell>
          <cell r="AI245">
            <v>0</v>
          </cell>
          <cell r="AK245" t="str">
            <v>LBPT70005</v>
          </cell>
          <cell r="AL245">
            <v>0</v>
          </cell>
          <cell r="AO245">
            <v>0</v>
          </cell>
          <cell r="AP245">
            <v>0</v>
          </cell>
          <cell r="AQ245">
            <v>100</v>
          </cell>
          <cell r="AR245">
            <v>0</v>
          </cell>
          <cell r="AT245" t="str">
            <v>LBPT70005</v>
          </cell>
          <cell r="AU245">
            <v>0</v>
          </cell>
          <cell r="AX245">
            <v>0</v>
          </cell>
          <cell r="AY245">
            <v>0</v>
          </cell>
          <cell r="AZ245">
            <v>100</v>
          </cell>
          <cell r="BA245">
            <v>0</v>
          </cell>
          <cell r="BC245" t="str">
            <v>LBPT70005</v>
          </cell>
          <cell r="BD245">
            <v>0</v>
          </cell>
          <cell r="BG245">
            <v>0</v>
          </cell>
          <cell r="BH245">
            <v>0</v>
          </cell>
          <cell r="BI245">
            <v>100</v>
          </cell>
          <cell r="BJ245">
            <v>0</v>
          </cell>
          <cell r="BL245" t="str">
            <v>LBPT70005</v>
          </cell>
          <cell r="BM245">
            <v>0</v>
          </cell>
          <cell r="BP245">
            <v>0</v>
          </cell>
          <cell r="BQ245">
            <v>0</v>
          </cell>
          <cell r="BR245">
            <v>100</v>
          </cell>
          <cell r="BS245">
            <v>0</v>
          </cell>
          <cell r="BU245" t="str">
            <v>LBPT70005</v>
          </cell>
          <cell r="BV245">
            <v>0</v>
          </cell>
          <cell r="BY245">
            <v>0</v>
          </cell>
          <cell r="BZ245">
            <v>0</v>
          </cell>
          <cell r="CA245">
            <v>100</v>
          </cell>
          <cell r="CB245">
            <v>0</v>
          </cell>
          <cell r="CD245" t="str">
            <v>LBPT70005</v>
          </cell>
          <cell r="CE245">
            <v>0</v>
          </cell>
          <cell r="CH245">
            <v>0</v>
          </cell>
          <cell r="CI245">
            <v>0</v>
          </cell>
          <cell r="CJ245">
            <v>100</v>
          </cell>
          <cell r="CK245">
            <v>0</v>
          </cell>
          <cell r="CM245" t="str">
            <v>LBPT70005</v>
          </cell>
          <cell r="CN245">
            <v>0</v>
          </cell>
          <cell r="CQ245">
            <v>0</v>
          </cell>
          <cell r="CR245">
            <v>0</v>
          </cell>
          <cell r="CS245">
            <v>100</v>
          </cell>
          <cell r="CT245">
            <v>0</v>
          </cell>
          <cell r="CV245" t="str">
            <v>LBPT70005</v>
          </cell>
          <cell r="CW245">
            <v>0</v>
          </cell>
          <cell r="CZ245">
            <v>0</v>
          </cell>
          <cell r="DA245">
            <v>0</v>
          </cell>
          <cell r="DB245">
            <v>100</v>
          </cell>
          <cell r="DC245">
            <v>0</v>
          </cell>
          <cell r="DE245" t="str">
            <v>LBPT70005</v>
          </cell>
          <cell r="DF245">
            <v>0</v>
          </cell>
          <cell r="DI245">
            <v>0</v>
          </cell>
          <cell r="DJ245">
            <v>0</v>
          </cell>
          <cell r="DK245">
            <v>100</v>
          </cell>
          <cell r="DN245" t="str">
            <v>LBPT70005</v>
          </cell>
          <cell r="DO245">
            <v>0</v>
          </cell>
          <cell r="DR245">
            <v>0</v>
          </cell>
          <cell r="DS245">
            <v>0</v>
          </cell>
          <cell r="DT245">
            <v>100</v>
          </cell>
          <cell r="DU245">
            <v>0</v>
          </cell>
          <cell r="DW245" t="str">
            <v>LBPT70005</v>
          </cell>
          <cell r="DX245">
            <v>0</v>
          </cell>
          <cell r="EA245">
            <v>0</v>
          </cell>
          <cell r="EB245">
            <v>0</v>
          </cell>
          <cell r="EC245">
            <v>100</v>
          </cell>
          <cell r="ED245">
            <v>0</v>
          </cell>
          <cell r="EF245" t="str">
            <v>LBPT70005</v>
          </cell>
          <cell r="EG245">
            <v>0</v>
          </cell>
          <cell r="EJ245">
            <v>0</v>
          </cell>
          <cell r="EK245">
            <v>0</v>
          </cell>
          <cell r="EL245">
            <v>100</v>
          </cell>
          <cell r="EM245">
            <v>0</v>
          </cell>
          <cell r="EO245" t="str">
            <v>LBPT70005</v>
          </cell>
          <cell r="EP245">
            <v>0</v>
          </cell>
          <cell r="ES245">
            <v>0</v>
          </cell>
          <cell r="ET245">
            <v>0</v>
          </cell>
          <cell r="EU245">
            <v>100</v>
          </cell>
          <cell r="EV245">
            <v>0</v>
          </cell>
          <cell r="EX245" t="str">
            <v>LBPT70005</v>
          </cell>
          <cell r="EY245">
            <v>0</v>
          </cell>
          <cell r="FB245">
            <v>0</v>
          </cell>
          <cell r="FC245">
            <v>0</v>
          </cell>
          <cell r="FD245">
            <v>100</v>
          </cell>
          <cell r="FE245">
            <v>0</v>
          </cell>
          <cell r="FG245" t="str">
            <v>LBPT70005</v>
          </cell>
          <cell r="FH245">
            <v>0</v>
          </cell>
          <cell r="FK245">
            <v>0</v>
          </cell>
          <cell r="FL245">
            <v>0</v>
          </cell>
          <cell r="FM245">
            <v>100</v>
          </cell>
          <cell r="FN245">
            <v>0</v>
          </cell>
          <cell r="FP245" t="str">
            <v>LBPT70005</v>
          </cell>
          <cell r="FQ245">
            <v>0</v>
          </cell>
          <cell r="FT245">
            <v>0</v>
          </cell>
          <cell r="FU245">
            <v>0</v>
          </cell>
          <cell r="FV245">
            <v>100</v>
          </cell>
          <cell r="FW245">
            <v>0</v>
          </cell>
          <cell r="FY245" t="str">
            <v>LBPT70005</v>
          </cell>
          <cell r="FZ245">
            <v>0</v>
          </cell>
          <cell r="GC245">
            <v>0</v>
          </cell>
          <cell r="GD245">
            <v>0</v>
          </cell>
          <cell r="GE245">
            <v>100</v>
          </cell>
          <cell r="GF245">
            <v>0</v>
          </cell>
          <cell r="GH245" t="str">
            <v>LBPT70005</v>
          </cell>
          <cell r="GI245">
            <v>0</v>
          </cell>
          <cell r="GL245">
            <v>0</v>
          </cell>
          <cell r="GM245">
            <v>0</v>
          </cell>
          <cell r="GN245">
            <v>100</v>
          </cell>
          <cell r="GO245">
            <v>0</v>
          </cell>
          <cell r="GQ245" t="str">
            <v>LBPT70005</v>
          </cell>
          <cell r="GR245">
            <v>0</v>
          </cell>
          <cell r="GU245">
            <v>0</v>
          </cell>
          <cell r="GV245">
            <v>0</v>
          </cell>
          <cell r="GW245">
            <v>100</v>
          </cell>
          <cell r="GX245">
            <v>0</v>
          </cell>
          <cell r="GZ245" t="str">
            <v>LBPT70005</v>
          </cell>
          <cell r="HA245">
            <v>0</v>
          </cell>
          <cell r="HD245">
            <v>0</v>
          </cell>
          <cell r="HE245">
            <v>0</v>
          </cell>
          <cell r="HF245">
            <v>100</v>
          </cell>
          <cell r="HG245">
            <v>0</v>
          </cell>
          <cell r="HI245" t="str">
            <v>LBPT70005</v>
          </cell>
          <cell r="HJ245">
            <v>0</v>
          </cell>
          <cell r="HM245">
            <v>0</v>
          </cell>
          <cell r="HN245">
            <v>0</v>
          </cell>
          <cell r="HO245">
            <v>100</v>
          </cell>
          <cell r="HP245">
            <v>0</v>
          </cell>
          <cell r="HR245" t="str">
            <v>LBPT70005</v>
          </cell>
          <cell r="HS245">
            <v>0</v>
          </cell>
          <cell r="HV245">
            <v>0</v>
          </cell>
          <cell r="HW245">
            <v>0</v>
          </cell>
          <cell r="HX245">
            <v>100</v>
          </cell>
          <cell r="HY245">
            <v>0</v>
          </cell>
          <cell r="IA245" t="str">
            <v>LBPT70005</v>
          </cell>
          <cell r="IB245">
            <v>0</v>
          </cell>
          <cell r="IE245">
            <v>0</v>
          </cell>
          <cell r="IF245">
            <v>0</v>
          </cell>
          <cell r="IG245">
            <v>100</v>
          </cell>
          <cell r="IH245">
            <v>0</v>
          </cell>
          <cell r="IJ245" t="str">
            <v>LBPT70005</v>
          </cell>
          <cell r="IK245">
            <v>0</v>
          </cell>
          <cell r="IN245">
            <v>0</v>
          </cell>
          <cell r="IO245">
            <v>0</v>
          </cell>
          <cell r="IP245">
            <v>100</v>
          </cell>
          <cell r="IQ245">
            <v>0</v>
          </cell>
        </row>
        <row r="246">
          <cell r="A246" t="str">
            <v>LVRT393</v>
          </cell>
          <cell r="B246">
            <v>0</v>
          </cell>
          <cell r="E246">
            <v>0</v>
          </cell>
          <cell r="F246">
            <v>0</v>
          </cell>
          <cell r="G246">
            <v>100</v>
          </cell>
          <cell r="H246">
            <v>0</v>
          </cell>
          <cell r="J246" t="str">
            <v>LVRT393</v>
          </cell>
          <cell r="K246">
            <v>0</v>
          </cell>
          <cell r="N246">
            <v>0</v>
          </cell>
          <cell r="O246">
            <v>0</v>
          </cell>
          <cell r="P246">
            <v>100</v>
          </cell>
          <cell r="Q246">
            <v>0</v>
          </cell>
          <cell r="S246" t="str">
            <v>LVRT393</v>
          </cell>
          <cell r="T246">
            <v>0</v>
          </cell>
          <cell r="W246">
            <v>0</v>
          </cell>
          <cell r="X246">
            <v>0</v>
          </cell>
          <cell r="Y246">
            <v>100</v>
          </cell>
          <cell r="Z246">
            <v>0</v>
          </cell>
          <cell r="AB246" t="str">
            <v>LVRT393</v>
          </cell>
          <cell r="AC246">
            <v>0</v>
          </cell>
          <cell r="AF246">
            <v>0</v>
          </cell>
          <cell r="AG246">
            <v>0</v>
          </cell>
          <cell r="AH246">
            <v>100</v>
          </cell>
          <cell r="AI246">
            <v>0</v>
          </cell>
          <cell r="AK246" t="str">
            <v>LVRT393</v>
          </cell>
          <cell r="AL246">
            <v>0</v>
          </cell>
          <cell r="AO246">
            <v>0</v>
          </cell>
          <cell r="AP246">
            <v>0</v>
          </cell>
          <cell r="AQ246">
            <v>100</v>
          </cell>
          <cell r="AR246">
            <v>0</v>
          </cell>
          <cell r="AT246" t="str">
            <v>LVRT393</v>
          </cell>
          <cell r="AU246">
            <v>0</v>
          </cell>
          <cell r="AX246">
            <v>0</v>
          </cell>
          <cell r="AY246">
            <v>0</v>
          </cell>
          <cell r="AZ246">
            <v>100</v>
          </cell>
          <cell r="BA246">
            <v>0</v>
          </cell>
          <cell r="BC246" t="str">
            <v>LVRT393</v>
          </cell>
          <cell r="BD246">
            <v>0</v>
          </cell>
          <cell r="BG246">
            <v>0</v>
          </cell>
          <cell r="BH246">
            <v>0</v>
          </cell>
          <cell r="BI246">
            <v>100</v>
          </cell>
          <cell r="BJ246">
            <v>0</v>
          </cell>
          <cell r="BL246" t="str">
            <v>LVRT393</v>
          </cell>
          <cell r="BM246">
            <v>0</v>
          </cell>
          <cell r="BP246">
            <v>0</v>
          </cell>
          <cell r="BQ246">
            <v>0</v>
          </cell>
          <cell r="BR246">
            <v>100</v>
          </cell>
          <cell r="BS246">
            <v>0</v>
          </cell>
          <cell r="BU246" t="str">
            <v>LVRT393</v>
          </cell>
          <cell r="BV246">
            <v>0</v>
          </cell>
          <cell r="BY246">
            <v>0</v>
          </cell>
          <cell r="BZ246">
            <v>0</v>
          </cell>
          <cell r="CA246">
            <v>100</v>
          </cell>
          <cell r="CB246">
            <v>0</v>
          </cell>
          <cell r="CD246" t="str">
            <v>LVRT393</v>
          </cell>
          <cell r="CE246">
            <v>0</v>
          </cell>
          <cell r="CH246">
            <v>0</v>
          </cell>
          <cell r="CI246">
            <v>0</v>
          </cell>
          <cell r="CJ246">
            <v>100</v>
          </cell>
          <cell r="CK246">
            <v>0</v>
          </cell>
          <cell r="CM246" t="str">
            <v>LVRT393</v>
          </cell>
          <cell r="CN246">
            <v>0</v>
          </cell>
          <cell r="CQ246">
            <v>0</v>
          </cell>
          <cell r="CR246">
            <v>0</v>
          </cell>
          <cell r="CS246">
            <v>100</v>
          </cell>
          <cell r="CT246">
            <v>0</v>
          </cell>
          <cell r="CV246" t="str">
            <v>LVRT393</v>
          </cell>
          <cell r="CW246">
            <v>0</v>
          </cell>
          <cell r="CZ246">
            <v>0</v>
          </cell>
          <cell r="DA246">
            <v>0</v>
          </cell>
          <cell r="DB246">
            <v>100</v>
          </cell>
          <cell r="DC246">
            <v>0</v>
          </cell>
          <cell r="DE246" t="str">
            <v>LVRT393</v>
          </cell>
          <cell r="DF246">
            <v>0</v>
          </cell>
          <cell r="DI246">
            <v>0</v>
          </cell>
          <cell r="DJ246">
            <v>0</v>
          </cell>
          <cell r="DK246">
            <v>100</v>
          </cell>
          <cell r="DN246" t="str">
            <v>LVRT393</v>
          </cell>
          <cell r="DO246">
            <v>0</v>
          </cell>
          <cell r="DR246">
            <v>0</v>
          </cell>
          <cell r="DS246">
            <v>0</v>
          </cell>
          <cell r="DT246">
            <v>100</v>
          </cell>
          <cell r="DU246">
            <v>0</v>
          </cell>
          <cell r="DW246" t="str">
            <v>LVRT393</v>
          </cell>
          <cell r="DX246">
            <v>0</v>
          </cell>
          <cell r="EA246">
            <v>0</v>
          </cell>
          <cell r="EB246">
            <v>0</v>
          </cell>
          <cell r="EC246">
            <v>100</v>
          </cell>
          <cell r="ED246">
            <v>0</v>
          </cell>
          <cell r="EF246" t="str">
            <v>LVRT393</v>
          </cell>
          <cell r="EG246">
            <v>0</v>
          </cell>
          <cell r="EJ246">
            <v>0</v>
          </cell>
          <cell r="EK246">
            <v>0</v>
          </cell>
          <cell r="EL246">
            <v>100</v>
          </cell>
          <cell r="EM246">
            <v>0</v>
          </cell>
          <cell r="EO246" t="str">
            <v>LVRT393</v>
          </cell>
          <cell r="EP246">
            <v>0</v>
          </cell>
          <cell r="ES246">
            <v>0</v>
          </cell>
          <cell r="ET246">
            <v>0</v>
          </cell>
          <cell r="EU246">
            <v>100</v>
          </cell>
          <cell r="EV246">
            <v>0</v>
          </cell>
          <cell r="EX246" t="str">
            <v>LVRT393</v>
          </cell>
          <cell r="EY246">
            <v>0</v>
          </cell>
          <cell r="FB246">
            <v>0</v>
          </cell>
          <cell r="FC246">
            <v>0</v>
          </cell>
          <cell r="FD246">
            <v>100</v>
          </cell>
          <cell r="FE246">
            <v>0</v>
          </cell>
          <cell r="FG246" t="str">
            <v>LVRT393</v>
          </cell>
          <cell r="FH246">
            <v>0</v>
          </cell>
          <cell r="FK246">
            <v>0</v>
          </cell>
          <cell r="FL246">
            <v>0</v>
          </cell>
          <cell r="FM246">
            <v>100</v>
          </cell>
          <cell r="FN246">
            <v>0</v>
          </cell>
          <cell r="FP246" t="str">
            <v>LVRT393</v>
          </cell>
          <cell r="FQ246">
            <v>0</v>
          </cell>
          <cell r="FT246">
            <v>0</v>
          </cell>
          <cell r="FU246">
            <v>0</v>
          </cell>
          <cell r="FV246">
            <v>100</v>
          </cell>
          <cell r="FW246">
            <v>0</v>
          </cell>
          <cell r="FY246" t="str">
            <v>LVRT393</v>
          </cell>
          <cell r="FZ246">
            <v>0</v>
          </cell>
          <cell r="GC246">
            <v>0</v>
          </cell>
          <cell r="GD246">
            <v>0</v>
          </cell>
          <cell r="GE246">
            <v>100</v>
          </cell>
          <cell r="GF246">
            <v>0</v>
          </cell>
          <cell r="GH246" t="str">
            <v>LVRT393</v>
          </cell>
          <cell r="GI246">
            <v>0</v>
          </cell>
          <cell r="GL246">
            <v>0</v>
          </cell>
          <cell r="GM246">
            <v>0</v>
          </cell>
          <cell r="GN246">
            <v>100</v>
          </cell>
          <cell r="GO246">
            <v>0</v>
          </cell>
          <cell r="GQ246" t="str">
            <v>LVRT393</v>
          </cell>
          <cell r="GR246">
            <v>0</v>
          </cell>
          <cell r="GU246">
            <v>0</v>
          </cell>
          <cell r="GV246">
            <v>0</v>
          </cell>
          <cell r="GW246">
            <v>100</v>
          </cell>
          <cell r="GX246">
            <v>0</v>
          </cell>
          <cell r="GZ246" t="str">
            <v>LVRT393</v>
          </cell>
          <cell r="HA246">
            <v>0</v>
          </cell>
          <cell r="HD246">
            <v>0</v>
          </cell>
          <cell r="HE246">
            <v>0</v>
          </cell>
          <cell r="HF246">
            <v>100</v>
          </cell>
          <cell r="HG246">
            <v>0</v>
          </cell>
          <cell r="HI246" t="str">
            <v>LVRT393</v>
          </cell>
          <cell r="HJ246">
            <v>0</v>
          </cell>
          <cell r="HM246">
            <v>0</v>
          </cell>
          <cell r="HN246">
            <v>0</v>
          </cell>
          <cell r="HO246">
            <v>100</v>
          </cell>
          <cell r="HP246">
            <v>0</v>
          </cell>
          <cell r="HR246" t="str">
            <v>LVRT393</v>
          </cell>
          <cell r="HS246">
            <v>0</v>
          </cell>
          <cell r="HV246">
            <v>0</v>
          </cell>
          <cell r="HW246">
            <v>0</v>
          </cell>
          <cell r="HX246">
            <v>100</v>
          </cell>
          <cell r="HY246">
            <v>0</v>
          </cell>
          <cell r="IA246" t="str">
            <v>LVRT393</v>
          </cell>
          <cell r="IB246">
            <v>0</v>
          </cell>
          <cell r="IE246">
            <v>0</v>
          </cell>
          <cell r="IF246">
            <v>0</v>
          </cell>
          <cell r="IG246">
            <v>100</v>
          </cell>
          <cell r="IH246">
            <v>0</v>
          </cell>
          <cell r="IJ246" t="str">
            <v>LVRT393</v>
          </cell>
          <cell r="IK246">
            <v>0</v>
          </cell>
          <cell r="IN246">
            <v>0</v>
          </cell>
          <cell r="IO246">
            <v>0</v>
          </cell>
          <cell r="IP246">
            <v>100</v>
          </cell>
          <cell r="IQ246">
            <v>0</v>
          </cell>
        </row>
        <row r="247">
          <cell r="A247" t="str">
            <v>MPDA69001</v>
          </cell>
          <cell r="B247">
            <v>0</v>
          </cell>
          <cell r="E247">
            <v>0</v>
          </cell>
          <cell r="F247">
            <v>0</v>
          </cell>
          <cell r="G247">
            <v>100</v>
          </cell>
          <cell r="H247">
            <v>0</v>
          </cell>
          <cell r="J247" t="str">
            <v>MPDA69001</v>
          </cell>
          <cell r="K247">
            <v>0</v>
          </cell>
          <cell r="N247">
            <v>0</v>
          </cell>
          <cell r="O247">
            <v>0</v>
          </cell>
          <cell r="P247">
            <v>100</v>
          </cell>
          <cell r="Q247">
            <v>0</v>
          </cell>
          <cell r="S247" t="str">
            <v>MPDA69001</v>
          </cell>
          <cell r="T247">
            <v>0</v>
          </cell>
          <cell r="W247">
            <v>0</v>
          </cell>
          <cell r="X247">
            <v>0</v>
          </cell>
          <cell r="Y247">
            <v>100</v>
          </cell>
          <cell r="Z247">
            <v>0</v>
          </cell>
          <cell r="AB247" t="str">
            <v>MPDA69001</v>
          </cell>
          <cell r="AC247">
            <v>0</v>
          </cell>
          <cell r="AF247">
            <v>0</v>
          </cell>
          <cell r="AG247">
            <v>0</v>
          </cell>
          <cell r="AH247">
            <v>100</v>
          </cell>
          <cell r="AI247">
            <v>0</v>
          </cell>
          <cell r="AK247" t="str">
            <v>MPDA69001</v>
          </cell>
          <cell r="AL247">
            <v>0</v>
          </cell>
          <cell r="AO247">
            <v>0</v>
          </cell>
          <cell r="AP247">
            <v>0</v>
          </cell>
          <cell r="AQ247">
            <v>100</v>
          </cell>
          <cell r="AR247">
            <v>0</v>
          </cell>
          <cell r="AT247" t="str">
            <v>MPDA69001</v>
          </cell>
          <cell r="AU247">
            <v>0</v>
          </cell>
          <cell r="AX247">
            <v>0</v>
          </cell>
          <cell r="AY247">
            <v>0</v>
          </cell>
          <cell r="AZ247">
            <v>100</v>
          </cell>
          <cell r="BA247">
            <v>0</v>
          </cell>
          <cell r="BC247" t="str">
            <v>MPDA69001</v>
          </cell>
          <cell r="BD247">
            <v>0</v>
          </cell>
          <cell r="BG247">
            <v>0</v>
          </cell>
          <cell r="BH247">
            <v>0</v>
          </cell>
          <cell r="BI247">
            <v>100</v>
          </cell>
          <cell r="BJ247">
            <v>0</v>
          </cell>
          <cell r="BL247" t="str">
            <v>MPDA69001</v>
          </cell>
          <cell r="BM247">
            <v>0</v>
          </cell>
          <cell r="BP247">
            <v>0</v>
          </cell>
          <cell r="BQ247">
            <v>0</v>
          </cell>
          <cell r="BR247">
            <v>100</v>
          </cell>
          <cell r="BS247">
            <v>0</v>
          </cell>
          <cell r="BU247" t="str">
            <v>MPDA69001</v>
          </cell>
          <cell r="BV247">
            <v>0</v>
          </cell>
          <cell r="BY247">
            <v>0</v>
          </cell>
          <cell r="BZ247">
            <v>0</v>
          </cell>
          <cell r="CA247">
            <v>100</v>
          </cell>
          <cell r="CB247">
            <v>0</v>
          </cell>
          <cell r="CD247" t="str">
            <v>MPDA69001</v>
          </cell>
          <cell r="CE247">
            <v>0</v>
          </cell>
          <cell r="CH247">
            <v>0</v>
          </cell>
          <cell r="CI247">
            <v>0</v>
          </cell>
          <cell r="CJ247">
            <v>100</v>
          </cell>
          <cell r="CK247">
            <v>0</v>
          </cell>
          <cell r="CM247" t="str">
            <v>MPDA69001</v>
          </cell>
          <cell r="CN247">
            <v>0</v>
          </cell>
          <cell r="CQ247">
            <v>0</v>
          </cell>
          <cell r="CR247">
            <v>0</v>
          </cell>
          <cell r="CS247">
            <v>100</v>
          </cell>
          <cell r="CT247">
            <v>0</v>
          </cell>
          <cell r="CV247" t="str">
            <v>MPDA69001</v>
          </cell>
          <cell r="CW247">
            <v>0</v>
          </cell>
          <cell r="CZ247">
            <v>0</v>
          </cell>
          <cell r="DA247">
            <v>0</v>
          </cell>
          <cell r="DB247">
            <v>100</v>
          </cell>
          <cell r="DC247">
            <v>0</v>
          </cell>
          <cell r="DE247" t="str">
            <v>MPDA69001</v>
          </cell>
          <cell r="DF247">
            <v>0</v>
          </cell>
          <cell r="DI247">
            <v>0</v>
          </cell>
          <cell r="DJ247">
            <v>0</v>
          </cell>
          <cell r="DK247">
            <v>100</v>
          </cell>
          <cell r="DN247" t="str">
            <v>MPDA69001</v>
          </cell>
          <cell r="DO247">
            <v>0</v>
          </cell>
          <cell r="DR247">
            <v>0</v>
          </cell>
          <cell r="DS247">
            <v>0</v>
          </cell>
          <cell r="DT247">
            <v>100</v>
          </cell>
          <cell r="DU247">
            <v>0</v>
          </cell>
          <cell r="DW247" t="str">
            <v>MPDA69001</v>
          </cell>
          <cell r="DX247">
            <v>0</v>
          </cell>
          <cell r="EA247">
            <v>0</v>
          </cell>
          <cell r="EB247">
            <v>0</v>
          </cell>
          <cell r="EC247">
            <v>100</v>
          </cell>
          <cell r="ED247">
            <v>0</v>
          </cell>
          <cell r="EF247" t="str">
            <v>MPDA69001</v>
          </cell>
          <cell r="EG247">
            <v>0</v>
          </cell>
          <cell r="EJ247">
            <v>0</v>
          </cell>
          <cell r="EK247">
            <v>0</v>
          </cell>
          <cell r="EL247">
            <v>100</v>
          </cell>
          <cell r="EM247">
            <v>0</v>
          </cell>
          <cell r="EO247" t="str">
            <v>MPDA69001</v>
          </cell>
          <cell r="EP247">
            <v>0</v>
          </cell>
          <cell r="ES247">
            <v>0</v>
          </cell>
          <cell r="ET247">
            <v>0</v>
          </cell>
          <cell r="EU247">
            <v>100</v>
          </cell>
          <cell r="EV247">
            <v>0</v>
          </cell>
          <cell r="EX247" t="str">
            <v>MPDA69001</v>
          </cell>
          <cell r="EY247">
            <v>0</v>
          </cell>
          <cell r="FB247">
            <v>0</v>
          </cell>
          <cell r="FC247">
            <v>0</v>
          </cell>
          <cell r="FD247">
            <v>100</v>
          </cell>
          <cell r="FE247">
            <v>0</v>
          </cell>
          <cell r="FG247" t="str">
            <v>MPDA69001</v>
          </cell>
          <cell r="FH247">
            <v>0</v>
          </cell>
          <cell r="FK247">
            <v>0</v>
          </cell>
          <cell r="FL247">
            <v>0</v>
          </cell>
          <cell r="FM247">
            <v>100</v>
          </cell>
          <cell r="FN247">
            <v>0</v>
          </cell>
          <cell r="FP247" t="str">
            <v>MPDA69001</v>
          </cell>
          <cell r="FQ247">
            <v>0</v>
          </cell>
          <cell r="FT247">
            <v>0</v>
          </cell>
          <cell r="FU247">
            <v>0</v>
          </cell>
          <cell r="FV247">
            <v>100</v>
          </cell>
          <cell r="FW247">
            <v>0</v>
          </cell>
          <cell r="FY247" t="str">
            <v>MPDA69001</v>
          </cell>
          <cell r="FZ247">
            <v>0</v>
          </cell>
          <cell r="GC247">
            <v>0</v>
          </cell>
          <cell r="GD247">
            <v>0</v>
          </cell>
          <cell r="GE247">
            <v>100</v>
          </cell>
          <cell r="GF247">
            <v>0</v>
          </cell>
          <cell r="GH247" t="str">
            <v>MPDA69001</v>
          </cell>
          <cell r="GI247">
            <v>0</v>
          </cell>
          <cell r="GL247">
            <v>0</v>
          </cell>
          <cell r="GM247">
            <v>0</v>
          </cell>
          <cell r="GN247">
            <v>100</v>
          </cell>
          <cell r="GO247">
            <v>0</v>
          </cell>
          <cell r="GQ247" t="str">
            <v>MPDA69001</v>
          </cell>
          <cell r="GR247">
            <v>0</v>
          </cell>
          <cell r="GU247">
            <v>0</v>
          </cell>
          <cell r="GV247">
            <v>0</v>
          </cell>
          <cell r="GW247">
            <v>100</v>
          </cell>
          <cell r="GX247">
            <v>0</v>
          </cell>
          <cell r="GZ247" t="str">
            <v>MPDA69001</v>
          </cell>
          <cell r="HA247">
            <v>0</v>
          </cell>
          <cell r="HD247">
            <v>0</v>
          </cell>
          <cell r="HE247">
            <v>0</v>
          </cell>
          <cell r="HF247">
            <v>100</v>
          </cell>
          <cell r="HG247">
            <v>0</v>
          </cell>
          <cell r="HI247" t="str">
            <v>MPDA69001</v>
          </cell>
          <cell r="HJ247">
            <v>0</v>
          </cell>
          <cell r="HM247">
            <v>0</v>
          </cell>
          <cell r="HN247">
            <v>0</v>
          </cell>
          <cell r="HO247">
            <v>100</v>
          </cell>
          <cell r="HP247">
            <v>0</v>
          </cell>
          <cell r="HR247" t="str">
            <v>MPDA69001</v>
          </cell>
          <cell r="HS247">
            <v>0</v>
          </cell>
          <cell r="HV247">
            <v>0</v>
          </cell>
          <cell r="HW247">
            <v>0</v>
          </cell>
          <cell r="HX247">
            <v>100</v>
          </cell>
          <cell r="HY247">
            <v>0</v>
          </cell>
          <cell r="IA247" t="str">
            <v>MPDA69001</v>
          </cell>
          <cell r="IB247">
            <v>0</v>
          </cell>
          <cell r="IE247">
            <v>0</v>
          </cell>
          <cell r="IF247">
            <v>0</v>
          </cell>
          <cell r="IG247">
            <v>100</v>
          </cell>
          <cell r="IH247">
            <v>0</v>
          </cell>
          <cell r="IJ247" t="str">
            <v>MPDA69001</v>
          </cell>
          <cell r="IK247">
            <v>0</v>
          </cell>
          <cell r="IN247">
            <v>0</v>
          </cell>
          <cell r="IO247">
            <v>0</v>
          </cell>
          <cell r="IP247">
            <v>100</v>
          </cell>
          <cell r="IQ247">
            <v>0</v>
          </cell>
        </row>
        <row r="248">
          <cell r="A248" t="str">
            <v>MPKS15006</v>
          </cell>
          <cell r="B248">
            <v>0</v>
          </cell>
          <cell r="E248">
            <v>0</v>
          </cell>
          <cell r="F248">
            <v>0</v>
          </cell>
          <cell r="G248">
            <v>100</v>
          </cell>
          <cell r="H248">
            <v>0</v>
          </cell>
          <cell r="J248" t="str">
            <v>MPKS15006</v>
          </cell>
          <cell r="K248">
            <v>0</v>
          </cell>
          <cell r="N248">
            <v>0</v>
          </cell>
          <cell r="O248">
            <v>0</v>
          </cell>
          <cell r="P248">
            <v>100</v>
          </cell>
          <cell r="Q248">
            <v>0</v>
          </cell>
          <cell r="S248" t="str">
            <v>MPKS15006</v>
          </cell>
          <cell r="T248">
            <v>0</v>
          </cell>
          <cell r="W248">
            <v>0</v>
          </cell>
          <cell r="X248">
            <v>0</v>
          </cell>
          <cell r="Y248">
            <v>100</v>
          </cell>
          <cell r="Z248">
            <v>0</v>
          </cell>
          <cell r="AB248" t="str">
            <v>MPKS15006</v>
          </cell>
          <cell r="AC248">
            <v>0</v>
          </cell>
          <cell r="AF248">
            <v>0</v>
          </cell>
          <cell r="AG248">
            <v>0</v>
          </cell>
          <cell r="AH248">
            <v>100</v>
          </cell>
          <cell r="AI248">
            <v>0</v>
          </cell>
          <cell r="AK248" t="str">
            <v>MPKS15006</v>
          </cell>
          <cell r="AL248">
            <v>0</v>
          </cell>
          <cell r="AO248">
            <v>0</v>
          </cell>
          <cell r="AP248">
            <v>0</v>
          </cell>
          <cell r="AQ248">
            <v>100</v>
          </cell>
          <cell r="AR248">
            <v>0</v>
          </cell>
          <cell r="AT248" t="str">
            <v>MPKS15006</v>
          </cell>
          <cell r="AU248">
            <v>0</v>
          </cell>
          <cell r="AX248">
            <v>0</v>
          </cell>
          <cell r="AY248">
            <v>0</v>
          </cell>
          <cell r="AZ248">
            <v>100</v>
          </cell>
          <cell r="BA248">
            <v>0</v>
          </cell>
          <cell r="BC248" t="str">
            <v>MPKS15006</v>
          </cell>
          <cell r="BD248">
            <v>2.4169999999999998</v>
          </cell>
          <cell r="BE248">
            <v>0</v>
          </cell>
          <cell r="BF248">
            <v>100</v>
          </cell>
          <cell r="BG248">
            <v>2.4169999999999998</v>
          </cell>
          <cell r="BH248">
            <v>7.7670000000000003</v>
          </cell>
          <cell r="BI248">
            <v>89.93</v>
          </cell>
          <cell r="BJ248">
            <v>2.42</v>
          </cell>
          <cell r="BL248" t="str">
            <v>MPKS15006</v>
          </cell>
          <cell r="BM248">
            <v>0</v>
          </cell>
          <cell r="BP248">
            <v>0</v>
          </cell>
          <cell r="BQ248">
            <v>0</v>
          </cell>
          <cell r="BR248">
            <v>100</v>
          </cell>
          <cell r="BS248">
            <v>0</v>
          </cell>
          <cell r="BU248" t="str">
            <v>MPKS15006</v>
          </cell>
          <cell r="BV248">
            <v>0</v>
          </cell>
          <cell r="BY248">
            <v>0</v>
          </cell>
          <cell r="BZ248">
            <v>3.867</v>
          </cell>
          <cell r="CA248">
            <v>100</v>
          </cell>
          <cell r="CB248">
            <v>0</v>
          </cell>
          <cell r="CD248" t="str">
            <v>MPKS15006</v>
          </cell>
          <cell r="CE248">
            <v>0</v>
          </cell>
          <cell r="CH248">
            <v>0</v>
          </cell>
          <cell r="CI248">
            <v>0</v>
          </cell>
          <cell r="CJ248">
            <v>100</v>
          </cell>
          <cell r="CK248">
            <v>0</v>
          </cell>
          <cell r="CM248" t="str">
            <v>MPKS15006</v>
          </cell>
          <cell r="CN248">
            <v>0</v>
          </cell>
          <cell r="CQ248">
            <v>0</v>
          </cell>
          <cell r="CR248">
            <v>0</v>
          </cell>
          <cell r="CS248">
            <v>100</v>
          </cell>
          <cell r="CT248">
            <v>0</v>
          </cell>
          <cell r="CV248" t="str">
            <v>MPKS15006</v>
          </cell>
          <cell r="CW248">
            <v>0</v>
          </cell>
          <cell r="CZ248">
            <v>0</v>
          </cell>
          <cell r="DA248">
            <v>0</v>
          </cell>
          <cell r="DB248">
            <v>100</v>
          </cell>
          <cell r="DC248">
            <v>0</v>
          </cell>
          <cell r="DE248" t="str">
            <v>MPKS15006</v>
          </cell>
          <cell r="DF248">
            <v>0</v>
          </cell>
          <cell r="DI248">
            <v>0</v>
          </cell>
          <cell r="DJ248">
            <v>0</v>
          </cell>
          <cell r="DK248">
            <v>100</v>
          </cell>
          <cell r="DN248" t="str">
            <v>MPKS15006</v>
          </cell>
          <cell r="DO248">
            <v>0</v>
          </cell>
          <cell r="DR248">
            <v>0</v>
          </cell>
          <cell r="DS248">
            <v>0</v>
          </cell>
          <cell r="DT248">
            <v>100</v>
          </cell>
          <cell r="DU248">
            <v>0</v>
          </cell>
          <cell r="DW248" t="str">
            <v>MPKS15006</v>
          </cell>
          <cell r="DX248">
            <v>0</v>
          </cell>
          <cell r="EA248">
            <v>0</v>
          </cell>
          <cell r="EB248">
            <v>0</v>
          </cell>
          <cell r="EC248">
            <v>100</v>
          </cell>
          <cell r="ED248">
            <v>0</v>
          </cell>
          <cell r="EF248" t="str">
            <v>MPKS15006</v>
          </cell>
          <cell r="EG248">
            <v>0</v>
          </cell>
          <cell r="EJ248">
            <v>0</v>
          </cell>
          <cell r="EK248">
            <v>0</v>
          </cell>
          <cell r="EL248">
            <v>100</v>
          </cell>
          <cell r="EM248">
            <v>0</v>
          </cell>
          <cell r="EO248" t="str">
            <v>MPKS15006</v>
          </cell>
          <cell r="EP248">
            <v>0</v>
          </cell>
          <cell r="ES248">
            <v>0</v>
          </cell>
          <cell r="ET248">
            <v>0</v>
          </cell>
          <cell r="EU248">
            <v>100</v>
          </cell>
          <cell r="EV248">
            <v>0</v>
          </cell>
          <cell r="EX248" t="str">
            <v>MPKS15006</v>
          </cell>
          <cell r="EY248">
            <v>0</v>
          </cell>
          <cell r="FB248">
            <v>0</v>
          </cell>
          <cell r="FC248">
            <v>0</v>
          </cell>
          <cell r="FD248">
            <v>100</v>
          </cell>
          <cell r="FE248">
            <v>0</v>
          </cell>
          <cell r="FG248" t="str">
            <v>MPKS15006</v>
          </cell>
          <cell r="FH248">
            <v>0</v>
          </cell>
          <cell r="FK248">
            <v>0</v>
          </cell>
          <cell r="FL248">
            <v>0</v>
          </cell>
          <cell r="FM248">
            <v>100</v>
          </cell>
          <cell r="FN248">
            <v>0</v>
          </cell>
          <cell r="FP248" t="str">
            <v>MPKS15006</v>
          </cell>
          <cell r="FQ248">
            <v>0</v>
          </cell>
          <cell r="FT248">
            <v>0</v>
          </cell>
          <cell r="FU248">
            <v>0</v>
          </cell>
          <cell r="FV248">
            <v>100</v>
          </cell>
          <cell r="FW248">
            <v>0</v>
          </cell>
          <cell r="FY248" t="str">
            <v>MPKS15006</v>
          </cell>
          <cell r="FZ248">
            <v>0</v>
          </cell>
          <cell r="GC248">
            <v>0</v>
          </cell>
          <cell r="GD248">
            <v>0</v>
          </cell>
          <cell r="GE248">
            <v>100</v>
          </cell>
          <cell r="GF248">
            <v>0</v>
          </cell>
          <cell r="GH248" t="str">
            <v>MPKS15006</v>
          </cell>
          <cell r="GI248">
            <v>0</v>
          </cell>
          <cell r="GL248">
            <v>0</v>
          </cell>
          <cell r="GM248">
            <v>0</v>
          </cell>
          <cell r="GN248">
            <v>100</v>
          </cell>
          <cell r="GO248">
            <v>0</v>
          </cell>
          <cell r="GQ248" t="str">
            <v>MPKS15006</v>
          </cell>
          <cell r="GR248">
            <v>0</v>
          </cell>
          <cell r="GU248">
            <v>0</v>
          </cell>
          <cell r="GV248">
            <v>0</v>
          </cell>
          <cell r="GW248">
            <v>100</v>
          </cell>
          <cell r="GX248">
            <v>0</v>
          </cell>
          <cell r="GZ248" t="str">
            <v>MPKS15006</v>
          </cell>
          <cell r="HA248">
            <v>0</v>
          </cell>
          <cell r="HD248">
            <v>0</v>
          </cell>
          <cell r="HE248">
            <v>0</v>
          </cell>
          <cell r="HF248">
            <v>100</v>
          </cell>
          <cell r="HG248">
            <v>0</v>
          </cell>
          <cell r="HI248" t="str">
            <v>MPKS15006</v>
          </cell>
          <cell r="HJ248">
            <v>0</v>
          </cell>
          <cell r="HM248">
            <v>0</v>
          </cell>
          <cell r="HN248">
            <v>0</v>
          </cell>
          <cell r="HO248">
            <v>100</v>
          </cell>
          <cell r="HP248">
            <v>0</v>
          </cell>
          <cell r="HR248" t="str">
            <v>MPKS15006</v>
          </cell>
          <cell r="HS248">
            <v>0</v>
          </cell>
          <cell r="HV248">
            <v>0</v>
          </cell>
          <cell r="HW248">
            <v>0</v>
          </cell>
          <cell r="HX248">
            <v>100</v>
          </cell>
          <cell r="HY248">
            <v>0</v>
          </cell>
          <cell r="IA248" t="str">
            <v>MPKS15006</v>
          </cell>
          <cell r="IB248">
            <v>0</v>
          </cell>
          <cell r="IE248">
            <v>0</v>
          </cell>
          <cell r="IF248">
            <v>0</v>
          </cell>
          <cell r="IG248">
            <v>100</v>
          </cell>
          <cell r="IH248">
            <v>0</v>
          </cell>
          <cell r="IJ248" t="str">
            <v>MPKS15006</v>
          </cell>
          <cell r="IK248">
            <v>0</v>
          </cell>
          <cell r="IN248">
            <v>0</v>
          </cell>
          <cell r="IO248">
            <v>0</v>
          </cell>
          <cell r="IP248">
            <v>100</v>
          </cell>
          <cell r="IQ248">
            <v>0</v>
          </cell>
        </row>
        <row r="249">
          <cell r="A249" t="str">
            <v>MPKS15008</v>
          </cell>
          <cell r="B249">
            <v>0</v>
          </cell>
          <cell r="E249">
            <v>0</v>
          </cell>
          <cell r="F249">
            <v>0</v>
          </cell>
          <cell r="G249">
            <v>100</v>
          </cell>
          <cell r="H249">
            <v>0</v>
          </cell>
          <cell r="J249" t="str">
            <v>MPKS15008</v>
          </cell>
          <cell r="K249">
            <v>0</v>
          </cell>
          <cell r="N249">
            <v>0</v>
          </cell>
          <cell r="O249">
            <v>0</v>
          </cell>
          <cell r="P249">
            <v>100</v>
          </cell>
          <cell r="Q249">
            <v>0</v>
          </cell>
          <cell r="S249" t="str">
            <v>MPKS15008</v>
          </cell>
          <cell r="T249">
            <v>0</v>
          </cell>
          <cell r="W249">
            <v>0</v>
          </cell>
          <cell r="X249">
            <v>0</v>
          </cell>
          <cell r="Y249">
            <v>100</v>
          </cell>
          <cell r="Z249">
            <v>0</v>
          </cell>
          <cell r="AB249" t="str">
            <v>MPKS15008</v>
          </cell>
          <cell r="AC249">
            <v>0</v>
          </cell>
          <cell r="AF249">
            <v>0</v>
          </cell>
          <cell r="AG249">
            <v>0</v>
          </cell>
          <cell r="AH249">
            <v>100</v>
          </cell>
          <cell r="AI249">
            <v>0</v>
          </cell>
          <cell r="AK249" t="str">
            <v>MPKS15008</v>
          </cell>
          <cell r="AL249">
            <v>0</v>
          </cell>
          <cell r="AO249">
            <v>0</v>
          </cell>
          <cell r="AP249">
            <v>0</v>
          </cell>
          <cell r="AQ249">
            <v>100</v>
          </cell>
          <cell r="AR249">
            <v>0</v>
          </cell>
          <cell r="AT249" t="str">
            <v>MPKS15008</v>
          </cell>
          <cell r="AU249">
            <v>0</v>
          </cell>
          <cell r="AX249">
            <v>0</v>
          </cell>
          <cell r="AY249">
            <v>0</v>
          </cell>
          <cell r="AZ249">
            <v>100</v>
          </cell>
          <cell r="BA249">
            <v>0</v>
          </cell>
          <cell r="BC249" t="str">
            <v>MPKS15008</v>
          </cell>
          <cell r="BD249">
            <v>0</v>
          </cell>
          <cell r="BG249">
            <v>0</v>
          </cell>
          <cell r="BH249">
            <v>0</v>
          </cell>
          <cell r="BI249">
            <v>100</v>
          </cell>
          <cell r="BJ249">
            <v>0</v>
          </cell>
          <cell r="BL249" t="str">
            <v>MPKS15008</v>
          </cell>
          <cell r="BM249">
            <v>0</v>
          </cell>
          <cell r="BP249">
            <v>0</v>
          </cell>
          <cell r="BQ249">
            <v>0</v>
          </cell>
          <cell r="BR249">
            <v>100</v>
          </cell>
          <cell r="BS249">
            <v>0</v>
          </cell>
          <cell r="BU249" t="str">
            <v>MPKS15008</v>
          </cell>
          <cell r="BV249">
            <v>0</v>
          </cell>
          <cell r="BY249">
            <v>0</v>
          </cell>
          <cell r="BZ249">
            <v>0</v>
          </cell>
          <cell r="CA249">
            <v>100</v>
          </cell>
          <cell r="CB249">
            <v>0</v>
          </cell>
          <cell r="CD249" t="str">
            <v>MPKS15008</v>
          </cell>
          <cell r="CE249">
            <v>0</v>
          </cell>
          <cell r="CH249">
            <v>0</v>
          </cell>
          <cell r="CI249">
            <v>0</v>
          </cell>
          <cell r="CJ249">
            <v>100</v>
          </cell>
          <cell r="CK249">
            <v>0</v>
          </cell>
          <cell r="CM249" t="str">
            <v>MPKS15008</v>
          </cell>
          <cell r="CN249">
            <v>0</v>
          </cell>
          <cell r="CQ249">
            <v>0</v>
          </cell>
          <cell r="CR249">
            <v>0</v>
          </cell>
          <cell r="CS249">
            <v>100</v>
          </cell>
          <cell r="CT249">
            <v>0</v>
          </cell>
          <cell r="CV249" t="str">
            <v>MPKS15008</v>
          </cell>
          <cell r="CW249">
            <v>0</v>
          </cell>
          <cell r="CZ249">
            <v>0</v>
          </cell>
          <cell r="DA249">
            <v>0</v>
          </cell>
          <cell r="DB249">
            <v>100</v>
          </cell>
          <cell r="DC249">
            <v>0</v>
          </cell>
          <cell r="DE249" t="str">
            <v>MPKS15008</v>
          </cell>
          <cell r="DF249">
            <v>0</v>
          </cell>
          <cell r="DI249">
            <v>0</v>
          </cell>
          <cell r="DJ249">
            <v>0</v>
          </cell>
          <cell r="DK249">
            <v>100</v>
          </cell>
          <cell r="DN249" t="str">
            <v>MPKS15008</v>
          </cell>
          <cell r="DO249">
            <v>0</v>
          </cell>
          <cell r="DR249">
            <v>0</v>
          </cell>
          <cell r="DS249">
            <v>0</v>
          </cell>
          <cell r="DT249">
            <v>100</v>
          </cell>
          <cell r="DU249">
            <v>0</v>
          </cell>
          <cell r="DW249" t="str">
            <v>MPKS15008</v>
          </cell>
          <cell r="DX249">
            <v>0</v>
          </cell>
          <cell r="EA249">
            <v>0</v>
          </cell>
          <cell r="EB249">
            <v>0</v>
          </cell>
          <cell r="EC249">
            <v>100</v>
          </cell>
          <cell r="ED249">
            <v>0</v>
          </cell>
          <cell r="EF249" t="str">
            <v>MPKS15008</v>
          </cell>
          <cell r="EG249">
            <v>0</v>
          </cell>
          <cell r="EJ249">
            <v>0</v>
          </cell>
          <cell r="EK249">
            <v>0</v>
          </cell>
          <cell r="EL249">
            <v>100</v>
          </cell>
          <cell r="EM249">
            <v>0</v>
          </cell>
          <cell r="EO249" t="str">
            <v>MPKS15008</v>
          </cell>
          <cell r="EP249">
            <v>0</v>
          </cell>
          <cell r="ES249">
            <v>0</v>
          </cell>
          <cell r="ET249">
            <v>0</v>
          </cell>
          <cell r="EU249">
            <v>100</v>
          </cell>
          <cell r="EV249">
            <v>0</v>
          </cell>
          <cell r="EX249" t="str">
            <v>MPKS15008</v>
          </cell>
          <cell r="EY249">
            <v>0</v>
          </cell>
          <cell r="FB249">
            <v>0</v>
          </cell>
          <cell r="FC249">
            <v>0</v>
          </cell>
          <cell r="FD249">
            <v>100</v>
          </cell>
          <cell r="FE249">
            <v>0</v>
          </cell>
          <cell r="FG249" t="str">
            <v>MPKS15008</v>
          </cell>
          <cell r="FH249">
            <v>0</v>
          </cell>
          <cell r="FK249">
            <v>0</v>
          </cell>
          <cell r="FL249">
            <v>0</v>
          </cell>
          <cell r="FM249">
            <v>100</v>
          </cell>
          <cell r="FN249">
            <v>0</v>
          </cell>
          <cell r="FP249" t="str">
            <v>MPKS15008</v>
          </cell>
          <cell r="FQ249">
            <v>0</v>
          </cell>
          <cell r="FT249">
            <v>0</v>
          </cell>
          <cell r="FU249">
            <v>0</v>
          </cell>
          <cell r="FV249">
            <v>100</v>
          </cell>
          <cell r="FW249">
            <v>0</v>
          </cell>
          <cell r="FY249" t="str">
            <v>MPKS15008</v>
          </cell>
          <cell r="FZ249">
            <v>0</v>
          </cell>
          <cell r="GC249">
            <v>0</v>
          </cell>
          <cell r="GD249">
            <v>0</v>
          </cell>
          <cell r="GE249">
            <v>100</v>
          </cell>
          <cell r="GF249">
            <v>0</v>
          </cell>
          <cell r="GH249" t="str">
            <v>MPKS15008</v>
          </cell>
          <cell r="GI249">
            <v>0</v>
          </cell>
          <cell r="GL249">
            <v>0</v>
          </cell>
          <cell r="GM249">
            <v>0</v>
          </cell>
          <cell r="GN249">
            <v>100</v>
          </cell>
          <cell r="GO249">
            <v>0</v>
          </cell>
          <cell r="GQ249" t="str">
            <v>MPKS15008</v>
          </cell>
          <cell r="GR249">
            <v>0</v>
          </cell>
          <cell r="GU249">
            <v>0</v>
          </cell>
          <cell r="GV249">
            <v>0</v>
          </cell>
          <cell r="GW249">
            <v>100</v>
          </cell>
          <cell r="GX249">
            <v>0</v>
          </cell>
          <cell r="GZ249" t="str">
            <v>MPKS15008</v>
          </cell>
          <cell r="HA249">
            <v>0</v>
          </cell>
          <cell r="HD249">
            <v>0</v>
          </cell>
          <cell r="HE249">
            <v>0</v>
          </cell>
          <cell r="HF249">
            <v>100</v>
          </cell>
          <cell r="HG249">
            <v>0</v>
          </cell>
          <cell r="HI249" t="str">
            <v>MPKS15008</v>
          </cell>
          <cell r="HJ249">
            <v>0</v>
          </cell>
          <cell r="HM249">
            <v>0</v>
          </cell>
          <cell r="HN249">
            <v>0</v>
          </cell>
          <cell r="HO249">
            <v>100</v>
          </cell>
          <cell r="HP249">
            <v>0</v>
          </cell>
          <cell r="HR249" t="str">
            <v>MPKS15008</v>
          </cell>
          <cell r="HS249">
            <v>0</v>
          </cell>
          <cell r="HV249">
            <v>0</v>
          </cell>
          <cell r="HW249">
            <v>0</v>
          </cell>
          <cell r="HX249">
            <v>100</v>
          </cell>
          <cell r="HY249">
            <v>0</v>
          </cell>
          <cell r="IA249" t="str">
            <v>MPKS15008</v>
          </cell>
          <cell r="IB249">
            <v>0</v>
          </cell>
          <cell r="IE249">
            <v>0</v>
          </cell>
          <cell r="IF249">
            <v>0</v>
          </cell>
          <cell r="IG249">
            <v>100</v>
          </cell>
          <cell r="IH249">
            <v>0</v>
          </cell>
          <cell r="IJ249" t="str">
            <v>MPKS15008</v>
          </cell>
          <cell r="IK249">
            <v>0</v>
          </cell>
          <cell r="IN249">
            <v>0</v>
          </cell>
          <cell r="IO249">
            <v>0</v>
          </cell>
          <cell r="IP249">
            <v>100</v>
          </cell>
          <cell r="IQ249">
            <v>0</v>
          </cell>
        </row>
        <row r="250">
          <cell r="A250" t="str">
            <v>MPMF29014</v>
          </cell>
          <cell r="B250">
            <v>0</v>
          </cell>
          <cell r="E250">
            <v>0</v>
          </cell>
          <cell r="F250">
            <v>0</v>
          </cell>
          <cell r="G250">
            <v>100</v>
          </cell>
          <cell r="H250">
            <v>0</v>
          </cell>
          <cell r="J250" t="str">
            <v>MPMF29014</v>
          </cell>
          <cell r="K250">
            <v>0</v>
          </cell>
          <cell r="N250">
            <v>0</v>
          </cell>
          <cell r="O250">
            <v>0</v>
          </cell>
          <cell r="P250">
            <v>100</v>
          </cell>
          <cell r="Q250">
            <v>0</v>
          </cell>
          <cell r="S250" t="str">
            <v>MPMF29014</v>
          </cell>
          <cell r="T250">
            <v>0</v>
          </cell>
          <cell r="W250">
            <v>0</v>
          </cell>
          <cell r="X250">
            <v>0</v>
          </cell>
          <cell r="Y250">
            <v>100</v>
          </cell>
          <cell r="Z250">
            <v>0</v>
          </cell>
          <cell r="AB250" t="str">
            <v>MPMF29014</v>
          </cell>
          <cell r="AC250">
            <v>0</v>
          </cell>
          <cell r="AF250">
            <v>0</v>
          </cell>
          <cell r="AG250">
            <v>0</v>
          </cell>
          <cell r="AH250">
            <v>100</v>
          </cell>
          <cell r="AI250">
            <v>0</v>
          </cell>
          <cell r="AK250" t="str">
            <v>MPMF29014</v>
          </cell>
          <cell r="AL250">
            <v>0</v>
          </cell>
          <cell r="AO250">
            <v>0</v>
          </cell>
          <cell r="AP250">
            <v>0</v>
          </cell>
          <cell r="AQ250">
            <v>100</v>
          </cell>
          <cell r="AR250">
            <v>0</v>
          </cell>
          <cell r="AT250" t="str">
            <v>MPMF29014</v>
          </cell>
          <cell r="AU250">
            <v>0</v>
          </cell>
          <cell r="AX250">
            <v>0</v>
          </cell>
          <cell r="AY250">
            <v>0</v>
          </cell>
          <cell r="AZ250">
            <v>100</v>
          </cell>
          <cell r="BA250">
            <v>0</v>
          </cell>
          <cell r="BC250" t="str">
            <v>MPMF29014</v>
          </cell>
          <cell r="BD250">
            <v>0</v>
          </cell>
          <cell r="BG250">
            <v>0</v>
          </cell>
          <cell r="BH250">
            <v>0</v>
          </cell>
          <cell r="BI250">
            <v>100</v>
          </cell>
          <cell r="BJ250">
            <v>0</v>
          </cell>
          <cell r="BL250" t="str">
            <v>MPMF29014</v>
          </cell>
          <cell r="BM250">
            <v>0</v>
          </cell>
          <cell r="BP250">
            <v>0</v>
          </cell>
          <cell r="BQ250">
            <v>0</v>
          </cell>
          <cell r="BR250">
            <v>100</v>
          </cell>
          <cell r="BS250">
            <v>0</v>
          </cell>
          <cell r="BU250" t="str">
            <v>MPMF29014</v>
          </cell>
          <cell r="BV250">
            <v>0</v>
          </cell>
          <cell r="BY250">
            <v>0</v>
          </cell>
          <cell r="BZ250">
            <v>0</v>
          </cell>
          <cell r="CA250">
            <v>100</v>
          </cell>
          <cell r="CB250">
            <v>0</v>
          </cell>
          <cell r="CD250" t="str">
            <v>MPMF29014</v>
          </cell>
          <cell r="CE250">
            <v>0</v>
          </cell>
          <cell r="CH250">
            <v>0</v>
          </cell>
          <cell r="CI250">
            <v>0</v>
          </cell>
          <cell r="CJ250">
            <v>100</v>
          </cell>
          <cell r="CK250">
            <v>0</v>
          </cell>
          <cell r="CM250" t="str">
            <v>MPMF29014</v>
          </cell>
          <cell r="CN250">
            <v>0</v>
          </cell>
          <cell r="CQ250">
            <v>0</v>
          </cell>
          <cell r="CR250">
            <v>0</v>
          </cell>
          <cell r="CS250">
            <v>100</v>
          </cell>
          <cell r="CT250">
            <v>0</v>
          </cell>
          <cell r="CV250" t="str">
            <v>MPMF29014</v>
          </cell>
          <cell r="CW250">
            <v>0</v>
          </cell>
          <cell r="CZ250">
            <v>0</v>
          </cell>
          <cell r="DA250">
            <v>0</v>
          </cell>
          <cell r="DB250">
            <v>100</v>
          </cell>
          <cell r="DC250">
            <v>0</v>
          </cell>
          <cell r="DE250" t="str">
            <v>MPMF29014</v>
          </cell>
          <cell r="DF250">
            <v>0</v>
          </cell>
          <cell r="DI250">
            <v>0</v>
          </cell>
          <cell r="DJ250">
            <v>0</v>
          </cell>
          <cell r="DK250">
            <v>100</v>
          </cell>
          <cell r="DN250" t="str">
            <v>MPMF29014</v>
          </cell>
          <cell r="DO250">
            <v>0</v>
          </cell>
          <cell r="DR250">
            <v>0</v>
          </cell>
          <cell r="DS250">
            <v>0</v>
          </cell>
          <cell r="DT250">
            <v>100</v>
          </cell>
          <cell r="DU250">
            <v>0</v>
          </cell>
          <cell r="DW250" t="str">
            <v>MPMF29014</v>
          </cell>
          <cell r="DX250">
            <v>0</v>
          </cell>
          <cell r="EA250">
            <v>0</v>
          </cell>
          <cell r="EB250">
            <v>0</v>
          </cell>
          <cell r="EC250">
            <v>100</v>
          </cell>
          <cell r="ED250">
            <v>0</v>
          </cell>
          <cell r="EF250" t="str">
            <v>MPMF29014</v>
          </cell>
          <cell r="EG250">
            <v>0</v>
          </cell>
          <cell r="EJ250">
            <v>0</v>
          </cell>
          <cell r="EK250">
            <v>0</v>
          </cell>
          <cell r="EL250">
            <v>100</v>
          </cell>
          <cell r="EM250">
            <v>0</v>
          </cell>
          <cell r="EO250" t="str">
            <v>MPMF29014</v>
          </cell>
          <cell r="EP250">
            <v>0</v>
          </cell>
          <cell r="ES250">
            <v>0</v>
          </cell>
          <cell r="ET250">
            <v>0</v>
          </cell>
          <cell r="EU250">
            <v>100</v>
          </cell>
          <cell r="EV250">
            <v>0</v>
          </cell>
          <cell r="EX250" t="str">
            <v>MPMF29014</v>
          </cell>
          <cell r="EY250">
            <v>0</v>
          </cell>
          <cell r="FB250">
            <v>0</v>
          </cell>
          <cell r="FC250">
            <v>0</v>
          </cell>
          <cell r="FD250">
            <v>100</v>
          </cell>
          <cell r="FE250">
            <v>0</v>
          </cell>
          <cell r="FG250" t="str">
            <v>MPMF29014</v>
          </cell>
          <cell r="FH250">
            <v>0</v>
          </cell>
          <cell r="FK250">
            <v>0</v>
          </cell>
          <cell r="FL250">
            <v>0</v>
          </cell>
          <cell r="FM250">
            <v>100</v>
          </cell>
          <cell r="FN250">
            <v>0</v>
          </cell>
          <cell r="FP250" t="str">
            <v>MPMF29014</v>
          </cell>
          <cell r="FQ250">
            <v>0</v>
          </cell>
          <cell r="FT250">
            <v>0</v>
          </cell>
          <cell r="FU250">
            <v>0</v>
          </cell>
          <cell r="FV250">
            <v>100</v>
          </cell>
          <cell r="FW250">
            <v>0</v>
          </cell>
          <cell r="FY250" t="str">
            <v>MPMF29014</v>
          </cell>
          <cell r="FZ250">
            <v>0</v>
          </cell>
          <cell r="GC250">
            <v>0</v>
          </cell>
          <cell r="GD250">
            <v>0</v>
          </cell>
          <cell r="GE250">
            <v>100</v>
          </cell>
          <cell r="GF250">
            <v>0</v>
          </cell>
          <cell r="GH250" t="str">
            <v>MPMF29014</v>
          </cell>
          <cell r="GI250">
            <v>0</v>
          </cell>
          <cell r="GL250">
            <v>0</v>
          </cell>
          <cell r="GM250">
            <v>0</v>
          </cell>
          <cell r="GN250">
            <v>100</v>
          </cell>
          <cell r="GO250">
            <v>0</v>
          </cell>
          <cell r="GQ250" t="str">
            <v>MPMF29014</v>
          </cell>
          <cell r="GR250">
            <v>0</v>
          </cell>
          <cell r="GU250">
            <v>0</v>
          </cell>
          <cell r="GV250">
            <v>0</v>
          </cell>
          <cell r="GW250">
            <v>100</v>
          </cell>
          <cell r="GX250">
            <v>0</v>
          </cell>
          <cell r="GZ250" t="str">
            <v>MPMF29014</v>
          </cell>
          <cell r="HA250">
            <v>0</v>
          </cell>
          <cell r="HD250">
            <v>0</v>
          </cell>
          <cell r="HE250">
            <v>0</v>
          </cell>
          <cell r="HF250">
            <v>100</v>
          </cell>
          <cell r="HG250">
            <v>0</v>
          </cell>
          <cell r="HI250" t="str">
            <v>MPMF29014</v>
          </cell>
          <cell r="HJ250">
            <v>0</v>
          </cell>
          <cell r="HM250">
            <v>0</v>
          </cell>
          <cell r="HN250">
            <v>0</v>
          </cell>
          <cell r="HO250">
            <v>100</v>
          </cell>
          <cell r="HP250">
            <v>0</v>
          </cell>
          <cell r="HR250" t="str">
            <v>MPMF29014</v>
          </cell>
          <cell r="HS250">
            <v>0</v>
          </cell>
          <cell r="HV250">
            <v>0</v>
          </cell>
          <cell r="HW250">
            <v>0</v>
          </cell>
          <cell r="HX250">
            <v>100</v>
          </cell>
          <cell r="HY250">
            <v>0</v>
          </cell>
          <cell r="IA250" t="str">
            <v>MPMF29014</v>
          </cell>
          <cell r="IB250">
            <v>0</v>
          </cell>
          <cell r="IE250">
            <v>0</v>
          </cell>
          <cell r="IF250">
            <v>0</v>
          </cell>
          <cell r="IG250">
            <v>100</v>
          </cell>
          <cell r="IH250">
            <v>0</v>
          </cell>
          <cell r="IJ250" t="str">
            <v>MPMF29014</v>
          </cell>
          <cell r="IK250">
            <v>0</v>
          </cell>
          <cell r="IN250">
            <v>0</v>
          </cell>
          <cell r="IO250">
            <v>0</v>
          </cell>
          <cell r="IP250">
            <v>100</v>
          </cell>
          <cell r="IQ250">
            <v>0</v>
          </cell>
        </row>
        <row r="251">
          <cell r="A251" t="str">
            <v>MPMF38011</v>
          </cell>
          <cell r="B251">
            <v>0</v>
          </cell>
          <cell r="E251">
            <v>0</v>
          </cell>
          <cell r="F251">
            <v>0</v>
          </cell>
          <cell r="G251">
            <v>100</v>
          </cell>
          <cell r="H251">
            <v>0</v>
          </cell>
          <cell r="J251" t="str">
            <v>MPMF38011</v>
          </cell>
          <cell r="K251">
            <v>0</v>
          </cell>
          <cell r="N251">
            <v>0</v>
          </cell>
          <cell r="O251">
            <v>10.050000000000001</v>
          </cell>
          <cell r="P251">
            <v>100</v>
          </cell>
          <cell r="Q251">
            <v>0</v>
          </cell>
          <cell r="S251" t="str">
            <v>MPMF38011</v>
          </cell>
          <cell r="T251">
            <v>0</v>
          </cell>
          <cell r="W251">
            <v>0</v>
          </cell>
          <cell r="X251">
            <v>0</v>
          </cell>
          <cell r="Y251">
            <v>100</v>
          </cell>
          <cell r="Z251">
            <v>0</v>
          </cell>
          <cell r="AB251" t="str">
            <v>MPMF38011</v>
          </cell>
          <cell r="AC251">
            <v>0</v>
          </cell>
          <cell r="AF251">
            <v>0</v>
          </cell>
          <cell r="AG251">
            <v>0</v>
          </cell>
          <cell r="AH251">
            <v>100</v>
          </cell>
          <cell r="AI251">
            <v>0</v>
          </cell>
          <cell r="AK251" t="str">
            <v>MPMF38011</v>
          </cell>
          <cell r="AL251">
            <v>0</v>
          </cell>
          <cell r="AO251">
            <v>0</v>
          </cell>
          <cell r="AP251">
            <v>0</v>
          </cell>
          <cell r="AQ251">
            <v>100</v>
          </cell>
          <cell r="AR251">
            <v>0</v>
          </cell>
          <cell r="AT251" t="str">
            <v>MPMF38011</v>
          </cell>
          <cell r="AU251">
            <v>0</v>
          </cell>
          <cell r="AX251">
            <v>0</v>
          </cell>
          <cell r="AY251">
            <v>0</v>
          </cell>
          <cell r="AZ251">
            <v>100</v>
          </cell>
          <cell r="BA251">
            <v>0</v>
          </cell>
          <cell r="BC251" t="str">
            <v>MPMF38011</v>
          </cell>
          <cell r="BD251">
            <v>0</v>
          </cell>
          <cell r="BG251">
            <v>0</v>
          </cell>
          <cell r="BH251">
            <v>0</v>
          </cell>
          <cell r="BI251">
            <v>100</v>
          </cell>
          <cell r="BJ251">
            <v>0</v>
          </cell>
          <cell r="BL251" t="str">
            <v>MPMF38011</v>
          </cell>
          <cell r="BM251">
            <v>0</v>
          </cell>
          <cell r="BP251">
            <v>0</v>
          </cell>
          <cell r="BQ251">
            <v>0</v>
          </cell>
          <cell r="BR251">
            <v>100</v>
          </cell>
          <cell r="BS251">
            <v>0</v>
          </cell>
          <cell r="BU251" t="str">
            <v>MPMF38011</v>
          </cell>
          <cell r="BV251">
            <v>0</v>
          </cell>
          <cell r="BY251">
            <v>0</v>
          </cell>
          <cell r="BZ251">
            <v>0</v>
          </cell>
          <cell r="CA251">
            <v>100</v>
          </cell>
          <cell r="CB251">
            <v>0</v>
          </cell>
          <cell r="CD251" t="str">
            <v>MPMF38011</v>
          </cell>
          <cell r="CE251">
            <v>0</v>
          </cell>
          <cell r="CH251">
            <v>0</v>
          </cell>
          <cell r="CI251">
            <v>0</v>
          </cell>
          <cell r="CJ251">
            <v>100</v>
          </cell>
          <cell r="CK251">
            <v>0</v>
          </cell>
          <cell r="CM251" t="str">
            <v>MPMF38011</v>
          </cell>
          <cell r="CN251">
            <v>0</v>
          </cell>
          <cell r="CQ251">
            <v>0</v>
          </cell>
          <cell r="CR251">
            <v>0</v>
          </cell>
          <cell r="CS251">
            <v>100</v>
          </cell>
          <cell r="CT251">
            <v>0</v>
          </cell>
          <cell r="CV251" t="str">
            <v>MPMF38011</v>
          </cell>
          <cell r="CW251">
            <v>1.55</v>
          </cell>
          <cell r="CX251">
            <v>100</v>
          </cell>
          <cell r="CY251">
            <v>0</v>
          </cell>
          <cell r="CZ251">
            <v>1.55</v>
          </cell>
          <cell r="DA251">
            <v>10.4</v>
          </cell>
          <cell r="DB251">
            <v>93.54</v>
          </cell>
          <cell r="DC251">
            <v>0</v>
          </cell>
          <cell r="DE251" t="str">
            <v>MPMF38011</v>
          </cell>
          <cell r="DF251">
            <v>0</v>
          </cell>
          <cell r="DI251">
            <v>0</v>
          </cell>
          <cell r="DJ251">
            <v>0</v>
          </cell>
          <cell r="DK251">
            <v>100</v>
          </cell>
          <cell r="DN251" t="str">
            <v>MPMF38011</v>
          </cell>
          <cell r="DO251">
            <v>0</v>
          </cell>
          <cell r="DR251">
            <v>0</v>
          </cell>
          <cell r="DS251">
            <v>0</v>
          </cell>
          <cell r="DT251">
            <v>100</v>
          </cell>
          <cell r="DU251">
            <v>0</v>
          </cell>
          <cell r="DW251" t="str">
            <v>MPMF38011</v>
          </cell>
          <cell r="DX251">
            <v>0</v>
          </cell>
          <cell r="EA251">
            <v>0</v>
          </cell>
          <cell r="EB251">
            <v>0</v>
          </cell>
          <cell r="EC251">
            <v>100</v>
          </cell>
          <cell r="ED251">
            <v>0</v>
          </cell>
          <cell r="EF251" t="str">
            <v>MPMF38011</v>
          </cell>
          <cell r="EG251">
            <v>0</v>
          </cell>
          <cell r="EJ251">
            <v>0</v>
          </cell>
          <cell r="EK251">
            <v>0</v>
          </cell>
          <cell r="EL251">
            <v>100</v>
          </cell>
          <cell r="EM251">
            <v>0</v>
          </cell>
          <cell r="EO251" t="str">
            <v>MPMF38011</v>
          </cell>
          <cell r="EP251">
            <v>0</v>
          </cell>
          <cell r="ES251">
            <v>0</v>
          </cell>
          <cell r="ET251">
            <v>0</v>
          </cell>
          <cell r="EU251">
            <v>100</v>
          </cell>
          <cell r="EV251">
            <v>0</v>
          </cell>
          <cell r="EX251" t="str">
            <v>MPMF38011</v>
          </cell>
          <cell r="EY251">
            <v>0</v>
          </cell>
          <cell r="FB251">
            <v>0</v>
          </cell>
          <cell r="FC251">
            <v>0</v>
          </cell>
          <cell r="FD251">
            <v>100</v>
          </cell>
          <cell r="FE251">
            <v>0</v>
          </cell>
          <cell r="FG251" t="str">
            <v>MPMF38011</v>
          </cell>
          <cell r="FH251">
            <v>0</v>
          </cell>
          <cell r="FK251">
            <v>0</v>
          </cell>
          <cell r="FL251">
            <v>0</v>
          </cell>
          <cell r="FM251">
            <v>100</v>
          </cell>
          <cell r="FN251">
            <v>0</v>
          </cell>
          <cell r="FP251" t="str">
            <v>MPMF38011</v>
          </cell>
          <cell r="FQ251">
            <v>0</v>
          </cell>
          <cell r="FT251">
            <v>0</v>
          </cell>
          <cell r="FU251">
            <v>0</v>
          </cell>
          <cell r="FV251">
            <v>100</v>
          </cell>
          <cell r="FW251">
            <v>0</v>
          </cell>
          <cell r="FY251" t="str">
            <v>MPMF38011</v>
          </cell>
          <cell r="FZ251">
            <v>0</v>
          </cell>
          <cell r="GC251">
            <v>0</v>
          </cell>
          <cell r="GD251">
            <v>0</v>
          </cell>
          <cell r="GE251">
            <v>100</v>
          </cell>
          <cell r="GF251">
            <v>0</v>
          </cell>
          <cell r="GH251" t="str">
            <v>MPMF38011</v>
          </cell>
          <cell r="GI251">
            <v>0</v>
          </cell>
          <cell r="GL251">
            <v>0</v>
          </cell>
          <cell r="GM251">
            <v>0</v>
          </cell>
          <cell r="GN251">
            <v>100</v>
          </cell>
          <cell r="GO251">
            <v>0</v>
          </cell>
          <cell r="GQ251" t="str">
            <v>MPMF38011</v>
          </cell>
          <cell r="GR251">
            <v>0</v>
          </cell>
          <cell r="GU251">
            <v>0</v>
          </cell>
          <cell r="GV251">
            <v>0</v>
          </cell>
          <cell r="GW251">
            <v>100</v>
          </cell>
          <cell r="GX251">
            <v>0</v>
          </cell>
          <cell r="GZ251" t="str">
            <v>MPMF38011</v>
          </cell>
          <cell r="HA251">
            <v>0</v>
          </cell>
          <cell r="HD251">
            <v>0</v>
          </cell>
          <cell r="HE251">
            <v>0</v>
          </cell>
          <cell r="HF251">
            <v>100</v>
          </cell>
          <cell r="HG251">
            <v>0</v>
          </cell>
          <cell r="HI251" t="str">
            <v>MPMF38011</v>
          </cell>
          <cell r="HJ251">
            <v>0</v>
          </cell>
          <cell r="HM251">
            <v>0</v>
          </cell>
          <cell r="HN251">
            <v>0</v>
          </cell>
          <cell r="HO251">
            <v>100</v>
          </cell>
          <cell r="HP251">
            <v>0</v>
          </cell>
          <cell r="HR251" t="str">
            <v>MPMF38011</v>
          </cell>
          <cell r="HS251">
            <v>0</v>
          </cell>
          <cell r="HV251">
            <v>0</v>
          </cell>
          <cell r="HW251">
            <v>0</v>
          </cell>
          <cell r="HX251">
            <v>100</v>
          </cell>
          <cell r="HY251">
            <v>0</v>
          </cell>
          <cell r="IA251" t="str">
            <v>MPMF38011</v>
          </cell>
          <cell r="IB251">
            <v>0</v>
          </cell>
          <cell r="IE251">
            <v>0</v>
          </cell>
          <cell r="IF251">
            <v>0</v>
          </cell>
          <cell r="IG251">
            <v>100</v>
          </cell>
          <cell r="IH251">
            <v>0</v>
          </cell>
          <cell r="IJ251" t="str">
            <v>MPMF38011</v>
          </cell>
          <cell r="IK251">
            <v>0</v>
          </cell>
          <cell r="IN251">
            <v>0</v>
          </cell>
          <cell r="IO251">
            <v>0</v>
          </cell>
          <cell r="IP251">
            <v>100</v>
          </cell>
          <cell r="IQ251">
            <v>0</v>
          </cell>
        </row>
        <row r="252">
          <cell r="A252" t="str">
            <v>MPMF38019</v>
          </cell>
          <cell r="B252">
            <v>0</v>
          </cell>
          <cell r="E252">
            <v>0</v>
          </cell>
          <cell r="F252">
            <v>0</v>
          </cell>
          <cell r="G252">
            <v>100</v>
          </cell>
          <cell r="H252">
            <v>0</v>
          </cell>
          <cell r="J252" t="str">
            <v>MPMF38019</v>
          </cell>
          <cell r="K252">
            <v>0</v>
          </cell>
          <cell r="N252">
            <v>0</v>
          </cell>
          <cell r="O252">
            <v>0</v>
          </cell>
          <cell r="P252">
            <v>100</v>
          </cell>
          <cell r="Q252">
            <v>0</v>
          </cell>
          <cell r="S252" t="str">
            <v>MPMF38019</v>
          </cell>
          <cell r="T252">
            <v>0</v>
          </cell>
          <cell r="W252">
            <v>0</v>
          </cell>
          <cell r="X252">
            <v>0</v>
          </cell>
          <cell r="Y252">
            <v>100</v>
          </cell>
          <cell r="Z252">
            <v>0</v>
          </cell>
          <cell r="AB252" t="str">
            <v>MPMF38019</v>
          </cell>
          <cell r="AC252">
            <v>0</v>
          </cell>
          <cell r="AF252">
            <v>0</v>
          </cell>
          <cell r="AG252">
            <v>0</v>
          </cell>
          <cell r="AH252">
            <v>100</v>
          </cell>
          <cell r="AI252">
            <v>0</v>
          </cell>
          <cell r="AK252" t="str">
            <v>MPMF38019</v>
          </cell>
          <cell r="AL252">
            <v>0</v>
          </cell>
          <cell r="AO252">
            <v>0</v>
          </cell>
          <cell r="AP252">
            <v>0</v>
          </cell>
          <cell r="AQ252">
            <v>100</v>
          </cell>
          <cell r="AR252">
            <v>0</v>
          </cell>
          <cell r="AT252" t="str">
            <v>MPMF38019</v>
          </cell>
          <cell r="AU252">
            <v>0</v>
          </cell>
          <cell r="AX252">
            <v>0</v>
          </cell>
          <cell r="AY252">
            <v>0</v>
          </cell>
          <cell r="AZ252">
            <v>100</v>
          </cell>
          <cell r="BA252">
            <v>0</v>
          </cell>
          <cell r="BC252" t="str">
            <v>MPMF38019</v>
          </cell>
          <cell r="BD252">
            <v>0</v>
          </cell>
          <cell r="BG252">
            <v>0</v>
          </cell>
          <cell r="BH252">
            <v>0</v>
          </cell>
          <cell r="BI252">
            <v>100</v>
          </cell>
          <cell r="BJ252">
            <v>0</v>
          </cell>
          <cell r="BL252" t="str">
            <v>MPMF38019</v>
          </cell>
          <cell r="BM252">
            <v>0</v>
          </cell>
          <cell r="BP252">
            <v>0</v>
          </cell>
          <cell r="BQ252">
            <v>0</v>
          </cell>
          <cell r="BR252">
            <v>100</v>
          </cell>
          <cell r="BS252">
            <v>0</v>
          </cell>
          <cell r="BU252" t="str">
            <v>MPMF38019</v>
          </cell>
          <cell r="BV252">
            <v>0</v>
          </cell>
          <cell r="BY252">
            <v>0</v>
          </cell>
          <cell r="BZ252">
            <v>0</v>
          </cell>
          <cell r="CA252">
            <v>100</v>
          </cell>
          <cell r="CB252">
            <v>0</v>
          </cell>
          <cell r="CD252" t="str">
            <v>MPMF38019</v>
          </cell>
          <cell r="CE252">
            <v>0</v>
          </cell>
          <cell r="CH252">
            <v>0</v>
          </cell>
          <cell r="CI252">
            <v>0</v>
          </cell>
          <cell r="CJ252">
            <v>100</v>
          </cell>
          <cell r="CK252">
            <v>0</v>
          </cell>
          <cell r="CM252" t="str">
            <v>MPMF38019</v>
          </cell>
          <cell r="CN252">
            <v>0</v>
          </cell>
          <cell r="CQ252">
            <v>0</v>
          </cell>
          <cell r="CR252">
            <v>0</v>
          </cell>
          <cell r="CS252">
            <v>100</v>
          </cell>
          <cell r="CT252">
            <v>0</v>
          </cell>
          <cell r="CV252" t="str">
            <v>MPMF38019</v>
          </cell>
          <cell r="CW252">
            <v>0</v>
          </cell>
          <cell r="CZ252">
            <v>0</v>
          </cell>
          <cell r="DA252">
            <v>0</v>
          </cell>
          <cell r="DB252">
            <v>100</v>
          </cell>
          <cell r="DC252">
            <v>0</v>
          </cell>
          <cell r="DE252" t="str">
            <v>MPMF38019</v>
          </cell>
          <cell r="DF252">
            <v>0</v>
          </cell>
          <cell r="DI252">
            <v>0</v>
          </cell>
          <cell r="DJ252">
            <v>0</v>
          </cell>
          <cell r="DK252">
            <v>100</v>
          </cell>
          <cell r="DN252" t="str">
            <v>MPMF38019</v>
          </cell>
          <cell r="DO252">
            <v>0</v>
          </cell>
          <cell r="DR252">
            <v>0</v>
          </cell>
          <cell r="DS252">
            <v>0</v>
          </cell>
          <cell r="DT252">
            <v>100</v>
          </cell>
          <cell r="DU252">
            <v>0</v>
          </cell>
          <cell r="DW252" t="str">
            <v>MPMF38019</v>
          </cell>
          <cell r="DX252">
            <v>0</v>
          </cell>
          <cell r="EA252">
            <v>0</v>
          </cell>
          <cell r="EB252">
            <v>0</v>
          </cell>
          <cell r="EC252">
            <v>100</v>
          </cell>
          <cell r="ED252">
            <v>0</v>
          </cell>
          <cell r="EF252" t="str">
            <v>MPMF38019</v>
          </cell>
          <cell r="EG252">
            <v>0</v>
          </cell>
          <cell r="EJ252">
            <v>0</v>
          </cell>
          <cell r="EK252">
            <v>0</v>
          </cell>
          <cell r="EL252">
            <v>100</v>
          </cell>
          <cell r="EM252">
            <v>0</v>
          </cell>
          <cell r="EO252" t="str">
            <v>MPMF38019</v>
          </cell>
          <cell r="EP252">
            <v>0</v>
          </cell>
          <cell r="ES252">
            <v>0</v>
          </cell>
          <cell r="ET252">
            <v>0</v>
          </cell>
          <cell r="EU252">
            <v>100</v>
          </cell>
          <cell r="EV252">
            <v>0</v>
          </cell>
          <cell r="EX252" t="str">
            <v>MPMF38019</v>
          </cell>
          <cell r="EY252">
            <v>0</v>
          </cell>
          <cell r="FB252">
            <v>0</v>
          </cell>
          <cell r="FC252">
            <v>0</v>
          </cell>
          <cell r="FD252">
            <v>100</v>
          </cell>
          <cell r="FE252">
            <v>0</v>
          </cell>
          <cell r="FG252" t="str">
            <v>MPMF38019</v>
          </cell>
          <cell r="FH252">
            <v>0</v>
          </cell>
          <cell r="FK252">
            <v>0</v>
          </cell>
          <cell r="FL252">
            <v>0</v>
          </cell>
          <cell r="FM252">
            <v>100</v>
          </cell>
          <cell r="FN252">
            <v>0</v>
          </cell>
          <cell r="FP252" t="str">
            <v>MPMF38019</v>
          </cell>
          <cell r="FQ252">
            <v>0</v>
          </cell>
          <cell r="FT252">
            <v>0</v>
          </cell>
          <cell r="FU252">
            <v>0</v>
          </cell>
          <cell r="FV252">
            <v>100</v>
          </cell>
          <cell r="FW252">
            <v>0</v>
          </cell>
          <cell r="FY252" t="str">
            <v>MPMF38019</v>
          </cell>
          <cell r="FZ252">
            <v>0</v>
          </cell>
          <cell r="GC252">
            <v>0</v>
          </cell>
          <cell r="GD252">
            <v>0</v>
          </cell>
          <cell r="GE252">
            <v>100</v>
          </cell>
          <cell r="GF252">
            <v>0</v>
          </cell>
          <cell r="GH252" t="str">
            <v>MPMF38019</v>
          </cell>
          <cell r="GI252">
            <v>0</v>
          </cell>
          <cell r="GL252">
            <v>0</v>
          </cell>
          <cell r="GM252">
            <v>0</v>
          </cell>
          <cell r="GN252">
            <v>100</v>
          </cell>
          <cell r="GO252">
            <v>0</v>
          </cell>
          <cell r="GQ252" t="str">
            <v>MPMF38019</v>
          </cell>
          <cell r="GR252">
            <v>0</v>
          </cell>
          <cell r="GU252">
            <v>0</v>
          </cell>
          <cell r="GV252">
            <v>0</v>
          </cell>
          <cell r="GW252">
            <v>100</v>
          </cell>
          <cell r="GX252">
            <v>0</v>
          </cell>
          <cell r="GZ252" t="str">
            <v>MPMF38019</v>
          </cell>
          <cell r="HA252">
            <v>0</v>
          </cell>
          <cell r="HD252">
            <v>0</v>
          </cell>
          <cell r="HE252">
            <v>0</v>
          </cell>
          <cell r="HF252">
            <v>100</v>
          </cell>
          <cell r="HG252">
            <v>0</v>
          </cell>
          <cell r="HI252" t="str">
            <v>MPMF38019</v>
          </cell>
          <cell r="HJ252">
            <v>0</v>
          </cell>
          <cell r="HM252">
            <v>0</v>
          </cell>
          <cell r="HN252">
            <v>0</v>
          </cell>
          <cell r="HO252">
            <v>100</v>
          </cell>
          <cell r="HP252">
            <v>0</v>
          </cell>
          <cell r="HR252" t="str">
            <v>MPMF38019</v>
          </cell>
          <cell r="HS252">
            <v>0</v>
          </cell>
          <cell r="HV252">
            <v>0</v>
          </cell>
          <cell r="HW252">
            <v>0</v>
          </cell>
          <cell r="HX252">
            <v>100</v>
          </cell>
          <cell r="HY252">
            <v>0</v>
          </cell>
          <cell r="IA252" t="str">
            <v>MPMF38019</v>
          </cell>
          <cell r="IB252">
            <v>0</v>
          </cell>
          <cell r="IE252">
            <v>0</v>
          </cell>
          <cell r="IF252">
            <v>0</v>
          </cell>
          <cell r="IG252">
            <v>100</v>
          </cell>
          <cell r="IH252">
            <v>0</v>
          </cell>
          <cell r="IJ252" t="str">
            <v>MPMF38019</v>
          </cell>
          <cell r="IK252">
            <v>0</v>
          </cell>
          <cell r="IN252">
            <v>0</v>
          </cell>
          <cell r="IO252">
            <v>0</v>
          </cell>
          <cell r="IP252">
            <v>100</v>
          </cell>
          <cell r="IQ252">
            <v>0</v>
          </cell>
        </row>
        <row r="253">
          <cell r="A253" t="str">
            <v>MPMF42004</v>
          </cell>
          <cell r="B253">
            <v>0</v>
          </cell>
          <cell r="E253">
            <v>0</v>
          </cell>
          <cell r="F253">
            <v>0</v>
          </cell>
          <cell r="G253">
            <v>100</v>
          </cell>
          <cell r="H253">
            <v>0</v>
          </cell>
          <cell r="J253" t="str">
            <v>MPMF42004</v>
          </cell>
          <cell r="K253">
            <v>0</v>
          </cell>
          <cell r="N253">
            <v>0</v>
          </cell>
          <cell r="O253">
            <v>0</v>
          </cell>
          <cell r="P253">
            <v>100</v>
          </cell>
          <cell r="Q253">
            <v>0</v>
          </cell>
          <cell r="S253" t="str">
            <v>MPMF42004</v>
          </cell>
          <cell r="T253">
            <v>0</v>
          </cell>
          <cell r="W253">
            <v>0</v>
          </cell>
          <cell r="X253">
            <v>0</v>
          </cell>
          <cell r="Y253">
            <v>100</v>
          </cell>
          <cell r="Z253">
            <v>0</v>
          </cell>
          <cell r="AB253" t="str">
            <v>MPMF42004</v>
          </cell>
          <cell r="AC253">
            <v>0</v>
          </cell>
          <cell r="AF253">
            <v>0</v>
          </cell>
          <cell r="AG253">
            <v>0</v>
          </cell>
          <cell r="AH253">
            <v>100</v>
          </cell>
          <cell r="AI253">
            <v>0</v>
          </cell>
          <cell r="AK253" t="str">
            <v>MPMF42004</v>
          </cell>
          <cell r="AL253">
            <v>0</v>
          </cell>
          <cell r="AO253">
            <v>0</v>
          </cell>
          <cell r="AP253">
            <v>0</v>
          </cell>
          <cell r="AQ253">
            <v>100</v>
          </cell>
          <cell r="AR253">
            <v>0</v>
          </cell>
          <cell r="AT253" t="str">
            <v>MPMF42004</v>
          </cell>
          <cell r="AU253">
            <v>0</v>
          </cell>
          <cell r="AX253">
            <v>0</v>
          </cell>
          <cell r="AY253">
            <v>0</v>
          </cell>
          <cell r="AZ253">
            <v>100</v>
          </cell>
          <cell r="BA253">
            <v>0</v>
          </cell>
          <cell r="BC253" t="str">
            <v>MPMF42004</v>
          </cell>
          <cell r="BD253">
            <v>0</v>
          </cell>
          <cell r="BG253">
            <v>0</v>
          </cell>
          <cell r="BH253">
            <v>0</v>
          </cell>
          <cell r="BI253">
            <v>100</v>
          </cell>
          <cell r="BJ253">
            <v>0</v>
          </cell>
          <cell r="BL253" t="str">
            <v>MPMF42004</v>
          </cell>
          <cell r="BM253">
            <v>0</v>
          </cell>
          <cell r="BP253">
            <v>0</v>
          </cell>
          <cell r="BQ253">
            <v>0</v>
          </cell>
          <cell r="BR253">
            <v>100</v>
          </cell>
          <cell r="BS253">
            <v>0</v>
          </cell>
          <cell r="BU253" t="str">
            <v>MPMF42004</v>
          </cell>
          <cell r="BV253">
            <v>0</v>
          </cell>
          <cell r="BY253">
            <v>0</v>
          </cell>
          <cell r="BZ253">
            <v>0</v>
          </cell>
          <cell r="CA253">
            <v>100</v>
          </cell>
          <cell r="CB253">
            <v>0</v>
          </cell>
          <cell r="CD253" t="str">
            <v>MPMF42004</v>
          </cell>
          <cell r="CE253">
            <v>0</v>
          </cell>
          <cell r="CH253">
            <v>0</v>
          </cell>
          <cell r="CI253">
            <v>0</v>
          </cell>
          <cell r="CJ253">
            <v>100</v>
          </cell>
          <cell r="CK253">
            <v>0</v>
          </cell>
          <cell r="CM253" t="str">
            <v>MPMF42004</v>
          </cell>
          <cell r="CN253">
            <v>0</v>
          </cell>
          <cell r="CQ253">
            <v>0</v>
          </cell>
          <cell r="CR253">
            <v>0</v>
          </cell>
          <cell r="CS253">
            <v>100</v>
          </cell>
          <cell r="CT253">
            <v>0</v>
          </cell>
          <cell r="CV253" t="str">
            <v>MPMF42004</v>
          </cell>
          <cell r="CW253">
            <v>0</v>
          </cell>
          <cell r="CZ253">
            <v>0</v>
          </cell>
          <cell r="DA253">
            <v>0</v>
          </cell>
          <cell r="DB253">
            <v>100</v>
          </cell>
          <cell r="DC253">
            <v>0</v>
          </cell>
          <cell r="DE253" t="str">
            <v>MPMF42004</v>
          </cell>
          <cell r="DF253">
            <v>0</v>
          </cell>
          <cell r="DI253">
            <v>0</v>
          </cell>
          <cell r="DJ253">
            <v>0</v>
          </cell>
          <cell r="DK253">
            <v>100</v>
          </cell>
          <cell r="DN253" t="str">
            <v>MPMF42004</v>
          </cell>
          <cell r="DO253">
            <v>0</v>
          </cell>
          <cell r="DR253">
            <v>0</v>
          </cell>
          <cell r="DS253">
            <v>0</v>
          </cell>
          <cell r="DT253">
            <v>100</v>
          </cell>
          <cell r="DU253">
            <v>0</v>
          </cell>
          <cell r="DW253" t="str">
            <v>MPMF42004</v>
          </cell>
          <cell r="DX253">
            <v>0</v>
          </cell>
          <cell r="EA253">
            <v>0</v>
          </cell>
          <cell r="EB253">
            <v>0</v>
          </cell>
          <cell r="EC253">
            <v>100</v>
          </cell>
          <cell r="ED253">
            <v>0</v>
          </cell>
          <cell r="EF253" t="str">
            <v>MPMF42004</v>
          </cell>
          <cell r="EG253">
            <v>0</v>
          </cell>
          <cell r="EJ253">
            <v>0</v>
          </cell>
          <cell r="EK253">
            <v>0</v>
          </cell>
          <cell r="EL253">
            <v>100</v>
          </cell>
          <cell r="EM253">
            <v>0</v>
          </cell>
          <cell r="EO253" t="str">
            <v>MPMF42004</v>
          </cell>
          <cell r="EP253">
            <v>0</v>
          </cell>
          <cell r="ES253">
            <v>0</v>
          </cell>
          <cell r="ET253">
            <v>0</v>
          </cell>
          <cell r="EU253">
            <v>100</v>
          </cell>
          <cell r="EV253">
            <v>0</v>
          </cell>
          <cell r="EX253" t="str">
            <v>MPMF42004</v>
          </cell>
          <cell r="EY253">
            <v>0</v>
          </cell>
          <cell r="FB253">
            <v>0</v>
          </cell>
          <cell r="FC253">
            <v>0</v>
          </cell>
          <cell r="FD253">
            <v>100</v>
          </cell>
          <cell r="FE253">
            <v>0</v>
          </cell>
          <cell r="FG253" t="str">
            <v>MPMF42004</v>
          </cell>
          <cell r="FH253">
            <v>0</v>
          </cell>
          <cell r="FK253">
            <v>0</v>
          </cell>
          <cell r="FL253">
            <v>0</v>
          </cell>
          <cell r="FM253">
            <v>100</v>
          </cell>
          <cell r="FN253">
            <v>0</v>
          </cell>
          <cell r="FP253" t="str">
            <v>MPMF42004</v>
          </cell>
          <cell r="FQ253">
            <v>0</v>
          </cell>
          <cell r="FT253">
            <v>0</v>
          </cell>
          <cell r="FU253">
            <v>0</v>
          </cell>
          <cell r="FV253">
            <v>100</v>
          </cell>
          <cell r="FW253">
            <v>0</v>
          </cell>
          <cell r="FY253" t="str">
            <v>MPMF42004</v>
          </cell>
          <cell r="FZ253">
            <v>0</v>
          </cell>
          <cell r="GC253">
            <v>0</v>
          </cell>
          <cell r="GD253">
            <v>0</v>
          </cell>
          <cell r="GE253">
            <v>100</v>
          </cell>
          <cell r="GF253">
            <v>0</v>
          </cell>
          <cell r="GH253" t="str">
            <v>MPMF42004</v>
          </cell>
          <cell r="GI253">
            <v>0</v>
          </cell>
          <cell r="GL253">
            <v>0</v>
          </cell>
          <cell r="GM253">
            <v>0</v>
          </cell>
          <cell r="GN253">
            <v>100</v>
          </cell>
          <cell r="GO253">
            <v>0</v>
          </cell>
          <cell r="GQ253" t="str">
            <v>MPMF42004</v>
          </cell>
          <cell r="GR253">
            <v>0</v>
          </cell>
          <cell r="GU253">
            <v>0</v>
          </cell>
          <cell r="GV253">
            <v>0</v>
          </cell>
          <cell r="GW253">
            <v>100</v>
          </cell>
          <cell r="GX253">
            <v>0</v>
          </cell>
          <cell r="GZ253" t="str">
            <v>MPMF42004</v>
          </cell>
          <cell r="HA253">
            <v>0</v>
          </cell>
          <cell r="HD253">
            <v>0</v>
          </cell>
          <cell r="HE253">
            <v>0</v>
          </cell>
          <cell r="HF253">
            <v>100</v>
          </cell>
          <cell r="HG253">
            <v>0</v>
          </cell>
          <cell r="HI253" t="str">
            <v>MPMF42004</v>
          </cell>
          <cell r="HJ253">
            <v>0</v>
          </cell>
          <cell r="HM253">
            <v>0</v>
          </cell>
          <cell r="HN253">
            <v>0</v>
          </cell>
          <cell r="HO253">
            <v>100</v>
          </cell>
          <cell r="HP253">
            <v>0</v>
          </cell>
          <cell r="HR253" t="str">
            <v>MPMF42004</v>
          </cell>
          <cell r="HS253">
            <v>0</v>
          </cell>
          <cell r="HV253">
            <v>0</v>
          </cell>
          <cell r="HW253">
            <v>0</v>
          </cell>
          <cell r="HX253">
            <v>100</v>
          </cell>
          <cell r="HY253">
            <v>0</v>
          </cell>
          <cell r="IA253" t="str">
            <v>MPMF42004</v>
          </cell>
          <cell r="IB253">
            <v>1.2170000000000001</v>
          </cell>
          <cell r="IC253">
            <v>100</v>
          </cell>
          <cell r="ID253">
            <v>0</v>
          </cell>
          <cell r="IE253">
            <v>1.2170000000000001</v>
          </cell>
          <cell r="IF253">
            <v>11.750999999999999</v>
          </cell>
          <cell r="IG253">
            <v>94.93</v>
          </cell>
          <cell r="IH253">
            <v>0</v>
          </cell>
          <cell r="IJ253" t="str">
            <v>MPMF42004</v>
          </cell>
          <cell r="IK253">
            <v>0</v>
          </cell>
          <cell r="IN253">
            <v>0</v>
          </cell>
          <cell r="IO253">
            <v>0</v>
          </cell>
          <cell r="IP253">
            <v>100</v>
          </cell>
          <cell r="IQ253">
            <v>0</v>
          </cell>
        </row>
        <row r="254">
          <cell r="A254" t="str">
            <v>MPMF42007</v>
          </cell>
          <cell r="B254">
            <v>0</v>
          </cell>
          <cell r="E254">
            <v>0</v>
          </cell>
          <cell r="F254">
            <v>0</v>
          </cell>
          <cell r="G254">
            <v>100</v>
          </cell>
          <cell r="H254">
            <v>0</v>
          </cell>
          <cell r="J254" t="str">
            <v>MPMF42007</v>
          </cell>
          <cell r="K254">
            <v>0</v>
          </cell>
          <cell r="N254">
            <v>0</v>
          </cell>
          <cell r="O254">
            <v>0</v>
          </cell>
          <cell r="P254">
            <v>100</v>
          </cell>
          <cell r="Q254">
            <v>0</v>
          </cell>
          <cell r="S254" t="str">
            <v>MPMF42007</v>
          </cell>
          <cell r="T254">
            <v>0</v>
          </cell>
          <cell r="W254">
            <v>0</v>
          </cell>
          <cell r="X254">
            <v>0</v>
          </cell>
          <cell r="Y254">
            <v>100</v>
          </cell>
          <cell r="Z254">
            <v>0</v>
          </cell>
          <cell r="AB254" t="str">
            <v>MPMF42007</v>
          </cell>
          <cell r="AC254">
            <v>0</v>
          </cell>
          <cell r="AF254">
            <v>0</v>
          </cell>
          <cell r="AG254">
            <v>0</v>
          </cell>
          <cell r="AH254">
            <v>100</v>
          </cell>
          <cell r="AI254">
            <v>0</v>
          </cell>
          <cell r="AK254" t="str">
            <v>MPMF42007</v>
          </cell>
          <cell r="AL254">
            <v>0</v>
          </cell>
          <cell r="AO254">
            <v>0</v>
          </cell>
          <cell r="AP254">
            <v>0</v>
          </cell>
          <cell r="AQ254">
            <v>100</v>
          </cell>
          <cell r="AR254">
            <v>0</v>
          </cell>
          <cell r="AT254" t="str">
            <v>MPMF42007</v>
          </cell>
          <cell r="AU254">
            <v>0</v>
          </cell>
          <cell r="AX254">
            <v>0</v>
          </cell>
          <cell r="AY254">
            <v>0</v>
          </cell>
          <cell r="AZ254">
            <v>100</v>
          </cell>
          <cell r="BA254">
            <v>0</v>
          </cell>
          <cell r="BC254" t="str">
            <v>MPMF42007</v>
          </cell>
          <cell r="BD254">
            <v>0</v>
          </cell>
          <cell r="BG254">
            <v>0</v>
          </cell>
          <cell r="BH254">
            <v>0</v>
          </cell>
          <cell r="BI254">
            <v>100</v>
          </cell>
          <cell r="BJ254">
            <v>0</v>
          </cell>
          <cell r="BL254" t="str">
            <v>MPMF42007</v>
          </cell>
          <cell r="BM254">
            <v>0</v>
          </cell>
          <cell r="BP254">
            <v>0</v>
          </cell>
          <cell r="BQ254">
            <v>0</v>
          </cell>
          <cell r="BR254">
            <v>100</v>
          </cell>
          <cell r="BS254">
            <v>0</v>
          </cell>
          <cell r="BU254" t="str">
            <v>MPMF42007</v>
          </cell>
          <cell r="BV254">
            <v>0</v>
          </cell>
          <cell r="BY254">
            <v>0</v>
          </cell>
          <cell r="BZ254">
            <v>0</v>
          </cell>
          <cell r="CA254">
            <v>100</v>
          </cell>
          <cell r="CB254">
            <v>0</v>
          </cell>
          <cell r="CD254" t="str">
            <v>MPMF42007</v>
          </cell>
          <cell r="CE254">
            <v>0</v>
          </cell>
          <cell r="CH254">
            <v>0</v>
          </cell>
          <cell r="CI254">
            <v>0</v>
          </cell>
          <cell r="CJ254">
            <v>100</v>
          </cell>
          <cell r="CK254">
            <v>0</v>
          </cell>
          <cell r="CM254" t="str">
            <v>MPMF42007</v>
          </cell>
          <cell r="CN254">
            <v>0</v>
          </cell>
          <cell r="CQ254">
            <v>0</v>
          </cell>
          <cell r="CR254">
            <v>0</v>
          </cell>
          <cell r="CS254">
            <v>100</v>
          </cell>
          <cell r="CT254">
            <v>0</v>
          </cell>
          <cell r="CV254" t="str">
            <v>MPMF42007</v>
          </cell>
          <cell r="CW254">
            <v>0</v>
          </cell>
          <cell r="CZ254">
            <v>0</v>
          </cell>
          <cell r="DA254">
            <v>0</v>
          </cell>
          <cell r="DB254">
            <v>100</v>
          </cell>
          <cell r="DC254">
            <v>0</v>
          </cell>
          <cell r="DE254" t="str">
            <v>MPMF42007</v>
          </cell>
          <cell r="DF254">
            <v>0</v>
          </cell>
          <cell r="DI254">
            <v>0</v>
          </cell>
          <cell r="DJ254">
            <v>0</v>
          </cell>
          <cell r="DK254">
            <v>100</v>
          </cell>
          <cell r="DN254" t="str">
            <v>MPMF42007</v>
          </cell>
          <cell r="DO254">
            <v>0</v>
          </cell>
          <cell r="DR254">
            <v>0</v>
          </cell>
          <cell r="DS254">
            <v>0</v>
          </cell>
          <cell r="DT254">
            <v>100</v>
          </cell>
          <cell r="DU254">
            <v>0</v>
          </cell>
          <cell r="DW254" t="str">
            <v>MPMF42007</v>
          </cell>
          <cell r="DX254">
            <v>0</v>
          </cell>
          <cell r="EA254">
            <v>0</v>
          </cell>
          <cell r="EB254">
            <v>0</v>
          </cell>
          <cell r="EC254">
            <v>100</v>
          </cell>
          <cell r="ED254">
            <v>0</v>
          </cell>
          <cell r="EF254" t="str">
            <v>MPMF42007</v>
          </cell>
          <cell r="EG254">
            <v>0</v>
          </cell>
          <cell r="EJ254">
            <v>0</v>
          </cell>
          <cell r="EK254">
            <v>0</v>
          </cell>
          <cell r="EL254">
            <v>100</v>
          </cell>
          <cell r="EM254">
            <v>0</v>
          </cell>
          <cell r="EO254" t="str">
            <v>MPMF42007</v>
          </cell>
          <cell r="EP254">
            <v>0</v>
          </cell>
          <cell r="ES254">
            <v>0</v>
          </cell>
          <cell r="ET254">
            <v>0</v>
          </cell>
          <cell r="EU254">
            <v>100</v>
          </cell>
          <cell r="EV254">
            <v>0</v>
          </cell>
          <cell r="EX254" t="str">
            <v>MPMF42007</v>
          </cell>
          <cell r="EY254">
            <v>0</v>
          </cell>
          <cell r="FB254">
            <v>0</v>
          </cell>
          <cell r="FC254">
            <v>0</v>
          </cell>
          <cell r="FD254">
            <v>100</v>
          </cell>
          <cell r="FE254">
            <v>0</v>
          </cell>
          <cell r="FG254" t="str">
            <v>MPMF42007</v>
          </cell>
          <cell r="FH254">
            <v>0</v>
          </cell>
          <cell r="FK254">
            <v>0</v>
          </cell>
          <cell r="FL254">
            <v>0</v>
          </cell>
          <cell r="FM254">
            <v>100</v>
          </cell>
          <cell r="FN254">
            <v>0</v>
          </cell>
          <cell r="FP254" t="str">
            <v>MPMF42007</v>
          </cell>
          <cell r="FQ254">
            <v>0</v>
          </cell>
          <cell r="FT254">
            <v>0</v>
          </cell>
          <cell r="FU254">
            <v>0</v>
          </cell>
          <cell r="FV254">
            <v>100</v>
          </cell>
          <cell r="FW254">
            <v>0</v>
          </cell>
          <cell r="FY254" t="str">
            <v>MPMF42007</v>
          </cell>
          <cell r="FZ254">
            <v>0</v>
          </cell>
          <cell r="GC254">
            <v>0</v>
          </cell>
          <cell r="GD254">
            <v>0</v>
          </cell>
          <cell r="GE254">
            <v>100</v>
          </cell>
          <cell r="GF254">
            <v>0</v>
          </cell>
          <cell r="GH254" t="str">
            <v>MPMF42007</v>
          </cell>
          <cell r="GI254">
            <v>0</v>
          </cell>
          <cell r="GL254">
            <v>0</v>
          </cell>
          <cell r="GM254">
            <v>0</v>
          </cell>
          <cell r="GN254">
            <v>100</v>
          </cell>
          <cell r="GO254">
            <v>0</v>
          </cell>
          <cell r="GQ254" t="str">
            <v>MPMF42007</v>
          </cell>
          <cell r="GR254">
            <v>0</v>
          </cell>
          <cell r="GU254">
            <v>0</v>
          </cell>
          <cell r="GV254">
            <v>0</v>
          </cell>
          <cell r="GW254">
            <v>100</v>
          </cell>
          <cell r="GX254">
            <v>0</v>
          </cell>
          <cell r="GZ254" t="str">
            <v>MPMF42007</v>
          </cell>
          <cell r="HA254">
            <v>0</v>
          </cell>
          <cell r="HD254">
            <v>0</v>
          </cell>
          <cell r="HE254">
            <v>0</v>
          </cell>
          <cell r="HF254">
            <v>100</v>
          </cell>
          <cell r="HG254">
            <v>0</v>
          </cell>
          <cell r="HI254" t="str">
            <v>MPMF42007</v>
          </cell>
          <cell r="HJ254">
            <v>0</v>
          </cell>
          <cell r="HM254">
            <v>0</v>
          </cell>
          <cell r="HN254">
            <v>0</v>
          </cell>
          <cell r="HO254">
            <v>100</v>
          </cell>
          <cell r="HP254">
            <v>0</v>
          </cell>
          <cell r="HR254" t="str">
            <v>MPMF42007</v>
          </cell>
          <cell r="HS254">
            <v>0</v>
          </cell>
          <cell r="HV254">
            <v>0</v>
          </cell>
          <cell r="HW254">
            <v>0</v>
          </cell>
          <cell r="HX254">
            <v>100</v>
          </cell>
          <cell r="HY254">
            <v>0</v>
          </cell>
          <cell r="IA254" t="str">
            <v>MPMF42007</v>
          </cell>
          <cell r="IB254">
            <v>0</v>
          </cell>
          <cell r="IE254">
            <v>0</v>
          </cell>
          <cell r="IF254">
            <v>0</v>
          </cell>
          <cell r="IG254">
            <v>100</v>
          </cell>
          <cell r="IH254">
            <v>0</v>
          </cell>
          <cell r="IJ254" t="str">
            <v>MPMF42007</v>
          </cell>
          <cell r="IK254">
            <v>0</v>
          </cell>
          <cell r="IN254">
            <v>0</v>
          </cell>
          <cell r="IO254">
            <v>0</v>
          </cell>
          <cell r="IP254">
            <v>100</v>
          </cell>
          <cell r="IQ254">
            <v>0</v>
          </cell>
        </row>
        <row r="255">
          <cell r="A255" t="str">
            <v>MPMF42008</v>
          </cell>
          <cell r="B255">
            <v>0</v>
          </cell>
          <cell r="E255">
            <v>0</v>
          </cell>
          <cell r="F255">
            <v>0</v>
          </cell>
          <cell r="G255">
            <v>100</v>
          </cell>
          <cell r="H255">
            <v>0</v>
          </cell>
          <cell r="J255" t="str">
            <v>MPMF42008</v>
          </cell>
          <cell r="K255">
            <v>0</v>
          </cell>
          <cell r="N255">
            <v>0</v>
          </cell>
          <cell r="O255">
            <v>0</v>
          </cell>
          <cell r="P255">
            <v>100</v>
          </cell>
          <cell r="Q255">
            <v>0</v>
          </cell>
          <cell r="S255" t="str">
            <v>MPMF42008</v>
          </cell>
          <cell r="T255">
            <v>0</v>
          </cell>
          <cell r="W255">
            <v>0</v>
          </cell>
          <cell r="X255">
            <v>0</v>
          </cell>
          <cell r="Y255">
            <v>100</v>
          </cell>
          <cell r="Z255">
            <v>0</v>
          </cell>
          <cell r="AB255" t="str">
            <v>MPMF42008</v>
          </cell>
          <cell r="AC255">
            <v>0</v>
          </cell>
          <cell r="AF255">
            <v>0</v>
          </cell>
          <cell r="AG255">
            <v>0</v>
          </cell>
          <cell r="AH255">
            <v>100</v>
          </cell>
          <cell r="AI255">
            <v>0</v>
          </cell>
          <cell r="AK255" t="str">
            <v>MPMF42008</v>
          </cell>
          <cell r="AL255">
            <v>0</v>
          </cell>
          <cell r="AO255">
            <v>0</v>
          </cell>
          <cell r="AP255">
            <v>0</v>
          </cell>
          <cell r="AQ255">
            <v>100</v>
          </cell>
          <cell r="AR255">
            <v>0</v>
          </cell>
          <cell r="AT255" t="str">
            <v>MPMF42008</v>
          </cell>
          <cell r="AU255">
            <v>0</v>
          </cell>
          <cell r="AX255">
            <v>0</v>
          </cell>
          <cell r="AY255">
            <v>0</v>
          </cell>
          <cell r="AZ255">
            <v>100</v>
          </cell>
          <cell r="BA255">
            <v>0</v>
          </cell>
          <cell r="BC255" t="str">
            <v>MPMF42008</v>
          </cell>
          <cell r="BD255">
            <v>0</v>
          </cell>
          <cell r="BG255">
            <v>0</v>
          </cell>
          <cell r="BH255">
            <v>0</v>
          </cell>
          <cell r="BI255">
            <v>100</v>
          </cell>
          <cell r="BJ255">
            <v>0</v>
          </cell>
          <cell r="BL255" t="str">
            <v>MPMF42008</v>
          </cell>
          <cell r="BM255">
            <v>0</v>
          </cell>
          <cell r="BP255">
            <v>0</v>
          </cell>
          <cell r="BQ255">
            <v>0</v>
          </cell>
          <cell r="BR255">
            <v>100</v>
          </cell>
          <cell r="BS255">
            <v>0</v>
          </cell>
          <cell r="BU255" t="str">
            <v>MPMF42008</v>
          </cell>
          <cell r="BV255">
            <v>0</v>
          </cell>
          <cell r="BY255">
            <v>0</v>
          </cell>
          <cell r="BZ255">
            <v>0</v>
          </cell>
          <cell r="CA255">
            <v>100</v>
          </cell>
          <cell r="CB255">
            <v>0</v>
          </cell>
          <cell r="CD255" t="str">
            <v>MPMF42008</v>
          </cell>
          <cell r="CE255">
            <v>0</v>
          </cell>
          <cell r="CH255">
            <v>0</v>
          </cell>
          <cell r="CI255">
            <v>0</v>
          </cell>
          <cell r="CJ255">
            <v>100</v>
          </cell>
          <cell r="CK255">
            <v>0</v>
          </cell>
          <cell r="CM255" t="str">
            <v>MPMF42008</v>
          </cell>
          <cell r="CN255">
            <v>0</v>
          </cell>
          <cell r="CQ255">
            <v>0</v>
          </cell>
          <cell r="CR255">
            <v>0</v>
          </cell>
          <cell r="CS255">
            <v>100</v>
          </cell>
          <cell r="CT255">
            <v>0</v>
          </cell>
          <cell r="CV255" t="str">
            <v>MPMF42008</v>
          </cell>
          <cell r="CW255">
            <v>0</v>
          </cell>
          <cell r="CZ255">
            <v>0</v>
          </cell>
          <cell r="DA255">
            <v>0</v>
          </cell>
          <cell r="DB255">
            <v>100</v>
          </cell>
          <cell r="DC255">
            <v>0</v>
          </cell>
          <cell r="DE255" t="str">
            <v>MPMF42008</v>
          </cell>
          <cell r="DF255">
            <v>0</v>
          </cell>
          <cell r="DI255">
            <v>0</v>
          </cell>
          <cell r="DJ255">
            <v>0</v>
          </cell>
          <cell r="DK255">
            <v>100</v>
          </cell>
          <cell r="DN255" t="str">
            <v>MPMF42008</v>
          </cell>
          <cell r="DO255">
            <v>0</v>
          </cell>
          <cell r="DR255">
            <v>0</v>
          </cell>
          <cell r="DS255">
            <v>0</v>
          </cell>
          <cell r="DT255">
            <v>100</v>
          </cell>
          <cell r="DU255">
            <v>0</v>
          </cell>
          <cell r="DW255" t="str">
            <v>MPMF42008</v>
          </cell>
          <cell r="DX255">
            <v>0</v>
          </cell>
          <cell r="EA255">
            <v>0</v>
          </cell>
          <cell r="EB255">
            <v>0</v>
          </cell>
          <cell r="EC255">
            <v>100</v>
          </cell>
          <cell r="ED255">
            <v>0</v>
          </cell>
          <cell r="EF255" t="str">
            <v>MPMF42008</v>
          </cell>
          <cell r="EG255">
            <v>0</v>
          </cell>
          <cell r="EJ255">
            <v>0</v>
          </cell>
          <cell r="EK255">
            <v>0</v>
          </cell>
          <cell r="EL255">
            <v>100</v>
          </cell>
          <cell r="EM255">
            <v>0</v>
          </cell>
          <cell r="EO255" t="str">
            <v>MPMF42008</v>
          </cell>
          <cell r="EP255">
            <v>19.75</v>
          </cell>
          <cell r="EQ255">
            <v>0</v>
          </cell>
          <cell r="ER255">
            <v>100</v>
          </cell>
          <cell r="ES255">
            <v>19.75</v>
          </cell>
          <cell r="ET255">
            <v>24</v>
          </cell>
          <cell r="EU255">
            <v>17.71</v>
          </cell>
          <cell r="EV255">
            <v>0</v>
          </cell>
          <cell r="EX255" t="str">
            <v>MPMF42008</v>
          </cell>
          <cell r="EY255">
            <v>24</v>
          </cell>
          <cell r="EZ255">
            <v>0</v>
          </cell>
          <cell r="FA255">
            <v>100</v>
          </cell>
          <cell r="FB255">
            <v>24</v>
          </cell>
          <cell r="FC255">
            <v>24</v>
          </cell>
          <cell r="FD255">
            <v>0</v>
          </cell>
          <cell r="FE255">
            <v>0</v>
          </cell>
          <cell r="FG255" t="str">
            <v>MPMF42008</v>
          </cell>
          <cell r="FH255">
            <v>24</v>
          </cell>
          <cell r="FI255">
            <v>0</v>
          </cell>
          <cell r="FJ255">
            <v>100</v>
          </cell>
          <cell r="FK255">
            <v>24</v>
          </cell>
          <cell r="FL255">
            <v>24</v>
          </cell>
          <cell r="FM255">
            <v>0</v>
          </cell>
          <cell r="FN255">
            <v>0</v>
          </cell>
          <cell r="FP255" t="str">
            <v>MPMF42008</v>
          </cell>
          <cell r="FQ255">
            <v>24</v>
          </cell>
          <cell r="FR255">
            <v>0</v>
          </cell>
          <cell r="FS255">
            <v>100</v>
          </cell>
          <cell r="FT255">
            <v>24</v>
          </cell>
          <cell r="FU255">
            <v>24</v>
          </cell>
          <cell r="FV255">
            <v>0</v>
          </cell>
          <cell r="FW255">
            <v>0</v>
          </cell>
          <cell r="FY255" t="str">
            <v>MPMF42008</v>
          </cell>
          <cell r="FZ255">
            <v>17.167000000000002</v>
          </cell>
          <cell r="GA255">
            <v>0</v>
          </cell>
          <cell r="GB255">
            <v>100</v>
          </cell>
          <cell r="GC255">
            <v>17.167000000000002</v>
          </cell>
          <cell r="GD255">
            <v>17.167000000000002</v>
          </cell>
          <cell r="GE255">
            <v>28.47</v>
          </cell>
          <cell r="GF255">
            <v>0</v>
          </cell>
          <cell r="GH255" t="str">
            <v>MPMF42008</v>
          </cell>
          <cell r="GI255">
            <v>0</v>
          </cell>
          <cell r="GL255">
            <v>0</v>
          </cell>
          <cell r="GM255">
            <v>0</v>
          </cell>
          <cell r="GN255">
            <v>100</v>
          </cell>
          <cell r="GO255">
            <v>0</v>
          </cell>
          <cell r="GQ255" t="str">
            <v>MPMF42008</v>
          </cell>
          <cell r="GR255">
            <v>0</v>
          </cell>
          <cell r="GU255">
            <v>0</v>
          </cell>
          <cell r="GV255">
            <v>0</v>
          </cell>
          <cell r="GW255">
            <v>100</v>
          </cell>
          <cell r="GX255">
            <v>0</v>
          </cell>
          <cell r="GZ255" t="str">
            <v>MPMF42008</v>
          </cell>
          <cell r="HA255">
            <v>0</v>
          </cell>
          <cell r="HD255">
            <v>0</v>
          </cell>
          <cell r="HE255">
            <v>0</v>
          </cell>
          <cell r="HF255">
            <v>100</v>
          </cell>
          <cell r="HG255">
            <v>0</v>
          </cell>
          <cell r="HI255" t="str">
            <v>MPMF42008</v>
          </cell>
          <cell r="HJ255">
            <v>0</v>
          </cell>
          <cell r="HM255">
            <v>0</v>
          </cell>
          <cell r="HN255">
            <v>0</v>
          </cell>
          <cell r="HO255">
            <v>100</v>
          </cell>
          <cell r="HP255">
            <v>0</v>
          </cell>
          <cell r="HR255" t="str">
            <v>MPMF42008</v>
          </cell>
          <cell r="HS255">
            <v>0</v>
          </cell>
          <cell r="HV255">
            <v>0</v>
          </cell>
          <cell r="HW255">
            <v>0</v>
          </cell>
          <cell r="HX255">
            <v>100</v>
          </cell>
          <cell r="HY255">
            <v>0</v>
          </cell>
          <cell r="IA255" t="str">
            <v>MPMF42008</v>
          </cell>
          <cell r="IB255">
            <v>0</v>
          </cell>
          <cell r="IE255">
            <v>0</v>
          </cell>
          <cell r="IF255">
            <v>0</v>
          </cell>
          <cell r="IG255">
            <v>100</v>
          </cell>
          <cell r="IH255">
            <v>0</v>
          </cell>
          <cell r="IJ255" t="str">
            <v>MPMF42008</v>
          </cell>
          <cell r="IK255">
            <v>0</v>
          </cell>
          <cell r="IN255">
            <v>0</v>
          </cell>
          <cell r="IO255">
            <v>0</v>
          </cell>
          <cell r="IP255">
            <v>100</v>
          </cell>
          <cell r="IQ255">
            <v>0</v>
          </cell>
        </row>
        <row r="256">
          <cell r="A256" t="str">
            <v>MPMF42011</v>
          </cell>
          <cell r="B256">
            <v>0</v>
          </cell>
          <cell r="E256">
            <v>0</v>
          </cell>
          <cell r="F256">
            <v>0</v>
          </cell>
          <cell r="G256">
            <v>100</v>
          </cell>
          <cell r="H256">
            <v>0</v>
          </cell>
          <cell r="J256" t="str">
            <v>MPMF42011</v>
          </cell>
          <cell r="K256">
            <v>5.8</v>
          </cell>
          <cell r="L256">
            <v>0</v>
          </cell>
          <cell r="M256">
            <v>100</v>
          </cell>
          <cell r="N256">
            <v>5.8</v>
          </cell>
          <cell r="O256">
            <v>15.85</v>
          </cell>
          <cell r="P256">
            <v>75.83</v>
          </cell>
          <cell r="Q256">
            <v>0</v>
          </cell>
          <cell r="S256" t="str">
            <v>MPMF42011</v>
          </cell>
          <cell r="T256">
            <v>0</v>
          </cell>
          <cell r="W256">
            <v>0</v>
          </cell>
          <cell r="X256">
            <v>0</v>
          </cell>
          <cell r="Y256">
            <v>100</v>
          </cell>
          <cell r="Z256">
            <v>0</v>
          </cell>
          <cell r="AB256" t="str">
            <v>MPMF42011</v>
          </cell>
          <cell r="AC256">
            <v>0</v>
          </cell>
          <cell r="AF256">
            <v>0</v>
          </cell>
          <cell r="AG256">
            <v>0</v>
          </cell>
          <cell r="AH256">
            <v>100</v>
          </cell>
          <cell r="AI256">
            <v>0</v>
          </cell>
          <cell r="AK256" t="str">
            <v>MPMF42011</v>
          </cell>
          <cell r="AL256">
            <v>0</v>
          </cell>
          <cell r="AO256">
            <v>0</v>
          </cell>
          <cell r="AP256">
            <v>0</v>
          </cell>
          <cell r="AQ256">
            <v>100</v>
          </cell>
          <cell r="AR256">
            <v>0</v>
          </cell>
          <cell r="AT256" t="str">
            <v>MPMF42011</v>
          </cell>
          <cell r="AU256">
            <v>0</v>
          </cell>
          <cell r="AX256">
            <v>0</v>
          </cell>
          <cell r="AY256">
            <v>0</v>
          </cell>
          <cell r="AZ256">
            <v>100</v>
          </cell>
          <cell r="BA256">
            <v>0</v>
          </cell>
          <cell r="BC256" t="str">
            <v>MPMF42011</v>
          </cell>
          <cell r="BD256">
            <v>0</v>
          </cell>
          <cell r="BG256">
            <v>0</v>
          </cell>
          <cell r="BH256">
            <v>0</v>
          </cell>
          <cell r="BI256">
            <v>100</v>
          </cell>
          <cell r="BJ256">
            <v>0</v>
          </cell>
          <cell r="BL256" t="str">
            <v>MPMF42011</v>
          </cell>
          <cell r="BM256">
            <v>0</v>
          </cell>
          <cell r="BP256">
            <v>0</v>
          </cell>
          <cell r="BQ256">
            <v>0</v>
          </cell>
          <cell r="BR256">
            <v>100</v>
          </cell>
          <cell r="BS256">
            <v>0</v>
          </cell>
          <cell r="BU256" t="str">
            <v>MPMF42011</v>
          </cell>
          <cell r="BV256">
            <v>0</v>
          </cell>
          <cell r="BY256">
            <v>0</v>
          </cell>
          <cell r="BZ256">
            <v>0</v>
          </cell>
          <cell r="CA256">
            <v>100</v>
          </cell>
          <cell r="CB256">
            <v>0</v>
          </cell>
          <cell r="CD256" t="str">
            <v>MPMF42011</v>
          </cell>
          <cell r="CE256">
            <v>0</v>
          </cell>
          <cell r="CH256">
            <v>0</v>
          </cell>
          <cell r="CI256">
            <v>0</v>
          </cell>
          <cell r="CJ256">
            <v>100</v>
          </cell>
          <cell r="CK256">
            <v>0</v>
          </cell>
          <cell r="CM256" t="str">
            <v>MPMF42011</v>
          </cell>
          <cell r="CN256">
            <v>0</v>
          </cell>
          <cell r="CQ256">
            <v>0</v>
          </cell>
          <cell r="CR256">
            <v>0</v>
          </cell>
          <cell r="CS256">
            <v>100</v>
          </cell>
          <cell r="CT256">
            <v>0</v>
          </cell>
          <cell r="CV256" t="str">
            <v>MPMF42011</v>
          </cell>
          <cell r="CW256">
            <v>0</v>
          </cell>
          <cell r="CZ256">
            <v>0</v>
          </cell>
          <cell r="DA256">
            <v>0</v>
          </cell>
          <cell r="DB256">
            <v>100</v>
          </cell>
          <cell r="DC256">
            <v>0</v>
          </cell>
          <cell r="DE256" t="str">
            <v>MPMF42011</v>
          </cell>
          <cell r="DF256">
            <v>0</v>
          </cell>
          <cell r="DI256">
            <v>0</v>
          </cell>
          <cell r="DJ256">
            <v>0</v>
          </cell>
          <cell r="DK256">
            <v>100</v>
          </cell>
          <cell r="DN256" t="str">
            <v>MPMF42011</v>
          </cell>
          <cell r="DO256">
            <v>0</v>
          </cell>
          <cell r="DR256">
            <v>0</v>
          </cell>
          <cell r="DS256">
            <v>0</v>
          </cell>
          <cell r="DT256">
            <v>100</v>
          </cell>
          <cell r="DU256">
            <v>0</v>
          </cell>
          <cell r="DW256" t="str">
            <v>MPMF42011</v>
          </cell>
          <cell r="DX256">
            <v>0</v>
          </cell>
          <cell r="EA256">
            <v>0</v>
          </cell>
          <cell r="EB256">
            <v>0</v>
          </cell>
          <cell r="EC256">
            <v>100</v>
          </cell>
          <cell r="ED256">
            <v>0</v>
          </cell>
          <cell r="EF256" t="str">
            <v>MPMF42011</v>
          </cell>
          <cell r="EG256">
            <v>0</v>
          </cell>
          <cell r="EJ256">
            <v>0</v>
          </cell>
          <cell r="EK256">
            <v>0</v>
          </cell>
          <cell r="EL256">
            <v>100</v>
          </cell>
          <cell r="EM256">
            <v>0</v>
          </cell>
          <cell r="EO256" t="str">
            <v>MPMF42011</v>
          </cell>
          <cell r="EP256">
            <v>2.6829999999999998</v>
          </cell>
          <cell r="EQ256">
            <v>0</v>
          </cell>
          <cell r="ER256">
            <v>100</v>
          </cell>
          <cell r="ES256">
            <v>2.6829999999999998</v>
          </cell>
          <cell r="ET256">
            <v>24</v>
          </cell>
          <cell r="EU256">
            <v>88.82</v>
          </cell>
          <cell r="EV256">
            <v>0</v>
          </cell>
          <cell r="EX256" t="str">
            <v>MPMF42011</v>
          </cell>
          <cell r="EY256">
            <v>0</v>
          </cell>
          <cell r="FB256">
            <v>0</v>
          </cell>
          <cell r="FC256">
            <v>0</v>
          </cell>
          <cell r="FD256">
            <v>100</v>
          </cell>
          <cell r="FE256">
            <v>0</v>
          </cell>
          <cell r="FG256" t="str">
            <v>MPMF42011</v>
          </cell>
          <cell r="FH256">
            <v>0</v>
          </cell>
          <cell r="FK256">
            <v>0</v>
          </cell>
          <cell r="FL256">
            <v>0</v>
          </cell>
          <cell r="FM256">
            <v>100</v>
          </cell>
          <cell r="FN256">
            <v>0</v>
          </cell>
          <cell r="FP256" t="str">
            <v>MPMF42011</v>
          </cell>
          <cell r="FQ256">
            <v>0</v>
          </cell>
          <cell r="FT256">
            <v>0</v>
          </cell>
          <cell r="FU256">
            <v>0</v>
          </cell>
          <cell r="FV256">
            <v>100</v>
          </cell>
          <cell r="FW256">
            <v>0</v>
          </cell>
          <cell r="FY256" t="str">
            <v>MPMF42011</v>
          </cell>
          <cell r="FZ256">
            <v>0</v>
          </cell>
          <cell r="GC256">
            <v>0</v>
          </cell>
          <cell r="GD256">
            <v>0</v>
          </cell>
          <cell r="GE256">
            <v>100</v>
          </cell>
          <cell r="GF256">
            <v>0</v>
          </cell>
          <cell r="GH256" t="str">
            <v>MPMF42011</v>
          </cell>
          <cell r="GI256">
            <v>0</v>
          </cell>
          <cell r="GL256">
            <v>0</v>
          </cell>
          <cell r="GM256">
            <v>0</v>
          </cell>
          <cell r="GN256">
            <v>100</v>
          </cell>
          <cell r="GO256">
            <v>0</v>
          </cell>
          <cell r="GQ256" t="str">
            <v>MPMF42011</v>
          </cell>
          <cell r="GR256">
            <v>0</v>
          </cell>
          <cell r="GU256">
            <v>0</v>
          </cell>
          <cell r="GV256">
            <v>0</v>
          </cell>
          <cell r="GW256">
            <v>100</v>
          </cell>
          <cell r="GX256">
            <v>0</v>
          </cell>
          <cell r="GZ256" t="str">
            <v>MPMF42011</v>
          </cell>
          <cell r="HA256">
            <v>0</v>
          </cell>
          <cell r="HD256">
            <v>0</v>
          </cell>
          <cell r="HE256">
            <v>0</v>
          </cell>
          <cell r="HF256">
            <v>100</v>
          </cell>
          <cell r="HG256">
            <v>0</v>
          </cell>
          <cell r="HI256" t="str">
            <v>MPMF42011</v>
          </cell>
          <cell r="HJ256">
            <v>0</v>
          </cell>
          <cell r="HM256">
            <v>0</v>
          </cell>
          <cell r="HN256">
            <v>0</v>
          </cell>
          <cell r="HO256">
            <v>100</v>
          </cell>
          <cell r="HP256">
            <v>0</v>
          </cell>
          <cell r="HR256" t="str">
            <v>MPMF42011</v>
          </cell>
          <cell r="HS256">
            <v>0</v>
          </cell>
          <cell r="HV256">
            <v>0</v>
          </cell>
          <cell r="HW256">
            <v>0</v>
          </cell>
          <cell r="HX256">
            <v>100</v>
          </cell>
          <cell r="HY256">
            <v>0</v>
          </cell>
          <cell r="IA256" t="str">
            <v>MPMF42011</v>
          </cell>
          <cell r="IB256">
            <v>2.4</v>
          </cell>
          <cell r="IC256">
            <v>0</v>
          </cell>
          <cell r="ID256">
            <v>100</v>
          </cell>
          <cell r="IE256">
            <v>2.4</v>
          </cell>
          <cell r="IF256">
            <v>11.833</v>
          </cell>
          <cell r="IG256">
            <v>90</v>
          </cell>
          <cell r="IH256">
            <v>2.4</v>
          </cell>
          <cell r="IJ256" t="str">
            <v>MPMF42011</v>
          </cell>
          <cell r="IK256">
            <v>0</v>
          </cell>
          <cell r="IN256">
            <v>0</v>
          </cell>
          <cell r="IO256">
            <v>0</v>
          </cell>
          <cell r="IP256">
            <v>100</v>
          </cell>
          <cell r="IQ256">
            <v>0</v>
          </cell>
        </row>
        <row r="257">
          <cell r="A257" t="str">
            <v>MPMF42014</v>
          </cell>
          <cell r="B257">
            <v>0</v>
          </cell>
          <cell r="E257">
            <v>0</v>
          </cell>
          <cell r="F257">
            <v>0</v>
          </cell>
          <cell r="G257">
            <v>100</v>
          </cell>
          <cell r="H257">
            <v>0</v>
          </cell>
          <cell r="J257" t="str">
            <v>MPMF42014</v>
          </cell>
          <cell r="K257">
            <v>0</v>
          </cell>
          <cell r="N257">
            <v>0</v>
          </cell>
          <cell r="O257">
            <v>0</v>
          </cell>
          <cell r="P257">
            <v>100</v>
          </cell>
          <cell r="Q257">
            <v>0</v>
          </cell>
          <cell r="S257" t="str">
            <v>MPMF42014</v>
          </cell>
          <cell r="T257">
            <v>0</v>
          </cell>
          <cell r="W257">
            <v>0</v>
          </cell>
          <cell r="X257">
            <v>0</v>
          </cell>
          <cell r="Y257">
            <v>100</v>
          </cell>
          <cell r="Z257">
            <v>0</v>
          </cell>
          <cell r="AB257" t="str">
            <v>MPMF42014</v>
          </cell>
          <cell r="AC257">
            <v>0</v>
          </cell>
          <cell r="AF257">
            <v>0</v>
          </cell>
          <cell r="AG257">
            <v>0</v>
          </cell>
          <cell r="AH257">
            <v>100</v>
          </cell>
          <cell r="AI257">
            <v>0</v>
          </cell>
          <cell r="AK257" t="str">
            <v>MPMF42014</v>
          </cell>
          <cell r="AL257">
            <v>0</v>
          </cell>
          <cell r="AO257">
            <v>0</v>
          </cell>
          <cell r="AP257">
            <v>0</v>
          </cell>
          <cell r="AQ257">
            <v>100</v>
          </cell>
          <cell r="AR257">
            <v>0</v>
          </cell>
          <cell r="AT257" t="str">
            <v>MPMF42014</v>
          </cell>
          <cell r="AU257">
            <v>0</v>
          </cell>
          <cell r="AX257">
            <v>0</v>
          </cell>
          <cell r="AY257">
            <v>0</v>
          </cell>
          <cell r="AZ257">
            <v>100</v>
          </cell>
          <cell r="BA257">
            <v>0</v>
          </cell>
          <cell r="BC257" t="str">
            <v>MPMF42014</v>
          </cell>
          <cell r="BD257">
            <v>0</v>
          </cell>
          <cell r="BG257">
            <v>0</v>
          </cell>
          <cell r="BH257">
            <v>0</v>
          </cell>
          <cell r="BI257">
            <v>100</v>
          </cell>
          <cell r="BJ257">
            <v>0</v>
          </cell>
          <cell r="BL257" t="str">
            <v>MPMF42014</v>
          </cell>
          <cell r="BM257">
            <v>0</v>
          </cell>
          <cell r="BP257">
            <v>0</v>
          </cell>
          <cell r="BQ257">
            <v>0</v>
          </cell>
          <cell r="BR257">
            <v>100</v>
          </cell>
          <cell r="BS257">
            <v>0</v>
          </cell>
          <cell r="BU257" t="str">
            <v>MPMF42014</v>
          </cell>
          <cell r="BV257">
            <v>0</v>
          </cell>
          <cell r="BY257">
            <v>0</v>
          </cell>
          <cell r="BZ257">
            <v>0</v>
          </cell>
          <cell r="CA257">
            <v>100</v>
          </cell>
          <cell r="CB257">
            <v>0</v>
          </cell>
          <cell r="CD257" t="str">
            <v>MPMF42014</v>
          </cell>
          <cell r="CE257">
            <v>0</v>
          </cell>
          <cell r="CH257">
            <v>0</v>
          </cell>
          <cell r="CI257">
            <v>0</v>
          </cell>
          <cell r="CJ257">
            <v>100</v>
          </cell>
          <cell r="CK257">
            <v>0</v>
          </cell>
          <cell r="CM257" t="str">
            <v>MPMF42014</v>
          </cell>
          <cell r="CN257">
            <v>0</v>
          </cell>
          <cell r="CQ257">
            <v>0</v>
          </cell>
          <cell r="CR257">
            <v>0</v>
          </cell>
          <cell r="CS257">
            <v>100</v>
          </cell>
          <cell r="CT257">
            <v>0</v>
          </cell>
          <cell r="CV257" t="str">
            <v>MPMF42014</v>
          </cell>
          <cell r="CW257">
            <v>0</v>
          </cell>
          <cell r="CZ257">
            <v>0</v>
          </cell>
          <cell r="DA257">
            <v>0</v>
          </cell>
          <cell r="DB257">
            <v>100</v>
          </cell>
          <cell r="DC257">
            <v>0</v>
          </cell>
          <cell r="DE257" t="str">
            <v>MPMF42014</v>
          </cell>
          <cell r="DF257">
            <v>0</v>
          </cell>
          <cell r="DI257">
            <v>0</v>
          </cell>
          <cell r="DJ257">
            <v>0</v>
          </cell>
          <cell r="DK257">
            <v>100</v>
          </cell>
          <cell r="DN257" t="str">
            <v>MPMF42014</v>
          </cell>
          <cell r="DO257">
            <v>0</v>
          </cell>
          <cell r="DR257">
            <v>0</v>
          </cell>
          <cell r="DS257">
            <v>0</v>
          </cell>
          <cell r="DT257">
            <v>100</v>
          </cell>
          <cell r="DU257">
            <v>0</v>
          </cell>
          <cell r="DW257" t="str">
            <v>MPMF42014</v>
          </cell>
          <cell r="DX257">
            <v>7</v>
          </cell>
          <cell r="DY257">
            <v>0</v>
          </cell>
          <cell r="DZ257">
            <v>100</v>
          </cell>
          <cell r="EA257">
            <v>7</v>
          </cell>
          <cell r="EB257">
            <v>10.6</v>
          </cell>
          <cell r="EC257">
            <v>70.83</v>
          </cell>
          <cell r="ED257">
            <v>0</v>
          </cell>
          <cell r="EF257" t="str">
            <v>MPMF42014</v>
          </cell>
          <cell r="EG257">
            <v>0</v>
          </cell>
          <cell r="EJ257">
            <v>0</v>
          </cell>
          <cell r="EK257">
            <v>0</v>
          </cell>
          <cell r="EL257">
            <v>100</v>
          </cell>
          <cell r="EM257">
            <v>0</v>
          </cell>
          <cell r="EO257" t="str">
            <v>MPMF42014</v>
          </cell>
          <cell r="EP257">
            <v>0</v>
          </cell>
          <cell r="ES257">
            <v>0</v>
          </cell>
          <cell r="ET257">
            <v>0</v>
          </cell>
          <cell r="EU257">
            <v>100</v>
          </cell>
          <cell r="EV257">
            <v>0</v>
          </cell>
          <cell r="EX257" t="str">
            <v>MPMF42014</v>
          </cell>
          <cell r="EY257">
            <v>0</v>
          </cell>
          <cell r="FB257">
            <v>0</v>
          </cell>
          <cell r="FC257">
            <v>0</v>
          </cell>
          <cell r="FD257">
            <v>100</v>
          </cell>
          <cell r="FE257">
            <v>0</v>
          </cell>
          <cell r="FG257" t="str">
            <v>MPMF42014</v>
          </cell>
          <cell r="FH257">
            <v>0</v>
          </cell>
          <cell r="FK257">
            <v>0</v>
          </cell>
          <cell r="FL257">
            <v>0</v>
          </cell>
          <cell r="FM257">
            <v>100</v>
          </cell>
          <cell r="FN257">
            <v>0</v>
          </cell>
          <cell r="FP257" t="str">
            <v>MPMF42014</v>
          </cell>
          <cell r="FQ257">
            <v>0</v>
          </cell>
          <cell r="FT257">
            <v>0</v>
          </cell>
          <cell r="FU257">
            <v>0</v>
          </cell>
          <cell r="FV257">
            <v>100</v>
          </cell>
          <cell r="FW257">
            <v>0</v>
          </cell>
          <cell r="FY257" t="str">
            <v>MPMF42014</v>
          </cell>
          <cell r="FZ257">
            <v>0</v>
          </cell>
          <cell r="GC257">
            <v>0</v>
          </cell>
          <cell r="GD257">
            <v>0</v>
          </cell>
          <cell r="GE257">
            <v>100</v>
          </cell>
          <cell r="GF257">
            <v>0</v>
          </cell>
          <cell r="GH257" t="str">
            <v>MPMF42014</v>
          </cell>
          <cell r="GI257">
            <v>0</v>
          </cell>
          <cell r="GL257">
            <v>0</v>
          </cell>
          <cell r="GM257">
            <v>0</v>
          </cell>
          <cell r="GN257">
            <v>100</v>
          </cell>
          <cell r="GO257">
            <v>0</v>
          </cell>
          <cell r="GQ257" t="str">
            <v>MPMF42014</v>
          </cell>
          <cell r="GR257">
            <v>0</v>
          </cell>
          <cell r="GU257">
            <v>0</v>
          </cell>
          <cell r="GV257">
            <v>0</v>
          </cell>
          <cell r="GW257">
            <v>100</v>
          </cell>
          <cell r="GX257">
            <v>0</v>
          </cell>
          <cell r="GZ257" t="str">
            <v>MPMF42014</v>
          </cell>
          <cell r="HA257">
            <v>0</v>
          </cell>
          <cell r="HD257">
            <v>0</v>
          </cell>
          <cell r="HE257">
            <v>0</v>
          </cell>
          <cell r="HF257">
            <v>100</v>
          </cell>
          <cell r="HG257">
            <v>0</v>
          </cell>
          <cell r="HI257" t="str">
            <v>MPMF42014</v>
          </cell>
          <cell r="HJ257">
            <v>0</v>
          </cell>
          <cell r="HM257">
            <v>0</v>
          </cell>
          <cell r="HN257">
            <v>0</v>
          </cell>
          <cell r="HO257">
            <v>100</v>
          </cell>
          <cell r="HP257">
            <v>0</v>
          </cell>
          <cell r="HR257" t="str">
            <v>MPMF42014</v>
          </cell>
          <cell r="HS257">
            <v>0</v>
          </cell>
          <cell r="HV257">
            <v>0</v>
          </cell>
          <cell r="HW257">
            <v>0</v>
          </cell>
          <cell r="HX257">
            <v>100</v>
          </cell>
          <cell r="HY257">
            <v>0</v>
          </cell>
          <cell r="IA257" t="str">
            <v>MPMF42014</v>
          </cell>
          <cell r="IB257">
            <v>0</v>
          </cell>
          <cell r="IE257">
            <v>0</v>
          </cell>
          <cell r="IF257">
            <v>0</v>
          </cell>
          <cell r="IG257">
            <v>100</v>
          </cell>
          <cell r="IH257">
            <v>0</v>
          </cell>
          <cell r="IJ257" t="str">
            <v>MPMF42014</v>
          </cell>
          <cell r="IK257">
            <v>0</v>
          </cell>
          <cell r="IN257">
            <v>0</v>
          </cell>
          <cell r="IO257">
            <v>0</v>
          </cell>
          <cell r="IP257">
            <v>100</v>
          </cell>
          <cell r="IQ257">
            <v>0</v>
          </cell>
        </row>
        <row r="258">
          <cell r="A258" t="str">
            <v>MPMF42038</v>
          </cell>
          <cell r="B258">
            <v>0</v>
          </cell>
          <cell r="E258">
            <v>0</v>
          </cell>
          <cell r="F258">
            <v>0</v>
          </cell>
          <cell r="G258">
            <v>100</v>
          </cell>
          <cell r="H258">
            <v>0</v>
          </cell>
          <cell r="J258" t="str">
            <v>MPMF42038</v>
          </cell>
          <cell r="K258">
            <v>0</v>
          </cell>
          <cell r="N258">
            <v>0</v>
          </cell>
          <cell r="O258">
            <v>0</v>
          </cell>
          <cell r="P258">
            <v>100</v>
          </cell>
          <cell r="Q258">
            <v>0</v>
          </cell>
          <cell r="S258" t="str">
            <v>MPMF42038</v>
          </cell>
          <cell r="T258">
            <v>0</v>
          </cell>
          <cell r="W258">
            <v>0</v>
          </cell>
          <cell r="X258">
            <v>0</v>
          </cell>
          <cell r="Y258">
            <v>100</v>
          </cell>
          <cell r="Z258">
            <v>0</v>
          </cell>
          <cell r="AB258" t="str">
            <v>MPMF42038</v>
          </cell>
          <cell r="AC258">
            <v>0</v>
          </cell>
          <cell r="AF258">
            <v>0</v>
          </cell>
          <cell r="AG258">
            <v>0</v>
          </cell>
          <cell r="AH258">
            <v>100</v>
          </cell>
          <cell r="AI258">
            <v>0</v>
          </cell>
          <cell r="AK258" t="str">
            <v>MPMF42038</v>
          </cell>
          <cell r="AL258">
            <v>0</v>
          </cell>
          <cell r="AO258">
            <v>0</v>
          </cell>
          <cell r="AP258">
            <v>0</v>
          </cell>
          <cell r="AQ258">
            <v>100</v>
          </cell>
          <cell r="AR258">
            <v>0</v>
          </cell>
          <cell r="AT258" t="str">
            <v>MPMF42038</v>
          </cell>
          <cell r="AU258">
            <v>0</v>
          </cell>
          <cell r="AX258">
            <v>0</v>
          </cell>
          <cell r="AY258">
            <v>0</v>
          </cell>
          <cell r="AZ258">
            <v>100</v>
          </cell>
          <cell r="BA258">
            <v>0</v>
          </cell>
          <cell r="BC258" t="str">
            <v>MPMF42038</v>
          </cell>
          <cell r="BD258">
            <v>0</v>
          </cell>
          <cell r="BG258">
            <v>0</v>
          </cell>
          <cell r="BH258">
            <v>0</v>
          </cell>
          <cell r="BI258">
            <v>100</v>
          </cell>
          <cell r="BJ258">
            <v>0</v>
          </cell>
          <cell r="BL258" t="str">
            <v>MPMF42038</v>
          </cell>
          <cell r="BM258">
            <v>0</v>
          </cell>
          <cell r="BP258">
            <v>0</v>
          </cell>
          <cell r="BQ258">
            <v>0</v>
          </cell>
          <cell r="BR258">
            <v>100</v>
          </cell>
          <cell r="BS258">
            <v>0</v>
          </cell>
          <cell r="BU258" t="str">
            <v>MPMF42038</v>
          </cell>
          <cell r="BV258">
            <v>0</v>
          </cell>
          <cell r="BY258">
            <v>0</v>
          </cell>
          <cell r="BZ258">
            <v>0</v>
          </cell>
          <cell r="CA258">
            <v>100</v>
          </cell>
          <cell r="CB258">
            <v>0</v>
          </cell>
          <cell r="CD258" t="str">
            <v>MPMF42038</v>
          </cell>
          <cell r="CE258">
            <v>0</v>
          </cell>
          <cell r="CH258">
            <v>0</v>
          </cell>
          <cell r="CI258">
            <v>0</v>
          </cell>
          <cell r="CJ258">
            <v>100</v>
          </cell>
          <cell r="CK258">
            <v>0</v>
          </cell>
          <cell r="CM258" t="str">
            <v>MPMF42038</v>
          </cell>
          <cell r="CN258">
            <v>4.75</v>
          </cell>
          <cell r="CO258">
            <v>100</v>
          </cell>
          <cell r="CP258">
            <v>0</v>
          </cell>
          <cell r="CQ258">
            <v>4.75</v>
          </cell>
          <cell r="CR258">
            <v>8.25</v>
          </cell>
          <cell r="CS258">
            <v>80.209999999999994</v>
          </cell>
          <cell r="CT258">
            <v>0</v>
          </cell>
          <cell r="CV258" t="str">
            <v>MPMF42038</v>
          </cell>
          <cell r="CW258">
            <v>0</v>
          </cell>
          <cell r="CZ258">
            <v>0</v>
          </cell>
          <cell r="DA258">
            <v>0</v>
          </cell>
          <cell r="DB258">
            <v>100</v>
          </cell>
          <cell r="DC258">
            <v>0</v>
          </cell>
          <cell r="DE258" t="str">
            <v>MPMF42038</v>
          </cell>
          <cell r="DF258">
            <v>0</v>
          </cell>
          <cell r="DI258">
            <v>0</v>
          </cell>
          <cell r="DJ258">
            <v>0</v>
          </cell>
          <cell r="DK258">
            <v>100</v>
          </cell>
          <cell r="DL258">
            <v>0</v>
          </cell>
          <cell r="DN258" t="str">
            <v>MPMF42038</v>
          </cell>
          <cell r="DO258">
            <v>0</v>
          </cell>
          <cell r="DR258">
            <v>0</v>
          </cell>
          <cell r="DS258">
            <v>0</v>
          </cell>
          <cell r="DT258">
            <v>100</v>
          </cell>
          <cell r="DU258">
            <v>0</v>
          </cell>
          <cell r="DW258" t="str">
            <v>MPMF42038</v>
          </cell>
          <cell r="DX258">
            <v>0</v>
          </cell>
          <cell r="EA258">
            <v>0</v>
          </cell>
          <cell r="EB258">
            <v>0</v>
          </cell>
          <cell r="EC258">
            <v>100</v>
          </cell>
          <cell r="ED258">
            <v>0</v>
          </cell>
          <cell r="EF258" t="str">
            <v>MPMF42038</v>
          </cell>
          <cell r="EG258">
            <v>0</v>
          </cell>
          <cell r="EJ258">
            <v>0</v>
          </cell>
          <cell r="EK258">
            <v>0</v>
          </cell>
          <cell r="EL258">
            <v>100</v>
          </cell>
          <cell r="EM258">
            <v>0</v>
          </cell>
          <cell r="EO258" t="str">
            <v>MPMF42038</v>
          </cell>
          <cell r="EP258">
            <v>0</v>
          </cell>
          <cell r="ES258">
            <v>0</v>
          </cell>
          <cell r="ET258">
            <v>0</v>
          </cell>
          <cell r="EU258">
            <v>100</v>
          </cell>
          <cell r="EV258">
            <v>0</v>
          </cell>
          <cell r="EX258" t="str">
            <v>MPMF42038</v>
          </cell>
          <cell r="EY258">
            <v>0</v>
          </cell>
          <cell r="FB258">
            <v>0</v>
          </cell>
          <cell r="FC258">
            <v>0</v>
          </cell>
          <cell r="FD258">
            <v>100</v>
          </cell>
          <cell r="FE258">
            <v>0</v>
          </cell>
          <cell r="FG258" t="str">
            <v>MPMF42038</v>
          </cell>
          <cell r="FH258">
            <v>0</v>
          </cell>
          <cell r="FK258">
            <v>0</v>
          </cell>
          <cell r="FL258">
            <v>0</v>
          </cell>
          <cell r="FM258">
            <v>100</v>
          </cell>
          <cell r="FN258">
            <v>0</v>
          </cell>
          <cell r="FP258" t="str">
            <v>MPMF42038</v>
          </cell>
          <cell r="FQ258">
            <v>0</v>
          </cell>
          <cell r="FT258">
            <v>0</v>
          </cell>
          <cell r="FU258">
            <v>0</v>
          </cell>
          <cell r="FV258">
            <v>100</v>
          </cell>
          <cell r="FW258">
            <v>0</v>
          </cell>
          <cell r="FY258" t="str">
            <v>MPMF42038</v>
          </cell>
          <cell r="FZ258">
            <v>0</v>
          </cell>
          <cell r="GC258">
            <v>0</v>
          </cell>
          <cell r="GD258">
            <v>0</v>
          </cell>
          <cell r="GE258">
            <v>100</v>
          </cell>
          <cell r="GF258">
            <v>0</v>
          </cell>
          <cell r="GH258" t="str">
            <v>MPMF42038</v>
          </cell>
          <cell r="GI258">
            <v>0</v>
          </cell>
          <cell r="GL258">
            <v>0</v>
          </cell>
          <cell r="GM258">
            <v>0</v>
          </cell>
          <cell r="GN258">
            <v>100</v>
          </cell>
          <cell r="GO258">
            <v>0</v>
          </cell>
          <cell r="GQ258" t="str">
            <v>MPMF42038</v>
          </cell>
          <cell r="GR258">
            <v>0</v>
          </cell>
          <cell r="GU258">
            <v>0</v>
          </cell>
          <cell r="GV258">
            <v>0</v>
          </cell>
          <cell r="GW258">
            <v>100</v>
          </cell>
          <cell r="GX258">
            <v>0</v>
          </cell>
          <cell r="GZ258" t="str">
            <v>MPMF42038</v>
          </cell>
          <cell r="HA258">
            <v>0</v>
          </cell>
          <cell r="HD258">
            <v>0</v>
          </cell>
          <cell r="HE258">
            <v>0</v>
          </cell>
          <cell r="HF258">
            <v>100</v>
          </cell>
          <cell r="HG258">
            <v>0</v>
          </cell>
          <cell r="HI258" t="str">
            <v>MPMF42038</v>
          </cell>
          <cell r="HJ258">
            <v>0</v>
          </cell>
          <cell r="HM258">
            <v>0</v>
          </cell>
          <cell r="HN258">
            <v>0</v>
          </cell>
          <cell r="HO258">
            <v>100</v>
          </cell>
          <cell r="HP258">
            <v>0</v>
          </cell>
          <cell r="HR258" t="str">
            <v>MPMF42038</v>
          </cell>
          <cell r="HS258">
            <v>0</v>
          </cell>
          <cell r="HV258">
            <v>0</v>
          </cell>
          <cell r="HW258">
            <v>0</v>
          </cell>
          <cell r="HX258">
            <v>100</v>
          </cell>
          <cell r="HY258">
            <v>0</v>
          </cell>
          <cell r="IA258" t="str">
            <v>MPMF42038</v>
          </cell>
          <cell r="IB258">
            <v>0</v>
          </cell>
          <cell r="IE258">
            <v>0</v>
          </cell>
          <cell r="IF258">
            <v>0</v>
          </cell>
          <cell r="IG258">
            <v>100</v>
          </cell>
          <cell r="IH258">
            <v>0</v>
          </cell>
          <cell r="IJ258" t="str">
            <v>MPMF42038</v>
          </cell>
          <cell r="IK258">
            <v>0</v>
          </cell>
          <cell r="IN258">
            <v>0</v>
          </cell>
          <cell r="IO258">
            <v>0</v>
          </cell>
          <cell r="IP258">
            <v>100</v>
          </cell>
          <cell r="IQ258">
            <v>0</v>
          </cell>
        </row>
        <row r="259">
          <cell r="A259" t="str">
            <v>MPMT10001</v>
          </cell>
          <cell r="B259">
            <v>0</v>
          </cell>
          <cell r="E259">
            <v>0</v>
          </cell>
          <cell r="F259">
            <v>0</v>
          </cell>
          <cell r="G259">
            <v>100</v>
          </cell>
          <cell r="H259">
            <v>0</v>
          </cell>
          <cell r="J259" t="str">
            <v>MPMT10001</v>
          </cell>
          <cell r="K259">
            <v>0</v>
          </cell>
          <cell r="N259">
            <v>0</v>
          </cell>
          <cell r="O259">
            <v>0</v>
          </cell>
          <cell r="P259">
            <v>100</v>
          </cell>
          <cell r="Q259">
            <v>0</v>
          </cell>
          <cell r="S259" t="str">
            <v>MPMT10001</v>
          </cell>
          <cell r="T259">
            <v>0</v>
          </cell>
          <cell r="W259">
            <v>0</v>
          </cell>
          <cell r="X259">
            <v>0</v>
          </cell>
          <cell r="Y259">
            <v>100</v>
          </cell>
          <cell r="Z259">
            <v>0</v>
          </cell>
          <cell r="AB259" t="str">
            <v>MPMT10001</v>
          </cell>
          <cell r="AC259">
            <v>0</v>
          </cell>
          <cell r="AF259">
            <v>0</v>
          </cell>
          <cell r="AG259">
            <v>0</v>
          </cell>
          <cell r="AH259">
            <v>100</v>
          </cell>
          <cell r="AI259">
            <v>0</v>
          </cell>
          <cell r="AK259" t="str">
            <v>MPMT10001</v>
          </cell>
          <cell r="AL259">
            <v>0</v>
          </cell>
          <cell r="AO259">
            <v>0</v>
          </cell>
          <cell r="AP259">
            <v>0</v>
          </cell>
          <cell r="AQ259">
            <v>100</v>
          </cell>
          <cell r="AR259">
            <v>0</v>
          </cell>
          <cell r="AT259" t="str">
            <v>MPMT10001</v>
          </cell>
          <cell r="AU259">
            <v>0</v>
          </cell>
          <cell r="AX259">
            <v>0</v>
          </cell>
          <cell r="AY259">
            <v>0</v>
          </cell>
          <cell r="AZ259">
            <v>100</v>
          </cell>
          <cell r="BA259">
            <v>0</v>
          </cell>
          <cell r="BC259" t="str">
            <v>MPMT10001</v>
          </cell>
          <cell r="BD259">
            <v>0</v>
          </cell>
          <cell r="BG259">
            <v>0</v>
          </cell>
          <cell r="BH259">
            <v>0</v>
          </cell>
          <cell r="BI259">
            <v>100</v>
          </cell>
          <cell r="BJ259">
            <v>0</v>
          </cell>
          <cell r="BL259" t="str">
            <v>MPMT10001</v>
          </cell>
          <cell r="BM259">
            <v>0</v>
          </cell>
          <cell r="BP259">
            <v>0</v>
          </cell>
          <cell r="BQ259">
            <v>0</v>
          </cell>
          <cell r="BR259">
            <v>100</v>
          </cell>
          <cell r="BS259">
            <v>0</v>
          </cell>
          <cell r="BU259" t="str">
            <v>MPMT10001</v>
          </cell>
          <cell r="BV259">
            <v>0</v>
          </cell>
          <cell r="BY259">
            <v>0</v>
          </cell>
          <cell r="BZ259">
            <v>0</v>
          </cell>
          <cell r="CA259">
            <v>100</v>
          </cell>
          <cell r="CB259">
            <v>0</v>
          </cell>
          <cell r="CD259" t="str">
            <v>MPMT10001</v>
          </cell>
          <cell r="CE259">
            <v>0</v>
          </cell>
          <cell r="CH259">
            <v>0</v>
          </cell>
          <cell r="CI259">
            <v>0</v>
          </cell>
          <cell r="CJ259">
            <v>100</v>
          </cell>
          <cell r="CK259">
            <v>0</v>
          </cell>
          <cell r="CM259" t="str">
            <v>MPMT10001</v>
          </cell>
          <cell r="CN259">
            <v>0</v>
          </cell>
          <cell r="CQ259">
            <v>0</v>
          </cell>
          <cell r="CR259">
            <v>0</v>
          </cell>
          <cell r="CS259">
            <v>100</v>
          </cell>
          <cell r="CT259">
            <v>0</v>
          </cell>
          <cell r="CV259" t="str">
            <v>MPMT10001</v>
          </cell>
          <cell r="CW259">
            <v>0</v>
          </cell>
          <cell r="CZ259">
            <v>0</v>
          </cell>
          <cell r="DA259">
            <v>0</v>
          </cell>
          <cell r="DB259">
            <v>100</v>
          </cell>
          <cell r="DC259">
            <v>0</v>
          </cell>
          <cell r="DE259" t="str">
            <v>MPMT10001</v>
          </cell>
          <cell r="DF259">
            <v>0</v>
          </cell>
          <cell r="DI259">
            <v>0</v>
          </cell>
          <cell r="DJ259">
            <v>0</v>
          </cell>
          <cell r="DK259">
            <v>100</v>
          </cell>
          <cell r="DL259">
            <v>0</v>
          </cell>
          <cell r="DN259" t="str">
            <v>MPMT10001</v>
          </cell>
          <cell r="DO259">
            <v>0</v>
          </cell>
          <cell r="DR259">
            <v>0</v>
          </cell>
          <cell r="DS259">
            <v>0</v>
          </cell>
          <cell r="DT259">
            <v>100</v>
          </cell>
          <cell r="DU259">
            <v>0</v>
          </cell>
          <cell r="DW259" t="str">
            <v>MPMT10001</v>
          </cell>
          <cell r="DX259">
            <v>0</v>
          </cell>
          <cell r="EA259">
            <v>0</v>
          </cell>
          <cell r="EB259">
            <v>0</v>
          </cell>
          <cell r="EC259">
            <v>100</v>
          </cell>
          <cell r="ED259">
            <v>0</v>
          </cell>
          <cell r="EF259" t="str">
            <v>MPMT10001</v>
          </cell>
          <cell r="EG259">
            <v>0</v>
          </cell>
          <cell r="EJ259">
            <v>0</v>
          </cell>
          <cell r="EK259">
            <v>0</v>
          </cell>
          <cell r="EL259">
            <v>100</v>
          </cell>
          <cell r="EM259">
            <v>0</v>
          </cell>
          <cell r="EO259" t="str">
            <v>MPMT10001</v>
          </cell>
          <cell r="EP259">
            <v>0</v>
          </cell>
          <cell r="ES259">
            <v>0</v>
          </cell>
          <cell r="ET259">
            <v>0</v>
          </cell>
          <cell r="EU259">
            <v>100</v>
          </cell>
          <cell r="EV259">
            <v>0</v>
          </cell>
          <cell r="EX259" t="str">
            <v>MPMT10001</v>
          </cell>
          <cell r="EY259">
            <v>0</v>
          </cell>
          <cell r="FB259">
            <v>0</v>
          </cell>
          <cell r="FC259">
            <v>0</v>
          </cell>
          <cell r="FD259">
            <v>100</v>
          </cell>
          <cell r="FE259">
            <v>0</v>
          </cell>
          <cell r="FG259" t="str">
            <v>MPMT10001</v>
          </cell>
          <cell r="FH259">
            <v>0</v>
          </cell>
          <cell r="FK259">
            <v>0</v>
          </cell>
          <cell r="FL259">
            <v>0</v>
          </cell>
          <cell r="FM259">
            <v>100</v>
          </cell>
          <cell r="FN259">
            <v>0</v>
          </cell>
          <cell r="FP259" t="str">
            <v>MPMT10001</v>
          </cell>
          <cell r="FQ259">
            <v>0</v>
          </cell>
          <cell r="FT259">
            <v>0</v>
          </cell>
          <cell r="FU259">
            <v>0</v>
          </cell>
          <cell r="FV259">
            <v>100</v>
          </cell>
          <cell r="FW259">
            <v>0</v>
          </cell>
          <cell r="FY259" t="str">
            <v>MPMT10001</v>
          </cell>
          <cell r="FZ259">
            <v>0</v>
          </cell>
          <cell r="GC259">
            <v>0</v>
          </cell>
          <cell r="GD259">
            <v>0</v>
          </cell>
          <cell r="GE259">
            <v>100</v>
          </cell>
          <cell r="GF259">
            <v>0</v>
          </cell>
          <cell r="GH259" t="str">
            <v>MPMT10001</v>
          </cell>
          <cell r="GI259">
            <v>0</v>
          </cell>
          <cell r="GL259">
            <v>0</v>
          </cell>
          <cell r="GM259">
            <v>0</v>
          </cell>
          <cell r="GN259">
            <v>100</v>
          </cell>
          <cell r="GO259">
            <v>0</v>
          </cell>
          <cell r="GQ259" t="str">
            <v>MPMT10001</v>
          </cell>
          <cell r="GR259">
            <v>0</v>
          </cell>
          <cell r="GU259">
            <v>0</v>
          </cell>
          <cell r="GV259">
            <v>0</v>
          </cell>
          <cell r="GW259">
            <v>100</v>
          </cell>
          <cell r="GX259">
            <v>0</v>
          </cell>
          <cell r="GZ259" t="str">
            <v>MPMT10001</v>
          </cell>
          <cell r="HA259">
            <v>0</v>
          </cell>
          <cell r="HD259">
            <v>0</v>
          </cell>
          <cell r="HE259">
            <v>0</v>
          </cell>
          <cell r="HF259">
            <v>100</v>
          </cell>
          <cell r="HG259">
            <v>0</v>
          </cell>
          <cell r="HI259" t="str">
            <v>MPMT10001</v>
          </cell>
          <cell r="HJ259">
            <v>0</v>
          </cell>
          <cell r="HM259">
            <v>0</v>
          </cell>
          <cell r="HN259">
            <v>0</v>
          </cell>
          <cell r="HO259">
            <v>100</v>
          </cell>
          <cell r="HP259">
            <v>0</v>
          </cell>
          <cell r="HR259" t="str">
            <v>MPMT10001</v>
          </cell>
          <cell r="HS259">
            <v>0</v>
          </cell>
          <cell r="HV259">
            <v>0</v>
          </cell>
          <cell r="HW259">
            <v>0</v>
          </cell>
          <cell r="HX259">
            <v>100</v>
          </cell>
          <cell r="HY259">
            <v>0</v>
          </cell>
          <cell r="IA259" t="str">
            <v>MPMT10001</v>
          </cell>
          <cell r="IB259">
            <v>0</v>
          </cell>
          <cell r="IE259">
            <v>0</v>
          </cell>
          <cell r="IF259">
            <v>0</v>
          </cell>
          <cell r="IG259">
            <v>100</v>
          </cell>
          <cell r="IH259">
            <v>0</v>
          </cell>
          <cell r="IJ259" t="str">
            <v>MPMT10001</v>
          </cell>
          <cell r="IK259">
            <v>0</v>
          </cell>
          <cell r="IN259">
            <v>0</v>
          </cell>
          <cell r="IO259">
            <v>0</v>
          </cell>
          <cell r="IP259">
            <v>100</v>
          </cell>
          <cell r="IQ259">
            <v>0</v>
          </cell>
        </row>
        <row r="260">
          <cell r="A260" t="str">
            <v>MPMT10002</v>
          </cell>
          <cell r="B260">
            <v>0</v>
          </cell>
          <cell r="E260">
            <v>0</v>
          </cell>
          <cell r="F260">
            <v>0</v>
          </cell>
          <cell r="G260">
            <v>100</v>
          </cell>
          <cell r="H260">
            <v>0</v>
          </cell>
          <cell r="J260" t="str">
            <v>MPMT10002</v>
          </cell>
          <cell r="K260">
            <v>0</v>
          </cell>
          <cell r="N260">
            <v>0</v>
          </cell>
          <cell r="O260">
            <v>0</v>
          </cell>
          <cell r="P260">
            <v>100</v>
          </cell>
          <cell r="Q260">
            <v>0</v>
          </cell>
          <cell r="S260" t="str">
            <v>MPMT10002</v>
          </cell>
          <cell r="T260">
            <v>0</v>
          </cell>
          <cell r="W260">
            <v>0</v>
          </cell>
          <cell r="X260">
            <v>0</v>
          </cell>
          <cell r="Y260">
            <v>100</v>
          </cell>
          <cell r="Z260">
            <v>0</v>
          </cell>
          <cell r="AB260" t="str">
            <v>MPMT10002</v>
          </cell>
          <cell r="AC260">
            <v>0</v>
          </cell>
          <cell r="AF260">
            <v>0</v>
          </cell>
          <cell r="AG260">
            <v>0</v>
          </cell>
          <cell r="AH260">
            <v>100</v>
          </cell>
          <cell r="AI260">
            <v>0</v>
          </cell>
          <cell r="AK260" t="str">
            <v>MPMT10002</v>
          </cell>
          <cell r="AL260">
            <v>0</v>
          </cell>
          <cell r="AO260">
            <v>0</v>
          </cell>
          <cell r="AP260">
            <v>0</v>
          </cell>
          <cell r="AQ260">
            <v>100</v>
          </cell>
          <cell r="AR260">
            <v>0</v>
          </cell>
          <cell r="AT260" t="str">
            <v>MPMT10002</v>
          </cell>
          <cell r="AU260">
            <v>0</v>
          </cell>
          <cell r="AX260">
            <v>0</v>
          </cell>
          <cell r="AY260">
            <v>0</v>
          </cell>
          <cell r="AZ260">
            <v>100</v>
          </cell>
          <cell r="BA260">
            <v>0</v>
          </cell>
          <cell r="BC260" t="str">
            <v>MPMT10002</v>
          </cell>
          <cell r="BD260">
            <v>0</v>
          </cell>
          <cell r="BG260">
            <v>0</v>
          </cell>
          <cell r="BH260">
            <v>0</v>
          </cell>
          <cell r="BI260">
            <v>100</v>
          </cell>
          <cell r="BJ260">
            <v>0</v>
          </cell>
          <cell r="BL260" t="str">
            <v>MPMT10002</v>
          </cell>
          <cell r="BM260">
            <v>0</v>
          </cell>
          <cell r="BP260">
            <v>0</v>
          </cell>
          <cell r="BQ260">
            <v>0</v>
          </cell>
          <cell r="BR260">
            <v>100</v>
          </cell>
          <cell r="BS260">
            <v>0</v>
          </cell>
          <cell r="BU260" t="str">
            <v>MPMT10002</v>
          </cell>
          <cell r="BV260">
            <v>0</v>
          </cell>
          <cell r="BY260">
            <v>0</v>
          </cell>
          <cell r="BZ260">
            <v>0</v>
          </cell>
          <cell r="CA260">
            <v>100</v>
          </cell>
          <cell r="CB260">
            <v>0</v>
          </cell>
          <cell r="CD260" t="str">
            <v>MPMT10002</v>
          </cell>
          <cell r="CE260">
            <v>0</v>
          </cell>
          <cell r="CH260">
            <v>0</v>
          </cell>
          <cell r="CI260">
            <v>0</v>
          </cell>
          <cell r="CJ260">
            <v>100</v>
          </cell>
          <cell r="CK260">
            <v>0</v>
          </cell>
          <cell r="CM260" t="str">
            <v>MPMT10002</v>
          </cell>
          <cell r="CN260">
            <v>0</v>
          </cell>
          <cell r="CQ260">
            <v>0</v>
          </cell>
          <cell r="CR260">
            <v>0</v>
          </cell>
          <cell r="CS260">
            <v>100</v>
          </cell>
          <cell r="CT260">
            <v>0</v>
          </cell>
          <cell r="CV260" t="str">
            <v>MPMT10002</v>
          </cell>
          <cell r="CW260">
            <v>0</v>
          </cell>
          <cell r="CZ260">
            <v>0</v>
          </cell>
          <cell r="DA260">
            <v>0</v>
          </cell>
          <cell r="DB260">
            <v>100</v>
          </cell>
          <cell r="DC260">
            <v>0</v>
          </cell>
          <cell r="DE260" t="str">
            <v>MPMT10002</v>
          </cell>
          <cell r="DF260">
            <v>0</v>
          </cell>
          <cell r="DI260">
            <v>0</v>
          </cell>
          <cell r="DJ260">
            <v>0</v>
          </cell>
          <cell r="DK260">
            <v>100</v>
          </cell>
          <cell r="DL260">
            <v>0</v>
          </cell>
          <cell r="DN260" t="str">
            <v>MPMT10002</v>
          </cell>
          <cell r="DO260">
            <v>0</v>
          </cell>
          <cell r="DR260">
            <v>0</v>
          </cell>
          <cell r="DS260">
            <v>0</v>
          </cell>
          <cell r="DT260">
            <v>100</v>
          </cell>
          <cell r="DU260">
            <v>0</v>
          </cell>
          <cell r="DW260" t="str">
            <v>MPMT10002</v>
          </cell>
          <cell r="DX260">
            <v>0</v>
          </cell>
          <cell r="EA260">
            <v>0</v>
          </cell>
          <cell r="EB260">
            <v>0</v>
          </cell>
          <cell r="EC260">
            <v>100</v>
          </cell>
          <cell r="ED260">
            <v>0</v>
          </cell>
          <cell r="EF260" t="str">
            <v>MPMT10002</v>
          </cell>
          <cell r="EG260">
            <v>0</v>
          </cell>
          <cell r="EJ260">
            <v>0</v>
          </cell>
          <cell r="EK260">
            <v>0</v>
          </cell>
          <cell r="EL260">
            <v>100</v>
          </cell>
          <cell r="EM260">
            <v>0</v>
          </cell>
          <cell r="EO260" t="str">
            <v>MPMT10002</v>
          </cell>
          <cell r="EP260">
            <v>0</v>
          </cell>
          <cell r="ES260">
            <v>0</v>
          </cell>
          <cell r="ET260">
            <v>0</v>
          </cell>
          <cell r="EU260">
            <v>100</v>
          </cell>
          <cell r="EV260">
            <v>0</v>
          </cell>
          <cell r="EX260" t="str">
            <v>MPMT10002</v>
          </cell>
          <cell r="EY260">
            <v>0</v>
          </cell>
          <cell r="FB260">
            <v>0</v>
          </cell>
          <cell r="FC260">
            <v>0</v>
          </cell>
          <cell r="FD260">
            <v>100</v>
          </cell>
          <cell r="FE260">
            <v>0</v>
          </cell>
          <cell r="FG260" t="str">
            <v>MPMT10002</v>
          </cell>
          <cell r="FH260">
            <v>0</v>
          </cell>
          <cell r="FK260">
            <v>0</v>
          </cell>
          <cell r="FL260">
            <v>0</v>
          </cell>
          <cell r="FM260">
            <v>100</v>
          </cell>
          <cell r="FN260">
            <v>0</v>
          </cell>
          <cell r="FP260" t="str">
            <v>MPMT10002</v>
          </cell>
          <cell r="FQ260">
            <v>0</v>
          </cell>
          <cell r="FT260">
            <v>0</v>
          </cell>
          <cell r="FU260">
            <v>0</v>
          </cell>
          <cell r="FV260">
            <v>100</v>
          </cell>
          <cell r="FW260">
            <v>0</v>
          </cell>
          <cell r="FY260" t="str">
            <v>MPMT10002</v>
          </cell>
          <cell r="FZ260">
            <v>0</v>
          </cell>
          <cell r="GC260">
            <v>0</v>
          </cell>
          <cell r="GD260">
            <v>0</v>
          </cell>
          <cell r="GE260">
            <v>100</v>
          </cell>
          <cell r="GF260">
            <v>0</v>
          </cell>
          <cell r="GH260" t="str">
            <v>MPMT10002</v>
          </cell>
          <cell r="GI260">
            <v>0</v>
          </cell>
          <cell r="GL260">
            <v>0</v>
          </cell>
          <cell r="GM260">
            <v>0</v>
          </cell>
          <cell r="GN260">
            <v>100</v>
          </cell>
          <cell r="GO260">
            <v>0</v>
          </cell>
          <cell r="GQ260" t="str">
            <v>MPMT10002</v>
          </cell>
          <cell r="GR260">
            <v>0</v>
          </cell>
          <cell r="GU260">
            <v>0</v>
          </cell>
          <cell r="GV260">
            <v>0</v>
          </cell>
          <cell r="GW260">
            <v>100</v>
          </cell>
          <cell r="GX260">
            <v>0</v>
          </cell>
          <cell r="GZ260" t="str">
            <v>MPMT10002</v>
          </cell>
          <cell r="HA260">
            <v>0</v>
          </cell>
          <cell r="HD260">
            <v>0</v>
          </cell>
          <cell r="HE260">
            <v>0</v>
          </cell>
          <cell r="HF260">
            <v>100</v>
          </cell>
          <cell r="HG260">
            <v>0</v>
          </cell>
          <cell r="HI260" t="str">
            <v>MPMT10002</v>
          </cell>
          <cell r="HJ260">
            <v>0</v>
          </cell>
          <cell r="HM260">
            <v>0</v>
          </cell>
          <cell r="HN260">
            <v>0</v>
          </cell>
          <cell r="HO260">
            <v>100</v>
          </cell>
          <cell r="HP260">
            <v>0</v>
          </cell>
          <cell r="HR260" t="str">
            <v>MPMT10002</v>
          </cell>
          <cell r="HS260">
            <v>0</v>
          </cell>
          <cell r="HV260">
            <v>0</v>
          </cell>
          <cell r="HW260">
            <v>0</v>
          </cell>
          <cell r="HX260">
            <v>100</v>
          </cell>
          <cell r="HY260">
            <v>0</v>
          </cell>
          <cell r="IA260" t="str">
            <v>MPMT10002</v>
          </cell>
          <cell r="IB260">
            <v>0</v>
          </cell>
          <cell r="IE260">
            <v>0</v>
          </cell>
          <cell r="IF260">
            <v>0</v>
          </cell>
          <cell r="IG260">
            <v>100</v>
          </cell>
          <cell r="IH260">
            <v>0</v>
          </cell>
          <cell r="IJ260" t="str">
            <v>MPMT10002</v>
          </cell>
          <cell r="IK260">
            <v>0</v>
          </cell>
          <cell r="IN260">
            <v>0</v>
          </cell>
          <cell r="IO260">
            <v>0</v>
          </cell>
          <cell r="IP260">
            <v>100</v>
          </cell>
          <cell r="IQ260">
            <v>0</v>
          </cell>
        </row>
        <row r="261">
          <cell r="A261" t="str">
            <v>MPMT10003</v>
          </cell>
          <cell r="B261">
            <v>0</v>
          </cell>
          <cell r="E261">
            <v>0</v>
          </cell>
          <cell r="F261">
            <v>0</v>
          </cell>
          <cell r="G261">
            <v>100</v>
          </cell>
          <cell r="H261">
            <v>0</v>
          </cell>
          <cell r="J261" t="str">
            <v>MPMT10003</v>
          </cell>
          <cell r="K261">
            <v>0</v>
          </cell>
          <cell r="N261">
            <v>0</v>
          </cell>
          <cell r="O261">
            <v>0</v>
          </cell>
          <cell r="P261">
            <v>100</v>
          </cell>
          <cell r="Q261">
            <v>0</v>
          </cell>
          <cell r="S261" t="str">
            <v>MPMT10003</v>
          </cell>
          <cell r="T261">
            <v>0</v>
          </cell>
          <cell r="W261">
            <v>0</v>
          </cell>
          <cell r="X261">
            <v>0</v>
          </cell>
          <cell r="Y261">
            <v>100</v>
          </cell>
          <cell r="Z261">
            <v>0</v>
          </cell>
          <cell r="AB261" t="str">
            <v>MPMT10003</v>
          </cell>
          <cell r="AC261">
            <v>0</v>
          </cell>
          <cell r="AF261">
            <v>0</v>
          </cell>
          <cell r="AG261">
            <v>0</v>
          </cell>
          <cell r="AH261">
            <v>100</v>
          </cell>
          <cell r="AI261">
            <v>0</v>
          </cell>
          <cell r="AK261" t="str">
            <v>MPMT10003</v>
          </cell>
          <cell r="AL261">
            <v>0</v>
          </cell>
          <cell r="AO261">
            <v>0</v>
          </cell>
          <cell r="AP261">
            <v>0</v>
          </cell>
          <cell r="AQ261">
            <v>100</v>
          </cell>
          <cell r="AR261">
            <v>0</v>
          </cell>
          <cell r="AT261" t="str">
            <v>MPMT10003</v>
          </cell>
          <cell r="AU261">
            <v>0</v>
          </cell>
          <cell r="AX261">
            <v>0</v>
          </cell>
          <cell r="AY261">
            <v>0</v>
          </cell>
          <cell r="AZ261">
            <v>100</v>
          </cell>
          <cell r="BA261">
            <v>0</v>
          </cell>
          <cell r="BC261" t="str">
            <v>MPMT10003</v>
          </cell>
          <cell r="BD261">
            <v>0</v>
          </cell>
          <cell r="BG261">
            <v>0</v>
          </cell>
          <cell r="BH261">
            <v>0</v>
          </cell>
          <cell r="BI261">
            <v>100</v>
          </cell>
          <cell r="BJ261">
            <v>0</v>
          </cell>
          <cell r="BL261" t="str">
            <v>MPMT10003</v>
          </cell>
          <cell r="BM261">
            <v>0</v>
          </cell>
          <cell r="BP261">
            <v>0</v>
          </cell>
          <cell r="BQ261">
            <v>0</v>
          </cell>
          <cell r="BR261">
            <v>100</v>
          </cell>
          <cell r="BS261">
            <v>0</v>
          </cell>
          <cell r="BU261" t="str">
            <v>MPMT10003</v>
          </cell>
          <cell r="BV261">
            <v>0</v>
          </cell>
          <cell r="BY261">
            <v>0</v>
          </cell>
          <cell r="BZ261">
            <v>0</v>
          </cell>
          <cell r="CA261">
            <v>100</v>
          </cell>
          <cell r="CB261">
            <v>0</v>
          </cell>
          <cell r="CD261" t="str">
            <v>MPMT10003</v>
          </cell>
          <cell r="CE261">
            <v>0</v>
          </cell>
          <cell r="CH261">
            <v>0</v>
          </cell>
          <cell r="CI261">
            <v>0</v>
          </cell>
          <cell r="CJ261">
            <v>100</v>
          </cell>
          <cell r="CK261">
            <v>0</v>
          </cell>
          <cell r="CM261" t="str">
            <v>MPMT10003</v>
          </cell>
          <cell r="CN261">
            <v>0</v>
          </cell>
          <cell r="CQ261">
            <v>0</v>
          </cell>
          <cell r="CR261">
            <v>0</v>
          </cell>
          <cell r="CS261">
            <v>100</v>
          </cell>
          <cell r="CT261">
            <v>0</v>
          </cell>
          <cell r="CV261" t="str">
            <v>MPMT10003</v>
          </cell>
          <cell r="CW261">
            <v>0</v>
          </cell>
          <cell r="CZ261">
            <v>0</v>
          </cell>
          <cell r="DA261">
            <v>0</v>
          </cell>
          <cell r="DB261">
            <v>100</v>
          </cell>
          <cell r="DC261">
            <v>0</v>
          </cell>
          <cell r="DE261" t="str">
            <v>MPMT10003</v>
          </cell>
          <cell r="DF261">
            <v>0</v>
          </cell>
          <cell r="DI261">
            <v>0</v>
          </cell>
          <cell r="DJ261">
            <v>0</v>
          </cell>
          <cell r="DK261">
            <v>100</v>
          </cell>
          <cell r="DL261">
            <v>0</v>
          </cell>
          <cell r="DN261" t="str">
            <v>MPMT10003</v>
          </cell>
          <cell r="DO261">
            <v>0</v>
          </cell>
          <cell r="DR261">
            <v>0</v>
          </cell>
          <cell r="DS261">
            <v>0</v>
          </cell>
          <cell r="DT261">
            <v>100</v>
          </cell>
          <cell r="DU261">
            <v>0</v>
          </cell>
          <cell r="DW261" t="str">
            <v>MPMT10003</v>
          </cell>
          <cell r="DX261">
            <v>0</v>
          </cell>
          <cell r="EA261">
            <v>0</v>
          </cell>
          <cell r="EB261">
            <v>0</v>
          </cell>
          <cell r="EC261">
            <v>100</v>
          </cell>
          <cell r="ED261">
            <v>0</v>
          </cell>
          <cell r="EF261" t="str">
            <v>MPMT10003</v>
          </cell>
          <cell r="EG261">
            <v>0</v>
          </cell>
          <cell r="EJ261">
            <v>0</v>
          </cell>
          <cell r="EK261">
            <v>0</v>
          </cell>
          <cell r="EL261">
            <v>100</v>
          </cell>
          <cell r="EM261">
            <v>0</v>
          </cell>
          <cell r="EO261" t="str">
            <v>MPMT10003</v>
          </cell>
          <cell r="EP261">
            <v>0</v>
          </cell>
          <cell r="ES261">
            <v>0</v>
          </cell>
          <cell r="ET261">
            <v>0</v>
          </cell>
          <cell r="EU261">
            <v>100</v>
          </cell>
          <cell r="EV261">
            <v>0</v>
          </cell>
          <cell r="EX261" t="str">
            <v>MPMT10003</v>
          </cell>
          <cell r="EY261">
            <v>0</v>
          </cell>
          <cell r="FB261">
            <v>0</v>
          </cell>
          <cell r="FC261">
            <v>0</v>
          </cell>
          <cell r="FD261">
            <v>100</v>
          </cell>
          <cell r="FE261">
            <v>0</v>
          </cell>
          <cell r="FG261" t="str">
            <v>MPMT10003</v>
          </cell>
          <cell r="FH261">
            <v>0</v>
          </cell>
          <cell r="FK261">
            <v>0</v>
          </cell>
          <cell r="FL261">
            <v>0</v>
          </cell>
          <cell r="FM261">
            <v>100</v>
          </cell>
          <cell r="FN261">
            <v>0</v>
          </cell>
          <cell r="FP261" t="str">
            <v>MPMT10003</v>
          </cell>
          <cell r="FQ261">
            <v>0</v>
          </cell>
          <cell r="FT261">
            <v>0</v>
          </cell>
          <cell r="FU261">
            <v>0</v>
          </cell>
          <cell r="FV261">
            <v>100</v>
          </cell>
          <cell r="FW261">
            <v>0</v>
          </cell>
          <cell r="FY261" t="str">
            <v>MPMT10003</v>
          </cell>
          <cell r="FZ261">
            <v>0</v>
          </cell>
          <cell r="GC261">
            <v>0</v>
          </cell>
          <cell r="GD261">
            <v>0</v>
          </cell>
          <cell r="GE261">
            <v>100</v>
          </cell>
          <cell r="GF261">
            <v>0</v>
          </cell>
          <cell r="GH261" t="str">
            <v>MPMT10003</v>
          </cell>
          <cell r="GI261">
            <v>0</v>
          </cell>
          <cell r="GL261">
            <v>0</v>
          </cell>
          <cell r="GM261">
            <v>0</v>
          </cell>
          <cell r="GN261">
            <v>100</v>
          </cell>
          <cell r="GO261">
            <v>0</v>
          </cell>
          <cell r="GQ261" t="str">
            <v>MPMT10003</v>
          </cell>
          <cell r="GR261">
            <v>0</v>
          </cell>
          <cell r="GU261">
            <v>0</v>
          </cell>
          <cell r="GV261">
            <v>0</v>
          </cell>
          <cell r="GW261">
            <v>100</v>
          </cell>
          <cell r="GX261">
            <v>0</v>
          </cell>
          <cell r="GZ261" t="str">
            <v>MPMT10003</v>
          </cell>
          <cell r="HA261">
            <v>0</v>
          </cell>
          <cell r="HD261">
            <v>0</v>
          </cell>
          <cell r="HE261">
            <v>0</v>
          </cell>
          <cell r="HF261">
            <v>100</v>
          </cell>
          <cell r="HG261">
            <v>0</v>
          </cell>
          <cell r="HI261" t="str">
            <v>MPMT10003</v>
          </cell>
          <cell r="HJ261">
            <v>0</v>
          </cell>
          <cell r="HM261">
            <v>0</v>
          </cell>
          <cell r="HN261">
            <v>0</v>
          </cell>
          <cell r="HO261">
            <v>100</v>
          </cell>
          <cell r="HP261">
            <v>0</v>
          </cell>
          <cell r="HR261" t="str">
            <v>MPMT10003</v>
          </cell>
          <cell r="HS261">
            <v>0</v>
          </cell>
          <cell r="HV261">
            <v>0</v>
          </cell>
          <cell r="HW261">
            <v>0</v>
          </cell>
          <cell r="HX261">
            <v>100</v>
          </cell>
          <cell r="HY261">
            <v>0</v>
          </cell>
          <cell r="IA261" t="str">
            <v>MPMT10003</v>
          </cell>
          <cell r="IB261">
            <v>0</v>
          </cell>
          <cell r="IE261">
            <v>0</v>
          </cell>
          <cell r="IF261">
            <v>0</v>
          </cell>
          <cell r="IG261">
            <v>100</v>
          </cell>
          <cell r="IH261">
            <v>0</v>
          </cell>
          <cell r="IJ261" t="str">
            <v>MPMT10003</v>
          </cell>
          <cell r="IK261">
            <v>0</v>
          </cell>
          <cell r="IN261">
            <v>0</v>
          </cell>
          <cell r="IO261">
            <v>0</v>
          </cell>
          <cell r="IP261">
            <v>100</v>
          </cell>
          <cell r="IQ261">
            <v>0</v>
          </cell>
        </row>
        <row r="262">
          <cell r="A262" t="str">
            <v>MPMT30001</v>
          </cell>
          <cell r="B262">
            <v>0</v>
          </cell>
          <cell r="E262">
            <v>0</v>
          </cell>
          <cell r="F262">
            <v>0</v>
          </cell>
          <cell r="G262">
            <v>100</v>
          </cell>
          <cell r="H262">
            <v>0</v>
          </cell>
          <cell r="J262" t="str">
            <v>MPMT30001</v>
          </cell>
          <cell r="K262">
            <v>0</v>
          </cell>
          <cell r="N262">
            <v>0</v>
          </cell>
          <cell r="O262">
            <v>0</v>
          </cell>
          <cell r="P262">
            <v>100</v>
          </cell>
          <cell r="Q262">
            <v>0</v>
          </cell>
          <cell r="S262" t="str">
            <v>MPMT30001</v>
          </cell>
          <cell r="T262">
            <v>0</v>
          </cell>
          <cell r="W262">
            <v>0</v>
          </cell>
          <cell r="X262">
            <v>0</v>
          </cell>
          <cell r="Y262">
            <v>100</v>
          </cell>
          <cell r="Z262">
            <v>0</v>
          </cell>
          <cell r="AB262" t="str">
            <v>MPMT30001</v>
          </cell>
          <cell r="AC262">
            <v>0</v>
          </cell>
          <cell r="AF262">
            <v>0</v>
          </cell>
          <cell r="AG262">
            <v>0</v>
          </cell>
          <cell r="AH262">
            <v>100</v>
          </cell>
          <cell r="AI262">
            <v>0</v>
          </cell>
          <cell r="AK262" t="str">
            <v>MPMT30001</v>
          </cell>
          <cell r="AL262">
            <v>0</v>
          </cell>
          <cell r="AO262">
            <v>0</v>
          </cell>
          <cell r="AP262">
            <v>0</v>
          </cell>
          <cell r="AQ262">
            <v>100</v>
          </cell>
          <cell r="AR262">
            <v>0</v>
          </cell>
          <cell r="AT262" t="str">
            <v>MPMT30001</v>
          </cell>
          <cell r="AU262">
            <v>0</v>
          </cell>
          <cell r="AX262">
            <v>0</v>
          </cell>
          <cell r="AY262">
            <v>0</v>
          </cell>
          <cell r="AZ262">
            <v>100</v>
          </cell>
          <cell r="BA262">
            <v>0</v>
          </cell>
          <cell r="BC262" t="str">
            <v>MPMT30001</v>
          </cell>
          <cell r="BD262">
            <v>0</v>
          </cell>
          <cell r="BG262">
            <v>0</v>
          </cell>
          <cell r="BH262">
            <v>0</v>
          </cell>
          <cell r="BI262">
            <v>100</v>
          </cell>
          <cell r="BJ262">
            <v>0</v>
          </cell>
          <cell r="BL262" t="str">
            <v>MPMT30001</v>
          </cell>
          <cell r="BM262">
            <v>0</v>
          </cell>
          <cell r="BP262">
            <v>0</v>
          </cell>
          <cell r="BQ262">
            <v>0</v>
          </cell>
          <cell r="BR262">
            <v>100</v>
          </cell>
          <cell r="BS262">
            <v>0</v>
          </cell>
          <cell r="BU262" t="str">
            <v>MPMT30001</v>
          </cell>
          <cell r="BV262">
            <v>0</v>
          </cell>
          <cell r="BY262">
            <v>0</v>
          </cell>
          <cell r="BZ262">
            <v>0</v>
          </cell>
          <cell r="CA262">
            <v>100</v>
          </cell>
          <cell r="CB262">
            <v>0</v>
          </cell>
          <cell r="CD262" t="str">
            <v>MPMT30001</v>
          </cell>
          <cell r="CE262">
            <v>0</v>
          </cell>
          <cell r="CH262">
            <v>0</v>
          </cell>
          <cell r="CI262">
            <v>0</v>
          </cell>
          <cell r="CJ262">
            <v>100</v>
          </cell>
          <cell r="CK262">
            <v>0</v>
          </cell>
          <cell r="CM262" t="str">
            <v>MPMT30001</v>
          </cell>
          <cell r="CN262">
            <v>0</v>
          </cell>
          <cell r="CQ262">
            <v>0</v>
          </cell>
          <cell r="CR262">
            <v>0</v>
          </cell>
          <cell r="CS262">
            <v>100</v>
          </cell>
          <cell r="CT262">
            <v>0</v>
          </cell>
          <cell r="CV262" t="str">
            <v>MPMT30001</v>
          </cell>
          <cell r="CW262">
            <v>0</v>
          </cell>
          <cell r="CZ262">
            <v>0</v>
          </cell>
          <cell r="DA262">
            <v>0</v>
          </cell>
          <cell r="DB262">
            <v>100</v>
          </cell>
          <cell r="DC262">
            <v>0</v>
          </cell>
          <cell r="DE262" t="str">
            <v>MPMT30001</v>
          </cell>
          <cell r="DF262">
            <v>0</v>
          </cell>
          <cell r="DI262">
            <v>0</v>
          </cell>
          <cell r="DJ262">
            <v>0</v>
          </cell>
          <cell r="DK262">
            <v>100</v>
          </cell>
          <cell r="DL262">
            <v>0</v>
          </cell>
          <cell r="DN262" t="str">
            <v>MPMT30001</v>
          </cell>
          <cell r="DO262">
            <v>0</v>
          </cell>
          <cell r="DR262">
            <v>0</v>
          </cell>
          <cell r="DS262">
            <v>0</v>
          </cell>
          <cell r="DT262">
            <v>100</v>
          </cell>
          <cell r="DU262">
            <v>0</v>
          </cell>
          <cell r="DW262" t="str">
            <v>MPMT30001</v>
          </cell>
          <cell r="DX262">
            <v>0</v>
          </cell>
          <cell r="EA262">
            <v>0</v>
          </cell>
          <cell r="EB262">
            <v>0</v>
          </cell>
          <cell r="EC262">
            <v>100</v>
          </cell>
          <cell r="ED262">
            <v>0</v>
          </cell>
          <cell r="EF262" t="str">
            <v>MPMT30001</v>
          </cell>
          <cell r="EG262">
            <v>0</v>
          </cell>
          <cell r="EJ262">
            <v>0</v>
          </cell>
          <cell r="EK262">
            <v>0</v>
          </cell>
          <cell r="EL262">
            <v>100</v>
          </cell>
          <cell r="EM262">
            <v>0</v>
          </cell>
          <cell r="EO262" t="str">
            <v>MPMT30001</v>
          </cell>
          <cell r="EP262">
            <v>0</v>
          </cell>
          <cell r="ES262">
            <v>0</v>
          </cell>
          <cell r="ET262">
            <v>0</v>
          </cell>
          <cell r="EU262">
            <v>100</v>
          </cell>
          <cell r="EV262">
            <v>0</v>
          </cell>
          <cell r="EX262" t="str">
            <v>MPMT30001</v>
          </cell>
          <cell r="EY262">
            <v>0</v>
          </cell>
          <cell r="FB262">
            <v>0</v>
          </cell>
          <cell r="FC262">
            <v>0</v>
          </cell>
          <cell r="FD262">
            <v>100</v>
          </cell>
          <cell r="FE262">
            <v>0</v>
          </cell>
          <cell r="FG262" t="str">
            <v>MPMT30001</v>
          </cell>
          <cell r="FH262">
            <v>0</v>
          </cell>
          <cell r="FK262">
            <v>0</v>
          </cell>
          <cell r="FL262">
            <v>0</v>
          </cell>
          <cell r="FM262">
            <v>100</v>
          </cell>
          <cell r="FN262">
            <v>0</v>
          </cell>
          <cell r="FP262" t="str">
            <v>MPMT30001</v>
          </cell>
          <cell r="FQ262">
            <v>0</v>
          </cell>
          <cell r="FT262">
            <v>0</v>
          </cell>
          <cell r="FU262">
            <v>0</v>
          </cell>
          <cell r="FV262">
            <v>100</v>
          </cell>
          <cell r="FW262">
            <v>0</v>
          </cell>
          <cell r="FY262" t="str">
            <v>MPMT30001</v>
          </cell>
          <cell r="FZ262">
            <v>0</v>
          </cell>
          <cell r="GC262">
            <v>0</v>
          </cell>
          <cell r="GD262">
            <v>0</v>
          </cell>
          <cell r="GE262">
            <v>100</v>
          </cell>
          <cell r="GF262">
            <v>0</v>
          </cell>
          <cell r="GH262" t="str">
            <v>MPMT30001</v>
          </cell>
          <cell r="GI262">
            <v>0</v>
          </cell>
          <cell r="GL262">
            <v>0</v>
          </cell>
          <cell r="GM262">
            <v>0</v>
          </cell>
          <cell r="GN262">
            <v>100</v>
          </cell>
          <cell r="GO262">
            <v>0</v>
          </cell>
          <cell r="GQ262" t="str">
            <v>MPMT30001</v>
          </cell>
          <cell r="GR262">
            <v>0</v>
          </cell>
          <cell r="GU262">
            <v>0</v>
          </cell>
          <cell r="GV262">
            <v>0</v>
          </cell>
          <cell r="GW262">
            <v>100</v>
          </cell>
          <cell r="GX262">
            <v>0</v>
          </cell>
          <cell r="GZ262" t="str">
            <v>MPMT30001</v>
          </cell>
          <cell r="HA262">
            <v>0</v>
          </cell>
          <cell r="HD262">
            <v>0</v>
          </cell>
          <cell r="HE262">
            <v>0</v>
          </cell>
          <cell r="HF262">
            <v>100</v>
          </cell>
          <cell r="HG262">
            <v>0</v>
          </cell>
          <cell r="HI262" t="str">
            <v>MPMT30001</v>
          </cell>
          <cell r="HJ262">
            <v>0</v>
          </cell>
          <cell r="HM262">
            <v>0</v>
          </cell>
          <cell r="HN262">
            <v>0</v>
          </cell>
          <cell r="HO262">
            <v>100</v>
          </cell>
          <cell r="HP262">
            <v>0</v>
          </cell>
          <cell r="HR262" t="str">
            <v>MPMT30001</v>
          </cell>
          <cell r="HS262">
            <v>0</v>
          </cell>
          <cell r="HV262">
            <v>0</v>
          </cell>
          <cell r="HW262">
            <v>0</v>
          </cell>
          <cell r="HX262">
            <v>100</v>
          </cell>
          <cell r="HY262">
            <v>0</v>
          </cell>
          <cell r="IA262" t="str">
            <v>MPMT30001</v>
          </cell>
          <cell r="IB262">
            <v>0</v>
          </cell>
          <cell r="IE262">
            <v>0</v>
          </cell>
          <cell r="IF262">
            <v>0</v>
          </cell>
          <cell r="IG262">
            <v>100</v>
          </cell>
          <cell r="IH262">
            <v>0</v>
          </cell>
          <cell r="IJ262" t="str">
            <v>MPMT30001</v>
          </cell>
          <cell r="IK262">
            <v>0</v>
          </cell>
          <cell r="IN262">
            <v>0</v>
          </cell>
          <cell r="IO262">
            <v>0</v>
          </cell>
          <cell r="IP262">
            <v>100</v>
          </cell>
          <cell r="IQ262">
            <v>0</v>
          </cell>
        </row>
        <row r="263">
          <cell r="A263" t="str">
            <v>MPSC27016</v>
          </cell>
          <cell r="B263">
            <v>0</v>
          </cell>
          <cell r="E263">
            <v>0</v>
          </cell>
          <cell r="F263">
            <v>0</v>
          </cell>
          <cell r="G263">
            <v>100</v>
          </cell>
          <cell r="H263">
            <v>0</v>
          </cell>
          <cell r="J263" t="str">
            <v>MPSC27016</v>
          </cell>
          <cell r="K263">
            <v>0</v>
          </cell>
          <cell r="N263">
            <v>0</v>
          </cell>
          <cell r="O263">
            <v>0</v>
          </cell>
          <cell r="P263">
            <v>100</v>
          </cell>
          <cell r="Q263">
            <v>0</v>
          </cell>
          <cell r="S263" t="str">
            <v>MPSC27016</v>
          </cell>
          <cell r="T263">
            <v>0</v>
          </cell>
          <cell r="W263">
            <v>0</v>
          </cell>
          <cell r="X263">
            <v>0</v>
          </cell>
          <cell r="Y263">
            <v>100</v>
          </cell>
          <cell r="Z263">
            <v>0</v>
          </cell>
          <cell r="AB263" t="str">
            <v>MPSC27016</v>
          </cell>
          <cell r="AC263">
            <v>0</v>
          </cell>
          <cell r="AF263">
            <v>0</v>
          </cell>
          <cell r="AG263">
            <v>0</v>
          </cell>
          <cell r="AH263">
            <v>100</v>
          </cell>
          <cell r="AI263">
            <v>0</v>
          </cell>
          <cell r="AK263" t="str">
            <v>MPSC27016</v>
          </cell>
          <cell r="AL263">
            <v>0</v>
          </cell>
          <cell r="AO263">
            <v>0</v>
          </cell>
          <cell r="AP263">
            <v>0</v>
          </cell>
          <cell r="AQ263">
            <v>100</v>
          </cell>
          <cell r="AR263">
            <v>0</v>
          </cell>
          <cell r="AT263" t="str">
            <v>MPSC27016</v>
          </cell>
          <cell r="AU263">
            <v>0</v>
          </cell>
          <cell r="AX263">
            <v>0</v>
          </cell>
          <cell r="AY263">
            <v>0</v>
          </cell>
          <cell r="AZ263">
            <v>100</v>
          </cell>
          <cell r="BA263">
            <v>0</v>
          </cell>
          <cell r="BC263" t="str">
            <v>MPSC27016</v>
          </cell>
          <cell r="BD263">
            <v>0</v>
          </cell>
          <cell r="BG263">
            <v>0</v>
          </cell>
          <cell r="BH263">
            <v>0</v>
          </cell>
          <cell r="BI263">
            <v>100</v>
          </cell>
          <cell r="BJ263">
            <v>0</v>
          </cell>
          <cell r="BL263" t="str">
            <v>MPSC27016</v>
          </cell>
          <cell r="BM263">
            <v>0</v>
          </cell>
          <cell r="BP263">
            <v>0</v>
          </cell>
          <cell r="BQ263">
            <v>0</v>
          </cell>
          <cell r="BR263">
            <v>100</v>
          </cell>
          <cell r="BS263">
            <v>0</v>
          </cell>
          <cell r="BU263" t="str">
            <v>MPSC27016</v>
          </cell>
          <cell r="BV263">
            <v>0</v>
          </cell>
          <cell r="BY263">
            <v>0</v>
          </cell>
          <cell r="BZ263">
            <v>0</v>
          </cell>
          <cell r="CA263">
            <v>100</v>
          </cell>
          <cell r="CB263">
            <v>0</v>
          </cell>
          <cell r="CD263" t="str">
            <v>MPSC27016</v>
          </cell>
          <cell r="CE263">
            <v>0</v>
          </cell>
          <cell r="CH263">
            <v>0</v>
          </cell>
          <cell r="CI263">
            <v>0</v>
          </cell>
          <cell r="CJ263">
            <v>100</v>
          </cell>
          <cell r="CK263">
            <v>0</v>
          </cell>
          <cell r="CM263" t="str">
            <v>MPSC27016</v>
          </cell>
          <cell r="CN263">
            <v>0</v>
          </cell>
          <cell r="CQ263">
            <v>0</v>
          </cell>
          <cell r="CR263">
            <v>0</v>
          </cell>
          <cell r="CS263">
            <v>100</v>
          </cell>
          <cell r="CT263">
            <v>0</v>
          </cell>
          <cell r="CV263" t="str">
            <v>MPSC27016</v>
          </cell>
          <cell r="CW263">
            <v>0</v>
          </cell>
          <cell r="CZ263">
            <v>0</v>
          </cell>
          <cell r="DA263">
            <v>0</v>
          </cell>
          <cell r="DB263">
            <v>100</v>
          </cell>
          <cell r="DC263">
            <v>0</v>
          </cell>
          <cell r="DE263" t="str">
            <v>MPSC27016</v>
          </cell>
          <cell r="DF263">
            <v>0</v>
          </cell>
          <cell r="DI263">
            <v>0</v>
          </cell>
          <cell r="DJ263">
            <v>0</v>
          </cell>
          <cell r="DK263">
            <v>100</v>
          </cell>
          <cell r="DL263">
            <v>0</v>
          </cell>
          <cell r="DN263" t="str">
            <v>MPSC27016</v>
          </cell>
          <cell r="DO263">
            <v>0</v>
          </cell>
          <cell r="DR263">
            <v>0</v>
          </cell>
          <cell r="DS263">
            <v>0</v>
          </cell>
          <cell r="DT263">
            <v>100</v>
          </cell>
          <cell r="DU263">
            <v>0</v>
          </cell>
          <cell r="DW263" t="str">
            <v>MPSC27016</v>
          </cell>
          <cell r="DX263">
            <v>0</v>
          </cell>
          <cell r="EA263">
            <v>0</v>
          </cell>
          <cell r="EB263">
            <v>0</v>
          </cell>
          <cell r="EC263">
            <v>100</v>
          </cell>
          <cell r="ED263">
            <v>0</v>
          </cell>
          <cell r="EF263" t="str">
            <v>MPSC27016</v>
          </cell>
          <cell r="EG263">
            <v>0</v>
          </cell>
          <cell r="EJ263">
            <v>0</v>
          </cell>
          <cell r="EK263">
            <v>0</v>
          </cell>
          <cell r="EL263">
            <v>100</v>
          </cell>
          <cell r="EM263">
            <v>0</v>
          </cell>
          <cell r="EO263" t="str">
            <v>MPSC27016</v>
          </cell>
          <cell r="EP263">
            <v>0</v>
          </cell>
          <cell r="ES263">
            <v>0</v>
          </cell>
          <cell r="ET263">
            <v>0</v>
          </cell>
          <cell r="EU263">
            <v>100</v>
          </cell>
          <cell r="EV263">
            <v>0</v>
          </cell>
          <cell r="EX263" t="str">
            <v>MPSC27016</v>
          </cell>
          <cell r="EY263">
            <v>0</v>
          </cell>
          <cell r="FB263">
            <v>0</v>
          </cell>
          <cell r="FC263">
            <v>0</v>
          </cell>
          <cell r="FD263">
            <v>100</v>
          </cell>
          <cell r="FE263">
            <v>0</v>
          </cell>
          <cell r="FG263" t="str">
            <v>MPSC27016</v>
          </cell>
          <cell r="FH263">
            <v>0</v>
          </cell>
          <cell r="FK263">
            <v>0</v>
          </cell>
          <cell r="FL263">
            <v>0</v>
          </cell>
          <cell r="FM263">
            <v>100</v>
          </cell>
          <cell r="FN263">
            <v>0</v>
          </cell>
          <cell r="FP263" t="str">
            <v>MPSC27016</v>
          </cell>
          <cell r="FQ263">
            <v>0</v>
          </cell>
          <cell r="FT263">
            <v>0</v>
          </cell>
          <cell r="FU263">
            <v>0</v>
          </cell>
          <cell r="FV263">
            <v>100</v>
          </cell>
          <cell r="FW263">
            <v>0</v>
          </cell>
          <cell r="FY263" t="str">
            <v>MPSC27016</v>
          </cell>
          <cell r="FZ263">
            <v>0</v>
          </cell>
          <cell r="GC263">
            <v>0</v>
          </cell>
          <cell r="GD263">
            <v>0</v>
          </cell>
          <cell r="GE263">
            <v>100</v>
          </cell>
          <cell r="GF263">
            <v>0</v>
          </cell>
          <cell r="GH263" t="str">
            <v>MPSC27016</v>
          </cell>
          <cell r="GI263">
            <v>0</v>
          </cell>
          <cell r="GL263">
            <v>0</v>
          </cell>
          <cell r="GM263">
            <v>0</v>
          </cell>
          <cell r="GN263">
            <v>100</v>
          </cell>
          <cell r="GO263">
            <v>0</v>
          </cell>
          <cell r="GQ263" t="str">
            <v>MPSC27016</v>
          </cell>
          <cell r="GR263">
            <v>0</v>
          </cell>
          <cell r="GU263">
            <v>0</v>
          </cell>
          <cell r="GV263">
            <v>0</v>
          </cell>
          <cell r="GW263">
            <v>100</v>
          </cell>
          <cell r="GX263">
            <v>0</v>
          </cell>
          <cell r="GZ263" t="str">
            <v>MPSC27016</v>
          </cell>
          <cell r="HA263">
            <v>0</v>
          </cell>
          <cell r="HD263">
            <v>0</v>
          </cell>
          <cell r="HE263">
            <v>0</v>
          </cell>
          <cell r="HF263">
            <v>100</v>
          </cell>
          <cell r="HG263">
            <v>0</v>
          </cell>
          <cell r="HI263" t="str">
            <v>MPSC27016</v>
          </cell>
          <cell r="HJ263">
            <v>0</v>
          </cell>
          <cell r="HM263">
            <v>0</v>
          </cell>
          <cell r="HN263">
            <v>0</v>
          </cell>
          <cell r="HO263">
            <v>100</v>
          </cell>
          <cell r="HP263">
            <v>0</v>
          </cell>
          <cell r="HR263" t="str">
            <v>MPSC27016</v>
          </cell>
          <cell r="HS263">
            <v>0</v>
          </cell>
          <cell r="HV263">
            <v>0</v>
          </cell>
          <cell r="HW263">
            <v>0</v>
          </cell>
          <cell r="HX263">
            <v>100</v>
          </cell>
          <cell r="HY263">
            <v>0</v>
          </cell>
          <cell r="IA263" t="str">
            <v>MPSC27016</v>
          </cell>
          <cell r="IB263">
            <v>0</v>
          </cell>
          <cell r="IE263">
            <v>0</v>
          </cell>
          <cell r="IF263">
            <v>0</v>
          </cell>
          <cell r="IG263">
            <v>100</v>
          </cell>
          <cell r="IH263">
            <v>0</v>
          </cell>
          <cell r="IJ263" t="str">
            <v>MPSC27016</v>
          </cell>
          <cell r="IK263">
            <v>0</v>
          </cell>
          <cell r="IN263">
            <v>0</v>
          </cell>
          <cell r="IO263">
            <v>0</v>
          </cell>
          <cell r="IP263">
            <v>100</v>
          </cell>
          <cell r="IQ263">
            <v>0</v>
          </cell>
        </row>
        <row r="264">
          <cell r="A264" t="str">
            <v>PLVV16001</v>
          </cell>
          <cell r="B264">
            <v>0</v>
          </cell>
          <cell r="E264">
            <v>0</v>
          </cell>
          <cell r="F264">
            <v>0</v>
          </cell>
          <cell r="G264">
            <v>100</v>
          </cell>
          <cell r="H264">
            <v>0</v>
          </cell>
          <cell r="J264" t="str">
            <v>PLVV16001</v>
          </cell>
          <cell r="K264">
            <v>0</v>
          </cell>
          <cell r="N264">
            <v>0</v>
          </cell>
          <cell r="O264">
            <v>0</v>
          </cell>
          <cell r="P264">
            <v>100</v>
          </cell>
          <cell r="Q264">
            <v>0</v>
          </cell>
          <cell r="S264" t="str">
            <v>PLVV16001</v>
          </cell>
          <cell r="T264">
            <v>0</v>
          </cell>
          <cell r="W264">
            <v>0</v>
          </cell>
          <cell r="X264">
            <v>0</v>
          </cell>
          <cell r="Y264">
            <v>100</v>
          </cell>
          <cell r="Z264">
            <v>0</v>
          </cell>
          <cell r="AB264" t="str">
            <v>PLVV16001</v>
          </cell>
          <cell r="AC264">
            <v>0</v>
          </cell>
          <cell r="AF264">
            <v>0</v>
          </cell>
          <cell r="AG264">
            <v>0</v>
          </cell>
          <cell r="AH264">
            <v>100</v>
          </cell>
          <cell r="AI264">
            <v>0</v>
          </cell>
          <cell r="AK264" t="str">
            <v>PLVV16001</v>
          </cell>
          <cell r="AL264">
            <v>0</v>
          </cell>
          <cell r="AO264">
            <v>0</v>
          </cell>
          <cell r="AP264">
            <v>0</v>
          </cell>
          <cell r="AQ264">
            <v>100</v>
          </cell>
          <cell r="AR264">
            <v>0</v>
          </cell>
          <cell r="AT264" t="str">
            <v>PLVV16001</v>
          </cell>
          <cell r="AU264">
            <v>0</v>
          </cell>
          <cell r="AX264">
            <v>0</v>
          </cell>
          <cell r="AY264">
            <v>0</v>
          </cell>
          <cell r="AZ264">
            <v>100</v>
          </cell>
          <cell r="BA264">
            <v>0</v>
          </cell>
          <cell r="BC264" t="str">
            <v>PLVV16001</v>
          </cell>
          <cell r="BD264">
            <v>0</v>
          </cell>
          <cell r="BG264">
            <v>0</v>
          </cell>
          <cell r="BH264">
            <v>0</v>
          </cell>
          <cell r="BI264">
            <v>100</v>
          </cell>
          <cell r="BJ264">
            <v>0</v>
          </cell>
          <cell r="BL264" t="str">
            <v>PLVV16001</v>
          </cell>
          <cell r="BM264">
            <v>0</v>
          </cell>
          <cell r="BP264">
            <v>0</v>
          </cell>
          <cell r="BQ264">
            <v>0</v>
          </cell>
          <cell r="BR264">
            <v>100</v>
          </cell>
          <cell r="BS264">
            <v>0</v>
          </cell>
          <cell r="BU264" t="str">
            <v>PLVV16001</v>
          </cell>
          <cell r="BV264">
            <v>0</v>
          </cell>
          <cell r="BY264">
            <v>0</v>
          </cell>
          <cell r="BZ264">
            <v>0</v>
          </cell>
          <cell r="CA264">
            <v>100</v>
          </cell>
          <cell r="CB264">
            <v>0</v>
          </cell>
          <cell r="CD264" t="str">
            <v>PLVV16001</v>
          </cell>
          <cell r="CE264">
            <v>0</v>
          </cell>
          <cell r="CH264">
            <v>0</v>
          </cell>
          <cell r="CI264">
            <v>0</v>
          </cell>
          <cell r="CJ264">
            <v>100</v>
          </cell>
          <cell r="CK264">
            <v>0</v>
          </cell>
          <cell r="CM264" t="str">
            <v>PLVV16001</v>
          </cell>
          <cell r="CN264">
            <v>0</v>
          </cell>
          <cell r="CQ264">
            <v>0</v>
          </cell>
          <cell r="CR264">
            <v>0</v>
          </cell>
          <cell r="CS264">
            <v>100</v>
          </cell>
          <cell r="CT264">
            <v>0</v>
          </cell>
          <cell r="CV264" t="str">
            <v>PLVV16001</v>
          </cell>
          <cell r="CW264">
            <v>0</v>
          </cell>
          <cell r="CZ264">
            <v>0</v>
          </cell>
          <cell r="DA264">
            <v>0</v>
          </cell>
          <cell r="DB264">
            <v>100</v>
          </cell>
          <cell r="DC264">
            <v>0</v>
          </cell>
          <cell r="DE264" t="str">
            <v>PLVV16001</v>
          </cell>
          <cell r="DF264">
            <v>0</v>
          </cell>
          <cell r="DI264">
            <v>0</v>
          </cell>
          <cell r="DJ264">
            <v>0</v>
          </cell>
          <cell r="DK264">
            <v>100</v>
          </cell>
          <cell r="DL264">
            <v>0</v>
          </cell>
          <cell r="DN264" t="str">
            <v>PLVV16001</v>
          </cell>
          <cell r="DO264">
            <v>0</v>
          </cell>
          <cell r="DR264">
            <v>0</v>
          </cell>
          <cell r="DS264">
            <v>0</v>
          </cell>
          <cell r="DT264">
            <v>100</v>
          </cell>
          <cell r="DU264">
            <v>0</v>
          </cell>
          <cell r="DW264" t="str">
            <v>PLVV16001</v>
          </cell>
          <cell r="DX264">
            <v>0</v>
          </cell>
          <cell r="EA264">
            <v>0</v>
          </cell>
          <cell r="EB264">
            <v>0</v>
          </cell>
          <cell r="EC264">
            <v>100</v>
          </cell>
          <cell r="ED264">
            <v>0</v>
          </cell>
          <cell r="EF264" t="str">
            <v>PLVV16001</v>
          </cell>
          <cell r="EG264">
            <v>0</v>
          </cell>
          <cell r="EJ264">
            <v>0</v>
          </cell>
          <cell r="EK264">
            <v>0</v>
          </cell>
          <cell r="EL264">
            <v>100</v>
          </cell>
          <cell r="EM264">
            <v>0</v>
          </cell>
          <cell r="EO264" t="str">
            <v>PLVV16001</v>
          </cell>
          <cell r="EP264">
            <v>0</v>
          </cell>
          <cell r="ES264">
            <v>0</v>
          </cell>
          <cell r="ET264">
            <v>0</v>
          </cell>
          <cell r="EU264">
            <v>100</v>
          </cell>
          <cell r="EV264">
            <v>0</v>
          </cell>
          <cell r="EX264" t="str">
            <v>PLVV16001</v>
          </cell>
          <cell r="EY264">
            <v>0</v>
          </cell>
          <cell r="FB264">
            <v>0</v>
          </cell>
          <cell r="FC264">
            <v>0</v>
          </cell>
          <cell r="FD264">
            <v>100</v>
          </cell>
          <cell r="FE264">
            <v>0</v>
          </cell>
          <cell r="FG264" t="str">
            <v>PLVV16001</v>
          </cell>
          <cell r="FH264">
            <v>0</v>
          </cell>
          <cell r="FK264">
            <v>0</v>
          </cell>
          <cell r="FL264">
            <v>0</v>
          </cell>
          <cell r="FM264">
            <v>100</v>
          </cell>
          <cell r="FN264">
            <v>0</v>
          </cell>
          <cell r="FP264" t="str">
            <v>PLVV16001</v>
          </cell>
          <cell r="FQ264">
            <v>0</v>
          </cell>
          <cell r="FT264">
            <v>0</v>
          </cell>
          <cell r="FU264">
            <v>0</v>
          </cell>
          <cell r="FV264">
            <v>100</v>
          </cell>
          <cell r="FW264">
            <v>0</v>
          </cell>
          <cell r="FY264" t="str">
            <v>PLVV16001</v>
          </cell>
          <cell r="FZ264">
            <v>0</v>
          </cell>
          <cell r="GC264">
            <v>0</v>
          </cell>
          <cell r="GD264">
            <v>0</v>
          </cell>
          <cell r="GE264">
            <v>100</v>
          </cell>
          <cell r="GF264">
            <v>0</v>
          </cell>
          <cell r="GH264" t="str">
            <v>PLVV16001</v>
          </cell>
          <cell r="GI264">
            <v>0</v>
          </cell>
          <cell r="GL264">
            <v>0</v>
          </cell>
          <cell r="GM264">
            <v>0</v>
          </cell>
          <cell r="GN264">
            <v>100</v>
          </cell>
          <cell r="GO264">
            <v>0</v>
          </cell>
          <cell r="GQ264" t="str">
            <v>PLVV16001</v>
          </cell>
          <cell r="GR264">
            <v>0</v>
          </cell>
          <cell r="GU264">
            <v>0</v>
          </cell>
          <cell r="GV264">
            <v>0</v>
          </cell>
          <cell r="GW264">
            <v>100</v>
          </cell>
          <cell r="GX264">
            <v>0</v>
          </cell>
          <cell r="GZ264" t="str">
            <v>PLVV16001</v>
          </cell>
          <cell r="HA264">
            <v>0</v>
          </cell>
          <cell r="HD264">
            <v>0</v>
          </cell>
          <cell r="HE264">
            <v>0</v>
          </cell>
          <cell r="HF264">
            <v>100</v>
          </cell>
          <cell r="HG264">
            <v>0</v>
          </cell>
          <cell r="HI264" t="str">
            <v>PLVV16001</v>
          </cell>
          <cell r="HJ264">
            <v>0</v>
          </cell>
          <cell r="HM264">
            <v>0</v>
          </cell>
          <cell r="HN264">
            <v>0</v>
          </cell>
          <cell r="HO264">
            <v>100</v>
          </cell>
          <cell r="HP264">
            <v>0</v>
          </cell>
          <cell r="HR264" t="str">
            <v>PLVV16001</v>
          </cell>
          <cell r="HS264">
            <v>0</v>
          </cell>
          <cell r="HV264">
            <v>0</v>
          </cell>
          <cell r="HW264">
            <v>0</v>
          </cell>
          <cell r="HX264">
            <v>100</v>
          </cell>
          <cell r="HY264">
            <v>0</v>
          </cell>
          <cell r="IA264" t="str">
            <v>PLVV16001</v>
          </cell>
          <cell r="IB264">
            <v>0</v>
          </cell>
          <cell r="IE264">
            <v>0</v>
          </cell>
          <cell r="IF264">
            <v>0</v>
          </cell>
          <cell r="IG264">
            <v>100</v>
          </cell>
          <cell r="IH264">
            <v>0</v>
          </cell>
          <cell r="IJ264" t="str">
            <v>PLVV16001</v>
          </cell>
          <cell r="IK264">
            <v>0</v>
          </cell>
          <cell r="IN264">
            <v>0</v>
          </cell>
          <cell r="IO264">
            <v>0</v>
          </cell>
          <cell r="IP264">
            <v>100</v>
          </cell>
          <cell r="IQ264">
            <v>0</v>
          </cell>
        </row>
        <row r="265">
          <cell r="A265" t="str">
            <v>PMMB33001</v>
          </cell>
          <cell r="B265">
            <v>0</v>
          </cell>
          <cell r="E265">
            <v>0</v>
          </cell>
          <cell r="F265">
            <v>0</v>
          </cell>
          <cell r="G265">
            <v>100</v>
          </cell>
          <cell r="H265">
            <v>0</v>
          </cell>
          <cell r="J265" t="str">
            <v>PMMB33001</v>
          </cell>
          <cell r="K265">
            <v>0</v>
          </cell>
          <cell r="N265">
            <v>0</v>
          </cell>
          <cell r="O265">
            <v>0</v>
          </cell>
          <cell r="P265">
            <v>100</v>
          </cell>
          <cell r="Q265">
            <v>0</v>
          </cell>
          <cell r="S265" t="str">
            <v>PMMB33001</v>
          </cell>
          <cell r="T265">
            <v>0</v>
          </cell>
          <cell r="W265">
            <v>0</v>
          </cell>
          <cell r="X265">
            <v>0</v>
          </cell>
          <cell r="Y265">
            <v>100</v>
          </cell>
          <cell r="Z265">
            <v>0</v>
          </cell>
          <cell r="AB265" t="str">
            <v>PMMB33001</v>
          </cell>
          <cell r="AC265">
            <v>0</v>
          </cell>
          <cell r="AF265">
            <v>0</v>
          </cell>
          <cell r="AG265">
            <v>0</v>
          </cell>
          <cell r="AH265">
            <v>100</v>
          </cell>
          <cell r="AI265">
            <v>0</v>
          </cell>
          <cell r="AK265" t="str">
            <v>PMMB33001</v>
          </cell>
          <cell r="AL265">
            <v>0</v>
          </cell>
          <cell r="AO265">
            <v>0</v>
          </cell>
          <cell r="AP265">
            <v>0</v>
          </cell>
          <cell r="AQ265">
            <v>100</v>
          </cell>
          <cell r="AR265">
            <v>0</v>
          </cell>
          <cell r="AT265" t="str">
            <v>PMMB33001</v>
          </cell>
          <cell r="AU265">
            <v>0</v>
          </cell>
          <cell r="AX265">
            <v>0</v>
          </cell>
          <cell r="AY265">
            <v>0</v>
          </cell>
          <cell r="AZ265">
            <v>100</v>
          </cell>
          <cell r="BA265">
            <v>0</v>
          </cell>
          <cell r="BC265" t="str">
            <v>PMMB33001</v>
          </cell>
          <cell r="BD265">
            <v>0</v>
          </cell>
          <cell r="BG265">
            <v>0</v>
          </cell>
          <cell r="BH265">
            <v>0</v>
          </cell>
          <cell r="BI265">
            <v>100</v>
          </cell>
          <cell r="BJ265">
            <v>0</v>
          </cell>
          <cell r="BL265" t="str">
            <v>PMMB33001</v>
          </cell>
          <cell r="BM265">
            <v>0</v>
          </cell>
          <cell r="BP265">
            <v>0</v>
          </cell>
          <cell r="BQ265">
            <v>0</v>
          </cell>
          <cell r="BR265">
            <v>100</v>
          </cell>
          <cell r="BS265">
            <v>0</v>
          </cell>
          <cell r="BU265" t="str">
            <v>PMMB33001</v>
          </cell>
          <cell r="BV265">
            <v>0</v>
          </cell>
          <cell r="BY265">
            <v>0</v>
          </cell>
          <cell r="BZ265">
            <v>0</v>
          </cell>
          <cell r="CA265">
            <v>100</v>
          </cell>
          <cell r="CB265">
            <v>0</v>
          </cell>
          <cell r="CD265" t="str">
            <v>PMMB33001</v>
          </cell>
          <cell r="CE265">
            <v>0</v>
          </cell>
          <cell r="CH265">
            <v>0</v>
          </cell>
          <cell r="CI265">
            <v>0</v>
          </cell>
          <cell r="CJ265">
            <v>100</v>
          </cell>
          <cell r="CK265">
            <v>0</v>
          </cell>
          <cell r="CM265" t="str">
            <v>PMMB33001</v>
          </cell>
          <cell r="CN265">
            <v>0</v>
          </cell>
          <cell r="CQ265">
            <v>0</v>
          </cell>
          <cell r="CR265">
            <v>0</v>
          </cell>
          <cell r="CS265">
            <v>100</v>
          </cell>
          <cell r="CT265">
            <v>0</v>
          </cell>
          <cell r="CV265" t="str">
            <v>PMMB33001</v>
          </cell>
          <cell r="CW265">
            <v>0</v>
          </cell>
          <cell r="CZ265">
            <v>0</v>
          </cell>
          <cell r="DA265">
            <v>0</v>
          </cell>
          <cell r="DB265">
            <v>100</v>
          </cell>
          <cell r="DC265">
            <v>0</v>
          </cell>
          <cell r="DE265" t="str">
            <v>PMMB33001</v>
          </cell>
          <cell r="DF265">
            <v>0</v>
          </cell>
          <cell r="DI265">
            <v>0</v>
          </cell>
          <cell r="DJ265">
            <v>0</v>
          </cell>
          <cell r="DK265">
            <v>100</v>
          </cell>
          <cell r="DL265">
            <v>0</v>
          </cell>
          <cell r="DN265" t="str">
            <v>PMMB33001</v>
          </cell>
          <cell r="DO265">
            <v>0</v>
          </cell>
          <cell r="DR265">
            <v>0</v>
          </cell>
          <cell r="DS265">
            <v>0</v>
          </cell>
          <cell r="DT265">
            <v>100</v>
          </cell>
          <cell r="DU265">
            <v>0</v>
          </cell>
          <cell r="DW265" t="str">
            <v>PMMB33001</v>
          </cell>
          <cell r="DX265">
            <v>0</v>
          </cell>
          <cell r="EA265">
            <v>0</v>
          </cell>
          <cell r="EB265">
            <v>0</v>
          </cell>
          <cell r="EC265">
            <v>100</v>
          </cell>
          <cell r="ED265">
            <v>0</v>
          </cell>
          <cell r="EF265" t="str">
            <v>PMMB33001</v>
          </cell>
          <cell r="EG265">
            <v>0</v>
          </cell>
          <cell r="EJ265">
            <v>0</v>
          </cell>
          <cell r="EK265">
            <v>0</v>
          </cell>
          <cell r="EL265">
            <v>100</v>
          </cell>
          <cell r="EM265">
            <v>0</v>
          </cell>
          <cell r="EO265" t="str">
            <v>PMMB33001</v>
          </cell>
          <cell r="EP265">
            <v>0</v>
          </cell>
          <cell r="ES265">
            <v>0</v>
          </cell>
          <cell r="ET265">
            <v>0</v>
          </cell>
          <cell r="EU265">
            <v>100</v>
          </cell>
          <cell r="EV265">
            <v>0</v>
          </cell>
          <cell r="EX265" t="str">
            <v>PMMB33001</v>
          </cell>
          <cell r="EY265">
            <v>0</v>
          </cell>
          <cell r="FB265">
            <v>0</v>
          </cell>
          <cell r="FC265">
            <v>0</v>
          </cell>
          <cell r="FD265">
            <v>100</v>
          </cell>
          <cell r="FE265">
            <v>0</v>
          </cell>
          <cell r="FG265" t="str">
            <v>PMMB33001</v>
          </cell>
          <cell r="FH265">
            <v>0</v>
          </cell>
          <cell r="FK265">
            <v>0</v>
          </cell>
          <cell r="FL265">
            <v>0</v>
          </cell>
          <cell r="FM265">
            <v>100</v>
          </cell>
          <cell r="FN265">
            <v>0</v>
          </cell>
          <cell r="FP265" t="str">
            <v>PMMB33001</v>
          </cell>
          <cell r="FQ265">
            <v>0</v>
          </cell>
          <cell r="FT265">
            <v>0</v>
          </cell>
          <cell r="FU265">
            <v>0</v>
          </cell>
          <cell r="FV265">
            <v>100</v>
          </cell>
          <cell r="FW265">
            <v>0</v>
          </cell>
          <cell r="FY265" t="str">
            <v>PMMB33001</v>
          </cell>
          <cell r="FZ265">
            <v>0</v>
          </cell>
          <cell r="GC265">
            <v>0</v>
          </cell>
          <cell r="GD265">
            <v>0</v>
          </cell>
          <cell r="GE265">
            <v>100</v>
          </cell>
          <cell r="GF265">
            <v>0</v>
          </cell>
          <cell r="GH265" t="str">
            <v>PMMB33001</v>
          </cell>
          <cell r="GI265">
            <v>0</v>
          </cell>
          <cell r="GL265">
            <v>0</v>
          </cell>
          <cell r="GM265">
            <v>0</v>
          </cell>
          <cell r="GN265">
            <v>100</v>
          </cell>
          <cell r="GO265">
            <v>0</v>
          </cell>
          <cell r="GQ265" t="str">
            <v>PMMB33001</v>
          </cell>
          <cell r="GR265">
            <v>0</v>
          </cell>
          <cell r="GU265">
            <v>0</v>
          </cell>
          <cell r="GV265">
            <v>0</v>
          </cell>
          <cell r="GW265">
            <v>100</v>
          </cell>
          <cell r="GX265">
            <v>0</v>
          </cell>
          <cell r="GZ265" t="str">
            <v>PMMB33001</v>
          </cell>
          <cell r="HA265">
            <v>0</v>
          </cell>
          <cell r="HD265">
            <v>0</v>
          </cell>
          <cell r="HE265">
            <v>0</v>
          </cell>
          <cell r="HF265">
            <v>100</v>
          </cell>
          <cell r="HG265">
            <v>0</v>
          </cell>
          <cell r="HI265" t="str">
            <v>PMMB33001</v>
          </cell>
          <cell r="HJ265">
            <v>0</v>
          </cell>
          <cell r="HM265">
            <v>0</v>
          </cell>
          <cell r="HN265">
            <v>0</v>
          </cell>
          <cell r="HO265">
            <v>100</v>
          </cell>
          <cell r="HP265">
            <v>0</v>
          </cell>
          <cell r="HR265" t="str">
            <v>PMMB33001</v>
          </cell>
          <cell r="HS265">
            <v>0</v>
          </cell>
          <cell r="HV265">
            <v>0</v>
          </cell>
          <cell r="HW265">
            <v>0</v>
          </cell>
          <cell r="HX265">
            <v>100</v>
          </cell>
          <cell r="HY265">
            <v>0</v>
          </cell>
          <cell r="IA265" t="str">
            <v>PMMB33001</v>
          </cell>
          <cell r="IB265">
            <v>0</v>
          </cell>
          <cell r="IE265">
            <v>0</v>
          </cell>
          <cell r="IF265">
            <v>0</v>
          </cell>
          <cell r="IG265">
            <v>100</v>
          </cell>
          <cell r="IH265">
            <v>0</v>
          </cell>
          <cell r="IJ265" t="str">
            <v>PMMB33001</v>
          </cell>
          <cell r="IK265">
            <v>0</v>
          </cell>
          <cell r="IN265">
            <v>0</v>
          </cell>
          <cell r="IO265">
            <v>0</v>
          </cell>
          <cell r="IP265">
            <v>100</v>
          </cell>
          <cell r="IQ265">
            <v>0</v>
          </cell>
        </row>
        <row r="266">
          <cell r="A266" t="str">
            <v>PMMB33002</v>
          </cell>
          <cell r="B266">
            <v>4.3659999999999997</v>
          </cell>
          <cell r="C266">
            <v>64.888000000000005</v>
          </cell>
          <cell r="D266">
            <v>35.112000000000002</v>
          </cell>
          <cell r="E266">
            <v>7.3659999999999997</v>
          </cell>
          <cell r="F266">
            <v>24</v>
          </cell>
          <cell r="G266">
            <v>69.31</v>
          </cell>
          <cell r="H266">
            <v>1.46</v>
          </cell>
          <cell r="J266" t="str">
            <v>PMMB33002</v>
          </cell>
          <cell r="K266">
            <v>0</v>
          </cell>
          <cell r="N266">
            <v>0</v>
          </cell>
          <cell r="O266">
            <v>24</v>
          </cell>
          <cell r="P266">
            <v>100</v>
          </cell>
          <cell r="Q266">
            <v>0</v>
          </cell>
          <cell r="S266" t="str">
            <v>PMMB33002</v>
          </cell>
          <cell r="T266">
            <v>0.15</v>
          </cell>
          <cell r="U266">
            <v>0</v>
          </cell>
          <cell r="V266">
            <v>100</v>
          </cell>
          <cell r="W266">
            <v>0.65</v>
          </cell>
          <cell r="X266">
            <v>24</v>
          </cell>
          <cell r="Y266">
            <v>97.29</v>
          </cell>
          <cell r="Z266">
            <v>0.15</v>
          </cell>
          <cell r="AB266" t="str">
            <v>PMMB33002</v>
          </cell>
          <cell r="AC266">
            <v>4.8330000000000002</v>
          </cell>
          <cell r="AD266">
            <v>100</v>
          </cell>
          <cell r="AE266">
            <v>0</v>
          </cell>
          <cell r="AF266">
            <v>4.8330000000000002</v>
          </cell>
          <cell r="AG266">
            <v>24</v>
          </cell>
          <cell r="AH266">
            <v>79.86</v>
          </cell>
          <cell r="AI266">
            <v>4.83</v>
          </cell>
          <cell r="AK266" t="str">
            <v>PMMB33002</v>
          </cell>
          <cell r="AL266">
            <v>0.85</v>
          </cell>
          <cell r="AM266">
            <v>0</v>
          </cell>
          <cell r="AN266">
            <v>100</v>
          </cell>
          <cell r="AO266">
            <v>0.85</v>
          </cell>
          <cell r="AP266">
            <v>24</v>
          </cell>
          <cell r="AQ266">
            <v>96.46</v>
          </cell>
          <cell r="AR266">
            <v>0.85</v>
          </cell>
          <cell r="AT266" t="str">
            <v>PMMB33002</v>
          </cell>
          <cell r="AU266">
            <v>3.5830000000000002</v>
          </cell>
          <cell r="AV266">
            <v>55.819000000000003</v>
          </cell>
          <cell r="AW266">
            <v>44.180999999999997</v>
          </cell>
          <cell r="AX266">
            <v>4.5</v>
          </cell>
          <cell r="AY266">
            <v>19</v>
          </cell>
          <cell r="AZ266">
            <v>81.25</v>
          </cell>
          <cell r="BA266">
            <v>1.19</v>
          </cell>
          <cell r="BC266" t="str">
            <v>PMMB33002</v>
          </cell>
          <cell r="BD266">
            <v>0</v>
          </cell>
          <cell r="BG266">
            <v>0</v>
          </cell>
          <cell r="BH266">
            <v>24</v>
          </cell>
          <cell r="BI266">
            <v>100</v>
          </cell>
          <cell r="BJ266">
            <v>0</v>
          </cell>
          <cell r="BL266" t="str">
            <v>PMMB33002</v>
          </cell>
          <cell r="BM266">
            <v>5.2</v>
          </cell>
          <cell r="BN266">
            <v>0</v>
          </cell>
          <cell r="BO266">
            <v>100</v>
          </cell>
          <cell r="BP266">
            <v>5.2</v>
          </cell>
          <cell r="BQ266">
            <v>24</v>
          </cell>
          <cell r="BR266">
            <v>78.33</v>
          </cell>
          <cell r="BS266">
            <v>5.2</v>
          </cell>
          <cell r="BU266" t="str">
            <v>PMMB33002</v>
          </cell>
          <cell r="BV266">
            <v>1</v>
          </cell>
          <cell r="BW266">
            <v>0</v>
          </cell>
          <cell r="BX266">
            <v>100</v>
          </cell>
          <cell r="BY266">
            <v>1</v>
          </cell>
          <cell r="BZ266">
            <v>1</v>
          </cell>
          <cell r="CA266">
            <v>95.83</v>
          </cell>
          <cell r="CB266">
            <v>1</v>
          </cell>
          <cell r="CD266" t="str">
            <v>PMMB33002</v>
          </cell>
          <cell r="CE266">
            <v>21.332999999999998</v>
          </cell>
          <cell r="CF266">
            <v>100</v>
          </cell>
          <cell r="CG266">
            <v>0</v>
          </cell>
          <cell r="CH266">
            <v>21.332999999999998</v>
          </cell>
          <cell r="CI266">
            <v>24</v>
          </cell>
          <cell r="CJ266">
            <v>11.11</v>
          </cell>
          <cell r="CK266">
            <v>0</v>
          </cell>
          <cell r="CM266" t="str">
            <v>PMMB33002</v>
          </cell>
          <cell r="CN266">
            <v>16.916</v>
          </cell>
          <cell r="CO266">
            <v>99.509</v>
          </cell>
          <cell r="CP266">
            <v>0.49099999999999999</v>
          </cell>
          <cell r="CQ266">
            <v>16.916</v>
          </cell>
          <cell r="CR266">
            <v>24</v>
          </cell>
          <cell r="CS266">
            <v>29.52</v>
          </cell>
          <cell r="CT266">
            <v>16.920000000000002</v>
          </cell>
          <cell r="CV266" t="str">
            <v>PMMB33002</v>
          </cell>
          <cell r="CW266">
            <v>1.4830000000000001</v>
          </cell>
          <cell r="CX266">
            <v>0</v>
          </cell>
          <cell r="CY266">
            <v>100</v>
          </cell>
          <cell r="CZ266">
            <v>1.4830000000000001</v>
          </cell>
          <cell r="DA266">
            <v>24</v>
          </cell>
          <cell r="DB266">
            <v>93.82</v>
          </cell>
          <cell r="DC266">
            <v>1.48</v>
          </cell>
          <cell r="DE266" t="str">
            <v>PMMB33002</v>
          </cell>
          <cell r="DF266">
            <v>4.5</v>
          </cell>
          <cell r="DG266">
            <v>0</v>
          </cell>
          <cell r="DH266">
            <v>100</v>
          </cell>
          <cell r="DI266">
            <v>4.5</v>
          </cell>
          <cell r="DJ266">
            <v>24</v>
          </cell>
          <cell r="DK266">
            <v>81.25</v>
          </cell>
          <cell r="DL266">
            <v>3.88</v>
          </cell>
          <cell r="DN266" t="str">
            <v>PMMB33002</v>
          </cell>
          <cell r="DO266">
            <v>15.333</v>
          </cell>
          <cell r="DP266">
            <v>83.694999999999993</v>
          </cell>
          <cell r="DQ266">
            <v>16.305</v>
          </cell>
          <cell r="DR266">
            <v>15.333</v>
          </cell>
          <cell r="DS266">
            <v>24</v>
          </cell>
          <cell r="DT266">
            <v>36.11</v>
          </cell>
          <cell r="DU266">
            <v>5.1100000000000003</v>
          </cell>
          <cell r="DW266" t="str">
            <v>PMMB33002</v>
          </cell>
          <cell r="DX266">
            <v>3.55</v>
          </cell>
          <cell r="DY266">
            <v>85.915000000000006</v>
          </cell>
          <cell r="DZ266">
            <v>14.085000000000001</v>
          </cell>
          <cell r="EA266">
            <v>3.55</v>
          </cell>
          <cell r="EB266">
            <v>24</v>
          </cell>
          <cell r="EC266">
            <v>85.21</v>
          </cell>
          <cell r="ED266">
            <v>3.55</v>
          </cell>
          <cell r="EF266" t="str">
            <v>PMMB33002</v>
          </cell>
          <cell r="EG266">
            <v>0</v>
          </cell>
          <cell r="EJ266">
            <v>3</v>
          </cell>
          <cell r="EK266">
            <v>24</v>
          </cell>
          <cell r="EL266">
            <v>87.5</v>
          </cell>
          <cell r="EM266">
            <v>0</v>
          </cell>
          <cell r="EO266" t="str">
            <v>PMMB33002</v>
          </cell>
          <cell r="EP266">
            <v>4.6660000000000004</v>
          </cell>
          <cell r="EQ266">
            <v>82.147000000000006</v>
          </cell>
          <cell r="ER266">
            <v>17.853000000000002</v>
          </cell>
          <cell r="ES266">
            <v>4.6660000000000004</v>
          </cell>
          <cell r="ET266">
            <v>24</v>
          </cell>
          <cell r="EU266">
            <v>80.56</v>
          </cell>
          <cell r="EV266">
            <v>4.67</v>
          </cell>
          <cell r="EX266" t="str">
            <v>PMMB33002</v>
          </cell>
          <cell r="EY266">
            <v>0</v>
          </cell>
          <cell r="FB266">
            <v>0.5</v>
          </cell>
          <cell r="FC266">
            <v>24</v>
          </cell>
          <cell r="FD266">
            <v>97.92</v>
          </cell>
          <cell r="FE266">
            <v>0</v>
          </cell>
          <cell r="FG266" t="str">
            <v>PMMB33002</v>
          </cell>
          <cell r="FH266">
            <v>0</v>
          </cell>
          <cell r="FK266">
            <v>0</v>
          </cell>
          <cell r="FL266">
            <v>24</v>
          </cell>
          <cell r="FM266">
            <v>100</v>
          </cell>
          <cell r="FN266">
            <v>0</v>
          </cell>
          <cell r="FP266" t="str">
            <v>PMMB33002</v>
          </cell>
          <cell r="FQ266">
            <v>0</v>
          </cell>
          <cell r="FT266">
            <v>0</v>
          </cell>
          <cell r="FU266">
            <v>24</v>
          </cell>
          <cell r="FV266">
            <v>100</v>
          </cell>
          <cell r="FW266">
            <v>0</v>
          </cell>
          <cell r="FY266" t="str">
            <v>PMMB33002</v>
          </cell>
          <cell r="FZ266">
            <v>12.317</v>
          </cell>
          <cell r="GA266">
            <v>51.286999999999999</v>
          </cell>
          <cell r="GB266">
            <v>48.713000000000001</v>
          </cell>
          <cell r="GC266">
            <v>12.317</v>
          </cell>
          <cell r="GD266">
            <v>24</v>
          </cell>
          <cell r="GE266">
            <v>48.68</v>
          </cell>
          <cell r="GF266">
            <v>12.32</v>
          </cell>
          <cell r="GH266" t="str">
            <v>PMMB33002</v>
          </cell>
          <cell r="GI266">
            <v>13.55</v>
          </cell>
          <cell r="GJ266">
            <v>0</v>
          </cell>
          <cell r="GK266">
            <v>100</v>
          </cell>
          <cell r="GL266">
            <v>13.55</v>
          </cell>
          <cell r="GM266">
            <v>24</v>
          </cell>
          <cell r="GN266">
            <v>43.54</v>
          </cell>
          <cell r="GO266">
            <v>6.78</v>
          </cell>
          <cell r="GQ266" t="str">
            <v>PMMB33002</v>
          </cell>
          <cell r="GR266">
            <v>0</v>
          </cell>
          <cell r="GU266">
            <v>0</v>
          </cell>
          <cell r="GV266">
            <v>0</v>
          </cell>
          <cell r="GW266">
            <v>100</v>
          </cell>
          <cell r="GX266">
            <v>0</v>
          </cell>
          <cell r="GZ266" t="str">
            <v>PMMB33002</v>
          </cell>
          <cell r="HA266">
            <v>21.533999999999999</v>
          </cell>
          <cell r="HB266">
            <v>76.004999999999995</v>
          </cell>
          <cell r="HC266">
            <v>23.995000000000001</v>
          </cell>
          <cell r="HD266">
            <v>21.533999999999999</v>
          </cell>
          <cell r="HE266">
            <v>24</v>
          </cell>
          <cell r="HF266">
            <v>10.28</v>
          </cell>
          <cell r="HG266">
            <v>10.77</v>
          </cell>
          <cell r="HI266" t="str">
            <v>PMMB33002</v>
          </cell>
          <cell r="HJ266">
            <v>10.833</v>
          </cell>
          <cell r="HK266">
            <v>0</v>
          </cell>
          <cell r="HL266">
            <v>100</v>
          </cell>
          <cell r="HM266">
            <v>10.833</v>
          </cell>
          <cell r="HN266">
            <v>24</v>
          </cell>
          <cell r="HO266">
            <v>54.86</v>
          </cell>
          <cell r="HP266">
            <v>10.83</v>
          </cell>
          <cell r="HR266" t="str">
            <v>PMMB33002</v>
          </cell>
          <cell r="HS266">
            <v>0.53300000000000003</v>
          </cell>
          <cell r="HT266">
            <v>0</v>
          </cell>
          <cell r="HU266">
            <v>100</v>
          </cell>
          <cell r="HV266">
            <v>2.7829999999999999</v>
          </cell>
          <cell r="HW266">
            <v>24</v>
          </cell>
          <cell r="HX266">
            <v>88.4</v>
          </cell>
          <cell r="HY266">
            <v>0.27</v>
          </cell>
          <cell r="IA266" t="str">
            <v>PMMB33002</v>
          </cell>
          <cell r="IB266">
            <v>0.83299999999999996</v>
          </cell>
          <cell r="IC266">
            <v>0</v>
          </cell>
          <cell r="ID266">
            <v>100</v>
          </cell>
          <cell r="IE266">
            <v>1.25</v>
          </cell>
          <cell r="IF266">
            <v>24</v>
          </cell>
          <cell r="IG266">
            <v>94.79</v>
          </cell>
          <cell r="IH266">
            <v>0.83</v>
          </cell>
          <cell r="IJ266" t="str">
            <v>PMMB33002</v>
          </cell>
          <cell r="IK266">
            <v>4.6669999999999998</v>
          </cell>
          <cell r="IL266">
            <v>26.783999999999999</v>
          </cell>
          <cell r="IM266">
            <v>73.215999999999994</v>
          </cell>
          <cell r="IN266">
            <v>4.6669999999999998</v>
          </cell>
          <cell r="IO266">
            <v>24</v>
          </cell>
          <cell r="IP266">
            <v>80.55</v>
          </cell>
          <cell r="IQ266">
            <v>4.67</v>
          </cell>
        </row>
        <row r="267">
          <cell r="A267" t="str">
            <v>PMMB33003</v>
          </cell>
          <cell r="B267">
            <v>3.85</v>
          </cell>
          <cell r="C267">
            <v>0</v>
          </cell>
          <cell r="D267">
            <v>100</v>
          </cell>
          <cell r="E267">
            <v>3.85</v>
          </cell>
          <cell r="F267">
            <v>24</v>
          </cell>
          <cell r="G267">
            <v>83.96</v>
          </cell>
          <cell r="H267">
            <v>1.93</v>
          </cell>
          <cell r="J267" t="str">
            <v>PMMB33003</v>
          </cell>
          <cell r="K267">
            <v>8.4670000000000005</v>
          </cell>
          <cell r="L267">
            <v>0</v>
          </cell>
          <cell r="M267">
            <v>100</v>
          </cell>
          <cell r="N267">
            <v>8.4670000000000005</v>
          </cell>
          <cell r="O267">
            <v>24</v>
          </cell>
          <cell r="P267">
            <v>64.72</v>
          </cell>
          <cell r="Q267">
            <v>4.2300000000000004</v>
          </cell>
          <cell r="S267" t="str">
            <v>PMMB33003</v>
          </cell>
          <cell r="T267">
            <v>0</v>
          </cell>
          <cell r="W267">
            <v>0</v>
          </cell>
          <cell r="X267">
            <v>24</v>
          </cell>
          <cell r="Y267">
            <v>100</v>
          </cell>
          <cell r="Z267">
            <v>0</v>
          </cell>
          <cell r="AB267" t="str">
            <v>PMMB33003</v>
          </cell>
          <cell r="AC267">
            <v>23</v>
          </cell>
          <cell r="AD267">
            <v>100</v>
          </cell>
          <cell r="AE267">
            <v>0</v>
          </cell>
          <cell r="AF267">
            <v>23</v>
          </cell>
          <cell r="AG267">
            <v>24</v>
          </cell>
          <cell r="AH267">
            <v>4.17</v>
          </cell>
          <cell r="AI267">
            <v>0</v>
          </cell>
          <cell r="AK267" t="str">
            <v>PMMB33003</v>
          </cell>
          <cell r="AL267">
            <v>11</v>
          </cell>
          <cell r="AM267">
            <v>100</v>
          </cell>
          <cell r="AN267">
            <v>0</v>
          </cell>
          <cell r="AO267">
            <v>11</v>
          </cell>
          <cell r="AP267">
            <v>24</v>
          </cell>
          <cell r="AQ267">
            <v>54.17</v>
          </cell>
          <cell r="AR267">
            <v>11</v>
          </cell>
          <cell r="AT267" t="str">
            <v>PMMB33003</v>
          </cell>
          <cell r="AU267">
            <v>0</v>
          </cell>
          <cell r="AX267">
            <v>0.75</v>
          </cell>
          <cell r="AY267">
            <v>18</v>
          </cell>
          <cell r="AZ267">
            <v>96.88</v>
          </cell>
          <cell r="BA267">
            <v>0</v>
          </cell>
          <cell r="BC267" t="str">
            <v>PMMB33003</v>
          </cell>
          <cell r="BD267">
            <v>2</v>
          </cell>
          <cell r="BE267">
            <v>0</v>
          </cell>
          <cell r="BF267">
            <v>100</v>
          </cell>
          <cell r="BG267">
            <v>2.8330000000000002</v>
          </cell>
          <cell r="BH267">
            <v>24</v>
          </cell>
          <cell r="BI267">
            <v>88.2</v>
          </cell>
          <cell r="BJ267">
            <v>2</v>
          </cell>
          <cell r="BL267" t="str">
            <v>PMMB33003</v>
          </cell>
          <cell r="BM267">
            <v>0</v>
          </cell>
          <cell r="BP267">
            <v>0</v>
          </cell>
          <cell r="BQ267">
            <v>24</v>
          </cell>
          <cell r="BR267">
            <v>100</v>
          </cell>
          <cell r="BS267">
            <v>0</v>
          </cell>
          <cell r="BU267" t="str">
            <v>PMMB33003</v>
          </cell>
          <cell r="BV267">
            <v>0</v>
          </cell>
          <cell r="BY267">
            <v>0</v>
          </cell>
          <cell r="BZ267">
            <v>9.1669999999999998</v>
          </cell>
          <cell r="CA267">
            <v>100</v>
          </cell>
          <cell r="CB267">
            <v>0</v>
          </cell>
          <cell r="CD267" t="str">
            <v>PMMB33003</v>
          </cell>
          <cell r="CE267">
            <v>0</v>
          </cell>
          <cell r="CH267">
            <v>2.8330000000000002</v>
          </cell>
          <cell r="CI267">
            <v>24</v>
          </cell>
          <cell r="CJ267">
            <v>88.2</v>
          </cell>
          <cell r="CK267">
            <v>0</v>
          </cell>
          <cell r="CM267" t="str">
            <v>PMMB33003</v>
          </cell>
          <cell r="CN267">
            <v>0</v>
          </cell>
          <cell r="CQ267">
            <v>1.333</v>
          </cell>
          <cell r="CR267">
            <v>24</v>
          </cell>
          <cell r="CS267">
            <v>94.45</v>
          </cell>
          <cell r="CT267">
            <v>0</v>
          </cell>
          <cell r="CV267" t="str">
            <v>PMMB33003</v>
          </cell>
          <cell r="CW267">
            <v>6.101</v>
          </cell>
          <cell r="CX267">
            <v>0</v>
          </cell>
          <cell r="CY267">
            <v>100</v>
          </cell>
          <cell r="CZ267">
            <v>6.101</v>
          </cell>
          <cell r="DA267">
            <v>24</v>
          </cell>
          <cell r="DB267">
            <v>74.58</v>
          </cell>
          <cell r="DC267">
            <v>2.0299999999999998</v>
          </cell>
          <cell r="DE267" t="str">
            <v>PMMB33003</v>
          </cell>
          <cell r="DF267">
            <v>1.75</v>
          </cell>
          <cell r="DG267">
            <v>100</v>
          </cell>
          <cell r="DH267">
            <v>0</v>
          </cell>
          <cell r="DI267">
            <v>1.75</v>
          </cell>
          <cell r="DJ267">
            <v>24</v>
          </cell>
          <cell r="DK267">
            <v>92.71</v>
          </cell>
          <cell r="DL267">
            <v>0</v>
          </cell>
          <cell r="DN267" t="str">
            <v>PMMB33003</v>
          </cell>
          <cell r="DO267">
            <v>0</v>
          </cell>
          <cell r="DR267">
            <v>1</v>
          </cell>
          <cell r="DS267">
            <v>24</v>
          </cell>
          <cell r="DT267">
            <v>95.83</v>
          </cell>
          <cell r="DU267">
            <v>0</v>
          </cell>
          <cell r="DW267" t="str">
            <v>PMMB33003</v>
          </cell>
          <cell r="DX267">
            <v>1.583</v>
          </cell>
          <cell r="DY267">
            <v>0</v>
          </cell>
          <cell r="DZ267">
            <v>100</v>
          </cell>
          <cell r="EA267">
            <v>1.583</v>
          </cell>
          <cell r="EB267">
            <v>24</v>
          </cell>
          <cell r="EC267">
            <v>93.4</v>
          </cell>
          <cell r="ED267">
            <v>0.79</v>
          </cell>
          <cell r="EF267" t="str">
            <v>PMMB33003</v>
          </cell>
          <cell r="EG267">
            <v>2.1669999999999998</v>
          </cell>
          <cell r="EH267">
            <v>57.683</v>
          </cell>
          <cell r="EI267">
            <v>42.317</v>
          </cell>
          <cell r="EJ267">
            <v>2.1669999999999998</v>
          </cell>
          <cell r="EK267">
            <v>24</v>
          </cell>
          <cell r="EL267">
            <v>90.97</v>
          </cell>
          <cell r="EM267">
            <v>2.17</v>
          </cell>
          <cell r="EO267" t="str">
            <v>PMMB33003</v>
          </cell>
          <cell r="EP267">
            <v>0.53300000000000003</v>
          </cell>
          <cell r="EQ267">
            <v>0</v>
          </cell>
          <cell r="ER267">
            <v>100</v>
          </cell>
          <cell r="ES267">
            <v>0.53300000000000003</v>
          </cell>
          <cell r="ET267">
            <v>24</v>
          </cell>
          <cell r="EU267">
            <v>97.78</v>
          </cell>
          <cell r="EV267">
            <v>0</v>
          </cell>
          <cell r="EX267" t="str">
            <v>PMMB33003</v>
          </cell>
          <cell r="EY267">
            <v>1.083</v>
          </cell>
          <cell r="EZ267">
            <v>0</v>
          </cell>
          <cell r="FA267">
            <v>100</v>
          </cell>
          <cell r="FB267">
            <v>1.333</v>
          </cell>
          <cell r="FC267">
            <v>24</v>
          </cell>
          <cell r="FD267">
            <v>94.45</v>
          </cell>
          <cell r="FE267">
            <v>0.54</v>
          </cell>
          <cell r="FG267" t="str">
            <v>PMMB33003</v>
          </cell>
          <cell r="FH267">
            <v>0</v>
          </cell>
          <cell r="FK267">
            <v>0</v>
          </cell>
          <cell r="FL267">
            <v>24</v>
          </cell>
          <cell r="FM267">
            <v>100</v>
          </cell>
          <cell r="FN267">
            <v>0</v>
          </cell>
          <cell r="FP267" t="str">
            <v>PMMB33003</v>
          </cell>
          <cell r="FQ267">
            <v>10.75</v>
          </cell>
          <cell r="FR267">
            <v>83.721000000000004</v>
          </cell>
          <cell r="FS267">
            <v>16.279</v>
          </cell>
          <cell r="FT267">
            <v>10.75</v>
          </cell>
          <cell r="FU267">
            <v>24</v>
          </cell>
          <cell r="FV267">
            <v>55.21</v>
          </cell>
          <cell r="FW267">
            <v>3.58</v>
          </cell>
          <cell r="FY267" t="str">
            <v>PMMB33003</v>
          </cell>
          <cell r="FZ267">
            <v>0.35</v>
          </cell>
          <cell r="GA267">
            <v>0</v>
          </cell>
          <cell r="GB267">
            <v>100</v>
          </cell>
          <cell r="GC267">
            <v>2.6</v>
          </cell>
          <cell r="GD267">
            <v>24</v>
          </cell>
          <cell r="GE267">
            <v>89.17</v>
          </cell>
          <cell r="GF267">
            <v>0.35</v>
          </cell>
          <cell r="GH267" t="str">
            <v>PMMB33003</v>
          </cell>
          <cell r="GI267">
            <v>5.0830000000000002</v>
          </cell>
          <cell r="GJ267">
            <v>0</v>
          </cell>
          <cell r="GK267">
            <v>100</v>
          </cell>
          <cell r="GL267">
            <v>6.5</v>
          </cell>
          <cell r="GM267">
            <v>24</v>
          </cell>
          <cell r="GN267">
            <v>72.92</v>
          </cell>
          <cell r="GO267">
            <v>2.54</v>
          </cell>
          <cell r="GQ267" t="str">
            <v>PMMB33003</v>
          </cell>
          <cell r="GR267">
            <v>1.417</v>
          </cell>
          <cell r="GS267">
            <v>64.713999999999999</v>
          </cell>
          <cell r="GT267">
            <v>35.286000000000001</v>
          </cell>
          <cell r="GU267">
            <v>1.417</v>
          </cell>
          <cell r="GV267">
            <v>24</v>
          </cell>
          <cell r="GW267">
            <v>94.1</v>
          </cell>
          <cell r="GX267">
            <v>0.71</v>
          </cell>
          <cell r="GZ267" t="str">
            <v>PMMB33003</v>
          </cell>
          <cell r="HA267">
            <v>4.8499999999999996</v>
          </cell>
          <cell r="HB267">
            <v>0</v>
          </cell>
          <cell r="HC267">
            <v>100</v>
          </cell>
          <cell r="HD267">
            <v>4.8499999999999996</v>
          </cell>
          <cell r="HE267">
            <v>24</v>
          </cell>
          <cell r="HF267">
            <v>79.790000000000006</v>
          </cell>
          <cell r="HG267">
            <v>2.4300000000000002</v>
          </cell>
          <cell r="HI267" t="str">
            <v>PMMB33003</v>
          </cell>
          <cell r="HJ267">
            <v>2.6</v>
          </cell>
          <cell r="HK267">
            <v>0</v>
          </cell>
          <cell r="HL267">
            <v>100</v>
          </cell>
          <cell r="HM267">
            <v>2.6</v>
          </cell>
          <cell r="HN267">
            <v>24</v>
          </cell>
          <cell r="HO267">
            <v>89.17</v>
          </cell>
          <cell r="HP267">
            <v>2.6</v>
          </cell>
          <cell r="HR267" t="str">
            <v>PMMB33003</v>
          </cell>
          <cell r="HS267">
            <v>0.16700000000000001</v>
          </cell>
          <cell r="HT267">
            <v>0</v>
          </cell>
          <cell r="HU267">
            <v>100</v>
          </cell>
          <cell r="HV267">
            <v>0.16700000000000001</v>
          </cell>
          <cell r="HW267">
            <v>24</v>
          </cell>
          <cell r="HX267">
            <v>99.3</v>
          </cell>
          <cell r="HY267">
            <v>0.17</v>
          </cell>
          <cell r="IA267" t="str">
            <v>PMMB33003</v>
          </cell>
          <cell r="IB267">
            <v>3.9329999999999998</v>
          </cell>
          <cell r="IC267">
            <v>46.606000000000002</v>
          </cell>
          <cell r="ID267">
            <v>53.393999999999998</v>
          </cell>
          <cell r="IE267">
            <v>4.1829999999999998</v>
          </cell>
          <cell r="IF267">
            <v>22.832999999999998</v>
          </cell>
          <cell r="IG267">
            <v>82.57</v>
          </cell>
          <cell r="IH267">
            <v>3.93</v>
          </cell>
          <cell r="IJ267" t="str">
            <v>PMMB33003</v>
          </cell>
          <cell r="IK267">
            <v>7.4829999999999997</v>
          </cell>
          <cell r="IL267">
            <v>0</v>
          </cell>
          <cell r="IM267">
            <v>100</v>
          </cell>
          <cell r="IN267">
            <v>7.4829999999999997</v>
          </cell>
          <cell r="IO267">
            <v>24</v>
          </cell>
          <cell r="IP267">
            <v>68.819999999999993</v>
          </cell>
          <cell r="IQ267">
            <v>3.74</v>
          </cell>
        </row>
        <row r="268">
          <cell r="A268" t="str">
            <v>PMMB33004</v>
          </cell>
          <cell r="B268">
            <v>2</v>
          </cell>
          <cell r="C268">
            <v>0</v>
          </cell>
          <cell r="D268">
            <v>100</v>
          </cell>
          <cell r="E268">
            <v>2.633</v>
          </cell>
          <cell r="F268">
            <v>24</v>
          </cell>
          <cell r="G268">
            <v>89.03</v>
          </cell>
          <cell r="H268">
            <v>2</v>
          </cell>
          <cell r="J268" t="str">
            <v>PMMB33004</v>
          </cell>
          <cell r="K268">
            <v>1.7</v>
          </cell>
          <cell r="L268">
            <v>100</v>
          </cell>
          <cell r="M268">
            <v>0</v>
          </cell>
          <cell r="N268">
            <v>2.0169999999999999</v>
          </cell>
          <cell r="O268">
            <v>24</v>
          </cell>
          <cell r="P268">
            <v>91.6</v>
          </cell>
          <cell r="Q268">
            <v>1.7</v>
          </cell>
          <cell r="S268" t="str">
            <v>PMMB33004</v>
          </cell>
          <cell r="T268">
            <v>2.9169999999999998</v>
          </cell>
          <cell r="U268">
            <v>0</v>
          </cell>
          <cell r="V268">
            <v>100</v>
          </cell>
          <cell r="W268">
            <v>2.9169999999999998</v>
          </cell>
          <cell r="X268">
            <v>24</v>
          </cell>
          <cell r="Y268">
            <v>87.85</v>
          </cell>
          <cell r="Z268">
            <v>2.92</v>
          </cell>
          <cell r="AB268" t="str">
            <v>PMMB33004</v>
          </cell>
          <cell r="AC268">
            <v>4.8499999999999996</v>
          </cell>
          <cell r="AD268">
            <v>0</v>
          </cell>
          <cell r="AE268">
            <v>100</v>
          </cell>
          <cell r="AF268">
            <v>4.8499999999999996</v>
          </cell>
          <cell r="AG268">
            <v>20.817</v>
          </cell>
          <cell r="AH268">
            <v>79.790000000000006</v>
          </cell>
          <cell r="AI268">
            <v>4.8499999999999996</v>
          </cell>
          <cell r="AK268" t="str">
            <v>PMMB33004</v>
          </cell>
          <cell r="AL268">
            <v>2.0830000000000002</v>
          </cell>
          <cell r="AM268">
            <v>100</v>
          </cell>
          <cell r="AN268">
            <v>0</v>
          </cell>
          <cell r="AO268">
            <v>3.8330000000000002</v>
          </cell>
          <cell r="AP268">
            <v>24</v>
          </cell>
          <cell r="AQ268">
            <v>84.03</v>
          </cell>
          <cell r="AR268">
            <v>2.08</v>
          </cell>
          <cell r="AT268" t="str">
            <v>PMMB33004</v>
          </cell>
          <cell r="AU268">
            <v>4.9669999999999996</v>
          </cell>
          <cell r="AV268">
            <v>100</v>
          </cell>
          <cell r="AW268">
            <v>0</v>
          </cell>
          <cell r="AX268">
            <v>5.9669999999999996</v>
          </cell>
          <cell r="AY268">
            <v>11.967000000000001</v>
          </cell>
          <cell r="AZ268">
            <v>75.14</v>
          </cell>
          <cell r="BA268">
            <v>4.97</v>
          </cell>
          <cell r="BC268" t="str">
            <v>PMMB33004</v>
          </cell>
          <cell r="BD268">
            <v>10.45</v>
          </cell>
          <cell r="BE268">
            <v>90.909000000000006</v>
          </cell>
          <cell r="BF268">
            <v>9.0909999999999993</v>
          </cell>
          <cell r="BG268">
            <v>10.45</v>
          </cell>
          <cell r="BH268">
            <v>24</v>
          </cell>
          <cell r="BI268">
            <v>56.46</v>
          </cell>
          <cell r="BJ268">
            <v>5.23</v>
          </cell>
          <cell r="BL268" t="str">
            <v>PMMB33004</v>
          </cell>
          <cell r="BM268">
            <v>0.16700000000000001</v>
          </cell>
          <cell r="BN268">
            <v>0</v>
          </cell>
          <cell r="BO268">
            <v>100</v>
          </cell>
          <cell r="BP268">
            <v>0.16700000000000001</v>
          </cell>
          <cell r="BQ268">
            <v>24</v>
          </cell>
          <cell r="BR268">
            <v>99.3</v>
          </cell>
          <cell r="BS268">
            <v>0.17</v>
          </cell>
          <cell r="BU268" t="str">
            <v>PMMB33004</v>
          </cell>
          <cell r="BV268">
            <v>0</v>
          </cell>
          <cell r="BY268">
            <v>0</v>
          </cell>
          <cell r="BZ268">
            <v>11.967000000000001</v>
          </cell>
          <cell r="CA268">
            <v>100</v>
          </cell>
          <cell r="CB268">
            <v>0</v>
          </cell>
          <cell r="CD268" t="str">
            <v>PMMB33004</v>
          </cell>
          <cell r="CE268">
            <v>5.4329999999999998</v>
          </cell>
          <cell r="CF268">
            <v>0</v>
          </cell>
          <cell r="CG268">
            <v>100</v>
          </cell>
          <cell r="CH268">
            <v>5.4329999999999998</v>
          </cell>
          <cell r="CI268">
            <v>24</v>
          </cell>
          <cell r="CJ268">
            <v>77.36</v>
          </cell>
          <cell r="CK268">
            <v>5.43</v>
          </cell>
          <cell r="CM268" t="str">
            <v>PMMB33004</v>
          </cell>
          <cell r="CN268">
            <v>7.883</v>
          </cell>
          <cell r="CO268">
            <v>0</v>
          </cell>
          <cell r="CP268">
            <v>100</v>
          </cell>
          <cell r="CQ268">
            <v>7.883</v>
          </cell>
          <cell r="CR268">
            <v>24</v>
          </cell>
          <cell r="CS268">
            <v>67.150000000000006</v>
          </cell>
          <cell r="CT268">
            <v>7.88</v>
          </cell>
          <cell r="CV268" t="str">
            <v>PMMB33004</v>
          </cell>
          <cell r="CW268">
            <v>20.7</v>
          </cell>
          <cell r="CX268">
            <v>93.319000000000003</v>
          </cell>
          <cell r="CY268">
            <v>6.681</v>
          </cell>
          <cell r="CZ268">
            <v>20.7</v>
          </cell>
          <cell r="DA268">
            <v>24</v>
          </cell>
          <cell r="DB268">
            <v>13.75</v>
          </cell>
          <cell r="DC268">
            <v>20.7</v>
          </cell>
          <cell r="DE268" t="str">
            <v>PMMB33004</v>
          </cell>
          <cell r="DF268">
            <v>3.2330000000000001</v>
          </cell>
          <cell r="DG268">
            <v>0</v>
          </cell>
          <cell r="DH268">
            <v>100</v>
          </cell>
          <cell r="DI268">
            <v>3.2330000000000001</v>
          </cell>
          <cell r="DJ268">
            <v>24</v>
          </cell>
          <cell r="DK268">
            <v>86.53</v>
          </cell>
          <cell r="DL268">
            <v>18.170000000000002</v>
          </cell>
          <cell r="DN268" t="str">
            <v>PMMB33004</v>
          </cell>
          <cell r="DO268">
            <v>1.917</v>
          </cell>
          <cell r="DP268">
            <v>0</v>
          </cell>
          <cell r="DQ268">
            <v>100</v>
          </cell>
          <cell r="DR268">
            <v>1.917</v>
          </cell>
          <cell r="DS268">
            <v>24</v>
          </cell>
          <cell r="DT268">
            <v>92.01</v>
          </cell>
          <cell r="DU268">
            <v>0.96</v>
          </cell>
          <cell r="DW268" t="str">
            <v>PMMB33004</v>
          </cell>
          <cell r="DX268">
            <v>5.05</v>
          </cell>
          <cell r="DY268">
            <v>65.346999999999994</v>
          </cell>
          <cell r="DZ268">
            <v>34.652999999999999</v>
          </cell>
          <cell r="EA268">
            <v>5.05</v>
          </cell>
          <cell r="EB268">
            <v>24</v>
          </cell>
          <cell r="EC268">
            <v>78.959999999999994</v>
          </cell>
          <cell r="ED268">
            <v>2.5299999999999998</v>
          </cell>
          <cell r="EF268" t="str">
            <v>PMMB33004</v>
          </cell>
          <cell r="EG268">
            <v>10.1</v>
          </cell>
          <cell r="EH268">
            <v>100</v>
          </cell>
          <cell r="EI268">
            <v>0</v>
          </cell>
          <cell r="EJ268">
            <v>10.1</v>
          </cell>
          <cell r="EK268">
            <v>24</v>
          </cell>
          <cell r="EL268">
            <v>57.92</v>
          </cell>
          <cell r="EM268">
            <v>10.1</v>
          </cell>
          <cell r="EO268" t="str">
            <v>PMMB33004</v>
          </cell>
          <cell r="EP268">
            <v>2.75</v>
          </cell>
          <cell r="EQ268">
            <v>0</v>
          </cell>
          <cell r="ER268">
            <v>100</v>
          </cell>
          <cell r="ES268">
            <v>2.75</v>
          </cell>
          <cell r="ET268">
            <v>24</v>
          </cell>
          <cell r="EU268">
            <v>88.54</v>
          </cell>
          <cell r="EV268">
            <v>0</v>
          </cell>
          <cell r="EX268" t="str">
            <v>PMMB33004</v>
          </cell>
          <cell r="EY268">
            <v>7.2489999999999997</v>
          </cell>
          <cell r="EZ268">
            <v>0</v>
          </cell>
          <cell r="FA268">
            <v>100</v>
          </cell>
          <cell r="FB268">
            <v>7.2489999999999997</v>
          </cell>
          <cell r="FC268">
            <v>24</v>
          </cell>
          <cell r="FD268">
            <v>69.8</v>
          </cell>
          <cell r="FE268">
            <v>7.25</v>
          </cell>
          <cell r="FG268" t="str">
            <v>PMMB33004</v>
          </cell>
          <cell r="FH268">
            <v>7.15</v>
          </cell>
          <cell r="FI268">
            <v>27.972000000000001</v>
          </cell>
          <cell r="FJ268">
            <v>72.028000000000006</v>
          </cell>
          <cell r="FK268">
            <v>7.15</v>
          </cell>
          <cell r="FL268">
            <v>24</v>
          </cell>
          <cell r="FM268">
            <v>70.209999999999994</v>
          </cell>
          <cell r="FN268">
            <v>2.38</v>
          </cell>
          <cell r="FP268" t="str">
            <v>PMMB33004</v>
          </cell>
          <cell r="FQ268">
            <v>5.1660000000000004</v>
          </cell>
          <cell r="FR268">
            <v>0</v>
          </cell>
          <cell r="FS268">
            <v>100</v>
          </cell>
          <cell r="FT268">
            <v>5.1660000000000004</v>
          </cell>
          <cell r="FU268">
            <v>24</v>
          </cell>
          <cell r="FV268">
            <v>78.48</v>
          </cell>
          <cell r="FW268">
            <v>2.58</v>
          </cell>
          <cell r="FY268" t="str">
            <v>PMMB33004</v>
          </cell>
          <cell r="FZ268">
            <v>0</v>
          </cell>
          <cell r="GC268">
            <v>0</v>
          </cell>
          <cell r="GD268">
            <v>24</v>
          </cell>
          <cell r="GE268">
            <v>100</v>
          </cell>
          <cell r="GF268">
            <v>0</v>
          </cell>
          <cell r="GH268" t="str">
            <v>PMMB33004</v>
          </cell>
          <cell r="GI268">
            <v>22</v>
          </cell>
          <cell r="GJ268">
            <v>0</v>
          </cell>
          <cell r="GK268">
            <v>100</v>
          </cell>
          <cell r="GL268">
            <v>22</v>
          </cell>
          <cell r="GM268">
            <v>24</v>
          </cell>
          <cell r="GN268">
            <v>8.33</v>
          </cell>
          <cell r="GO268">
            <v>0</v>
          </cell>
          <cell r="GQ268" t="str">
            <v>PMMB33004</v>
          </cell>
          <cell r="GR268">
            <v>1</v>
          </cell>
          <cell r="GS268">
            <v>0</v>
          </cell>
          <cell r="GT268">
            <v>100</v>
          </cell>
          <cell r="GU268">
            <v>1</v>
          </cell>
          <cell r="GV268">
            <v>1</v>
          </cell>
          <cell r="GW268">
            <v>95.83</v>
          </cell>
          <cell r="GX268">
            <v>1</v>
          </cell>
          <cell r="GZ268" t="str">
            <v>PMMB33004</v>
          </cell>
          <cell r="HA268">
            <v>24</v>
          </cell>
          <cell r="HB268">
            <v>100</v>
          </cell>
          <cell r="HC268">
            <v>0</v>
          </cell>
          <cell r="HD268">
            <v>24</v>
          </cell>
          <cell r="HE268">
            <v>24</v>
          </cell>
          <cell r="HF268">
            <v>0</v>
          </cell>
          <cell r="HG268">
            <v>0</v>
          </cell>
          <cell r="HI268" t="str">
            <v>PMMB33004</v>
          </cell>
          <cell r="HJ268">
            <v>24</v>
          </cell>
          <cell r="HK268">
            <v>100</v>
          </cell>
          <cell r="HL268">
            <v>0</v>
          </cell>
          <cell r="HM268">
            <v>24</v>
          </cell>
          <cell r="HN268">
            <v>24</v>
          </cell>
          <cell r="HO268">
            <v>0</v>
          </cell>
          <cell r="HP268">
            <v>24</v>
          </cell>
          <cell r="HR268" t="str">
            <v>PMMB33004</v>
          </cell>
          <cell r="HS268">
            <v>24</v>
          </cell>
          <cell r="HT268">
            <v>100</v>
          </cell>
          <cell r="HU268">
            <v>0</v>
          </cell>
          <cell r="HV268">
            <v>24</v>
          </cell>
          <cell r="HW268">
            <v>24</v>
          </cell>
          <cell r="HX268">
            <v>0</v>
          </cell>
          <cell r="HY268">
            <v>0</v>
          </cell>
          <cell r="IA268" t="str">
            <v>PMMB33004</v>
          </cell>
          <cell r="IB268">
            <v>0</v>
          </cell>
          <cell r="IE268">
            <v>0</v>
          </cell>
          <cell r="IF268">
            <v>0</v>
          </cell>
          <cell r="IG268">
            <v>100</v>
          </cell>
          <cell r="IH268">
            <v>0</v>
          </cell>
          <cell r="IJ268" t="str">
            <v>PMMB33004</v>
          </cell>
          <cell r="IK268">
            <v>24</v>
          </cell>
          <cell r="IL268">
            <v>100</v>
          </cell>
          <cell r="IM268">
            <v>0</v>
          </cell>
          <cell r="IN268">
            <v>24</v>
          </cell>
          <cell r="IO268">
            <v>24</v>
          </cell>
          <cell r="IP268">
            <v>0</v>
          </cell>
          <cell r="IQ268">
            <v>0</v>
          </cell>
        </row>
        <row r="269">
          <cell r="A269" t="str">
            <v>PMMB33005</v>
          </cell>
          <cell r="B269">
            <v>0</v>
          </cell>
          <cell r="E269">
            <v>0</v>
          </cell>
          <cell r="F269">
            <v>0</v>
          </cell>
          <cell r="G269">
            <v>100</v>
          </cell>
          <cell r="H269">
            <v>0</v>
          </cell>
          <cell r="J269" t="str">
            <v>PMMB33005</v>
          </cell>
          <cell r="K269">
            <v>0</v>
          </cell>
          <cell r="N269">
            <v>0</v>
          </cell>
          <cell r="O269">
            <v>0</v>
          </cell>
          <cell r="P269">
            <v>100</v>
          </cell>
          <cell r="Q269">
            <v>0</v>
          </cell>
          <cell r="S269" t="str">
            <v>PMMB33005</v>
          </cell>
          <cell r="T269">
            <v>0</v>
          </cell>
          <cell r="W269">
            <v>0</v>
          </cell>
          <cell r="X269">
            <v>0</v>
          </cell>
          <cell r="Y269">
            <v>100</v>
          </cell>
          <cell r="Z269">
            <v>0</v>
          </cell>
          <cell r="AB269" t="str">
            <v>PMMB33005</v>
          </cell>
          <cell r="AC269">
            <v>0</v>
          </cell>
          <cell r="AF269">
            <v>0</v>
          </cell>
          <cell r="AG269">
            <v>0</v>
          </cell>
          <cell r="AH269">
            <v>100</v>
          </cell>
          <cell r="AI269">
            <v>0</v>
          </cell>
          <cell r="AK269" t="str">
            <v>PMMB33005</v>
          </cell>
          <cell r="AL269">
            <v>0</v>
          </cell>
          <cell r="AO269">
            <v>0</v>
          </cell>
          <cell r="AP269">
            <v>0</v>
          </cell>
          <cell r="AQ269">
            <v>100</v>
          </cell>
          <cell r="AR269">
            <v>0</v>
          </cell>
          <cell r="AT269" t="str">
            <v>PMMB33005</v>
          </cell>
          <cell r="AU269">
            <v>0</v>
          </cell>
          <cell r="AX269">
            <v>0</v>
          </cell>
          <cell r="AY269">
            <v>0</v>
          </cell>
          <cell r="AZ269">
            <v>100</v>
          </cell>
          <cell r="BA269">
            <v>0</v>
          </cell>
          <cell r="BC269" t="str">
            <v>PMMB33005</v>
          </cell>
          <cell r="BD269">
            <v>0</v>
          </cell>
          <cell r="BG269">
            <v>0</v>
          </cell>
          <cell r="BH269">
            <v>0</v>
          </cell>
          <cell r="BI269">
            <v>100</v>
          </cell>
          <cell r="BJ269">
            <v>0</v>
          </cell>
          <cell r="BL269" t="str">
            <v>PMMB33005</v>
          </cell>
          <cell r="BM269">
            <v>0</v>
          </cell>
          <cell r="BP269">
            <v>0</v>
          </cell>
          <cell r="BQ269">
            <v>0</v>
          </cell>
          <cell r="BR269">
            <v>100</v>
          </cell>
          <cell r="BS269">
            <v>0</v>
          </cell>
          <cell r="BU269" t="str">
            <v>PMMB33005</v>
          </cell>
          <cell r="BV269">
            <v>0</v>
          </cell>
          <cell r="BY269">
            <v>0</v>
          </cell>
          <cell r="BZ269">
            <v>0</v>
          </cell>
          <cell r="CA269">
            <v>100</v>
          </cell>
          <cell r="CB269">
            <v>0</v>
          </cell>
          <cell r="CD269" t="str">
            <v>PMMB33005</v>
          </cell>
          <cell r="CE269">
            <v>0</v>
          </cell>
          <cell r="CH269">
            <v>0</v>
          </cell>
          <cell r="CI269">
            <v>0</v>
          </cell>
          <cell r="CJ269">
            <v>100</v>
          </cell>
          <cell r="CK269">
            <v>0</v>
          </cell>
          <cell r="CM269" t="str">
            <v>PMMB33005</v>
          </cell>
          <cell r="CN269">
            <v>0</v>
          </cell>
          <cell r="CQ269">
            <v>0</v>
          </cell>
          <cell r="CR269">
            <v>0</v>
          </cell>
          <cell r="CS269">
            <v>100</v>
          </cell>
          <cell r="CT269">
            <v>0</v>
          </cell>
          <cell r="CV269" t="str">
            <v>PMMB33005</v>
          </cell>
          <cell r="CW269">
            <v>0</v>
          </cell>
          <cell r="CZ269">
            <v>0</v>
          </cell>
          <cell r="DA269">
            <v>0</v>
          </cell>
          <cell r="DB269">
            <v>100</v>
          </cell>
          <cell r="DC269">
            <v>0</v>
          </cell>
          <cell r="DE269" t="str">
            <v>PMMB33005</v>
          </cell>
          <cell r="DF269">
            <v>0</v>
          </cell>
          <cell r="DI269">
            <v>0</v>
          </cell>
          <cell r="DJ269">
            <v>0</v>
          </cell>
          <cell r="DK269">
            <v>100</v>
          </cell>
          <cell r="DL269">
            <v>0.55000000000000004</v>
          </cell>
          <cell r="DN269" t="str">
            <v>PMMB33005</v>
          </cell>
          <cell r="DO269">
            <v>0</v>
          </cell>
          <cell r="DR269">
            <v>0</v>
          </cell>
          <cell r="DS269">
            <v>0</v>
          </cell>
          <cell r="DT269">
            <v>100</v>
          </cell>
          <cell r="DU269">
            <v>0</v>
          </cell>
          <cell r="DW269" t="str">
            <v>PMMB33005</v>
          </cell>
          <cell r="DX269">
            <v>0</v>
          </cell>
          <cell r="EA269">
            <v>0</v>
          </cell>
          <cell r="EB269">
            <v>0</v>
          </cell>
          <cell r="EC269">
            <v>100</v>
          </cell>
          <cell r="ED269">
            <v>0</v>
          </cell>
          <cell r="EF269" t="str">
            <v>PMMB33005</v>
          </cell>
          <cell r="EG269">
            <v>0</v>
          </cell>
          <cell r="EJ269">
            <v>0</v>
          </cell>
          <cell r="EK269">
            <v>0</v>
          </cell>
          <cell r="EL269">
            <v>100</v>
          </cell>
          <cell r="EM269">
            <v>0</v>
          </cell>
          <cell r="EO269" t="str">
            <v>PMMB33005</v>
          </cell>
          <cell r="EP269">
            <v>0</v>
          </cell>
          <cell r="ES269">
            <v>0</v>
          </cell>
          <cell r="ET269">
            <v>0</v>
          </cell>
          <cell r="EU269">
            <v>100</v>
          </cell>
          <cell r="EV269">
            <v>0</v>
          </cell>
          <cell r="EX269" t="str">
            <v>PMMB33005</v>
          </cell>
          <cell r="EY269">
            <v>0</v>
          </cell>
          <cell r="FB269">
            <v>0</v>
          </cell>
          <cell r="FC269">
            <v>0</v>
          </cell>
          <cell r="FD269">
            <v>100</v>
          </cell>
          <cell r="FE269">
            <v>0</v>
          </cell>
          <cell r="FG269" t="str">
            <v>PMMB33005</v>
          </cell>
          <cell r="FH269">
            <v>0</v>
          </cell>
          <cell r="FK269">
            <v>0</v>
          </cell>
          <cell r="FL269">
            <v>0</v>
          </cell>
          <cell r="FM269">
            <v>100</v>
          </cell>
          <cell r="FN269">
            <v>0</v>
          </cell>
          <cell r="FP269" t="str">
            <v>PMMB33005</v>
          </cell>
          <cell r="FQ269">
            <v>0</v>
          </cell>
          <cell r="FT269">
            <v>0</v>
          </cell>
          <cell r="FU269">
            <v>0</v>
          </cell>
          <cell r="FV269">
            <v>100</v>
          </cell>
          <cell r="FW269">
            <v>0</v>
          </cell>
          <cell r="FY269" t="str">
            <v>PMMB33005</v>
          </cell>
          <cell r="FZ269">
            <v>0</v>
          </cell>
          <cell r="GC269">
            <v>0</v>
          </cell>
          <cell r="GD269">
            <v>0</v>
          </cell>
          <cell r="GE269">
            <v>100</v>
          </cell>
          <cell r="GF269">
            <v>0</v>
          </cell>
          <cell r="GH269" t="str">
            <v>PMMB33005</v>
          </cell>
          <cell r="GI269">
            <v>0</v>
          </cell>
          <cell r="GL269">
            <v>0</v>
          </cell>
          <cell r="GM269">
            <v>0</v>
          </cell>
          <cell r="GN269">
            <v>100</v>
          </cell>
          <cell r="GO269">
            <v>0</v>
          </cell>
          <cell r="GQ269" t="str">
            <v>PMMB33005</v>
          </cell>
          <cell r="GR269">
            <v>0</v>
          </cell>
          <cell r="GU269">
            <v>0</v>
          </cell>
          <cell r="GV269">
            <v>0</v>
          </cell>
          <cell r="GW269">
            <v>100</v>
          </cell>
          <cell r="GX269">
            <v>0</v>
          </cell>
          <cell r="GZ269" t="str">
            <v>PMMB33005</v>
          </cell>
          <cell r="HA269">
            <v>0</v>
          </cell>
          <cell r="HD269">
            <v>0</v>
          </cell>
          <cell r="HE269">
            <v>0</v>
          </cell>
          <cell r="HF269">
            <v>100</v>
          </cell>
          <cell r="HG269">
            <v>0</v>
          </cell>
          <cell r="HI269" t="str">
            <v>PMMB33005</v>
          </cell>
          <cell r="HJ269">
            <v>0</v>
          </cell>
          <cell r="HM269">
            <v>0</v>
          </cell>
          <cell r="HN269">
            <v>0</v>
          </cell>
          <cell r="HO269">
            <v>100</v>
          </cell>
          <cell r="HP269">
            <v>0</v>
          </cell>
          <cell r="HR269" t="str">
            <v>PMMB33005</v>
          </cell>
          <cell r="HS269">
            <v>0</v>
          </cell>
          <cell r="HV269">
            <v>0</v>
          </cell>
          <cell r="HW269">
            <v>0</v>
          </cell>
          <cell r="HX269">
            <v>100</v>
          </cell>
          <cell r="HY269">
            <v>0</v>
          </cell>
          <cell r="IA269" t="str">
            <v>PMMB33005</v>
          </cell>
          <cell r="IB269">
            <v>0</v>
          </cell>
          <cell r="IE269">
            <v>0</v>
          </cell>
          <cell r="IF269">
            <v>0</v>
          </cell>
          <cell r="IG269">
            <v>100</v>
          </cell>
          <cell r="IH269">
            <v>0</v>
          </cell>
          <cell r="IJ269" t="str">
            <v>PMMB33005</v>
          </cell>
          <cell r="IK269">
            <v>0</v>
          </cell>
          <cell r="IN269">
            <v>0</v>
          </cell>
          <cell r="IO269">
            <v>0</v>
          </cell>
          <cell r="IP269">
            <v>100</v>
          </cell>
          <cell r="IQ269">
            <v>0</v>
          </cell>
        </row>
        <row r="270">
          <cell r="A270" t="str">
            <v>PMMB33006</v>
          </cell>
          <cell r="B270">
            <v>1.583</v>
          </cell>
          <cell r="C270">
            <v>0</v>
          </cell>
          <cell r="D270">
            <v>100</v>
          </cell>
          <cell r="E270">
            <v>1.583</v>
          </cell>
          <cell r="F270">
            <v>24</v>
          </cell>
          <cell r="G270">
            <v>93.4</v>
          </cell>
          <cell r="H270">
            <v>1.58</v>
          </cell>
          <cell r="J270" t="str">
            <v>PMMB33006</v>
          </cell>
          <cell r="K270">
            <v>0.35</v>
          </cell>
          <cell r="L270">
            <v>0</v>
          </cell>
          <cell r="M270">
            <v>100</v>
          </cell>
          <cell r="N270">
            <v>0.85</v>
          </cell>
          <cell r="O270">
            <v>24</v>
          </cell>
          <cell r="P270">
            <v>96.46</v>
          </cell>
          <cell r="Q270">
            <v>0</v>
          </cell>
          <cell r="S270" t="str">
            <v>PMMB33006</v>
          </cell>
          <cell r="T270">
            <v>1.583</v>
          </cell>
          <cell r="U270">
            <v>0</v>
          </cell>
          <cell r="V270">
            <v>100</v>
          </cell>
          <cell r="W270">
            <v>1.583</v>
          </cell>
          <cell r="X270">
            <v>24</v>
          </cell>
          <cell r="Y270">
            <v>93.4</v>
          </cell>
          <cell r="Z270">
            <v>1.58</v>
          </cell>
          <cell r="AB270" t="str">
            <v>PMMB33006</v>
          </cell>
          <cell r="AC270">
            <v>1.75</v>
          </cell>
          <cell r="AD270">
            <v>0</v>
          </cell>
          <cell r="AE270">
            <v>100</v>
          </cell>
          <cell r="AF270">
            <v>1.75</v>
          </cell>
          <cell r="AG270">
            <v>24</v>
          </cell>
          <cell r="AH270">
            <v>92.71</v>
          </cell>
          <cell r="AI270">
            <v>1.75</v>
          </cell>
          <cell r="AK270" t="str">
            <v>PMMB33006</v>
          </cell>
          <cell r="AL270">
            <v>4.55</v>
          </cell>
          <cell r="AM270">
            <v>80.593000000000004</v>
          </cell>
          <cell r="AN270">
            <v>19.407</v>
          </cell>
          <cell r="AO270">
            <v>4.55</v>
          </cell>
          <cell r="AP270">
            <v>24</v>
          </cell>
          <cell r="AQ270">
            <v>81.040000000000006</v>
          </cell>
          <cell r="AR270">
            <v>2.2799999999999998</v>
          </cell>
          <cell r="AT270" t="str">
            <v>PMMB33006</v>
          </cell>
          <cell r="AU270">
            <v>1.667</v>
          </cell>
          <cell r="AV270">
            <v>0</v>
          </cell>
          <cell r="AW270">
            <v>100</v>
          </cell>
          <cell r="AX270">
            <v>1.667</v>
          </cell>
          <cell r="AY270">
            <v>12</v>
          </cell>
          <cell r="AZ270">
            <v>93.05</v>
          </cell>
          <cell r="BA270">
            <v>1.67</v>
          </cell>
          <cell r="BC270" t="str">
            <v>PMMB33006</v>
          </cell>
          <cell r="BD270">
            <v>1.4830000000000001</v>
          </cell>
          <cell r="BE270">
            <v>100</v>
          </cell>
          <cell r="BF270">
            <v>0</v>
          </cell>
          <cell r="BG270">
            <v>1.833</v>
          </cell>
          <cell r="BH270">
            <v>24</v>
          </cell>
          <cell r="BI270">
            <v>92.36</v>
          </cell>
          <cell r="BJ270">
            <v>1.48</v>
          </cell>
          <cell r="BL270" t="str">
            <v>PMMB33006</v>
          </cell>
          <cell r="BM270">
            <v>0.83299999999999996</v>
          </cell>
          <cell r="BN270">
            <v>0</v>
          </cell>
          <cell r="BO270">
            <v>100</v>
          </cell>
          <cell r="BP270">
            <v>0.83299999999999996</v>
          </cell>
          <cell r="BQ270">
            <v>24</v>
          </cell>
          <cell r="BR270">
            <v>96.53</v>
          </cell>
          <cell r="BS270">
            <v>0.83</v>
          </cell>
          <cell r="BU270" t="str">
            <v>PMMB33006</v>
          </cell>
          <cell r="BV270">
            <v>4.4669999999999996</v>
          </cell>
          <cell r="BW270">
            <v>0</v>
          </cell>
          <cell r="BX270">
            <v>100</v>
          </cell>
          <cell r="BY270">
            <v>4.4669999999999996</v>
          </cell>
          <cell r="BZ270">
            <v>11.967000000000001</v>
          </cell>
          <cell r="CA270">
            <v>81.39</v>
          </cell>
          <cell r="CB270">
            <v>4.47</v>
          </cell>
          <cell r="CD270" t="str">
            <v>PMMB33006</v>
          </cell>
          <cell r="CE270">
            <v>2.6</v>
          </cell>
          <cell r="CF270">
            <v>0</v>
          </cell>
          <cell r="CG270">
            <v>100</v>
          </cell>
          <cell r="CH270">
            <v>2.6</v>
          </cell>
          <cell r="CI270">
            <v>24</v>
          </cell>
          <cell r="CJ270">
            <v>89.17</v>
          </cell>
          <cell r="CK270">
            <v>1.3</v>
          </cell>
          <cell r="CM270" t="str">
            <v>PMMB33006</v>
          </cell>
          <cell r="CN270">
            <v>3.2330000000000001</v>
          </cell>
          <cell r="CO270">
            <v>61.862000000000002</v>
          </cell>
          <cell r="CP270">
            <v>38.137999999999998</v>
          </cell>
          <cell r="CQ270">
            <v>3.2330000000000001</v>
          </cell>
          <cell r="CR270">
            <v>24</v>
          </cell>
          <cell r="CS270">
            <v>86.53</v>
          </cell>
          <cell r="CT270">
            <v>1.62</v>
          </cell>
          <cell r="CV270" t="str">
            <v>PMMB33006</v>
          </cell>
          <cell r="CW270">
            <v>0.183</v>
          </cell>
          <cell r="CX270">
            <v>0</v>
          </cell>
          <cell r="CY270">
            <v>100</v>
          </cell>
          <cell r="CZ270">
            <v>0.183</v>
          </cell>
          <cell r="DA270">
            <v>24</v>
          </cell>
          <cell r="DB270">
            <v>99.24</v>
          </cell>
          <cell r="DC270">
            <v>0</v>
          </cell>
          <cell r="DE270" t="str">
            <v>PMMB33006</v>
          </cell>
          <cell r="DF270">
            <v>2.5329999999999999</v>
          </cell>
          <cell r="DG270">
            <v>0</v>
          </cell>
          <cell r="DH270">
            <v>100</v>
          </cell>
          <cell r="DI270">
            <v>2.5329999999999999</v>
          </cell>
          <cell r="DJ270">
            <v>24</v>
          </cell>
          <cell r="DK270">
            <v>89.45</v>
          </cell>
          <cell r="DL270">
            <v>0</v>
          </cell>
          <cell r="DN270" t="str">
            <v>PMMB33006</v>
          </cell>
          <cell r="DO270">
            <v>4.0830000000000002</v>
          </cell>
          <cell r="DP270">
            <v>75.507999999999996</v>
          </cell>
          <cell r="DQ270">
            <v>24.492000000000001</v>
          </cell>
          <cell r="DR270">
            <v>4.0830000000000002</v>
          </cell>
          <cell r="DS270">
            <v>24</v>
          </cell>
          <cell r="DT270">
            <v>82.99</v>
          </cell>
          <cell r="DU270">
            <v>2.04</v>
          </cell>
          <cell r="DW270" t="str">
            <v>PMMB33006</v>
          </cell>
          <cell r="DX270">
            <v>0</v>
          </cell>
          <cell r="EA270">
            <v>0</v>
          </cell>
          <cell r="EB270">
            <v>24</v>
          </cell>
          <cell r="EC270">
            <v>100</v>
          </cell>
          <cell r="ED270">
            <v>0</v>
          </cell>
          <cell r="EF270" t="str">
            <v>PMMB33006</v>
          </cell>
          <cell r="EG270">
            <v>0.3</v>
          </cell>
          <cell r="EH270">
            <v>0</v>
          </cell>
          <cell r="EI270">
            <v>100</v>
          </cell>
          <cell r="EJ270">
            <v>0.96699999999999997</v>
          </cell>
          <cell r="EK270">
            <v>24</v>
          </cell>
          <cell r="EL270">
            <v>95.97</v>
          </cell>
          <cell r="EM270">
            <v>0</v>
          </cell>
          <cell r="EO270" t="str">
            <v>PMMB33006</v>
          </cell>
          <cell r="EP270">
            <v>0</v>
          </cell>
          <cell r="ES270">
            <v>0</v>
          </cell>
          <cell r="ET270">
            <v>24</v>
          </cell>
          <cell r="EU270">
            <v>100</v>
          </cell>
          <cell r="EV270">
            <v>0</v>
          </cell>
          <cell r="EX270" t="str">
            <v>PMMB33006</v>
          </cell>
          <cell r="EY270">
            <v>3.2669999999999999</v>
          </cell>
          <cell r="EZ270">
            <v>100</v>
          </cell>
          <cell r="FA270">
            <v>0</v>
          </cell>
          <cell r="FB270">
            <v>3.2669999999999999</v>
          </cell>
          <cell r="FC270">
            <v>24</v>
          </cell>
          <cell r="FD270">
            <v>86.39</v>
          </cell>
          <cell r="FE270">
            <v>3.27</v>
          </cell>
          <cell r="FG270" t="str">
            <v>PMMB33006</v>
          </cell>
          <cell r="FH270">
            <v>3.8839999999999999</v>
          </cell>
          <cell r="FI270">
            <v>0</v>
          </cell>
          <cell r="FJ270">
            <v>100</v>
          </cell>
          <cell r="FK270">
            <v>3.8839999999999999</v>
          </cell>
          <cell r="FL270">
            <v>24</v>
          </cell>
          <cell r="FM270">
            <v>83.82</v>
          </cell>
          <cell r="FN270">
            <v>3.88</v>
          </cell>
          <cell r="FP270" t="str">
            <v>PMMB33006</v>
          </cell>
          <cell r="FQ270">
            <v>7.4169999999999998</v>
          </cell>
          <cell r="FR270">
            <v>0</v>
          </cell>
          <cell r="FS270">
            <v>100</v>
          </cell>
          <cell r="FT270">
            <v>7.4169999999999998</v>
          </cell>
          <cell r="FU270">
            <v>24</v>
          </cell>
          <cell r="FV270">
            <v>69.099999999999994</v>
          </cell>
          <cell r="FW270">
            <v>2.4700000000000002</v>
          </cell>
          <cell r="FY270" t="str">
            <v>PMMB33006</v>
          </cell>
          <cell r="FZ270">
            <v>3.0830000000000002</v>
          </cell>
          <cell r="GA270">
            <v>71.358999999999995</v>
          </cell>
          <cell r="GB270">
            <v>28.640999999999998</v>
          </cell>
          <cell r="GC270">
            <v>3.0830000000000002</v>
          </cell>
          <cell r="GD270">
            <v>24</v>
          </cell>
          <cell r="GE270">
            <v>87.15</v>
          </cell>
          <cell r="GF270">
            <v>3.08</v>
          </cell>
          <cell r="GH270" t="str">
            <v>PMMB33006</v>
          </cell>
          <cell r="GI270">
            <v>11.2</v>
          </cell>
          <cell r="GJ270">
            <v>0</v>
          </cell>
          <cell r="GK270">
            <v>100</v>
          </cell>
          <cell r="GL270">
            <v>11.2</v>
          </cell>
          <cell r="GM270">
            <v>24</v>
          </cell>
          <cell r="GN270">
            <v>53.33</v>
          </cell>
          <cell r="GO270">
            <v>5.6</v>
          </cell>
          <cell r="GQ270" t="str">
            <v>PMMB33006</v>
          </cell>
          <cell r="GR270">
            <v>8</v>
          </cell>
          <cell r="GS270">
            <v>0</v>
          </cell>
          <cell r="GT270">
            <v>100</v>
          </cell>
          <cell r="GU270">
            <v>8</v>
          </cell>
          <cell r="GV270">
            <v>24</v>
          </cell>
          <cell r="GW270">
            <v>66.67</v>
          </cell>
          <cell r="GX270">
            <v>8</v>
          </cell>
          <cell r="GZ270" t="str">
            <v>PMMB33006</v>
          </cell>
          <cell r="HA270">
            <v>0</v>
          </cell>
          <cell r="HD270">
            <v>0</v>
          </cell>
          <cell r="HE270">
            <v>24</v>
          </cell>
          <cell r="HF270">
            <v>100</v>
          </cell>
          <cell r="HG270">
            <v>0</v>
          </cell>
          <cell r="HI270" t="str">
            <v>PMMB33006</v>
          </cell>
          <cell r="HJ270">
            <v>1.8340000000000001</v>
          </cell>
          <cell r="HK270">
            <v>90.894000000000005</v>
          </cell>
          <cell r="HL270">
            <v>9.1059999999999999</v>
          </cell>
          <cell r="HM270">
            <v>3.367</v>
          </cell>
          <cell r="HN270">
            <v>24</v>
          </cell>
          <cell r="HO270">
            <v>85.97</v>
          </cell>
          <cell r="HP270">
            <v>0.92</v>
          </cell>
          <cell r="HR270" t="str">
            <v>PMMB33006</v>
          </cell>
          <cell r="HS270">
            <v>0</v>
          </cell>
          <cell r="HV270">
            <v>0</v>
          </cell>
          <cell r="HW270">
            <v>24</v>
          </cell>
          <cell r="HX270">
            <v>100</v>
          </cell>
          <cell r="HY270">
            <v>0</v>
          </cell>
          <cell r="IA270" t="str">
            <v>PMMB33006</v>
          </cell>
          <cell r="IB270">
            <v>1.1160000000000001</v>
          </cell>
          <cell r="IC270">
            <v>0</v>
          </cell>
          <cell r="ID270">
            <v>100</v>
          </cell>
          <cell r="IE270">
            <v>1.1160000000000001</v>
          </cell>
          <cell r="IF270">
            <v>23.817</v>
          </cell>
          <cell r="IG270">
            <v>95.35</v>
          </cell>
          <cell r="IH270">
            <v>0.56000000000000005</v>
          </cell>
          <cell r="IJ270" t="str">
            <v>PMMB33006</v>
          </cell>
          <cell r="IK270">
            <v>0</v>
          </cell>
          <cell r="IN270">
            <v>0</v>
          </cell>
          <cell r="IO270">
            <v>24</v>
          </cell>
          <cell r="IP270">
            <v>100</v>
          </cell>
          <cell r="IQ270">
            <v>0</v>
          </cell>
        </row>
        <row r="271">
          <cell r="A271" t="str">
            <v>PMMB33007</v>
          </cell>
          <cell r="B271">
            <v>0</v>
          </cell>
          <cell r="E271">
            <v>0</v>
          </cell>
          <cell r="F271">
            <v>24</v>
          </cell>
          <cell r="G271">
            <v>100</v>
          </cell>
          <cell r="H271">
            <v>0</v>
          </cell>
          <cell r="J271" t="str">
            <v>PMMB33007</v>
          </cell>
          <cell r="K271">
            <v>10.666</v>
          </cell>
          <cell r="L271">
            <v>0</v>
          </cell>
          <cell r="M271">
            <v>100</v>
          </cell>
          <cell r="N271">
            <v>10.666</v>
          </cell>
          <cell r="O271">
            <v>24</v>
          </cell>
          <cell r="P271">
            <v>55.56</v>
          </cell>
          <cell r="Q271">
            <v>5.33</v>
          </cell>
          <cell r="S271" t="str">
            <v>PMMB33007</v>
          </cell>
          <cell r="T271">
            <v>6.3</v>
          </cell>
          <cell r="U271">
            <v>100</v>
          </cell>
          <cell r="V271">
            <v>0</v>
          </cell>
          <cell r="W271">
            <v>6.3</v>
          </cell>
          <cell r="X271">
            <v>24</v>
          </cell>
          <cell r="Y271">
            <v>73.75</v>
          </cell>
          <cell r="Z271">
            <v>6.3</v>
          </cell>
          <cell r="AB271" t="str">
            <v>PMMB33007</v>
          </cell>
          <cell r="AC271">
            <v>2.0329999999999999</v>
          </cell>
          <cell r="AD271">
            <v>0</v>
          </cell>
          <cell r="AE271">
            <v>100</v>
          </cell>
          <cell r="AF271">
            <v>2.0329999999999999</v>
          </cell>
          <cell r="AG271">
            <v>24</v>
          </cell>
          <cell r="AH271">
            <v>91.53</v>
          </cell>
          <cell r="AI271">
            <v>1.02</v>
          </cell>
          <cell r="AK271" t="str">
            <v>PMMB33007</v>
          </cell>
          <cell r="AL271">
            <v>0</v>
          </cell>
          <cell r="AO271">
            <v>0</v>
          </cell>
          <cell r="AP271">
            <v>24</v>
          </cell>
          <cell r="AQ271">
            <v>100</v>
          </cell>
          <cell r="AR271">
            <v>0</v>
          </cell>
          <cell r="AT271" t="str">
            <v>PMMB33007</v>
          </cell>
          <cell r="AU271">
            <v>0</v>
          </cell>
          <cell r="AX271">
            <v>0</v>
          </cell>
          <cell r="AY271">
            <v>11.967000000000001</v>
          </cell>
          <cell r="AZ271">
            <v>100</v>
          </cell>
          <cell r="BA271">
            <v>0</v>
          </cell>
          <cell r="BC271" t="str">
            <v>PMMB33007</v>
          </cell>
          <cell r="BD271">
            <v>23</v>
          </cell>
          <cell r="BE271">
            <v>100</v>
          </cell>
          <cell r="BF271">
            <v>0</v>
          </cell>
          <cell r="BG271">
            <v>23</v>
          </cell>
          <cell r="BH271">
            <v>24</v>
          </cell>
          <cell r="BI271">
            <v>4.17</v>
          </cell>
          <cell r="BJ271">
            <v>0</v>
          </cell>
          <cell r="BL271" t="str">
            <v>PMMB33007</v>
          </cell>
          <cell r="BM271">
            <v>11.317</v>
          </cell>
          <cell r="BN271">
            <v>97.198999999999998</v>
          </cell>
          <cell r="BO271">
            <v>2.8010000000000002</v>
          </cell>
          <cell r="BP271">
            <v>11.317</v>
          </cell>
          <cell r="BQ271">
            <v>24</v>
          </cell>
          <cell r="BR271">
            <v>52.85</v>
          </cell>
          <cell r="BS271">
            <v>0</v>
          </cell>
          <cell r="BU271" t="str">
            <v>PMMB33007</v>
          </cell>
          <cell r="BV271">
            <v>0</v>
          </cell>
          <cell r="BY271">
            <v>0.75</v>
          </cell>
          <cell r="BZ271">
            <v>11.967000000000001</v>
          </cell>
          <cell r="CA271">
            <v>96.88</v>
          </cell>
          <cell r="CB271">
            <v>0</v>
          </cell>
          <cell r="CD271" t="str">
            <v>PMMB33007</v>
          </cell>
          <cell r="CE271">
            <v>10.532999999999999</v>
          </cell>
          <cell r="CF271">
            <v>30.219000000000001</v>
          </cell>
          <cell r="CG271">
            <v>69.781000000000006</v>
          </cell>
          <cell r="CH271">
            <v>10.532999999999999</v>
          </cell>
          <cell r="CI271">
            <v>24</v>
          </cell>
          <cell r="CJ271">
            <v>56.11</v>
          </cell>
          <cell r="CK271">
            <v>10.53</v>
          </cell>
          <cell r="CM271" t="str">
            <v>PMMB33007</v>
          </cell>
          <cell r="CN271">
            <v>2.4169999999999998</v>
          </cell>
          <cell r="CO271">
            <v>0</v>
          </cell>
          <cell r="CP271">
            <v>100</v>
          </cell>
          <cell r="CQ271">
            <v>3.5840000000000001</v>
          </cell>
          <cell r="CR271">
            <v>24</v>
          </cell>
          <cell r="CS271">
            <v>85.07</v>
          </cell>
          <cell r="CT271">
            <v>2.42</v>
          </cell>
          <cell r="CV271" t="str">
            <v>PMMB33007</v>
          </cell>
          <cell r="CW271">
            <v>0.75</v>
          </cell>
          <cell r="CX271">
            <v>0</v>
          </cell>
          <cell r="CY271">
            <v>100</v>
          </cell>
          <cell r="CZ271">
            <v>0.75</v>
          </cell>
          <cell r="DA271">
            <v>24</v>
          </cell>
          <cell r="DB271">
            <v>96.88</v>
          </cell>
          <cell r="DC271">
            <v>0</v>
          </cell>
          <cell r="DE271" t="str">
            <v>PMMB33007</v>
          </cell>
          <cell r="DF271">
            <v>0.5</v>
          </cell>
          <cell r="DG271">
            <v>100</v>
          </cell>
          <cell r="DH271">
            <v>0</v>
          </cell>
          <cell r="DI271">
            <v>0.5</v>
          </cell>
          <cell r="DJ271">
            <v>24</v>
          </cell>
          <cell r="DK271">
            <v>97.92</v>
          </cell>
          <cell r="DL271">
            <v>0</v>
          </cell>
          <cell r="DN271" t="str">
            <v>PMMB33007</v>
          </cell>
          <cell r="DO271">
            <v>1.083</v>
          </cell>
          <cell r="DP271">
            <v>0</v>
          </cell>
          <cell r="DQ271">
            <v>100</v>
          </cell>
          <cell r="DR271">
            <v>1.083</v>
          </cell>
          <cell r="DS271">
            <v>24</v>
          </cell>
          <cell r="DT271">
            <v>95.49</v>
          </cell>
          <cell r="DU271">
            <v>1.08</v>
          </cell>
          <cell r="DW271" t="str">
            <v>PMMB33007</v>
          </cell>
          <cell r="DX271">
            <v>1.5669999999999999</v>
          </cell>
          <cell r="DY271">
            <v>0</v>
          </cell>
          <cell r="DZ271">
            <v>100</v>
          </cell>
          <cell r="EA271">
            <v>1.5669999999999999</v>
          </cell>
          <cell r="EB271">
            <v>24</v>
          </cell>
          <cell r="EC271">
            <v>93.47</v>
          </cell>
          <cell r="ED271">
            <v>0.78</v>
          </cell>
          <cell r="EF271" t="str">
            <v>PMMB33007</v>
          </cell>
          <cell r="EG271">
            <v>2.117</v>
          </cell>
          <cell r="EH271">
            <v>0</v>
          </cell>
          <cell r="EI271">
            <v>100</v>
          </cell>
          <cell r="EJ271">
            <v>2.117</v>
          </cell>
          <cell r="EK271">
            <v>24</v>
          </cell>
          <cell r="EL271">
            <v>91.18</v>
          </cell>
          <cell r="EM271">
            <v>1.06</v>
          </cell>
          <cell r="EO271" t="str">
            <v>PMMB33007</v>
          </cell>
          <cell r="EP271">
            <v>6.4169999999999998</v>
          </cell>
          <cell r="EQ271">
            <v>25.978000000000002</v>
          </cell>
          <cell r="ER271">
            <v>74.022000000000006</v>
          </cell>
          <cell r="ES271">
            <v>6.4169999999999998</v>
          </cell>
          <cell r="ET271">
            <v>24</v>
          </cell>
          <cell r="EU271">
            <v>73.260000000000005</v>
          </cell>
          <cell r="EV271">
            <v>2.14</v>
          </cell>
          <cell r="EX271" t="str">
            <v>PMMB33007</v>
          </cell>
          <cell r="EY271">
            <v>1.083</v>
          </cell>
          <cell r="EZ271">
            <v>0</v>
          </cell>
          <cell r="FA271">
            <v>100</v>
          </cell>
          <cell r="FB271">
            <v>1.083</v>
          </cell>
          <cell r="FC271">
            <v>24</v>
          </cell>
          <cell r="FD271">
            <v>95.49</v>
          </cell>
          <cell r="FE271">
            <v>1.08</v>
          </cell>
          <cell r="FG271" t="str">
            <v>PMMB33007</v>
          </cell>
          <cell r="FH271">
            <v>1.25</v>
          </cell>
          <cell r="FI271">
            <v>0</v>
          </cell>
          <cell r="FJ271">
            <v>100</v>
          </cell>
          <cell r="FK271">
            <v>1.25</v>
          </cell>
          <cell r="FL271">
            <v>24</v>
          </cell>
          <cell r="FM271">
            <v>94.79</v>
          </cell>
          <cell r="FN271">
            <v>1.25</v>
          </cell>
          <cell r="FP271" t="str">
            <v>PMMB33007</v>
          </cell>
          <cell r="FQ271">
            <v>3.0830000000000002</v>
          </cell>
          <cell r="FR271">
            <v>100</v>
          </cell>
          <cell r="FS271">
            <v>0</v>
          </cell>
          <cell r="FT271">
            <v>3.0830000000000002</v>
          </cell>
          <cell r="FU271">
            <v>24</v>
          </cell>
          <cell r="FV271">
            <v>87.15</v>
          </cell>
          <cell r="FW271">
            <v>3.08</v>
          </cell>
          <cell r="FY271" t="str">
            <v>PMMB33007</v>
          </cell>
          <cell r="FZ271">
            <v>14</v>
          </cell>
          <cell r="GA271">
            <v>0</v>
          </cell>
          <cell r="GB271">
            <v>100</v>
          </cell>
          <cell r="GC271">
            <v>14</v>
          </cell>
          <cell r="GD271">
            <v>24</v>
          </cell>
          <cell r="GE271">
            <v>41.67</v>
          </cell>
          <cell r="GF271">
            <v>0</v>
          </cell>
          <cell r="GH271" t="str">
            <v>PMMB33007</v>
          </cell>
          <cell r="GI271">
            <v>8.0830000000000002</v>
          </cell>
          <cell r="GJ271">
            <v>0</v>
          </cell>
          <cell r="GK271">
            <v>100</v>
          </cell>
          <cell r="GL271">
            <v>8.0830000000000002</v>
          </cell>
          <cell r="GM271">
            <v>24</v>
          </cell>
          <cell r="GN271">
            <v>66.319999999999993</v>
          </cell>
          <cell r="GO271">
            <v>4.04</v>
          </cell>
          <cell r="GQ271" t="str">
            <v>PMMB33007</v>
          </cell>
          <cell r="GR271">
            <v>15.266</v>
          </cell>
          <cell r="GS271">
            <v>0</v>
          </cell>
          <cell r="GT271">
            <v>100</v>
          </cell>
          <cell r="GU271">
            <v>15.266</v>
          </cell>
          <cell r="GV271">
            <v>24</v>
          </cell>
          <cell r="GW271">
            <v>36.39</v>
          </cell>
          <cell r="GX271">
            <v>5.09</v>
          </cell>
          <cell r="GZ271" t="str">
            <v>PMMB33007</v>
          </cell>
          <cell r="HA271">
            <v>24</v>
          </cell>
          <cell r="HB271">
            <v>88.888000000000005</v>
          </cell>
          <cell r="HC271">
            <v>11.113</v>
          </cell>
          <cell r="HD271">
            <v>24</v>
          </cell>
          <cell r="HE271">
            <v>24</v>
          </cell>
          <cell r="HF271">
            <v>0</v>
          </cell>
          <cell r="HG271">
            <v>24</v>
          </cell>
          <cell r="HI271" t="str">
            <v>PMMB33007</v>
          </cell>
          <cell r="HJ271">
            <v>15</v>
          </cell>
          <cell r="HK271">
            <v>73.332999999999998</v>
          </cell>
          <cell r="HL271">
            <v>26.667000000000002</v>
          </cell>
          <cell r="HM271">
            <v>15</v>
          </cell>
          <cell r="HN271">
            <v>24</v>
          </cell>
          <cell r="HO271">
            <v>37.5</v>
          </cell>
          <cell r="HP271">
            <v>7.5</v>
          </cell>
          <cell r="HR271" t="str">
            <v>PMMB33007</v>
          </cell>
          <cell r="HS271">
            <v>20.5</v>
          </cell>
          <cell r="HT271">
            <v>0</v>
          </cell>
          <cell r="HU271">
            <v>100</v>
          </cell>
          <cell r="HV271">
            <v>20.5</v>
          </cell>
          <cell r="HW271">
            <v>24</v>
          </cell>
          <cell r="HX271">
            <v>14.58</v>
          </cell>
          <cell r="HY271">
            <v>20.5</v>
          </cell>
          <cell r="IA271" t="str">
            <v>PMMB33007</v>
          </cell>
          <cell r="IB271">
            <v>7.6669999999999998</v>
          </cell>
          <cell r="IC271">
            <v>100</v>
          </cell>
          <cell r="ID271">
            <v>0</v>
          </cell>
          <cell r="IE271">
            <v>7.6669999999999998</v>
          </cell>
          <cell r="IF271">
            <v>12.000999999999999</v>
          </cell>
          <cell r="IG271">
            <v>68.05</v>
          </cell>
          <cell r="IH271">
            <v>7.67</v>
          </cell>
          <cell r="IJ271" t="str">
            <v>PMMB33007</v>
          </cell>
          <cell r="IK271">
            <v>16.582999999999998</v>
          </cell>
          <cell r="IL271">
            <v>0</v>
          </cell>
          <cell r="IM271">
            <v>100</v>
          </cell>
          <cell r="IN271">
            <v>17</v>
          </cell>
          <cell r="IO271">
            <v>24</v>
          </cell>
          <cell r="IP271">
            <v>29.17</v>
          </cell>
          <cell r="IQ271">
            <v>16.579999999999998</v>
          </cell>
        </row>
        <row r="272">
          <cell r="A272" t="str">
            <v>PMMB33008</v>
          </cell>
          <cell r="B272">
            <v>8.266</v>
          </cell>
          <cell r="C272">
            <v>0</v>
          </cell>
          <cell r="D272">
            <v>100</v>
          </cell>
          <cell r="E272">
            <v>8.266</v>
          </cell>
          <cell r="F272">
            <v>24</v>
          </cell>
          <cell r="G272">
            <v>65.56</v>
          </cell>
          <cell r="H272">
            <v>2.76</v>
          </cell>
          <cell r="J272" t="str">
            <v>PMMB33008</v>
          </cell>
          <cell r="K272">
            <v>4.0830000000000002</v>
          </cell>
          <cell r="L272">
            <v>75.507999999999996</v>
          </cell>
          <cell r="M272">
            <v>24.492000000000001</v>
          </cell>
          <cell r="N272">
            <v>4.0830000000000002</v>
          </cell>
          <cell r="O272">
            <v>24</v>
          </cell>
          <cell r="P272">
            <v>82.99</v>
          </cell>
          <cell r="Q272">
            <v>2.04</v>
          </cell>
          <cell r="S272" t="str">
            <v>PMMB33008</v>
          </cell>
          <cell r="T272">
            <v>2.2170000000000001</v>
          </cell>
          <cell r="U272">
            <v>0</v>
          </cell>
          <cell r="V272">
            <v>100</v>
          </cell>
          <cell r="W272">
            <v>2.2170000000000001</v>
          </cell>
          <cell r="X272">
            <v>24</v>
          </cell>
          <cell r="Y272">
            <v>90.76</v>
          </cell>
          <cell r="Z272">
            <v>1.1100000000000001</v>
          </cell>
          <cell r="AB272" t="str">
            <v>PMMB33008</v>
          </cell>
          <cell r="AC272">
            <v>14.3</v>
          </cell>
          <cell r="AD272">
            <v>0</v>
          </cell>
          <cell r="AE272">
            <v>100</v>
          </cell>
          <cell r="AF272">
            <v>14.3</v>
          </cell>
          <cell r="AG272">
            <v>24</v>
          </cell>
          <cell r="AH272">
            <v>40.42</v>
          </cell>
          <cell r="AI272">
            <v>7.15</v>
          </cell>
          <cell r="AK272" t="str">
            <v>PMMB33008</v>
          </cell>
          <cell r="AL272">
            <v>24</v>
          </cell>
          <cell r="AM272">
            <v>95.488</v>
          </cell>
          <cell r="AN272">
            <v>4.5129999999999999</v>
          </cell>
          <cell r="AO272">
            <v>24</v>
          </cell>
          <cell r="AP272">
            <v>24</v>
          </cell>
          <cell r="AQ272">
            <v>0</v>
          </cell>
          <cell r="AR272">
            <v>24</v>
          </cell>
          <cell r="AT272" t="str">
            <v>PMMB33008</v>
          </cell>
          <cell r="AU272">
            <v>0</v>
          </cell>
          <cell r="AX272">
            <v>0</v>
          </cell>
          <cell r="AY272">
            <v>0</v>
          </cell>
          <cell r="AZ272">
            <v>100</v>
          </cell>
          <cell r="BA272">
            <v>0</v>
          </cell>
          <cell r="BC272" t="str">
            <v>PMMB33008</v>
          </cell>
          <cell r="BD272">
            <v>24</v>
          </cell>
          <cell r="BE272">
            <v>100</v>
          </cell>
          <cell r="BF272">
            <v>0</v>
          </cell>
          <cell r="BG272">
            <v>24</v>
          </cell>
          <cell r="BH272">
            <v>24</v>
          </cell>
          <cell r="BI272">
            <v>0</v>
          </cell>
          <cell r="BJ272">
            <v>0</v>
          </cell>
          <cell r="BL272" t="str">
            <v>PMMB33008</v>
          </cell>
          <cell r="BM272">
            <v>8.25</v>
          </cell>
          <cell r="BN272">
            <v>52.521000000000001</v>
          </cell>
          <cell r="BO272">
            <v>47.478999999999999</v>
          </cell>
          <cell r="BP272">
            <v>8.25</v>
          </cell>
          <cell r="BQ272">
            <v>24</v>
          </cell>
          <cell r="BR272">
            <v>65.63</v>
          </cell>
          <cell r="BS272">
            <v>4.13</v>
          </cell>
          <cell r="BU272" t="str">
            <v>PMMB33008</v>
          </cell>
          <cell r="BV272">
            <v>6.8170000000000002</v>
          </cell>
          <cell r="BW272">
            <v>55.991999999999997</v>
          </cell>
          <cell r="BX272">
            <v>44.008000000000003</v>
          </cell>
          <cell r="BY272">
            <v>6.8170000000000002</v>
          </cell>
          <cell r="BZ272">
            <v>11.967000000000001</v>
          </cell>
          <cell r="CA272">
            <v>71.599999999999994</v>
          </cell>
          <cell r="CB272">
            <v>3.41</v>
          </cell>
          <cell r="CD272" t="str">
            <v>PMMB33008</v>
          </cell>
          <cell r="CE272">
            <v>2.6160000000000001</v>
          </cell>
          <cell r="CF272">
            <v>0</v>
          </cell>
          <cell r="CG272">
            <v>100</v>
          </cell>
          <cell r="CH272">
            <v>2.6160000000000001</v>
          </cell>
          <cell r="CI272">
            <v>24</v>
          </cell>
          <cell r="CJ272">
            <v>89.1</v>
          </cell>
          <cell r="CK272">
            <v>2.62</v>
          </cell>
          <cell r="CM272" t="str">
            <v>PMMB33008</v>
          </cell>
          <cell r="CN272">
            <v>0</v>
          </cell>
          <cell r="CQ272">
            <v>0</v>
          </cell>
          <cell r="CR272">
            <v>24</v>
          </cell>
          <cell r="CS272">
            <v>100</v>
          </cell>
          <cell r="CT272">
            <v>0</v>
          </cell>
          <cell r="CV272" t="str">
            <v>PMMB33008</v>
          </cell>
          <cell r="CW272">
            <v>4.25</v>
          </cell>
          <cell r="CX272">
            <v>88.234999999999999</v>
          </cell>
          <cell r="CY272">
            <v>11.765000000000001</v>
          </cell>
          <cell r="CZ272">
            <v>5.0830000000000002</v>
          </cell>
          <cell r="DA272">
            <v>24</v>
          </cell>
          <cell r="DB272">
            <v>78.819999999999993</v>
          </cell>
          <cell r="DC272">
            <v>2.13</v>
          </cell>
          <cell r="DE272" t="str">
            <v>PMMB33008</v>
          </cell>
          <cell r="DF272">
            <v>3.8330000000000002</v>
          </cell>
          <cell r="DG272">
            <v>0</v>
          </cell>
          <cell r="DH272">
            <v>100</v>
          </cell>
          <cell r="DI272">
            <v>3.8330000000000002</v>
          </cell>
          <cell r="DJ272">
            <v>24</v>
          </cell>
          <cell r="DK272">
            <v>84.03</v>
          </cell>
          <cell r="DL272">
            <v>2.78</v>
          </cell>
          <cell r="DN272" t="str">
            <v>PMMB33008</v>
          </cell>
          <cell r="DO272">
            <v>6.5659999999999998</v>
          </cell>
          <cell r="DP272">
            <v>0</v>
          </cell>
          <cell r="DQ272">
            <v>100</v>
          </cell>
          <cell r="DR272">
            <v>6.5659999999999998</v>
          </cell>
          <cell r="DS272">
            <v>24</v>
          </cell>
          <cell r="DT272">
            <v>72.64</v>
          </cell>
          <cell r="DU272">
            <v>3.28</v>
          </cell>
          <cell r="DW272" t="str">
            <v>PMMB33008</v>
          </cell>
          <cell r="DX272">
            <v>2</v>
          </cell>
          <cell r="DY272">
            <v>0</v>
          </cell>
          <cell r="DZ272">
            <v>100</v>
          </cell>
          <cell r="EA272">
            <v>2</v>
          </cell>
          <cell r="EB272">
            <v>24</v>
          </cell>
          <cell r="EC272">
            <v>91.67</v>
          </cell>
          <cell r="ED272">
            <v>2</v>
          </cell>
          <cell r="EF272" t="str">
            <v>PMMB33008</v>
          </cell>
          <cell r="EG272">
            <v>3.2829999999999999</v>
          </cell>
          <cell r="EH272">
            <v>100</v>
          </cell>
          <cell r="EI272">
            <v>0</v>
          </cell>
          <cell r="EJ272">
            <v>3.2829999999999999</v>
          </cell>
          <cell r="EK272">
            <v>24</v>
          </cell>
          <cell r="EL272">
            <v>86.32</v>
          </cell>
          <cell r="EM272">
            <v>0</v>
          </cell>
          <cell r="EO272" t="str">
            <v>PMMB33008</v>
          </cell>
          <cell r="EP272">
            <v>0</v>
          </cell>
          <cell r="ES272">
            <v>0</v>
          </cell>
          <cell r="ET272">
            <v>24</v>
          </cell>
          <cell r="EU272">
            <v>100</v>
          </cell>
          <cell r="EV272">
            <v>0</v>
          </cell>
          <cell r="EX272" t="str">
            <v>PMMB33008</v>
          </cell>
          <cell r="EY272">
            <v>0.45</v>
          </cell>
          <cell r="EZ272">
            <v>0</v>
          </cell>
          <cell r="FA272">
            <v>100</v>
          </cell>
          <cell r="FB272">
            <v>0.45</v>
          </cell>
          <cell r="FC272">
            <v>24</v>
          </cell>
          <cell r="FD272">
            <v>98.13</v>
          </cell>
          <cell r="FE272">
            <v>0.45</v>
          </cell>
          <cell r="FG272" t="str">
            <v>PMMB33008</v>
          </cell>
          <cell r="FH272">
            <v>6.8330000000000002</v>
          </cell>
          <cell r="FI272">
            <v>0</v>
          </cell>
          <cell r="FJ272">
            <v>100</v>
          </cell>
          <cell r="FK272">
            <v>6.8330000000000002</v>
          </cell>
          <cell r="FL272">
            <v>24</v>
          </cell>
          <cell r="FM272">
            <v>71.53</v>
          </cell>
          <cell r="FN272">
            <v>0</v>
          </cell>
          <cell r="FP272" t="str">
            <v>PMMB33008</v>
          </cell>
          <cell r="FQ272">
            <v>3.3839999999999999</v>
          </cell>
          <cell r="FR272">
            <v>0</v>
          </cell>
          <cell r="FS272">
            <v>100</v>
          </cell>
          <cell r="FT272">
            <v>3.3839999999999999</v>
          </cell>
          <cell r="FU272">
            <v>24</v>
          </cell>
          <cell r="FV272">
            <v>85.9</v>
          </cell>
          <cell r="FW272">
            <v>1.69</v>
          </cell>
          <cell r="FY272" t="str">
            <v>PMMB33008</v>
          </cell>
          <cell r="FZ272">
            <v>0</v>
          </cell>
          <cell r="GC272">
            <v>0</v>
          </cell>
          <cell r="GD272">
            <v>24</v>
          </cell>
          <cell r="GE272">
            <v>100</v>
          </cell>
          <cell r="GF272">
            <v>0</v>
          </cell>
          <cell r="GH272" t="str">
            <v>PMMB33008</v>
          </cell>
          <cell r="GI272">
            <v>4.5</v>
          </cell>
          <cell r="GJ272">
            <v>0</v>
          </cell>
          <cell r="GK272">
            <v>100</v>
          </cell>
          <cell r="GL272">
            <v>5.0830000000000002</v>
          </cell>
          <cell r="GM272">
            <v>24</v>
          </cell>
          <cell r="GN272">
            <v>78.819999999999993</v>
          </cell>
          <cell r="GO272">
            <v>4.5</v>
          </cell>
          <cell r="GQ272" t="str">
            <v>PMMB33008</v>
          </cell>
          <cell r="GR272">
            <v>6.35</v>
          </cell>
          <cell r="GS272">
            <v>100</v>
          </cell>
          <cell r="GT272">
            <v>0</v>
          </cell>
          <cell r="GU272">
            <v>6.35</v>
          </cell>
          <cell r="GV272">
            <v>24</v>
          </cell>
          <cell r="GW272">
            <v>73.540000000000006</v>
          </cell>
          <cell r="GX272">
            <v>6.35</v>
          </cell>
          <cell r="GZ272" t="str">
            <v>PMMB33008</v>
          </cell>
          <cell r="HA272">
            <v>1.9</v>
          </cell>
          <cell r="HB272">
            <v>0</v>
          </cell>
          <cell r="HC272">
            <v>100</v>
          </cell>
          <cell r="HD272">
            <v>1.9</v>
          </cell>
          <cell r="HE272">
            <v>24</v>
          </cell>
          <cell r="HF272">
            <v>92.08</v>
          </cell>
          <cell r="HG272">
            <v>1.9</v>
          </cell>
          <cell r="HI272" t="str">
            <v>PMMB33008</v>
          </cell>
          <cell r="HJ272">
            <v>1.05</v>
          </cell>
          <cell r="HK272">
            <v>0</v>
          </cell>
          <cell r="HL272">
            <v>100</v>
          </cell>
          <cell r="HM272">
            <v>1.05</v>
          </cell>
          <cell r="HN272">
            <v>24</v>
          </cell>
          <cell r="HO272">
            <v>95.63</v>
          </cell>
          <cell r="HP272">
            <v>1.05</v>
          </cell>
          <cell r="HR272" t="str">
            <v>PMMB33008</v>
          </cell>
          <cell r="HS272">
            <v>5.3339999999999996</v>
          </cell>
          <cell r="HT272">
            <v>28.120999999999999</v>
          </cell>
          <cell r="HU272">
            <v>71.879000000000005</v>
          </cell>
          <cell r="HV272">
            <v>6.1669999999999998</v>
          </cell>
          <cell r="HW272">
            <v>24</v>
          </cell>
          <cell r="HX272">
            <v>74.3</v>
          </cell>
          <cell r="HY272">
            <v>5.33</v>
          </cell>
          <cell r="IA272" t="str">
            <v>PMMB33008</v>
          </cell>
          <cell r="IB272">
            <v>1.167</v>
          </cell>
          <cell r="IC272">
            <v>0</v>
          </cell>
          <cell r="ID272">
            <v>100</v>
          </cell>
          <cell r="IE272">
            <v>2.0830000000000002</v>
          </cell>
          <cell r="IF272">
            <v>24</v>
          </cell>
          <cell r="IG272">
            <v>91.32</v>
          </cell>
          <cell r="IH272">
            <v>0</v>
          </cell>
          <cell r="IJ272" t="str">
            <v>PMMB33008</v>
          </cell>
          <cell r="IK272">
            <v>0</v>
          </cell>
          <cell r="IN272">
            <v>0</v>
          </cell>
          <cell r="IO272">
            <v>24</v>
          </cell>
          <cell r="IP272">
            <v>100</v>
          </cell>
          <cell r="IQ272">
            <v>0</v>
          </cell>
        </row>
        <row r="273">
          <cell r="A273" t="str">
            <v>PMMB33009</v>
          </cell>
          <cell r="B273">
            <v>16.5</v>
          </cell>
          <cell r="C273">
            <v>100</v>
          </cell>
          <cell r="D273">
            <v>0</v>
          </cell>
          <cell r="E273">
            <v>16.5</v>
          </cell>
          <cell r="F273">
            <v>24</v>
          </cell>
          <cell r="G273">
            <v>31.25</v>
          </cell>
          <cell r="H273">
            <v>0</v>
          </cell>
          <cell r="J273" t="str">
            <v>PMMB33009</v>
          </cell>
          <cell r="K273">
            <v>22</v>
          </cell>
          <cell r="L273">
            <v>100</v>
          </cell>
          <cell r="M273">
            <v>0</v>
          </cell>
          <cell r="N273">
            <v>22</v>
          </cell>
          <cell r="O273">
            <v>24</v>
          </cell>
          <cell r="P273">
            <v>8.33</v>
          </cell>
          <cell r="Q273">
            <v>0</v>
          </cell>
          <cell r="S273" t="str">
            <v>PMMB33009</v>
          </cell>
          <cell r="T273">
            <v>2.3159999999999998</v>
          </cell>
          <cell r="U273">
            <v>0</v>
          </cell>
          <cell r="V273">
            <v>100</v>
          </cell>
          <cell r="W273">
            <v>2.3159999999999998</v>
          </cell>
          <cell r="X273">
            <v>24</v>
          </cell>
          <cell r="Y273">
            <v>90.35</v>
          </cell>
          <cell r="Z273">
            <v>1.1599999999999999</v>
          </cell>
          <cell r="AB273" t="str">
            <v>PMMB33009</v>
          </cell>
          <cell r="AC273">
            <v>3.5659999999999998</v>
          </cell>
          <cell r="AD273">
            <v>0</v>
          </cell>
          <cell r="AE273">
            <v>100</v>
          </cell>
          <cell r="AF273">
            <v>3.5659999999999998</v>
          </cell>
          <cell r="AG273">
            <v>24</v>
          </cell>
          <cell r="AH273">
            <v>85.14</v>
          </cell>
          <cell r="AI273">
            <v>1.78</v>
          </cell>
          <cell r="AK273" t="str">
            <v>PMMB33009</v>
          </cell>
          <cell r="AL273">
            <v>1.75</v>
          </cell>
          <cell r="AM273">
            <v>0</v>
          </cell>
          <cell r="AN273">
            <v>100</v>
          </cell>
          <cell r="AO273">
            <v>1.75</v>
          </cell>
          <cell r="AP273">
            <v>24</v>
          </cell>
          <cell r="AQ273">
            <v>92.71</v>
          </cell>
          <cell r="AR273">
            <v>0.88</v>
          </cell>
          <cell r="AT273" t="str">
            <v>PMMB33009</v>
          </cell>
          <cell r="AU273">
            <v>0</v>
          </cell>
          <cell r="AX273">
            <v>0</v>
          </cell>
          <cell r="AY273">
            <v>15.217000000000001</v>
          </cell>
          <cell r="AZ273">
            <v>100</v>
          </cell>
          <cell r="BA273">
            <v>0</v>
          </cell>
          <cell r="BC273" t="str">
            <v>PMMB33009</v>
          </cell>
          <cell r="BD273">
            <v>10.817</v>
          </cell>
          <cell r="BE273">
            <v>0</v>
          </cell>
          <cell r="BF273">
            <v>100</v>
          </cell>
          <cell r="BG273">
            <v>10.817</v>
          </cell>
          <cell r="BH273">
            <v>24</v>
          </cell>
          <cell r="BI273">
            <v>54.93</v>
          </cell>
          <cell r="BJ273">
            <v>5.41</v>
          </cell>
          <cell r="BL273" t="str">
            <v>PMMB33009</v>
          </cell>
          <cell r="BM273">
            <v>6.2510000000000003</v>
          </cell>
          <cell r="BN273">
            <v>42.664999999999999</v>
          </cell>
          <cell r="BO273">
            <v>57.335000000000001</v>
          </cell>
          <cell r="BP273">
            <v>6.2510000000000003</v>
          </cell>
          <cell r="BQ273">
            <v>24</v>
          </cell>
          <cell r="BR273">
            <v>73.95</v>
          </cell>
          <cell r="BS273">
            <v>6.25</v>
          </cell>
          <cell r="BU273" t="str">
            <v>PMMB33009</v>
          </cell>
          <cell r="BV273">
            <v>0</v>
          </cell>
          <cell r="BY273">
            <v>0</v>
          </cell>
          <cell r="BZ273">
            <v>11.967000000000001</v>
          </cell>
          <cell r="CA273">
            <v>100</v>
          </cell>
          <cell r="CB273">
            <v>0</v>
          </cell>
          <cell r="CD273" t="str">
            <v>PMMB33009</v>
          </cell>
          <cell r="CE273">
            <v>0.16700000000000001</v>
          </cell>
          <cell r="CF273">
            <v>0</v>
          </cell>
          <cell r="CG273">
            <v>100</v>
          </cell>
          <cell r="CH273">
            <v>0.16700000000000001</v>
          </cell>
          <cell r="CI273">
            <v>24</v>
          </cell>
          <cell r="CJ273">
            <v>99.3</v>
          </cell>
          <cell r="CK273">
            <v>0.17</v>
          </cell>
          <cell r="CM273" t="str">
            <v>PMMB33009</v>
          </cell>
          <cell r="CN273">
            <v>0</v>
          </cell>
          <cell r="CQ273">
            <v>0</v>
          </cell>
          <cell r="CR273">
            <v>24</v>
          </cell>
          <cell r="CS273">
            <v>100</v>
          </cell>
          <cell r="CT273">
            <v>0</v>
          </cell>
          <cell r="CV273" t="str">
            <v>PMMB33009</v>
          </cell>
          <cell r="CW273">
            <v>8.5</v>
          </cell>
          <cell r="CX273">
            <v>0</v>
          </cell>
          <cell r="CY273">
            <v>100</v>
          </cell>
          <cell r="CZ273">
            <v>8.5</v>
          </cell>
          <cell r="DA273">
            <v>24</v>
          </cell>
          <cell r="DB273">
            <v>64.58</v>
          </cell>
          <cell r="DC273">
            <v>4.25</v>
          </cell>
          <cell r="DE273" t="str">
            <v>PMMB33009</v>
          </cell>
          <cell r="DF273">
            <v>22.582999999999998</v>
          </cell>
          <cell r="DG273">
            <v>0</v>
          </cell>
          <cell r="DH273">
            <v>100</v>
          </cell>
          <cell r="DI273">
            <v>22.582999999999998</v>
          </cell>
          <cell r="DJ273">
            <v>24</v>
          </cell>
          <cell r="DK273">
            <v>5.9</v>
          </cell>
          <cell r="DL273">
            <v>0</v>
          </cell>
          <cell r="DN273" t="str">
            <v>PMMB33009</v>
          </cell>
          <cell r="DO273">
            <v>10.367000000000001</v>
          </cell>
          <cell r="DP273">
            <v>0</v>
          </cell>
          <cell r="DQ273">
            <v>100</v>
          </cell>
          <cell r="DR273">
            <v>10.367000000000001</v>
          </cell>
          <cell r="DS273">
            <v>24</v>
          </cell>
          <cell r="DT273">
            <v>56.8</v>
          </cell>
          <cell r="DU273">
            <v>10.37</v>
          </cell>
          <cell r="DW273" t="str">
            <v>PMMB33009</v>
          </cell>
          <cell r="DX273">
            <v>7.7329999999999997</v>
          </cell>
          <cell r="DY273">
            <v>62.497999999999998</v>
          </cell>
          <cell r="DZ273">
            <v>37.502000000000002</v>
          </cell>
          <cell r="EA273">
            <v>7.7329999999999997</v>
          </cell>
          <cell r="EB273">
            <v>24</v>
          </cell>
          <cell r="EC273">
            <v>67.78</v>
          </cell>
          <cell r="ED273">
            <v>1.93</v>
          </cell>
          <cell r="EF273" t="str">
            <v>PMMB33009</v>
          </cell>
          <cell r="EG273">
            <v>2.7330000000000001</v>
          </cell>
          <cell r="EH273">
            <v>0</v>
          </cell>
          <cell r="EI273">
            <v>100</v>
          </cell>
          <cell r="EJ273">
            <v>2.7330000000000001</v>
          </cell>
          <cell r="EK273">
            <v>24</v>
          </cell>
          <cell r="EL273">
            <v>88.61</v>
          </cell>
          <cell r="EM273">
            <v>0.91</v>
          </cell>
          <cell r="EO273" t="str">
            <v>PMMB33009</v>
          </cell>
          <cell r="EP273">
            <v>0</v>
          </cell>
          <cell r="ES273">
            <v>0</v>
          </cell>
          <cell r="ET273">
            <v>24</v>
          </cell>
          <cell r="EU273">
            <v>100</v>
          </cell>
          <cell r="EV273">
            <v>0</v>
          </cell>
          <cell r="EX273" t="str">
            <v>PMMB33009</v>
          </cell>
          <cell r="EY273">
            <v>3.15</v>
          </cell>
          <cell r="EZ273">
            <v>100</v>
          </cell>
          <cell r="FA273">
            <v>0</v>
          </cell>
          <cell r="FB273">
            <v>3.15</v>
          </cell>
          <cell r="FC273">
            <v>24</v>
          </cell>
          <cell r="FD273">
            <v>86.88</v>
          </cell>
          <cell r="FE273">
            <v>3.15</v>
          </cell>
          <cell r="FG273" t="str">
            <v>PMMB33009</v>
          </cell>
          <cell r="FH273">
            <v>3.5</v>
          </cell>
          <cell r="FI273">
            <v>0</v>
          </cell>
          <cell r="FJ273">
            <v>100</v>
          </cell>
          <cell r="FK273">
            <v>3.5</v>
          </cell>
          <cell r="FL273">
            <v>24</v>
          </cell>
          <cell r="FM273">
            <v>85.42</v>
          </cell>
          <cell r="FN273">
            <v>0</v>
          </cell>
          <cell r="FP273" t="str">
            <v>PMMB33009</v>
          </cell>
          <cell r="FQ273">
            <v>8.8000000000000007</v>
          </cell>
          <cell r="FR273">
            <v>0</v>
          </cell>
          <cell r="FS273">
            <v>100</v>
          </cell>
          <cell r="FT273">
            <v>9.3829999999999991</v>
          </cell>
          <cell r="FU273">
            <v>24</v>
          </cell>
          <cell r="FV273">
            <v>60.9</v>
          </cell>
          <cell r="FW273">
            <v>8.8000000000000007</v>
          </cell>
          <cell r="FY273" t="str">
            <v>PMMB33009</v>
          </cell>
          <cell r="FZ273">
            <v>1.3</v>
          </cell>
          <cell r="GA273">
            <v>0</v>
          </cell>
          <cell r="GB273">
            <v>100</v>
          </cell>
          <cell r="GC273">
            <v>1.3</v>
          </cell>
          <cell r="GD273">
            <v>24</v>
          </cell>
          <cell r="GE273">
            <v>94.58</v>
          </cell>
          <cell r="GF273">
            <v>0.65</v>
          </cell>
          <cell r="GH273" t="str">
            <v>PMMB33009</v>
          </cell>
          <cell r="GI273">
            <v>3.5329999999999999</v>
          </cell>
          <cell r="GJ273">
            <v>0</v>
          </cell>
          <cell r="GK273">
            <v>100</v>
          </cell>
          <cell r="GL273">
            <v>3.5329999999999999</v>
          </cell>
          <cell r="GM273">
            <v>24</v>
          </cell>
          <cell r="GN273">
            <v>85.28</v>
          </cell>
          <cell r="GO273">
            <v>3.53</v>
          </cell>
          <cell r="GQ273" t="str">
            <v>PMMB33009</v>
          </cell>
          <cell r="GR273">
            <v>0</v>
          </cell>
          <cell r="GU273">
            <v>0.63300000000000001</v>
          </cell>
          <cell r="GV273">
            <v>24</v>
          </cell>
          <cell r="GW273">
            <v>97.36</v>
          </cell>
          <cell r="GX273">
            <v>0</v>
          </cell>
          <cell r="GZ273" t="str">
            <v>PMMB33009</v>
          </cell>
          <cell r="HA273">
            <v>0</v>
          </cell>
          <cell r="HD273">
            <v>0</v>
          </cell>
          <cell r="HE273">
            <v>24</v>
          </cell>
          <cell r="HF273">
            <v>100</v>
          </cell>
          <cell r="HG273">
            <v>0</v>
          </cell>
          <cell r="HI273" t="str">
            <v>PMMB33009</v>
          </cell>
          <cell r="HJ273">
            <v>6.617</v>
          </cell>
          <cell r="HK273">
            <v>54.661999999999999</v>
          </cell>
          <cell r="HL273">
            <v>45.338000000000001</v>
          </cell>
          <cell r="HM273">
            <v>6.617</v>
          </cell>
          <cell r="HN273">
            <v>24</v>
          </cell>
          <cell r="HO273">
            <v>72.430000000000007</v>
          </cell>
          <cell r="HP273">
            <v>3.31</v>
          </cell>
          <cell r="HR273" t="str">
            <v>PMMB33009</v>
          </cell>
          <cell r="HS273">
            <v>24</v>
          </cell>
          <cell r="HT273">
            <v>58.332999999999998</v>
          </cell>
          <cell r="HU273">
            <v>41.667000000000002</v>
          </cell>
          <cell r="HV273">
            <v>24</v>
          </cell>
          <cell r="HW273">
            <v>24</v>
          </cell>
          <cell r="HX273">
            <v>0</v>
          </cell>
          <cell r="HY273">
            <v>24</v>
          </cell>
          <cell r="IA273" t="str">
            <v>PMMB33009</v>
          </cell>
          <cell r="IB273">
            <v>0</v>
          </cell>
          <cell r="IE273">
            <v>0</v>
          </cell>
          <cell r="IF273">
            <v>0</v>
          </cell>
          <cell r="IG273">
            <v>100</v>
          </cell>
          <cell r="IH273">
            <v>0</v>
          </cell>
          <cell r="IJ273" t="str">
            <v>PMMB33009</v>
          </cell>
          <cell r="IK273">
            <v>24</v>
          </cell>
          <cell r="IL273">
            <v>100</v>
          </cell>
          <cell r="IM273">
            <v>0</v>
          </cell>
          <cell r="IN273">
            <v>24</v>
          </cell>
          <cell r="IO273">
            <v>24</v>
          </cell>
          <cell r="IP273">
            <v>0</v>
          </cell>
          <cell r="IQ273">
            <v>0</v>
          </cell>
        </row>
        <row r="274">
          <cell r="A274" t="str">
            <v>PMMB33010</v>
          </cell>
          <cell r="B274">
            <v>2.3330000000000002</v>
          </cell>
          <cell r="C274">
            <v>100</v>
          </cell>
          <cell r="D274">
            <v>0</v>
          </cell>
          <cell r="E274">
            <v>2.3330000000000002</v>
          </cell>
          <cell r="F274">
            <v>24</v>
          </cell>
          <cell r="G274">
            <v>90.28</v>
          </cell>
          <cell r="H274">
            <v>2.33</v>
          </cell>
          <cell r="J274" t="str">
            <v>PMMB33010</v>
          </cell>
          <cell r="K274">
            <v>1.667</v>
          </cell>
          <cell r="L274">
            <v>0</v>
          </cell>
          <cell r="M274">
            <v>100</v>
          </cell>
          <cell r="N274">
            <v>1.667</v>
          </cell>
          <cell r="O274">
            <v>24</v>
          </cell>
          <cell r="P274">
            <v>93.05</v>
          </cell>
          <cell r="Q274">
            <v>0.56000000000000005</v>
          </cell>
          <cell r="S274" t="str">
            <v>PMMB33010</v>
          </cell>
          <cell r="T274">
            <v>7.984</v>
          </cell>
          <cell r="U274">
            <v>74.111000000000004</v>
          </cell>
          <cell r="V274">
            <v>25.888999999999999</v>
          </cell>
          <cell r="W274">
            <v>7.984</v>
          </cell>
          <cell r="X274">
            <v>24</v>
          </cell>
          <cell r="Y274">
            <v>66.73</v>
          </cell>
          <cell r="Z274">
            <v>2.66</v>
          </cell>
          <cell r="AB274" t="str">
            <v>PMMB33010</v>
          </cell>
          <cell r="AC274">
            <v>3.5830000000000002</v>
          </cell>
          <cell r="AD274">
            <v>0</v>
          </cell>
          <cell r="AE274">
            <v>100</v>
          </cell>
          <cell r="AF274">
            <v>3.5830000000000002</v>
          </cell>
          <cell r="AG274">
            <v>24</v>
          </cell>
          <cell r="AH274">
            <v>85.07</v>
          </cell>
          <cell r="AI274">
            <v>1.79</v>
          </cell>
          <cell r="AK274" t="str">
            <v>PMMB33010</v>
          </cell>
          <cell r="AL274">
            <v>5.9</v>
          </cell>
          <cell r="AM274">
            <v>0</v>
          </cell>
          <cell r="AN274">
            <v>100</v>
          </cell>
          <cell r="AO274">
            <v>5.9</v>
          </cell>
          <cell r="AP274">
            <v>24</v>
          </cell>
          <cell r="AQ274">
            <v>75.42</v>
          </cell>
          <cell r="AR274">
            <v>5.9</v>
          </cell>
          <cell r="AT274" t="str">
            <v>PMMB33010</v>
          </cell>
          <cell r="AU274">
            <v>4.9669999999999996</v>
          </cell>
          <cell r="AV274">
            <v>100</v>
          </cell>
          <cell r="AW274">
            <v>0</v>
          </cell>
          <cell r="AX274">
            <v>4.9669999999999996</v>
          </cell>
          <cell r="AY274">
            <v>12.75</v>
          </cell>
          <cell r="AZ274">
            <v>79.3</v>
          </cell>
          <cell r="BA274">
            <v>4.97</v>
          </cell>
          <cell r="BC274" t="str">
            <v>PMMB33010</v>
          </cell>
          <cell r="BD274">
            <v>4.5999999999999996</v>
          </cell>
          <cell r="BE274">
            <v>0</v>
          </cell>
          <cell r="BF274">
            <v>100</v>
          </cell>
          <cell r="BG274">
            <v>4.5999999999999996</v>
          </cell>
          <cell r="BH274">
            <v>24</v>
          </cell>
          <cell r="BI274">
            <v>80.83</v>
          </cell>
          <cell r="BJ274">
            <v>1.53</v>
          </cell>
          <cell r="BL274" t="str">
            <v>PMMB33010</v>
          </cell>
          <cell r="BM274">
            <v>4.8330000000000002</v>
          </cell>
          <cell r="BN274">
            <v>0</v>
          </cell>
          <cell r="BO274">
            <v>100</v>
          </cell>
          <cell r="BP274">
            <v>5.0830000000000002</v>
          </cell>
          <cell r="BQ274">
            <v>24</v>
          </cell>
          <cell r="BR274">
            <v>78.819999999999993</v>
          </cell>
          <cell r="BS274">
            <v>2.42</v>
          </cell>
          <cell r="BU274" t="str">
            <v>PMMB33010</v>
          </cell>
          <cell r="BV274">
            <v>3.8170000000000002</v>
          </cell>
          <cell r="BW274">
            <v>0</v>
          </cell>
          <cell r="BX274">
            <v>100</v>
          </cell>
          <cell r="BY274">
            <v>3.8170000000000002</v>
          </cell>
          <cell r="BZ274">
            <v>11.967000000000001</v>
          </cell>
          <cell r="CA274">
            <v>84.1</v>
          </cell>
          <cell r="CB274">
            <v>3.82</v>
          </cell>
          <cell r="CD274" t="str">
            <v>PMMB33010</v>
          </cell>
          <cell r="CE274">
            <v>4.0830000000000002</v>
          </cell>
          <cell r="CF274">
            <v>85.721000000000004</v>
          </cell>
          <cell r="CG274">
            <v>14.279</v>
          </cell>
          <cell r="CH274">
            <v>4.0830000000000002</v>
          </cell>
          <cell r="CI274">
            <v>24</v>
          </cell>
          <cell r="CJ274">
            <v>82.99</v>
          </cell>
          <cell r="CK274">
            <v>2.04</v>
          </cell>
          <cell r="CM274" t="str">
            <v>PMMB33010</v>
          </cell>
          <cell r="CN274">
            <v>2.2490000000000001</v>
          </cell>
          <cell r="CO274">
            <v>0</v>
          </cell>
          <cell r="CP274">
            <v>100</v>
          </cell>
          <cell r="CQ274">
            <v>2.9159999999999999</v>
          </cell>
          <cell r="CR274">
            <v>24</v>
          </cell>
          <cell r="CS274">
            <v>87.85</v>
          </cell>
          <cell r="CT274">
            <v>1.1200000000000001</v>
          </cell>
          <cell r="CV274" t="str">
            <v>PMMB33010</v>
          </cell>
          <cell r="CW274">
            <v>0</v>
          </cell>
          <cell r="CZ274">
            <v>0</v>
          </cell>
          <cell r="DA274">
            <v>24</v>
          </cell>
          <cell r="DB274">
            <v>100</v>
          </cell>
          <cell r="DC274">
            <v>0</v>
          </cell>
          <cell r="DE274" t="str">
            <v>PMMB33010</v>
          </cell>
          <cell r="DF274">
            <v>7.3330000000000002</v>
          </cell>
          <cell r="DG274">
            <v>0</v>
          </cell>
          <cell r="DH274">
            <v>100</v>
          </cell>
          <cell r="DI274">
            <v>7.3330000000000002</v>
          </cell>
          <cell r="DJ274">
            <v>24</v>
          </cell>
          <cell r="DK274">
            <v>69.45</v>
          </cell>
          <cell r="DL274">
            <v>0</v>
          </cell>
          <cell r="DN274" t="str">
            <v>PMMB33010</v>
          </cell>
          <cell r="DO274">
            <v>22.466999999999999</v>
          </cell>
          <cell r="DP274">
            <v>54.003999999999998</v>
          </cell>
          <cell r="DQ274">
            <v>45.996000000000002</v>
          </cell>
          <cell r="DR274">
            <v>22.466999999999999</v>
          </cell>
          <cell r="DS274">
            <v>24</v>
          </cell>
          <cell r="DT274">
            <v>6.39</v>
          </cell>
          <cell r="DU274">
            <v>11.23</v>
          </cell>
          <cell r="DW274" t="str">
            <v>PMMB33010</v>
          </cell>
          <cell r="DX274">
            <v>24</v>
          </cell>
          <cell r="DY274">
            <v>0</v>
          </cell>
          <cell r="DZ274">
            <v>100</v>
          </cell>
          <cell r="EA274">
            <v>24</v>
          </cell>
          <cell r="EB274">
            <v>24</v>
          </cell>
          <cell r="EC274">
            <v>0</v>
          </cell>
          <cell r="ED274">
            <v>24</v>
          </cell>
          <cell r="EF274" t="str">
            <v>PMMB33010</v>
          </cell>
          <cell r="EG274">
            <v>14.516999999999999</v>
          </cell>
          <cell r="EH274">
            <v>5.7380000000000004</v>
          </cell>
          <cell r="EI274">
            <v>94.262</v>
          </cell>
          <cell r="EJ274">
            <v>14.516999999999999</v>
          </cell>
          <cell r="EK274">
            <v>24</v>
          </cell>
          <cell r="EL274">
            <v>39.51</v>
          </cell>
          <cell r="EM274">
            <v>4.84</v>
          </cell>
          <cell r="EO274" t="str">
            <v>PMMB33010</v>
          </cell>
          <cell r="EP274">
            <v>1</v>
          </cell>
          <cell r="EQ274">
            <v>0</v>
          </cell>
          <cell r="ER274">
            <v>100</v>
          </cell>
          <cell r="ES274">
            <v>1</v>
          </cell>
          <cell r="ET274">
            <v>1</v>
          </cell>
          <cell r="EU274">
            <v>95.83</v>
          </cell>
          <cell r="EV274">
            <v>1</v>
          </cell>
          <cell r="EX274" t="str">
            <v>PMMB33010</v>
          </cell>
          <cell r="EY274">
            <v>5.7830000000000004</v>
          </cell>
          <cell r="EZ274">
            <v>48.988</v>
          </cell>
          <cell r="FA274">
            <v>51.012</v>
          </cell>
          <cell r="FB274">
            <v>6.1660000000000004</v>
          </cell>
          <cell r="FC274">
            <v>24</v>
          </cell>
          <cell r="FD274">
            <v>74.31</v>
          </cell>
          <cell r="FE274">
            <v>2.89</v>
          </cell>
          <cell r="FG274" t="str">
            <v>PMMB33010</v>
          </cell>
          <cell r="FH274">
            <v>0</v>
          </cell>
          <cell r="FK274">
            <v>0</v>
          </cell>
          <cell r="FL274">
            <v>24</v>
          </cell>
          <cell r="FM274">
            <v>100</v>
          </cell>
          <cell r="FN274">
            <v>0</v>
          </cell>
          <cell r="FP274" t="str">
            <v>PMMB33010</v>
          </cell>
          <cell r="FQ274">
            <v>8.5830000000000002</v>
          </cell>
          <cell r="FR274">
            <v>0</v>
          </cell>
          <cell r="FS274">
            <v>100</v>
          </cell>
          <cell r="FT274">
            <v>8.5830000000000002</v>
          </cell>
          <cell r="FU274">
            <v>24</v>
          </cell>
          <cell r="FV274">
            <v>64.239999999999995</v>
          </cell>
          <cell r="FW274">
            <v>0</v>
          </cell>
          <cell r="FY274" t="str">
            <v>PMMB33010</v>
          </cell>
          <cell r="FZ274">
            <v>24</v>
          </cell>
          <cell r="GA274">
            <v>0</v>
          </cell>
          <cell r="GB274">
            <v>100</v>
          </cell>
          <cell r="GC274">
            <v>24</v>
          </cell>
          <cell r="GD274">
            <v>24</v>
          </cell>
          <cell r="GE274">
            <v>0</v>
          </cell>
          <cell r="GF274">
            <v>24</v>
          </cell>
          <cell r="GH274" t="str">
            <v>PMMB33010</v>
          </cell>
          <cell r="GI274">
            <v>16.5</v>
          </cell>
          <cell r="GJ274">
            <v>0</v>
          </cell>
          <cell r="GK274">
            <v>100</v>
          </cell>
          <cell r="GL274">
            <v>16.5</v>
          </cell>
          <cell r="GM274">
            <v>24</v>
          </cell>
          <cell r="GN274">
            <v>31.25</v>
          </cell>
          <cell r="GO274">
            <v>0</v>
          </cell>
          <cell r="GQ274" t="str">
            <v>PMMB33010</v>
          </cell>
          <cell r="GR274">
            <v>6.55</v>
          </cell>
          <cell r="GS274">
            <v>0</v>
          </cell>
          <cell r="GT274">
            <v>100</v>
          </cell>
          <cell r="GU274">
            <v>6.55</v>
          </cell>
          <cell r="GV274">
            <v>24</v>
          </cell>
          <cell r="GW274">
            <v>72.709999999999994</v>
          </cell>
          <cell r="GX274">
            <v>6.55</v>
          </cell>
          <cell r="GZ274" t="str">
            <v>PMMB33010</v>
          </cell>
          <cell r="HA274">
            <v>4.9669999999999996</v>
          </cell>
          <cell r="HB274">
            <v>59.734000000000002</v>
          </cell>
          <cell r="HC274">
            <v>40.265999999999998</v>
          </cell>
          <cell r="HD274">
            <v>4.9669999999999996</v>
          </cell>
          <cell r="HE274">
            <v>24</v>
          </cell>
          <cell r="HF274">
            <v>79.3</v>
          </cell>
          <cell r="HG274">
            <v>4.97</v>
          </cell>
          <cell r="HI274" t="str">
            <v>PMMB33010</v>
          </cell>
          <cell r="HJ274">
            <v>0.83299999999999996</v>
          </cell>
          <cell r="HK274">
            <v>0</v>
          </cell>
          <cell r="HL274">
            <v>100</v>
          </cell>
          <cell r="HM274">
            <v>1.8660000000000001</v>
          </cell>
          <cell r="HN274">
            <v>24</v>
          </cell>
          <cell r="HO274">
            <v>92.23</v>
          </cell>
          <cell r="HP274">
            <v>0.83</v>
          </cell>
          <cell r="HR274" t="str">
            <v>PMMB33010</v>
          </cell>
          <cell r="HS274">
            <v>0</v>
          </cell>
          <cell r="HV274">
            <v>1.35</v>
          </cell>
          <cell r="HW274">
            <v>24</v>
          </cell>
          <cell r="HX274">
            <v>94.38</v>
          </cell>
          <cell r="HY274">
            <v>0</v>
          </cell>
          <cell r="IA274" t="str">
            <v>PMMB33010</v>
          </cell>
          <cell r="IB274">
            <v>0.76700000000000002</v>
          </cell>
          <cell r="IC274">
            <v>0</v>
          </cell>
          <cell r="ID274">
            <v>100</v>
          </cell>
          <cell r="IE274">
            <v>1.667</v>
          </cell>
          <cell r="IF274">
            <v>12</v>
          </cell>
          <cell r="IG274">
            <v>93.05</v>
          </cell>
          <cell r="IH274">
            <v>0.38</v>
          </cell>
          <cell r="IJ274" t="str">
            <v>PMMB33010</v>
          </cell>
          <cell r="IK274">
            <v>1.583</v>
          </cell>
          <cell r="IL274">
            <v>63.170999999999999</v>
          </cell>
          <cell r="IM274">
            <v>36.829000000000001</v>
          </cell>
          <cell r="IN274">
            <v>1.583</v>
          </cell>
          <cell r="IO274">
            <v>21.35</v>
          </cell>
          <cell r="IP274">
            <v>93.4</v>
          </cell>
          <cell r="IQ274">
            <v>0.79</v>
          </cell>
        </row>
        <row r="275">
          <cell r="A275" t="str">
            <v>PMMB33012</v>
          </cell>
          <cell r="B275">
            <v>0</v>
          </cell>
          <cell r="E275">
            <v>0</v>
          </cell>
          <cell r="F275">
            <v>24</v>
          </cell>
          <cell r="G275">
            <v>100</v>
          </cell>
          <cell r="H275">
            <v>0</v>
          </cell>
          <cell r="J275" t="str">
            <v>PMMB33012</v>
          </cell>
          <cell r="K275">
            <v>0</v>
          </cell>
          <cell r="N275">
            <v>0</v>
          </cell>
          <cell r="O275">
            <v>24</v>
          </cell>
          <cell r="P275">
            <v>100</v>
          </cell>
          <cell r="Q275">
            <v>0</v>
          </cell>
          <cell r="S275" t="str">
            <v>PMMB33012</v>
          </cell>
          <cell r="T275">
            <v>2.25</v>
          </cell>
          <cell r="U275">
            <v>0</v>
          </cell>
          <cell r="V275">
            <v>100</v>
          </cell>
          <cell r="W275">
            <v>2.25</v>
          </cell>
          <cell r="X275">
            <v>24</v>
          </cell>
          <cell r="Y275">
            <v>90.63</v>
          </cell>
          <cell r="Z275">
            <v>1.1299999999999999</v>
          </cell>
          <cell r="AB275" t="str">
            <v>PMMB33012</v>
          </cell>
          <cell r="AC275">
            <v>0</v>
          </cell>
          <cell r="AF275">
            <v>0.41699999999999998</v>
          </cell>
          <cell r="AG275">
            <v>24</v>
          </cell>
          <cell r="AH275">
            <v>98.26</v>
          </cell>
          <cell r="AI275">
            <v>0</v>
          </cell>
          <cell r="AK275" t="str">
            <v>PMMB33012</v>
          </cell>
          <cell r="AL275">
            <v>5.5</v>
          </cell>
          <cell r="AM275">
            <v>0</v>
          </cell>
          <cell r="AN275">
            <v>100</v>
          </cell>
          <cell r="AO275">
            <v>6.7169999999999996</v>
          </cell>
          <cell r="AP275">
            <v>24</v>
          </cell>
          <cell r="AQ275">
            <v>72.010000000000005</v>
          </cell>
          <cell r="AR275">
            <v>5.5</v>
          </cell>
          <cell r="AT275" t="str">
            <v>PMMB33012</v>
          </cell>
          <cell r="AU275">
            <v>1.333</v>
          </cell>
          <cell r="AV275">
            <v>100</v>
          </cell>
          <cell r="AW275">
            <v>0</v>
          </cell>
          <cell r="AX275">
            <v>1.333</v>
          </cell>
          <cell r="AY275">
            <v>11.967000000000001</v>
          </cell>
          <cell r="AZ275">
            <v>94.45</v>
          </cell>
          <cell r="BA275">
            <v>1.33</v>
          </cell>
          <cell r="BC275" t="str">
            <v>PMMB33012</v>
          </cell>
          <cell r="BD275">
            <v>4.6669999999999998</v>
          </cell>
          <cell r="BE275">
            <v>0</v>
          </cell>
          <cell r="BF275">
            <v>100</v>
          </cell>
          <cell r="BG275">
            <v>4.6669999999999998</v>
          </cell>
          <cell r="BH275">
            <v>24</v>
          </cell>
          <cell r="BI275">
            <v>80.55</v>
          </cell>
          <cell r="BJ275">
            <v>2.33</v>
          </cell>
          <cell r="BL275" t="str">
            <v>PMMB33012</v>
          </cell>
          <cell r="BM275">
            <v>0.78300000000000003</v>
          </cell>
          <cell r="BN275">
            <v>0</v>
          </cell>
          <cell r="BO275">
            <v>100</v>
          </cell>
          <cell r="BP275">
            <v>1.6160000000000001</v>
          </cell>
          <cell r="BQ275">
            <v>24</v>
          </cell>
          <cell r="BR275">
            <v>93.27</v>
          </cell>
          <cell r="BS275">
            <v>0</v>
          </cell>
          <cell r="BU275" t="str">
            <v>PMMB33012</v>
          </cell>
          <cell r="BV275">
            <v>0.41699999999999998</v>
          </cell>
          <cell r="BW275">
            <v>0</v>
          </cell>
          <cell r="BX275">
            <v>100</v>
          </cell>
          <cell r="BY275">
            <v>0.41699999999999998</v>
          </cell>
          <cell r="BZ275">
            <v>11.967000000000001</v>
          </cell>
          <cell r="CA275">
            <v>98.26</v>
          </cell>
          <cell r="CB275">
            <v>0.42</v>
          </cell>
          <cell r="CD275" t="str">
            <v>PMMB33012</v>
          </cell>
          <cell r="CE275">
            <v>0</v>
          </cell>
          <cell r="CH275">
            <v>0</v>
          </cell>
          <cell r="CI275">
            <v>24</v>
          </cell>
          <cell r="CJ275">
            <v>100</v>
          </cell>
          <cell r="CK275">
            <v>0</v>
          </cell>
          <cell r="CM275" t="str">
            <v>PMMB33012</v>
          </cell>
          <cell r="CN275">
            <v>18.382999999999999</v>
          </cell>
          <cell r="CO275">
            <v>26.748000000000001</v>
          </cell>
          <cell r="CP275">
            <v>73.251999999999995</v>
          </cell>
          <cell r="CQ275">
            <v>18.382999999999999</v>
          </cell>
          <cell r="CR275">
            <v>24</v>
          </cell>
          <cell r="CS275">
            <v>23.4</v>
          </cell>
          <cell r="CT275">
            <v>18.38</v>
          </cell>
          <cell r="CV275" t="str">
            <v>PMMB33012</v>
          </cell>
          <cell r="CW275">
            <v>11.65</v>
          </cell>
          <cell r="CX275">
            <v>0</v>
          </cell>
          <cell r="CY275">
            <v>100</v>
          </cell>
          <cell r="CZ275">
            <v>11.65</v>
          </cell>
          <cell r="DA275">
            <v>24</v>
          </cell>
          <cell r="DB275">
            <v>51.46</v>
          </cell>
          <cell r="DC275">
            <v>2.91</v>
          </cell>
          <cell r="DE275" t="str">
            <v>PMMB33012</v>
          </cell>
          <cell r="DF275">
            <v>8.6669999999999998</v>
          </cell>
          <cell r="DG275">
            <v>88.462000000000003</v>
          </cell>
          <cell r="DH275">
            <v>11.538</v>
          </cell>
          <cell r="DI275">
            <v>8.6669999999999998</v>
          </cell>
          <cell r="DJ275">
            <v>24</v>
          </cell>
          <cell r="DK275">
            <v>63.89</v>
          </cell>
          <cell r="DL275">
            <v>0</v>
          </cell>
          <cell r="DN275" t="str">
            <v>PMMB33012</v>
          </cell>
          <cell r="DO275">
            <v>1.3839999999999999</v>
          </cell>
          <cell r="DP275">
            <v>0</v>
          </cell>
          <cell r="DQ275">
            <v>100</v>
          </cell>
          <cell r="DR275">
            <v>1.3839999999999999</v>
          </cell>
          <cell r="DS275">
            <v>24</v>
          </cell>
          <cell r="DT275">
            <v>94.23</v>
          </cell>
          <cell r="DU275">
            <v>0.69</v>
          </cell>
          <cell r="DW275" t="str">
            <v>PMMB33012</v>
          </cell>
          <cell r="DX275">
            <v>2.25</v>
          </cell>
          <cell r="DY275">
            <v>0</v>
          </cell>
          <cell r="DZ275">
            <v>100</v>
          </cell>
          <cell r="EA275">
            <v>3.4169999999999998</v>
          </cell>
          <cell r="EB275">
            <v>24</v>
          </cell>
          <cell r="EC275">
            <v>85.76</v>
          </cell>
          <cell r="ED275">
            <v>0</v>
          </cell>
          <cell r="EF275" t="str">
            <v>PMMB33012</v>
          </cell>
          <cell r="EG275">
            <v>5.266</v>
          </cell>
          <cell r="EH275">
            <v>63.292999999999999</v>
          </cell>
          <cell r="EI275">
            <v>36.707000000000001</v>
          </cell>
          <cell r="EJ275">
            <v>5.766</v>
          </cell>
          <cell r="EK275">
            <v>24</v>
          </cell>
          <cell r="EL275">
            <v>75.98</v>
          </cell>
          <cell r="EM275">
            <v>2.63</v>
          </cell>
          <cell r="EO275" t="str">
            <v>PMMB33012</v>
          </cell>
          <cell r="EP275">
            <v>0</v>
          </cell>
          <cell r="ES275">
            <v>0</v>
          </cell>
          <cell r="ET275">
            <v>24</v>
          </cell>
          <cell r="EU275">
            <v>100</v>
          </cell>
          <cell r="EV275">
            <v>0</v>
          </cell>
          <cell r="EX275" t="str">
            <v>PMMB33012</v>
          </cell>
          <cell r="EY275">
            <v>0.78300000000000003</v>
          </cell>
          <cell r="EZ275">
            <v>0</v>
          </cell>
          <cell r="FA275">
            <v>100</v>
          </cell>
          <cell r="FB275">
            <v>1.45</v>
          </cell>
          <cell r="FC275">
            <v>24</v>
          </cell>
          <cell r="FD275">
            <v>93.96</v>
          </cell>
          <cell r="FE275">
            <v>0.78</v>
          </cell>
          <cell r="FG275" t="str">
            <v>PMMB33012</v>
          </cell>
          <cell r="FH275">
            <v>0</v>
          </cell>
          <cell r="FK275">
            <v>0</v>
          </cell>
          <cell r="FL275">
            <v>24</v>
          </cell>
          <cell r="FM275">
            <v>100</v>
          </cell>
          <cell r="FN275">
            <v>0</v>
          </cell>
          <cell r="FP275" t="str">
            <v>PMMB33012</v>
          </cell>
          <cell r="FQ275">
            <v>3.6339999999999999</v>
          </cell>
          <cell r="FR275">
            <v>43.121000000000002</v>
          </cell>
          <cell r="FS275">
            <v>56.878999999999998</v>
          </cell>
          <cell r="FT275">
            <v>3.6339999999999999</v>
          </cell>
          <cell r="FU275">
            <v>24</v>
          </cell>
          <cell r="FV275">
            <v>84.86</v>
          </cell>
          <cell r="FW275">
            <v>0.91</v>
          </cell>
          <cell r="FY275" t="str">
            <v>PMMB33012</v>
          </cell>
          <cell r="FZ275">
            <v>10.75</v>
          </cell>
          <cell r="GA275">
            <v>0</v>
          </cell>
          <cell r="GB275">
            <v>100</v>
          </cell>
          <cell r="GC275">
            <v>10.75</v>
          </cell>
          <cell r="GD275">
            <v>24</v>
          </cell>
          <cell r="GE275">
            <v>55.21</v>
          </cell>
          <cell r="GF275">
            <v>0</v>
          </cell>
          <cell r="GH275" t="str">
            <v>PMMB33012</v>
          </cell>
          <cell r="GI275">
            <v>6.7329999999999997</v>
          </cell>
          <cell r="GJ275">
            <v>0</v>
          </cell>
          <cell r="GK275">
            <v>100</v>
          </cell>
          <cell r="GL275">
            <v>8.5329999999999995</v>
          </cell>
          <cell r="GM275">
            <v>24</v>
          </cell>
          <cell r="GN275">
            <v>64.45</v>
          </cell>
          <cell r="GO275">
            <v>6.73</v>
          </cell>
          <cell r="GQ275" t="str">
            <v>PMMB33012</v>
          </cell>
          <cell r="GR275">
            <v>1.5</v>
          </cell>
          <cell r="GS275">
            <v>61.133000000000003</v>
          </cell>
          <cell r="GT275">
            <v>38.866999999999997</v>
          </cell>
          <cell r="GU275">
            <v>1.5</v>
          </cell>
          <cell r="GV275">
            <v>24</v>
          </cell>
          <cell r="GW275">
            <v>93.75</v>
          </cell>
          <cell r="GX275">
            <v>1.5</v>
          </cell>
          <cell r="GZ275" t="str">
            <v>PMMB33012</v>
          </cell>
          <cell r="HA275">
            <v>10</v>
          </cell>
          <cell r="HB275">
            <v>0</v>
          </cell>
          <cell r="HC275">
            <v>100</v>
          </cell>
          <cell r="HD275">
            <v>10</v>
          </cell>
          <cell r="HE275">
            <v>24</v>
          </cell>
          <cell r="HF275">
            <v>58.33</v>
          </cell>
          <cell r="HG275">
            <v>10</v>
          </cell>
          <cell r="HI275" t="str">
            <v>PMMB33012</v>
          </cell>
          <cell r="HJ275">
            <v>9.4169999999999998</v>
          </cell>
          <cell r="HK275">
            <v>0</v>
          </cell>
          <cell r="HL275">
            <v>100</v>
          </cell>
          <cell r="HM275">
            <v>9.4169999999999998</v>
          </cell>
          <cell r="HN275">
            <v>24</v>
          </cell>
          <cell r="HO275">
            <v>60.76</v>
          </cell>
          <cell r="HP275">
            <v>9.42</v>
          </cell>
          <cell r="HR275" t="str">
            <v>PMMB33012</v>
          </cell>
          <cell r="HS275">
            <v>8.9169999999999998</v>
          </cell>
          <cell r="HT275">
            <v>0</v>
          </cell>
          <cell r="HU275">
            <v>100</v>
          </cell>
          <cell r="HV275">
            <v>8.9169999999999998</v>
          </cell>
          <cell r="HW275">
            <v>24</v>
          </cell>
          <cell r="HX275">
            <v>62.85</v>
          </cell>
          <cell r="HY275">
            <v>0</v>
          </cell>
          <cell r="IA275" t="str">
            <v>PMMB33012</v>
          </cell>
          <cell r="IB275">
            <v>5.6669999999999998</v>
          </cell>
          <cell r="IC275">
            <v>0</v>
          </cell>
          <cell r="ID275">
            <v>100</v>
          </cell>
          <cell r="IE275">
            <v>5.6669999999999998</v>
          </cell>
          <cell r="IF275">
            <v>24</v>
          </cell>
          <cell r="IG275">
            <v>76.39</v>
          </cell>
          <cell r="IH275">
            <v>5.67</v>
          </cell>
          <cell r="IJ275" t="str">
            <v>PMMB33012</v>
          </cell>
          <cell r="IK275">
            <v>0</v>
          </cell>
          <cell r="IN275">
            <v>0</v>
          </cell>
          <cell r="IO275">
            <v>24</v>
          </cell>
          <cell r="IP275">
            <v>100</v>
          </cell>
          <cell r="IQ275">
            <v>0</v>
          </cell>
        </row>
        <row r="276">
          <cell r="A276" t="str">
            <v>PMMB33013</v>
          </cell>
          <cell r="B276">
            <v>1.883</v>
          </cell>
          <cell r="C276">
            <v>82.314999999999998</v>
          </cell>
          <cell r="D276">
            <v>17.684999999999999</v>
          </cell>
          <cell r="E276">
            <v>1.883</v>
          </cell>
          <cell r="F276">
            <v>24</v>
          </cell>
          <cell r="G276">
            <v>92.15</v>
          </cell>
          <cell r="H276">
            <v>0.94</v>
          </cell>
          <cell r="J276" t="str">
            <v>PMMB33013</v>
          </cell>
          <cell r="K276">
            <v>1.5</v>
          </cell>
          <cell r="L276">
            <v>0</v>
          </cell>
          <cell r="M276">
            <v>100</v>
          </cell>
          <cell r="N276">
            <v>2.4329999999999998</v>
          </cell>
          <cell r="O276">
            <v>24</v>
          </cell>
          <cell r="P276">
            <v>89.86</v>
          </cell>
          <cell r="Q276">
            <v>1.5</v>
          </cell>
          <cell r="S276" t="str">
            <v>PMMB33013</v>
          </cell>
          <cell r="T276">
            <v>0.58299999999999996</v>
          </cell>
          <cell r="U276">
            <v>0</v>
          </cell>
          <cell r="V276">
            <v>100</v>
          </cell>
          <cell r="W276">
            <v>1.016</v>
          </cell>
          <cell r="X276">
            <v>24</v>
          </cell>
          <cell r="Y276">
            <v>95.77</v>
          </cell>
          <cell r="Z276">
            <v>0.57999999999999996</v>
          </cell>
          <cell r="AB276" t="str">
            <v>PMMB33013</v>
          </cell>
          <cell r="AC276">
            <v>0</v>
          </cell>
          <cell r="AF276">
            <v>0.66700000000000004</v>
          </cell>
          <cell r="AG276">
            <v>24</v>
          </cell>
          <cell r="AH276">
            <v>97.22</v>
          </cell>
          <cell r="AI276">
            <v>0</v>
          </cell>
          <cell r="AK276" t="str">
            <v>PMMB33013</v>
          </cell>
          <cell r="AL276">
            <v>1.1830000000000001</v>
          </cell>
          <cell r="AM276">
            <v>100</v>
          </cell>
          <cell r="AN276">
            <v>0</v>
          </cell>
          <cell r="AO276">
            <v>1.55</v>
          </cell>
          <cell r="AP276">
            <v>21.416</v>
          </cell>
          <cell r="AQ276">
            <v>93.54</v>
          </cell>
          <cell r="AR276">
            <v>1.18</v>
          </cell>
          <cell r="AT276" t="str">
            <v>PMMB33013</v>
          </cell>
          <cell r="AU276">
            <v>0</v>
          </cell>
          <cell r="AX276">
            <v>0</v>
          </cell>
          <cell r="AY276">
            <v>11.983000000000001</v>
          </cell>
          <cell r="AZ276">
            <v>100</v>
          </cell>
          <cell r="BA276">
            <v>0</v>
          </cell>
          <cell r="BC276" t="str">
            <v>PMMB33013</v>
          </cell>
          <cell r="BD276">
            <v>0.61699999999999999</v>
          </cell>
          <cell r="BE276">
            <v>0</v>
          </cell>
          <cell r="BF276">
            <v>100</v>
          </cell>
          <cell r="BG276">
            <v>0.61699999999999999</v>
          </cell>
          <cell r="BH276">
            <v>24</v>
          </cell>
          <cell r="BI276">
            <v>97.43</v>
          </cell>
          <cell r="BJ276">
            <v>0.62</v>
          </cell>
          <cell r="BL276" t="str">
            <v>PMMB33013</v>
          </cell>
          <cell r="BM276">
            <v>0</v>
          </cell>
          <cell r="BP276">
            <v>0</v>
          </cell>
          <cell r="BQ276">
            <v>1.917</v>
          </cell>
          <cell r="BR276">
            <v>100</v>
          </cell>
          <cell r="BS276">
            <v>0</v>
          </cell>
          <cell r="BU276" t="str">
            <v>PMMB33013</v>
          </cell>
          <cell r="BV276">
            <v>0</v>
          </cell>
          <cell r="BY276">
            <v>0</v>
          </cell>
          <cell r="BZ276">
            <v>0</v>
          </cell>
          <cell r="CA276">
            <v>100</v>
          </cell>
          <cell r="CB276">
            <v>0</v>
          </cell>
          <cell r="CD276" t="str">
            <v>PMMB33013</v>
          </cell>
          <cell r="CE276">
            <v>24</v>
          </cell>
          <cell r="CF276">
            <v>100</v>
          </cell>
          <cell r="CG276">
            <v>0</v>
          </cell>
          <cell r="CH276">
            <v>24</v>
          </cell>
          <cell r="CI276">
            <v>24</v>
          </cell>
          <cell r="CJ276">
            <v>0</v>
          </cell>
          <cell r="CK276">
            <v>24</v>
          </cell>
          <cell r="CM276" t="str">
            <v>PMMB33013</v>
          </cell>
          <cell r="CN276">
            <v>24</v>
          </cell>
          <cell r="CO276">
            <v>4.1669999999999998</v>
          </cell>
          <cell r="CP276">
            <v>95.832999999999998</v>
          </cell>
          <cell r="CQ276">
            <v>24</v>
          </cell>
          <cell r="CR276">
            <v>24</v>
          </cell>
          <cell r="CS276">
            <v>0</v>
          </cell>
          <cell r="CT276">
            <v>0</v>
          </cell>
          <cell r="CV276" t="str">
            <v>PMMB33013</v>
          </cell>
          <cell r="CW276">
            <v>24</v>
          </cell>
          <cell r="CX276">
            <v>100</v>
          </cell>
          <cell r="CY276">
            <v>0</v>
          </cell>
          <cell r="CZ276">
            <v>24</v>
          </cell>
          <cell r="DA276">
            <v>24</v>
          </cell>
          <cell r="DB276">
            <v>0</v>
          </cell>
          <cell r="DC276">
            <v>0</v>
          </cell>
          <cell r="DE276" t="str">
            <v>PMMB33013</v>
          </cell>
          <cell r="DF276">
            <v>24</v>
          </cell>
          <cell r="DG276">
            <v>100</v>
          </cell>
          <cell r="DH276">
            <v>0</v>
          </cell>
          <cell r="DI276">
            <v>24</v>
          </cell>
          <cell r="DJ276">
            <v>24</v>
          </cell>
          <cell r="DK276">
            <v>0</v>
          </cell>
          <cell r="DL276">
            <v>0</v>
          </cell>
          <cell r="DN276" t="str">
            <v>PMMB33013</v>
          </cell>
          <cell r="DO276">
            <v>13.699</v>
          </cell>
          <cell r="DP276">
            <v>70.442999999999998</v>
          </cell>
          <cell r="DQ276">
            <v>29.556999999999999</v>
          </cell>
          <cell r="DR276">
            <v>13.699</v>
          </cell>
          <cell r="DS276">
            <v>24</v>
          </cell>
          <cell r="DT276">
            <v>42.92</v>
          </cell>
          <cell r="DU276">
            <v>3.42</v>
          </cell>
          <cell r="DW276" t="str">
            <v>PMMB33013</v>
          </cell>
          <cell r="DX276">
            <v>8.9499999999999993</v>
          </cell>
          <cell r="DY276">
            <v>55.497</v>
          </cell>
          <cell r="DZ276">
            <v>44.503</v>
          </cell>
          <cell r="EA276">
            <v>8.9499999999999993</v>
          </cell>
          <cell r="EB276">
            <v>24</v>
          </cell>
          <cell r="EC276">
            <v>62.71</v>
          </cell>
          <cell r="ED276">
            <v>2.98</v>
          </cell>
          <cell r="EF276" t="str">
            <v>PMMB33013</v>
          </cell>
          <cell r="EG276">
            <v>0</v>
          </cell>
          <cell r="EJ276">
            <v>0.91700000000000004</v>
          </cell>
          <cell r="EK276">
            <v>24</v>
          </cell>
          <cell r="EL276">
            <v>96.18</v>
          </cell>
          <cell r="EM276">
            <v>0</v>
          </cell>
          <cell r="EO276" t="str">
            <v>PMMB33013</v>
          </cell>
          <cell r="EP276">
            <v>0.63300000000000001</v>
          </cell>
          <cell r="EQ276">
            <v>0</v>
          </cell>
          <cell r="ER276">
            <v>100</v>
          </cell>
          <cell r="ES276">
            <v>1.8</v>
          </cell>
          <cell r="ET276">
            <v>24</v>
          </cell>
          <cell r="EU276">
            <v>92.5</v>
          </cell>
          <cell r="EV276">
            <v>0.32</v>
          </cell>
          <cell r="EX276" t="str">
            <v>PMMB33013</v>
          </cell>
          <cell r="EY276">
            <v>0</v>
          </cell>
          <cell r="FB276">
            <v>0</v>
          </cell>
          <cell r="FC276">
            <v>24</v>
          </cell>
          <cell r="FD276">
            <v>100</v>
          </cell>
          <cell r="FE276">
            <v>0</v>
          </cell>
          <cell r="FG276" t="str">
            <v>PMMB33013</v>
          </cell>
          <cell r="FH276">
            <v>1</v>
          </cell>
          <cell r="FI276">
            <v>100</v>
          </cell>
          <cell r="FJ276">
            <v>0</v>
          </cell>
          <cell r="FK276">
            <v>1</v>
          </cell>
          <cell r="FL276">
            <v>24</v>
          </cell>
          <cell r="FM276">
            <v>95.83</v>
          </cell>
          <cell r="FN276">
            <v>1</v>
          </cell>
          <cell r="FP276" t="str">
            <v>PMMB33013</v>
          </cell>
          <cell r="FQ276">
            <v>0.35</v>
          </cell>
          <cell r="FR276">
            <v>0</v>
          </cell>
          <cell r="FS276">
            <v>100</v>
          </cell>
          <cell r="FT276">
            <v>0.35</v>
          </cell>
          <cell r="FU276">
            <v>24</v>
          </cell>
          <cell r="FV276">
            <v>98.54</v>
          </cell>
          <cell r="FW276">
            <v>0.35</v>
          </cell>
          <cell r="FY276" t="str">
            <v>PMMB33013</v>
          </cell>
          <cell r="FZ276">
            <v>5.266</v>
          </cell>
          <cell r="GA276">
            <v>0</v>
          </cell>
          <cell r="GB276">
            <v>100</v>
          </cell>
          <cell r="GC276">
            <v>5.266</v>
          </cell>
          <cell r="GD276">
            <v>24</v>
          </cell>
          <cell r="GE276">
            <v>78.06</v>
          </cell>
          <cell r="GF276">
            <v>5.27</v>
          </cell>
          <cell r="GH276" t="str">
            <v>PMMB33013</v>
          </cell>
          <cell r="GI276">
            <v>1.75</v>
          </cell>
          <cell r="GJ276">
            <v>100</v>
          </cell>
          <cell r="GK276">
            <v>0</v>
          </cell>
          <cell r="GL276">
            <v>1.75</v>
          </cell>
          <cell r="GM276">
            <v>24</v>
          </cell>
          <cell r="GN276">
            <v>92.71</v>
          </cell>
          <cell r="GO276">
            <v>1.75</v>
          </cell>
          <cell r="GQ276" t="str">
            <v>PMMB33013</v>
          </cell>
          <cell r="GR276">
            <v>1.4670000000000001</v>
          </cell>
          <cell r="GS276">
            <v>0</v>
          </cell>
          <cell r="GT276">
            <v>100</v>
          </cell>
          <cell r="GU276">
            <v>2.0499999999999998</v>
          </cell>
          <cell r="GV276">
            <v>24</v>
          </cell>
          <cell r="GW276">
            <v>91.46</v>
          </cell>
          <cell r="GX276">
            <v>0.73</v>
          </cell>
          <cell r="GZ276" t="str">
            <v>PMMB33013</v>
          </cell>
          <cell r="HA276">
            <v>1.617</v>
          </cell>
          <cell r="HB276">
            <v>0</v>
          </cell>
          <cell r="HC276">
            <v>100</v>
          </cell>
          <cell r="HD276">
            <v>1.617</v>
          </cell>
          <cell r="HE276">
            <v>24</v>
          </cell>
          <cell r="HF276">
            <v>93.26</v>
          </cell>
          <cell r="HG276">
            <v>1.62</v>
          </cell>
          <cell r="HI276" t="str">
            <v>PMMB33013</v>
          </cell>
          <cell r="HJ276">
            <v>1.7170000000000001</v>
          </cell>
          <cell r="HK276">
            <v>0</v>
          </cell>
          <cell r="HL276">
            <v>100</v>
          </cell>
          <cell r="HM276">
            <v>1.7170000000000001</v>
          </cell>
          <cell r="HN276">
            <v>24</v>
          </cell>
          <cell r="HO276">
            <v>92.85</v>
          </cell>
          <cell r="HP276">
            <v>1.72</v>
          </cell>
          <cell r="HR276" t="str">
            <v>PMMB33013</v>
          </cell>
          <cell r="HS276">
            <v>2.3330000000000002</v>
          </cell>
          <cell r="HT276">
            <v>100</v>
          </cell>
          <cell r="HU276">
            <v>0</v>
          </cell>
          <cell r="HV276">
            <v>2.3330000000000002</v>
          </cell>
          <cell r="HW276">
            <v>24</v>
          </cell>
          <cell r="HX276">
            <v>90.28</v>
          </cell>
          <cell r="HY276">
            <v>2.33</v>
          </cell>
          <cell r="IA276" t="str">
            <v>PMMB33013</v>
          </cell>
          <cell r="IB276">
            <v>2</v>
          </cell>
          <cell r="IC276">
            <v>0</v>
          </cell>
          <cell r="ID276">
            <v>100</v>
          </cell>
          <cell r="IE276">
            <v>2.5</v>
          </cell>
          <cell r="IF276">
            <v>24</v>
          </cell>
          <cell r="IG276">
            <v>89.58</v>
          </cell>
          <cell r="IH276">
            <v>2</v>
          </cell>
          <cell r="IJ276" t="str">
            <v>PMMB33013</v>
          </cell>
          <cell r="IK276">
            <v>3.2</v>
          </cell>
          <cell r="IL276">
            <v>100</v>
          </cell>
          <cell r="IM276">
            <v>0</v>
          </cell>
          <cell r="IN276">
            <v>3.2</v>
          </cell>
          <cell r="IO276">
            <v>24</v>
          </cell>
          <cell r="IP276">
            <v>86.67</v>
          </cell>
          <cell r="IQ276">
            <v>3.2</v>
          </cell>
        </row>
        <row r="277">
          <cell r="A277" t="str">
            <v>PMMB33035</v>
          </cell>
          <cell r="B277">
            <v>5.9660000000000002</v>
          </cell>
          <cell r="C277">
            <v>0</v>
          </cell>
          <cell r="D277">
            <v>100</v>
          </cell>
          <cell r="E277">
            <v>7.133</v>
          </cell>
          <cell r="F277">
            <v>24</v>
          </cell>
          <cell r="G277">
            <v>70.28</v>
          </cell>
          <cell r="H277">
            <v>2.98</v>
          </cell>
          <cell r="J277" t="str">
            <v>PMMB33035</v>
          </cell>
          <cell r="K277">
            <v>3.351</v>
          </cell>
          <cell r="L277">
            <v>0</v>
          </cell>
          <cell r="M277">
            <v>100</v>
          </cell>
          <cell r="N277">
            <v>6.9340000000000002</v>
          </cell>
          <cell r="O277">
            <v>24</v>
          </cell>
          <cell r="P277">
            <v>71.11</v>
          </cell>
          <cell r="Q277">
            <v>3.35</v>
          </cell>
          <cell r="S277" t="str">
            <v>PMMB33035</v>
          </cell>
          <cell r="T277">
            <v>4.9169999999999998</v>
          </cell>
          <cell r="U277">
            <v>0</v>
          </cell>
          <cell r="V277">
            <v>100</v>
          </cell>
          <cell r="W277">
            <v>4.9169999999999998</v>
          </cell>
          <cell r="X277">
            <v>24</v>
          </cell>
          <cell r="Y277">
            <v>79.510000000000005</v>
          </cell>
          <cell r="Z277">
            <v>4.92</v>
          </cell>
          <cell r="AB277" t="str">
            <v>PMMB33035</v>
          </cell>
          <cell r="AC277">
            <v>14.032999999999999</v>
          </cell>
          <cell r="AD277">
            <v>100</v>
          </cell>
          <cell r="AE277">
            <v>0</v>
          </cell>
          <cell r="AF277">
            <v>14.032999999999999</v>
          </cell>
          <cell r="AG277">
            <v>24</v>
          </cell>
          <cell r="AH277">
            <v>41.53</v>
          </cell>
          <cell r="AI277">
            <v>14.03</v>
          </cell>
          <cell r="AK277" t="str">
            <v>PMMB33035</v>
          </cell>
          <cell r="AL277">
            <v>0</v>
          </cell>
          <cell r="AO277">
            <v>0</v>
          </cell>
          <cell r="AP277">
            <v>24</v>
          </cell>
          <cell r="AQ277">
            <v>100</v>
          </cell>
          <cell r="AR277">
            <v>0</v>
          </cell>
          <cell r="AT277" t="str">
            <v>PMMB33035</v>
          </cell>
          <cell r="AU277">
            <v>2.117</v>
          </cell>
          <cell r="AV277">
            <v>0</v>
          </cell>
          <cell r="AW277">
            <v>100</v>
          </cell>
          <cell r="AX277">
            <v>2.117</v>
          </cell>
          <cell r="AY277">
            <v>12</v>
          </cell>
          <cell r="AZ277">
            <v>91.18</v>
          </cell>
          <cell r="BA277">
            <v>2.12</v>
          </cell>
          <cell r="BC277" t="str">
            <v>PMMB33035</v>
          </cell>
          <cell r="BD277">
            <v>1.2829999999999999</v>
          </cell>
          <cell r="BE277">
            <v>100</v>
          </cell>
          <cell r="BF277">
            <v>0</v>
          </cell>
          <cell r="BG277">
            <v>1.2829999999999999</v>
          </cell>
          <cell r="BH277">
            <v>24</v>
          </cell>
          <cell r="BI277">
            <v>94.65</v>
          </cell>
          <cell r="BJ277">
            <v>1.28</v>
          </cell>
          <cell r="BL277" t="str">
            <v>PMMB33035</v>
          </cell>
          <cell r="BM277">
            <v>11</v>
          </cell>
          <cell r="BN277">
            <v>0</v>
          </cell>
          <cell r="BO277">
            <v>100</v>
          </cell>
          <cell r="BP277">
            <v>11</v>
          </cell>
          <cell r="BQ277">
            <v>24</v>
          </cell>
          <cell r="BR277">
            <v>54.17</v>
          </cell>
          <cell r="BS277">
            <v>11</v>
          </cell>
          <cell r="BU277" t="str">
            <v>PMMB33035</v>
          </cell>
          <cell r="BV277">
            <v>1</v>
          </cell>
          <cell r="BW277">
            <v>0</v>
          </cell>
          <cell r="BX277">
            <v>100</v>
          </cell>
          <cell r="BY277">
            <v>1</v>
          </cell>
          <cell r="BZ277">
            <v>1</v>
          </cell>
          <cell r="CA277">
            <v>95.83</v>
          </cell>
          <cell r="CB277">
            <v>1</v>
          </cell>
          <cell r="CD277" t="str">
            <v>PMMB33035</v>
          </cell>
          <cell r="CE277">
            <v>0</v>
          </cell>
          <cell r="CH277">
            <v>0.41699999999999998</v>
          </cell>
          <cell r="CI277">
            <v>24</v>
          </cell>
          <cell r="CJ277">
            <v>98.26</v>
          </cell>
          <cell r="CK277">
            <v>0</v>
          </cell>
          <cell r="CM277" t="str">
            <v>PMMB33035</v>
          </cell>
          <cell r="CN277">
            <v>3.75</v>
          </cell>
          <cell r="CO277">
            <v>100</v>
          </cell>
          <cell r="CP277">
            <v>0</v>
          </cell>
          <cell r="CQ277">
            <v>3.75</v>
          </cell>
          <cell r="CR277">
            <v>24</v>
          </cell>
          <cell r="CS277">
            <v>84.38</v>
          </cell>
          <cell r="CT277">
            <v>3.75</v>
          </cell>
          <cell r="CV277" t="str">
            <v>PMMB33035</v>
          </cell>
          <cell r="CW277">
            <v>0</v>
          </cell>
          <cell r="CZ277">
            <v>0</v>
          </cell>
          <cell r="DA277">
            <v>24</v>
          </cell>
          <cell r="DB277">
            <v>100</v>
          </cell>
          <cell r="DC277">
            <v>0</v>
          </cell>
          <cell r="DE277" t="str">
            <v>PMMB33035</v>
          </cell>
          <cell r="DF277">
            <v>0</v>
          </cell>
          <cell r="DI277">
            <v>0</v>
          </cell>
          <cell r="DJ277">
            <v>24</v>
          </cell>
          <cell r="DK277">
            <v>100</v>
          </cell>
          <cell r="DL277">
            <v>6.97</v>
          </cell>
          <cell r="DN277" t="str">
            <v>PMMB33035</v>
          </cell>
          <cell r="DO277">
            <v>0</v>
          </cell>
          <cell r="DR277">
            <v>0</v>
          </cell>
          <cell r="DS277">
            <v>24</v>
          </cell>
          <cell r="DT277">
            <v>100</v>
          </cell>
          <cell r="DU277">
            <v>0</v>
          </cell>
          <cell r="DW277" t="str">
            <v>PMMB33035</v>
          </cell>
          <cell r="DX277">
            <v>10.4</v>
          </cell>
          <cell r="DY277">
            <v>100</v>
          </cell>
          <cell r="DZ277">
            <v>0</v>
          </cell>
          <cell r="EA277">
            <v>10.4</v>
          </cell>
          <cell r="EB277">
            <v>24</v>
          </cell>
          <cell r="EC277">
            <v>56.67</v>
          </cell>
          <cell r="ED277">
            <v>0</v>
          </cell>
          <cell r="EF277" t="str">
            <v>PMMB33035</v>
          </cell>
          <cell r="EG277">
            <v>22</v>
          </cell>
          <cell r="EH277">
            <v>4.5449999999999999</v>
          </cell>
          <cell r="EI277">
            <v>95.454999999999998</v>
          </cell>
          <cell r="EJ277">
            <v>22</v>
          </cell>
          <cell r="EK277">
            <v>24</v>
          </cell>
          <cell r="EL277">
            <v>8.33</v>
          </cell>
          <cell r="EM277">
            <v>22</v>
          </cell>
          <cell r="EO277" t="str">
            <v>PMMB33035</v>
          </cell>
          <cell r="EP277">
            <v>0</v>
          </cell>
          <cell r="ES277">
            <v>0</v>
          </cell>
          <cell r="ET277">
            <v>0</v>
          </cell>
          <cell r="EU277">
            <v>100</v>
          </cell>
          <cell r="EV277">
            <v>0</v>
          </cell>
          <cell r="EX277" t="str">
            <v>PMMB33035</v>
          </cell>
          <cell r="EY277">
            <v>12.532999999999999</v>
          </cell>
          <cell r="EZ277">
            <v>0</v>
          </cell>
          <cell r="FA277">
            <v>100</v>
          </cell>
          <cell r="FB277">
            <v>12.532999999999999</v>
          </cell>
          <cell r="FC277">
            <v>24</v>
          </cell>
          <cell r="FD277">
            <v>47.78</v>
          </cell>
          <cell r="FE277">
            <v>0</v>
          </cell>
          <cell r="FG277" t="str">
            <v>PMMB33035</v>
          </cell>
          <cell r="FH277">
            <v>0.5</v>
          </cell>
          <cell r="FI277">
            <v>0</v>
          </cell>
          <cell r="FJ277">
            <v>100</v>
          </cell>
          <cell r="FK277">
            <v>0.5</v>
          </cell>
          <cell r="FL277">
            <v>24</v>
          </cell>
          <cell r="FM277">
            <v>97.92</v>
          </cell>
          <cell r="FN277">
            <v>0</v>
          </cell>
          <cell r="FP277" t="str">
            <v>PMMB33035</v>
          </cell>
          <cell r="FQ277">
            <v>0</v>
          </cell>
          <cell r="FT277">
            <v>0</v>
          </cell>
          <cell r="FU277">
            <v>24</v>
          </cell>
          <cell r="FV277">
            <v>100</v>
          </cell>
          <cell r="FW277">
            <v>0</v>
          </cell>
          <cell r="FY277" t="str">
            <v>PMMB33035</v>
          </cell>
          <cell r="FZ277">
            <v>1.4670000000000001</v>
          </cell>
          <cell r="GA277">
            <v>100</v>
          </cell>
          <cell r="GB277">
            <v>0</v>
          </cell>
          <cell r="GC277">
            <v>1.4670000000000001</v>
          </cell>
          <cell r="GD277">
            <v>24</v>
          </cell>
          <cell r="GE277">
            <v>93.89</v>
          </cell>
          <cell r="GF277">
            <v>0</v>
          </cell>
          <cell r="GH277" t="str">
            <v>PMMB33035</v>
          </cell>
          <cell r="GI277">
            <v>0.41699999999999998</v>
          </cell>
          <cell r="GJ277">
            <v>0</v>
          </cell>
          <cell r="GK277">
            <v>100</v>
          </cell>
          <cell r="GL277">
            <v>0.41699999999999998</v>
          </cell>
          <cell r="GM277">
            <v>24</v>
          </cell>
          <cell r="GN277">
            <v>98.26</v>
          </cell>
          <cell r="GO277">
            <v>0.42</v>
          </cell>
          <cell r="GQ277" t="str">
            <v>PMMB33035</v>
          </cell>
          <cell r="GR277">
            <v>1.167</v>
          </cell>
          <cell r="GS277">
            <v>0</v>
          </cell>
          <cell r="GT277">
            <v>100</v>
          </cell>
          <cell r="GU277">
            <v>1.167</v>
          </cell>
          <cell r="GV277">
            <v>24</v>
          </cell>
          <cell r="GW277">
            <v>95.14</v>
          </cell>
          <cell r="GX277">
            <v>1.17</v>
          </cell>
          <cell r="GZ277" t="str">
            <v>PMMB33035</v>
          </cell>
          <cell r="HA277">
            <v>0</v>
          </cell>
          <cell r="HD277">
            <v>0</v>
          </cell>
          <cell r="HE277">
            <v>24</v>
          </cell>
          <cell r="HF277">
            <v>100</v>
          </cell>
          <cell r="HG277">
            <v>0</v>
          </cell>
          <cell r="HI277" t="str">
            <v>PMMB33035</v>
          </cell>
          <cell r="HJ277">
            <v>6.4160000000000004</v>
          </cell>
          <cell r="HK277">
            <v>12.983000000000001</v>
          </cell>
          <cell r="HL277">
            <v>87.016999999999996</v>
          </cell>
          <cell r="HM277">
            <v>7.016</v>
          </cell>
          <cell r="HN277">
            <v>24</v>
          </cell>
          <cell r="HO277">
            <v>70.77</v>
          </cell>
          <cell r="HP277">
            <v>2.14</v>
          </cell>
          <cell r="HR277" t="str">
            <v>PMMB33035</v>
          </cell>
          <cell r="HS277">
            <v>0</v>
          </cell>
          <cell r="HV277">
            <v>4.5</v>
          </cell>
          <cell r="HW277">
            <v>24</v>
          </cell>
          <cell r="HX277">
            <v>81.25</v>
          </cell>
          <cell r="HY277">
            <v>0</v>
          </cell>
          <cell r="IA277" t="str">
            <v>PMMB33035</v>
          </cell>
          <cell r="IB277">
            <v>0.75</v>
          </cell>
          <cell r="IC277">
            <v>0</v>
          </cell>
          <cell r="ID277">
            <v>100</v>
          </cell>
          <cell r="IE277">
            <v>2.4500000000000002</v>
          </cell>
          <cell r="IF277">
            <v>24</v>
          </cell>
          <cell r="IG277">
            <v>89.79</v>
          </cell>
          <cell r="IH277">
            <v>0.75</v>
          </cell>
          <cell r="IJ277" t="str">
            <v>PMMB33035</v>
          </cell>
          <cell r="IK277">
            <v>10.317</v>
          </cell>
          <cell r="IL277">
            <v>72.86</v>
          </cell>
          <cell r="IM277">
            <v>27.14</v>
          </cell>
          <cell r="IN277">
            <v>10.317</v>
          </cell>
          <cell r="IO277">
            <v>24</v>
          </cell>
          <cell r="IP277">
            <v>57.01</v>
          </cell>
          <cell r="IQ277">
            <v>10.32</v>
          </cell>
        </row>
        <row r="278">
          <cell r="A278" t="str">
            <v>PMMB38001</v>
          </cell>
          <cell r="B278">
            <v>0</v>
          </cell>
          <cell r="E278">
            <v>0</v>
          </cell>
          <cell r="F278">
            <v>24</v>
          </cell>
          <cell r="G278">
            <v>100</v>
          </cell>
          <cell r="H278">
            <v>0</v>
          </cell>
          <cell r="J278" t="str">
            <v>PMMB38001</v>
          </cell>
          <cell r="K278">
            <v>0</v>
          </cell>
          <cell r="N278">
            <v>0</v>
          </cell>
          <cell r="O278">
            <v>0</v>
          </cell>
          <cell r="P278">
            <v>100</v>
          </cell>
          <cell r="Q278">
            <v>0</v>
          </cell>
          <cell r="S278" t="str">
            <v>PMMB38001</v>
          </cell>
          <cell r="T278">
            <v>0</v>
          </cell>
          <cell r="W278">
            <v>0</v>
          </cell>
          <cell r="X278">
            <v>0</v>
          </cell>
          <cell r="Y278">
            <v>100</v>
          </cell>
          <cell r="Z278">
            <v>0</v>
          </cell>
          <cell r="AB278" t="str">
            <v>PMMB38001</v>
          </cell>
          <cell r="AC278">
            <v>0</v>
          </cell>
          <cell r="AF278">
            <v>0</v>
          </cell>
          <cell r="AG278">
            <v>0</v>
          </cell>
          <cell r="AH278">
            <v>100</v>
          </cell>
          <cell r="AI278">
            <v>0</v>
          </cell>
          <cell r="AK278" t="str">
            <v>PMMB38001</v>
          </cell>
          <cell r="AL278">
            <v>0</v>
          </cell>
          <cell r="AO278">
            <v>0</v>
          </cell>
          <cell r="AP278">
            <v>0</v>
          </cell>
          <cell r="AQ278">
            <v>100</v>
          </cell>
          <cell r="AR278">
            <v>0</v>
          </cell>
          <cell r="AT278" t="str">
            <v>PMMB38001</v>
          </cell>
          <cell r="AU278">
            <v>0</v>
          </cell>
          <cell r="AX278">
            <v>0</v>
          </cell>
          <cell r="AY278">
            <v>0</v>
          </cell>
          <cell r="AZ278">
            <v>100</v>
          </cell>
          <cell r="BA278">
            <v>0</v>
          </cell>
          <cell r="BC278" t="str">
            <v>PMMB38001</v>
          </cell>
          <cell r="BD278">
            <v>0</v>
          </cell>
          <cell r="BG278">
            <v>0</v>
          </cell>
          <cell r="BH278">
            <v>0</v>
          </cell>
          <cell r="BI278">
            <v>100</v>
          </cell>
          <cell r="BJ278">
            <v>0</v>
          </cell>
          <cell r="BL278" t="str">
            <v>PMMB38001</v>
          </cell>
          <cell r="BM278">
            <v>0</v>
          </cell>
          <cell r="BP278">
            <v>0</v>
          </cell>
          <cell r="BQ278">
            <v>0</v>
          </cell>
          <cell r="BR278">
            <v>100</v>
          </cell>
          <cell r="BS278">
            <v>0</v>
          </cell>
          <cell r="BU278" t="str">
            <v>PMMB38001</v>
          </cell>
          <cell r="BV278">
            <v>0</v>
          </cell>
          <cell r="BY278">
            <v>0</v>
          </cell>
          <cell r="BZ278">
            <v>0</v>
          </cell>
          <cell r="CA278">
            <v>100</v>
          </cell>
          <cell r="CB278">
            <v>0</v>
          </cell>
          <cell r="CD278" t="str">
            <v>PMMB38001</v>
          </cell>
          <cell r="CE278">
            <v>0</v>
          </cell>
          <cell r="CH278">
            <v>0</v>
          </cell>
          <cell r="CI278">
            <v>0</v>
          </cell>
          <cell r="CJ278">
            <v>100</v>
          </cell>
          <cell r="CK278">
            <v>0</v>
          </cell>
          <cell r="CM278" t="str">
            <v>PMMB38001</v>
          </cell>
          <cell r="CN278">
            <v>0</v>
          </cell>
          <cell r="CQ278">
            <v>0</v>
          </cell>
          <cell r="CR278">
            <v>0</v>
          </cell>
          <cell r="CS278">
            <v>100</v>
          </cell>
          <cell r="CT278">
            <v>0</v>
          </cell>
          <cell r="CV278" t="str">
            <v>PMMB38001</v>
          </cell>
          <cell r="CW278">
            <v>0</v>
          </cell>
          <cell r="CZ278">
            <v>0</v>
          </cell>
          <cell r="DA278">
            <v>0</v>
          </cell>
          <cell r="DB278">
            <v>100</v>
          </cell>
          <cell r="DC278">
            <v>0</v>
          </cell>
          <cell r="DE278" t="str">
            <v>PMMB38001</v>
          </cell>
          <cell r="DF278">
            <v>0</v>
          </cell>
          <cell r="DI278">
            <v>0</v>
          </cell>
          <cell r="DJ278">
            <v>0</v>
          </cell>
          <cell r="DK278">
            <v>100</v>
          </cell>
          <cell r="DL278">
            <v>0</v>
          </cell>
          <cell r="DN278" t="str">
            <v>PMMB38001</v>
          </cell>
          <cell r="DO278">
            <v>0</v>
          </cell>
          <cell r="DR278">
            <v>0</v>
          </cell>
          <cell r="DS278">
            <v>0</v>
          </cell>
          <cell r="DT278">
            <v>100</v>
          </cell>
          <cell r="DU278">
            <v>0</v>
          </cell>
          <cell r="DW278" t="str">
            <v>PMMB38001</v>
          </cell>
          <cell r="DX278">
            <v>0</v>
          </cell>
          <cell r="EA278">
            <v>0</v>
          </cell>
          <cell r="EB278">
            <v>0</v>
          </cell>
          <cell r="EC278">
            <v>100</v>
          </cell>
          <cell r="ED278">
            <v>0</v>
          </cell>
          <cell r="EF278" t="str">
            <v>PMMB38001</v>
          </cell>
          <cell r="EG278">
            <v>0</v>
          </cell>
          <cell r="EJ278">
            <v>0</v>
          </cell>
          <cell r="EK278">
            <v>0</v>
          </cell>
          <cell r="EL278">
            <v>100</v>
          </cell>
          <cell r="EM278">
            <v>0</v>
          </cell>
          <cell r="EO278" t="str">
            <v>PMMB38001</v>
          </cell>
          <cell r="EP278">
            <v>0</v>
          </cell>
          <cell r="ES278">
            <v>0</v>
          </cell>
          <cell r="ET278">
            <v>24</v>
          </cell>
          <cell r="EU278">
            <v>100</v>
          </cell>
          <cell r="EV278">
            <v>0</v>
          </cell>
          <cell r="EX278" t="str">
            <v>PMMB38001</v>
          </cell>
          <cell r="EY278">
            <v>0</v>
          </cell>
          <cell r="FB278">
            <v>0</v>
          </cell>
          <cell r="FC278">
            <v>11.833</v>
          </cell>
          <cell r="FD278">
            <v>100</v>
          </cell>
          <cell r="FE278">
            <v>0</v>
          </cell>
          <cell r="FG278" t="str">
            <v>PMMB38001</v>
          </cell>
          <cell r="FH278">
            <v>0</v>
          </cell>
          <cell r="FK278">
            <v>0</v>
          </cell>
          <cell r="FL278">
            <v>24</v>
          </cell>
          <cell r="FM278">
            <v>100</v>
          </cell>
          <cell r="FN278">
            <v>0</v>
          </cell>
          <cell r="FP278" t="str">
            <v>PMMB38001</v>
          </cell>
          <cell r="FQ278">
            <v>0</v>
          </cell>
          <cell r="FT278">
            <v>0</v>
          </cell>
          <cell r="FU278">
            <v>0</v>
          </cell>
          <cell r="FV278">
            <v>100</v>
          </cell>
          <cell r="FW278">
            <v>0</v>
          </cell>
          <cell r="FY278" t="str">
            <v>PMMB38001</v>
          </cell>
          <cell r="FZ278">
            <v>0</v>
          </cell>
          <cell r="GC278">
            <v>0</v>
          </cell>
          <cell r="GD278">
            <v>12</v>
          </cell>
          <cell r="GE278">
            <v>100</v>
          </cell>
          <cell r="GF278">
            <v>0</v>
          </cell>
          <cell r="GH278" t="str">
            <v>PMMB38001</v>
          </cell>
          <cell r="GI278">
            <v>0</v>
          </cell>
          <cell r="GL278">
            <v>0</v>
          </cell>
          <cell r="GM278">
            <v>11.833</v>
          </cell>
          <cell r="GN278">
            <v>100</v>
          </cell>
          <cell r="GO278">
            <v>0</v>
          </cell>
          <cell r="GQ278" t="str">
            <v>PMMB38001</v>
          </cell>
          <cell r="GR278">
            <v>0</v>
          </cell>
          <cell r="GU278">
            <v>0</v>
          </cell>
          <cell r="GV278">
            <v>12</v>
          </cell>
          <cell r="GW278">
            <v>100</v>
          </cell>
          <cell r="GX278">
            <v>0</v>
          </cell>
          <cell r="GZ278" t="str">
            <v>PMMB38001</v>
          </cell>
          <cell r="HA278">
            <v>0</v>
          </cell>
          <cell r="HD278">
            <v>0</v>
          </cell>
          <cell r="HE278">
            <v>24</v>
          </cell>
          <cell r="HF278">
            <v>100</v>
          </cell>
          <cell r="HG278">
            <v>0</v>
          </cell>
          <cell r="HI278" t="str">
            <v>PMMB38001</v>
          </cell>
          <cell r="HJ278">
            <v>0</v>
          </cell>
          <cell r="HM278">
            <v>0</v>
          </cell>
          <cell r="HN278">
            <v>24</v>
          </cell>
          <cell r="HO278">
            <v>100</v>
          </cell>
          <cell r="HP278">
            <v>0</v>
          </cell>
          <cell r="HR278" t="str">
            <v>PMMB38001</v>
          </cell>
          <cell r="HS278">
            <v>0</v>
          </cell>
          <cell r="HV278">
            <v>0</v>
          </cell>
          <cell r="HW278">
            <v>0</v>
          </cell>
          <cell r="HX278">
            <v>100</v>
          </cell>
          <cell r="HY278">
            <v>0</v>
          </cell>
          <cell r="IA278" t="str">
            <v>PMMB38001</v>
          </cell>
          <cell r="IB278">
            <v>0</v>
          </cell>
          <cell r="IE278">
            <v>0</v>
          </cell>
          <cell r="IF278">
            <v>0</v>
          </cell>
          <cell r="IG278">
            <v>100</v>
          </cell>
          <cell r="IH278">
            <v>0</v>
          </cell>
          <cell r="IJ278" t="str">
            <v>PMMB38001</v>
          </cell>
          <cell r="IK278">
            <v>0</v>
          </cell>
          <cell r="IN278">
            <v>0</v>
          </cell>
          <cell r="IO278">
            <v>0</v>
          </cell>
          <cell r="IP278">
            <v>100</v>
          </cell>
          <cell r="IQ278">
            <v>0</v>
          </cell>
        </row>
        <row r="279">
          <cell r="A279" t="str">
            <v>PMSC16001</v>
          </cell>
          <cell r="B279">
            <v>16.683</v>
          </cell>
          <cell r="C279">
            <v>94.905000000000001</v>
          </cell>
          <cell r="D279">
            <v>5.0949999999999998</v>
          </cell>
          <cell r="E279">
            <v>16.683</v>
          </cell>
          <cell r="F279">
            <v>24</v>
          </cell>
          <cell r="G279">
            <v>30.49</v>
          </cell>
          <cell r="H279">
            <v>16.68</v>
          </cell>
          <cell r="J279" t="str">
            <v>PMSC16001</v>
          </cell>
          <cell r="K279">
            <v>2.0499999999999998</v>
          </cell>
          <cell r="L279">
            <v>0</v>
          </cell>
          <cell r="M279">
            <v>100</v>
          </cell>
          <cell r="N279">
            <v>2.0499999999999998</v>
          </cell>
          <cell r="O279">
            <v>24</v>
          </cell>
          <cell r="P279">
            <v>91.46</v>
          </cell>
          <cell r="Q279">
            <v>2.0499999999999998</v>
          </cell>
          <cell r="S279" t="str">
            <v>PMSC16001</v>
          </cell>
          <cell r="T279">
            <v>14.217000000000001</v>
          </cell>
          <cell r="U279">
            <v>80.656999999999996</v>
          </cell>
          <cell r="V279">
            <v>19.343</v>
          </cell>
          <cell r="W279">
            <v>14.217000000000001</v>
          </cell>
          <cell r="X279">
            <v>24</v>
          </cell>
          <cell r="Y279">
            <v>40.76</v>
          </cell>
          <cell r="Z279">
            <v>4.74</v>
          </cell>
          <cell r="AB279" t="str">
            <v>PMSC16001</v>
          </cell>
          <cell r="AC279">
            <v>1.7330000000000001</v>
          </cell>
          <cell r="AD279">
            <v>0</v>
          </cell>
          <cell r="AE279">
            <v>100</v>
          </cell>
          <cell r="AF279">
            <v>1.7330000000000001</v>
          </cell>
          <cell r="AG279">
            <v>24</v>
          </cell>
          <cell r="AH279">
            <v>92.78</v>
          </cell>
          <cell r="AI279">
            <v>1.73</v>
          </cell>
          <cell r="AK279" t="str">
            <v>PMSC16001</v>
          </cell>
          <cell r="AL279">
            <v>5.45</v>
          </cell>
          <cell r="AM279">
            <v>96.641999999999996</v>
          </cell>
          <cell r="AN279">
            <v>3.3580000000000001</v>
          </cell>
          <cell r="AO279">
            <v>5.45</v>
          </cell>
          <cell r="AP279">
            <v>24</v>
          </cell>
          <cell r="AQ279">
            <v>77.290000000000006</v>
          </cell>
          <cell r="AR279">
            <v>2.73</v>
          </cell>
          <cell r="AT279" t="str">
            <v>PMSC16001</v>
          </cell>
          <cell r="AU279">
            <v>0</v>
          </cell>
          <cell r="AX279">
            <v>0</v>
          </cell>
          <cell r="AY279">
            <v>11.967000000000001</v>
          </cell>
          <cell r="AZ279">
            <v>100</v>
          </cell>
          <cell r="BA279">
            <v>0</v>
          </cell>
          <cell r="BC279" t="str">
            <v>PMSC16001</v>
          </cell>
          <cell r="BD279">
            <v>8.3330000000000002</v>
          </cell>
          <cell r="BE279">
            <v>0</v>
          </cell>
          <cell r="BF279">
            <v>100</v>
          </cell>
          <cell r="BG279">
            <v>8.3330000000000002</v>
          </cell>
          <cell r="BH279">
            <v>24</v>
          </cell>
          <cell r="BI279">
            <v>65.28</v>
          </cell>
          <cell r="BJ279">
            <v>4.17</v>
          </cell>
          <cell r="BL279" t="str">
            <v>PMSC16001</v>
          </cell>
          <cell r="BM279">
            <v>0</v>
          </cell>
          <cell r="BP279">
            <v>0</v>
          </cell>
          <cell r="BQ279">
            <v>24</v>
          </cell>
          <cell r="BR279">
            <v>100</v>
          </cell>
          <cell r="BS279">
            <v>0</v>
          </cell>
          <cell r="BU279" t="str">
            <v>PMSC16001</v>
          </cell>
          <cell r="BV279">
            <v>0</v>
          </cell>
          <cell r="BY279">
            <v>0</v>
          </cell>
          <cell r="BZ279">
            <v>11.967000000000001</v>
          </cell>
          <cell r="CA279">
            <v>100</v>
          </cell>
          <cell r="CB279">
            <v>0</v>
          </cell>
          <cell r="CD279" t="str">
            <v>PMSC16001</v>
          </cell>
          <cell r="CE279">
            <v>5.4660000000000002</v>
          </cell>
          <cell r="CF279">
            <v>0</v>
          </cell>
          <cell r="CG279">
            <v>100</v>
          </cell>
          <cell r="CH279">
            <v>5.4660000000000002</v>
          </cell>
          <cell r="CI279">
            <v>24</v>
          </cell>
          <cell r="CJ279">
            <v>77.23</v>
          </cell>
          <cell r="CK279">
            <v>2.73</v>
          </cell>
          <cell r="CM279" t="str">
            <v>PMSC16001</v>
          </cell>
          <cell r="CN279">
            <v>8.6669999999999998</v>
          </cell>
          <cell r="CO279">
            <v>0</v>
          </cell>
          <cell r="CP279">
            <v>100</v>
          </cell>
          <cell r="CQ279">
            <v>8.6669999999999998</v>
          </cell>
          <cell r="CR279">
            <v>24</v>
          </cell>
          <cell r="CS279">
            <v>63.89</v>
          </cell>
          <cell r="CT279">
            <v>4.33</v>
          </cell>
          <cell r="CV279" t="str">
            <v>PMSC16001</v>
          </cell>
          <cell r="CW279">
            <v>3.5</v>
          </cell>
          <cell r="CX279">
            <v>0</v>
          </cell>
          <cell r="CY279">
            <v>100</v>
          </cell>
          <cell r="CZ279">
            <v>3.5</v>
          </cell>
          <cell r="DA279">
            <v>24</v>
          </cell>
          <cell r="DB279">
            <v>85.42</v>
          </cell>
          <cell r="DC279">
            <v>3.5</v>
          </cell>
          <cell r="DE279" t="str">
            <v>PMSC16001</v>
          </cell>
          <cell r="DF279">
            <v>1</v>
          </cell>
          <cell r="DG279">
            <v>83.3</v>
          </cell>
          <cell r="DH279">
            <v>16.7</v>
          </cell>
          <cell r="DI279">
            <v>1</v>
          </cell>
          <cell r="DJ279">
            <v>24</v>
          </cell>
          <cell r="DK279">
            <v>95.83</v>
          </cell>
          <cell r="DL279">
            <v>0</v>
          </cell>
          <cell r="DN279" t="str">
            <v>PMSC16001</v>
          </cell>
          <cell r="DO279">
            <v>0</v>
          </cell>
          <cell r="DR279">
            <v>0</v>
          </cell>
          <cell r="DS279">
            <v>24</v>
          </cell>
          <cell r="DT279">
            <v>100</v>
          </cell>
          <cell r="DU279">
            <v>0</v>
          </cell>
          <cell r="DW279" t="str">
            <v>PMSC16001</v>
          </cell>
          <cell r="DX279">
            <v>3.6339999999999999</v>
          </cell>
          <cell r="DY279">
            <v>0</v>
          </cell>
          <cell r="DZ279">
            <v>100</v>
          </cell>
          <cell r="EA279">
            <v>3.6339999999999999</v>
          </cell>
          <cell r="EB279">
            <v>24</v>
          </cell>
          <cell r="EC279">
            <v>84.86</v>
          </cell>
          <cell r="ED279">
            <v>0</v>
          </cell>
          <cell r="EF279" t="str">
            <v>PMSC16001</v>
          </cell>
          <cell r="EG279">
            <v>1.1499999999999999</v>
          </cell>
          <cell r="EH279">
            <v>0</v>
          </cell>
          <cell r="EI279">
            <v>100</v>
          </cell>
          <cell r="EJ279">
            <v>2.6</v>
          </cell>
          <cell r="EK279">
            <v>24</v>
          </cell>
          <cell r="EL279">
            <v>89.17</v>
          </cell>
          <cell r="EM279">
            <v>1.1499999999999999</v>
          </cell>
          <cell r="EO279" t="str">
            <v>PMSC16001</v>
          </cell>
          <cell r="EP279">
            <v>1.333</v>
          </cell>
          <cell r="EQ279">
            <v>100</v>
          </cell>
          <cell r="ER279">
            <v>0</v>
          </cell>
          <cell r="ES279">
            <v>1.333</v>
          </cell>
          <cell r="ET279">
            <v>24</v>
          </cell>
          <cell r="EU279">
            <v>94.45</v>
          </cell>
          <cell r="EV279">
            <v>0</v>
          </cell>
          <cell r="EX279" t="str">
            <v>PMSC16001</v>
          </cell>
          <cell r="EY279">
            <v>1.833</v>
          </cell>
          <cell r="EZ279">
            <v>0</v>
          </cell>
          <cell r="FA279">
            <v>100</v>
          </cell>
          <cell r="FB279">
            <v>1.833</v>
          </cell>
          <cell r="FC279">
            <v>24</v>
          </cell>
          <cell r="FD279">
            <v>92.36</v>
          </cell>
          <cell r="FE279">
            <v>1.83</v>
          </cell>
          <cell r="FG279" t="str">
            <v>PMSC16001</v>
          </cell>
          <cell r="FH279">
            <v>4.5</v>
          </cell>
          <cell r="FI279">
            <v>22.222000000000001</v>
          </cell>
          <cell r="FJ279">
            <v>77.778000000000006</v>
          </cell>
          <cell r="FK279">
            <v>4.5</v>
          </cell>
          <cell r="FL279">
            <v>24</v>
          </cell>
          <cell r="FM279">
            <v>81.25</v>
          </cell>
          <cell r="FN279">
            <v>4.5</v>
          </cell>
          <cell r="FP279" t="str">
            <v>PMSC16001</v>
          </cell>
          <cell r="FQ279">
            <v>0</v>
          </cell>
          <cell r="FT279">
            <v>0</v>
          </cell>
          <cell r="FU279">
            <v>24</v>
          </cell>
          <cell r="FV279">
            <v>100</v>
          </cell>
          <cell r="FW279">
            <v>0</v>
          </cell>
          <cell r="FY279" t="str">
            <v>PMSC16001</v>
          </cell>
          <cell r="FZ279">
            <v>5.2839999999999998</v>
          </cell>
          <cell r="GA279">
            <v>0</v>
          </cell>
          <cell r="GB279">
            <v>100</v>
          </cell>
          <cell r="GC279">
            <v>5.2839999999999998</v>
          </cell>
          <cell r="GD279">
            <v>24</v>
          </cell>
          <cell r="GE279">
            <v>77.98</v>
          </cell>
          <cell r="GF279">
            <v>5.28</v>
          </cell>
          <cell r="GH279" t="str">
            <v>PMSC16001</v>
          </cell>
          <cell r="GI279">
            <v>1.25</v>
          </cell>
          <cell r="GJ279">
            <v>0</v>
          </cell>
          <cell r="GK279">
            <v>100</v>
          </cell>
          <cell r="GL279">
            <v>1.25</v>
          </cell>
          <cell r="GM279">
            <v>24</v>
          </cell>
          <cell r="GN279">
            <v>94.79</v>
          </cell>
          <cell r="GO279">
            <v>0.63</v>
          </cell>
          <cell r="GQ279" t="str">
            <v>PMSC16001</v>
          </cell>
          <cell r="GR279">
            <v>0.7</v>
          </cell>
          <cell r="GS279">
            <v>100</v>
          </cell>
          <cell r="GT279">
            <v>0</v>
          </cell>
          <cell r="GU279">
            <v>0.7</v>
          </cell>
          <cell r="GV279">
            <v>24</v>
          </cell>
          <cell r="GW279">
            <v>97.08</v>
          </cell>
          <cell r="GX279">
            <v>0.7</v>
          </cell>
          <cell r="GZ279" t="str">
            <v>PMSC16001</v>
          </cell>
          <cell r="HA279">
            <v>0</v>
          </cell>
          <cell r="HD279">
            <v>0</v>
          </cell>
          <cell r="HE279">
            <v>24</v>
          </cell>
          <cell r="HF279">
            <v>100</v>
          </cell>
          <cell r="HG279">
            <v>0</v>
          </cell>
          <cell r="HI279" t="str">
            <v>PMSC16001</v>
          </cell>
          <cell r="HJ279">
            <v>6.75</v>
          </cell>
          <cell r="HK279">
            <v>0</v>
          </cell>
          <cell r="HL279">
            <v>100</v>
          </cell>
          <cell r="HM279">
            <v>7.0830000000000002</v>
          </cell>
          <cell r="HN279">
            <v>24</v>
          </cell>
          <cell r="HO279">
            <v>70.489999999999995</v>
          </cell>
          <cell r="HP279">
            <v>2.25</v>
          </cell>
          <cell r="HR279" t="str">
            <v>PMSC16001</v>
          </cell>
          <cell r="HS279">
            <v>2.7170000000000001</v>
          </cell>
          <cell r="HT279">
            <v>26.388999999999999</v>
          </cell>
          <cell r="HU279">
            <v>73.611000000000004</v>
          </cell>
          <cell r="HV279">
            <v>3.8839999999999999</v>
          </cell>
          <cell r="HW279">
            <v>24</v>
          </cell>
          <cell r="HX279">
            <v>83.82</v>
          </cell>
          <cell r="HY279">
            <v>2.72</v>
          </cell>
          <cell r="IA279" t="str">
            <v>PMSC16001</v>
          </cell>
          <cell r="IB279">
            <v>0</v>
          </cell>
          <cell r="IE279">
            <v>0</v>
          </cell>
          <cell r="IF279">
            <v>20</v>
          </cell>
          <cell r="IG279">
            <v>100</v>
          </cell>
          <cell r="IH279">
            <v>0</v>
          </cell>
          <cell r="IJ279" t="str">
            <v>PMSC16001</v>
          </cell>
          <cell r="IK279">
            <v>24</v>
          </cell>
          <cell r="IL279">
            <v>53.125</v>
          </cell>
          <cell r="IM279">
            <v>46.875</v>
          </cell>
          <cell r="IN279">
            <v>24</v>
          </cell>
          <cell r="IO279">
            <v>24</v>
          </cell>
          <cell r="IP279">
            <v>0</v>
          </cell>
          <cell r="IQ279">
            <v>24</v>
          </cell>
        </row>
        <row r="280">
          <cell r="A280" t="str">
            <v>PMSC16002</v>
          </cell>
          <cell r="B280">
            <v>7.383</v>
          </cell>
          <cell r="C280">
            <v>0</v>
          </cell>
          <cell r="D280">
            <v>100</v>
          </cell>
          <cell r="E280">
            <v>7.383</v>
          </cell>
          <cell r="F280">
            <v>24</v>
          </cell>
          <cell r="G280">
            <v>69.239999999999995</v>
          </cell>
          <cell r="H280">
            <v>0</v>
          </cell>
          <cell r="J280" t="str">
            <v>PMSC16002</v>
          </cell>
          <cell r="K280">
            <v>9.7989999999999995</v>
          </cell>
          <cell r="L280">
            <v>18.196000000000002</v>
          </cell>
          <cell r="M280">
            <v>81.804000000000002</v>
          </cell>
          <cell r="N280">
            <v>9.7989999999999995</v>
          </cell>
          <cell r="O280">
            <v>24</v>
          </cell>
          <cell r="P280">
            <v>59.17</v>
          </cell>
          <cell r="Q280">
            <v>3.27</v>
          </cell>
          <cell r="S280" t="str">
            <v>PMSC16002</v>
          </cell>
          <cell r="T280">
            <v>8.9</v>
          </cell>
          <cell r="U280">
            <v>0</v>
          </cell>
          <cell r="V280">
            <v>100</v>
          </cell>
          <cell r="W280">
            <v>9.3670000000000009</v>
          </cell>
          <cell r="X280">
            <v>24</v>
          </cell>
          <cell r="Y280">
            <v>60.97</v>
          </cell>
          <cell r="Z280">
            <v>2.97</v>
          </cell>
          <cell r="AB280" t="str">
            <v>PMSC16002</v>
          </cell>
          <cell r="AC280">
            <v>2.0169999999999999</v>
          </cell>
          <cell r="AD280">
            <v>0</v>
          </cell>
          <cell r="AE280">
            <v>100</v>
          </cell>
          <cell r="AF280">
            <v>2.0169999999999999</v>
          </cell>
          <cell r="AG280">
            <v>24</v>
          </cell>
          <cell r="AH280">
            <v>91.6</v>
          </cell>
          <cell r="AI280">
            <v>2.02</v>
          </cell>
          <cell r="AK280" t="str">
            <v>PMSC16002</v>
          </cell>
          <cell r="AL280">
            <v>0</v>
          </cell>
          <cell r="AO280">
            <v>0.33300000000000002</v>
          </cell>
          <cell r="AP280">
            <v>24</v>
          </cell>
          <cell r="AQ280">
            <v>98.61</v>
          </cell>
          <cell r="AR280">
            <v>0</v>
          </cell>
          <cell r="AT280" t="str">
            <v>PMSC16002</v>
          </cell>
          <cell r="AU280">
            <v>0</v>
          </cell>
          <cell r="AX280">
            <v>0</v>
          </cell>
          <cell r="AY280">
            <v>10.5</v>
          </cell>
          <cell r="AZ280">
            <v>100</v>
          </cell>
          <cell r="BA280">
            <v>0</v>
          </cell>
          <cell r="BC280" t="str">
            <v>PMSC16002</v>
          </cell>
          <cell r="BD280">
            <v>1.5</v>
          </cell>
          <cell r="BE280">
            <v>0</v>
          </cell>
          <cell r="BF280">
            <v>100</v>
          </cell>
          <cell r="BG280">
            <v>1.5</v>
          </cell>
          <cell r="BH280">
            <v>24</v>
          </cell>
          <cell r="BI280">
            <v>93.75</v>
          </cell>
          <cell r="BJ280">
            <v>1.5</v>
          </cell>
          <cell r="BL280" t="str">
            <v>PMSC16002</v>
          </cell>
          <cell r="BM280">
            <v>0</v>
          </cell>
          <cell r="BP280">
            <v>1</v>
          </cell>
          <cell r="BQ280">
            <v>24</v>
          </cell>
          <cell r="BR280">
            <v>95.83</v>
          </cell>
          <cell r="BS280">
            <v>0</v>
          </cell>
          <cell r="BU280" t="str">
            <v>PMSC16002</v>
          </cell>
          <cell r="BV280">
            <v>0</v>
          </cell>
          <cell r="BY280">
            <v>0</v>
          </cell>
          <cell r="BZ280">
            <v>11.967000000000001</v>
          </cell>
          <cell r="CA280">
            <v>100</v>
          </cell>
          <cell r="CB280">
            <v>0</v>
          </cell>
          <cell r="CD280" t="str">
            <v>PMSC16002</v>
          </cell>
          <cell r="CE280">
            <v>2.25</v>
          </cell>
          <cell r="CF280">
            <v>0</v>
          </cell>
          <cell r="CG280">
            <v>100</v>
          </cell>
          <cell r="CH280">
            <v>2.25</v>
          </cell>
          <cell r="CI280">
            <v>24</v>
          </cell>
          <cell r="CJ280">
            <v>90.63</v>
          </cell>
          <cell r="CK280">
            <v>2.25</v>
          </cell>
          <cell r="CM280" t="str">
            <v>PMSC16002</v>
          </cell>
          <cell r="CN280">
            <v>8.25</v>
          </cell>
          <cell r="CO280">
            <v>0</v>
          </cell>
          <cell r="CP280">
            <v>100</v>
          </cell>
          <cell r="CQ280">
            <v>8.25</v>
          </cell>
          <cell r="CR280">
            <v>24</v>
          </cell>
          <cell r="CS280">
            <v>65.63</v>
          </cell>
          <cell r="CT280">
            <v>8.25</v>
          </cell>
          <cell r="CV280" t="str">
            <v>PMSC16002</v>
          </cell>
          <cell r="CW280">
            <v>4.5</v>
          </cell>
          <cell r="CX280">
            <v>0</v>
          </cell>
          <cell r="CY280">
            <v>100</v>
          </cell>
          <cell r="CZ280">
            <v>4.5</v>
          </cell>
          <cell r="DA280">
            <v>24</v>
          </cell>
          <cell r="DB280">
            <v>81.25</v>
          </cell>
          <cell r="DC280">
            <v>2.25</v>
          </cell>
          <cell r="DE280" t="str">
            <v>PMSC16002</v>
          </cell>
          <cell r="DF280">
            <v>2.133</v>
          </cell>
          <cell r="DG280">
            <v>0</v>
          </cell>
          <cell r="DH280">
            <v>100</v>
          </cell>
          <cell r="DI280">
            <v>2.133</v>
          </cell>
          <cell r="DJ280">
            <v>24</v>
          </cell>
          <cell r="DK280">
            <v>91.11</v>
          </cell>
          <cell r="DL280">
            <v>0</v>
          </cell>
          <cell r="DN280" t="str">
            <v>PMSC16002</v>
          </cell>
          <cell r="DO280">
            <v>18</v>
          </cell>
          <cell r="DP280">
            <v>0</v>
          </cell>
          <cell r="DQ280">
            <v>100</v>
          </cell>
          <cell r="DR280">
            <v>18</v>
          </cell>
          <cell r="DS280">
            <v>24</v>
          </cell>
          <cell r="DT280">
            <v>25</v>
          </cell>
          <cell r="DU280">
            <v>18</v>
          </cell>
          <cell r="DW280" t="str">
            <v>PMSC16002</v>
          </cell>
          <cell r="DX280">
            <v>24</v>
          </cell>
          <cell r="DY280">
            <v>0</v>
          </cell>
          <cell r="DZ280">
            <v>100</v>
          </cell>
          <cell r="EA280">
            <v>24</v>
          </cell>
          <cell r="EB280">
            <v>24</v>
          </cell>
          <cell r="EC280">
            <v>0</v>
          </cell>
          <cell r="ED280">
            <v>0</v>
          </cell>
          <cell r="EF280" t="str">
            <v>PMSC16002</v>
          </cell>
          <cell r="EG280">
            <v>24</v>
          </cell>
          <cell r="EH280">
            <v>0</v>
          </cell>
          <cell r="EI280">
            <v>100</v>
          </cell>
          <cell r="EJ280">
            <v>24</v>
          </cell>
          <cell r="EK280">
            <v>24</v>
          </cell>
          <cell r="EL280">
            <v>0</v>
          </cell>
          <cell r="EM280">
            <v>0</v>
          </cell>
          <cell r="EO280" t="str">
            <v>PMSC16002</v>
          </cell>
          <cell r="EP280">
            <v>13.75</v>
          </cell>
          <cell r="EQ280">
            <v>67.635999999999996</v>
          </cell>
          <cell r="ER280">
            <v>32.363999999999997</v>
          </cell>
          <cell r="ES280">
            <v>13.75</v>
          </cell>
          <cell r="ET280">
            <v>24</v>
          </cell>
          <cell r="EU280">
            <v>42.71</v>
          </cell>
          <cell r="EV280">
            <v>6.88</v>
          </cell>
          <cell r="EX280" t="str">
            <v>PMSC16002</v>
          </cell>
          <cell r="EY280">
            <v>1.833</v>
          </cell>
          <cell r="EZ280">
            <v>0</v>
          </cell>
          <cell r="FA280">
            <v>100</v>
          </cell>
          <cell r="FB280">
            <v>1.833</v>
          </cell>
          <cell r="FC280">
            <v>24</v>
          </cell>
          <cell r="FD280">
            <v>92.36</v>
          </cell>
          <cell r="FE280">
            <v>0.92</v>
          </cell>
          <cell r="FG280" t="str">
            <v>PMSC16002</v>
          </cell>
          <cell r="FH280">
            <v>0.433</v>
          </cell>
          <cell r="FI280">
            <v>0</v>
          </cell>
          <cell r="FJ280">
            <v>100</v>
          </cell>
          <cell r="FK280">
            <v>0.433</v>
          </cell>
          <cell r="FL280">
            <v>24</v>
          </cell>
          <cell r="FM280">
            <v>98.2</v>
          </cell>
          <cell r="FN280">
            <v>0</v>
          </cell>
          <cell r="FP280" t="str">
            <v>PMSC16002</v>
          </cell>
          <cell r="FQ280">
            <v>1</v>
          </cell>
          <cell r="FR280">
            <v>0</v>
          </cell>
          <cell r="FS280">
            <v>100</v>
          </cell>
          <cell r="FT280">
            <v>1</v>
          </cell>
          <cell r="FU280">
            <v>24</v>
          </cell>
          <cell r="FV280">
            <v>95.83</v>
          </cell>
          <cell r="FW280">
            <v>1</v>
          </cell>
          <cell r="FY280" t="str">
            <v>PMSC16002</v>
          </cell>
          <cell r="FZ280">
            <v>5.6669999999999998</v>
          </cell>
          <cell r="GA280">
            <v>0</v>
          </cell>
          <cell r="GB280">
            <v>100</v>
          </cell>
          <cell r="GC280">
            <v>5.6669999999999998</v>
          </cell>
          <cell r="GD280">
            <v>24</v>
          </cell>
          <cell r="GE280">
            <v>76.39</v>
          </cell>
          <cell r="GF280">
            <v>5.67</v>
          </cell>
          <cell r="GH280" t="str">
            <v>PMSC16002</v>
          </cell>
          <cell r="GI280">
            <v>6.867</v>
          </cell>
          <cell r="GJ280">
            <v>0</v>
          </cell>
          <cell r="GK280">
            <v>100</v>
          </cell>
          <cell r="GL280">
            <v>6.867</v>
          </cell>
          <cell r="GM280">
            <v>24</v>
          </cell>
          <cell r="GN280">
            <v>71.39</v>
          </cell>
          <cell r="GO280">
            <v>2.29</v>
          </cell>
          <cell r="GQ280" t="str">
            <v>PMSC16002</v>
          </cell>
          <cell r="GR280">
            <v>1.5329999999999999</v>
          </cell>
          <cell r="GS280">
            <v>0</v>
          </cell>
          <cell r="GT280">
            <v>100</v>
          </cell>
          <cell r="GU280">
            <v>1.5329999999999999</v>
          </cell>
          <cell r="GV280">
            <v>24</v>
          </cell>
          <cell r="GW280">
            <v>93.61</v>
          </cell>
          <cell r="GX280">
            <v>1.53</v>
          </cell>
          <cell r="GZ280" t="str">
            <v>PMSC16002</v>
          </cell>
          <cell r="HA280">
            <v>0</v>
          </cell>
          <cell r="HD280">
            <v>0</v>
          </cell>
          <cell r="HE280">
            <v>24</v>
          </cell>
          <cell r="HF280">
            <v>100</v>
          </cell>
          <cell r="HG280">
            <v>0</v>
          </cell>
          <cell r="HI280" t="str">
            <v>PMSC16002</v>
          </cell>
          <cell r="HJ280">
            <v>2.9660000000000002</v>
          </cell>
          <cell r="HK280">
            <v>66.858000000000004</v>
          </cell>
          <cell r="HL280">
            <v>33.142000000000003</v>
          </cell>
          <cell r="HM280">
            <v>2.9660000000000002</v>
          </cell>
          <cell r="HN280">
            <v>24</v>
          </cell>
          <cell r="HO280">
            <v>87.64</v>
          </cell>
          <cell r="HP280">
            <v>2.97</v>
          </cell>
          <cell r="HR280" t="str">
            <v>PMSC16002</v>
          </cell>
          <cell r="HS280">
            <v>0</v>
          </cell>
          <cell r="HV280">
            <v>0</v>
          </cell>
          <cell r="HW280">
            <v>24</v>
          </cell>
          <cell r="HX280">
            <v>100</v>
          </cell>
          <cell r="HY280">
            <v>0</v>
          </cell>
          <cell r="IA280" t="str">
            <v>PMSC16002</v>
          </cell>
          <cell r="IB280">
            <v>0.83299999999999996</v>
          </cell>
          <cell r="IC280">
            <v>0</v>
          </cell>
          <cell r="ID280">
            <v>100</v>
          </cell>
          <cell r="IE280">
            <v>1.083</v>
          </cell>
          <cell r="IF280">
            <v>24</v>
          </cell>
          <cell r="IG280">
            <v>95.49</v>
          </cell>
          <cell r="IH280">
            <v>0.83</v>
          </cell>
          <cell r="IJ280" t="str">
            <v>PMSC16002</v>
          </cell>
          <cell r="IK280">
            <v>2.5</v>
          </cell>
          <cell r="IL280">
            <v>0</v>
          </cell>
          <cell r="IM280">
            <v>100</v>
          </cell>
          <cell r="IN280">
            <v>2.5</v>
          </cell>
          <cell r="IO280">
            <v>24</v>
          </cell>
          <cell r="IP280">
            <v>89.58</v>
          </cell>
          <cell r="IQ280">
            <v>2.5</v>
          </cell>
        </row>
        <row r="281">
          <cell r="A281" t="str">
            <v>PMSC16003</v>
          </cell>
          <cell r="B281">
            <v>24</v>
          </cell>
          <cell r="C281">
            <v>0</v>
          </cell>
          <cell r="D281">
            <v>100</v>
          </cell>
          <cell r="E281">
            <v>24</v>
          </cell>
          <cell r="F281">
            <v>24</v>
          </cell>
          <cell r="G281">
            <v>0</v>
          </cell>
          <cell r="H281">
            <v>0</v>
          </cell>
          <cell r="J281" t="str">
            <v>PMSC16003</v>
          </cell>
          <cell r="K281">
            <v>24</v>
          </cell>
          <cell r="L281">
            <v>0</v>
          </cell>
          <cell r="M281">
            <v>100</v>
          </cell>
          <cell r="N281">
            <v>24</v>
          </cell>
          <cell r="O281">
            <v>24</v>
          </cell>
          <cell r="P281">
            <v>0</v>
          </cell>
          <cell r="Q281">
            <v>0</v>
          </cell>
          <cell r="S281" t="str">
            <v>PMSC16003</v>
          </cell>
          <cell r="T281">
            <v>24</v>
          </cell>
          <cell r="U281">
            <v>0</v>
          </cell>
          <cell r="V281">
            <v>100</v>
          </cell>
          <cell r="W281">
            <v>24</v>
          </cell>
          <cell r="X281">
            <v>24</v>
          </cell>
          <cell r="Y281">
            <v>0</v>
          </cell>
          <cell r="Z281">
            <v>0</v>
          </cell>
          <cell r="AB281" t="str">
            <v>PMSC16003</v>
          </cell>
          <cell r="AC281">
            <v>24</v>
          </cell>
          <cell r="AD281">
            <v>0</v>
          </cell>
          <cell r="AE281">
            <v>100</v>
          </cell>
          <cell r="AF281">
            <v>24</v>
          </cell>
          <cell r="AG281">
            <v>24</v>
          </cell>
          <cell r="AH281">
            <v>0</v>
          </cell>
          <cell r="AI281">
            <v>0</v>
          </cell>
          <cell r="AK281" t="str">
            <v>PMSC16003</v>
          </cell>
          <cell r="AL281">
            <v>24</v>
          </cell>
          <cell r="AM281">
            <v>95.488</v>
          </cell>
          <cell r="AN281">
            <v>4.5129999999999999</v>
          </cell>
          <cell r="AO281">
            <v>24</v>
          </cell>
          <cell r="AP281">
            <v>24</v>
          </cell>
          <cell r="AQ281">
            <v>0</v>
          </cell>
          <cell r="AR281">
            <v>24</v>
          </cell>
          <cell r="AT281" t="str">
            <v>PMSC16003</v>
          </cell>
          <cell r="AU281">
            <v>0</v>
          </cell>
          <cell r="AX281">
            <v>0</v>
          </cell>
          <cell r="AY281">
            <v>0</v>
          </cell>
          <cell r="AZ281">
            <v>100</v>
          </cell>
          <cell r="BA281">
            <v>0</v>
          </cell>
          <cell r="BC281" t="str">
            <v>PMSC16003</v>
          </cell>
          <cell r="BD281">
            <v>24</v>
          </cell>
          <cell r="BE281">
            <v>100</v>
          </cell>
          <cell r="BF281">
            <v>0</v>
          </cell>
          <cell r="BG281">
            <v>24</v>
          </cell>
          <cell r="BH281">
            <v>24</v>
          </cell>
          <cell r="BI281">
            <v>0</v>
          </cell>
          <cell r="BJ281">
            <v>0</v>
          </cell>
          <cell r="BL281" t="str">
            <v>PMSC16003</v>
          </cell>
          <cell r="BM281">
            <v>0</v>
          </cell>
          <cell r="BP281">
            <v>0</v>
          </cell>
          <cell r="BQ281">
            <v>0</v>
          </cell>
          <cell r="BR281">
            <v>100</v>
          </cell>
          <cell r="BS281">
            <v>0</v>
          </cell>
          <cell r="BU281" t="str">
            <v>PMSC16003</v>
          </cell>
          <cell r="BV281">
            <v>0</v>
          </cell>
          <cell r="BY281">
            <v>0</v>
          </cell>
          <cell r="BZ281">
            <v>0</v>
          </cell>
          <cell r="CA281">
            <v>100</v>
          </cell>
          <cell r="CB281">
            <v>0</v>
          </cell>
          <cell r="CD281" t="str">
            <v>PMSC16003</v>
          </cell>
          <cell r="CE281">
            <v>15.817</v>
          </cell>
          <cell r="CF281">
            <v>96.415000000000006</v>
          </cell>
          <cell r="CG281">
            <v>3.585</v>
          </cell>
          <cell r="CH281">
            <v>15.817</v>
          </cell>
          <cell r="CI281">
            <v>24</v>
          </cell>
          <cell r="CJ281">
            <v>34.1</v>
          </cell>
          <cell r="CK281">
            <v>0</v>
          </cell>
          <cell r="CM281" t="str">
            <v>PMSC16003</v>
          </cell>
          <cell r="CN281">
            <v>4.2670000000000003</v>
          </cell>
          <cell r="CO281">
            <v>39.067</v>
          </cell>
          <cell r="CP281">
            <v>60.933</v>
          </cell>
          <cell r="CQ281">
            <v>5.1840000000000002</v>
          </cell>
          <cell r="CR281">
            <v>24</v>
          </cell>
          <cell r="CS281">
            <v>78.400000000000006</v>
          </cell>
          <cell r="CT281">
            <v>2.13</v>
          </cell>
          <cell r="CV281" t="str">
            <v>PMSC16003</v>
          </cell>
          <cell r="CW281">
            <v>3.383</v>
          </cell>
          <cell r="CX281">
            <v>0</v>
          </cell>
          <cell r="CY281">
            <v>100</v>
          </cell>
          <cell r="CZ281">
            <v>4.2160000000000002</v>
          </cell>
          <cell r="DA281">
            <v>24</v>
          </cell>
          <cell r="DB281">
            <v>82.43</v>
          </cell>
          <cell r="DC281">
            <v>1.69</v>
          </cell>
          <cell r="DE281" t="str">
            <v>PMSC16003</v>
          </cell>
          <cell r="DF281">
            <v>11.132999999999999</v>
          </cell>
          <cell r="DG281">
            <v>0</v>
          </cell>
          <cell r="DH281">
            <v>100</v>
          </cell>
          <cell r="DI281">
            <v>11.382999999999999</v>
          </cell>
          <cell r="DJ281">
            <v>24</v>
          </cell>
          <cell r="DK281">
            <v>52.57</v>
          </cell>
          <cell r="DL281">
            <v>0</v>
          </cell>
          <cell r="DN281" t="str">
            <v>PMSC16003</v>
          </cell>
          <cell r="DO281">
            <v>17.783000000000001</v>
          </cell>
          <cell r="DP281">
            <v>0</v>
          </cell>
          <cell r="DQ281">
            <v>100</v>
          </cell>
          <cell r="DR281">
            <v>17.783000000000001</v>
          </cell>
          <cell r="DS281">
            <v>24</v>
          </cell>
          <cell r="DT281">
            <v>25.9</v>
          </cell>
          <cell r="DU281">
            <v>0</v>
          </cell>
          <cell r="DW281" t="str">
            <v>PMSC16003</v>
          </cell>
          <cell r="DX281">
            <v>0</v>
          </cell>
          <cell r="EA281">
            <v>0</v>
          </cell>
          <cell r="EB281">
            <v>24</v>
          </cell>
          <cell r="EC281">
            <v>100</v>
          </cell>
          <cell r="ED281">
            <v>0</v>
          </cell>
          <cell r="EF281" t="str">
            <v>PMSC16003</v>
          </cell>
          <cell r="EG281">
            <v>12</v>
          </cell>
          <cell r="EH281">
            <v>0</v>
          </cell>
          <cell r="EI281">
            <v>100</v>
          </cell>
          <cell r="EJ281">
            <v>12</v>
          </cell>
          <cell r="EK281">
            <v>24</v>
          </cell>
          <cell r="EL281">
            <v>50</v>
          </cell>
          <cell r="EM281">
            <v>0</v>
          </cell>
          <cell r="EO281" t="str">
            <v>PMSC16003</v>
          </cell>
          <cell r="EP281">
            <v>4.8840000000000003</v>
          </cell>
          <cell r="EQ281">
            <v>0</v>
          </cell>
          <cell r="ER281">
            <v>100</v>
          </cell>
          <cell r="ES281">
            <v>4.8840000000000003</v>
          </cell>
          <cell r="ET281">
            <v>24</v>
          </cell>
          <cell r="EU281">
            <v>79.650000000000006</v>
          </cell>
          <cell r="EV281">
            <v>2.44</v>
          </cell>
          <cell r="EX281" t="str">
            <v>PMSC16003</v>
          </cell>
          <cell r="EY281">
            <v>4.5999999999999996</v>
          </cell>
          <cell r="EZ281">
            <v>0</v>
          </cell>
          <cell r="FA281">
            <v>100</v>
          </cell>
          <cell r="FB281">
            <v>4.5999999999999996</v>
          </cell>
          <cell r="FC281">
            <v>24</v>
          </cell>
          <cell r="FD281">
            <v>80.83</v>
          </cell>
          <cell r="FE281">
            <v>4.5999999999999996</v>
          </cell>
          <cell r="FG281" t="str">
            <v>PMSC16003</v>
          </cell>
          <cell r="FH281">
            <v>1.583</v>
          </cell>
          <cell r="FI281">
            <v>0</v>
          </cell>
          <cell r="FJ281">
            <v>100</v>
          </cell>
          <cell r="FK281">
            <v>1.583</v>
          </cell>
          <cell r="FL281">
            <v>24</v>
          </cell>
          <cell r="FM281">
            <v>93.4</v>
          </cell>
          <cell r="FN281">
            <v>0</v>
          </cell>
          <cell r="FP281" t="str">
            <v>PMSC16003</v>
          </cell>
          <cell r="FQ281">
            <v>1.167</v>
          </cell>
          <cell r="FR281">
            <v>0</v>
          </cell>
          <cell r="FS281">
            <v>100</v>
          </cell>
          <cell r="FT281">
            <v>1.167</v>
          </cell>
          <cell r="FU281">
            <v>24</v>
          </cell>
          <cell r="FV281">
            <v>95.14</v>
          </cell>
          <cell r="FW281">
            <v>1.17</v>
          </cell>
          <cell r="FY281" t="str">
            <v>PMSC16003</v>
          </cell>
          <cell r="FZ281">
            <v>7.4169999999999998</v>
          </cell>
          <cell r="GA281">
            <v>56.182000000000002</v>
          </cell>
          <cell r="GB281">
            <v>43.817999999999998</v>
          </cell>
          <cell r="GC281">
            <v>7.4169999999999998</v>
          </cell>
          <cell r="GD281">
            <v>24</v>
          </cell>
          <cell r="GE281">
            <v>69.099999999999994</v>
          </cell>
          <cell r="GF281">
            <v>3.71</v>
          </cell>
          <cell r="GH281" t="str">
            <v>PMSC16003</v>
          </cell>
          <cell r="GI281">
            <v>19.832999999999998</v>
          </cell>
          <cell r="GJ281">
            <v>0</v>
          </cell>
          <cell r="GK281">
            <v>100</v>
          </cell>
          <cell r="GL281">
            <v>19.832999999999998</v>
          </cell>
          <cell r="GM281">
            <v>24</v>
          </cell>
          <cell r="GN281">
            <v>17.36</v>
          </cell>
          <cell r="GO281">
            <v>0</v>
          </cell>
          <cell r="GQ281" t="str">
            <v>PMSC16003</v>
          </cell>
          <cell r="GR281">
            <v>5.85</v>
          </cell>
          <cell r="GS281">
            <v>0</v>
          </cell>
          <cell r="GT281">
            <v>100</v>
          </cell>
          <cell r="GU281">
            <v>5.85</v>
          </cell>
          <cell r="GV281">
            <v>24</v>
          </cell>
          <cell r="GW281">
            <v>75.63</v>
          </cell>
          <cell r="GX281">
            <v>2.93</v>
          </cell>
          <cell r="GZ281" t="str">
            <v>PMSC16003</v>
          </cell>
          <cell r="HA281">
            <v>6.45</v>
          </cell>
          <cell r="HB281">
            <v>49.612000000000002</v>
          </cell>
          <cell r="HC281">
            <v>50.387999999999998</v>
          </cell>
          <cell r="HD281">
            <v>6.45</v>
          </cell>
          <cell r="HE281">
            <v>24</v>
          </cell>
          <cell r="HF281">
            <v>73.13</v>
          </cell>
          <cell r="HG281">
            <v>3.23</v>
          </cell>
          <cell r="HI281" t="str">
            <v>PMSC16003</v>
          </cell>
          <cell r="HJ281">
            <v>2.633</v>
          </cell>
          <cell r="HK281">
            <v>0</v>
          </cell>
          <cell r="HL281">
            <v>100</v>
          </cell>
          <cell r="HM281">
            <v>3.133</v>
          </cell>
          <cell r="HN281">
            <v>24</v>
          </cell>
          <cell r="HO281">
            <v>86.95</v>
          </cell>
          <cell r="HP281">
            <v>1.32</v>
          </cell>
          <cell r="HR281" t="str">
            <v>PMSC16003</v>
          </cell>
          <cell r="HS281">
            <v>7.8330000000000002</v>
          </cell>
          <cell r="HT281">
            <v>0</v>
          </cell>
          <cell r="HU281">
            <v>100</v>
          </cell>
          <cell r="HV281">
            <v>7.8330000000000002</v>
          </cell>
          <cell r="HW281">
            <v>24</v>
          </cell>
          <cell r="HX281">
            <v>67.36</v>
          </cell>
          <cell r="HY281">
            <v>7.83</v>
          </cell>
          <cell r="IA281" t="str">
            <v>PMSC16003</v>
          </cell>
          <cell r="IB281">
            <v>9.9169999999999998</v>
          </cell>
          <cell r="IC281">
            <v>34.456000000000003</v>
          </cell>
          <cell r="ID281">
            <v>65.543999999999997</v>
          </cell>
          <cell r="IE281">
            <v>9.9169999999999998</v>
          </cell>
          <cell r="IF281">
            <v>24</v>
          </cell>
          <cell r="IG281">
            <v>58.68</v>
          </cell>
          <cell r="IH281">
            <v>3.31</v>
          </cell>
          <cell r="IJ281" t="str">
            <v>PMSC16003</v>
          </cell>
          <cell r="IK281">
            <v>7</v>
          </cell>
          <cell r="IL281">
            <v>0</v>
          </cell>
          <cell r="IM281">
            <v>100</v>
          </cell>
          <cell r="IN281">
            <v>8.8330000000000002</v>
          </cell>
          <cell r="IO281">
            <v>24</v>
          </cell>
          <cell r="IP281">
            <v>63.2</v>
          </cell>
          <cell r="IQ281">
            <v>7</v>
          </cell>
        </row>
        <row r="282">
          <cell r="A282" t="str">
            <v>PMSC16008</v>
          </cell>
          <cell r="B282">
            <v>3.5840000000000001</v>
          </cell>
          <cell r="C282">
            <v>0</v>
          </cell>
          <cell r="D282">
            <v>100</v>
          </cell>
          <cell r="E282">
            <v>3.5840000000000001</v>
          </cell>
          <cell r="F282">
            <v>24</v>
          </cell>
          <cell r="G282">
            <v>85.07</v>
          </cell>
          <cell r="H282">
            <v>1.79</v>
          </cell>
          <cell r="J282" t="str">
            <v>PMSC16008</v>
          </cell>
          <cell r="K282">
            <v>8.75</v>
          </cell>
          <cell r="L282">
            <v>0</v>
          </cell>
          <cell r="M282">
            <v>100</v>
          </cell>
          <cell r="N282">
            <v>8.75</v>
          </cell>
          <cell r="O282">
            <v>24</v>
          </cell>
          <cell r="P282">
            <v>63.54</v>
          </cell>
          <cell r="Q282">
            <v>8.75</v>
          </cell>
          <cell r="S282" t="str">
            <v>PMSC16008</v>
          </cell>
          <cell r="T282">
            <v>1.25</v>
          </cell>
          <cell r="U282">
            <v>0</v>
          </cell>
          <cell r="V282">
            <v>100</v>
          </cell>
          <cell r="W282">
            <v>1.5</v>
          </cell>
          <cell r="X282">
            <v>24</v>
          </cell>
          <cell r="Y282">
            <v>93.75</v>
          </cell>
          <cell r="Z282">
            <v>0</v>
          </cell>
          <cell r="AB282" t="str">
            <v>PMSC16008</v>
          </cell>
          <cell r="AC282">
            <v>7.3339999999999996</v>
          </cell>
          <cell r="AD282">
            <v>29.547000000000001</v>
          </cell>
          <cell r="AE282">
            <v>70.453000000000003</v>
          </cell>
          <cell r="AF282">
            <v>7.3339999999999996</v>
          </cell>
          <cell r="AG282">
            <v>24</v>
          </cell>
          <cell r="AH282">
            <v>69.44</v>
          </cell>
          <cell r="AI282">
            <v>3.67</v>
          </cell>
          <cell r="AK282" t="str">
            <v>PMSC16008</v>
          </cell>
          <cell r="AL282">
            <v>2.6669999999999998</v>
          </cell>
          <cell r="AM282">
            <v>0</v>
          </cell>
          <cell r="AN282">
            <v>100</v>
          </cell>
          <cell r="AO282">
            <v>3.55</v>
          </cell>
          <cell r="AP282">
            <v>24</v>
          </cell>
          <cell r="AQ282">
            <v>85.21</v>
          </cell>
          <cell r="AR282">
            <v>2.67</v>
          </cell>
          <cell r="AT282" t="str">
            <v>PMSC16008</v>
          </cell>
          <cell r="AU282">
            <v>8.3000000000000004E-2</v>
          </cell>
          <cell r="AV282">
            <v>0</v>
          </cell>
          <cell r="AW282">
            <v>100</v>
          </cell>
          <cell r="AX282">
            <v>8.3000000000000004E-2</v>
          </cell>
          <cell r="AY282">
            <v>22.082999999999998</v>
          </cell>
          <cell r="AZ282">
            <v>99.65</v>
          </cell>
          <cell r="BA282">
            <v>0</v>
          </cell>
          <cell r="BC282" t="str">
            <v>PMSC16008</v>
          </cell>
          <cell r="BD282">
            <v>0.75</v>
          </cell>
          <cell r="BE282">
            <v>0</v>
          </cell>
          <cell r="BF282">
            <v>100</v>
          </cell>
          <cell r="BG282">
            <v>1.1830000000000001</v>
          </cell>
          <cell r="BH282">
            <v>24</v>
          </cell>
          <cell r="BI282">
            <v>95.07</v>
          </cell>
          <cell r="BJ282">
            <v>0.75</v>
          </cell>
          <cell r="BL282" t="str">
            <v>PMSC16008</v>
          </cell>
          <cell r="BM282">
            <v>0</v>
          </cell>
          <cell r="BP282">
            <v>0.41699999999999998</v>
          </cell>
          <cell r="BQ282">
            <v>24</v>
          </cell>
          <cell r="BR282">
            <v>98.26</v>
          </cell>
          <cell r="BS282">
            <v>0</v>
          </cell>
          <cell r="BU282" t="str">
            <v>PMSC16008</v>
          </cell>
          <cell r="BV282">
            <v>4.383</v>
          </cell>
          <cell r="BW282">
            <v>0</v>
          </cell>
          <cell r="BX282">
            <v>100</v>
          </cell>
          <cell r="BY282">
            <v>4.383</v>
          </cell>
          <cell r="BZ282">
            <v>11.965999999999999</v>
          </cell>
          <cell r="CA282">
            <v>81.739999999999995</v>
          </cell>
          <cell r="CB282">
            <v>4.38</v>
          </cell>
          <cell r="CD282" t="str">
            <v>PMSC16008</v>
          </cell>
          <cell r="CE282">
            <v>0</v>
          </cell>
          <cell r="CH282">
            <v>0</v>
          </cell>
          <cell r="CI282">
            <v>24</v>
          </cell>
          <cell r="CJ282">
            <v>100</v>
          </cell>
          <cell r="CK282">
            <v>0</v>
          </cell>
          <cell r="CM282" t="str">
            <v>PMSC16008</v>
          </cell>
          <cell r="CN282">
            <v>24</v>
          </cell>
          <cell r="CO282">
            <v>0</v>
          </cell>
          <cell r="CP282">
            <v>100</v>
          </cell>
          <cell r="CQ282">
            <v>24</v>
          </cell>
          <cell r="CR282">
            <v>24</v>
          </cell>
          <cell r="CS282">
            <v>0</v>
          </cell>
          <cell r="CT282">
            <v>0</v>
          </cell>
          <cell r="CV282" t="str">
            <v>PMSC16008</v>
          </cell>
          <cell r="CW282">
            <v>24</v>
          </cell>
          <cell r="CX282">
            <v>0</v>
          </cell>
          <cell r="CY282">
            <v>100</v>
          </cell>
          <cell r="CZ282">
            <v>24</v>
          </cell>
          <cell r="DA282">
            <v>24</v>
          </cell>
          <cell r="DB282">
            <v>0</v>
          </cell>
          <cell r="DC282">
            <v>0</v>
          </cell>
          <cell r="DE282" t="str">
            <v>PMSC16008</v>
          </cell>
          <cell r="DF282">
            <v>24</v>
          </cell>
          <cell r="DG282">
            <v>0</v>
          </cell>
          <cell r="DH282">
            <v>100</v>
          </cell>
          <cell r="DI282">
            <v>24</v>
          </cell>
          <cell r="DJ282">
            <v>24</v>
          </cell>
          <cell r="DK282">
            <v>0</v>
          </cell>
          <cell r="DL282">
            <v>0</v>
          </cell>
          <cell r="DN282" t="str">
            <v>PMSC16008</v>
          </cell>
          <cell r="DO282">
            <v>24</v>
          </cell>
          <cell r="DP282">
            <v>0</v>
          </cell>
          <cell r="DQ282">
            <v>100</v>
          </cell>
          <cell r="DR282">
            <v>24</v>
          </cell>
          <cell r="DS282">
            <v>24</v>
          </cell>
          <cell r="DT282">
            <v>0</v>
          </cell>
          <cell r="DU282">
            <v>0</v>
          </cell>
          <cell r="DW282" t="str">
            <v>PMSC16008</v>
          </cell>
          <cell r="DX282">
            <v>24</v>
          </cell>
          <cell r="DY282">
            <v>0</v>
          </cell>
          <cell r="DZ282">
            <v>100</v>
          </cell>
          <cell r="EA282">
            <v>24</v>
          </cell>
          <cell r="EB282">
            <v>24</v>
          </cell>
          <cell r="EC282">
            <v>0</v>
          </cell>
          <cell r="ED282">
            <v>0</v>
          </cell>
          <cell r="EF282" t="str">
            <v>PMSC16008</v>
          </cell>
          <cell r="EG282">
            <v>24</v>
          </cell>
          <cell r="EH282">
            <v>0</v>
          </cell>
          <cell r="EI282">
            <v>100</v>
          </cell>
          <cell r="EJ282">
            <v>24</v>
          </cell>
          <cell r="EK282">
            <v>24</v>
          </cell>
          <cell r="EL282">
            <v>0</v>
          </cell>
          <cell r="EM282">
            <v>0</v>
          </cell>
          <cell r="EO282" t="str">
            <v>PMSC16008</v>
          </cell>
          <cell r="EP282">
            <v>0</v>
          </cell>
          <cell r="ES282">
            <v>0</v>
          </cell>
          <cell r="ET282">
            <v>0</v>
          </cell>
          <cell r="EU282">
            <v>100</v>
          </cell>
          <cell r="EV282">
            <v>0</v>
          </cell>
          <cell r="EX282" t="str">
            <v>PMSC16008</v>
          </cell>
          <cell r="EY282">
            <v>24</v>
          </cell>
          <cell r="EZ282">
            <v>66.667000000000002</v>
          </cell>
          <cell r="FA282">
            <v>33.332999999999998</v>
          </cell>
          <cell r="FB282">
            <v>24</v>
          </cell>
          <cell r="FC282">
            <v>24</v>
          </cell>
          <cell r="FD282">
            <v>0</v>
          </cell>
          <cell r="FE282">
            <v>24</v>
          </cell>
          <cell r="FG282" t="str">
            <v>PMSC16008</v>
          </cell>
          <cell r="FH282">
            <v>24</v>
          </cell>
          <cell r="FI282">
            <v>100</v>
          </cell>
          <cell r="FJ282">
            <v>0</v>
          </cell>
          <cell r="FK282">
            <v>24</v>
          </cell>
          <cell r="FL282">
            <v>24</v>
          </cell>
          <cell r="FM282">
            <v>0</v>
          </cell>
          <cell r="FN282">
            <v>24</v>
          </cell>
          <cell r="FP282" t="str">
            <v>PMSC16008</v>
          </cell>
          <cell r="FQ282">
            <v>24</v>
          </cell>
          <cell r="FR282">
            <v>100</v>
          </cell>
          <cell r="FS282">
            <v>0</v>
          </cell>
          <cell r="FT282">
            <v>24</v>
          </cell>
          <cell r="FU282">
            <v>24</v>
          </cell>
          <cell r="FV282">
            <v>0</v>
          </cell>
          <cell r="FW282">
            <v>0</v>
          </cell>
          <cell r="FY282" t="str">
            <v>PMSC16008</v>
          </cell>
          <cell r="FZ282">
            <v>24</v>
          </cell>
          <cell r="GA282">
            <v>100</v>
          </cell>
          <cell r="GB282">
            <v>0</v>
          </cell>
          <cell r="GC282">
            <v>24</v>
          </cell>
          <cell r="GD282">
            <v>24</v>
          </cell>
          <cell r="GE282">
            <v>0</v>
          </cell>
          <cell r="GF282">
            <v>0</v>
          </cell>
          <cell r="GH282" t="str">
            <v>PMSC16008</v>
          </cell>
          <cell r="GI282">
            <v>24</v>
          </cell>
          <cell r="GJ282">
            <v>100</v>
          </cell>
          <cell r="GK282">
            <v>0</v>
          </cell>
          <cell r="GL282">
            <v>24</v>
          </cell>
          <cell r="GM282">
            <v>24</v>
          </cell>
          <cell r="GN282">
            <v>0</v>
          </cell>
          <cell r="GO282">
            <v>0</v>
          </cell>
          <cell r="GQ282" t="str">
            <v>PMSC16008</v>
          </cell>
          <cell r="GR282">
            <v>24</v>
          </cell>
          <cell r="GS282">
            <v>100</v>
          </cell>
          <cell r="GT282">
            <v>0</v>
          </cell>
          <cell r="GU282">
            <v>24</v>
          </cell>
          <cell r="GV282">
            <v>24</v>
          </cell>
          <cell r="GW282">
            <v>0</v>
          </cell>
          <cell r="GX282">
            <v>0</v>
          </cell>
          <cell r="GZ282" t="str">
            <v>PMSC16008</v>
          </cell>
          <cell r="HA282">
            <v>15.866</v>
          </cell>
          <cell r="HB282">
            <v>93.489000000000004</v>
          </cell>
          <cell r="HC282">
            <v>6.5110000000000001</v>
          </cell>
          <cell r="HD282">
            <v>15.866</v>
          </cell>
          <cell r="HE282">
            <v>24</v>
          </cell>
          <cell r="HF282">
            <v>33.89</v>
          </cell>
          <cell r="HG282">
            <v>15.87</v>
          </cell>
          <cell r="HI282" t="str">
            <v>PMSC16008</v>
          </cell>
          <cell r="HJ282">
            <v>4.9169999999999998</v>
          </cell>
          <cell r="HK282">
            <v>0</v>
          </cell>
          <cell r="HL282">
            <v>100</v>
          </cell>
          <cell r="HM282">
            <v>5.1340000000000003</v>
          </cell>
          <cell r="HN282">
            <v>24</v>
          </cell>
          <cell r="HO282">
            <v>78.61</v>
          </cell>
          <cell r="HP282">
            <v>1.23</v>
          </cell>
          <cell r="HR282" t="str">
            <v>PMSC16008</v>
          </cell>
          <cell r="HS282">
            <v>6.2839999999999998</v>
          </cell>
          <cell r="HT282">
            <v>0</v>
          </cell>
          <cell r="HU282">
            <v>100</v>
          </cell>
          <cell r="HV282">
            <v>6.2839999999999998</v>
          </cell>
          <cell r="HW282">
            <v>24</v>
          </cell>
          <cell r="HX282">
            <v>73.819999999999993</v>
          </cell>
          <cell r="HY282">
            <v>3.14</v>
          </cell>
          <cell r="IA282" t="str">
            <v>PMSC16008</v>
          </cell>
          <cell r="IB282">
            <v>2.5</v>
          </cell>
          <cell r="IC282">
            <v>66.680000000000007</v>
          </cell>
          <cell r="ID282">
            <v>33.32</v>
          </cell>
          <cell r="IE282">
            <v>3.1160000000000001</v>
          </cell>
          <cell r="IF282">
            <v>24</v>
          </cell>
          <cell r="IG282">
            <v>87.02</v>
          </cell>
          <cell r="IH282">
            <v>0.83</v>
          </cell>
          <cell r="IJ282" t="str">
            <v>PMSC16008</v>
          </cell>
          <cell r="IK282">
            <v>3.6669999999999998</v>
          </cell>
          <cell r="IL282">
            <v>0</v>
          </cell>
          <cell r="IM282">
            <v>100</v>
          </cell>
          <cell r="IN282">
            <v>3.6669999999999998</v>
          </cell>
          <cell r="IO282">
            <v>24</v>
          </cell>
          <cell r="IP282">
            <v>84.72</v>
          </cell>
          <cell r="IQ282">
            <v>3.67</v>
          </cell>
        </row>
        <row r="283">
          <cell r="A283" t="str">
            <v>PMSC16009</v>
          </cell>
          <cell r="B283">
            <v>0</v>
          </cell>
          <cell r="E283">
            <v>0</v>
          </cell>
          <cell r="F283">
            <v>0</v>
          </cell>
          <cell r="G283">
            <v>100</v>
          </cell>
          <cell r="H283">
            <v>0</v>
          </cell>
          <cell r="J283" t="str">
            <v>PMSC16009</v>
          </cell>
          <cell r="K283">
            <v>0</v>
          </cell>
          <cell r="N283">
            <v>0</v>
          </cell>
          <cell r="O283">
            <v>24</v>
          </cell>
          <cell r="P283">
            <v>100</v>
          </cell>
          <cell r="Q283">
            <v>0</v>
          </cell>
          <cell r="S283" t="str">
            <v>PMSC16009</v>
          </cell>
          <cell r="T283">
            <v>0</v>
          </cell>
          <cell r="W283">
            <v>0</v>
          </cell>
          <cell r="X283">
            <v>0</v>
          </cell>
          <cell r="Y283">
            <v>100</v>
          </cell>
          <cell r="Z283">
            <v>0</v>
          </cell>
          <cell r="AB283" t="str">
            <v>PMSC16009</v>
          </cell>
          <cell r="AC283">
            <v>0</v>
          </cell>
          <cell r="AF283">
            <v>0</v>
          </cell>
          <cell r="AG283">
            <v>0</v>
          </cell>
          <cell r="AH283">
            <v>100</v>
          </cell>
          <cell r="AI283">
            <v>0</v>
          </cell>
          <cell r="AK283" t="str">
            <v>PMSC16009</v>
          </cell>
          <cell r="AL283">
            <v>0</v>
          </cell>
          <cell r="AO283">
            <v>0</v>
          </cell>
          <cell r="AP283">
            <v>0</v>
          </cell>
          <cell r="AQ283">
            <v>100</v>
          </cell>
          <cell r="AR283">
            <v>0</v>
          </cell>
          <cell r="AT283" t="str">
            <v>PMSC16009</v>
          </cell>
          <cell r="AU283">
            <v>0</v>
          </cell>
          <cell r="AX283">
            <v>0</v>
          </cell>
          <cell r="AY283">
            <v>0</v>
          </cell>
          <cell r="AZ283">
            <v>100</v>
          </cell>
          <cell r="BA283">
            <v>0</v>
          </cell>
          <cell r="BC283" t="str">
            <v>PMSC16009</v>
          </cell>
          <cell r="BD283">
            <v>0</v>
          </cell>
          <cell r="BG283">
            <v>0</v>
          </cell>
          <cell r="BH283">
            <v>0</v>
          </cell>
          <cell r="BI283">
            <v>100</v>
          </cell>
          <cell r="BJ283">
            <v>0</v>
          </cell>
          <cell r="BL283" t="str">
            <v>PMSC16009</v>
          </cell>
          <cell r="BM283">
            <v>0</v>
          </cell>
          <cell r="BP283">
            <v>0</v>
          </cell>
          <cell r="BQ283">
            <v>0</v>
          </cell>
          <cell r="BR283">
            <v>100</v>
          </cell>
          <cell r="BS283">
            <v>0</v>
          </cell>
          <cell r="BU283" t="str">
            <v>PMSC16009</v>
          </cell>
          <cell r="BV283">
            <v>0</v>
          </cell>
          <cell r="BY283">
            <v>0</v>
          </cell>
          <cell r="BZ283">
            <v>0</v>
          </cell>
          <cell r="CA283">
            <v>100</v>
          </cell>
          <cell r="CB283">
            <v>0</v>
          </cell>
          <cell r="CD283" t="str">
            <v>PMSC16009</v>
          </cell>
          <cell r="CE283">
            <v>0</v>
          </cell>
          <cell r="CH283">
            <v>0</v>
          </cell>
          <cell r="CI283">
            <v>0</v>
          </cell>
          <cell r="CJ283">
            <v>100</v>
          </cell>
          <cell r="CK283">
            <v>0</v>
          </cell>
          <cell r="CM283" t="str">
            <v>PMSC16009</v>
          </cell>
          <cell r="CN283">
            <v>0</v>
          </cell>
          <cell r="CQ283">
            <v>0</v>
          </cell>
          <cell r="CR283">
            <v>0</v>
          </cell>
          <cell r="CS283">
            <v>100</v>
          </cell>
          <cell r="CT283">
            <v>0</v>
          </cell>
          <cell r="CV283" t="str">
            <v>PMSC16009</v>
          </cell>
          <cell r="CW283">
            <v>0</v>
          </cell>
          <cell r="CZ283">
            <v>0</v>
          </cell>
          <cell r="DA283">
            <v>0</v>
          </cell>
          <cell r="DB283">
            <v>100</v>
          </cell>
          <cell r="DC283">
            <v>0</v>
          </cell>
          <cell r="DE283" t="str">
            <v>PMSC16009</v>
          </cell>
          <cell r="DF283">
            <v>0</v>
          </cell>
          <cell r="DI283">
            <v>0</v>
          </cell>
          <cell r="DJ283">
            <v>0</v>
          </cell>
          <cell r="DK283">
            <v>100</v>
          </cell>
          <cell r="DL283">
            <v>0</v>
          </cell>
          <cell r="DN283" t="str">
            <v>PMSC16009</v>
          </cell>
          <cell r="DO283">
            <v>0</v>
          </cell>
          <cell r="DR283">
            <v>0</v>
          </cell>
          <cell r="DS283">
            <v>0</v>
          </cell>
          <cell r="DT283">
            <v>100</v>
          </cell>
          <cell r="DU283">
            <v>0</v>
          </cell>
          <cell r="DW283" t="str">
            <v>PMSC16009</v>
          </cell>
          <cell r="DX283">
            <v>0</v>
          </cell>
          <cell r="EA283">
            <v>0</v>
          </cell>
          <cell r="EB283">
            <v>0</v>
          </cell>
          <cell r="EC283">
            <v>100</v>
          </cell>
          <cell r="ED283">
            <v>0</v>
          </cell>
          <cell r="EF283" t="str">
            <v>PMSC16009</v>
          </cell>
          <cell r="EG283">
            <v>0</v>
          </cell>
          <cell r="EJ283">
            <v>0</v>
          </cell>
          <cell r="EK283">
            <v>24</v>
          </cell>
          <cell r="EL283">
            <v>100</v>
          </cell>
          <cell r="EM283">
            <v>0</v>
          </cell>
          <cell r="EO283" t="str">
            <v>PMSC16009</v>
          </cell>
          <cell r="EP283">
            <v>0</v>
          </cell>
          <cell r="ES283">
            <v>0</v>
          </cell>
          <cell r="ET283">
            <v>24</v>
          </cell>
          <cell r="EU283">
            <v>100</v>
          </cell>
          <cell r="EV283">
            <v>0</v>
          </cell>
          <cell r="EX283" t="str">
            <v>PMSC16009</v>
          </cell>
          <cell r="EY283">
            <v>0</v>
          </cell>
          <cell r="FB283">
            <v>0</v>
          </cell>
          <cell r="FC283">
            <v>24</v>
          </cell>
          <cell r="FD283">
            <v>100</v>
          </cell>
          <cell r="FE283">
            <v>0</v>
          </cell>
          <cell r="FG283" t="str">
            <v>PMSC16009</v>
          </cell>
          <cell r="FH283">
            <v>0</v>
          </cell>
          <cell r="FK283">
            <v>0</v>
          </cell>
          <cell r="FL283">
            <v>12</v>
          </cell>
          <cell r="FM283">
            <v>100</v>
          </cell>
          <cell r="FN283">
            <v>0</v>
          </cell>
          <cell r="FP283" t="str">
            <v>PMSC16009</v>
          </cell>
          <cell r="FQ283">
            <v>0</v>
          </cell>
          <cell r="FT283">
            <v>0</v>
          </cell>
          <cell r="FU283">
            <v>0</v>
          </cell>
          <cell r="FV283">
            <v>100</v>
          </cell>
          <cell r="FW283">
            <v>0</v>
          </cell>
          <cell r="FY283" t="str">
            <v>PMSC16009</v>
          </cell>
          <cell r="FZ283">
            <v>0</v>
          </cell>
          <cell r="GC283">
            <v>0</v>
          </cell>
          <cell r="GD283">
            <v>24</v>
          </cell>
          <cell r="GE283">
            <v>100</v>
          </cell>
          <cell r="GF283">
            <v>0</v>
          </cell>
          <cell r="GH283" t="str">
            <v>PMSC16009</v>
          </cell>
          <cell r="GI283">
            <v>0</v>
          </cell>
          <cell r="GL283">
            <v>0</v>
          </cell>
          <cell r="GM283">
            <v>24</v>
          </cell>
          <cell r="GN283">
            <v>100</v>
          </cell>
          <cell r="GO283">
            <v>0</v>
          </cell>
          <cell r="GQ283" t="str">
            <v>PMSC16009</v>
          </cell>
          <cell r="GR283">
            <v>0</v>
          </cell>
          <cell r="GU283">
            <v>0</v>
          </cell>
          <cell r="GV283">
            <v>24</v>
          </cell>
          <cell r="GW283">
            <v>100</v>
          </cell>
          <cell r="GX283">
            <v>0</v>
          </cell>
          <cell r="GZ283" t="str">
            <v>PMSC16009</v>
          </cell>
          <cell r="HA283">
            <v>0</v>
          </cell>
          <cell r="HD283">
            <v>0</v>
          </cell>
          <cell r="HE283">
            <v>24</v>
          </cell>
          <cell r="HF283">
            <v>100</v>
          </cell>
          <cell r="HG283">
            <v>0</v>
          </cell>
          <cell r="HI283" t="str">
            <v>PMSC16009</v>
          </cell>
          <cell r="HJ283">
            <v>0</v>
          </cell>
          <cell r="HM283">
            <v>0</v>
          </cell>
          <cell r="HN283">
            <v>0</v>
          </cell>
          <cell r="HO283">
            <v>100</v>
          </cell>
          <cell r="HP283">
            <v>0</v>
          </cell>
          <cell r="HR283" t="str">
            <v>PMSC16009</v>
          </cell>
          <cell r="HS283">
            <v>0</v>
          </cell>
          <cell r="HV283">
            <v>0</v>
          </cell>
          <cell r="HW283">
            <v>0</v>
          </cell>
          <cell r="HX283">
            <v>100</v>
          </cell>
          <cell r="HY283">
            <v>0</v>
          </cell>
          <cell r="IA283" t="str">
            <v>PMSC16009</v>
          </cell>
          <cell r="IB283">
            <v>0</v>
          </cell>
          <cell r="IE283">
            <v>0</v>
          </cell>
          <cell r="IF283">
            <v>0</v>
          </cell>
          <cell r="IG283">
            <v>100</v>
          </cell>
          <cell r="IH283">
            <v>0</v>
          </cell>
          <cell r="IJ283" t="str">
            <v>PMSC16009</v>
          </cell>
          <cell r="IK283">
            <v>0</v>
          </cell>
          <cell r="IN283">
            <v>0</v>
          </cell>
          <cell r="IO283">
            <v>0</v>
          </cell>
          <cell r="IP283">
            <v>100</v>
          </cell>
          <cell r="IQ283">
            <v>0</v>
          </cell>
        </row>
        <row r="284">
          <cell r="A284" t="str">
            <v>PMSC16012</v>
          </cell>
          <cell r="B284">
            <v>24</v>
          </cell>
          <cell r="C284">
            <v>0</v>
          </cell>
          <cell r="D284">
            <v>100</v>
          </cell>
          <cell r="E284">
            <v>24</v>
          </cell>
          <cell r="F284">
            <v>24</v>
          </cell>
          <cell r="G284">
            <v>0</v>
          </cell>
          <cell r="H284">
            <v>0</v>
          </cell>
          <cell r="J284" t="str">
            <v>PMSC16012</v>
          </cell>
          <cell r="K284">
            <v>24</v>
          </cell>
          <cell r="L284">
            <v>0</v>
          </cell>
          <cell r="M284">
            <v>100</v>
          </cell>
          <cell r="N284">
            <v>24</v>
          </cell>
          <cell r="O284">
            <v>24</v>
          </cell>
          <cell r="P284">
            <v>0</v>
          </cell>
          <cell r="Q284">
            <v>0</v>
          </cell>
          <cell r="S284" t="str">
            <v>PMSC16012</v>
          </cell>
          <cell r="T284">
            <v>24</v>
          </cell>
          <cell r="U284">
            <v>0</v>
          </cell>
          <cell r="V284">
            <v>100</v>
          </cell>
          <cell r="W284">
            <v>24</v>
          </cell>
          <cell r="X284">
            <v>24</v>
          </cell>
          <cell r="Y284">
            <v>0</v>
          </cell>
          <cell r="Z284">
            <v>0</v>
          </cell>
          <cell r="AB284" t="str">
            <v>PMSC16012</v>
          </cell>
          <cell r="AC284">
            <v>24</v>
          </cell>
          <cell r="AD284">
            <v>0</v>
          </cell>
          <cell r="AE284">
            <v>100</v>
          </cell>
          <cell r="AF284">
            <v>24</v>
          </cell>
          <cell r="AG284">
            <v>24</v>
          </cell>
          <cell r="AH284">
            <v>0</v>
          </cell>
          <cell r="AI284">
            <v>0</v>
          </cell>
          <cell r="AK284" t="str">
            <v>PMSC16012</v>
          </cell>
          <cell r="AL284">
            <v>24</v>
          </cell>
          <cell r="AM284">
            <v>0</v>
          </cell>
          <cell r="AN284">
            <v>100</v>
          </cell>
          <cell r="AO284">
            <v>24</v>
          </cell>
          <cell r="AP284">
            <v>24</v>
          </cell>
          <cell r="AQ284">
            <v>0</v>
          </cell>
          <cell r="AR284">
            <v>24</v>
          </cell>
          <cell r="AT284" t="str">
            <v>PMSC16012</v>
          </cell>
          <cell r="AU284">
            <v>17.3</v>
          </cell>
          <cell r="AV284">
            <v>92.006</v>
          </cell>
          <cell r="AW284">
            <v>7.9939999999999998</v>
          </cell>
          <cell r="AX284">
            <v>17.3</v>
          </cell>
          <cell r="AY284">
            <v>22.116</v>
          </cell>
          <cell r="AZ284">
            <v>27.92</v>
          </cell>
          <cell r="BA284">
            <v>8.65</v>
          </cell>
          <cell r="BC284" t="str">
            <v>PMSC16012</v>
          </cell>
          <cell r="BD284">
            <v>6.7329999999999997</v>
          </cell>
          <cell r="BE284">
            <v>0</v>
          </cell>
          <cell r="BF284">
            <v>100</v>
          </cell>
          <cell r="BG284">
            <v>6.7329999999999997</v>
          </cell>
          <cell r="BH284">
            <v>24</v>
          </cell>
          <cell r="BI284">
            <v>71.95</v>
          </cell>
          <cell r="BJ284">
            <v>3.37</v>
          </cell>
          <cell r="BL284" t="str">
            <v>PMSC16012</v>
          </cell>
          <cell r="BM284">
            <v>4.75</v>
          </cell>
          <cell r="BN284">
            <v>0</v>
          </cell>
          <cell r="BO284">
            <v>100</v>
          </cell>
          <cell r="BP284">
            <v>4.75</v>
          </cell>
          <cell r="BQ284">
            <v>24</v>
          </cell>
          <cell r="BR284">
            <v>80.209999999999994</v>
          </cell>
          <cell r="BS284">
            <v>2.38</v>
          </cell>
          <cell r="BU284" t="str">
            <v>PMSC16012</v>
          </cell>
          <cell r="BV284">
            <v>2.5</v>
          </cell>
          <cell r="BW284">
            <v>0</v>
          </cell>
          <cell r="BX284">
            <v>100</v>
          </cell>
          <cell r="BY284">
            <v>2.8330000000000002</v>
          </cell>
          <cell r="BZ284">
            <v>11.967000000000001</v>
          </cell>
          <cell r="CA284">
            <v>88.2</v>
          </cell>
          <cell r="CB284">
            <v>2.5</v>
          </cell>
          <cell r="CD284" t="str">
            <v>PMSC16012</v>
          </cell>
          <cell r="CE284">
            <v>1.083</v>
          </cell>
          <cell r="CF284">
            <v>0</v>
          </cell>
          <cell r="CG284">
            <v>100</v>
          </cell>
          <cell r="CH284">
            <v>1.083</v>
          </cell>
          <cell r="CI284">
            <v>24</v>
          </cell>
          <cell r="CJ284">
            <v>95.49</v>
          </cell>
          <cell r="CK284">
            <v>1.08</v>
          </cell>
          <cell r="CM284" t="str">
            <v>PMSC16012</v>
          </cell>
          <cell r="CN284">
            <v>9.2829999999999995</v>
          </cell>
          <cell r="CO284">
            <v>0</v>
          </cell>
          <cell r="CP284">
            <v>100</v>
          </cell>
          <cell r="CQ284">
            <v>9.2829999999999995</v>
          </cell>
          <cell r="CR284">
            <v>24</v>
          </cell>
          <cell r="CS284">
            <v>61.32</v>
          </cell>
          <cell r="CT284">
            <v>9.2799999999999994</v>
          </cell>
          <cell r="CV284" t="str">
            <v>PMSC16012</v>
          </cell>
          <cell r="CW284">
            <v>6.5830000000000002</v>
          </cell>
          <cell r="CX284">
            <v>0</v>
          </cell>
          <cell r="CY284">
            <v>100</v>
          </cell>
          <cell r="CZ284">
            <v>7.3330000000000002</v>
          </cell>
          <cell r="DA284">
            <v>24</v>
          </cell>
          <cell r="DB284">
            <v>69.45</v>
          </cell>
          <cell r="DC284">
            <v>3.29</v>
          </cell>
          <cell r="DE284" t="str">
            <v>PMSC16012</v>
          </cell>
          <cell r="DF284">
            <v>1.0329999999999999</v>
          </cell>
          <cell r="DG284">
            <v>0</v>
          </cell>
          <cell r="DH284">
            <v>100</v>
          </cell>
          <cell r="DI284">
            <v>1.0329999999999999</v>
          </cell>
          <cell r="DJ284">
            <v>9.5820000000000007</v>
          </cell>
          <cell r="DK284">
            <v>95.7</v>
          </cell>
          <cell r="DL284">
            <v>1.33</v>
          </cell>
          <cell r="DN284" t="str">
            <v>PMSC16012</v>
          </cell>
          <cell r="DO284">
            <v>21.832999999999998</v>
          </cell>
          <cell r="DP284">
            <v>0</v>
          </cell>
          <cell r="DQ284">
            <v>100</v>
          </cell>
          <cell r="DR284">
            <v>21.832999999999998</v>
          </cell>
          <cell r="DS284">
            <v>24</v>
          </cell>
          <cell r="DT284">
            <v>9.0299999999999994</v>
          </cell>
          <cell r="DU284">
            <v>21.83</v>
          </cell>
          <cell r="DW284" t="str">
            <v>PMSC16012</v>
          </cell>
          <cell r="DX284">
            <v>15.467000000000001</v>
          </cell>
          <cell r="DY284">
            <v>0</v>
          </cell>
          <cell r="DZ284">
            <v>100</v>
          </cell>
          <cell r="EA284">
            <v>15.467000000000001</v>
          </cell>
          <cell r="EB284">
            <v>24</v>
          </cell>
          <cell r="EC284">
            <v>35.549999999999997</v>
          </cell>
          <cell r="ED284">
            <v>7.73</v>
          </cell>
          <cell r="EF284" t="str">
            <v>PMSC16012</v>
          </cell>
          <cell r="EG284">
            <v>0.56699999999999995</v>
          </cell>
          <cell r="EH284">
            <v>0</v>
          </cell>
          <cell r="EI284">
            <v>100</v>
          </cell>
          <cell r="EJ284">
            <v>0.98399999999999999</v>
          </cell>
          <cell r="EK284">
            <v>24</v>
          </cell>
          <cell r="EL284">
            <v>95.9</v>
          </cell>
          <cell r="EM284">
            <v>0.56999999999999995</v>
          </cell>
          <cell r="EO284" t="str">
            <v>PMSC16012</v>
          </cell>
          <cell r="EP284">
            <v>2</v>
          </cell>
          <cell r="EQ284">
            <v>0</v>
          </cell>
          <cell r="ER284">
            <v>100</v>
          </cell>
          <cell r="ES284">
            <v>2</v>
          </cell>
          <cell r="ET284">
            <v>24</v>
          </cell>
          <cell r="EU284">
            <v>91.67</v>
          </cell>
          <cell r="EV284">
            <v>2</v>
          </cell>
          <cell r="EX284" t="str">
            <v>PMSC16012</v>
          </cell>
          <cell r="EY284">
            <v>5.133</v>
          </cell>
          <cell r="EZ284">
            <v>43.191000000000003</v>
          </cell>
          <cell r="FA284">
            <v>56.808999999999997</v>
          </cell>
          <cell r="FB284">
            <v>5.133</v>
          </cell>
          <cell r="FC284">
            <v>24</v>
          </cell>
          <cell r="FD284">
            <v>78.61</v>
          </cell>
          <cell r="FE284">
            <v>2.57</v>
          </cell>
          <cell r="FG284" t="str">
            <v>PMSC16012</v>
          </cell>
          <cell r="FH284">
            <v>12</v>
          </cell>
          <cell r="FI284">
            <v>0</v>
          </cell>
          <cell r="FJ284">
            <v>100</v>
          </cell>
          <cell r="FK284">
            <v>12</v>
          </cell>
          <cell r="FL284">
            <v>24</v>
          </cell>
          <cell r="FM284">
            <v>50</v>
          </cell>
          <cell r="FN284">
            <v>0</v>
          </cell>
          <cell r="FP284" t="str">
            <v>PMSC16012</v>
          </cell>
          <cell r="FQ284">
            <v>2.1669999999999998</v>
          </cell>
          <cell r="FR284">
            <v>0</v>
          </cell>
          <cell r="FS284">
            <v>100</v>
          </cell>
          <cell r="FT284">
            <v>2.1669999999999998</v>
          </cell>
          <cell r="FU284">
            <v>24</v>
          </cell>
          <cell r="FV284">
            <v>90.97</v>
          </cell>
          <cell r="FW284">
            <v>2.17</v>
          </cell>
          <cell r="FY284" t="str">
            <v>PMSC16012</v>
          </cell>
          <cell r="FZ284">
            <v>0.83299999999999996</v>
          </cell>
          <cell r="GA284">
            <v>0</v>
          </cell>
          <cell r="GB284">
            <v>100</v>
          </cell>
          <cell r="GC284">
            <v>0.83299999999999996</v>
          </cell>
          <cell r="GD284">
            <v>24</v>
          </cell>
          <cell r="GE284">
            <v>96.53</v>
          </cell>
          <cell r="GF284">
            <v>0</v>
          </cell>
          <cell r="GH284" t="str">
            <v>PMSC16012</v>
          </cell>
          <cell r="GI284">
            <v>7.5830000000000002</v>
          </cell>
          <cell r="GJ284">
            <v>0</v>
          </cell>
          <cell r="GK284">
            <v>100</v>
          </cell>
          <cell r="GL284">
            <v>7.5830000000000002</v>
          </cell>
          <cell r="GM284">
            <v>24</v>
          </cell>
          <cell r="GN284">
            <v>68.400000000000006</v>
          </cell>
          <cell r="GO284">
            <v>7.58</v>
          </cell>
          <cell r="GQ284" t="str">
            <v>PMSC16012</v>
          </cell>
          <cell r="GR284">
            <v>0</v>
          </cell>
          <cell r="GU284">
            <v>0</v>
          </cell>
          <cell r="GV284">
            <v>24</v>
          </cell>
          <cell r="GW284">
            <v>100</v>
          </cell>
          <cell r="GX284">
            <v>0</v>
          </cell>
          <cell r="GZ284" t="str">
            <v>PMSC16012</v>
          </cell>
          <cell r="HA284">
            <v>3.3330000000000002</v>
          </cell>
          <cell r="HB284">
            <v>0</v>
          </cell>
          <cell r="HC284">
            <v>100</v>
          </cell>
          <cell r="HD284">
            <v>3.3330000000000002</v>
          </cell>
          <cell r="HE284">
            <v>24</v>
          </cell>
          <cell r="HF284">
            <v>86.11</v>
          </cell>
          <cell r="HG284">
            <v>3.33</v>
          </cell>
          <cell r="HI284" t="str">
            <v>PMSC16012</v>
          </cell>
          <cell r="HJ284">
            <v>3.25</v>
          </cell>
          <cell r="HK284">
            <v>100</v>
          </cell>
          <cell r="HL284">
            <v>0</v>
          </cell>
          <cell r="HM284">
            <v>3.25</v>
          </cell>
          <cell r="HN284">
            <v>24</v>
          </cell>
          <cell r="HO284">
            <v>86.46</v>
          </cell>
          <cell r="HP284">
            <v>3.25</v>
          </cell>
          <cell r="HR284" t="str">
            <v>PMSC16012</v>
          </cell>
          <cell r="HS284">
            <v>1.417</v>
          </cell>
          <cell r="HT284">
            <v>0</v>
          </cell>
          <cell r="HU284">
            <v>100</v>
          </cell>
          <cell r="HV284">
            <v>1.417</v>
          </cell>
          <cell r="HW284">
            <v>24</v>
          </cell>
          <cell r="HX284">
            <v>94.1</v>
          </cell>
          <cell r="HY284">
            <v>1.42</v>
          </cell>
          <cell r="IA284" t="str">
            <v>PMSC16012</v>
          </cell>
          <cell r="IB284">
            <v>4.5</v>
          </cell>
          <cell r="IC284">
            <v>0</v>
          </cell>
          <cell r="ID284">
            <v>100</v>
          </cell>
          <cell r="IE284">
            <v>4.5</v>
          </cell>
          <cell r="IF284">
            <v>24</v>
          </cell>
          <cell r="IG284">
            <v>81.25</v>
          </cell>
          <cell r="IH284">
            <v>0</v>
          </cell>
          <cell r="IJ284" t="str">
            <v>PMSC16012</v>
          </cell>
          <cell r="IK284">
            <v>4.25</v>
          </cell>
          <cell r="IL284">
            <v>64.706000000000003</v>
          </cell>
          <cell r="IM284">
            <v>35.293999999999997</v>
          </cell>
          <cell r="IN284">
            <v>6.8330000000000002</v>
          </cell>
          <cell r="IO284">
            <v>24</v>
          </cell>
          <cell r="IP284">
            <v>71.53</v>
          </cell>
          <cell r="IQ284">
            <v>2.13</v>
          </cell>
        </row>
        <row r="285">
          <cell r="A285" t="str">
            <v>PWVV16001</v>
          </cell>
          <cell r="B285">
            <v>3.4169999999999998</v>
          </cell>
          <cell r="C285">
            <v>0</v>
          </cell>
          <cell r="D285">
            <v>100</v>
          </cell>
          <cell r="E285">
            <v>3.4169999999999998</v>
          </cell>
          <cell r="F285">
            <v>24</v>
          </cell>
          <cell r="G285">
            <v>85.76</v>
          </cell>
          <cell r="H285">
            <v>1.71</v>
          </cell>
          <cell r="J285" t="str">
            <v>PWVV16001</v>
          </cell>
          <cell r="K285">
            <v>0</v>
          </cell>
          <cell r="N285">
            <v>1.417</v>
          </cell>
          <cell r="O285">
            <v>24</v>
          </cell>
          <cell r="P285">
            <v>94.1</v>
          </cell>
          <cell r="Q285">
            <v>0</v>
          </cell>
          <cell r="S285" t="str">
            <v>PWVV16001</v>
          </cell>
          <cell r="T285">
            <v>5.75</v>
          </cell>
          <cell r="U285">
            <v>0</v>
          </cell>
          <cell r="V285">
            <v>100</v>
          </cell>
          <cell r="W285">
            <v>5.75</v>
          </cell>
          <cell r="X285">
            <v>24</v>
          </cell>
          <cell r="Y285">
            <v>76.040000000000006</v>
          </cell>
          <cell r="Z285">
            <v>2.88</v>
          </cell>
          <cell r="AB285" t="str">
            <v>PWVV16001</v>
          </cell>
          <cell r="AC285">
            <v>0</v>
          </cell>
          <cell r="AF285">
            <v>0</v>
          </cell>
          <cell r="AG285">
            <v>24</v>
          </cell>
          <cell r="AH285">
            <v>100</v>
          </cell>
          <cell r="AI285">
            <v>0</v>
          </cell>
          <cell r="AK285" t="str">
            <v>PWVV16001</v>
          </cell>
          <cell r="AL285">
            <v>7.0330000000000004</v>
          </cell>
          <cell r="AM285">
            <v>0</v>
          </cell>
          <cell r="AN285">
            <v>100</v>
          </cell>
          <cell r="AO285">
            <v>7.0330000000000004</v>
          </cell>
          <cell r="AP285">
            <v>24</v>
          </cell>
          <cell r="AQ285">
            <v>70.7</v>
          </cell>
          <cell r="AR285">
            <v>7.03</v>
          </cell>
          <cell r="AT285" t="str">
            <v>PWVV16001</v>
          </cell>
          <cell r="AU285">
            <v>0</v>
          </cell>
          <cell r="AX285">
            <v>0</v>
          </cell>
          <cell r="AY285">
            <v>11.967000000000001</v>
          </cell>
          <cell r="AZ285">
            <v>100</v>
          </cell>
          <cell r="BA285">
            <v>0</v>
          </cell>
          <cell r="BC285" t="str">
            <v>PWVV16001</v>
          </cell>
          <cell r="BD285">
            <v>5</v>
          </cell>
          <cell r="BE285">
            <v>0</v>
          </cell>
          <cell r="BF285">
            <v>100</v>
          </cell>
          <cell r="BG285">
            <v>5</v>
          </cell>
          <cell r="BH285">
            <v>24</v>
          </cell>
          <cell r="BI285">
            <v>79.17</v>
          </cell>
          <cell r="BJ285">
            <v>5</v>
          </cell>
          <cell r="BL285" t="str">
            <v>PWVV16001</v>
          </cell>
          <cell r="BM285">
            <v>0</v>
          </cell>
          <cell r="BP285">
            <v>0</v>
          </cell>
          <cell r="BQ285">
            <v>24</v>
          </cell>
          <cell r="BR285">
            <v>100</v>
          </cell>
          <cell r="BS285">
            <v>0</v>
          </cell>
          <cell r="BU285" t="str">
            <v>PWVV16001</v>
          </cell>
          <cell r="BV285">
            <v>1.583</v>
          </cell>
          <cell r="BW285">
            <v>0</v>
          </cell>
          <cell r="BX285">
            <v>100</v>
          </cell>
          <cell r="BY285">
            <v>1.583</v>
          </cell>
          <cell r="BZ285">
            <v>11.967000000000001</v>
          </cell>
          <cell r="CA285">
            <v>93.4</v>
          </cell>
          <cell r="CB285">
            <v>0</v>
          </cell>
          <cell r="CD285" t="str">
            <v>PWVV16001</v>
          </cell>
          <cell r="CE285">
            <v>0</v>
          </cell>
          <cell r="CH285">
            <v>0</v>
          </cell>
          <cell r="CI285">
            <v>24</v>
          </cell>
          <cell r="CJ285">
            <v>100</v>
          </cell>
          <cell r="CK285">
            <v>0</v>
          </cell>
          <cell r="CM285" t="str">
            <v>PWVV16001</v>
          </cell>
          <cell r="CN285">
            <v>0</v>
          </cell>
          <cell r="CQ285">
            <v>0</v>
          </cell>
          <cell r="CR285">
            <v>24</v>
          </cell>
          <cell r="CS285">
            <v>100</v>
          </cell>
          <cell r="CT285">
            <v>0</v>
          </cell>
          <cell r="CV285" t="str">
            <v>PWVV16001</v>
          </cell>
          <cell r="CW285">
            <v>0</v>
          </cell>
          <cell r="CZ285">
            <v>0</v>
          </cell>
          <cell r="DA285">
            <v>24</v>
          </cell>
          <cell r="DB285">
            <v>100</v>
          </cell>
          <cell r="DC285">
            <v>0</v>
          </cell>
          <cell r="DE285" t="str">
            <v>PWVV16001</v>
          </cell>
          <cell r="DF285">
            <v>0</v>
          </cell>
          <cell r="DI285">
            <v>0</v>
          </cell>
          <cell r="DJ285">
            <v>24</v>
          </cell>
          <cell r="DK285">
            <v>100</v>
          </cell>
          <cell r="DL285">
            <v>12.62</v>
          </cell>
          <cell r="DN285" t="str">
            <v>PWVV16001</v>
          </cell>
          <cell r="DO285">
            <v>2.0830000000000002</v>
          </cell>
          <cell r="DP285">
            <v>0</v>
          </cell>
          <cell r="DQ285">
            <v>100</v>
          </cell>
          <cell r="DR285">
            <v>2.0830000000000002</v>
          </cell>
          <cell r="DS285">
            <v>24</v>
          </cell>
          <cell r="DT285">
            <v>91.32</v>
          </cell>
          <cell r="DU285">
            <v>2.08</v>
          </cell>
          <cell r="DW285" t="str">
            <v>PWVV16001</v>
          </cell>
          <cell r="DX285">
            <v>18.216000000000001</v>
          </cell>
          <cell r="DY285">
            <v>0</v>
          </cell>
          <cell r="DZ285">
            <v>100</v>
          </cell>
          <cell r="EA285">
            <v>18.216000000000001</v>
          </cell>
          <cell r="EB285">
            <v>24</v>
          </cell>
          <cell r="EC285">
            <v>24.1</v>
          </cell>
          <cell r="ED285">
            <v>18.22</v>
          </cell>
          <cell r="EF285" t="str">
            <v>PWVV16001</v>
          </cell>
          <cell r="EG285">
            <v>17.25</v>
          </cell>
          <cell r="EH285">
            <v>57.970999999999997</v>
          </cell>
          <cell r="EI285">
            <v>42.029000000000003</v>
          </cell>
          <cell r="EJ285">
            <v>17.25</v>
          </cell>
          <cell r="EK285">
            <v>24</v>
          </cell>
          <cell r="EL285">
            <v>28.13</v>
          </cell>
          <cell r="EM285">
            <v>8.6300000000000008</v>
          </cell>
          <cell r="EO285" t="str">
            <v>PWVV16001</v>
          </cell>
          <cell r="EP285">
            <v>0</v>
          </cell>
          <cell r="ES285">
            <v>0</v>
          </cell>
          <cell r="ET285">
            <v>24</v>
          </cell>
          <cell r="EU285">
            <v>100</v>
          </cell>
          <cell r="EV285">
            <v>0</v>
          </cell>
          <cell r="EX285" t="str">
            <v>PWVV16001</v>
          </cell>
          <cell r="EY285">
            <v>9.8330000000000002</v>
          </cell>
          <cell r="EZ285">
            <v>0</v>
          </cell>
          <cell r="FA285">
            <v>100</v>
          </cell>
          <cell r="FB285">
            <v>9.8330000000000002</v>
          </cell>
          <cell r="FC285">
            <v>24</v>
          </cell>
          <cell r="FD285">
            <v>59.03</v>
          </cell>
          <cell r="FE285">
            <v>9.83</v>
          </cell>
          <cell r="FG285" t="str">
            <v>PWVV16001</v>
          </cell>
          <cell r="FH285">
            <v>0</v>
          </cell>
          <cell r="FK285">
            <v>0</v>
          </cell>
          <cell r="FL285">
            <v>24</v>
          </cell>
          <cell r="FM285">
            <v>100</v>
          </cell>
          <cell r="FN285">
            <v>0</v>
          </cell>
          <cell r="FP285" t="str">
            <v>PWVV16001</v>
          </cell>
          <cell r="FQ285">
            <v>13.5</v>
          </cell>
          <cell r="FR285">
            <v>0</v>
          </cell>
          <cell r="FS285">
            <v>100</v>
          </cell>
          <cell r="FT285">
            <v>13.5</v>
          </cell>
          <cell r="FU285">
            <v>24</v>
          </cell>
          <cell r="FV285">
            <v>43.75</v>
          </cell>
          <cell r="FW285">
            <v>13.5</v>
          </cell>
          <cell r="FY285" t="str">
            <v>PWVV16001</v>
          </cell>
          <cell r="FZ285">
            <v>0.33300000000000002</v>
          </cell>
          <cell r="GA285">
            <v>0</v>
          </cell>
          <cell r="GB285">
            <v>100</v>
          </cell>
          <cell r="GC285">
            <v>0.33300000000000002</v>
          </cell>
          <cell r="GD285">
            <v>24</v>
          </cell>
          <cell r="GE285">
            <v>98.61</v>
          </cell>
          <cell r="GF285">
            <v>0.33</v>
          </cell>
          <cell r="GH285" t="str">
            <v>PWVV16001</v>
          </cell>
          <cell r="GI285">
            <v>13.833</v>
          </cell>
          <cell r="GJ285">
            <v>0</v>
          </cell>
          <cell r="GK285">
            <v>100</v>
          </cell>
          <cell r="GL285">
            <v>13.833</v>
          </cell>
          <cell r="GM285">
            <v>24</v>
          </cell>
          <cell r="GN285">
            <v>42.36</v>
          </cell>
          <cell r="GO285">
            <v>0</v>
          </cell>
          <cell r="GQ285" t="str">
            <v>PWVV16001</v>
          </cell>
          <cell r="GR285">
            <v>0</v>
          </cell>
          <cell r="GU285">
            <v>0</v>
          </cell>
          <cell r="GV285">
            <v>0</v>
          </cell>
          <cell r="GW285">
            <v>100</v>
          </cell>
          <cell r="GX285">
            <v>0</v>
          </cell>
          <cell r="GZ285" t="str">
            <v>PWVV16001</v>
          </cell>
          <cell r="HA285">
            <v>1.5329999999999999</v>
          </cell>
          <cell r="HB285">
            <v>0</v>
          </cell>
          <cell r="HC285">
            <v>100</v>
          </cell>
          <cell r="HD285">
            <v>1.5329999999999999</v>
          </cell>
          <cell r="HE285">
            <v>24</v>
          </cell>
          <cell r="HF285">
            <v>93.61</v>
          </cell>
          <cell r="HG285">
            <v>1.53</v>
          </cell>
          <cell r="HI285" t="str">
            <v>PWVV16001</v>
          </cell>
          <cell r="HJ285">
            <v>0</v>
          </cell>
          <cell r="HM285">
            <v>0</v>
          </cell>
          <cell r="HN285">
            <v>24</v>
          </cell>
          <cell r="HO285">
            <v>100</v>
          </cell>
          <cell r="HP285">
            <v>0</v>
          </cell>
          <cell r="HR285" t="str">
            <v>PWVV16001</v>
          </cell>
          <cell r="HS285">
            <v>0</v>
          </cell>
          <cell r="HV285">
            <v>0</v>
          </cell>
          <cell r="HW285">
            <v>24</v>
          </cell>
          <cell r="HX285">
            <v>100</v>
          </cell>
          <cell r="HY285">
            <v>0</v>
          </cell>
          <cell r="IA285" t="str">
            <v>PWVV16001</v>
          </cell>
          <cell r="IB285">
            <v>13.5</v>
          </cell>
          <cell r="IC285">
            <v>0</v>
          </cell>
          <cell r="ID285">
            <v>100</v>
          </cell>
          <cell r="IE285">
            <v>13.5</v>
          </cell>
          <cell r="IF285">
            <v>24</v>
          </cell>
          <cell r="IG285">
            <v>43.75</v>
          </cell>
          <cell r="IH285">
            <v>13.5</v>
          </cell>
          <cell r="IJ285" t="str">
            <v>PWVV16001</v>
          </cell>
          <cell r="IK285">
            <v>4.25</v>
          </cell>
          <cell r="IL285">
            <v>0</v>
          </cell>
          <cell r="IM285">
            <v>100</v>
          </cell>
          <cell r="IN285">
            <v>4.25</v>
          </cell>
          <cell r="IO285">
            <v>24</v>
          </cell>
          <cell r="IP285">
            <v>82.29</v>
          </cell>
          <cell r="IQ285">
            <v>4.25</v>
          </cell>
        </row>
        <row r="286">
          <cell r="A286" t="str">
            <v>PWVV16002</v>
          </cell>
          <cell r="B286">
            <v>0</v>
          </cell>
          <cell r="E286">
            <v>0</v>
          </cell>
          <cell r="F286">
            <v>24</v>
          </cell>
          <cell r="G286">
            <v>100</v>
          </cell>
          <cell r="H286">
            <v>0</v>
          </cell>
          <cell r="J286" t="str">
            <v>PWVV16002</v>
          </cell>
          <cell r="K286">
            <v>1.083</v>
          </cell>
          <cell r="L286">
            <v>0</v>
          </cell>
          <cell r="M286">
            <v>100</v>
          </cell>
          <cell r="N286">
            <v>1.083</v>
          </cell>
          <cell r="O286">
            <v>24</v>
          </cell>
          <cell r="P286">
            <v>95.49</v>
          </cell>
          <cell r="Q286">
            <v>0</v>
          </cell>
          <cell r="S286" t="str">
            <v>PWVV16002</v>
          </cell>
          <cell r="T286">
            <v>0</v>
          </cell>
          <cell r="W286">
            <v>0</v>
          </cell>
          <cell r="X286">
            <v>24</v>
          </cell>
          <cell r="Y286">
            <v>100</v>
          </cell>
          <cell r="Z286">
            <v>0</v>
          </cell>
          <cell r="AB286" t="str">
            <v>PWVV16002</v>
          </cell>
          <cell r="AC286">
            <v>6.5330000000000004</v>
          </cell>
          <cell r="AD286">
            <v>0</v>
          </cell>
          <cell r="AE286">
            <v>100</v>
          </cell>
          <cell r="AF286">
            <v>6.5330000000000004</v>
          </cell>
          <cell r="AG286">
            <v>24</v>
          </cell>
          <cell r="AH286">
            <v>72.78</v>
          </cell>
          <cell r="AI286">
            <v>2.1800000000000002</v>
          </cell>
          <cell r="AK286" t="str">
            <v>PWVV16002</v>
          </cell>
          <cell r="AL286">
            <v>0.63300000000000001</v>
          </cell>
          <cell r="AM286">
            <v>0</v>
          </cell>
          <cell r="AN286">
            <v>100</v>
          </cell>
          <cell r="AO286">
            <v>0.63300000000000001</v>
          </cell>
          <cell r="AP286">
            <v>24</v>
          </cell>
          <cell r="AQ286">
            <v>97.36</v>
          </cell>
          <cell r="AR286">
            <v>0.63</v>
          </cell>
          <cell r="AT286" t="str">
            <v>PWVV16002</v>
          </cell>
          <cell r="AU286">
            <v>0</v>
          </cell>
          <cell r="AX286">
            <v>0</v>
          </cell>
          <cell r="AY286">
            <v>10</v>
          </cell>
          <cell r="AZ286">
            <v>100</v>
          </cell>
          <cell r="BA286">
            <v>0</v>
          </cell>
          <cell r="BC286" t="str">
            <v>PWVV16002</v>
          </cell>
          <cell r="BD286">
            <v>0.33300000000000002</v>
          </cell>
          <cell r="BE286">
            <v>0</v>
          </cell>
          <cell r="BF286">
            <v>100</v>
          </cell>
          <cell r="BG286">
            <v>0.33300000000000002</v>
          </cell>
          <cell r="BH286">
            <v>24</v>
          </cell>
          <cell r="BI286">
            <v>98.61</v>
          </cell>
          <cell r="BJ286">
            <v>0.33</v>
          </cell>
          <cell r="BL286" t="str">
            <v>PWVV16002</v>
          </cell>
          <cell r="BM286">
            <v>1.333</v>
          </cell>
          <cell r="BN286">
            <v>0</v>
          </cell>
          <cell r="BO286">
            <v>100</v>
          </cell>
          <cell r="BP286">
            <v>1.333</v>
          </cell>
          <cell r="BQ286">
            <v>24</v>
          </cell>
          <cell r="BR286">
            <v>94.45</v>
          </cell>
          <cell r="BS286">
            <v>1.33</v>
          </cell>
          <cell r="BU286" t="str">
            <v>PWVV16002</v>
          </cell>
          <cell r="BV286">
            <v>0</v>
          </cell>
          <cell r="BY286">
            <v>0</v>
          </cell>
          <cell r="BZ286">
            <v>12</v>
          </cell>
          <cell r="CA286">
            <v>100</v>
          </cell>
          <cell r="CB286">
            <v>0</v>
          </cell>
          <cell r="CD286" t="str">
            <v>PWVV16002</v>
          </cell>
          <cell r="CE286">
            <v>3.5830000000000002</v>
          </cell>
          <cell r="CF286">
            <v>0</v>
          </cell>
          <cell r="CG286">
            <v>100</v>
          </cell>
          <cell r="CH286">
            <v>3.5830000000000002</v>
          </cell>
          <cell r="CI286">
            <v>24</v>
          </cell>
          <cell r="CJ286">
            <v>85.07</v>
          </cell>
          <cell r="CK286">
            <v>3.58</v>
          </cell>
          <cell r="CM286" t="str">
            <v>PWVV16002</v>
          </cell>
          <cell r="CN286">
            <v>0</v>
          </cell>
          <cell r="CQ286">
            <v>0</v>
          </cell>
          <cell r="CR286">
            <v>24</v>
          </cell>
          <cell r="CS286">
            <v>100</v>
          </cell>
          <cell r="CT286">
            <v>0</v>
          </cell>
          <cell r="CV286" t="str">
            <v>PWVV16002</v>
          </cell>
          <cell r="CW286">
            <v>24</v>
          </cell>
          <cell r="CX286">
            <v>0</v>
          </cell>
          <cell r="CY286">
            <v>100</v>
          </cell>
          <cell r="CZ286">
            <v>24</v>
          </cell>
          <cell r="DA286">
            <v>24</v>
          </cell>
          <cell r="DB286">
            <v>0</v>
          </cell>
          <cell r="DC286">
            <v>0</v>
          </cell>
          <cell r="DE286" t="str">
            <v>PWVV16002</v>
          </cell>
          <cell r="DF286">
            <v>24</v>
          </cell>
          <cell r="DG286">
            <v>0</v>
          </cell>
          <cell r="DH286">
            <v>100</v>
          </cell>
          <cell r="DI286">
            <v>24</v>
          </cell>
          <cell r="DJ286">
            <v>24</v>
          </cell>
          <cell r="DK286">
            <v>0</v>
          </cell>
          <cell r="DL286">
            <v>0</v>
          </cell>
          <cell r="DN286" t="str">
            <v>PWVV16002</v>
          </cell>
          <cell r="DO286">
            <v>10.5</v>
          </cell>
          <cell r="DP286">
            <v>0</v>
          </cell>
          <cell r="DQ286">
            <v>100</v>
          </cell>
          <cell r="DR286">
            <v>10.5</v>
          </cell>
          <cell r="DS286">
            <v>24</v>
          </cell>
          <cell r="DT286">
            <v>56.25</v>
          </cell>
          <cell r="DU286">
            <v>10.5</v>
          </cell>
          <cell r="DW286" t="str">
            <v>PWVV16002</v>
          </cell>
          <cell r="DX286">
            <v>9.2170000000000005</v>
          </cell>
          <cell r="DY286">
            <v>0</v>
          </cell>
          <cell r="DZ286">
            <v>100</v>
          </cell>
          <cell r="EA286">
            <v>9.2170000000000005</v>
          </cell>
          <cell r="EB286">
            <v>24</v>
          </cell>
          <cell r="EC286">
            <v>61.6</v>
          </cell>
          <cell r="ED286">
            <v>4.6100000000000003</v>
          </cell>
          <cell r="EF286" t="str">
            <v>PWVV16002</v>
          </cell>
          <cell r="EG286">
            <v>14.833</v>
          </cell>
          <cell r="EH286">
            <v>0</v>
          </cell>
          <cell r="EI286">
            <v>100</v>
          </cell>
          <cell r="EJ286">
            <v>14.833</v>
          </cell>
          <cell r="EK286">
            <v>24</v>
          </cell>
          <cell r="EL286">
            <v>38.200000000000003</v>
          </cell>
          <cell r="EM286">
            <v>0</v>
          </cell>
          <cell r="EO286" t="str">
            <v>PWVV16002</v>
          </cell>
          <cell r="EP286">
            <v>0</v>
          </cell>
          <cell r="ES286">
            <v>0</v>
          </cell>
          <cell r="ET286">
            <v>0</v>
          </cell>
          <cell r="EU286">
            <v>100</v>
          </cell>
          <cell r="EV286">
            <v>0</v>
          </cell>
          <cell r="EX286" t="str">
            <v>PWVV16002</v>
          </cell>
          <cell r="EY286">
            <v>24</v>
          </cell>
          <cell r="EZ286">
            <v>0</v>
          </cell>
          <cell r="FA286">
            <v>100</v>
          </cell>
          <cell r="FB286">
            <v>24</v>
          </cell>
          <cell r="FC286">
            <v>24</v>
          </cell>
          <cell r="FD286">
            <v>0</v>
          </cell>
          <cell r="FE286">
            <v>0</v>
          </cell>
          <cell r="FG286" t="str">
            <v>PWVV16002</v>
          </cell>
          <cell r="FH286">
            <v>9</v>
          </cell>
          <cell r="FI286">
            <v>88.888999999999996</v>
          </cell>
          <cell r="FJ286">
            <v>11.111000000000001</v>
          </cell>
          <cell r="FK286">
            <v>9</v>
          </cell>
          <cell r="FL286">
            <v>24</v>
          </cell>
          <cell r="FM286">
            <v>62.5</v>
          </cell>
          <cell r="FN286">
            <v>4.5</v>
          </cell>
          <cell r="FP286" t="str">
            <v>PWVV16002</v>
          </cell>
          <cell r="FQ286">
            <v>14.75</v>
          </cell>
          <cell r="FR286">
            <v>0</v>
          </cell>
          <cell r="FS286">
            <v>100</v>
          </cell>
          <cell r="FT286">
            <v>14.75</v>
          </cell>
          <cell r="FU286">
            <v>24</v>
          </cell>
          <cell r="FV286">
            <v>38.54</v>
          </cell>
          <cell r="FW286">
            <v>14.75</v>
          </cell>
          <cell r="FY286" t="str">
            <v>PWVV16002</v>
          </cell>
          <cell r="FZ286">
            <v>3.7829999999999999</v>
          </cell>
          <cell r="GA286">
            <v>0</v>
          </cell>
          <cell r="GB286">
            <v>100</v>
          </cell>
          <cell r="GC286">
            <v>3.7829999999999999</v>
          </cell>
          <cell r="GD286">
            <v>12</v>
          </cell>
          <cell r="GE286">
            <v>84.24</v>
          </cell>
          <cell r="GF286">
            <v>3.78</v>
          </cell>
          <cell r="GH286" t="str">
            <v>PWVV16002</v>
          </cell>
          <cell r="GI286">
            <v>0</v>
          </cell>
          <cell r="GL286">
            <v>0</v>
          </cell>
          <cell r="GM286">
            <v>24</v>
          </cell>
          <cell r="GN286">
            <v>100</v>
          </cell>
          <cell r="GO286">
            <v>0</v>
          </cell>
          <cell r="GQ286" t="str">
            <v>PWVV16002</v>
          </cell>
          <cell r="GR286">
            <v>14.632999999999999</v>
          </cell>
          <cell r="GS286">
            <v>0</v>
          </cell>
          <cell r="GT286">
            <v>100</v>
          </cell>
          <cell r="GU286">
            <v>14.632999999999999</v>
          </cell>
          <cell r="GV286">
            <v>24</v>
          </cell>
          <cell r="GW286">
            <v>39.03</v>
          </cell>
          <cell r="GX286">
            <v>0</v>
          </cell>
          <cell r="GZ286" t="str">
            <v>PWVV16002</v>
          </cell>
          <cell r="HA286">
            <v>9.25</v>
          </cell>
          <cell r="HB286">
            <v>0</v>
          </cell>
          <cell r="HC286">
            <v>100</v>
          </cell>
          <cell r="HD286">
            <v>9.25</v>
          </cell>
          <cell r="HE286">
            <v>24</v>
          </cell>
          <cell r="HF286">
            <v>61.46</v>
          </cell>
          <cell r="HG286">
            <v>9.25</v>
          </cell>
          <cell r="HI286" t="str">
            <v>PWVV16002</v>
          </cell>
          <cell r="HJ286">
            <v>0.58299999999999996</v>
          </cell>
          <cell r="HK286">
            <v>0</v>
          </cell>
          <cell r="HL286">
            <v>100</v>
          </cell>
          <cell r="HM286">
            <v>0.58299999999999996</v>
          </cell>
          <cell r="HN286">
            <v>24</v>
          </cell>
          <cell r="HO286">
            <v>97.57</v>
          </cell>
          <cell r="HP286">
            <v>0.57999999999999996</v>
          </cell>
          <cell r="HR286" t="str">
            <v>PWVV16002</v>
          </cell>
          <cell r="HS286">
            <v>0</v>
          </cell>
          <cell r="HV286">
            <v>0</v>
          </cell>
          <cell r="HW286">
            <v>24</v>
          </cell>
          <cell r="HX286">
            <v>100</v>
          </cell>
          <cell r="HY286">
            <v>0</v>
          </cell>
          <cell r="IA286" t="str">
            <v>PWVV16002</v>
          </cell>
          <cell r="IB286">
            <v>0</v>
          </cell>
          <cell r="IE286">
            <v>5.4669999999999996</v>
          </cell>
          <cell r="IF286">
            <v>24</v>
          </cell>
          <cell r="IG286">
            <v>77.22</v>
          </cell>
          <cell r="IH286">
            <v>0</v>
          </cell>
          <cell r="IJ286" t="str">
            <v>PWVV16002</v>
          </cell>
          <cell r="IK286">
            <v>0</v>
          </cell>
          <cell r="IN286">
            <v>0</v>
          </cell>
          <cell r="IO286">
            <v>24</v>
          </cell>
          <cell r="IP286">
            <v>100</v>
          </cell>
          <cell r="IQ286">
            <v>0</v>
          </cell>
        </row>
        <row r="287">
          <cell r="A287" t="str">
            <v>PWVV16003</v>
          </cell>
          <cell r="B287">
            <v>0</v>
          </cell>
          <cell r="E287">
            <v>0</v>
          </cell>
          <cell r="F287">
            <v>24</v>
          </cell>
          <cell r="G287">
            <v>100</v>
          </cell>
          <cell r="H287">
            <v>0</v>
          </cell>
          <cell r="J287" t="str">
            <v>PWVV16003</v>
          </cell>
          <cell r="K287">
            <v>4.0830000000000002</v>
          </cell>
          <cell r="L287">
            <v>0</v>
          </cell>
          <cell r="M287">
            <v>100</v>
          </cell>
          <cell r="N287">
            <v>4.0830000000000002</v>
          </cell>
          <cell r="O287">
            <v>24</v>
          </cell>
          <cell r="P287">
            <v>82.99</v>
          </cell>
          <cell r="Q287">
            <v>4.08</v>
          </cell>
          <cell r="S287" t="str">
            <v>PWVV16003</v>
          </cell>
          <cell r="T287">
            <v>15.084</v>
          </cell>
          <cell r="U287">
            <v>0</v>
          </cell>
          <cell r="V287">
            <v>100</v>
          </cell>
          <cell r="W287">
            <v>15.084</v>
          </cell>
          <cell r="X287">
            <v>24</v>
          </cell>
          <cell r="Y287">
            <v>37.15</v>
          </cell>
          <cell r="Z287">
            <v>15.08</v>
          </cell>
          <cell r="AB287" t="str">
            <v>PWVV16003</v>
          </cell>
          <cell r="AC287">
            <v>8.5</v>
          </cell>
          <cell r="AD287">
            <v>0</v>
          </cell>
          <cell r="AE287">
            <v>100</v>
          </cell>
          <cell r="AF287">
            <v>8.5</v>
          </cell>
          <cell r="AG287">
            <v>24</v>
          </cell>
          <cell r="AH287">
            <v>64.58</v>
          </cell>
          <cell r="AI287">
            <v>8.5</v>
          </cell>
          <cell r="AK287" t="str">
            <v>PWVV16003</v>
          </cell>
          <cell r="AL287">
            <v>0.61699999999999999</v>
          </cell>
          <cell r="AM287">
            <v>0</v>
          </cell>
          <cell r="AN287">
            <v>100</v>
          </cell>
          <cell r="AO287">
            <v>0.61699999999999999</v>
          </cell>
          <cell r="AP287">
            <v>24</v>
          </cell>
          <cell r="AQ287">
            <v>97.43</v>
          </cell>
          <cell r="AR287">
            <v>0.62</v>
          </cell>
          <cell r="AT287" t="str">
            <v>PWVV16003</v>
          </cell>
          <cell r="AU287">
            <v>0.25</v>
          </cell>
          <cell r="AV287">
            <v>0</v>
          </cell>
          <cell r="AW287">
            <v>100</v>
          </cell>
          <cell r="AX287">
            <v>0.25</v>
          </cell>
          <cell r="AY287">
            <v>11.967000000000001</v>
          </cell>
          <cell r="AZ287">
            <v>98.96</v>
          </cell>
          <cell r="BA287">
            <v>0.25</v>
          </cell>
          <cell r="BC287" t="str">
            <v>PWVV16003</v>
          </cell>
          <cell r="BD287">
            <v>2.2170000000000001</v>
          </cell>
          <cell r="BE287">
            <v>0</v>
          </cell>
          <cell r="BF287">
            <v>100</v>
          </cell>
          <cell r="BG287">
            <v>2.2170000000000001</v>
          </cell>
          <cell r="BH287">
            <v>24</v>
          </cell>
          <cell r="BI287">
            <v>90.76</v>
          </cell>
          <cell r="BJ287">
            <v>2.2200000000000002</v>
          </cell>
          <cell r="BL287" t="str">
            <v>PWVV16003</v>
          </cell>
          <cell r="BM287">
            <v>2.1669999999999998</v>
          </cell>
          <cell r="BN287">
            <v>0</v>
          </cell>
          <cell r="BO287">
            <v>100</v>
          </cell>
          <cell r="BP287">
            <v>2.1669999999999998</v>
          </cell>
          <cell r="BQ287">
            <v>24</v>
          </cell>
          <cell r="BR287">
            <v>90.97</v>
          </cell>
          <cell r="BS287">
            <v>2.17</v>
          </cell>
          <cell r="BU287" t="str">
            <v>PWVV16003</v>
          </cell>
          <cell r="BV287">
            <v>0</v>
          </cell>
          <cell r="BY287">
            <v>0</v>
          </cell>
          <cell r="BZ287">
            <v>11.967000000000001</v>
          </cell>
          <cell r="CA287">
            <v>100</v>
          </cell>
          <cell r="CB287">
            <v>0</v>
          </cell>
          <cell r="CD287" t="str">
            <v>PWVV16003</v>
          </cell>
          <cell r="CE287">
            <v>9.3670000000000009</v>
          </cell>
          <cell r="CF287">
            <v>0</v>
          </cell>
          <cell r="CG287">
            <v>100</v>
          </cell>
          <cell r="CH287">
            <v>9.3670000000000009</v>
          </cell>
          <cell r="CI287">
            <v>24</v>
          </cell>
          <cell r="CJ287">
            <v>60.97</v>
          </cell>
          <cell r="CK287">
            <v>0</v>
          </cell>
          <cell r="CM287" t="str">
            <v>PWVV16003</v>
          </cell>
          <cell r="CN287">
            <v>3.5</v>
          </cell>
          <cell r="CO287">
            <v>0</v>
          </cell>
          <cell r="CP287">
            <v>100</v>
          </cell>
          <cell r="CQ287">
            <v>3.5</v>
          </cell>
          <cell r="CR287">
            <v>24</v>
          </cell>
          <cell r="CS287">
            <v>85.42</v>
          </cell>
          <cell r="CT287">
            <v>3.5</v>
          </cell>
          <cell r="CV287" t="str">
            <v>PWVV16003</v>
          </cell>
          <cell r="CW287">
            <v>0</v>
          </cell>
          <cell r="CZ287">
            <v>0</v>
          </cell>
          <cell r="DA287">
            <v>24</v>
          </cell>
          <cell r="DB287">
            <v>100</v>
          </cell>
          <cell r="DC287">
            <v>0</v>
          </cell>
          <cell r="DE287" t="str">
            <v>PWVV16003</v>
          </cell>
          <cell r="DF287">
            <v>0</v>
          </cell>
          <cell r="DI287">
            <v>0</v>
          </cell>
          <cell r="DJ287">
            <v>24</v>
          </cell>
          <cell r="DK287">
            <v>100</v>
          </cell>
          <cell r="DL287">
            <v>0</v>
          </cell>
          <cell r="DN287" t="str">
            <v>PWVV16003</v>
          </cell>
          <cell r="DO287">
            <v>3.5840000000000001</v>
          </cell>
          <cell r="DP287">
            <v>0</v>
          </cell>
          <cell r="DQ287">
            <v>100</v>
          </cell>
          <cell r="DR287">
            <v>3.5840000000000001</v>
          </cell>
          <cell r="DS287">
            <v>24</v>
          </cell>
          <cell r="DT287">
            <v>85.07</v>
          </cell>
          <cell r="DU287">
            <v>1.79</v>
          </cell>
          <cell r="DW287" t="str">
            <v>PWVV16003</v>
          </cell>
          <cell r="DX287">
            <v>0</v>
          </cell>
          <cell r="EA287">
            <v>0</v>
          </cell>
          <cell r="EB287">
            <v>24</v>
          </cell>
          <cell r="EC287">
            <v>100</v>
          </cell>
          <cell r="ED287">
            <v>0</v>
          </cell>
          <cell r="EF287" t="str">
            <v>PWVV16003</v>
          </cell>
          <cell r="EG287">
            <v>11.25</v>
          </cell>
          <cell r="EH287">
            <v>0</v>
          </cell>
          <cell r="EI287">
            <v>100</v>
          </cell>
          <cell r="EJ287">
            <v>11.25</v>
          </cell>
          <cell r="EK287">
            <v>24</v>
          </cell>
          <cell r="EL287">
            <v>53.13</v>
          </cell>
          <cell r="EM287">
            <v>11.25</v>
          </cell>
          <cell r="EO287" t="str">
            <v>PWVV16003</v>
          </cell>
          <cell r="EP287">
            <v>3.5</v>
          </cell>
          <cell r="EQ287">
            <v>0</v>
          </cell>
          <cell r="ER287">
            <v>100</v>
          </cell>
          <cell r="ES287">
            <v>3.5</v>
          </cell>
          <cell r="ET287">
            <v>24</v>
          </cell>
          <cell r="EU287">
            <v>85.42</v>
          </cell>
          <cell r="EV287">
            <v>0</v>
          </cell>
          <cell r="EX287" t="str">
            <v>PWVV16003</v>
          </cell>
          <cell r="EY287">
            <v>24</v>
          </cell>
          <cell r="EZ287">
            <v>0</v>
          </cell>
          <cell r="FA287">
            <v>100</v>
          </cell>
          <cell r="FB287">
            <v>24</v>
          </cell>
          <cell r="FC287">
            <v>24</v>
          </cell>
          <cell r="FD287">
            <v>0</v>
          </cell>
          <cell r="FE287">
            <v>0</v>
          </cell>
          <cell r="FG287" t="str">
            <v>PWVV16003</v>
          </cell>
          <cell r="FH287">
            <v>24</v>
          </cell>
          <cell r="FI287">
            <v>0</v>
          </cell>
          <cell r="FJ287">
            <v>100</v>
          </cell>
          <cell r="FK287">
            <v>24</v>
          </cell>
          <cell r="FL287">
            <v>24</v>
          </cell>
          <cell r="FM287">
            <v>0</v>
          </cell>
          <cell r="FN287">
            <v>0</v>
          </cell>
          <cell r="FP287" t="str">
            <v>PWVV16003</v>
          </cell>
          <cell r="FQ287">
            <v>24</v>
          </cell>
          <cell r="FR287">
            <v>0</v>
          </cell>
          <cell r="FS287">
            <v>100</v>
          </cell>
          <cell r="FT287">
            <v>24</v>
          </cell>
          <cell r="FU287">
            <v>24</v>
          </cell>
          <cell r="FV287">
            <v>0</v>
          </cell>
          <cell r="FW287">
            <v>0</v>
          </cell>
          <cell r="FY287" t="str">
            <v>PWVV16003</v>
          </cell>
          <cell r="FZ287">
            <v>24</v>
          </cell>
          <cell r="GA287">
            <v>0</v>
          </cell>
          <cell r="GB287">
            <v>100</v>
          </cell>
          <cell r="GC287">
            <v>24</v>
          </cell>
          <cell r="GD287">
            <v>24</v>
          </cell>
          <cell r="GE287">
            <v>0</v>
          </cell>
          <cell r="GF287">
            <v>0</v>
          </cell>
          <cell r="GH287" t="str">
            <v>PWVV16003</v>
          </cell>
          <cell r="GI287">
            <v>24</v>
          </cell>
          <cell r="GJ287">
            <v>0</v>
          </cell>
          <cell r="GK287">
            <v>100</v>
          </cell>
          <cell r="GL287">
            <v>24</v>
          </cell>
          <cell r="GM287">
            <v>24</v>
          </cell>
          <cell r="GN287">
            <v>0</v>
          </cell>
          <cell r="GO287">
            <v>0</v>
          </cell>
          <cell r="GQ287" t="str">
            <v>PWVV16003</v>
          </cell>
          <cell r="GR287">
            <v>24</v>
          </cell>
          <cell r="GS287">
            <v>0</v>
          </cell>
          <cell r="GT287">
            <v>100</v>
          </cell>
          <cell r="GU287">
            <v>24</v>
          </cell>
          <cell r="GV287">
            <v>24</v>
          </cell>
          <cell r="GW287">
            <v>0</v>
          </cell>
          <cell r="GX287">
            <v>0</v>
          </cell>
          <cell r="GZ287" t="str">
            <v>PWVV16003</v>
          </cell>
          <cell r="HA287">
            <v>24</v>
          </cell>
          <cell r="HB287">
            <v>0</v>
          </cell>
          <cell r="HC287">
            <v>100</v>
          </cell>
          <cell r="HD287">
            <v>24</v>
          </cell>
          <cell r="HE287">
            <v>24</v>
          </cell>
          <cell r="HF287">
            <v>0</v>
          </cell>
          <cell r="HG287">
            <v>0</v>
          </cell>
          <cell r="HI287" t="str">
            <v>PWVV16003</v>
          </cell>
          <cell r="HJ287">
            <v>24</v>
          </cell>
          <cell r="HK287">
            <v>0</v>
          </cell>
          <cell r="HL287">
            <v>100</v>
          </cell>
          <cell r="HM287">
            <v>24</v>
          </cell>
          <cell r="HN287">
            <v>24</v>
          </cell>
          <cell r="HO287">
            <v>0</v>
          </cell>
          <cell r="HP287">
            <v>0</v>
          </cell>
          <cell r="HR287" t="str">
            <v>PWVV16003</v>
          </cell>
          <cell r="HS287">
            <v>24</v>
          </cell>
          <cell r="HT287">
            <v>0</v>
          </cell>
          <cell r="HU287">
            <v>100</v>
          </cell>
          <cell r="HV287">
            <v>24</v>
          </cell>
          <cell r="HW287">
            <v>24</v>
          </cell>
          <cell r="HX287">
            <v>0</v>
          </cell>
          <cell r="HY287">
            <v>0</v>
          </cell>
          <cell r="IA287" t="str">
            <v>PWVV16003</v>
          </cell>
          <cell r="IB287">
            <v>0</v>
          </cell>
          <cell r="IE287">
            <v>0</v>
          </cell>
          <cell r="IF287">
            <v>0</v>
          </cell>
          <cell r="IG287">
            <v>100</v>
          </cell>
          <cell r="IH287">
            <v>0</v>
          </cell>
          <cell r="IJ287" t="str">
            <v>PWVV16003</v>
          </cell>
          <cell r="IK287">
            <v>24</v>
          </cell>
          <cell r="IL287">
            <v>0</v>
          </cell>
          <cell r="IM287">
            <v>100</v>
          </cell>
          <cell r="IN287">
            <v>24</v>
          </cell>
          <cell r="IO287">
            <v>24</v>
          </cell>
          <cell r="IP287">
            <v>0</v>
          </cell>
          <cell r="IQ287">
            <v>0</v>
          </cell>
        </row>
        <row r="288">
          <cell r="A288" t="str">
            <v>PWVV16004</v>
          </cell>
          <cell r="B288">
            <v>1</v>
          </cell>
          <cell r="C288">
            <v>0</v>
          </cell>
          <cell r="D288">
            <v>100</v>
          </cell>
          <cell r="E288">
            <v>1</v>
          </cell>
          <cell r="F288">
            <v>24</v>
          </cell>
          <cell r="G288">
            <v>95.83</v>
          </cell>
          <cell r="H288">
            <v>1</v>
          </cell>
          <cell r="J288" t="str">
            <v>PWVV16004</v>
          </cell>
          <cell r="K288">
            <v>0.36699999999999999</v>
          </cell>
          <cell r="L288">
            <v>0</v>
          </cell>
          <cell r="M288">
            <v>100</v>
          </cell>
          <cell r="N288">
            <v>0.36699999999999999</v>
          </cell>
          <cell r="O288">
            <v>24</v>
          </cell>
          <cell r="P288">
            <v>98.47</v>
          </cell>
          <cell r="Q288">
            <v>0.37</v>
          </cell>
          <cell r="S288" t="str">
            <v>PWVV16004</v>
          </cell>
          <cell r="T288">
            <v>0</v>
          </cell>
          <cell r="W288">
            <v>0</v>
          </cell>
          <cell r="X288">
            <v>24</v>
          </cell>
          <cell r="Y288">
            <v>100</v>
          </cell>
          <cell r="Z288">
            <v>0</v>
          </cell>
          <cell r="AB288" t="str">
            <v>PWVV16004</v>
          </cell>
          <cell r="AC288">
            <v>0</v>
          </cell>
          <cell r="AF288">
            <v>0</v>
          </cell>
          <cell r="AG288">
            <v>24</v>
          </cell>
          <cell r="AH288">
            <v>100</v>
          </cell>
          <cell r="AI288">
            <v>0</v>
          </cell>
          <cell r="AK288" t="str">
            <v>PWVV16004</v>
          </cell>
          <cell r="AL288">
            <v>0</v>
          </cell>
          <cell r="AO288">
            <v>0</v>
          </cell>
          <cell r="AP288">
            <v>24</v>
          </cell>
          <cell r="AQ288">
            <v>100</v>
          </cell>
          <cell r="AR288">
            <v>0</v>
          </cell>
          <cell r="AT288" t="str">
            <v>PWVV16004</v>
          </cell>
          <cell r="AU288">
            <v>0</v>
          </cell>
          <cell r="AX288">
            <v>0</v>
          </cell>
          <cell r="AY288">
            <v>11.967000000000001</v>
          </cell>
          <cell r="AZ288">
            <v>100</v>
          </cell>
          <cell r="BA288">
            <v>0</v>
          </cell>
          <cell r="BC288" t="str">
            <v>PWVV16004</v>
          </cell>
          <cell r="BD288">
            <v>3.85</v>
          </cell>
          <cell r="BE288">
            <v>22.077999999999999</v>
          </cell>
          <cell r="BF288">
            <v>77.921999999999997</v>
          </cell>
          <cell r="BG288">
            <v>3.85</v>
          </cell>
          <cell r="BH288">
            <v>24</v>
          </cell>
          <cell r="BI288">
            <v>83.96</v>
          </cell>
          <cell r="BJ288">
            <v>1.93</v>
          </cell>
          <cell r="BL288" t="str">
            <v>PWVV16004</v>
          </cell>
          <cell r="BM288">
            <v>0</v>
          </cell>
          <cell r="BP288">
            <v>0</v>
          </cell>
          <cell r="BQ288">
            <v>24</v>
          </cell>
          <cell r="BR288">
            <v>100</v>
          </cell>
          <cell r="BS288">
            <v>0</v>
          </cell>
          <cell r="BU288" t="str">
            <v>PWVV16004</v>
          </cell>
          <cell r="BV288">
            <v>0</v>
          </cell>
          <cell r="BY288">
            <v>0</v>
          </cell>
          <cell r="BZ288">
            <v>11.967000000000001</v>
          </cell>
          <cell r="CA288">
            <v>100</v>
          </cell>
          <cell r="CB288">
            <v>0</v>
          </cell>
          <cell r="CD288" t="str">
            <v>PWVV16004</v>
          </cell>
          <cell r="CE288">
            <v>0</v>
          </cell>
          <cell r="CH288">
            <v>0</v>
          </cell>
          <cell r="CI288">
            <v>24</v>
          </cell>
          <cell r="CJ288">
            <v>100</v>
          </cell>
          <cell r="CK288">
            <v>0</v>
          </cell>
          <cell r="CM288" t="str">
            <v>PWVV16004</v>
          </cell>
          <cell r="CN288">
            <v>0</v>
          </cell>
          <cell r="CQ288">
            <v>0</v>
          </cell>
          <cell r="CR288">
            <v>24</v>
          </cell>
          <cell r="CS288">
            <v>100</v>
          </cell>
          <cell r="CT288">
            <v>0</v>
          </cell>
          <cell r="CV288" t="str">
            <v>PWVV16004</v>
          </cell>
          <cell r="CW288">
            <v>0</v>
          </cell>
          <cell r="CZ288">
            <v>0</v>
          </cell>
          <cell r="DA288">
            <v>24</v>
          </cell>
          <cell r="DB288">
            <v>100</v>
          </cell>
          <cell r="DC288">
            <v>0</v>
          </cell>
          <cell r="DE288" t="str">
            <v>PWVV16004</v>
          </cell>
          <cell r="DF288">
            <v>0</v>
          </cell>
          <cell r="DI288">
            <v>0</v>
          </cell>
          <cell r="DJ288">
            <v>24</v>
          </cell>
          <cell r="DK288">
            <v>100</v>
          </cell>
          <cell r="DL288">
            <v>0</v>
          </cell>
          <cell r="DN288" t="str">
            <v>PWVV16004</v>
          </cell>
          <cell r="DO288">
            <v>0</v>
          </cell>
          <cell r="DR288">
            <v>0</v>
          </cell>
          <cell r="DS288">
            <v>24</v>
          </cell>
          <cell r="DT288">
            <v>100</v>
          </cell>
          <cell r="DU288">
            <v>0</v>
          </cell>
          <cell r="DW288" t="str">
            <v>PWVV16004</v>
          </cell>
          <cell r="DX288">
            <v>0</v>
          </cell>
          <cell r="EA288">
            <v>0</v>
          </cell>
          <cell r="EB288">
            <v>24</v>
          </cell>
          <cell r="EC288">
            <v>100</v>
          </cell>
          <cell r="ED288">
            <v>0</v>
          </cell>
          <cell r="EF288" t="str">
            <v>PWVV16004</v>
          </cell>
          <cell r="EG288">
            <v>0</v>
          </cell>
          <cell r="EJ288">
            <v>0</v>
          </cell>
          <cell r="EK288">
            <v>24</v>
          </cell>
          <cell r="EL288">
            <v>100</v>
          </cell>
          <cell r="EM288">
            <v>0</v>
          </cell>
          <cell r="EO288" t="str">
            <v>PWVV16004</v>
          </cell>
          <cell r="EP288">
            <v>0</v>
          </cell>
          <cell r="ES288">
            <v>0</v>
          </cell>
          <cell r="ET288">
            <v>24</v>
          </cell>
          <cell r="EU288">
            <v>100</v>
          </cell>
          <cell r="EV288">
            <v>0</v>
          </cell>
          <cell r="EX288" t="str">
            <v>PWVV16004</v>
          </cell>
          <cell r="EY288">
            <v>0</v>
          </cell>
          <cell r="FB288">
            <v>0</v>
          </cell>
          <cell r="FC288">
            <v>24</v>
          </cell>
          <cell r="FD288">
            <v>100</v>
          </cell>
          <cell r="FE288">
            <v>0</v>
          </cell>
          <cell r="FG288" t="str">
            <v>PWVV16004</v>
          </cell>
          <cell r="FH288">
            <v>0</v>
          </cell>
          <cell r="FK288">
            <v>0</v>
          </cell>
          <cell r="FL288">
            <v>24</v>
          </cell>
          <cell r="FM288">
            <v>100</v>
          </cell>
          <cell r="FN288">
            <v>0</v>
          </cell>
          <cell r="FP288" t="str">
            <v>PWVV16004</v>
          </cell>
          <cell r="FQ288">
            <v>0</v>
          </cell>
          <cell r="FT288">
            <v>0</v>
          </cell>
          <cell r="FU288">
            <v>24</v>
          </cell>
          <cell r="FV288">
            <v>100</v>
          </cell>
          <cell r="FW288">
            <v>0</v>
          </cell>
          <cell r="FY288" t="str">
            <v>PWVV16004</v>
          </cell>
          <cell r="FZ288">
            <v>0</v>
          </cell>
          <cell r="GC288">
            <v>0</v>
          </cell>
          <cell r="GD288">
            <v>24</v>
          </cell>
          <cell r="GE288">
            <v>100</v>
          </cell>
          <cell r="GF288">
            <v>0</v>
          </cell>
          <cell r="GH288" t="str">
            <v>PWVV16004</v>
          </cell>
          <cell r="GI288">
            <v>0</v>
          </cell>
          <cell r="GL288">
            <v>0</v>
          </cell>
          <cell r="GM288">
            <v>24</v>
          </cell>
          <cell r="GN288">
            <v>100</v>
          </cell>
          <cell r="GO288">
            <v>0</v>
          </cell>
          <cell r="GQ288" t="str">
            <v>PWVV16004</v>
          </cell>
          <cell r="GR288">
            <v>0</v>
          </cell>
          <cell r="GU288">
            <v>0</v>
          </cell>
          <cell r="GV288">
            <v>24</v>
          </cell>
          <cell r="GW288">
            <v>100</v>
          </cell>
          <cell r="GX288">
            <v>0</v>
          </cell>
          <cell r="GZ288" t="str">
            <v>PWVV16004</v>
          </cell>
          <cell r="HA288">
            <v>0</v>
          </cell>
          <cell r="HD288">
            <v>0</v>
          </cell>
          <cell r="HE288">
            <v>24</v>
          </cell>
          <cell r="HF288">
            <v>100</v>
          </cell>
          <cell r="HG288">
            <v>0</v>
          </cell>
          <cell r="HI288" t="str">
            <v>PWVV16004</v>
          </cell>
          <cell r="HJ288">
            <v>0</v>
          </cell>
          <cell r="HM288">
            <v>0</v>
          </cell>
          <cell r="HN288">
            <v>24</v>
          </cell>
          <cell r="HO288">
            <v>100</v>
          </cell>
          <cell r="HP288">
            <v>0</v>
          </cell>
          <cell r="HR288" t="str">
            <v>PWVV16004</v>
          </cell>
          <cell r="HS288">
            <v>0</v>
          </cell>
          <cell r="HV288">
            <v>0</v>
          </cell>
          <cell r="HW288">
            <v>24</v>
          </cell>
          <cell r="HX288">
            <v>100</v>
          </cell>
          <cell r="HY288">
            <v>0</v>
          </cell>
          <cell r="IA288" t="str">
            <v>PWVV16004</v>
          </cell>
          <cell r="IB288">
            <v>0</v>
          </cell>
          <cell r="IE288">
            <v>0</v>
          </cell>
          <cell r="IF288">
            <v>24</v>
          </cell>
          <cell r="IG288">
            <v>100</v>
          </cell>
          <cell r="IH288">
            <v>0</v>
          </cell>
          <cell r="IJ288" t="str">
            <v>PWVV16004</v>
          </cell>
          <cell r="IK288">
            <v>0</v>
          </cell>
          <cell r="IN288">
            <v>0</v>
          </cell>
          <cell r="IO288">
            <v>24</v>
          </cell>
          <cell r="IP288">
            <v>100</v>
          </cell>
          <cell r="IQ288">
            <v>0</v>
          </cell>
        </row>
        <row r="289">
          <cell r="A289" t="str">
            <v>SDPT60004</v>
          </cell>
          <cell r="B289">
            <v>0</v>
          </cell>
          <cell r="E289">
            <v>0</v>
          </cell>
          <cell r="F289">
            <v>0</v>
          </cell>
          <cell r="G289">
            <v>100</v>
          </cell>
          <cell r="H289">
            <v>0</v>
          </cell>
          <cell r="J289" t="str">
            <v>SDPT60004</v>
          </cell>
          <cell r="K289">
            <v>0</v>
          </cell>
          <cell r="N289">
            <v>0</v>
          </cell>
          <cell r="O289">
            <v>0</v>
          </cell>
          <cell r="P289">
            <v>100</v>
          </cell>
          <cell r="Q289">
            <v>0</v>
          </cell>
          <cell r="S289" t="str">
            <v>SDPT60004</v>
          </cell>
          <cell r="T289">
            <v>0</v>
          </cell>
          <cell r="W289">
            <v>0</v>
          </cell>
          <cell r="X289">
            <v>0</v>
          </cell>
          <cell r="Y289">
            <v>100</v>
          </cell>
          <cell r="Z289">
            <v>0</v>
          </cell>
          <cell r="AB289" t="str">
            <v>SDPT60004</v>
          </cell>
          <cell r="AC289">
            <v>0</v>
          </cell>
          <cell r="AF289">
            <v>0</v>
          </cell>
          <cell r="AG289">
            <v>0</v>
          </cell>
          <cell r="AH289">
            <v>100</v>
          </cell>
          <cell r="AI289">
            <v>0</v>
          </cell>
          <cell r="AK289" t="str">
            <v>SDPT60004</v>
          </cell>
          <cell r="AL289">
            <v>0</v>
          </cell>
          <cell r="AO289">
            <v>0</v>
          </cell>
          <cell r="AP289">
            <v>0</v>
          </cell>
          <cell r="AQ289">
            <v>100</v>
          </cell>
          <cell r="AR289">
            <v>0</v>
          </cell>
          <cell r="AT289" t="str">
            <v>SDPT60004</v>
          </cell>
          <cell r="AU289">
            <v>0</v>
          </cell>
          <cell r="AX289">
            <v>0</v>
          </cell>
          <cell r="AY289">
            <v>0</v>
          </cell>
          <cell r="AZ289">
            <v>100</v>
          </cell>
          <cell r="BA289">
            <v>0</v>
          </cell>
          <cell r="BC289" t="str">
            <v>SDPT60004</v>
          </cell>
          <cell r="BD289">
            <v>0</v>
          </cell>
          <cell r="BG289">
            <v>0</v>
          </cell>
          <cell r="BH289">
            <v>0</v>
          </cell>
          <cell r="BI289">
            <v>100</v>
          </cell>
          <cell r="BJ289">
            <v>0</v>
          </cell>
          <cell r="BL289" t="str">
            <v>SDPT60004</v>
          </cell>
          <cell r="BM289">
            <v>0</v>
          </cell>
          <cell r="BP289">
            <v>0</v>
          </cell>
          <cell r="BQ289">
            <v>0</v>
          </cell>
          <cell r="BR289">
            <v>100</v>
          </cell>
          <cell r="BS289">
            <v>0</v>
          </cell>
          <cell r="BU289" t="str">
            <v>SDPT60004</v>
          </cell>
          <cell r="BV289">
            <v>0</v>
          </cell>
          <cell r="BY289">
            <v>0</v>
          </cell>
          <cell r="BZ289">
            <v>0</v>
          </cell>
          <cell r="CA289">
            <v>100</v>
          </cell>
          <cell r="CB289">
            <v>0</v>
          </cell>
          <cell r="CD289" t="str">
            <v>SDPT60004</v>
          </cell>
          <cell r="CE289">
            <v>0</v>
          </cell>
          <cell r="CH289">
            <v>0</v>
          </cell>
          <cell r="CI289">
            <v>0</v>
          </cell>
          <cell r="CJ289">
            <v>100</v>
          </cell>
          <cell r="CK289">
            <v>0</v>
          </cell>
          <cell r="CM289" t="str">
            <v>SDPT60004</v>
          </cell>
          <cell r="CN289">
            <v>0</v>
          </cell>
          <cell r="CQ289">
            <v>0</v>
          </cell>
          <cell r="CR289">
            <v>0</v>
          </cell>
          <cell r="CS289">
            <v>100</v>
          </cell>
          <cell r="CT289">
            <v>0</v>
          </cell>
          <cell r="CV289" t="str">
            <v>SDPT60004</v>
          </cell>
          <cell r="CW289">
            <v>0</v>
          </cell>
          <cell r="CZ289">
            <v>0</v>
          </cell>
          <cell r="DA289">
            <v>0</v>
          </cell>
          <cell r="DB289">
            <v>100</v>
          </cell>
          <cell r="DC289">
            <v>0</v>
          </cell>
          <cell r="DE289" t="str">
            <v>SDPT60004</v>
          </cell>
          <cell r="DF289">
            <v>0</v>
          </cell>
          <cell r="DI289">
            <v>0</v>
          </cell>
          <cell r="DJ289">
            <v>0</v>
          </cell>
          <cell r="DK289">
            <v>100</v>
          </cell>
          <cell r="DL289">
            <v>0</v>
          </cell>
          <cell r="DN289" t="str">
            <v>SDPT60004</v>
          </cell>
          <cell r="DO289">
            <v>0</v>
          </cell>
          <cell r="DR289">
            <v>0</v>
          </cell>
          <cell r="DS289">
            <v>0</v>
          </cell>
          <cell r="DT289">
            <v>100</v>
          </cell>
          <cell r="DU289">
            <v>0</v>
          </cell>
          <cell r="DW289" t="str">
            <v>SDPT60004</v>
          </cell>
          <cell r="DX289">
            <v>0</v>
          </cell>
          <cell r="EA289">
            <v>0</v>
          </cell>
          <cell r="EB289">
            <v>0</v>
          </cell>
          <cell r="EC289">
            <v>100</v>
          </cell>
          <cell r="ED289">
            <v>0</v>
          </cell>
          <cell r="EF289" t="str">
            <v>SDPT60004</v>
          </cell>
          <cell r="EG289">
            <v>0</v>
          </cell>
          <cell r="EJ289">
            <v>0</v>
          </cell>
          <cell r="EK289">
            <v>0</v>
          </cell>
          <cell r="EL289">
            <v>100</v>
          </cell>
          <cell r="EM289">
            <v>0</v>
          </cell>
          <cell r="EO289" t="str">
            <v>SDPT60004</v>
          </cell>
          <cell r="EP289">
            <v>0</v>
          </cell>
          <cell r="ES289">
            <v>0</v>
          </cell>
          <cell r="ET289">
            <v>0</v>
          </cell>
          <cell r="EU289">
            <v>100</v>
          </cell>
          <cell r="EV289">
            <v>0</v>
          </cell>
          <cell r="EX289" t="str">
            <v>SDPT60004</v>
          </cell>
          <cell r="EY289">
            <v>0</v>
          </cell>
          <cell r="FB289">
            <v>0</v>
          </cell>
          <cell r="FC289">
            <v>0</v>
          </cell>
          <cell r="FD289">
            <v>100</v>
          </cell>
          <cell r="FE289">
            <v>0</v>
          </cell>
          <cell r="FG289" t="str">
            <v>SDPT60004</v>
          </cell>
          <cell r="FH289">
            <v>0</v>
          </cell>
          <cell r="FK289">
            <v>0</v>
          </cell>
          <cell r="FL289">
            <v>0</v>
          </cell>
          <cell r="FM289">
            <v>100</v>
          </cell>
          <cell r="FN289">
            <v>0</v>
          </cell>
          <cell r="FP289" t="str">
            <v>SDPT60004</v>
          </cell>
          <cell r="FQ289">
            <v>0</v>
          </cell>
          <cell r="FT289">
            <v>0</v>
          </cell>
          <cell r="FU289">
            <v>0</v>
          </cell>
          <cell r="FV289">
            <v>100</v>
          </cell>
          <cell r="FW289">
            <v>0</v>
          </cell>
          <cell r="FY289" t="str">
            <v>SDPT60004</v>
          </cell>
          <cell r="FZ289">
            <v>0</v>
          </cell>
          <cell r="GC289">
            <v>0</v>
          </cell>
          <cell r="GD289">
            <v>0</v>
          </cell>
          <cell r="GE289">
            <v>100</v>
          </cell>
          <cell r="GF289">
            <v>0</v>
          </cell>
          <cell r="GH289" t="str">
            <v>SDPT60004</v>
          </cell>
          <cell r="GI289">
            <v>0</v>
          </cell>
          <cell r="GL289">
            <v>0</v>
          </cell>
          <cell r="GM289">
            <v>0</v>
          </cell>
          <cell r="GN289">
            <v>100</v>
          </cell>
          <cell r="GO289">
            <v>0</v>
          </cell>
          <cell r="GQ289" t="str">
            <v>SDPT60004</v>
          </cell>
          <cell r="GR289">
            <v>0</v>
          </cell>
          <cell r="GU289">
            <v>0</v>
          </cell>
          <cell r="GV289">
            <v>0</v>
          </cell>
          <cell r="GW289">
            <v>100</v>
          </cell>
          <cell r="GX289">
            <v>0</v>
          </cell>
          <cell r="GZ289" t="str">
            <v>SDPT60004</v>
          </cell>
          <cell r="HA289">
            <v>0</v>
          </cell>
          <cell r="HD289">
            <v>0</v>
          </cell>
          <cell r="HE289">
            <v>0</v>
          </cell>
          <cell r="HF289">
            <v>100</v>
          </cell>
          <cell r="HG289">
            <v>0</v>
          </cell>
          <cell r="HI289" t="str">
            <v>SDPT60004</v>
          </cell>
          <cell r="HJ289">
            <v>0</v>
          </cell>
          <cell r="HM289">
            <v>0</v>
          </cell>
          <cell r="HN289">
            <v>0</v>
          </cell>
          <cell r="HO289">
            <v>100</v>
          </cell>
          <cell r="HP289">
            <v>0</v>
          </cell>
          <cell r="HR289" t="str">
            <v>SDPT60004</v>
          </cell>
          <cell r="HS289">
            <v>0</v>
          </cell>
          <cell r="HV289">
            <v>0</v>
          </cell>
          <cell r="HW289">
            <v>0</v>
          </cell>
          <cell r="HX289">
            <v>100</v>
          </cell>
          <cell r="HY289">
            <v>0</v>
          </cell>
          <cell r="IA289" t="str">
            <v>SDPT60004</v>
          </cell>
          <cell r="IB289">
            <v>0</v>
          </cell>
          <cell r="IE289">
            <v>0</v>
          </cell>
          <cell r="IF289">
            <v>0</v>
          </cell>
          <cell r="IG289">
            <v>100</v>
          </cell>
          <cell r="IH289">
            <v>0</v>
          </cell>
          <cell r="IJ289" t="str">
            <v>SDPT60004</v>
          </cell>
          <cell r="IK289">
            <v>0</v>
          </cell>
          <cell r="IN289">
            <v>0</v>
          </cell>
          <cell r="IO289">
            <v>0</v>
          </cell>
          <cell r="IP289">
            <v>100</v>
          </cell>
          <cell r="IQ289">
            <v>0</v>
          </cell>
        </row>
        <row r="290">
          <cell r="A290" t="str">
            <v>SDPT60008</v>
          </cell>
          <cell r="B290">
            <v>0</v>
          </cell>
          <cell r="E290">
            <v>0</v>
          </cell>
          <cell r="F290">
            <v>0</v>
          </cell>
          <cell r="G290">
            <v>100</v>
          </cell>
          <cell r="H290">
            <v>0</v>
          </cell>
          <cell r="J290" t="str">
            <v>SDPT60008</v>
          </cell>
          <cell r="K290">
            <v>0</v>
          </cell>
          <cell r="N290">
            <v>0</v>
          </cell>
          <cell r="O290">
            <v>0</v>
          </cell>
          <cell r="P290">
            <v>100</v>
          </cell>
          <cell r="Q290">
            <v>0</v>
          </cell>
          <cell r="S290" t="str">
            <v>SDPT60008</v>
          </cell>
          <cell r="T290">
            <v>0</v>
          </cell>
          <cell r="W290">
            <v>0</v>
          </cell>
          <cell r="X290">
            <v>0</v>
          </cell>
          <cell r="Y290">
            <v>100</v>
          </cell>
          <cell r="Z290">
            <v>0</v>
          </cell>
          <cell r="AB290" t="str">
            <v>SDPT60008</v>
          </cell>
          <cell r="AC290">
            <v>0</v>
          </cell>
          <cell r="AF290">
            <v>0</v>
          </cell>
          <cell r="AG290">
            <v>0</v>
          </cell>
          <cell r="AH290">
            <v>100</v>
          </cell>
          <cell r="AI290">
            <v>0</v>
          </cell>
          <cell r="AK290" t="str">
            <v>SDPT60008</v>
          </cell>
          <cell r="AL290">
            <v>0</v>
          </cell>
          <cell r="AO290">
            <v>0</v>
          </cell>
          <cell r="AP290">
            <v>0</v>
          </cell>
          <cell r="AQ290">
            <v>100</v>
          </cell>
          <cell r="AR290">
            <v>0</v>
          </cell>
          <cell r="AT290" t="str">
            <v>SDPT60008</v>
          </cell>
          <cell r="AU290">
            <v>0</v>
          </cell>
          <cell r="AX290">
            <v>0</v>
          </cell>
          <cell r="AY290">
            <v>0</v>
          </cell>
          <cell r="AZ290">
            <v>100</v>
          </cell>
          <cell r="BA290">
            <v>0</v>
          </cell>
          <cell r="BC290" t="str">
            <v>SDPT60008</v>
          </cell>
          <cell r="BD290">
            <v>0</v>
          </cell>
          <cell r="BG290">
            <v>0</v>
          </cell>
          <cell r="BH290">
            <v>0</v>
          </cell>
          <cell r="BI290">
            <v>100</v>
          </cell>
          <cell r="BJ290">
            <v>0</v>
          </cell>
          <cell r="BL290" t="str">
            <v>SDPT60008</v>
          </cell>
          <cell r="BM290">
            <v>0</v>
          </cell>
          <cell r="BP290">
            <v>0</v>
          </cell>
          <cell r="BQ290">
            <v>0</v>
          </cell>
          <cell r="BR290">
            <v>100</v>
          </cell>
          <cell r="BS290">
            <v>0</v>
          </cell>
          <cell r="BU290" t="str">
            <v>SDPT60008</v>
          </cell>
          <cell r="BV290">
            <v>0</v>
          </cell>
          <cell r="BY290">
            <v>0</v>
          </cell>
          <cell r="BZ290">
            <v>0</v>
          </cell>
          <cell r="CA290">
            <v>100</v>
          </cell>
          <cell r="CB290">
            <v>0</v>
          </cell>
          <cell r="CD290" t="str">
            <v>SDPT60008</v>
          </cell>
          <cell r="CE290">
            <v>0</v>
          </cell>
          <cell r="CH290">
            <v>0</v>
          </cell>
          <cell r="CI290">
            <v>0</v>
          </cell>
          <cell r="CJ290">
            <v>100</v>
          </cell>
          <cell r="CK290">
            <v>0</v>
          </cell>
          <cell r="CM290" t="str">
            <v>SDPT60008</v>
          </cell>
          <cell r="CN290">
            <v>0</v>
          </cell>
          <cell r="CQ290">
            <v>0</v>
          </cell>
          <cell r="CR290">
            <v>0</v>
          </cell>
          <cell r="CS290">
            <v>100</v>
          </cell>
          <cell r="CT290">
            <v>0</v>
          </cell>
          <cell r="CV290" t="str">
            <v>SDPT60008</v>
          </cell>
          <cell r="CW290">
            <v>0</v>
          </cell>
          <cell r="CZ290">
            <v>0</v>
          </cell>
          <cell r="DA290">
            <v>0</v>
          </cell>
          <cell r="DB290">
            <v>100</v>
          </cell>
          <cell r="DC290">
            <v>0</v>
          </cell>
          <cell r="DE290" t="str">
            <v>SDPT60008</v>
          </cell>
          <cell r="DF290">
            <v>0</v>
          </cell>
          <cell r="DI290">
            <v>0</v>
          </cell>
          <cell r="DJ290">
            <v>0</v>
          </cell>
          <cell r="DK290">
            <v>100</v>
          </cell>
          <cell r="DL290">
            <v>0</v>
          </cell>
          <cell r="DN290" t="str">
            <v>SDPT60008</v>
          </cell>
          <cell r="DO290">
            <v>0</v>
          </cell>
          <cell r="DR290">
            <v>0</v>
          </cell>
          <cell r="DS290">
            <v>0</v>
          </cell>
          <cell r="DT290">
            <v>100</v>
          </cell>
          <cell r="DU290">
            <v>0</v>
          </cell>
          <cell r="DW290" t="str">
            <v>SDPT60008</v>
          </cell>
          <cell r="DX290">
            <v>0</v>
          </cell>
          <cell r="EA290">
            <v>0</v>
          </cell>
          <cell r="EB290">
            <v>0</v>
          </cell>
          <cell r="EC290">
            <v>100</v>
          </cell>
          <cell r="ED290">
            <v>0</v>
          </cell>
          <cell r="EF290" t="str">
            <v>SDPT60008</v>
          </cell>
          <cell r="EG290">
            <v>0</v>
          </cell>
          <cell r="EJ290">
            <v>0</v>
          </cell>
          <cell r="EK290">
            <v>0</v>
          </cell>
          <cell r="EL290">
            <v>100</v>
          </cell>
          <cell r="EM290">
            <v>0</v>
          </cell>
          <cell r="EO290" t="str">
            <v>SDPT60008</v>
          </cell>
          <cell r="EP290">
            <v>0</v>
          </cell>
          <cell r="ES290">
            <v>0</v>
          </cell>
          <cell r="ET290">
            <v>0</v>
          </cell>
          <cell r="EU290">
            <v>100</v>
          </cell>
          <cell r="EV290">
            <v>0</v>
          </cell>
          <cell r="EX290" t="str">
            <v>SDPT60008</v>
          </cell>
          <cell r="EY290">
            <v>0</v>
          </cell>
          <cell r="FB290">
            <v>0</v>
          </cell>
          <cell r="FC290">
            <v>0</v>
          </cell>
          <cell r="FD290">
            <v>100</v>
          </cell>
          <cell r="FE290">
            <v>0</v>
          </cell>
          <cell r="FG290" t="str">
            <v>SDPT60008</v>
          </cell>
          <cell r="FH290">
            <v>0</v>
          </cell>
          <cell r="FK290">
            <v>0</v>
          </cell>
          <cell r="FL290">
            <v>0</v>
          </cell>
          <cell r="FM290">
            <v>100</v>
          </cell>
          <cell r="FN290">
            <v>0</v>
          </cell>
          <cell r="FP290" t="str">
            <v>SDPT60008</v>
          </cell>
          <cell r="FQ290">
            <v>0</v>
          </cell>
          <cell r="FT290">
            <v>0</v>
          </cell>
          <cell r="FU290">
            <v>0</v>
          </cell>
          <cell r="FV290">
            <v>100</v>
          </cell>
          <cell r="FW290">
            <v>0</v>
          </cell>
          <cell r="FY290" t="str">
            <v>SDPT60008</v>
          </cell>
          <cell r="FZ290">
            <v>0</v>
          </cell>
          <cell r="GC290">
            <v>0</v>
          </cell>
          <cell r="GD290">
            <v>0</v>
          </cell>
          <cell r="GE290">
            <v>100</v>
          </cell>
          <cell r="GF290">
            <v>0</v>
          </cell>
          <cell r="GH290" t="str">
            <v>SDPT60008</v>
          </cell>
          <cell r="GI290">
            <v>0</v>
          </cell>
          <cell r="GL290">
            <v>0</v>
          </cell>
          <cell r="GM290">
            <v>0</v>
          </cell>
          <cell r="GN290">
            <v>100</v>
          </cell>
          <cell r="GO290">
            <v>0</v>
          </cell>
          <cell r="GQ290" t="str">
            <v>SDPT60008</v>
          </cell>
          <cell r="GR290">
            <v>0</v>
          </cell>
          <cell r="GU290">
            <v>0</v>
          </cell>
          <cell r="GV290">
            <v>0</v>
          </cell>
          <cell r="GW290">
            <v>100</v>
          </cell>
          <cell r="GX290">
            <v>0</v>
          </cell>
          <cell r="GZ290" t="str">
            <v>SDPT60008</v>
          </cell>
          <cell r="HA290">
            <v>0</v>
          </cell>
          <cell r="HD290">
            <v>0</v>
          </cell>
          <cell r="HE290">
            <v>0</v>
          </cell>
          <cell r="HF290">
            <v>100</v>
          </cell>
          <cell r="HG290">
            <v>0</v>
          </cell>
          <cell r="HI290" t="str">
            <v>SDPT60008</v>
          </cell>
          <cell r="HJ290">
            <v>0</v>
          </cell>
          <cell r="HM290">
            <v>0</v>
          </cell>
          <cell r="HN290">
            <v>0</v>
          </cell>
          <cell r="HO290">
            <v>100</v>
          </cell>
          <cell r="HP290">
            <v>0</v>
          </cell>
          <cell r="HR290" t="str">
            <v>SDPT60008</v>
          </cell>
          <cell r="HS290">
            <v>0</v>
          </cell>
          <cell r="HV290">
            <v>0</v>
          </cell>
          <cell r="HW290">
            <v>0</v>
          </cell>
          <cell r="HX290">
            <v>100</v>
          </cell>
          <cell r="HY290">
            <v>0</v>
          </cell>
          <cell r="IA290" t="str">
            <v>SDPT60008</v>
          </cell>
          <cell r="IB290">
            <v>0</v>
          </cell>
          <cell r="IE290">
            <v>0</v>
          </cell>
          <cell r="IF290">
            <v>0</v>
          </cell>
          <cell r="IG290">
            <v>100</v>
          </cell>
          <cell r="IH290">
            <v>0</v>
          </cell>
          <cell r="IJ290" t="str">
            <v>SDPT60008</v>
          </cell>
          <cell r="IK290">
            <v>0</v>
          </cell>
          <cell r="IN290">
            <v>0</v>
          </cell>
          <cell r="IO290">
            <v>0</v>
          </cell>
          <cell r="IP290">
            <v>100</v>
          </cell>
          <cell r="IQ290">
            <v>0</v>
          </cell>
        </row>
        <row r="291">
          <cell r="A291" t="str">
            <v>SDPT60010</v>
          </cell>
          <cell r="B291">
            <v>0</v>
          </cell>
          <cell r="E291">
            <v>0</v>
          </cell>
          <cell r="F291">
            <v>0</v>
          </cell>
          <cell r="G291">
            <v>100</v>
          </cell>
          <cell r="H291">
            <v>0</v>
          </cell>
          <cell r="J291" t="str">
            <v>SDPT60010</v>
          </cell>
          <cell r="K291">
            <v>0</v>
          </cell>
          <cell r="N291">
            <v>0</v>
          </cell>
          <cell r="O291">
            <v>0</v>
          </cell>
          <cell r="P291">
            <v>100</v>
          </cell>
          <cell r="Q291">
            <v>0</v>
          </cell>
          <cell r="S291" t="str">
            <v>SDPT60010</v>
          </cell>
          <cell r="T291">
            <v>0</v>
          </cell>
          <cell r="W291">
            <v>0</v>
          </cell>
          <cell r="X291">
            <v>0</v>
          </cell>
          <cell r="Y291">
            <v>100</v>
          </cell>
          <cell r="Z291">
            <v>0</v>
          </cell>
          <cell r="AB291" t="str">
            <v>SDPT60010</v>
          </cell>
          <cell r="AC291">
            <v>0</v>
          </cell>
          <cell r="AF291">
            <v>0</v>
          </cell>
          <cell r="AG291">
            <v>0</v>
          </cell>
          <cell r="AH291">
            <v>100</v>
          </cell>
          <cell r="AI291">
            <v>0</v>
          </cell>
          <cell r="AK291" t="str">
            <v>SDPT60010</v>
          </cell>
          <cell r="AL291">
            <v>0</v>
          </cell>
          <cell r="AO291">
            <v>0</v>
          </cell>
          <cell r="AP291">
            <v>0</v>
          </cell>
          <cell r="AQ291">
            <v>100</v>
          </cell>
          <cell r="AR291">
            <v>0</v>
          </cell>
          <cell r="AT291" t="str">
            <v>SDPT60010</v>
          </cell>
          <cell r="AU291">
            <v>0</v>
          </cell>
          <cell r="AX291">
            <v>0</v>
          </cell>
          <cell r="AY291">
            <v>0</v>
          </cell>
          <cell r="AZ291">
            <v>100</v>
          </cell>
          <cell r="BA291">
            <v>0</v>
          </cell>
          <cell r="BC291" t="str">
            <v>SDPT60010</v>
          </cell>
          <cell r="BD291">
            <v>0</v>
          </cell>
          <cell r="BG291">
            <v>0</v>
          </cell>
          <cell r="BH291">
            <v>0</v>
          </cell>
          <cell r="BI291">
            <v>100</v>
          </cell>
          <cell r="BJ291">
            <v>0</v>
          </cell>
          <cell r="BL291" t="str">
            <v>SDPT60010</v>
          </cell>
          <cell r="BM291">
            <v>0</v>
          </cell>
          <cell r="BP291">
            <v>0</v>
          </cell>
          <cell r="BQ291">
            <v>0</v>
          </cell>
          <cell r="BR291">
            <v>100</v>
          </cell>
          <cell r="BS291">
            <v>0</v>
          </cell>
          <cell r="BU291" t="str">
            <v>SDPT60010</v>
          </cell>
          <cell r="BV291">
            <v>0</v>
          </cell>
          <cell r="BY291">
            <v>0</v>
          </cell>
          <cell r="BZ291">
            <v>0</v>
          </cell>
          <cell r="CA291">
            <v>100</v>
          </cell>
          <cell r="CB291">
            <v>0</v>
          </cell>
          <cell r="CD291" t="str">
            <v>SDPT60010</v>
          </cell>
          <cell r="CE291">
            <v>0</v>
          </cell>
          <cell r="CH291">
            <v>0</v>
          </cell>
          <cell r="CI291">
            <v>0</v>
          </cell>
          <cell r="CJ291">
            <v>100</v>
          </cell>
          <cell r="CK291">
            <v>0</v>
          </cell>
          <cell r="CM291" t="str">
            <v>SDPT60010</v>
          </cell>
          <cell r="CN291">
            <v>0</v>
          </cell>
          <cell r="CQ291">
            <v>0</v>
          </cell>
          <cell r="CR291">
            <v>0</v>
          </cell>
          <cell r="CS291">
            <v>100</v>
          </cell>
          <cell r="CT291">
            <v>0</v>
          </cell>
          <cell r="CV291" t="str">
            <v>SDPT60010</v>
          </cell>
          <cell r="CW291">
            <v>0</v>
          </cell>
          <cell r="CZ291">
            <v>0</v>
          </cell>
          <cell r="DA291">
            <v>0</v>
          </cell>
          <cell r="DB291">
            <v>100</v>
          </cell>
          <cell r="DC291">
            <v>0</v>
          </cell>
          <cell r="DE291" t="str">
            <v>SDPT60010</v>
          </cell>
          <cell r="DF291">
            <v>0</v>
          </cell>
          <cell r="DI291">
            <v>0</v>
          </cell>
          <cell r="DJ291">
            <v>0</v>
          </cell>
          <cell r="DK291">
            <v>100</v>
          </cell>
          <cell r="DL291">
            <v>0</v>
          </cell>
          <cell r="DN291" t="str">
            <v>SDPT60010</v>
          </cell>
          <cell r="DO291">
            <v>0</v>
          </cell>
          <cell r="DR291">
            <v>0</v>
          </cell>
          <cell r="DS291">
            <v>0</v>
          </cell>
          <cell r="DT291">
            <v>100</v>
          </cell>
          <cell r="DU291">
            <v>0</v>
          </cell>
          <cell r="DW291" t="str">
            <v>SDPT60010</v>
          </cell>
          <cell r="DX291">
            <v>0</v>
          </cell>
          <cell r="EA291">
            <v>0</v>
          </cell>
          <cell r="EB291">
            <v>0</v>
          </cell>
          <cell r="EC291">
            <v>100</v>
          </cell>
          <cell r="ED291">
            <v>0</v>
          </cell>
          <cell r="EF291" t="str">
            <v>SDPT60010</v>
          </cell>
          <cell r="EG291">
            <v>0</v>
          </cell>
          <cell r="EJ291">
            <v>0</v>
          </cell>
          <cell r="EK291">
            <v>0</v>
          </cell>
          <cell r="EL291">
            <v>100</v>
          </cell>
          <cell r="EM291">
            <v>0</v>
          </cell>
          <cell r="EO291" t="str">
            <v>SDPT60010</v>
          </cell>
          <cell r="EP291">
            <v>0</v>
          </cell>
          <cell r="ES291">
            <v>0</v>
          </cell>
          <cell r="ET291">
            <v>0</v>
          </cell>
          <cell r="EU291">
            <v>100</v>
          </cell>
          <cell r="EV291">
            <v>0</v>
          </cell>
          <cell r="EX291" t="str">
            <v>SDPT60010</v>
          </cell>
          <cell r="EY291">
            <v>0</v>
          </cell>
          <cell r="FB291">
            <v>0</v>
          </cell>
          <cell r="FC291">
            <v>0</v>
          </cell>
          <cell r="FD291">
            <v>100</v>
          </cell>
          <cell r="FE291">
            <v>0</v>
          </cell>
          <cell r="FG291" t="str">
            <v>SDPT60010</v>
          </cell>
          <cell r="FH291">
            <v>0</v>
          </cell>
          <cell r="FK291">
            <v>0</v>
          </cell>
          <cell r="FL291">
            <v>0</v>
          </cell>
          <cell r="FM291">
            <v>100</v>
          </cell>
          <cell r="FN291">
            <v>0</v>
          </cell>
          <cell r="FP291" t="str">
            <v>SDPT60010</v>
          </cell>
          <cell r="FQ291">
            <v>0</v>
          </cell>
          <cell r="FT291">
            <v>0</v>
          </cell>
          <cell r="FU291">
            <v>0</v>
          </cell>
          <cell r="FV291">
            <v>100</v>
          </cell>
          <cell r="FW291">
            <v>0</v>
          </cell>
          <cell r="FY291" t="str">
            <v>SDPT60010</v>
          </cell>
          <cell r="FZ291">
            <v>0</v>
          </cell>
          <cell r="GC291">
            <v>0</v>
          </cell>
          <cell r="GD291">
            <v>0</v>
          </cell>
          <cell r="GE291">
            <v>100</v>
          </cell>
          <cell r="GF291">
            <v>0</v>
          </cell>
          <cell r="GH291" t="str">
            <v>SDPT60010</v>
          </cell>
          <cell r="GI291">
            <v>0</v>
          </cell>
          <cell r="GL291">
            <v>0</v>
          </cell>
          <cell r="GM291">
            <v>0</v>
          </cell>
          <cell r="GN291">
            <v>100</v>
          </cell>
          <cell r="GO291">
            <v>0</v>
          </cell>
          <cell r="GQ291" t="str">
            <v>SDPT60010</v>
          </cell>
          <cell r="GR291">
            <v>0</v>
          </cell>
          <cell r="GU291">
            <v>0</v>
          </cell>
          <cell r="GV291">
            <v>0</v>
          </cell>
          <cell r="GW291">
            <v>100</v>
          </cell>
          <cell r="GX291">
            <v>0</v>
          </cell>
          <cell r="GZ291" t="str">
            <v>SDPT60010</v>
          </cell>
          <cell r="HA291">
            <v>0</v>
          </cell>
          <cell r="HD291">
            <v>0</v>
          </cell>
          <cell r="HE291">
            <v>0</v>
          </cell>
          <cell r="HF291">
            <v>100</v>
          </cell>
          <cell r="HG291">
            <v>0</v>
          </cell>
          <cell r="HI291" t="str">
            <v>SDPT60010</v>
          </cell>
          <cell r="HJ291">
            <v>0</v>
          </cell>
          <cell r="HM291">
            <v>0</v>
          </cell>
          <cell r="HN291">
            <v>0</v>
          </cell>
          <cell r="HO291">
            <v>100</v>
          </cell>
          <cell r="HP291">
            <v>0</v>
          </cell>
          <cell r="HR291" t="str">
            <v>SDPT60010</v>
          </cell>
          <cell r="HS291">
            <v>0</v>
          </cell>
          <cell r="HV291">
            <v>0</v>
          </cell>
          <cell r="HW291">
            <v>0</v>
          </cell>
          <cell r="HX291">
            <v>100</v>
          </cell>
          <cell r="HY291">
            <v>0</v>
          </cell>
          <cell r="IA291" t="str">
            <v>SDPT60010</v>
          </cell>
          <cell r="IB291">
            <v>0</v>
          </cell>
          <cell r="IE291">
            <v>0</v>
          </cell>
          <cell r="IF291">
            <v>0</v>
          </cell>
          <cell r="IG291">
            <v>100</v>
          </cell>
          <cell r="IH291">
            <v>0</v>
          </cell>
          <cell r="IJ291" t="str">
            <v>SDPT60010</v>
          </cell>
          <cell r="IK291">
            <v>0</v>
          </cell>
          <cell r="IN291">
            <v>0</v>
          </cell>
          <cell r="IO291">
            <v>0</v>
          </cell>
          <cell r="IP291">
            <v>100</v>
          </cell>
          <cell r="IQ291">
            <v>0</v>
          </cell>
        </row>
        <row r="292">
          <cell r="A292" t="str">
            <v>SDPT60011</v>
          </cell>
          <cell r="B292">
            <v>0</v>
          </cell>
          <cell r="E292">
            <v>0</v>
          </cell>
          <cell r="F292">
            <v>0</v>
          </cell>
          <cell r="G292">
            <v>100</v>
          </cell>
          <cell r="H292">
            <v>0</v>
          </cell>
          <cell r="J292" t="str">
            <v>SDPT60011</v>
          </cell>
          <cell r="K292">
            <v>0</v>
          </cell>
          <cell r="N292">
            <v>0</v>
          </cell>
          <cell r="O292">
            <v>0</v>
          </cell>
          <cell r="P292">
            <v>100</v>
          </cell>
          <cell r="Q292">
            <v>0</v>
          </cell>
          <cell r="S292" t="str">
            <v>SDPT60011</v>
          </cell>
          <cell r="T292">
            <v>0</v>
          </cell>
          <cell r="W292">
            <v>0</v>
          </cell>
          <cell r="X292">
            <v>0</v>
          </cell>
          <cell r="Y292">
            <v>100</v>
          </cell>
          <cell r="Z292">
            <v>0</v>
          </cell>
          <cell r="AB292" t="str">
            <v>SDPT60011</v>
          </cell>
          <cell r="AC292">
            <v>0</v>
          </cell>
          <cell r="AF292">
            <v>0</v>
          </cell>
          <cell r="AG292">
            <v>0</v>
          </cell>
          <cell r="AH292">
            <v>100</v>
          </cell>
          <cell r="AI292">
            <v>0</v>
          </cell>
          <cell r="AK292" t="str">
            <v>SDPT60011</v>
          </cell>
          <cell r="AL292">
            <v>0</v>
          </cell>
          <cell r="AO292">
            <v>0</v>
          </cell>
          <cell r="AP292">
            <v>0</v>
          </cell>
          <cell r="AQ292">
            <v>100</v>
          </cell>
          <cell r="AR292">
            <v>0</v>
          </cell>
          <cell r="AT292" t="str">
            <v>SDPT60011</v>
          </cell>
          <cell r="AU292">
            <v>0</v>
          </cell>
          <cell r="AX292">
            <v>0</v>
          </cell>
          <cell r="AY292">
            <v>0</v>
          </cell>
          <cell r="AZ292">
            <v>100</v>
          </cell>
          <cell r="BA292">
            <v>0</v>
          </cell>
          <cell r="BC292" t="str">
            <v>SDPT60011</v>
          </cell>
          <cell r="BD292">
            <v>0</v>
          </cell>
          <cell r="BG292">
            <v>0</v>
          </cell>
          <cell r="BH292">
            <v>0</v>
          </cell>
          <cell r="BI292">
            <v>100</v>
          </cell>
          <cell r="BJ292">
            <v>0</v>
          </cell>
          <cell r="BL292" t="str">
            <v>SDPT60011</v>
          </cell>
          <cell r="BM292">
            <v>0</v>
          </cell>
          <cell r="BP292">
            <v>0</v>
          </cell>
          <cell r="BQ292">
            <v>0</v>
          </cell>
          <cell r="BR292">
            <v>100</v>
          </cell>
          <cell r="BS292">
            <v>0</v>
          </cell>
          <cell r="BU292" t="str">
            <v>SDPT60011</v>
          </cell>
          <cell r="BV292">
            <v>0</v>
          </cell>
          <cell r="BY292">
            <v>0</v>
          </cell>
          <cell r="BZ292">
            <v>0</v>
          </cell>
          <cell r="CA292">
            <v>100</v>
          </cell>
          <cell r="CB292">
            <v>0</v>
          </cell>
          <cell r="CD292" t="str">
            <v>SDPT60011</v>
          </cell>
          <cell r="CE292">
            <v>0</v>
          </cell>
          <cell r="CH292">
            <v>0</v>
          </cell>
          <cell r="CI292">
            <v>0</v>
          </cell>
          <cell r="CJ292">
            <v>100</v>
          </cell>
          <cell r="CK292">
            <v>0</v>
          </cell>
          <cell r="CM292" t="str">
            <v>SDPT60011</v>
          </cell>
          <cell r="CN292">
            <v>0</v>
          </cell>
          <cell r="CQ292">
            <v>0</v>
          </cell>
          <cell r="CR292">
            <v>0</v>
          </cell>
          <cell r="CS292">
            <v>100</v>
          </cell>
          <cell r="CT292">
            <v>0</v>
          </cell>
          <cell r="CV292" t="str">
            <v>SDPT60011</v>
          </cell>
          <cell r="CW292">
            <v>0</v>
          </cell>
          <cell r="CZ292">
            <v>0</v>
          </cell>
          <cell r="DA292">
            <v>0</v>
          </cell>
          <cell r="DB292">
            <v>100</v>
          </cell>
          <cell r="DC292">
            <v>0</v>
          </cell>
          <cell r="DE292" t="str">
            <v>SDPT60011</v>
          </cell>
          <cell r="DF292">
            <v>0</v>
          </cell>
          <cell r="DI292">
            <v>0</v>
          </cell>
          <cell r="DJ292">
            <v>0</v>
          </cell>
          <cell r="DK292">
            <v>100</v>
          </cell>
          <cell r="DL292">
            <v>0</v>
          </cell>
          <cell r="DN292" t="str">
            <v>SDPT60011</v>
          </cell>
          <cell r="DO292">
            <v>0</v>
          </cell>
          <cell r="DR292">
            <v>0</v>
          </cell>
          <cell r="DS292">
            <v>0</v>
          </cell>
          <cell r="DT292">
            <v>100</v>
          </cell>
          <cell r="DU292">
            <v>0</v>
          </cell>
          <cell r="DW292" t="str">
            <v>SDPT60011</v>
          </cell>
          <cell r="DX292">
            <v>0</v>
          </cell>
          <cell r="EA292">
            <v>0</v>
          </cell>
          <cell r="EB292">
            <v>0</v>
          </cell>
          <cell r="EC292">
            <v>100</v>
          </cell>
          <cell r="ED292">
            <v>0</v>
          </cell>
          <cell r="EF292" t="str">
            <v>SDPT60011</v>
          </cell>
          <cell r="EG292">
            <v>0</v>
          </cell>
          <cell r="EJ292">
            <v>0</v>
          </cell>
          <cell r="EK292">
            <v>0</v>
          </cell>
          <cell r="EL292">
            <v>100</v>
          </cell>
          <cell r="EM292">
            <v>0</v>
          </cell>
          <cell r="EO292" t="str">
            <v>SDPT60011</v>
          </cell>
          <cell r="EP292">
            <v>0</v>
          </cell>
          <cell r="ES292">
            <v>0</v>
          </cell>
          <cell r="ET292">
            <v>0</v>
          </cell>
          <cell r="EU292">
            <v>100</v>
          </cell>
          <cell r="EV292">
            <v>0</v>
          </cell>
          <cell r="EX292" t="str">
            <v>SDPT60011</v>
          </cell>
          <cell r="EY292">
            <v>0</v>
          </cell>
          <cell r="FB292">
            <v>0</v>
          </cell>
          <cell r="FC292">
            <v>0</v>
          </cell>
          <cell r="FD292">
            <v>100</v>
          </cell>
          <cell r="FE292">
            <v>0</v>
          </cell>
          <cell r="FG292" t="str">
            <v>SDPT60011</v>
          </cell>
          <cell r="FH292">
            <v>0</v>
          </cell>
          <cell r="FK292">
            <v>0</v>
          </cell>
          <cell r="FL292">
            <v>0</v>
          </cell>
          <cell r="FM292">
            <v>100</v>
          </cell>
          <cell r="FN292">
            <v>0</v>
          </cell>
          <cell r="FP292" t="str">
            <v>SDPT60011</v>
          </cell>
          <cell r="FQ292">
            <v>0</v>
          </cell>
          <cell r="FT292">
            <v>0</v>
          </cell>
          <cell r="FU292">
            <v>0</v>
          </cell>
          <cell r="FV292">
            <v>100</v>
          </cell>
          <cell r="FW292">
            <v>0</v>
          </cell>
          <cell r="FY292" t="str">
            <v>SDPT60011</v>
          </cell>
          <cell r="FZ292">
            <v>0</v>
          </cell>
          <cell r="GC292">
            <v>0</v>
          </cell>
          <cell r="GD292">
            <v>0</v>
          </cell>
          <cell r="GE292">
            <v>100</v>
          </cell>
          <cell r="GF292">
            <v>0</v>
          </cell>
          <cell r="GH292" t="str">
            <v>SDPT60011</v>
          </cell>
          <cell r="GI292">
            <v>0</v>
          </cell>
          <cell r="GL292">
            <v>0</v>
          </cell>
          <cell r="GM292">
            <v>0</v>
          </cell>
          <cell r="GN292">
            <v>100</v>
          </cell>
          <cell r="GO292">
            <v>0</v>
          </cell>
          <cell r="GQ292" t="str">
            <v>SDPT60011</v>
          </cell>
          <cell r="GR292">
            <v>0</v>
          </cell>
          <cell r="GU292">
            <v>0</v>
          </cell>
          <cell r="GV292">
            <v>0</v>
          </cell>
          <cell r="GW292">
            <v>100</v>
          </cell>
          <cell r="GX292">
            <v>0</v>
          </cell>
          <cell r="GZ292" t="str">
            <v>SDPT60011</v>
          </cell>
          <cell r="HA292">
            <v>0</v>
          </cell>
          <cell r="HD292">
            <v>0</v>
          </cell>
          <cell r="HE292">
            <v>0</v>
          </cell>
          <cell r="HF292">
            <v>100</v>
          </cell>
          <cell r="HG292">
            <v>0</v>
          </cell>
          <cell r="HI292" t="str">
            <v>SDPT60011</v>
          </cell>
          <cell r="HJ292">
            <v>0</v>
          </cell>
          <cell r="HM292">
            <v>0</v>
          </cell>
          <cell r="HN292">
            <v>0</v>
          </cell>
          <cell r="HO292">
            <v>100</v>
          </cell>
          <cell r="HP292">
            <v>0</v>
          </cell>
          <cell r="HR292" t="str">
            <v>SDPT60011</v>
          </cell>
          <cell r="HS292">
            <v>0</v>
          </cell>
          <cell r="HV292">
            <v>0</v>
          </cell>
          <cell r="HW292">
            <v>0</v>
          </cell>
          <cell r="HX292">
            <v>100</v>
          </cell>
          <cell r="HY292">
            <v>0</v>
          </cell>
          <cell r="IA292" t="str">
            <v>SDPT60011</v>
          </cell>
          <cell r="IB292">
            <v>0</v>
          </cell>
          <cell r="IE292">
            <v>0</v>
          </cell>
          <cell r="IF292">
            <v>0</v>
          </cell>
          <cell r="IG292">
            <v>100</v>
          </cell>
          <cell r="IH292">
            <v>0</v>
          </cell>
          <cell r="IJ292" t="str">
            <v>SDPT60011</v>
          </cell>
          <cell r="IK292">
            <v>0</v>
          </cell>
          <cell r="IN292">
            <v>0</v>
          </cell>
          <cell r="IO292">
            <v>0</v>
          </cell>
          <cell r="IP292">
            <v>100</v>
          </cell>
          <cell r="IQ292">
            <v>0</v>
          </cell>
        </row>
        <row r="293">
          <cell r="A293" t="str">
            <v>SDPT60012</v>
          </cell>
          <cell r="B293">
            <v>0</v>
          </cell>
          <cell r="E293">
            <v>0</v>
          </cell>
          <cell r="F293">
            <v>0</v>
          </cell>
          <cell r="G293">
            <v>100</v>
          </cell>
          <cell r="H293">
            <v>0</v>
          </cell>
          <cell r="J293" t="str">
            <v>SDPT60012</v>
          </cell>
          <cell r="K293">
            <v>0</v>
          </cell>
          <cell r="N293">
            <v>0</v>
          </cell>
          <cell r="O293">
            <v>0</v>
          </cell>
          <cell r="P293">
            <v>100</v>
          </cell>
          <cell r="Q293">
            <v>0</v>
          </cell>
          <cell r="S293" t="str">
            <v>SDPT60012</v>
          </cell>
          <cell r="T293">
            <v>0</v>
          </cell>
          <cell r="W293">
            <v>0</v>
          </cell>
          <cell r="X293">
            <v>0</v>
          </cell>
          <cell r="Y293">
            <v>100</v>
          </cell>
          <cell r="Z293">
            <v>0</v>
          </cell>
          <cell r="AB293" t="str">
            <v>SDPT60012</v>
          </cell>
          <cell r="AC293">
            <v>0</v>
          </cell>
          <cell r="AF293">
            <v>0</v>
          </cell>
          <cell r="AG293">
            <v>0</v>
          </cell>
          <cell r="AH293">
            <v>100</v>
          </cell>
          <cell r="AI293">
            <v>0</v>
          </cell>
          <cell r="AK293" t="str">
            <v>SDPT60012</v>
          </cell>
          <cell r="AL293">
            <v>0</v>
          </cell>
          <cell r="AO293">
            <v>0</v>
          </cell>
          <cell r="AP293">
            <v>0</v>
          </cell>
          <cell r="AQ293">
            <v>100</v>
          </cell>
          <cell r="AR293">
            <v>0</v>
          </cell>
          <cell r="AT293" t="str">
            <v>SDPT60012</v>
          </cell>
          <cell r="AU293">
            <v>0</v>
          </cell>
          <cell r="AX293">
            <v>0</v>
          </cell>
          <cell r="AY293">
            <v>0</v>
          </cell>
          <cell r="AZ293">
            <v>100</v>
          </cell>
          <cell r="BA293">
            <v>0</v>
          </cell>
          <cell r="BC293" t="str">
            <v>SDPT60012</v>
          </cell>
          <cell r="BD293">
            <v>0</v>
          </cell>
          <cell r="BG293">
            <v>0</v>
          </cell>
          <cell r="BH293">
            <v>0</v>
          </cell>
          <cell r="BI293">
            <v>100</v>
          </cell>
          <cell r="BJ293">
            <v>0</v>
          </cell>
          <cell r="BL293" t="str">
            <v>SDPT60012</v>
          </cell>
          <cell r="BM293">
            <v>0</v>
          </cell>
          <cell r="BP293">
            <v>0</v>
          </cell>
          <cell r="BQ293">
            <v>0</v>
          </cell>
          <cell r="BR293">
            <v>100</v>
          </cell>
          <cell r="BS293">
            <v>0</v>
          </cell>
          <cell r="BU293" t="str">
            <v>SDPT60012</v>
          </cell>
          <cell r="BV293">
            <v>0</v>
          </cell>
          <cell r="BY293">
            <v>0</v>
          </cell>
          <cell r="BZ293">
            <v>0</v>
          </cell>
          <cell r="CA293">
            <v>100</v>
          </cell>
          <cell r="CB293">
            <v>0</v>
          </cell>
          <cell r="CD293" t="str">
            <v>SDPT60012</v>
          </cell>
          <cell r="CE293">
            <v>0</v>
          </cell>
          <cell r="CH293">
            <v>0</v>
          </cell>
          <cell r="CI293">
            <v>0</v>
          </cell>
          <cell r="CJ293">
            <v>100</v>
          </cell>
          <cell r="CK293">
            <v>0</v>
          </cell>
          <cell r="CM293" t="str">
            <v>SDPT60012</v>
          </cell>
          <cell r="CN293">
            <v>0</v>
          </cell>
          <cell r="CQ293">
            <v>0</v>
          </cell>
          <cell r="CR293">
            <v>0</v>
          </cell>
          <cell r="CS293">
            <v>100</v>
          </cell>
          <cell r="CT293">
            <v>0</v>
          </cell>
          <cell r="CV293" t="str">
            <v>SDPT60012</v>
          </cell>
          <cell r="CW293">
            <v>0</v>
          </cell>
          <cell r="CZ293">
            <v>0</v>
          </cell>
          <cell r="DA293">
            <v>0</v>
          </cell>
          <cell r="DB293">
            <v>100</v>
          </cell>
          <cell r="DC293">
            <v>0</v>
          </cell>
          <cell r="DE293" t="str">
            <v>SDPT60012</v>
          </cell>
          <cell r="DF293">
            <v>0</v>
          </cell>
          <cell r="DI293">
            <v>0</v>
          </cell>
          <cell r="DJ293">
            <v>0</v>
          </cell>
          <cell r="DK293">
            <v>100</v>
          </cell>
          <cell r="DL293">
            <v>0</v>
          </cell>
          <cell r="DN293" t="str">
            <v>SDPT60012</v>
          </cell>
          <cell r="DO293">
            <v>0</v>
          </cell>
          <cell r="DR293">
            <v>0</v>
          </cell>
          <cell r="DS293">
            <v>0</v>
          </cell>
          <cell r="DT293">
            <v>100</v>
          </cell>
          <cell r="DU293">
            <v>0</v>
          </cell>
          <cell r="DW293" t="str">
            <v>SDPT60012</v>
          </cell>
          <cell r="DX293">
            <v>0</v>
          </cell>
          <cell r="EA293">
            <v>0</v>
          </cell>
          <cell r="EB293">
            <v>0</v>
          </cell>
          <cell r="EC293">
            <v>100</v>
          </cell>
          <cell r="ED293">
            <v>0</v>
          </cell>
          <cell r="EF293" t="str">
            <v>SDPT60012</v>
          </cell>
          <cell r="EG293">
            <v>0</v>
          </cell>
          <cell r="EJ293">
            <v>0</v>
          </cell>
          <cell r="EK293">
            <v>0</v>
          </cell>
          <cell r="EL293">
            <v>100</v>
          </cell>
          <cell r="EM293">
            <v>0</v>
          </cell>
          <cell r="EO293" t="str">
            <v>SDPT60012</v>
          </cell>
          <cell r="EP293">
            <v>0</v>
          </cell>
          <cell r="ES293">
            <v>0</v>
          </cell>
          <cell r="ET293">
            <v>0</v>
          </cell>
          <cell r="EU293">
            <v>100</v>
          </cell>
          <cell r="EV293">
            <v>0</v>
          </cell>
          <cell r="EX293" t="str">
            <v>SDPT60012</v>
          </cell>
          <cell r="EY293">
            <v>0</v>
          </cell>
          <cell r="FB293">
            <v>0</v>
          </cell>
          <cell r="FC293">
            <v>0</v>
          </cell>
          <cell r="FD293">
            <v>100</v>
          </cell>
          <cell r="FE293">
            <v>0</v>
          </cell>
          <cell r="FG293" t="str">
            <v>SDPT60012</v>
          </cell>
          <cell r="FH293">
            <v>0</v>
          </cell>
          <cell r="FK293">
            <v>0</v>
          </cell>
          <cell r="FL293">
            <v>0</v>
          </cell>
          <cell r="FM293">
            <v>100</v>
          </cell>
          <cell r="FN293">
            <v>0</v>
          </cell>
          <cell r="FP293" t="str">
            <v>SDPT60012</v>
          </cell>
          <cell r="FQ293">
            <v>0</v>
          </cell>
          <cell r="FT293">
            <v>0</v>
          </cell>
          <cell r="FU293">
            <v>0</v>
          </cell>
          <cell r="FV293">
            <v>100</v>
          </cell>
          <cell r="FW293">
            <v>0</v>
          </cell>
          <cell r="FY293" t="str">
            <v>SDPT60012</v>
          </cell>
          <cell r="FZ293">
            <v>0</v>
          </cell>
          <cell r="GC293">
            <v>0</v>
          </cell>
          <cell r="GD293">
            <v>0</v>
          </cell>
          <cell r="GE293">
            <v>100</v>
          </cell>
          <cell r="GF293">
            <v>0</v>
          </cell>
          <cell r="GH293" t="str">
            <v>SDPT60012</v>
          </cell>
          <cell r="GI293">
            <v>0</v>
          </cell>
          <cell r="GL293">
            <v>0</v>
          </cell>
          <cell r="GM293">
            <v>0</v>
          </cell>
          <cell r="GN293">
            <v>100</v>
          </cell>
          <cell r="GO293">
            <v>0</v>
          </cell>
          <cell r="GQ293" t="str">
            <v>SDPT60012</v>
          </cell>
          <cell r="GR293">
            <v>0</v>
          </cell>
          <cell r="GU293">
            <v>0</v>
          </cell>
          <cell r="GV293">
            <v>0</v>
          </cell>
          <cell r="GW293">
            <v>100</v>
          </cell>
          <cell r="GX293">
            <v>0</v>
          </cell>
          <cell r="GZ293" t="str">
            <v>SDPT60012</v>
          </cell>
          <cell r="HA293">
            <v>0</v>
          </cell>
          <cell r="HD293">
            <v>0</v>
          </cell>
          <cell r="HE293">
            <v>0</v>
          </cell>
          <cell r="HF293">
            <v>100</v>
          </cell>
          <cell r="HG293">
            <v>0</v>
          </cell>
          <cell r="HI293" t="str">
            <v>SDPT60012</v>
          </cell>
          <cell r="HJ293">
            <v>0</v>
          </cell>
          <cell r="HM293">
            <v>0</v>
          </cell>
          <cell r="HN293">
            <v>0</v>
          </cell>
          <cell r="HO293">
            <v>100</v>
          </cell>
          <cell r="HP293">
            <v>0</v>
          </cell>
          <cell r="HR293" t="str">
            <v>SDPT60012</v>
          </cell>
          <cell r="HS293">
            <v>0</v>
          </cell>
          <cell r="HV293">
            <v>0</v>
          </cell>
          <cell r="HW293">
            <v>0</v>
          </cell>
          <cell r="HX293">
            <v>100</v>
          </cell>
          <cell r="HY293">
            <v>0</v>
          </cell>
          <cell r="IA293" t="str">
            <v>SDPT60012</v>
          </cell>
          <cell r="IB293">
            <v>0</v>
          </cell>
          <cell r="IE293">
            <v>0</v>
          </cell>
          <cell r="IF293">
            <v>0</v>
          </cell>
          <cell r="IG293">
            <v>100</v>
          </cell>
          <cell r="IH293">
            <v>0</v>
          </cell>
          <cell r="IJ293" t="str">
            <v>SDPT60012</v>
          </cell>
          <cell r="IK293">
            <v>0</v>
          </cell>
          <cell r="IN293">
            <v>0</v>
          </cell>
          <cell r="IO293">
            <v>0</v>
          </cell>
          <cell r="IP293">
            <v>100</v>
          </cell>
          <cell r="IQ293">
            <v>0</v>
          </cell>
        </row>
        <row r="294">
          <cell r="A294" t="str">
            <v>SDPT60014</v>
          </cell>
          <cell r="B294">
            <v>0</v>
          </cell>
          <cell r="E294">
            <v>0</v>
          </cell>
          <cell r="F294">
            <v>0</v>
          </cell>
          <cell r="G294">
            <v>100</v>
          </cell>
          <cell r="H294">
            <v>0</v>
          </cell>
          <cell r="J294" t="str">
            <v>SDPT60014</v>
          </cell>
          <cell r="K294">
            <v>0</v>
          </cell>
          <cell r="N294">
            <v>0</v>
          </cell>
          <cell r="O294">
            <v>0</v>
          </cell>
          <cell r="P294">
            <v>100</v>
          </cell>
          <cell r="Q294">
            <v>0</v>
          </cell>
          <cell r="S294" t="str">
            <v>SDPT60014</v>
          </cell>
          <cell r="T294">
            <v>0</v>
          </cell>
          <cell r="W294">
            <v>0</v>
          </cell>
          <cell r="X294">
            <v>0</v>
          </cell>
          <cell r="Y294">
            <v>100</v>
          </cell>
          <cell r="Z294">
            <v>0</v>
          </cell>
          <cell r="AB294" t="str">
            <v>SDPT60014</v>
          </cell>
          <cell r="AC294">
            <v>0</v>
          </cell>
          <cell r="AF294">
            <v>0</v>
          </cell>
          <cell r="AG294">
            <v>0</v>
          </cell>
          <cell r="AH294">
            <v>100</v>
          </cell>
          <cell r="AI294">
            <v>0</v>
          </cell>
          <cell r="AK294" t="str">
            <v>SDPT60014</v>
          </cell>
          <cell r="AL294">
            <v>0</v>
          </cell>
          <cell r="AO294">
            <v>0</v>
          </cell>
          <cell r="AP294">
            <v>0</v>
          </cell>
          <cell r="AQ294">
            <v>100</v>
          </cell>
          <cell r="AR294">
            <v>0</v>
          </cell>
          <cell r="AT294" t="str">
            <v>SDPT60014</v>
          </cell>
          <cell r="AU294">
            <v>0</v>
          </cell>
          <cell r="AX294">
            <v>0</v>
          </cell>
          <cell r="AY294">
            <v>0</v>
          </cell>
          <cell r="AZ294">
            <v>100</v>
          </cell>
          <cell r="BA294">
            <v>0</v>
          </cell>
          <cell r="BC294" t="str">
            <v>SDPT60014</v>
          </cell>
          <cell r="BD294">
            <v>0</v>
          </cell>
          <cell r="BG294">
            <v>0</v>
          </cell>
          <cell r="BH294">
            <v>0</v>
          </cell>
          <cell r="BI294">
            <v>100</v>
          </cell>
          <cell r="BJ294">
            <v>0</v>
          </cell>
          <cell r="BL294" t="str">
            <v>SDPT60014</v>
          </cell>
          <cell r="BM294">
            <v>0</v>
          </cell>
          <cell r="BP294">
            <v>0</v>
          </cell>
          <cell r="BQ294">
            <v>0</v>
          </cell>
          <cell r="BR294">
            <v>100</v>
          </cell>
          <cell r="BS294">
            <v>0</v>
          </cell>
          <cell r="BU294" t="str">
            <v>SDPT60014</v>
          </cell>
          <cell r="BV294">
            <v>0</v>
          </cell>
          <cell r="BY294">
            <v>0</v>
          </cell>
          <cell r="BZ294">
            <v>0</v>
          </cell>
          <cell r="CA294">
            <v>100</v>
          </cell>
          <cell r="CB294">
            <v>0</v>
          </cell>
          <cell r="CD294" t="str">
            <v>SDPT60014</v>
          </cell>
          <cell r="CE294">
            <v>0</v>
          </cell>
          <cell r="CH294">
            <v>0</v>
          </cell>
          <cell r="CI294">
            <v>0</v>
          </cell>
          <cell r="CJ294">
            <v>100</v>
          </cell>
          <cell r="CK294">
            <v>0</v>
          </cell>
          <cell r="CM294" t="str">
            <v>SDPT60014</v>
          </cell>
          <cell r="CN294">
            <v>0</v>
          </cell>
          <cell r="CQ294">
            <v>0</v>
          </cell>
          <cell r="CR294">
            <v>0</v>
          </cell>
          <cell r="CS294">
            <v>100</v>
          </cell>
          <cell r="CT294">
            <v>0</v>
          </cell>
          <cell r="CV294" t="str">
            <v>SDPT60014</v>
          </cell>
          <cell r="CW294">
            <v>0</v>
          </cell>
          <cell r="CZ294">
            <v>0</v>
          </cell>
          <cell r="DA294">
            <v>0</v>
          </cell>
          <cell r="DB294">
            <v>100</v>
          </cell>
          <cell r="DC294">
            <v>0</v>
          </cell>
          <cell r="DE294" t="str">
            <v>SDPT60014</v>
          </cell>
          <cell r="DF294">
            <v>0</v>
          </cell>
          <cell r="DI294">
            <v>0</v>
          </cell>
          <cell r="DJ294">
            <v>0</v>
          </cell>
          <cell r="DK294">
            <v>100</v>
          </cell>
          <cell r="DL294">
            <v>0</v>
          </cell>
          <cell r="DN294" t="str">
            <v>SDPT60014</v>
          </cell>
          <cell r="DO294">
            <v>0</v>
          </cell>
          <cell r="DR294">
            <v>0</v>
          </cell>
          <cell r="DS294">
            <v>0</v>
          </cell>
          <cell r="DT294">
            <v>100</v>
          </cell>
          <cell r="DU294">
            <v>0</v>
          </cell>
          <cell r="DW294" t="str">
            <v>SDPT60014</v>
          </cell>
          <cell r="DX294">
            <v>0</v>
          </cell>
          <cell r="EA294">
            <v>0</v>
          </cell>
          <cell r="EB294">
            <v>0</v>
          </cell>
          <cell r="EC294">
            <v>100</v>
          </cell>
          <cell r="ED294">
            <v>0</v>
          </cell>
          <cell r="EF294" t="str">
            <v>SDPT60014</v>
          </cell>
          <cell r="EG294">
            <v>0</v>
          </cell>
          <cell r="EJ294">
            <v>0</v>
          </cell>
          <cell r="EK294">
            <v>0</v>
          </cell>
          <cell r="EL294">
            <v>100</v>
          </cell>
          <cell r="EM294">
            <v>0</v>
          </cell>
          <cell r="EO294" t="str">
            <v>SDPT60014</v>
          </cell>
          <cell r="EP294">
            <v>0</v>
          </cell>
          <cell r="ES294">
            <v>0</v>
          </cell>
          <cell r="ET294">
            <v>0</v>
          </cell>
          <cell r="EU294">
            <v>100</v>
          </cell>
          <cell r="EV294">
            <v>0</v>
          </cell>
          <cell r="EX294" t="str">
            <v>SDPT60014</v>
          </cell>
          <cell r="EY294">
            <v>0</v>
          </cell>
          <cell r="FB294">
            <v>0</v>
          </cell>
          <cell r="FC294">
            <v>0</v>
          </cell>
          <cell r="FD294">
            <v>100</v>
          </cell>
          <cell r="FE294">
            <v>0</v>
          </cell>
          <cell r="FG294" t="str">
            <v>SDPT60014</v>
          </cell>
          <cell r="FH294">
            <v>0</v>
          </cell>
          <cell r="FK294">
            <v>0</v>
          </cell>
          <cell r="FL294">
            <v>0</v>
          </cell>
          <cell r="FM294">
            <v>100</v>
          </cell>
          <cell r="FN294">
            <v>0</v>
          </cell>
          <cell r="FP294" t="str">
            <v>SDPT60014</v>
          </cell>
          <cell r="FQ294">
            <v>0</v>
          </cell>
          <cell r="FT294">
            <v>0</v>
          </cell>
          <cell r="FU294">
            <v>0</v>
          </cell>
          <cell r="FV294">
            <v>100</v>
          </cell>
          <cell r="FW294">
            <v>0</v>
          </cell>
          <cell r="FY294" t="str">
            <v>SDPT60014</v>
          </cell>
          <cell r="FZ294">
            <v>0</v>
          </cell>
          <cell r="GC294">
            <v>0</v>
          </cell>
          <cell r="GD294">
            <v>0</v>
          </cell>
          <cell r="GE294">
            <v>100</v>
          </cell>
          <cell r="GF294">
            <v>0</v>
          </cell>
          <cell r="GH294" t="str">
            <v>SDPT60014</v>
          </cell>
          <cell r="GI294">
            <v>0</v>
          </cell>
          <cell r="GL294">
            <v>0</v>
          </cell>
          <cell r="GM294">
            <v>0</v>
          </cell>
          <cell r="GN294">
            <v>100</v>
          </cell>
          <cell r="GO294">
            <v>0</v>
          </cell>
          <cell r="GQ294" t="str">
            <v>SDPT60014</v>
          </cell>
          <cell r="GR294">
            <v>0</v>
          </cell>
          <cell r="GU294">
            <v>0</v>
          </cell>
          <cell r="GV294">
            <v>0</v>
          </cell>
          <cell r="GW294">
            <v>100</v>
          </cell>
          <cell r="GX294">
            <v>0</v>
          </cell>
          <cell r="GZ294" t="str">
            <v>SDPT60014</v>
          </cell>
          <cell r="HA294">
            <v>0</v>
          </cell>
          <cell r="HD294">
            <v>0</v>
          </cell>
          <cell r="HE294">
            <v>0</v>
          </cell>
          <cell r="HF294">
            <v>100</v>
          </cell>
          <cell r="HG294">
            <v>0</v>
          </cell>
          <cell r="HI294" t="str">
            <v>SDPT60014</v>
          </cell>
          <cell r="HJ294">
            <v>0</v>
          </cell>
          <cell r="HM294">
            <v>0</v>
          </cell>
          <cell r="HN294">
            <v>0</v>
          </cell>
          <cell r="HO294">
            <v>100</v>
          </cell>
          <cell r="HP294">
            <v>0</v>
          </cell>
          <cell r="HR294" t="str">
            <v>SDPT60014</v>
          </cell>
          <cell r="HS294">
            <v>0</v>
          </cell>
          <cell r="HV294">
            <v>0</v>
          </cell>
          <cell r="HW294">
            <v>0</v>
          </cell>
          <cell r="HX294">
            <v>100</v>
          </cell>
          <cell r="HY294">
            <v>0</v>
          </cell>
          <cell r="IA294" t="str">
            <v>SDPT60014</v>
          </cell>
          <cell r="IB294">
            <v>0</v>
          </cell>
          <cell r="IE294">
            <v>0</v>
          </cell>
          <cell r="IF294">
            <v>0</v>
          </cell>
          <cell r="IG294">
            <v>100</v>
          </cell>
          <cell r="IH294">
            <v>0</v>
          </cell>
          <cell r="IJ294" t="str">
            <v>SDPT60014</v>
          </cell>
          <cell r="IK294">
            <v>0</v>
          </cell>
          <cell r="IN294">
            <v>0</v>
          </cell>
          <cell r="IO294">
            <v>0</v>
          </cell>
          <cell r="IP294">
            <v>100</v>
          </cell>
          <cell r="IQ294">
            <v>0</v>
          </cell>
        </row>
        <row r="295">
          <cell r="A295" t="str">
            <v>SDPT60016</v>
          </cell>
          <cell r="B295">
            <v>0</v>
          </cell>
          <cell r="E295">
            <v>0</v>
          </cell>
          <cell r="F295">
            <v>0</v>
          </cell>
          <cell r="G295">
            <v>100</v>
          </cell>
          <cell r="H295">
            <v>0</v>
          </cell>
          <cell r="J295" t="str">
            <v>SDPT60016</v>
          </cell>
          <cell r="K295">
            <v>0</v>
          </cell>
          <cell r="N295">
            <v>0</v>
          </cell>
          <cell r="O295">
            <v>0</v>
          </cell>
          <cell r="P295">
            <v>100</v>
          </cell>
          <cell r="Q295">
            <v>0</v>
          </cell>
          <cell r="S295" t="str">
            <v>SDPT60016</v>
          </cell>
          <cell r="T295">
            <v>0</v>
          </cell>
          <cell r="W295">
            <v>0</v>
          </cell>
          <cell r="X295">
            <v>0</v>
          </cell>
          <cell r="Y295">
            <v>100</v>
          </cell>
          <cell r="Z295">
            <v>0</v>
          </cell>
          <cell r="AB295" t="str">
            <v>SDPT60016</v>
          </cell>
          <cell r="AC295">
            <v>0</v>
          </cell>
          <cell r="AF295">
            <v>0</v>
          </cell>
          <cell r="AG295">
            <v>0</v>
          </cell>
          <cell r="AH295">
            <v>100</v>
          </cell>
          <cell r="AI295">
            <v>0</v>
          </cell>
          <cell r="AK295" t="str">
            <v>SDPT60016</v>
          </cell>
          <cell r="AL295">
            <v>0</v>
          </cell>
          <cell r="AO295">
            <v>0</v>
          </cell>
          <cell r="AP295">
            <v>0</v>
          </cell>
          <cell r="AQ295">
            <v>100</v>
          </cell>
          <cell r="AR295">
            <v>0</v>
          </cell>
          <cell r="AT295" t="str">
            <v>SDPT60016</v>
          </cell>
          <cell r="AU295">
            <v>0</v>
          </cell>
          <cell r="AX295">
            <v>0</v>
          </cell>
          <cell r="AY295">
            <v>0</v>
          </cell>
          <cell r="AZ295">
            <v>100</v>
          </cell>
          <cell r="BA295">
            <v>0</v>
          </cell>
          <cell r="BC295" t="str">
            <v>SDPT60016</v>
          </cell>
          <cell r="BD295">
            <v>0</v>
          </cell>
          <cell r="BG295">
            <v>0</v>
          </cell>
          <cell r="BH295">
            <v>0</v>
          </cell>
          <cell r="BI295">
            <v>100</v>
          </cell>
          <cell r="BJ295">
            <v>0</v>
          </cell>
          <cell r="BL295" t="str">
            <v>SDPT60016</v>
          </cell>
          <cell r="BM295">
            <v>0</v>
          </cell>
          <cell r="BP295">
            <v>0</v>
          </cell>
          <cell r="BQ295">
            <v>0</v>
          </cell>
          <cell r="BR295">
            <v>100</v>
          </cell>
          <cell r="BS295">
            <v>0</v>
          </cell>
          <cell r="BU295" t="str">
            <v>SDPT60016</v>
          </cell>
          <cell r="BV295">
            <v>0</v>
          </cell>
          <cell r="BY295">
            <v>0</v>
          </cell>
          <cell r="BZ295">
            <v>0</v>
          </cell>
          <cell r="CA295">
            <v>100</v>
          </cell>
          <cell r="CB295">
            <v>0</v>
          </cell>
          <cell r="CD295" t="str">
            <v>SDPT60016</v>
          </cell>
          <cell r="CE295">
            <v>0</v>
          </cell>
          <cell r="CH295">
            <v>0</v>
          </cell>
          <cell r="CI295">
            <v>0</v>
          </cell>
          <cell r="CJ295">
            <v>100</v>
          </cell>
          <cell r="CK295">
            <v>0</v>
          </cell>
          <cell r="CM295" t="str">
            <v>SDPT60016</v>
          </cell>
          <cell r="CN295">
            <v>0</v>
          </cell>
          <cell r="CQ295">
            <v>0</v>
          </cell>
          <cell r="CR295">
            <v>0</v>
          </cell>
          <cell r="CS295">
            <v>100</v>
          </cell>
          <cell r="CT295">
            <v>0</v>
          </cell>
          <cell r="CV295" t="str">
            <v>SDPT60016</v>
          </cell>
          <cell r="CW295">
            <v>0</v>
          </cell>
          <cell r="CZ295">
            <v>0</v>
          </cell>
          <cell r="DA295">
            <v>0</v>
          </cell>
          <cell r="DB295">
            <v>100</v>
          </cell>
          <cell r="DC295">
            <v>0</v>
          </cell>
          <cell r="DE295" t="str">
            <v>SDPT60016</v>
          </cell>
          <cell r="DF295">
            <v>0</v>
          </cell>
          <cell r="DI295">
            <v>0</v>
          </cell>
          <cell r="DJ295">
            <v>0</v>
          </cell>
          <cell r="DK295">
            <v>100</v>
          </cell>
          <cell r="DL295">
            <v>0</v>
          </cell>
          <cell r="DN295" t="str">
            <v>SDPT60016</v>
          </cell>
          <cell r="DO295">
            <v>0</v>
          </cell>
          <cell r="DR295">
            <v>0</v>
          </cell>
          <cell r="DS295">
            <v>0</v>
          </cell>
          <cell r="DT295">
            <v>100</v>
          </cell>
          <cell r="DU295">
            <v>0</v>
          </cell>
          <cell r="DW295" t="str">
            <v>SDPT60016</v>
          </cell>
          <cell r="DX295">
            <v>0</v>
          </cell>
          <cell r="EA295">
            <v>0</v>
          </cell>
          <cell r="EB295">
            <v>0</v>
          </cell>
          <cell r="EC295">
            <v>100</v>
          </cell>
          <cell r="ED295">
            <v>0</v>
          </cell>
          <cell r="EF295" t="str">
            <v>SDPT60016</v>
          </cell>
          <cell r="EG295">
            <v>0</v>
          </cell>
          <cell r="EJ295">
            <v>0</v>
          </cell>
          <cell r="EK295">
            <v>0</v>
          </cell>
          <cell r="EL295">
            <v>100</v>
          </cell>
          <cell r="EM295">
            <v>0</v>
          </cell>
          <cell r="EO295" t="str">
            <v>SDPT60016</v>
          </cell>
          <cell r="EP295">
            <v>0</v>
          </cell>
          <cell r="ES295">
            <v>0</v>
          </cell>
          <cell r="ET295">
            <v>0</v>
          </cell>
          <cell r="EU295">
            <v>100</v>
          </cell>
          <cell r="EV295">
            <v>0</v>
          </cell>
          <cell r="EX295" t="str">
            <v>SDPT60016</v>
          </cell>
          <cell r="EY295">
            <v>0</v>
          </cell>
          <cell r="FB295">
            <v>0</v>
          </cell>
          <cell r="FC295">
            <v>0</v>
          </cell>
          <cell r="FD295">
            <v>100</v>
          </cell>
          <cell r="FE295">
            <v>0</v>
          </cell>
          <cell r="FG295" t="str">
            <v>SDPT60016</v>
          </cell>
          <cell r="FH295">
            <v>0</v>
          </cell>
          <cell r="FK295">
            <v>0</v>
          </cell>
          <cell r="FL295">
            <v>0</v>
          </cell>
          <cell r="FM295">
            <v>100</v>
          </cell>
          <cell r="FN295">
            <v>0</v>
          </cell>
          <cell r="FP295" t="str">
            <v>SDPT60016</v>
          </cell>
          <cell r="FQ295">
            <v>0</v>
          </cell>
          <cell r="FT295">
            <v>0</v>
          </cell>
          <cell r="FU295">
            <v>0</v>
          </cell>
          <cell r="FV295">
            <v>100</v>
          </cell>
          <cell r="FW295">
            <v>0</v>
          </cell>
          <cell r="FY295" t="str">
            <v>SDPT60016</v>
          </cell>
          <cell r="FZ295">
            <v>0</v>
          </cell>
          <cell r="GC295">
            <v>0</v>
          </cell>
          <cell r="GD295">
            <v>0</v>
          </cell>
          <cell r="GE295">
            <v>100</v>
          </cell>
          <cell r="GF295">
            <v>0</v>
          </cell>
          <cell r="GH295" t="str">
            <v>SDPT60016</v>
          </cell>
          <cell r="GI295">
            <v>0</v>
          </cell>
          <cell r="GL295">
            <v>0</v>
          </cell>
          <cell r="GM295">
            <v>0</v>
          </cell>
          <cell r="GN295">
            <v>100</v>
          </cell>
          <cell r="GO295">
            <v>0</v>
          </cell>
          <cell r="GQ295" t="str">
            <v>SDPT60016</v>
          </cell>
          <cell r="GR295">
            <v>0</v>
          </cell>
          <cell r="GU295">
            <v>0</v>
          </cell>
          <cell r="GV295">
            <v>0</v>
          </cell>
          <cell r="GW295">
            <v>100</v>
          </cell>
          <cell r="GX295">
            <v>0</v>
          </cell>
          <cell r="GZ295" t="str">
            <v>SDPT60016</v>
          </cell>
          <cell r="HA295">
            <v>0</v>
          </cell>
          <cell r="HD295">
            <v>0</v>
          </cell>
          <cell r="HE295">
            <v>0</v>
          </cell>
          <cell r="HF295">
            <v>100</v>
          </cell>
          <cell r="HG295">
            <v>0</v>
          </cell>
          <cell r="HI295" t="str">
            <v>SDPT60016</v>
          </cell>
          <cell r="HJ295">
            <v>0</v>
          </cell>
          <cell r="HM295">
            <v>0</v>
          </cell>
          <cell r="HN295">
            <v>0</v>
          </cell>
          <cell r="HO295">
            <v>100</v>
          </cell>
          <cell r="HP295">
            <v>0</v>
          </cell>
          <cell r="HR295" t="str">
            <v>SDPT60016</v>
          </cell>
          <cell r="HS295">
            <v>0</v>
          </cell>
          <cell r="HV295">
            <v>0</v>
          </cell>
          <cell r="HW295">
            <v>0</v>
          </cell>
          <cell r="HX295">
            <v>100</v>
          </cell>
          <cell r="HY295">
            <v>0</v>
          </cell>
          <cell r="IA295" t="str">
            <v>SDPT60016</v>
          </cell>
          <cell r="IB295">
            <v>0</v>
          </cell>
          <cell r="IE295">
            <v>0</v>
          </cell>
          <cell r="IF295">
            <v>0</v>
          </cell>
          <cell r="IG295">
            <v>100</v>
          </cell>
          <cell r="IH295">
            <v>0</v>
          </cell>
          <cell r="IJ295" t="str">
            <v>SDPT60016</v>
          </cell>
          <cell r="IK295">
            <v>0</v>
          </cell>
          <cell r="IN295">
            <v>0</v>
          </cell>
          <cell r="IO295">
            <v>0</v>
          </cell>
          <cell r="IP295">
            <v>100</v>
          </cell>
          <cell r="IQ295">
            <v>0</v>
          </cell>
        </row>
        <row r="296">
          <cell r="A296" t="str">
            <v>SDPT60017</v>
          </cell>
          <cell r="B296">
            <v>0</v>
          </cell>
          <cell r="E296">
            <v>0</v>
          </cell>
          <cell r="F296">
            <v>0</v>
          </cell>
          <cell r="G296">
            <v>100</v>
          </cell>
          <cell r="H296">
            <v>0</v>
          </cell>
          <cell r="J296" t="str">
            <v>SDPT60017</v>
          </cell>
          <cell r="K296">
            <v>0</v>
          </cell>
          <cell r="N296">
            <v>0</v>
          </cell>
          <cell r="O296">
            <v>0</v>
          </cell>
          <cell r="P296">
            <v>100</v>
          </cell>
          <cell r="Q296">
            <v>0</v>
          </cell>
          <cell r="S296" t="str">
            <v>SDPT60017</v>
          </cell>
          <cell r="T296">
            <v>0</v>
          </cell>
          <cell r="W296">
            <v>0</v>
          </cell>
          <cell r="X296">
            <v>0</v>
          </cell>
          <cell r="Y296">
            <v>100</v>
          </cell>
          <cell r="Z296">
            <v>0</v>
          </cell>
          <cell r="AB296" t="str">
            <v>SDPT60017</v>
          </cell>
          <cell r="AC296">
            <v>0</v>
          </cell>
          <cell r="AF296">
            <v>0</v>
          </cell>
          <cell r="AG296">
            <v>0</v>
          </cell>
          <cell r="AH296">
            <v>100</v>
          </cell>
          <cell r="AI296">
            <v>0</v>
          </cell>
          <cell r="AK296" t="str">
            <v>SDPT60017</v>
          </cell>
          <cell r="AL296">
            <v>0</v>
          </cell>
          <cell r="AO296">
            <v>0</v>
          </cell>
          <cell r="AP296">
            <v>0</v>
          </cell>
          <cell r="AQ296">
            <v>100</v>
          </cell>
          <cell r="AR296">
            <v>0</v>
          </cell>
          <cell r="AT296" t="str">
            <v>SDPT60017</v>
          </cell>
          <cell r="AU296">
            <v>0</v>
          </cell>
          <cell r="AX296">
            <v>0</v>
          </cell>
          <cell r="AY296">
            <v>0</v>
          </cell>
          <cell r="AZ296">
            <v>100</v>
          </cell>
          <cell r="BA296">
            <v>0</v>
          </cell>
          <cell r="BC296" t="str">
            <v>SDPT60017</v>
          </cell>
          <cell r="BD296">
            <v>0</v>
          </cell>
          <cell r="BG296">
            <v>0</v>
          </cell>
          <cell r="BH296">
            <v>0</v>
          </cell>
          <cell r="BI296">
            <v>100</v>
          </cell>
          <cell r="BJ296">
            <v>0</v>
          </cell>
          <cell r="BL296" t="str">
            <v>SDPT60017</v>
          </cell>
          <cell r="BM296">
            <v>0</v>
          </cell>
          <cell r="BP296">
            <v>0</v>
          </cell>
          <cell r="BQ296">
            <v>0</v>
          </cell>
          <cell r="BR296">
            <v>100</v>
          </cell>
          <cell r="BS296">
            <v>0</v>
          </cell>
          <cell r="BU296" t="str">
            <v>SDPT60017</v>
          </cell>
          <cell r="BV296">
            <v>0</v>
          </cell>
          <cell r="BY296">
            <v>0</v>
          </cell>
          <cell r="BZ296">
            <v>0</v>
          </cell>
          <cell r="CA296">
            <v>100</v>
          </cell>
          <cell r="CB296">
            <v>0</v>
          </cell>
          <cell r="CD296" t="str">
            <v>SDPT60017</v>
          </cell>
          <cell r="CE296">
            <v>0</v>
          </cell>
          <cell r="CH296">
            <v>0</v>
          </cell>
          <cell r="CI296">
            <v>0</v>
          </cell>
          <cell r="CJ296">
            <v>100</v>
          </cell>
          <cell r="CK296">
            <v>0</v>
          </cell>
          <cell r="CM296" t="str">
            <v>SDPT60017</v>
          </cell>
          <cell r="CN296">
            <v>0</v>
          </cell>
          <cell r="CQ296">
            <v>0</v>
          </cell>
          <cell r="CR296">
            <v>0</v>
          </cell>
          <cell r="CS296">
            <v>100</v>
          </cell>
          <cell r="CT296">
            <v>0</v>
          </cell>
          <cell r="CV296" t="str">
            <v>SDPT60017</v>
          </cell>
          <cell r="CW296">
            <v>0</v>
          </cell>
          <cell r="CZ296">
            <v>0</v>
          </cell>
          <cell r="DA296">
            <v>0</v>
          </cell>
          <cell r="DB296">
            <v>100</v>
          </cell>
          <cell r="DC296">
            <v>0</v>
          </cell>
          <cell r="DE296" t="str">
            <v>SDPT60017</v>
          </cell>
          <cell r="DF296">
            <v>0</v>
          </cell>
          <cell r="DI296">
            <v>0</v>
          </cell>
          <cell r="DJ296">
            <v>0</v>
          </cell>
          <cell r="DK296">
            <v>100</v>
          </cell>
          <cell r="DL296">
            <v>0</v>
          </cell>
          <cell r="DN296" t="str">
            <v>SDPT60017</v>
          </cell>
          <cell r="DO296">
            <v>0</v>
          </cell>
          <cell r="DR296">
            <v>0</v>
          </cell>
          <cell r="DS296">
            <v>0</v>
          </cell>
          <cell r="DT296">
            <v>100</v>
          </cell>
          <cell r="DU296">
            <v>0</v>
          </cell>
          <cell r="DW296" t="str">
            <v>SDPT60017</v>
          </cell>
          <cell r="DX296">
            <v>0</v>
          </cell>
          <cell r="EA296">
            <v>0</v>
          </cell>
          <cell r="EB296">
            <v>0</v>
          </cell>
          <cell r="EC296">
            <v>100</v>
          </cell>
          <cell r="ED296">
            <v>0</v>
          </cell>
          <cell r="EF296" t="str">
            <v>SDPT60017</v>
          </cell>
          <cell r="EG296">
            <v>0</v>
          </cell>
          <cell r="EJ296">
            <v>0</v>
          </cell>
          <cell r="EK296">
            <v>0</v>
          </cell>
          <cell r="EL296">
            <v>100</v>
          </cell>
          <cell r="EM296">
            <v>0</v>
          </cell>
          <cell r="EO296" t="str">
            <v>SDPT60017</v>
          </cell>
          <cell r="EP296">
            <v>0</v>
          </cell>
          <cell r="ES296">
            <v>0</v>
          </cell>
          <cell r="ET296">
            <v>0</v>
          </cell>
          <cell r="EU296">
            <v>100</v>
          </cell>
          <cell r="EV296">
            <v>0</v>
          </cell>
          <cell r="EX296" t="str">
            <v>SDPT60017</v>
          </cell>
          <cell r="EY296">
            <v>0</v>
          </cell>
          <cell r="FB296">
            <v>0</v>
          </cell>
          <cell r="FC296">
            <v>0</v>
          </cell>
          <cell r="FD296">
            <v>100</v>
          </cell>
          <cell r="FE296">
            <v>0</v>
          </cell>
          <cell r="FG296" t="str">
            <v>SDPT60017</v>
          </cell>
          <cell r="FH296">
            <v>0</v>
          </cell>
          <cell r="FK296">
            <v>0</v>
          </cell>
          <cell r="FL296">
            <v>0</v>
          </cell>
          <cell r="FM296">
            <v>100</v>
          </cell>
          <cell r="FN296">
            <v>0</v>
          </cell>
          <cell r="FP296" t="str">
            <v>SDPT60017</v>
          </cell>
          <cell r="FQ296">
            <v>0</v>
          </cell>
          <cell r="FT296">
            <v>0</v>
          </cell>
          <cell r="FU296">
            <v>0</v>
          </cell>
          <cell r="FV296">
            <v>100</v>
          </cell>
          <cell r="FW296">
            <v>0</v>
          </cell>
          <cell r="FY296" t="str">
            <v>SDPT60017</v>
          </cell>
          <cell r="FZ296">
            <v>0</v>
          </cell>
          <cell r="GC296">
            <v>0</v>
          </cell>
          <cell r="GD296">
            <v>0</v>
          </cell>
          <cell r="GE296">
            <v>100</v>
          </cell>
          <cell r="GF296">
            <v>0</v>
          </cell>
          <cell r="GH296" t="str">
            <v>SDPT60017</v>
          </cell>
          <cell r="GI296">
            <v>0</v>
          </cell>
          <cell r="GL296">
            <v>0</v>
          </cell>
          <cell r="GM296">
            <v>0</v>
          </cell>
          <cell r="GN296">
            <v>100</v>
          </cell>
          <cell r="GO296">
            <v>0</v>
          </cell>
          <cell r="GQ296" t="str">
            <v>SDPT60017</v>
          </cell>
          <cell r="GR296">
            <v>0</v>
          </cell>
          <cell r="GU296">
            <v>0</v>
          </cell>
          <cell r="GV296">
            <v>0</v>
          </cell>
          <cell r="GW296">
            <v>100</v>
          </cell>
          <cell r="GX296">
            <v>0</v>
          </cell>
          <cell r="GZ296" t="str">
            <v>SDPT60017</v>
          </cell>
          <cell r="HA296">
            <v>0</v>
          </cell>
          <cell r="HD296">
            <v>0</v>
          </cell>
          <cell r="HE296">
            <v>0</v>
          </cell>
          <cell r="HF296">
            <v>100</v>
          </cell>
          <cell r="HG296">
            <v>0</v>
          </cell>
          <cell r="HI296" t="str">
            <v>SDPT60017</v>
          </cell>
          <cell r="HJ296">
            <v>0</v>
          </cell>
          <cell r="HM296">
            <v>0</v>
          </cell>
          <cell r="HN296">
            <v>0</v>
          </cell>
          <cell r="HO296">
            <v>100</v>
          </cell>
          <cell r="HP296">
            <v>0</v>
          </cell>
          <cell r="HR296" t="str">
            <v>SDPT60017</v>
          </cell>
          <cell r="HS296">
            <v>0</v>
          </cell>
          <cell r="HV296">
            <v>0</v>
          </cell>
          <cell r="HW296">
            <v>0</v>
          </cell>
          <cell r="HX296">
            <v>100</v>
          </cell>
          <cell r="HY296">
            <v>0</v>
          </cell>
          <cell r="IA296" t="str">
            <v>SDPT60017</v>
          </cell>
          <cell r="IB296">
            <v>0</v>
          </cell>
          <cell r="IE296">
            <v>0</v>
          </cell>
          <cell r="IF296">
            <v>0</v>
          </cell>
          <cell r="IG296">
            <v>100</v>
          </cell>
          <cell r="IH296">
            <v>0</v>
          </cell>
          <cell r="IJ296" t="str">
            <v>SDPT60017</v>
          </cell>
          <cell r="IK296">
            <v>0</v>
          </cell>
          <cell r="IN296">
            <v>0</v>
          </cell>
          <cell r="IO296">
            <v>0</v>
          </cell>
          <cell r="IP296">
            <v>100</v>
          </cell>
          <cell r="IQ296">
            <v>0</v>
          </cell>
        </row>
        <row r="297">
          <cell r="A297" t="str">
            <v>SDPT60018</v>
          </cell>
          <cell r="B297">
            <v>0</v>
          </cell>
          <cell r="E297">
            <v>0</v>
          </cell>
          <cell r="F297">
            <v>0</v>
          </cell>
          <cell r="G297">
            <v>100</v>
          </cell>
          <cell r="H297">
            <v>0</v>
          </cell>
          <cell r="J297" t="str">
            <v>SDPT60018</v>
          </cell>
          <cell r="K297">
            <v>0</v>
          </cell>
          <cell r="N297">
            <v>0</v>
          </cell>
          <cell r="O297">
            <v>0</v>
          </cell>
          <cell r="P297">
            <v>100</v>
          </cell>
          <cell r="Q297">
            <v>0</v>
          </cell>
          <cell r="S297" t="str">
            <v>SDPT60018</v>
          </cell>
          <cell r="T297">
            <v>0</v>
          </cell>
          <cell r="W297">
            <v>0</v>
          </cell>
          <cell r="X297">
            <v>0</v>
          </cell>
          <cell r="Y297">
            <v>100</v>
          </cell>
          <cell r="Z297">
            <v>0</v>
          </cell>
          <cell r="AB297" t="str">
            <v>SDPT60018</v>
          </cell>
          <cell r="AC297">
            <v>0</v>
          </cell>
          <cell r="AF297">
            <v>0</v>
          </cell>
          <cell r="AG297">
            <v>0</v>
          </cell>
          <cell r="AH297">
            <v>100</v>
          </cell>
          <cell r="AI297">
            <v>0</v>
          </cell>
          <cell r="AK297" t="str">
            <v>SDPT60018</v>
          </cell>
          <cell r="AL297">
            <v>0</v>
          </cell>
          <cell r="AO297">
            <v>0</v>
          </cell>
          <cell r="AP297">
            <v>0</v>
          </cell>
          <cell r="AQ297">
            <v>100</v>
          </cell>
          <cell r="AR297">
            <v>0</v>
          </cell>
          <cell r="AT297" t="str">
            <v>SDPT60018</v>
          </cell>
          <cell r="AU297">
            <v>0</v>
          </cell>
          <cell r="AX297">
            <v>0</v>
          </cell>
          <cell r="AY297">
            <v>0</v>
          </cell>
          <cell r="AZ297">
            <v>100</v>
          </cell>
          <cell r="BA297">
            <v>0</v>
          </cell>
          <cell r="BC297" t="str">
            <v>SDPT60018</v>
          </cell>
          <cell r="BD297">
            <v>0</v>
          </cell>
          <cell r="BG297">
            <v>0</v>
          </cell>
          <cell r="BH297">
            <v>0</v>
          </cell>
          <cell r="BI297">
            <v>100</v>
          </cell>
          <cell r="BJ297">
            <v>0</v>
          </cell>
          <cell r="BL297" t="str">
            <v>SDPT60018</v>
          </cell>
          <cell r="BM297">
            <v>0</v>
          </cell>
          <cell r="BP297">
            <v>0</v>
          </cell>
          <cell r="BQ297">
            <v>0</v>
          </cell>
          <cell r="BR297">
            <v>100</v>
          </cell>
          <cell r="BS297">
            <v>0</v>
          </cell>
          <cell r="BU297" t="str">
            <v>SDPT60018</v>
          </cell>
          <cell r="BV297">
            <v>0</v>
          </cell>
          <cell r="BY297">
            <v>0</v>
          </cell>
          <cell r="BZ297">
            <v>0</v>
          </cell>
          <cell r="CA297">
            <v>100</v>
          </cell>
          <cell r="CB297">
            <v>0</v>
          </cell>
          <cell r="CD297" t="str">
            <v>SDPT60018</v>
          </cell>
          <cell r="CE297">
            <v>0</v>
          </cell>
          <cell r="CH297">
            <v>0</v>
          </cell>
          <cell r="CI297">
            <v>0</v>
          </cell>
          <cell r="CJ297">
            <v>100</v>
          </cell>
          <cell r="CK297">
            <v>0</v>
          </cell>
          <cell r="CM297" t="str">
            <v>SDPT60018</v>
          </cell>
          <cell r="CN297">
            <v>0</v>
          </cell>
          <cell r="CQ297">
            <v>0</v>
          </cell>
          <cell r="CR297">
            <v>0</v>
          </cell>
          <cell r="CS297">
            <v>100</v>
          </cell>
          <cell r="CT297">
            <v>0</v>
          </cell>
          <cell r="CV297" t="str">
            <v>SDPT60018</v>
          </cell>
          <cell r="CW297">
            <v>0</v>
          </cell>
          <cell r="CZ297">
            <v>0</v>
          </cell>
          <cell r="DA297">
            <v>0</v>
          </cell>
          <cell r="DB297">
            <v>100</v>
          </cell>
          <cell r="DC297">
            <v>0</v>
          </cell>
          <cell r="DE297" t="str">
            <v>SDPT60018</v>
          </cell>
          <cell r="DF297">
            <v>0</v>
          </cell>
          <cell r="DI297">
            <v>0</v>
          </cell>
          <cell r="DJ297">
            <v>0</v>
          </cell>
          <cell r="DK297">
            <v>100</v>
          </cell>
          <cell r="DL297">
            <v>0</v>
          </cell>
          <cell r="DN297" t="str">
            <v>SDPT60018</v>
          </cell>
          <cell r="DO297">
            <v>0</v>
          </cell>
          <cell r="DR297">
            <v>0</v>
          </cell>
          <cell r="DS297">
            <v>0</v>
          </cell>
          <cell r="DT297">
            <v>100</v>
          </cell>
          <cell r="DU297">
            <v>0</v>
          </cell>
          <cell r="DW297" t="str">
            <v>SDPT60018</v>
          </cell>
          <cell r="DX297">
            <v>0</v>
          </cell>
          <cell r="EA297">
            <v>0</v>
          </cell>
          <cell r="EB297">
            <v>0</v>
          </cell>
          <cell r="EC297">
            <v>100</v>
          </cell>
          <cell r="ED297">
            <v>0</v>
          </cell>
          <cell r="EF297" t="str">
            <v>SDPT60018</v>
          </cell>
          <cell r="EG297">
            <v>0</v>
          </cell>
          <cell r="EJ297">
            <v>0</v>
          </cell>
          <cell r="EK297">
            <v>0</v>
          </cell>
          <cell r="EL297">
            <v>100</v>
          </cell>
          <cell r="EM297">
            <v>0</v>
          </cell>
          <cell r="EO297" t="str">
            <v>SDPT60018</v>
          </cell>
          <cell r="EP297">
            <v>0</v>
          </cell>
          <cell r="ES297">
            <v>0</v>
          </cell>
          <cell r="ET297">
            <v>0</v>
          </cell>
          <cell r="EU297">
            <v>100</v>
          </cell>
          <cell r="EV297">
            <v>0</v>
          </cell>
          <cell r="EX297" t="str">
            <v>SDPT60018</v>
          </cell>
          <cell r="EY297">
            <v>0</v>
          </cell>
          <cell r="FB297">
            <v>0</v>
          </cell>
          <cell r="FC297">
            <v>0</v>
          </cell>
          <cell r="FD297">
            <v>100</v>
          </cell>
          <cell r="FE297">
            <v>0</v>
          </cell>
          <cell r="FG297" t="str">
            <v>SDPT60018</v>
          </cell>
          <cell r="FH297">
            <v>0</v>
          </cell>
          <cell r="FK297">
            <v>0</v>
          </cell>
          <cell r="FL297">
            <v>0</v>
          </cell>
          <cell r="FM297">
            <v>100</v>
          </cell>
          <cell r="FN297">
            <v>0</v>
          </cell>
          <cell r="FP297" t="str">
            <v>SDPT60018</v>
          </cell>
          <cell r="FQ297">
            <v>0</v>
          </cell>
          <cell r="FT297">
            <v>0</v>
          </cell>
          <cell r="FU297">
            <v>0</v>
          </cell>
          <cell r="FV297">
            <v>100</v>
          </cell>
          <cell r="FW297">
            <v>0</v>
          </cell>
          <cell r="FY297" t="str">
            <v>SDPT60018</v>
          </cell>
          <cell r="FZ297">
            <v>0</v>
          </cell>
          <cell r="GC297">
            <v>0</v>
          </cell>
          <cell r="GD297">
            <v>0</v>
          </cell>
          <cell r="GE297">
            <v>100</v>
          </cell>
          <cell r="GF297">
            <v>0</v>
          </cell>
          <cell r="GH297" t="str">
            <v>SDPT60018</v>
          </cell>
          <cell r="GI297">
            <v>0</v>
          </cell>
          <cell r="GL297">
            <v>0</v>
          </cell>
          <cell r="GM297">
            <v>0</v>
          </cell>
          <cell r="GN297">
            <v>100</v>
          </cell>
          <cell r="GO297">
            <v>0</v>
          </cell>
          <cell r="GQ297" t="str">
            <v>SDPT60018</v>
          </cell>
          <cell r="GR297">
            <v>0</v>
          </cell>
          <cell r="GU297">
            <v>0</v>
          </cell>
          <cell r="GV297">
            <v>0</v>
          </cell>
          <cell r="GW297">
            <v>100</v>
          </cell>
          <cell r="GX297">
            <v>0</v>
          </cell>
          <cell r="GZ297" t="str">
            <v>SDPT60018</v>
          </cell>
          <cell r="HA297">
            <v>0</v>
          </cell>
          <cell r="HD297">
            <v>0</v>
          </cell>
          <cell r="HE297">
            <v>0</v>
          </cell>
          <cell r="HF297">
            <v>100</v>
          </cell>
          <cell r="HG297">
            <v>0</v>
          </cell>
          <cell r="HI297" t="str">
            <v>SDPT60018</v>
          </cell>
          <cell r="HJ297">
            <v>0</v>
          </cell>
          <cell r="HM297">
            <v>0</v>
          </cell>
          <cell r="HN297">
            <v>0</v>
          </cell>
          <cell r="HO297">
            <v>100</v>
          </cell>
          <cell r="HP297">
            <v>0</v>
          </cell>
          <cell r="HR297" t="str">
            <v>SDPT60018</v>
          </cell>
          <cell r="HS297">
            <v>0</v>
          </cell>
          <cell r="HV297">
            <v>0</v>
          </cell>
          <cell r="HW297">
            <v>0</v>
          </cell>
          <cell r="HX297">
            <v>100</v>
          </cell>
          <cell r="HY297">
            <v>0</v>
          </cell>
          <cell r="IA297" t="str">
            <v>SDPT60018</v>
          </cell>
          <cell r="IB297">
            <v>0</v>
          </cell>
          <cell r="IE297">
            <v>0</v>
          </cell>
          <cell r="IF297">
            <v>0</v>
          </cell>
          <cell r="IG297">
            <v>100</v>
          </cell>
          <cell r="IH297">
            <v>0</v>
          </cell>
          <cell r="IJ297" t="str">
            <v>SDPT60018</v>
          </cell>
          <cell r="IK297">
            <v>0</v>
          </cell>
          <cell r="IN297">
            <v>0</v>
          </cell>
          <cell r="IO297">
            <v>0</v>
          </cell>
          <cell r="IP297">
            <v>100</v>
          </cell>
          <cell r="IQ297">
            <v>0</v>
          </cell>
        </row>
        <row r="298">
          <cell r="A298" t="str">
            <v>SDPT60020</v>
          </cell>
          <cell r="B298">
            <v>0</v>
          </cell>
          <cell r="E298">
            <v>0</v>
          </cell>
          <cell r="F298">
            <v>0</v>
          </cell>
          <cell r="G298">
            <v>100</v>
          </cell>
          <cell r="H298">
            <v>0</v>
          </cell>
          <cell r="J298" t="str">
            <v>SDPT60020</v>
          </cell>
          <cell r="K298">
            <v>0</v>
          </cell>
          <cell r="N298">
            <v>0</v>
          </cell>
          <cell r="O298">
            <v>0</v>
          </cell>
          <cell r="P298">
            <v>100</v>
          </cell>
          <cell r="Q298">
            <v>0</v>
          </cell>
          <cell r="S298" t="str">
            <v>SDPT60020</v>
          </cell>
          <cell r="T298">
            <v>0</v>
          </cell>
          <cell r="W298">
            <v>0</v>
          </cell>
          <cell r="X298">
            <v>0</v>
          </cell>
          <cell r="Y298">
            <v>100</v>
          </cell>
          <cell r="Z298">
            <v>0</v>
          </cell>
          <cell r="AB298" t="str">
            <v>SDPT60020</v>
          </cell>
          <cell r="AC298">
            <v>0</v>
          </cell>
          <cell r="AF298">
            <v>0</v>
          </cell>
          <cell r="AG298">
            <v>0</v>
          </cell>
          <cell r="AH298">
            <v>100</v>
          </cell>
          <cell r="AI298">
            <v>0</v>
          </cell>
          <cell r="AK298" t="str">
            <v>SDPT60020</v>
          </cell>
          <cell r="AL298">
            <v>0</v>
          </cell>
          <cell r="AO298">
            <v>0</v>
          </cell>
          <cell r="AP298">
            <v>0</v>
          </cell>
          <cell r="AQ298">
            <v>100</v>
          </cell>
          <cell r="AR298">
            <v>0</v>
          </cell>
          <cell r="AT298" t="str">
            <v>SDPT60020</v>
          </cell>
          <cell r="AU298">
            <v>0</v>
          </cell>
          <cell r="AX298">
            <v>0</v>
          </cell>
          <cell r="AY298">
            <v>0</v>
          </cell>
          <cell r="AZ298">
            <v>100</v>
          </cell>
          <cell r="BA298">
            <v>0</v>
          </cell>
          <cell r="BC298" t="str">
            <v>SDPT60020</v>
          </cell>
          <cell r="BD298">
            <v>0</v>
          </cell>
          <cell r="BG298">
            <v>0</v>
          </cell>
          <cell r="BH298">
            <v>0</v>
          </cell>
          <cell r="BI298">
            <v>100</v>
          </cell>
          <cell r="BJ298">
            <v>0</v>
          </cell>
          <cell r="BL298" t="str">
            <v>SDPT60020</v>
          </cell>
          <cell r="BM298">
            <v>0</v>
          </cell>
          <cell r="BP298">
            <v>0</v>
          </cell>
          <cell r="BQ298">
            <v>0</v>
          </cell>
          <cell r="BR298">
            <v>100</v>
          </cell>
          <cell r="BS298">
            <v>0</v>
          </cell>
          <cell r="BU298" t="str">
            <v>SDPT60020</v>
          </cell>
          <cell r="BV298">
            <v>0</v>
          </cell>
          <cell r="BY298">
            <v>0</v>
          </cell>
          <cell r="BZ298">
            <v>0</v>
          </cell>
          <cell r="CA298">
            <v>100</v>
          </cell>
          <cell r="CB298">
            <v>0</v>
          </cell>
          <cell r="CD298" t="str">
            <v>SDPT60020</v>
          </cell>
          <cell r="CE298">
            <v>0</v>
          </cell>
          <cell r="CH298">
            <v>0</v>
          </cell>
          <cell r="CI298">
            <v>0</v>
          </cell>
          <cell r="CJ298">
            <v>100</v>
          </cell>
          <cell r="CK298">
            <v>0</v>
          </cell>
          <cell r="CM298" t="str">
            <v>SDPT60020</v>
          </cell>
          <cell r="CN298">
            <v>0</v>
          </cell>
          <cell r="CQ298">
            <v>0</v>
          </cell>
          <cell r="CR298">
            <v>0</v>
          </cell>
          <cell r="CS298">
            <v>100</v>
          </cell>
          <cell r="CT298">
            <v>0</v>
          </cell>
          <cell r="CV298" t="str">
            <v>SDPT60020</v>
          </cell>
          <cell r="CW298">
            <v>0</v>
          </cell>
          <cell r="CZ298">
            <v>0</v>
          </cell>
          <cell r="DA298">
            <v>0</v>
          </cell>
          <cell r="DB298">
            <v>100</v>
          </cell>
          <cell r="DC298">
            <v>0</v>
          </cell>
          <cell r="DE298" t="str">
            <v>SDPT60020</v>
          </cell>
          <cell r="DF298">
            <v>0</v>
          </cell>
          <cell r="DI298">
            <v>0</v>
          </cell>
          <cell r="DJ298">
            <v>0</v>
          </cell>
          <cell r="DK298">
            <v>100</v>
          </cell>
          <cell r="DL298">
            <v>0</v>
          </cell>
          <cell r="DN298" t="str">
            <v>SDPT60020</v>
          </cell>
          <cell r="DO298">
            <v>0</v>
          </cell>
          <cell r="DR298">
            <v>0</v>
          </cell>
          <cell r="DS298">
            <v>0</v>
          </cell>
          <cell r="DT298">
            <v>100</v>
          </cell>
          <cell r="DU298">
            <v>0</v>
          </cell>
          <cell r="DW298" t="str">
            <v>SDPT60020</v>
          </cell>
          <cell r="DX298">
            <v>0</v>
          </cell>
          <cell r="EA298">
            <v>0</v>
          </cell>
          <cell r="EB298">
            <v>0</v>
          </cell>
          <cell r="EC298">
            <v>100</v>
          </cell>
          <cell r="ED298">
            <v>0</v>
          </cell>
          <cell r="EF298" t="str">
            <v>SDPT60020</v>
          </cell>
          <cell r="EG298">
            <v>0</v>
          </cell>
          <cell r="EJ298">
            <v>0</v>
          </cell>
          <cell r="EK298">
            <v>0</v>
          </cell>
          <cell r="EL298">
            <v>100</v>
          </cell>
          <cell r="EM298">
            <v>0</v>
          </cell>
          <cell r="EO298" t="str">
            <v>SDPT60020</v>
          </cell>
          <cell r="EP298">
            <v>0</v>
          </cell>
          <cell r="ES298">
            <v>0</v>
          </cell>
          <cell r="ET298">
            <v>0</v>
          </cell>
          <cell r="EU298">
            <v>100</v>
          </cell>
          <cell r="EV298">
            <v>0</v>
          </cell>
          <cell r="EX298" t="str">
            <v>SDPT60020</v>
          </cell>
          <cell r="EY298">
            <v>0</v>
          </cell>
          <cell r="FB298">
            <v>0</v>
          </cell>
          <cell r="FC298">
            <v>0</v>
          </cell>
          <cell r="FD298">
            <v>100</v>
          </cell>
          <cell r="FE298">
            <v>0</v>
          </cell>
          <cell r="FG298" t="str">
            <v>SDPT60020</v>
          </cell>
          <cell r="FH298">
            <v>0</v>
          </cell>
          <cell r="FK298">
            <v>0</v>
          </cell>
          <cell r="FL298">
            <v>0</v>
          </cell>
          <cell r="FM298">
            <v>100</v>
          </cell>
          <cell r="FN298">
            <v>0</v>
          </cell>
          <cell r="FP298" t="str">
            <v>SDPT60020</v>
          </cell>
          <cell r="FQ298">
            <v>0</v>
          </cell>
          <cell r="FT298">
            <v>0</v>
          </cell>
          <cell r="FU298">
            <v>0</v>
          </cell>
          <cell r="FV298">
            <v>100</v>
          </cell>
          <cell r="FW298">
            <v>0</v>
          </cell>
          <cell r="FY298" t="str">
            <v>SDPT60020</v>
          </cell>
          <cell r="FZ298">
            <v>0</v>
          </cell>
          <cell r="GC298">
            <v>0</v>
          </cell>
          <cell r="GD298">
            <v>0</v>
          </cell>
          <cell r="GE298">
            <v>100</v>
          </cell>
          <cell r="GF298">
            <v>0</v>
          </cell>
          <cell r="GH298" t="str">
            <v>SDPT60020</v>
          </cell>
          <cell r="GI298">
            <v>0</v>
          </cell>
          <cell r="GL298">
            <v>0</v>
          </cell>
          <cell r="GM298">
            <v>0</v>
          </cell>
          <cell r="GN298">
            <v>100</v>
          </cell>
          <cell r="GO298">
            <v>0</v>
          </cell>
          <cell r="GQ298" t="str">
            <v>SDPT60020</v>
          </cell>
          <cell r="GR298">
            <v>0</v>
          </cell>
          <cell r="GU298">
            <v>0</v>
          </cell>
          <cell r="GV298">
            <v>0</v>
          </cell>
          <cell r="GW298">
            <v>100</v>
          </cell>
          <cell r="GX298">
            <v>0</v>
          </cell>
          <cell r="GZ298" t="str">
            <v>SDPT60020</v>
          </cell>
          <cell r="HA298">
            <v>0</v>
          </cell>
          <cell r="HD298">
            <v>0</v>
          </cell>
          <cell r="HE298">
            <v>0</v>
          </cell>
          <cell r="HF298">
            <v>100</v>
          </cell>
          <cell r="HG298">
            <v>0</v>
          </cell>
          <cell r="HI298" t="str">
            <v>SDPT60020</v>
          </cell>
          <cell r="HJ298">
            <v>0</v>
          </cell>
          <cell r="HM298">
            <v>0</v>
          </cell>
          <cell r="HN298">
            <v>0</v>
          </cell>
          <cell r="HO298">
            <v>100</v>
          </cell>
          <cell r="HP298">
            <v>0</v>
          </cell>
          <cell r="HR298" t="str">
            <v>SDPT60020</v>
          </cell>
          <cell r="HS298">
            <v>0</v>
          </cell>
          <cell r="HV298">
            <v>0</v>
          </cell>
          <cell r="HW298">
            <v>0</v>
          </cell>
          <cell r="HX298">
            <v>100</v>
          </cell>
          <cell r="HY298">
            <v>0</v>
          </cell>
          <cell r="IA298" t="str">
            <v>SDPT60020</v>
          </cell>
          <cell r="IB298">
            <v>0</v>
          </cell>
          <cell r="IE298">
            <v>0</v>
          </cell>
          <cell r="IF298">
            <v>0</v>
          </cell>
          <cell r="IG298">
            <v>100</v>
          </cell>
          <cell r="IH298">
            <v>0</v>
          </cell>
          <cell r="IJ298" t="str">
            <v>SDPT60020</v>
          </cell>
          <cell r="IK298">
            <v>0</v>
          </cell>
          <cell r="IN298">
            <v>0</v>
          </cell>
          <cell r="IO298">
            <v>0</v>
          </cell>
          <cell r="IP298">
            <v>100</v>
          </cell>
          <cell r="IQ298">
            <v>0</v>
          </cell>
        </row>
        <row r="299">
          <cell r="A299" t="str">
            <v>SDPT60025</v>
          </cell>
          <cell r="B299">
            <v>0</v>
          </cell>
          <cell r="E299">
            <v>0</v>
          </cell>
          <cell r="F299">
            <v>0</v>
          </cell>
          <cell r="G299">
            <v>100</v>
          </cell>
          <cell r="H299">
            <v>0</v>
          </cell>
          <cell r="J299" t="str">
            <v>SDPT60025</v>
          </cell>
          <cell r="K299">
            <v>0</v>
          </cell>
          <cell r="N299">
            <v>0</v>
          </cell>
          <cell r="O299">
            <v>0</v>
          </cell>
          <cell r="P299">
            <v>100</v>
          </cell>
          <cell r="Q299">
            <v>0</v>
          </cell>
          <cell r="S299" t="str">
            <v>SDPT60025</v>
          </cell>
          <cell r="T299">
            <v>0</v>
          </cell>
          <cell r="W299">
            <v>0</v>
          </cell>
          <cell r="X299">
            <v>0</v>
          </cell>
          <cell r="Y299">
            <v>100</v>
          </cell>
          <cell r="Z299">
            <v>0</v>
          </cell>
          <cell r="AB299" t="str">
            <v>SDPT60025</v>
          </cell>
          <cell r="AC299">
            <v>0</v>
          </cell>
          <cell r="AF299">
            <v>0</v>
          </cell>
          <cell r="AG299">
            <v>0</v>
          </cell>
          <cell r="AH299">
            <v>100</v>
          </cell>
          <cell r="AI299">
            <v>0</v>
          </cell>
          <cell r="AK299" t="str">
            <v>SDPT60025</v>
          </cell>
          <cell r="AL299">
            <v>0</v>
          </cell>
          <cell r="AO299">
            <v>0</v>
          </cell>
          <cell r="AP299">
            <v>0</v>
          </cell>
          <cell r="AQ299">
            <v>100</v>
          </cell>
          <cell r="AR299">
            <v>0</v>
          </cell>
          <cell r="AT299" t="str">
            <v>SDPT60025</v>
          </cell>
          <cell r="AU299">
            <v>0</v>
          </cell>
          <cell r="AX299">
            <v>0</v>
          </cell>
          <cell r="AY299">
            <v>0</v>
          </cell>
          <cell r="AZ299">
            <v>100</v>
          </cell>
          <cell r="BA299">
            <v>0</v>
          </cell>
          <cell r="BC299" t="str">
            <v>SDPT60025</v>
          </cell>
          <cell r="BD299">
            <v>0</v>
          </cell>
          <cell r="BG299">
            <v>0</v>
          </cell>
          <cell r="BH299">
            <v>0</v>
          </cell>
          <cell r="BI299">
            <v>100</v>
          </cell>
          <cell r="BJ299">
            <v>0</v>
          </cell>
          <cell r="BL299" t="str">
            <v>SDPT60025</v>
          </cell>
          <cell r="BM299">
            <v>0</v>
          </cell>
          <cell r="BP299">
            <v>0</v>
          </cell>
          <cell r="BQ299">
            <v>0</v>
          </cell>
          <cell r="BR299">
            <v>100</v>
          </cell>
          <cell r="BS299">
            <v>0</v>
          </cell>
          <cell r="BU299" t="str">
            <v>SDPT60025</v>
          </cell>
          <cell r="BV299">
            <v>0</v>
          </cell>
          <cell r="BY299">
            <v>0</v>
          </cell>
          <cell r="BZ299">
            <v>0</v>
          </cell>
          <cell r="CA299">
            <v>100</v>
          </cell>
          <cell r="CB299">
            <v>0</v>
          </cell>
          <cell r="CD299" t="str">
            <v>SDPT60025</v>
          </cell>
          <cell r="CE299">
            <v>0</v>
          </cell>
          <cell r="CH299">
            <v>0</v>
          </cell>
          <cell r="CI299">
            <v>0</v>
          </cell>
          <cell r="CJ299">
            <v>100</v>
          </cell>
          <cell r="CK299">
            <v>0</v>
          </cell>
          <cell r="CM299" t="str">
            <v>SDPT60025</v>
          </cell>
          <cell r="CN299">
            <v>0</v>
          </cell>
          <cell r="CQ299">
            <v>0</v>
          </cell>
          <cell r="CR299">
            <v>0</v>
          </cell>
          <cell r="CS299">
            <v>100</v>
          </cell>
          <cell r="CT299">
            <v>0</v>
          </cell>
          <cell r="CV299" t="str">
            <v>SDPT60025</v>
          </cell>
          <cell r="CW299">
            <v>0</v>
          </cell>
          <cell r="CZ299">
            <v>0</v>
          </cell>
          <cell r="DA299">
            <v>0</v>
          </cell>
          <cell r="DB299">
            <v>100</v>
          </cell>
          <cell r="DC299">
            <v>0</v>
          </cell>
          <cell r="DE299" t="str">
            <v>SDPT60025</v>
          </cell>
          <cell r="DF299">
            <v>0</v>
          </cell>
          <cell r="DI299">
            <v>0</v>
          </cell>
          <cell r="DJ299">
            <v>0</v>
          </cell>
          <cell r="DK299">
            <v>100</v>
          </cell>
          <cell r="DL299">
            <v>0</v>
          </cell>
          <cell r="DN299" t="str">
            <v>SDPT60025</v>
          </cell>
          <cell r="DO299">
            <v>0</v>
          </cell>
          <cell r="DR299">
            <v>0</v>
          </cell>
          <cell r="DS299">
            <v>0</v>
          </cell>
          <cell r="DT299">
            <v>100</v>
          </cell>
          <cell r="DU299">
            <v>0</v>
          </cell>
          <cell r="DW299" t="str">
            <v>SDPT60025</v>
          </cell>
          <cell r="DX299">
            <v>0</v>
          </cell>
          <cell r="EA299">
            <v>0</v>
          </cell>
          <cell r="EB299">
            <v>0</v>
          </cell>
          <cell r="EC299">
            <v>100</v>
          </cell>
          <cell r="ED299">
            <v>0</v>
          </cell>
          <cell r="EF299" t="str">
            <v>SDPT60025</v>
          </cell>
          <cell r="EG299">
            <v>0</v>
          </cell>
          <cell r="EJ299">
            <v>0</v>
          </cell>
          <cell r="EK299">
            <v>0</v>
          </cell>
          <cell r="EL299">
            <v>100</v>
          </cell>
          <cell r="EM299">
            <v>0</v>
          </cell>
          <cell r="EO299" t="str">
            <v>SDPT60025</v>
          </cell>
          <cell r="EP299">
            <v>0</v>
          </cell>
          <cell r="ES299">
            <v>0</v>
          </cell>
          <cell r="ET299">
            <v>0</v>
          </cell>
          <cell r="EU299">
            <v>100</v>
          </cell>
          <cell r="EV299">
            <v>0</v>
          </cell>
          <cell r="EX299" t="str">
            <v>SDPT60025</v>
          </cell>
          <cell r="EY299">
            <v>0</v>
          </cell>
          <cell r="FB299">
            <v>0</v>
          </cell>
          <cell r="FC299">
            <v>0</v>
          </cell>
          <cell r="FD299">
            <v>100</v>
          </cell>
          <cell r="FE299">
            <v>0</v>
          </cell>
          <cell r="FG299" t="str">
            <v>SDPT60025</v>
          </cell>
          <cell r="FH299">
            <v>0</v>
          </cell>
          <cell r="FK299">
            <v>0</v>
          </cell>
          <cell r="FL299">
            <v>0</v>
          </cell>
          <cell r="FM299">
            <v>100</v>
          </cell>
          <cell r="FN299">
            <v>0</v>
          </cell>
          <cell r="FP299" t="str">
            <v>SDPT60025</v>
          </cell>
          <cell r="FQ299">
            <v>0</v>
          </cell>
          <cell r="FT299">
            <v>0</v>
          </cell>
          <cell r="FU299">
            <v>0</v>
          </cell>
          <cell r="FV299">
            <v>100</v>
          </cell>
          <cell r="FW299">
            <v>0</v>
          </cell>
          <cell r="FY299" t="str">
            <v>SDPT60025</v>
          </cell>
          <cell r="FZ299">
            <v>0</v>
          </cell>
          <cell r="GC299">
            <v>0</v>
          </cell>
          <cell r="GD299">
            <v>0</v>
          </cell>
          <cell r="GE299">
            <v>100</v>
          </cell>
          <cell r="GF299">
            <v>0</v>
          </cell>
          <cell r="GH299" t="str">
            <v>SDPT60025</v>
          </cell>
          <cell r="GI299">
            <v>0</v>
          </cell>
          <cell r="GL299">
            <v>0</v>
          </cell>
          <cell r="GM299">
            <v>0</v>
          </cell>
          <cell r="GN299">
            <v>100</v>
          </cell>
          <cell r="GO299">
            <v>0</v>
          </cell>
          <cell r="GQ299" t="str">
            <v>SDPT60025</v>
          </cell>
          <cell r="GR299">
            <v>0</v>
          </cell>
          <cell r="GU299">
            <v>0</v>
          </cell>
          <cell r="GV299">
            <v>0</v>
          </cell>
          <cell r="GW299">
            <v>100</v>
          </cell>
          <cell r="GX299">
            <v>0</v>
          </cell>
          <cell r="GZ299" t="str">
            <v>SDPT60025</v>
          </cell>
          <cell r="HA299">
            <v>0</v>
          </cell>
          <cell r="HD299">
            <v>0</v>
          </cell>
          <cell r="HE299">
            <v>0</v>
          </cell>
          <cell r="HF299">
            <v>100</v>
          </cell>
          <cell r="HG299">
            <v>0</v>
          </cell>
          <cell r="HI299" t="str">
            <v>SDPT60025</v>
          </cell>
          <cell r="HJ299">
            <v>0</v>
          </cell>
          <cell r="HM299">
            <v>0</v>
          </cell>
          <cell r="HN299">
            <v>0</v>
          </cell>
          <cell r="HO299">
            <v>100</v>
          </cell>
          <cell r="HP299">
            <v>0</v>
          </cell>
          <cell r="HR299" t="str">
            <v>SDPT60025</v>
          </cell>
          <cell r="HS299">
            <v>0</v>
          </cell>
          <cell r="HV299">
            <v>0</v>
          </cell>
          <cell r="HW299">
            <v>0</v>
          </cell>
          <cell r="HX299">
            <v>100</v>
          </cell>
          <cell r="HY299">
            <v>0</v>
          </cell>
          <cell r="IA299" t="str">
            <v>SDPT60025</v>
          </cell>
          <cell r="IB299">
            <v>0</v>
          </cell>
          <cell r="IE299">
            <v>0</v>
          </cell>
          <cell r="IF299">
            <v>0</v>
          </cell>
          <cell r="IG299">
            <v>100</v>
          </cell>
          <cell r="IH299">
            <v>0</v>
          </cell>
          <cell r="IJ299" t="str">
            <v>SDPT60025</v>
          </cell>
          <cell r="IK299">
            <v>0</v>
          </cell>
          <cell r="IN299">
            <v>0</v>
          </cell>
          <cell r="IO299">
            <v>0</v>
          </cell>
          <cell r="IP299">
            <v>100</v>
          </cell>
          <cell r="IQ299">
            <v>0</v>
          </cell>
        </row>
        <row r="300">
          <cell r="A300" t="str">
            <v>SDPT60036</v>
          </cell>
          <cell r="B300">
            <v>0</v>
          </cell>
          <cell r="E300">
            <v>0</v>
          </cell>
          <cell r="F300">
            <v>0</v>
          </cell>
          <cell r="G300">
            <v>100</v>
          </cell>
          <cell r="H300">
            <v>0</v>
          </cell>
          <cell r="J300" t="str">
            <v>SDPT60036</v>
          </cell>
          <cell r="K300">
            <v>0</v>
          </cell>
          <cell r="N300">
            <v>0</v>
          </cell>
          <cell r="O300">
            <v>0</v>
          </cell>
          <cell r="P300">
            <v>100</v>
          </cell>
          <cell r="Q300">
            <v>0</v>
          </cell>
          <cell r="S300" t="str">
            <v>SDPT60036</v>
          </cell>
          <cell r="T300">
            <v>0</v>
          </cell>
          <cell r="W300">
            <v>0</v>
          </cell>
          <cell r="X300">
            <v>0</v>
          </cell>
          <cell r="Y300">
            <v>100</v>
          </cell>
          <cell r="Z300">
            <v>0</v>
          </cell>
          <cell r="AB300" t="str">
            <v>SDPT60036</v>
          </cell>
          <cell r="AC300">
            <v>0</v>
          </cell>
          <cell r="AF300">
            <v>0</v>
          </cell>
          <cell r="AG300">
            <v>0</v>
          </cell>
          <cell r="AH300">
            <v>100</v>
          </cell>
          <cell r="AI300">
            <v>0</v>
          </cell>
          <cell r="AK300" t="str">
            <v>SDPT60036</v>
          </cell>
          <cell r="AL300">
            <v>0</v>
          </cell>
          <cell r="AO300">
            <v>0</v>
          </cell>
          <cell r="AP300">
            <v>0</v>
          </cell>
          <cell r="AQ300">
            <v>100</v>
          </cell>
          <cell r="AR300">
            <v>0</v>
          </cell>
          <cell r="AT300" t="str">
            <v>SDPT60036</v>
          </cell>
          <cell r="AU300">
            <v>0</v>
          </cell>
          <cell r="AX300">
            <v>0</v>
          </cell>
          <cell r="AY300">
            <v>0</v>
          </cell>
          <cell r="AZ300">
            <v>100</v>
          </cell>
          <cell r="BA300">
            <v>0</v>
          </cell>
          <cell r="BC300" t="str">
            <v>SDPT60036</v>
          </cell>
          <cell r="BD300">
            <v>0</v>
          </cell>
          <cell r="BG300">
            <v>0</v>
          </cell>
          <cell r="BH300">
            <v>0</v>
          </cell>
          <cell r="BI300">
            <v>100</v>
          </cell>
          <cell r="BJ300">
            <v>0</v>
          </cell>
          <cell r="BL300" t="str">
            <v>SDPT60036</v>
          </cell>
          <cell r="BM300">
            <v>0</v>
          </cell>
          <cell r="BP300">
            <v>0</v>
          </cell>
          <cell r="BQ300">
            <v>0</v>
          </cell>
          <cell r="BR300">
            <v>100</v>
          </cell>
          <cell r="BS300">
            <v>0</v>
          </cell>
          <cell r="BU300" t="str">
            <v>SDPT60036</v>
          </cell>
          <cell r="BV300">
            <v>0</v>
          </cell>
          <cell r="BY300">
            <v>0</v>
          </cell>
          <cell r="BZ300">
            <v>0</v>
          </cell>
          <cell r="CA300">
            <v>100</v>
          </cell>
          <cell r="CB300">
            <v>0</v>
          </cell>
          <cell r="CD300" t="str">
            <v>SDPT60036</v>
          </cell>
          <cell r="CE300">
            <v>0</v>
          </cell>
          <cell r="CH300">
            <v>0</v>
          </cell>
          <cell r="CI300">
            <v>0</v>
          </cell>
          <cell r="CJ300">
            <v>100</v>
          </cell>
          <cell r="CK300">
            <v>0</v>
          </cell>
          <cell r="CM300" t="str">
            <v>SDPT60036</v>
          </cell>
          <cell r="CN300">
            <v>0</v>
          </cell>
          <cell r="CQ300">
            <v>0</v>
          </cell>
          <cell r="CR300">
            <v>0</v>
          </cell>
          <cell r="CS300">
            <v>100</v>
          </cell>
          <cell r="CT300">
            <v>0</v>
          </cell>
          <cell r="CV300" t="str">
            <v>SDPT60036</v>
          </cell>
          <cell r="CW300">
            <v>0</v>
          </cell>
          <cell r="CZ300">
            <v>0</v>
          </cell>
          <cell r="DA300">
            <v>0</v>
          </cell>
          <cell r="DB300">
            <v>100</v>
          </cell>
          <cell r="DC300">
            <v>0</v>
          </cell>
          <cell r="DE300" t="str">
            <v>SDPT60036</v>
          </cell>
          <cell r="DF300">
            <v>0</v>
          </cell>
          <cell r="DI300">
            <v>0</v>
          </cell>
          <cell r="DJ300">
            <v>0</v>
          </cell>
          <cell r="DK300">
            <v>100</v>
          </cell>
          <cell r="DL300">
            <v>0</v>
          </cell>
          <cell r="DN300" t="str">
            <v>SDPT60036</v>
          </cell>
          <cell r="DO300">
            <v>0</v>
          </cell>
          <cell r="DR300">
            <v>0</v>
          </cell>
          <cell r="DS300">
            <v>0</v>
          </cell>
          <cell r="DT300">
            <v>100</v>
          </cell>
          <cell r="DU300">
            <v>0</v>
          </cell>
          <cell r="DW300" t="str">
            <v>SDPT60036</v>
          </cell>
          <cell r="DX300">
            <v>0</v>
          </cell>
          <cell r="EA300">
            <v>0</v>
          </cell>
          <cell r="EB300">
            <v>0</v>
          </cell>
          <cell r="EC300">
            <v>100</v>
          </cell>
          <cell r="ED300">
            <v>0</v>
          </cell>
          <cell r="EF300" t="str">
            <v>SDPT60036</v>
          </cell>
          <cell r="EG300">
            <v>0</v>
          </cell>
          <cell r="EJ300">
            <v>0</v>
          </cell>
          <cell r="EK300">
            <v>0</v>
          </cell>
          <cell r="EL300">
            <v>100</v>
          </cell>
          <cell r="EM300">
            <v>0</v>
          </cell>
          <cell r="EO300" t="str">
            <v>SDPT60036</v>
          </cell>
          <cell r="EP300">
            <v>0</v>
          </cell>
          <cell r="ES300">
            <v>0</v>
          </cell>
          <cell r="ET300">
            <v>0</v>
          </cell>
          <cell r="EU300">
            <v>100</v>
          </cell>
          <cell r="EV300">
            <v>0</v>
          </cell>
          <cell r="EX300" t="str">
            <v>SDPT60036</v>
          </cell>
          <cell r="EY300">
            <v>0</v>
          </cell>
          <cell r="FB300">
            <v>0</v>
          </cell>
          <cell r="FC300">
            <v>0</v>
          </cell>
          <cell r="FD300">
            <v>100</v>
          </cell>
          <cell r="FE300">
            <v>0</v>
          </cell>
          <cell r="FG300" t="str">
            <v>SDPT60036</v>
          </cell>
          <cell r="FH300">
            <v>0</v>
          </cell>
          <cell r="FK300">
            <v>0</v>
          </cell>
          <cell r="FL300">
            <v>0</v>
          </cell>
          <cell r="FM300">
            <v>100</v>
          </cell>
          <cell r="FN300">
            <v>0</v>
          </cell>
          <cell r="FP300" t="str">
            <v>SDPT60036</v>
          </cell>
          <cell r="FQ300">
            <v>0</v>
          </cell>
          <cell r="FT300">
            <v>0</v>
          </cell>
          <cell r="FU300">
            <v>0</v>
          </cell>
          <cell r="FV300">
            <v>100</v>
          </cell>
          <cell r="FW300">
            <v>0</v>
          </cell>
          <cell r="FY300" t="str">
            <v>SDPT60036</v>
          </cell>
          <cell r="FZ300">
            <v>0</v>
          </cell>
          <cell r="GC300">
            <v>0</v>
          </cell>
          <cell r="GD300">
            <v>0</v>
          </cell>
          <cell r="GE300">
            <v>100</v>
          </cell>
          <cell r="GF300">
            <v>0</v>
          </cell>
          <cell r="GH300" t="str">
            <v>SDPT60036</v>
          </cell>
          <cell r="GI300">
            <v>0</v>
          </cell>
          <cell r="GL300">
            <v>0</v>
          </cell>
          <cell r="GM300">
            <v>0</v>
          </cell>
          <cell r="GN300">
            <v>100</v>
          </cell>
          <cell r="GO300">
            <v>0</v>
          </cell>
          <cell r="GQ300" t="str">
            <v>SDPT60036</v>
          </cell>
          <cell r="GR300">
            <v>0</v>
          </cell>
          <cell r="GU300">
            <v>0</v>
          </cell>
          <cell r="GV300">
            <v>0</v>
          </cell>
          <cell r="GW300">
            <v>100</v>
          </cell>
          <cell r="GX300">
            <v>0</v>
          </cell>
          <cell r="GZ300" t="str">
            <v>SDPT60036</v>
          </cell>
          <cell r="HA300">
            <v>0</v>
          </cell>
          <cell r="HD300">
            <v>0</v>
          </cell>
          <cell r="HE300">
            <v>0</v>
          </cell>
          <cell r="HF300">
            <v>100</v>
          </cell>
          <cell r="HG300">
            <v>0</v>
          </cell>
          <cell r="HI300" t="str">
            <v>SDPT60036</v>
          </cell>
          <cell r="HJ300">
            <v>0</v>
          </cell>
          <cell r="HM300">
            <v>0</v>
          </cell>
          <cell r="HN300">
            <v>0</v>
          </cell>
          <cell r="HO300">
            <v>100</v>
          </cell>
          <cell r="HP300">
            <v>0</v>
          </cell>
          <cell r="HR300" t="str">
            <v>SDPT60036</v>
          </cell>
          <cell r="HS300">
            <v>0</v>
          </cell>
          <cell r="HV300">
            <v>0</v>
          </cell>
          <cell r="HW300">
            <v>0</v>
          </cell>
          <cell r="HX300">
            <v>100</v>
          </cell>
          <cell r="HY300">
            <v>0</v>
          </cell>
          <cell r="IA300" t="str">
            <v>SDPT60036</v>
          </cell>
          <cell r="IB300">
            <v>0</v>
          </cell>
          <cell r="IE300">
            <v>0</v>
          </cell>
          <cell r="IF300">
            <v>0</v>
          </cell>
          <cell r="IG300">
            <v>100</v>
          </cell>
          <cell r="IH300">
            <v>0</v>
          </cell>
          <cell r="IJ300" t="str">
            <v>SDPT60036</v>
          </cell>
          <cell r="IK300">
            <v>0</v>
          </cell>
          <cell r="IN300">
            <v>0</v>
          </cell>
          <cell r="IO300">
            <v>0</v>
          </cell>
          <cell r="IP300">
            <v>100</v>
          </cell>
          <cell r="IQ300">
            <v>0</v>
          </cell>
        </row>
        <row r="301">
          <cell r="A301" t="str">
            <v>SDPT60037</v>
          </cell>
          <cell r="B301">
            <v>0</v>
          </cell>
          <cell r="E301">
            <v>0</v>
          </cell>
          <cell r="F301">
            <v>0</v>
          </cell>
          <cell r="G301">
            <v>100</v>
          </cell>
          <cell r="H301">
            <v>0</v>
          </cell>
          <cell r="J301" t="str">
            <v>SDPT60037</v>
          </cell>
          <cell r="K301">
            <v>0</v>
          </cell>
          <cell r="N301">
            <v>0</v>
          </cell>
          <cell r="O301">
            <v>0</v>
          </cell>
          <cell r="P301">
            <v>100</v>
          </cell>
          <cell r="Q301">
            <v>0</v>
          </cell>
          <cell r="S301" t="str">
            <v>SDPT60037</v>
          </cell>
          <cell r="T301">
            <v>0</v>
          </cell>
          <cell r="W301">
            <v>0</v>
          </cell>
          <cell r="X301">
            <v>0</v>
          </cell>
          <cell r="Y301">
            <v>100</v>
          </cell>
          <cell r="Z301">
            <v>0</v>
          </cell>
          <cell r="AB301" t="str">
            <v>SDPT60037</v>
          </cell>
          <cell r="AC301">
            <v>0</v>
          </cell>
          <cell r="AF301">
            <v>0</v>
          </cell>
          <cell r="AG301">
            <v>0</v>
          </cell>
          <cell r="AH301">
            <v>100</v>
          </cell>
          <cell r="AI301">
            <v>0</v>
          </cell>
          <cell r="AK301" t="str">
            <v>SDPT60037</v>
          </cell>
          <cell r="AL301">
            <v>0</v>
          </cell>
          <cell r="AO301">
            <v>0</v>
          </cell>
          <cell r="AP301">
            <v>0</v>
          </cell>
          <cell r="AQ301">
            <v>100</v>
          </cell>
          <cell r="AR301">
            <v>0</v>
          </cell>
          <cell r="AT301" t="str">
            <v>SDPT60037</v>
          </cell>
          <cell r="AU301">
            <v>0</v>
          </cell>
          <cell r="AX301">
            <v>0</v>
          </cell>
          <cell r="AY301">
            <v>0</v>
          </cell>
          <cell r="AZ301">
            <v>100</v>
          </cell>
          <cell r="BA301">
            <v>0</v>
          </cell>
          <cell r="BC301" t="str">
            <v>SDPT60037</v>
          </cell>
          <cell r="BD301">
            <v>0</v>
          </cell>
          <cell r="BG301">
            <v>0</v>
          </cell>
          <cell r="BH301">
            <v>0</v>
          </cell>
          <cell r="BI301">
            <v>100</v>
          </cell>
          <cell r="BJ301">
            <v>0</v>
          </cell>
          <cell r="BL301" t="str">
            <v>SDPT60037</v>
          </cell>
          <cell r="BM301">
            <v>0</v>
          </cell>
          <cell r="BP301">
            <v>0</v>
          </cell>
          <cell r="BQ301">
            <v>0</v>
          </cell>
          <cell r="BR301">
            <v>100</v>
          </cell>
          <cell r="BS301">
            <v>0</v>
          </cell>
          <cell r="BU301" t="str">
            <v>SDPT60037</v>
          </cell>
          <cell r="BV301">
            <v>0</v>
          </cell>
          <cell r="BY301">
            <v>0</v>
          </cell>
          <cell r="BZ301">
            <v>0</v>
          </cell>
          <cell r="CA301">
            <v>100</v>
          </cell>
          <cell r="CB301">
            <v>0</v>
          </cell>
          <cell r="CD301" t="str">
            <v>SDPT60037</v>
          </cell>
          <cell r="CE301">
            <v>0</v>
          </cell>
          <cell r="CH301">
            <v>0</v>
          </cell>
          <cell r="CI301">
            <v>0</v>
          </cell>
          <cell r="CJ301">
            <v>100</v>
          </cell>
          <cell r="CK301">
            <v>0</v>
          </cell>
          <cell r="CM301" t="str">
            <v>SDPT60037</v>
          </cell>
          <cell r="CN301">
            <v>0</v>
          </cell>
          <cell r="CQ301">
            <v>0</v>
          </cell>
          <cell r="CR301">
            <v>0</v>
          </cell>
          <cell r="CS301">
            <v>100</v>
          </cell>
          <cell r="CT301">
            <v>0</v>
          </cell>
          <cell r="CV301" t="str">
            <v>SDPT60037</v>
          </cell>
          <cell r="CW301">
            <v>0</v>
          </cell>
          <cell r="CZ301">
            <v>0</v>
          </cell>
          <cell r="DA301">
            <v>0</v>
          </cell>
          <cell r="DB301">
            <v>100</v>
          </cell>
          <cell r="DC301">
            <v>0</v>
          </cell>
          <cell r="DE301" t="str">
            <v>SDPT60037</v>
          </cell>
          <cell r="DF301">
            <v>0</v>
          </cell>
          <cell r="DI301">
            <v>0</v>
          </cell>
          <cell r="DJ301">
            <v>0</v>
          </cell>
          <cell r="DK301">
            <v>100</v>
          </cell>
          <cell r="DL301">
            <v>0</v>
          </cell>
          <cell r="DN301" t="str">
            <v>SDPT60037</v>
          </cell>
          <cell r="DO301">
            <v>0</v>
          </cell>
          <cell r="DR301">
            <v>0</v>
          </cell>
          <cell r="DS301">
            <v>0</v>
          </cell>
          <cell r="DT301">
            <v>100</v>
          </cell>
          <cell r="DU301">
            <v>0</v>
          </cell>
          <cell r="DW301" t="str">
            <v>SDPT60037</v>
          </cell>
          <cell r="DX301">
            <v>0</v>
          </cell>
          <cell r="EA301">
            <v>0</v>
          </cell>
          <cell r="EB301">
            <v>0</v>
          </cell>
          <cell r="EC301">
            <v>100</v>
          </cell>
          <cell r="ED301">
            <v>0</v>
          </cell>
          <cell r="EF301" t="str">
            <v>SDPT60037</v>
          </cell>
          <cell r="EG301">
            <v>0</v>
          </cell>
          <cell r="EJ301">
            <v>0</v>
          </cell>
          <cell r="EK301">
            <v>0</v>
          </cell>
          <cell r="EL301">
            <v>100</v>
          </cell>
          <cell r="EM301">
            <v>0</v>
          </cell>
          <cell r="EO301" t="str">
            <v>SDPT60037</v>
          </cell>
          <cell r="EP301">
            <v>0</v>
          </cell>
          <cell r="ES301">
            <v>0</v>
          </cell>
          <cell r="ET301">
            <v>0</v>
          </cell>
          <cell r="EU301">
            <v>100</v>
          </cell>
          <cell r="EV301">
            <v>0</v>
          </cell>
          <cell r="EX301" t="str">
            <v>SDPT60037</v>
          </cell>
          <cell r="EY301">
            <v>0</v>
          </cell>
          <cell r="FB301">
            <v>0</v>
          </cell>
          <cell r="FC301">
            <v>0</v>
          </cell>
          <cell r="FD301">
            <v>100</v>
          </cell>
          <cell r="FE301">
            <v>0</v>
          </cell>
          <cell r="FG301" t="str">
            <v>SDPT60037</v>
          </cell>
          <cell r="FH301">
            <v>0</v>
          </cell>
          <cell r="FK301">
            <v>0</v>
          </cell>
          <cell r="FL301">
            <v>0</v>
          </cell>
          <cell r="FM301">
            <v>100</v>
          </cell>
          <cell r="FN301">
            <v>0</v>
          </cell>
          <cell r="FP301" t="str">
            <v>SDPT60037</v>
          </cell>
          <cell r="FQ301">
            <v>0</v>
          </cell>
          <cell r="FT301">
            <v>0</v>
          </cell>
          <cell r="FU301">
            <v>0</v>
          </cell>
          <cell r="FV301">
            <v>100</v>
          </cell>
          <cell r="FW301">
            <v>0</v>
          </cell>
          <cell r="FY301" t="str">
            <v>SDPT60037</v>
          </cell>
          <cell r="FZ301">
            <v>0</v>
          </cell>
          <cell r="GC301">
            <v>0</v>
          </cell>
          <cell r="GD301">
            <v>0</v>
          </cell>
          <cell r="GE301">
            <v>100</v>
          </cell>
          <cell r="GF301">
            <v>0</v>
          </cell>
          <cell r="GH301" t="str">
            <v>SDPT60037</v>
          </cell>
          <cell r="GI301">
            <v>0</v>
          </cell>
          <cell r="GL301">
            <v>0</v>
          </cell>
          <cell r="GM301">
            <v>0</v>
          </cell>
          <cell r="GN301">
            <v>100</v>
          </cell>
          <cell r="GO301">
            <v>0</v>
          </cell>
          <cell r="GQ301" t="str">
            <v>SDPT60037</v>
          </cell>
          <cell r="GR301">
            <v>0</v>
          </cell>
          <cell r="GU301">
            <v>0</v>
          </cell>
          <cell r="GV301">
            <v>0</v>
          </cell>
          <cell r="GW301">
            <v>100</v>
          </cell>
          <cell r="GX301">
            <v>0</v>
          </cell>
          <cell r="GZ301" t="str">
            <v>SDPT60037</v>
          </cell>
          <cell r="HA301">
            <v>0</v>
          </cell>
          <cell r="HD301">
            <v>0</v>
          </cell>
          <cell r="HE301">
            <v>0</v>
          </cell>
          <cell r="HF301">
            <v>100</v>
          </cell>
          <cell r="HG301">
            <v>0</v>
          </cell>
          <cell r="HI301" t="str">
            <v>SDPT60037</v>
          </cell>
          <cell r="HJ301">
            <v>0</v>
          </cell>
          <cell r="HM301">
            <v>0</v>
          </cell>
          <cell r="HN301">
            <v>0</v>
          </cell>
          <cell r="HO301">
            <v>100</v>
          </cell>
          <cell r="HP301">
            <v>0</v>
          </cell>
          <cell r="HR301" t="str">
            <v>SDPT60037</v>
          </cell>
          <cell r="HS301">
            <v>0</v>
          </cell>
          <cell r="HV301">
            <v>0</v>
          </cell>
          <cell r="HW301">
            <v>0</v>
          </cell>
          <cell r="HX301">
            <v>100</v>
          </cell>
          <cell r="HY301">
            <v>0</v>
          </cell>
          <cell r="IA301" t="str">
            <v>SDPT60037</v>
          </cell>
          <cell r="IB301">
            <v>0</v>
          </cell>
          <cell r="IE301">
            <v>0</v>
          </cell>
          <cell r="IF301">
            <v>0</v>
          </cell>
          <cell r="IG301">
            <v>100</v>
          </cell>
          <cell r="IH301">
            <v>0</v>
          </cell>
          <cell r="IJ301" t="str">
            <v>SDPT60037</v>
          </cell>
          <cell r="IK301">
            <v>0</v>
          </cell>
          <cell r="IN301">
            <v>0</v>
          </cell>
          <cell r="IO301">
            <v>0</v>
          </cell>
          <cell r="IP301">
            <v>100</v>
          </cell>
          <cell r="IQ301">
            <v>0</v>
          </cell>
        </row>
        <row r="302">
          <cell r="A302" t="str">
            <v>SDPT60041</v>
          </cell>
          <cell r="B302">
            <v>0</v>
          </cell>
          <cell r="E302">
            <v>0</v>
          </cell>
          <cell r="F302">
            <v>0</v>
          </cell>
          <cell r="G302">
            <v>100</v>
          </cell>
          <cell r="H302">
            <v>0</v>
          </cell>
          <cell r="J302" t="str">
            <v>SDPT60041</v>
          </cell>
          <cell r="K302">
            <v>0</v>
          </cell>
          <cell r="N302">
            <v>0</v>
          </cell>
          <cell r="O302">
            <v>0</v>
          </cell>
          <cell r="P302">
            <v>100</v>
          </cell>
          <cell r="Q302">
            <v>0</v>
          </cell>
          <cell r="S302" t="str">
            <v>SDPT60041</v>
          </cell>
          <cell r="T302">
            <v>0</v>
          </cell>
          <cell r="W302">
            <v>0</v>
          </cell>
          <cell r="X302">
            <v>0</v>
          </cell>
          <cell r="Y302">
            <v>100</v>
          </cell>
          <cell r="Z302">
            <v>0</v>
          </cell>
          <cell r="AB302" t="str">
            <v>SDPT60041</v>
          </cell>
          <cell r="AC302">
            <v>0</v>
          </cell>
          <cell r="AF302">
            <v>0</v>
          </cell>
          <cell r="AG302">
            <v>0</v>
          </cell>
          <cell r="AH302">
            <v>100</v>
          </cell>
          <cell r="AI302">
            <v>0</v>
          </cell>
          <cell r="AK302" t="str">
            <v>SDPT60041</v>
          </cell>
          <cell r="AL302">
            <v>0</v>
          </cell>
          <cell r="AO302">
            <v>0</v>
          </cell>
          <cell r="AP302">
            <v>0</v>
          </cell>
          <cell r="AQ302">
            <v>100</v>
          </cell>
          <cell r="AR302">
            <v>0</v>
          </cell>
          <cell r="AT302" t="str">
            <v>SDPT60041</v>
          </cell>
          <cell r="AU302">
            <v>0</v>
          </cell>
          <cell r="AX302">
            <v>0</v>
          </cell>
          <cell r="AY302">
            <v>0</v>
          </cell>
          <cell r="AZ302">
            <v>100</v>
          </cell>
          <cell r="BA302">
            <v>0</v>
          </cell>
          <cell r="BC302" t="str">
            <v>SDPT60041</v>
          </cell>
          <cell r="BD302">
            <v>0</v>
          </cell>
          <cell r="BG302">
            <v>0</v>
          </cell>
          <cell r="BH302">
            <v>0</v>
          </cell>
          <cell r="BI302">
            <v>100</v>
          </cell>
          <cell r="BJ302">
            <v>0</v>
          </cell>
          <cell r="BL302" t="str">
            <v>SDPT60041</v>
          </cell>
          <cell r="BM302">
            <v>0</v>
          </cell>
          <cell r="BP302">
            <v>0</v>
          </cell>
          <cell r="BQ302">
            <v>0</v>
          </cell>
          <cell r="BR302">
            <v>100</v>
          </cell>
          <cell r="BS302">
            <v>0</v>
          </cell>
          <cell r="BU302" t="str">
            <v>SDPT60041</v>
          </cell>
          <cell r="BV302">
            <v>0</v>
          </cell>
          <cell r="BY302">
            <v>0</v>
          </cell>
          <cell r="BZ302">
            <v>0</v>
          </cell>
          <cell r="CA302">
            <v>100</v>
          </cell>
          <cell r="CB302">
            <v>0</v>
          </cell>
          <cell r="CD302" t="str">
            <v>SDPT60041</v>
          </cell>
          <cell r="CE302">
            <v>0</v>
          </cell>
          <cell r="CH302">
            <v>0</v>
          </cell>
          <cell r="CI302">
            <v>0</v>
          </cell>
          <cell r="CJ302">
            <v>100</v>
          </cell>
          <cell r="CK302">
            <v>0</v>
          </cell>
          <cell r="CM302" t="str">
            <v>SDPT60041</v>
          </cell>
          <cell r="CN302">
            <v>0</v>
          </cell>
          <cell r="CQ302">
            <v>0</v>
          </cell>
          <cell r="CR302">
            <v>0</v>
          </cell>
          <cell r="CS302">
            <v>100</v>
          </cell>
          <cell r="CT302">
            <v>0</v>
          </cell>
          <cell r="CV302" t="str">
            <v>SDPT60041</v>
          </cell>
          <cell r="CW302">
            <v>0</v>
          </cell>
          <cell r="CZ302">
            <v>0</v>
          </cell>
          <cell r="DA302">
            <v>0</v>
          </cell>
          <cell r="DB302">
            <v>100</v>
          </cell>
          <cell r="DC302">
            <v>0</v>
          </cell>
          <cell r="DE302" t="str">
            <v>SDPT60041</v>
          </cell>
          <cell r="DF302">
            <v>0</v>
          </cell>
          <cell r="DI302">
            <v>0</v>
          </cell>
          <cell r="DJ302">
            <v>0</v>
          </cell>
          <cell r="DK302">
            <v>100</v>
          </cell>
          <cell r="DL302">
            <v>0</v>
          </cell>
          <cell r="DN302" t="str">
            <v>SDPT60041</v>
          </cell>
          <cell r="DO302">
            <v>0</v>
          </cell>
          <cell r="DR302">
            <v>0</v>
          </cell>
          <cell r="DS302">
            <v>0</v>
          </cell>
          <cell r="DT302">
            <v>100</v>
          </cell>
          <cell r="DU302">
            <v>0</v>
          </cell>
          <cell r="DW302" t="str">
            <v>SDPT60041</v>
          </cell>
          <cell r="DX302">
            <v>0</v>
          </cell>
          <cell r="EA302">
            <v>0</v>
          </cell>
          <cell r="EB302">
            <v>0</v>
          </cell>
          <cell r="EC302">
            <v>100</v>
          </cell>
          <cell r="ED302">
            <v>0</v>
          </cell>
          <cell r="EF302" t="str">
            <v>SDPT60041</v>
          </cell>
          <cell r="EG302">
            <v>0</v>
          </cell>
          <cell r="EJ302">
            <v>0</v>
          </cell>
          <cell r="EK302">
            <v>0</v>
          </cell>
          <cell r="EL302">
            <v>100</v>
          </cell>
          <cell r="EM302">
            <v>0</v>
          </cell>
          <cell r="EO302" t="str">
            <v>SDPT60041</v>
          </cell>
          <cell r="EP302">
            <v>0</v>
          </cell>
          <cell r="ES302">
            <v>0</v>
          </cell>
          <cell r="ET302">
            <v>0</v>
          </cell>
          <cell r="EU302">
            <v>100</v>
          </cell>
          <cell r="EV302">
            <v>0</v>
          </cell>
          <cell r="EX302" t="str">
            <v>SDPT60041</v>
          </cell>
          <cell r="EY302">
            <v>0</v>
          </cell>
          <cell r="FB302">
            <v>0</v>
          </cell>
          <cell r="FC302">
            <v>0</v>
          </cell>
          <cell r="FD302">
            <v>100</v>
          </cell>
          <cell r="FE302">
            <v>0</v>
          </cell>
          <cell r="FG302" t="str">
            <v>SDPT60041</v>
          </cell>
          <cell r="FH302">
            <v>0</v>
          </cell>
          <cell r="FK302">
            <v>0</v>
          </cell>
          <cell r="FL302">
            <v>0</v>
          </cell>
          <cell r="FM302">
            <v>100</v>
          </cell>
          <cell r="FN302">
            <v>0</v>
          </cell>
          <cell r="FP302" t="str">
            <v>SDPT60041</v>
          </cell>
          <cell r="FQ302">
            <v>0</v>
          </cell>
          <cell r="FT302">
            <v>0</v>
          </cell>
          <cell r="FU302">
            <v>0</v>
          </cell>
          <cell r="FV302">
            <v>100</v>
          </cell>
          <cell r="FW302">
            <v>0</v>
          </cell>
          <cell r="FY302" t="str">
            <v>SDPT60041</v>
          </cell>
          <cell r="FZ302">
            <v>0</v>
          </cell>
          <cell r="GC302">
            <v>0</v>
          </cell>
          <cell r="GD302">
            <v>0</v>
          </cell>
          <cell r="GE302">
            <v>100</v>
          </cell>
          <cell r="GF302">
            <v>0</v>
          </cell>
          <cell r="GH302" t="str">
            <v>SDPT60041</v>
          </cell>
          <cell r="GI302">
            <v>0</v>
          </cell>
          <cell r="GL302">
            <v>0</v>
          </cell>
          <cell r="GM302">
            <v>0</v>
          </cell>
          <cell r="GN302">
            <v>100</v>
          </cell>
          <cell r="GO302">
            <v>0</v>
          </cell>
          <cell r="GQ302" t="str">
            <v>SDPT60041</v>
          </cell>
          <cell r="GR302">
            <v>0</v>
          </cell>
          <cell r="GU302">
            <v>0</v>
          </cell>
          <cell r="GV302">
            <v>0</v>
          </cell>
          <cell r="GW302">
            <v>100</v>
          </cell>
          <cell r="GX302">
            <v>0</v>
          </cell>
          <cell r="GZ302" t="str">
            <v>SDPT60041</v>
          </cell>
          <cell r="HA302">
            <v>0</v>
          </cell>
          <cell r="HD302">
            <v>0</v>
          </cell>
          <cell r="HE302">
            <v>0</v>
          </cell>
          <cell r="HF302">
            <v>100</v>
          </cell>
          <cell r="HG302">
            <v>0</v>
          </cell>
          <cell r="HI302" t="str">
            <v>SDPT60041</v>
          </cell>
          <cell r="HJ302">
            <v>0</v>
          </cell>
          <cell r="HM302">
            <v>0</v>
          </cell>
          <cell r="HN302">
            <v>0</v>
          </cell>
          <cell r="HO302">
            <v>100</v>
          </cell>
          <cell r="HP302">
            <v>0</v>
          </cell>
          <cell r="HR302" t="str">
            <v>SDPT60041</v>
          </cell>
          <cell r="HS302">
            <v>0</v>
          </cell>
          <cell r="HV302">
            <v>0</v>
          </cell>
          <cell r="HW302">
            <v>0</v>
          </cell>
          <cell r="HX302">
            <v>100</v>
          </cell>
          <cell r="HY302">
            <v>0</v>
          </cell>
          <cell r="IA302" t="str">
            <v>SDPT60041</v>
          </cell>
          <cell r="IB302">
            <v>0</v>
          </cell>
          <cell r="IE302">
            <v>0</v>
          </cell>
          <cell r="IF302">
            <v>0</v>
          </cell>
          <cell r="IG302">
            <v>100</v>
          </cell>
          <cell r="IH302">
            <v>0</v>
          </cell>
          <cell r="IJ302" t="str">
            <v>SDPT60041</v>
          </cell>
          <cell r="IK302">
            <v>0</v>
          </cell>
          <cell r="IN302">
            <v>0</v>
          </cell>
          <cell r="IO302">
            <v>0</v>
          </cell>
          <cell r="IP302">
            <v>100</v>
          </cell>
          <cell r="IQ302">
            <v>0</v>
          </cell>
        </row>
        <row r="303">
          <cell r="A303" t="str">
            <v>SDPT60046</v>
          </cell>
          <cell r="B303">
            <v>0</v>
          </cell>
          <cell r="E303">
            <v>0</v>
          </cell>
          <cell r="F303">
            <v>0</v>
          </cell>
          <cell r="G303">
            <v>100</v>
          </cell>
          <cell r="H303">
            <v>0</v>
          </cell>
          <cell r="J303" t="str">
            <v>SDPT60046</v>
          </cell>
          <cell r="K303">
            <v>0</v>
          </cell>
          <cell r="N303">
            <v>0</v>
          </cell>
          <cell r="O303">
            <v>0</v>
          </cell>
          <cell r="P303">
            <v>100</v>
          </cell>
          <cell r="Q303">
            <v>0</v>
          </cell>
          <cell r="S303" t="str">
            <v>SDPT60046</v>
          </cell>
          <cell r="T303">
            <v>0</v>
          </cell>
          <cell r="W303">
            <v>0</v>
          </cell>
          <cell r="X303">
            <v>0</v>
          </cell>
          <cell r="Y303">
            <v>100</v>
          </cell>
          <cell r="Z303">
            <v>0</v>
          </cell>
          <cell r="AB303" t="str">
            <v>SDPT60046</v>
          </cell>
          <cell r="AC303">
            <v>0</v>
          </cell>
          <cell r="AF303">
            <v>0</v>
          </cell>
          <cell r="AG303">
            <v>0</v>
          </cell>
          <cell r="AH303">
            <v>100</v>
          </cell>
          <cell r="AI303">
            <v>0</v>
          </cell>
          <cell r="AK303" t="str">
            <v>SDPT60046</v>
          </cell>
          <cell r="AL303">
            <v>0</v>
          </cell>
          <cell r="AO303">
            <v>0</v>
          </cell>
          <cell r="AP303">
            <v>0</v>
          </cell>
          <cell r="AQ303">
            <v>100</v>
          </cell>
          <cell r="AR303">
            <v>0</v>
          </cell>
          <cell r="AT303" t="str">
            <v>SDPT60046</v>
          </cell>
          <cell r="AU303">
            <v>0</v>
          </cell>
          <cell r="AX303">
            <v>0</v>
          </cell>
          <cell r="AY303">
            <v>0</v>
          </cell>
          <cell r="AZ303">
            <v>100</v>
          </cell>
          <cell r="BA303">
            <v>0</v>
          </cell>
          <cell r="BC303" t="str">
            <v>SDPT60046</v>
          </cell>
          <cell r="BD303">
            <v>0</v>
          </cell>
          <cell r="BG303">
            <v>0</v>
          </cell>
          <cell r="BH303">
            <v>0</v>
          </cell>
          <cell r="BI303">
            <v>100</v>
          </cell>
          <cell r="BJ303">
            <v>0</v>
          </cell>
          <cell r="BL303" t="str">
            <v>SDPT60046</v>
          </cell>
          <cell r="BM303">
            <v>0</v>
          </cell>
          <cell r="BP303">
            <v>0</v>
          </cell>
          <cell r="BQ303">
            <v>0</v>
          </cell>
          <cell r="BR303">
            <v>100</v>
          </cell>
          <cell r="BS303">
            <v>0</v>
          </cell>
          <cell r="BU303" t="str">
            <v>SDPT60046</v>
          </cell>
          <cell r="BV303">
            <v>0</v>
          </cell>
          <cell r="BY303">
            <v>0</v>
          </cell>
          <cell r="BZ303">
            <v>0</v>
          </cell>
          <cell r="CA303">
            <v>100</v>
          </cell>
          <cell r="CB303">
            <v>0</v>
          </cell>
          <cell r="CD303" t="str">
            <v>SDPT60046</v>
          </cell>
          <cell r="CE303">
            <v>0</v>
          </cell>
          <cell r="CH303">
            <v>0</v>
          </cell>
          <cell r="CI303">
            <v>0</v>
          </cell>
          <cell r="CJ303">
            <v>100</v>
          </cell>
          <cell r="CK303">
            <v>0</v>
          </cell>
          <cell r="CM303" t="str">
            <v>SDPT60046</v>
          </cell>
          <cell r="CN303">
            <v>0</v>
          </cell>
          <cell r="CQ303">
            <v>0</v>
          </cell>
          <cell r="CR303">
            <v>0</v>
          </cell>
          <cell r="CS303">
            <v>100</v>
          </cell>
          <cell r="CT303">
            <v>0</v>
          </cell>
          <cell r="CV303" t="str">
            <v>SDPT60046</v>
          </cell>
          <cell r="CW303">
            <v>0</v>
          </cell>
          <cell r="CZ303">
            <v>0</v>
          </cell>
          <cell r="DA303">
            <v>0</v>
          </cell>
          <cell r="DB303">
            <v>100</v>
          </cell>
          <cell r="DC303">
            <v>0</v>
          </cell>
          <cell r="DE303" t="str">
            <v>SDPT60046</v>
          </cell>
          <cell r="DF303">
            <v>0</v>
          </cell>
          <cell r="DI303">
            <v>0</v>
          </cell>
          <cell r="DJ303">
            <v>0</v>
          </cell>
          <cell r="DK303">
            <v>100</v>
          </cell>
          <cell r="DL303">
            <v>0</v>
          </cell>
          <cell r="DN303" t="str">
            <v>SDPT60046</v>
          </cell>
          <cell r="DO303">
            <v>0</v>
          </cell>
          <cell r="DR303">
            <v>0</v>
          </cell>
          <cell r="DS303">
            <v>0</v>
          </cell>
          <cell r="DT303">
            <v>100</v>
          </cell>
          <cell r="DU303">
            <v>0</v>
          </cell>
          <cell r="DW303" t="str">
            <v>SDPT60046</v>
          </cell>
          <cell r="DX303">
            <v>0</v>
          </cell>
          <cell r="EA303">
            <v>0</v>
          </cell>
          <cell r="EB303">
            <v>0</v>
          </cell>
          <cell r="EC303">
            <v>100</v>
          </cell>
          <cell r="ED303">
            <v>0</v>
          </cell>
          <cell r="EF303" t="str">
            <v>SDPT60046</v>
          </cell>
          <cell r="EG303">
            <v>0</v>
          </cell>
          <cell r="EJ303">
            <v>0</v>
          </cell>
          <cell r="EK303">
            <v>0</v>
          </cell>
          <cell r="EL303">
            <v>100</v>
          </cell>
          <cell r="EM303">
            <v>0</v>
          </cell>
          <cell r="EO303" t="str">
            <v>SDPT60046</v>
          </cell>
          <cell r="EP303">
            <v>0</v>
          </cell>
          <cell r="ES303">
            <v>0</v>
          </cell>
          <cell r="ET303">
            <v>0</v>
          </cell>
          <cell r="EU303">
            <v>100</v>
          </cell>
          <cell r="EV303">
            <v>0</v>
          </cell>
          <cell r="EX303" t="str">
            <v>SDPT60046</v>
          </cell>
          <cell r="EY303">
            <v>0</v>
          </cell>
          <cell r="FB303">
            <v>0</v>
          </cell>
          <cell r="FC303">
            <v>0</v>
          </cell>
          <cell r="FD303">
            <v>100</v>
          </cell>
          <cell r="FE303">
            <v>0</v>
          </cell>
          <cell r="FG303" t="str">
            <v>SDPT60046</v>
          </cell>
          <cell r="FH303">
            <v>0</v>
          </cell>
          <cell r="FK303">
            <v>0</v>
          </cell>
          <cell r="FL303">
            <v>0</v>
          </cell>
          <cell r="FM303">
            <v>100</v>
          </cell>
          <cell r="FN303">
            <v>0</v>
          </cell>
          <cell r="FP303" t="str">
            <v>SDPT60046</v>
          </cell>
          <cell r="FQ303">
            <v>0</v>
          </cell>
          <cell r="FT303">
            <v>0</v>
          </cell>
          <cell r="FU303">
            <v>0</v>
          </cell>
          <cell r="FV303">
            <v>100</v>
          </cell>
          <cell r="FW303">
            <v>0</v>
          </cell>
          <cell r="FY303" t="str">
            <v>SDPT60046</v>
          </cell>
          <cell r="FZ303">
            <v>0</v>
          </cell>
          <cell r="GC303">
            <v>0</v>
          </cell>
          <cell r="GD303">
            <v>0</v>
          </cell>
          <cell r="GE303">
            <v>100</v>
          </cell>
          <cell r="GF303">
            <v>0</v>
          </cell>
          <cell r="GH303" t="str">
            <v>SDPT60046</v>
          </cell>
          <cell r="GI303">
            <v>0</v>
          </cell>
          <cell r="GL303">
            <v>0</v>
          </cell>
          <cell r="GM303">
            <v>0</v>
          </cell>
          <cell r="GN303">
            <v>100</v>
          </cell>
          <cell r="GO303">
            <v>0</v>
          </cell>
          <cell r="GQ303" t="str">
            <v>SDPT60046</v>
          </cell>
          <cell r="GR303">
            <v>0</v>
          </cell>
          <cell r="GU303">
            <v>0</v>
          </cell>
          <cell r="GV303">
            <v>0</v>
          </cell>
          <cell r="GW303">
            <v>100</v>
          </cell>
          <cell r="GX303">
            <v>0</v>
          </cell>
          <cell r="GZ303" t="str">
            <v>SDPT60046</v>
          </cell>
          <cell r="HA303">
            <v>0</v>
          </cell>
          <cell r="HD303">
            <v>0</v>
          </cell>
          <cell r="HE303">
            <v>0</v>
          </cell>
          <cell r="HF303">
            <v>100</v>
          </cell>
          <cell r="HG303">
            <v>0</v>
          </cell>
          <cell r="HI303" t="str">
            <v>SDPT60046</v>
          </cell>
          <cell r="HJ303">
            <v>0</v>
          </cell>
          <cell r="HM303">
            <v>0</v>
          </cell>
          <cell r="HN303">
            <v>0</v>
          </cell>
          <cell r="HO303">
            <v>100</v>
          </cell>
          <cell r="HP303">
            <v>0</v>
          </cell>
          <cell r="HR303" t="str">
            <v>SDPT60046</v>
          </cell>
          <cell r="HS303">
            <v>0</v>
          </cell>
          <cell r="HV303">
            <v>0</v>
          </cell>
          <cell r="HW303">
            <v>0</v>
          </cell>
          <cell r="HX303">
            <v>100</v>
          </cell>
          <cell r="HY303">
            <v>0</v>
          </cell>
          <cell r="IA303" t="str">
            <v>SDPT60046</v>
          </cell>
          <cell r="IB303">
            <v>0</v>
          </cell>
          <cell r="IE303">
            <v>0</v>
          </cell>
          <cell r="IF303">
            <v>0</v>
          </cell>
          <cell r="IG303">
            <v>100</v>
          </cell>
          <cell r="IH303">
            <v>0</v>
          </cell>
          <cell r="IJ303" t="str">
            <v>SDPT60046</v>
          </cell>
          <cell r="IK303">
            <v>0</v>
          </cell>
          <cell r="IN303">
            <v>0</v>
          </cell>
          <cell r="IO303">
            <v>0</v>
          </cell>
          <cell r="IP303">
            <v>100</v>
          </cell>
          <cell r="IQ303">
            <v>0</v>
          </cell>
        </row>
        <row r="304">
          <cell r="A304" t="str">
            <v>SDPT60051</v>
          </cell>
          <cell r="B304">
            <v>0</v>
          </cell>
          <cell r="E304">
            <v>0</v>
          </cell>
          <cell r="F304">
            <v>0</v>
          </cell>
          <cell r="G304">
            <v>100</v>
          </cell>
          <cell r="H304">
            <v>0</v>
          </cell>
          <cell r="J304" t="str">
            <v>SDPT60051</v>
          </cell>
          <cell r="K304">
            <v>0</v>
          </cell>
          <cell r="N304">
            <v>0</v>
          </cell>
          <cell r="O304">
            <v>0</v>
          </cell>
          <cell r="P304">
            <v>100</v>
          </cell>
          <cell r="Q304">
            <v>0</v>
          </cell>
          <cell r="S304" t="str">
            <v>SDPT60051</v>
          </cell>
          <cell r="T304">
            <v>0</v>
          </cell>
          <cell r="W304">
            <v>0</v>
          </cell>
          <cell r="X304">
            <v>0</v>
          </cell>
          <cell r="Y304">
            <v>100</v>
          </cell>
          <cell r="Z304">
            <v>0</v>
          </cell>
          <cell r="AB304" t="str">
            <v>SDPT60051</v>
          </cell>
          <cell r="AC304">
            <v>0</v>
          </cell>
          <cell r="AF304">
            <v>0</v>
          </cell>
          <cell r="AG304">
            <v>0</v>
          </cell>
          <cell r="AH304">
            <v>100</v>
          </cell>
          <cell r="AI304">
            <v>0</v>
          </cell>
          <cell r="AK304" t="str">
            <v>SDPT60051</v>
          </cell>
          <cell r="AL304">
            <v>0</v>
          </cell>
          <cell r="AO304">
            <v>0</v>
          </cell>
          <cell r="AP304">
            <v>0</v>
          </cell>
          <cell r="AQ304">
            <v>100</v>
          </cell>
          <cell r="AR304">
            <v>0</v>
          </cell>
          <cell r="AT304" t="str">
            <v>SDPT60051</v>
          </cell>
          <cell r="AU304">
            <v>0</v>
          </cell>
          <cell r="AX304">
            <v>0</v>
          </cell>
          <cell r="AY304">
            <v>0</v>
          </cell>
          <cell r="AZ304">
            <v>100</v>
          </cell>
          <cell r="BA304">
            <v>0</v>
          </cell>
          <cell r="BC304" t="str">
            <v>SDPT60051</v>
          </cell>
          <cell r="BD304">
            <v>0</v>
          </cell>
          <cell r="BG304">
            <v>0</v>
          </cell>
          <cell r="BH304">
            <v>0</v>
          </cell>
          <cell r="BI304">
            <v>100</v>
          </cell>
          <cell r="BJ304">
            <v>0</v>
          </cell>
          <cell r="BL304" t="str">
            <v>SDPT60051</v>
          </cell>
          <cell r="BM304">
            <v>0</v>
          </cell>
          <cell r="BP304">
            <v>0</v>
          </cell>
          <cell r="BQ304">
            <v>0</v>
          </cell>
          <cell r="BR304">
            <v>100</v>
          </cell>
          <cell r="BS304">
            <v>0</v>
          </cell>
          <cell r="BU304" t="str">
            <v>SDPT60051</v>
          </cell>
          <cell r="BV304">
            <v>0</v>
          </cell>
          <cell r="BY304">
            <v>0</v>
          </cell>
          <cell r="BZ304">
            <v>0</v>
          </cell>
          <cell r="CA304">
            <v>100</v>
          </cell>
          <cell r="CB304">
            <v>0</v>
          </cell>
          <cell r="CD304" t="str">
            <v>SDPT60051</v>
          </cell>
          <cell r="CE304">
            <v>0</v>
          </cell>
          <cell r="CH304">
            <v>0</v>
          </cell>
          <cell r="CI304">
            <v>0</v>
          </cell>
          <cell r="CJ304">
            <v>100</v>
          </cell>
          <cell r="CK304">
            <v>0</v>
          </cell>
          <cell r="CM304" t="str">
            <v>SDPT60051</v>
          </cell>
          <cell r="CN304">
            <v>0</v>
          </cell>
          <cell r="CQ304">
            <v>0</v>
          </cell>
          <cell r="CR304">
            <v>0</v>
          </cell>
          <cell r="CS304">
            <v>100</v>
          </cell>
          <cell r="CT304">
            <v>0</v>
          </cell>
          <cell r="CV304" t="str">
            <v>SDPT60051</v>
          </cell>
          <cell r="CW304">
            <v>0</v>
          </cell>
          <cell r="CZ304">
            <v>0</v>
          </cell>
          <cell r="DA304">
            <v>0</v>
          </cell>
          <cell r="DB304">
            <v>100</v>
          </cell>
          <cell r="DC304">
            <v>0</v>
          </cell>
          <cell r="DE304" t="str">
            <v>SDPT60051</v>
          </cell>
          <cell r="DF304">
            <v>0</v>
          </cell>
          <cell r="DI304">
            <v>0</v>
          </cell>
          <cell r="DJ304">
            <v>0</v>
          </cell>
          <cell r="DK304">
            <v>100</v>
          </cell>
          <cell r="DL304">
            <v>0</v>
          </cell>
          <cell r="DN304" t="str">
            <v>SDPT60051</v>
          </cell>
          <cell r="DO304">
            <v>0</v>
          </cell>
          <cell r="DR304">
            <v>0</v>
          </cell>
          <cell r="DS304">
            <v>0</v>
          </cell>
          <cell r="DT304">
            <v>100</v>
          </cell>
          <cell r="DU304">
            <v>0</v>
          </cell>
          <cell r="DW304" t="str">
            <v>SDPT60051</v>
          </cell>
          <cell r="DX304">
            <v>0</v>
          </cell>
          <cell r="EA304">
            <v>0</v>
          </cell>
          <cell r="EB304">
            <v>0</v>
          </cell>
          <cell r="EC304">
            <v>100</v>
          </cell>
          <cell r="ED304">
            <v>0</v>
          </cell>
          <cell r="EF304" t="str">
            <v>SDPT60051</v>
          </cell>
          <cell r="EG304">
            <v>0</v>
          </cell>
          <cell r="EJ304">
            <v>0</v>
          </cell>
          <cell r="EK304">
            <v>0</v>
          </cell>
          <cell r="EL304">
            <v>100</v>
          </cell>
          <cell r="EM304">
            <v>0</v>
          </cell>
          <cell r="EO304" t="str">
            <v>SDPT60051</v>
          </cell>
          <cell r="EP304">
            <v>0</v>
          </cell>
          <cell r="ES304">
            <v>0</v>
          </cell>
          <cell r="ET304">
            <v>0</v>
          </cell>
          <cell r="EU304">
            <v>100</v>
          </cell>
          <cell r="EV304">
            <v>0</v>
          </cell>
          <cell r="EX304" t="str">
            <v>SDPT60051</v>
          </cell>
          <cell r="EY304">
            <v>0</v>
          </cell>
          <cell r="FB304">
            <v>0</v>
          </cell>
          <cell r="FC304">
            <v>0</v>
          </cell>
          <cell r="FD304">
            <v>100</v>
          </cell>
          <cell r="FE304">
            <v>0</v>
          </cell>
          <cell r="FG304" t="str">
            <v>SDPT60051</v>
          </cell>
          <cell r="FH304">
            <v>0</v>
          </cell>
          <cell r="FK304">
            <v>0</v>
          </cell>
          <cell r="FL304">
            <v>0</v>
          </cell>
          <cell r="FM304">
            <v>100</v>
          </cell>
          <cell r="FN304">
            <v>0</v>
          </cell>
          <cell r="FP304" t="str">
            <v>SDPT60051</v>
          </cell>
          <cell r="FQ304">
            <v>0</v>
          </cell>
          <cell r="FT304">
            <v>0</v>
          </cell>
          <cell r="FU304">
            <v>0</v>
          </cell>
          <cell r="FV304">
            <v>100</v>
          </cell>
          <cell r="FW304">
            <v>0</v>
          </cell>
          <cell r="FY304" t="str">
            <v>SDPT60051</v>
          </cell>
          <cell r="FZ304">
            <v>0</v>
          </cell>
          <cell r="GC304">
            <v>0</v>
          </cell>
          <cell r="GD304">
            <v>0</v>
          </cell>
          <cell r="GE304">
            <v>100</v>
          </cell>
          <cell r="GF304">
            <v>0</v>
          </cell>
          <cell r="GH304" t="str">
            <v>SDPT60051</v>
          </cell>
          <cell r="GI304">
            <v>0</v>
          </cell>
          <cell r="GL304">
            <v>0</v>
          </cell>
          <cell r="GM304">
            <v>0</v>
          </cell>
          <cell r="GN304">
            <v>100</v>
          </cell>
          <cell r="GO304">
            <v>0</v>
          </cell>
          <cell r="GQ304" t="str">
            <v>SDPT60051</v>
          </cell>
          <cell r="GR304">
            <v>0</v>
          </cell>
          <cell r="GU304">
            <v>0</v>
          </cell>
          <cell r="GV304">
            <v>0</v>
          </cell>
          <cell r="GW304">
            <v>100</v>
          </cell>
          <cell r="GX304">
            <v>0</v>
          </cell>
          <cell r="GZ304" t="str">
            <v>SDPT60051</v>
          </cell>
          <cell r="HA304">
            <v>0</v>
          </cell>
          <cell r="HD304">
            <v>0</v>
          </cell>
          <cell r="HE304">
            <v>0</v>
          </cell>
          <cell r="HF304">
            <v>100</v>
          </cell>
          <cell r="HG304">
            <v>0</v>
          </cell>
          <cell r="HI304" t="str">
            <v>SDPT60051</v>
          </cell>
          <cell r="HJ304">
            <v>0</v>
          </cell>
          <cell r="HM304">
            <v>0</v>
          </cell>
          <cell r="HN304">
            <v>0</v>
          </cell>
          <cell r="HO304">
            <v>100</v>
          </cell>
          <cell r="HP304">
            <v>0</v>
          </cell>
          <cell r="HR304" t="str">
            <v>SDPT60051</v>
          </cell>
          <cell r="HS304">
            <v>0</v>
          </cell>
          <cell r="HV304">
            <v>0</v>
          </cell>
          <cell r="HW304">
            <v>0</v>
          </cell>
          <cell r="HX304">
            <v>100</v>
          </cell>
          <cell r="HY304">
            <v>0</v>
          </cell>
          <cell r="IA304" t="str">
            <v>SDPT60051</v>
          </cell>
          <cell r="IB304">
            <v>0</v>
          </cell>
          <cell r="IE304">
            <v>0</v>
          </cell>
          <cell r="IF304">
            <v>0</v>
          </cell>
          <cell r="IG304">
            <v>100</v>
          </cell>
          <cell r="IH304">
            <v>0</v>
          </cell>
          <cell r="IJ304" t="str">
            <v>SDPT60051</v>
          </cell>
          <cell r="IK304">
            <v>0</v>
          </cell>
          <cell r="IN304">
            <v>0</v>
          </cell>
          <cell r="IO304">
            <v>0</v>
          </cell>
          <cell r="IP304">
            <v>100</v>
          </cell>
          <cell r="IQ304">
            <v>0</v>
          </cell>
        </row>
        <row r="305">
          <cell r="A305" t="str">
            <v>SDPT60052</v>
          </cell>
          <cell r="B305">
            <v>0</v>
          </cell>
          <cell r="E305">
            <v>0</v>
          </cell>
          <cell r="F305">
            <v>0</v>
          </cell>
          <cell r="G305">
            <v>100</v>
          </cell>
          <cell r="H305">
            <v>0</v>
          </cell>
          <cell r="J305" t="str">
            <v>SDPT60052</v>
          </cell>
          <cell r="K305">
            <v>0</v>
          </cell>
          <cell r="N305">
            <v>0</v>
          </cell>
          <cell r="O305">
            <v>0</v>
          </cell>
          <cell r="P305">
            <v>100</v>
          </cell>
          <cell r="Q305">
            <v>0</v>
          </cell>
          <cell r="S305" t="str">
            <v>SDPT60052</v>
          </cell>
          <cell r="T305">
            <v>0</v>
          </cell>
          <cell r="W305">
            <v>0</v>
          </cell>
          <cell r="X305">
            <v>0</v>
          </cell>
          <cell r="Y305">
            <v>100</v>
          </cell>
          <cell r="Z305">
            <v>0</v>
          </cell>
          <cell r="AB305" t="str">
            <v>SDPT60052</v>
          </cell>
          <cell r="AC305">
            <v>0</v>
          </cell>
          <cell r="AF305">
            <v>0</v>
          </cell>
          <cell r="AG305">
            <v>0</v>
          </cell>
          <cell r="AH305">
            <v>100</v>
          </cell>
          <cell r="AI305">
            <v>0</v>
          </cell>
          <cell r="AK305" t="str">
            <v>SDPT60052</v>
          </cell>
          <cell r="AL305">
            <v>0</v>
          </cell>
          <cell r="AO305">
            <v>0</v>
          </cell>
          <cell r="AP305">
            <v>0</v>
          </cell>
          <cell r="AQ305">
            <v>100</v>
          </cell>
          <cell r="AR305">
            <v>0</v>
          </cell>
          <cell r="AT305" t="str">
            <v>SDPT60052</v>
          </cell>
          <cell r="AU305">
            <v>0</v>
          </cell>
          <cell r="AX305">
            <v>0</v>
          </cell>
          <cell r="AY305">
            <v>0</v>
          </cell>
          <cell r="AZ305">
            <v>100</v>
          </cell>
          <cell r="BA305">
            <v>0</v>
          </cell>
          <cell r="BC305" t="str">
            <v>SDPT60052</v>
          </cell>
          <cell r="BD305">
            <v>0</v>
          </cell>
          <cell r="BG305">
            <v>0</v>
          </cell>
          <cell r="BH305">
            <v>0</v>
          </cell>
          <cell r="BI305">
            <v>100</v>
          </cell>
          <cell r="BJ305">
            <v>0</v>
          </cell>
          <cell r="BL305" t="str">
            <v>SDPT60052</v>
          </cell>
          <cell r="BM305">
            <v>0</v>
          </cell>
          <cell r="BP305">
            <v>0</v>
          </cell>
          <cell r="BQ305">
            <v>0</v>
          </cell>
          <cell r="BR305">
            <v>100</v>
          </cell>
          <cell r="BS305">
            <v>0</v>
          </cell>
          <cell r="BU305" t="str">
            <v>SDPT60052</v>
          </cell>
          <cell r="BV305">
            <v>0</v>
          </cell>
          <cell r="BY305">
            <v>0</v>
          </cell>
          <cell r="BZ305">
            <v>0</v>
          </cell>
          <cell r="CA305">
            <v>100</v>
          </cell>
          <cell r="CB305">
            <v>0</v>
          </cell>
          <cell r="CD305" t="str">
            <v>SDPT60052</v>
          </cell>
          <cell r="CE305">
            <v>0</v>
          </cell>
          <cell r="CH305">
            <v>0</v>
          </cell>
          <cell r="CI305">
            <v>0</v>
          </cell>
          <cell r="CJ305">
            <v>100</v>
          </cell>
          <cell r="CK305">
            <v>0</v>
          </cell>
          <cell r="CM305" t="str">
            <v>SDPT60052</v>
          </cell>
          <cell r="CN305">
            <v>0</v>
          </cell>
          <cell r="CQ305">
            <v>0</v>
          </cell>
          <cell r="CR305">
            <v>0</v>
          </cell>
          <cell r="CS305">
            <v>100</v>
          </cell>
          <cell r="CT305">
            <v>0</v>
          </cell>
          <cell r="CV305" t="str">
            <v>SDPT60052</v>
          </cell>
          <cell r="CW305">
            <v>0</v>
          </cell>
          <cell r="CZ305">
            <v>0</v>
          </cell>
          <cell r="DA305">
            <v>0</v>
          </cell>
          <cell r="DB305">
            <v>100</v>
          </cell>
          <cell r="DC305">
            <v>0</v>
          </cell>
          <cell r="DE305" t="str">
            <v>SDPT60052</v>
          </cell>
          <cell r="DF305">
            <v>0</v>
          </cell>
          <cell r="DI305">
            <v>0</v>
          </cell>
          <cell r="DJ305">
            <v>0</v>
          </cell>
          <cell r="DK305">
            <v>100</v>
          </cell>
          <cell r="DL305">
            <v>0</v>
          </cell>
          <cell r="DN305" t="str">
            <v>SDPT60052</v>
          </cell>
          <cell r="DO305">
            <v>0</v>
          </cell>
          <cell r="DR305">
            <v>0</v>
          </cell>
          <cell r="DS305">
            <v>0</v>
          </cell>
          <cell r="DT305">
            <v>100</v>
          </cell>
          <cell r="DU305">
            <v>0</v>
          </cell>
          <cell r="DW305" t="str">
            <v>SDPT60052</v>
          </cell>
          <cell r="DX305">
            <v>0</v>
          </cell>
          <cell r="EA305">
            <v>0</v>
          </cell>
          <cell r="EB305">
            <v>0</v>
          </cell>
          <cell r="EC305">
            <v>100</v>
          </cell>
          <cell r="ED305">
            <v>0</v>
          </cell>
          <cell r="EF305" t="str">
            <v>SDPT60052</v>
          </cell>
          <cell r="EG305">
            <v>0</v>
          </cell>
          <cell r="EJ305">
            <v>0</v>
          </cell>
          <cell r="EK305">
            <v>0</v>
          </cell>
          <cell r="EL305">
            <v>100</v>
          </cell>
          <cell r="EM305">
            <v>0</v>
          </cell>
          <cell r="EO305" t="str">
            <v>SDPT60052</v>
          </cell>
          <cell r="EP305">
            <v>0</v>
          </cell>
          <cell r="ES305">
            <v>0</v>
          </cell>
          <cell r="ET305">
            <v>0</v>
          </cell>
          <cell r="EU305">
            <v>100</v>
          </cell>
          <cell r="EV305">
            <v>0</v>
          </cell>
          <cell r="EX305" t="str">
            <v>SDPT60052</v>
          </cell>
          <cell r="EY305">
            <v>0</v>
          </cell>
          <cell r="FB305">
            <v>0</v>
          </cell>
          <cell r="FC305">
            <v>0</v>
          </cell>
          <cell r="FD305">
            <v>100</v>
          </cell>
          <cell r="FE305">
            <v>0</v>
          </cell>
          <cell r="FG305" t="str">
            <v>SDPT60052</v>
          </cell>
          <cell r="FH305">
            <v>0</v>
          </cell>
          <cell r="FK305">
            <v>0</v>
          </cell>
          <cell r="FL305">
            <v>0</v>
          </cell>
          <cell r="FM305">
            <v>100</v>
          </cell>
          <cell r="FN305">
            <v>0</v>
          </cell>
          <cell r="FP305" t="str">
            <v>SDPT60052</v>
          </cell>
          <cell r="FQ305">
            <v>0</v>
          </cell>
          <cell r="FT305">
            <v>0</v>
          </cell>
          <cell r="FU305">
            <v>0</v>
          </cell>
          <cell r="FV305">
            <v>100</v>
          </cell>
          <cell r="FW305">
            <v>0</v>
          </cell>
          <cell r="FY305" t="str">
            <v>SDPT60052</v>
          </cell>
          <cell r="FZ305">
            <v>0</v>
          </cell>
          <cell r="GC305">
            <v>0</v>
          </cell>
          <cell r="GD305">
            <v>0</v>
          </cell>
          <cell r="GE305">
            <v>100</v>
          </cell>
          <cell r="GF305">
            <v>0</v>
          </cell>
          <cell r="GH305" t="str">
            <v>SDPT60052</v>
          </cell>
          <cell r="GI305">
            <v>0</v>
          </cell>
          <cell r="GL305">
            <v>0</v>
          </cell>
          <cell r="GM305">
            <v>0</v>
          </cell>
          <cell r="GN305">
            <v>100</v>
          </cell>
          <cell r="GO305">
            <v>0</v>
          </cell>
          <cell r="GQ305" t="str">
            <v>SDPT60052</v>
          </cell>
          <cell r="GR305">
            <v>0</v>
          </cell>
          <cell r="GU305">
            <v>0</v>
          </cell>
          <cell r="GV305">
            <v>0</v>
          </cell>
          <cell r="GW305">
            <v>100</v>
          </cell>
          <cell r="GX305">
            <v>0</v>
          </cell>
          <cell r="GZ305" t="str">
            <v>SDPT60052</v>
          </cell>
          <cell r="HA305">
            <v>0</v>
          </cell>
          <cell r="HD305">
            <v>0</v>
          </cell>
          <cell r="HE305">
            <v>0</v>
          </cell>
          <cell r="HF305">
            <v>100</v>
          </cell>
          <cell r="HG305">
            <v>0</v>
          </cell>
          <cell r="HI305" t="str">
            <v>SDPT60052</v>
          </cell>
          <cell r="HJ305">
            <v>0</v>
          </cell>
          <cell r="HM305">
            <v>0</v>
          </cell>
          <cell r="HN305">
            <v>0</v>
          </cell>
          <cell r="HO305">
            <v>100</v>
          </cell>
          <cell r="HP305">
            <v>0</v>
          </cell>
          <cell r="HR305" t="str">
            <v>SDPT60052</v>
          </cell>
          <cell r="HS305">
            <v>0</v>
          </cell>
          <cell r="HV305">
            <v>0</v>
          </cell>
          <cell r="HW305">
            <v>0</v>
          </cell>
          <cell r="HX305">
            <v>100</v>
          </cell>
          <cell r="HY305">
            <v>0</v>
          </cell>
          <cell r="IA305" t="str">
            <v>SDPT60052</v>
          </cell>
          <cell r="IB305">
            <v>0</v>
          </cell>
          <cell r="IE305">
            <v>0</v>
          </cell>
          <cell r="IF305">
            <v>0</v>
          </cell>
          <cell r="IG305">
            <v>100</v>
          </cell>
          <cell r="IH305">
            <v>0</v>
          </cell>
          <cell r="IJ305" t="str">
            <v>SDPT60052</v>
          </cell>
          <cell r="IK305">
            <v>0</v>
          </cell>
          <cell r="IN305">
            <v>0</v>
          </cell>
          <cell r="IO305">
            <v>0</v>
          </cell>
          <cell r="IP305">
            <v>100</v>
          </cell>
          <cell r="IQ305">
            <v>0</v>
          </cell>
        </row>
        <row r="306">
          <cell r="A306" t="str">
            <v>SDPT60053</v>
          </cell>
          <cell r="B306">
            <v>0</v>
          </cell>
          <cell r="E306">
            <v>0</v>
          </cell>
          <cell r="F306">
            <v>0</v>
          </cell>
          <cell r="G306">
            <v>100</v>
          </cell>
          <cell r="H306">
            <v>0</v>
          </cell>
          <cell r="J306" t="str">
            <v>SDPT60053</v>
          </cell>
          <cell r="K306">
            <v>0</v>
          </cell>
          <cell r="N306">
            <v>0</v>
          </cell>
          <cell r="O306">
            <v>0</v>
          </cell>
          <cell r="P306">
            <v>100</v>
          </cell>
          <cell r="Q306">
            <v>0</v>
          </cell>
          <cell r="S306" t="str">
            <v>SDPT60053</v>
          </cell>
          <cell r="T306">
            <v>0</v>
          </cell>
          <cell r="W306">
            <v>0</v>
          </cell>
          <cell r="X306">
            <v>0</v>
          </cell>
          <cell r="Y306">
            <v>100</v>
          </cell>
          <cell r="Z306">
            <v>0</v>
          </cell>
          <cell r="AB306" t="str">
            <v>SDPT60053</v>
          </cell>
          <cell r="AC306">
            <v>0</v>
          </cell>
          <cell r="AF306">
            <v>0</v>
          </cell>
          <cell r="AG306">
            <v>0</v>
          </cell>
          <cell r="AH306">
            <v>100</v>
          </cell>
          <cell r="AI306">
            <v>0</v>
          </cell>
          <cell r="AK306" t="str">
            <v>SDPT60053</v>
          </cell>
          <cell r="AL306">
            <v>0</v>
          </cell>
          <cell r="AO306">
            <v>0</v>
          </cell>
          <cell r="AP306">
            <v>0</v>
          </cell>
          <cell r="AQ306">
            <v>100</v>
          </cell>
          <cell r="AR306">
            <v>0</v>
          </cell>
          <cell r="AT306" t="str">
            <v>SDPT60053</v>
          </cell>
          <cell r="AU306">
            <v>0</v>
          </cell>
          <cell r="AX306">
            <v>0</v>
          </cell>
          <cell r="AY306">
            <v>0</v>
          </cell>
          <cell r="AZ306">
            <v>100</v>
          </cell>
          <cell r="BA306">
            <v>0</v>
          </cell>
          <cell r="BC306" t="str">
            <v>SDPT60053</v>
          </cell>
          <cell r="BD306">
            <v>0</v>
          </cell>
          <cell r="BG306">
            <v>0</v>
          </cell>
          <cell r="BH306">
            <v>0</v>
          </cell>
          <cell r="BI306">
            <v>100</v>
          </cell>
          <cell r="BJ306">
            <v>0</v>
          </cell>
          <cell r="BL306" t="str">
            <v>SDPT60053</v>
          </cell>
          <cell r="BM306">
            <v>0</v>
          </cell>
          <cell r="BP306">
            <v>0</v>
          </cell>
          <cell r="BQ306">
            <v>0</v>
          </cell>
          <cell r="BR306">
            <v>100</v>
          </cell>
          <cell r="BS306">
            <v>0</v>
          </cell>
          <cell r="BU306" t="str">
            <v>SDPT60053</v>
          </cell>
          <cell r="BV306">
            <v>0</v>
          </cell>
          <cell r="BY306">
            <v>0</v>
          </cell>
          <cell r="BZ306">
            <v>0</v>
          </cell>
          <cell r="CA306">
            <v>100</v>
          </cell>
          <cell r="CB306">
            <v>0</v>
          </cell>
          <cell r="CD306" t="str">
            <v>SDPT60053</v>
          </cell>
          <cell r="CE306">
            <v>0</v>
          </cell>
          <cell r="CH306">
            <v>0</v>
          </cell>
          <cell r="CI306">
            <v>0</v>
          </cell>
          <cell r="CJ306">
            <v>100</v>
          </cell>
          <cell r="CK306">
            <v>0</v>
          </cell>
          <cell r="CM306" t="str">
            <v>SDPT60053</v>
          </cell>
          <cell r="CN306">
            <v>0</v>
          </cell>
          <cell r="CQ306">
            <v>0</v>
          </cell>
          <cell r="CR306">
            <v>0</v>
          </cell>
          <cell r="CS306">
            <v>100</v>
          </cell>
          <cell r="CT306">
            <v>0</v>
          </cell>
          <cell r="CV306" t="str">
            <v>SDPT60053</v>
          </cell>
          <cell r="CW306">
            <v>0</v>
          </cell>
          <cell r="CZ306">
            <v>0</v>
          </cell>
          <cell r="DA306">
            <v>0</v>
          </cell>
          <cell r="DB306">
            <v>100</v>
          </cell>
          <cell r="DC306">
            <v>0</v>
          </cell>
          <cell r="DE306" t="str">
            <v>SDPT60053</v>
          </cell>
          <cell r="DF306">
            <v>0</v>
          </cell>
          <cell r="DI306">
            <v>0</v>
          </cell>
          <cell r="DJ306">
            <v>0</v>
          </cell>
          <cell r="DK306">
            <v>100</v>
          </cell>
          <cell r="DL306">
            <v>0</v>
          </cell>
          <cell r="DN306" t="str">
            <v>SDPT60053</v>
          </cell>
          <cell r="DO306">
            <v>0</v>
          </cell>
          <cell r="DR306">
            <v>0</v>
          </cell>
          <cell r="DS306">
            <v>0</v>
          </cell>
          <cell r="DT306">
            <v>100</v>
          </cell>
          <cell r="DU306">
            <v>0</v>
          </cell>
          <cell r="DW306" t="str">
            <v>SDPT60053</v>
          </cell>
          <cell r="DX306">
            <v>0</v>
          </cell>
          <cell r="EA306">
            <v>0</v>
          </cell>
          <cell r="EB306">
            <v>0</v>
          </cell>
          <cell r="EC306">
            <v>100</v>
          </cell>
          <cell r="ED306">
            <v>0</v>
          </cell>
          <cell r="EF306" t="str">
            <v>SDPT60053</v>
          </cell>
          <cell r="EG306">
            <v>0</v>
          </cell>
          <cell r="EJ306">
            <v>0</v>
          </cell>
          <cell r="EK306">
            <v>0</v>
          </cell>
          <cell r="EL306">
            <v>100</v>
          </cell>
          <cell r="EM306">
            <v>0</v>
          </cell>
          <cell r="EO306" t="str">
            <v>SDPT60053</v>
          </cell>
          <cell r="EP306">
            <v>0</v>
          </cell>
          <cell r="ES306">
            <v>0</v>
          </cell>
          <cell r="ET306">
            <v>0</v>
          </cell>
          <cell r="EU306">
            <v>100</v>
          </cell>
          <cell r="EV306">
            <v>0</v>
          </cell>
          <cell r="EX306" t="str">
            <v>SDPT60053</v>
          </cell>
          <cell r="EY306">
            <v>0</v>
          </cell>
          <cell r="FB306">
            <v>0</v>
          </cell>
          <cell r="FC306">
            <v>0</v>
          </cell>
          <cell r="FD306">
            <v>100</v>
          </cell>
          <cell r="FE306">
            <v>0</v>
          </cell>
          <cell r="FG306" t="str">
            <v>SDPT60053</v>
          </cell>
          <cell r="FH306">
            <v>0</v>
          </cell>
          <cell r="FK306">
            <v>0</v>
          </cell>
          <cell r="FL306">
            <v>0</v>
          </cell>
          <cell r="FM306">
            <v>100</v>
          </cell>
          <cell r="FN306">
            <v>0</v>
          </cell>
          <cell r="FP306" t="str">
            <v>SDPT60053</v>
          </cell>
          <cell r="FQ306">
            <v>0</v>
          </cell>
          <cell r="FT306">
            <v>0</v>
          </cell>
          <cell r="FU306">
            <v>0</v>
          </cell>
          <cell r="FV306">
            <v>100</v>
          </cell>
          <cell r="FW306">
            <v>0</v>
          </cell>
          <cell r="FY306" t="str">
            <v>SDPT60053</v>
          </cell>
          <cell r="FZ306">
            <v>0</v>
          </cell>
          <cell r="GC306">
            <v>0</v>
          </cell>
          <cell r="GD306">
            <v>0</v>
          </cell>
          <cell r="GE306">
            <v>100</v>
          </cell>
          <cell r="GF306">
            <v>0</v>
          </cell>
          <cell r="GH306" t="str">
            <v>SDPT60053</v>
          </cell>
          <cell r="GI306">
            <v>0</v>
          </cell>
          <cell r="GL306">
            <v>0</v>
          </cell>
          <cell r="GM306">
            <v>0</v>
          </cell>
          <cell r="GN306">
            <v>100</v>
          </cell>
          <cell r="GO306">
            <v>0</v>
          </cell>
          <cell r="GQ306" t="str">
            <v>SDPT60053</v>
          </cell>
          <cell r="GR306">
            <v>0</v>
          </cell>
          <cell r="GU306">
            <v>0</v>
          </cell>
          <cell r="GV306">
            <v>0</v>
          </cell>
          <cell r="GW306">
            <v>100</v>
          </cell>
          <cell r="GX306">
            <v>0</v>
          </cell>
          <cell r="GZ306" t="str">
            <v>SDPT60053</v>
          </cell>
          <cell r="HA306">
            <v>0</v>
          </cell>
          <cell r="HD306">
            <v>0</v>
          </cell>
          <cell r="HE306">
            <v>0</v>
          </cell>
          <cell r="HF306">
            <v>100</v>
          </cell>
          <cell r="HG306">
            <v>0</v>
          </cell>
          <cell r="HI306" t="str">
            <v>SDPT60053</v>
          </cell>
          <cell r="HJ306">
            <v>0</v>
          </cell>
          <cell r="HM306">
            <v>0</v>
          </cell>
          <cell r="HN306">
            <v>0</v>
          </cell>
          <cell r="HO306">
            <v>100</v>
          </cell>
          <cell r="HP306">
            <v>0</v>
          </cell>
          <cell r="HR306" t="str">
            <v>SDPT60053</v>
          </cell>
          <cell r="HS306">
            <v>0</v>
          </cell>
          <cell r="HV306">
            <v>0</v>
          </cell>
          <cell r="HW306">
            <v>0</v>
          </cell>
          <cell r="HX306">
            <v>100</v>
          </cell>
          <cell r="HY306">
            <v>0</v>
          </cell>
          <cell r="IA306" t="str">
            <v>SDPT60053</v>
          </cell>
          <cell r="IB306">
            <v>0</v>
          </cell>
          <cell r="IE306">
            <v>0</v>
          </cell>
          <cell r="IF306">
            <v>0</v>
          </cell>
          <cell r="IG306">
            <v>100</v>
          </cell>
          <cell r="IH306">
            <v>0</v>
          </cell>
          <cell r="IJ306" t="str">
            <v>SDPT60053</v>
          </cell>
          <cell r="IK306">
            <v>0</v>
          </cell>
          <cell r="IN306">
            <v>0</v>
          </cell>
          <cell r="IO306">
            <v>0</v>
          </cell>
          <cell r="IP306">
            <v>100</v>
          </cell>
          <cell r="IQ306">
            <v>0</v>
          </cell>
        </row>
        <row r="307">
          <cell r="A307" t="str">
            <v>SDPT60058</v>
          </cell>
          <cell r="B307">
            <v>0</v>
          </cell>
          <cell r="E307">
            <v>0</v>
          </cell>
          <cell r="F307">
            <v>0</v>
          </cell>
          <cell r="G307">
            <v>100</v>
          </cell>
          <cell r="H307">
            <v>0</v>
          </cell>
          <cell r="J307" t="str">
            <v>SDPT60058</v>
          </cell>
          <cell r="K307">
            <v>0</v>
          </cell>
          <cell r="N307">
            <v>0</v>
          </cell>
          <cell r="O307">
            <v>0</v>
          </cell>
          <cell r="P307">
            <v>100</v>
          </cell>
          <cell r="Q307">
            <v>0</v>
          </cell>
          <cell r="S307" t="str">
            <v>SDPT60058</v>
          </cell>
          <cell r="T307">
            <v>0</v>
          </cell>
          <cell r="W307">
            <v>0</v>
          </cell>
          <cell r="X307">
            <v>0</v>
          </cell>
          <cell r="Y307">
            <v>100</v>
          </cell>
          <cell r="Z307">
            <v>0</v>
          </cell>
          <cell r="AB307" t="str">
            <v>SDPT60058</v>
          </cell>
          <cell r="AC307">
            <v>0</v>
          </cell>
          <cell r="AF307">
            <v>0</v>
          </cell>
          <cell r="AG307">
            <v>0</v>
          </cell>
          <cell r="AH307">
            <v>100</v>
          </cell>
          <cell r="AI307">
            <v>0</v>
          </cell>
          <cell r="AK307" t="str">
            <v>SDPT60058</v>
          </cell>
          <cell r="AL307">
            <v>0</v>
          </cell>
          <cell r="AO307">
            <v>0</v>
          </cell>
          <cell r="AP307">
            <v>0</v>
          </cell>
          <cell r="AQ307">
            <v>100</v>
          </cell>
          <cell r="AR307">
            <v>0</v>
          </cell>
          <cell r="AT307" t="str">
            <v>SDPT60058</v>
          </cell>
          <cell r="AU307">
            <v>0</v>
          </cell>
          <cell r="AX307">
            <v>0</v>
          </cell>
          <cell r="AY307">
            <v>0</v>
          </cell>
          <cell r="AZ307">
            <v>100</v>
          </cell>
          <cell r="BA307">
            <v>0</v>
          </cell>
          <cell r="BC307" t="str">
            <v>SDPT60058</v>
          </cell>
          <cell r="BD307">
            <v>0</v>
          </cell>
          <cell r="BG307">
            <v>0</v>
          </cell>
          <cell r="BH307">
            <v>0</v>
          </cell>
          <cell r="BI307">
            <v>100</v>
          </cell>
          <cell r="BJ307">
            <v>0</v>
          </cell>
          <cell r="BL307" t="str">
            <v>SDPT60058</v>
          </cell>
          <cell r="BM307">
            <v>0</v>
          </cell>
          <cell r="BP307">
            <v>0</v>
          </cell>
          <cell r="BQ307">
            <v>0</v>
          </cell>
          <cell r="BR307">
            <v>100</v>
          </cell>
          <cell r="BS307">
            <v>0</v>
          </cell>
          <cell r="BU307" t="str">
            <v>SDPT60058</v>
          </cell>
          <cell r="BV307">
            <v>0</v>
          </cell>
          <cell r="BY307">
            <v>0</v>
          </cell>
          <cell r="BZ307">
            <v>0</v>
          </cell>
          <cell r="CA307">
            <v>100</v>
          </cell>
          <cell r="CB307">
            <v>0</v>
          </cell>
          <cell r="CD307" t="str">
            <v>SDPT60058</v>
          </cell>
          <cell r="CE307">
            <v>0</v>
          </cell>
          <cell r="CH307">
            <v>0</v>
          </cell>
          <cell r="CI307">
            <v>0</v>
          </cell>
          <cell r="CJ307">
            <v>100</v>
          </cell>
          <cell r="CK307">
            <v>0</v>
          </cell>
          <cell r="CM307" t="str">
            <v>SDPT60058</v>
          </cell>
          <cell r="CN307">
            <v>0</v>
          </cell>
          <cell r="CQ307">
            <v>0</v>
          </cell>
          <cell r="CR307">
            <v>0</v>
          </cell>
          <cell r="CS307">
            <v>100</v>
          </cell>
          <cell r="CT307">
            <v>0</v>
          </cell>
          <cell r="CV307" t="str">
            <v>SDPT60058</v>
          </cell>
          <cell r="CW307">
            <v>0</v>
          </cell>
          <cell r="CZ307">
            <v>0</v>
          </cell>
          <cell r="DA307">
            <v>0</v>
          </cell>
          <cell r="DB307">
            <v>100</v>
          </cell>
          <cell r="DC307">
            <v>0</v>
          </cell>
          <cell r="DE307" t="str">
            <v>SDPT60058</v>
          </cell>
          <cell r="DF307">
            <v>0</v>
          </cell>
          <cell r="DI307">
            <v>0</v>
          </cell>
          <cell r="DJ307">
            <v>0</v>
          </cell>
          <cell r="DK307">
            <v>100</v>
          </cell>
          <cell r="DL307">
            <v>0</v>
          </cell>
          <cell r="DN307" t="str">
            <v>SDPT60058</v>
          </cell>
          <cell r="DO307">
            <v>0</v>
          </cell>
          <cell r="DR307">
            <v>0</v>
          </cell>
          <cell r="DS307">
            <v>0</v>
          </cell>
          <cell r="DT307">
            <v>100</v>
          </cell>
          <cell r="DU307">
            <v>0</v>
          </cell>
          <cell r="DW307" t="str">
            <v>SDPT60058</v>
          </cell>
          <cell r="DX307">
            <v>0</v>
          </cell>
          <cell r="EA307">
            <v>0</v>
          </cell>
          <cell r="EB307">
            <v>0</v>
          </cell>
          <cell r="EC307">
            <v>100</v>
          </cell>
          <cell r="ED307">
            <v>0</v>
          </cell>
          <cell r="EF307" t="str">
            <v>SDPT60058</v>
          </cell>
          <cell r="EG307">
            <v>0</v>
          </cell>
          <cell r="EJ307">
            <v>0</v>
          </cell>
          <cell r="EK307">
            <v>0</v>
          </cell>
          <cell r="EL307">
            <v>100</v>
          </cell>
          <cell r="EM307">
            <v>0</v>
          </cell>
          <cell r="EO307" t="str">
            <v>SDPT60058</v>
          </cell>
          <cell r="EP307">
            <v>0</v>
          </cell>
          <cell r="ES307">
            <v>0</v>
          </cell>
          <cell r="ET307">
            <v>0</v>
          </cell>
          <cell r="EU307">
            <v>100</v>
          </cell>
          <cell r="EV307">
            <v>0</v>
          </cell>
          <cell r="EX307" t="str">
            <v>SDPT60058</v>
          </cell>
          <cell r="EY307">
            <v>0</v>
          </cell>
          <cell r="FB307">
            <v>0</v>
          </cell>
          <cell r="FC307">
            <v>0</v>
          </cell>
          <cell r="FD307">
            <v>100</v>
          </cell>
          <cell r="FE307">
            <v>0</v>
          </cell>
          <cell r="FG307" t="str">
            <v>SDPT60058</v>
          </cell>
          <cell r="FH307">
            <v>0</v>
          </cell>
          <cell r="FK307">
            <v>0</v>
          </cell>
          <cell r="FL307">
            <v>0</v>
          </cell>
          <cell r="FM307">
            <v>100</v>
          </cell>
          <cell r="FN307">
            <v>0</v>
          </cell>
          <cell r="FP307" t="str">
            <v>SDPT60058</v>
          </cell>
          <cell r="FQ307">
            <v>0</v>
          </cell>
          <cell r="FT307">
            <v>0</v>
          </cell>
          <cell r="FU307">
            <v>0</v>
          </cell>
          <cell r="FV307">
            <v>100</v>
          </cell>
          <cell r="FW307">
            <v>0</v>
          </cell>
          <cell r="FY307" t="str">
            <v>SDPT60058</v>
          </cell>
          <cell r="FZ307">
            <v>0</v>
          </cell>
          <cell r="GC307">
            <v>0</v>
          </cell>
          <cell r="GD307">
            <v>0</v>
          </cell>
          <cell r="GE307">
            <v>100</v>
          </cell>
          <cell r="GF307">
            <v>0</v>
          </cell>
          <cell r="GH307" t="str">
            <v>SDPT60058</v>
          </cell>
          <cell r="GI307">
            <v>0</v>
          </cell>
          <cell r="GL307">
            <v>0</v>
          </cell>
          <cell r="GM307">
            <v>0</v>
          </cell>
          <cell r="GN307">
            <v>100</v>
          </cell>
          <cell r="GO307">
            <v>0</v>
          </cell>
          <cell r="GQ307" t="str">
            <v>SDPT60058</v>
          </cell>
          <cell r="GR307">
            <v>0</v>
          </cell>
          <cell r="GU307">
            <v>0</v>
          </cell>
          <cell r="GV307">
            <v>0</v>
          </cell>
          <cell r="GW307">
            <v>100</v>
          </cell>
          <cell r="GX307">
            <v>0</v>
          </cell>
          <cell r="GZ307" t="str">
            <v>SDPT60058</v>
          </cell>
          <cell r="HA307">
            <v>0</v>
          </cell>
          <cell r="HD307">
            <v>0</v>
          </cell>
          <cell r="HE307">
            <v>0</v>
          </cell>
          <cell r="HF307">
            <v>100</v>
          </cell>
          <cell r="HG307">
            <v>0</v>
          </cell>
          <cell r="HI307" t="str">
            <v>SDPT60058</v>
          </cell>
          <cell r="HJ307">
            <v>0</v>
          </cell>
          <cell r="HM307">
            <v>0</v>
          </cell>
          <cell r="HN307">
            <v>0</v>
          </cell>
          <cell r="HO307">
            <v>100</v>
          </cell>
          <cell r="HP307">
            <v>0</v>
          </cell>
          <cell r="HR307" t="str">
            <v>SDPT60058</v>
          </cell>
          <cell r="HS307">
            <v>0</v>
          </cell>
          <cell r="HV307">
            <v>0</v>
          </cell>
          <cell r="HW307">
            <v>0</v>
          </cell>
          <cell r="HX307">
            <v>100</v>
          </cell>
          <cell r="HY307">
            <v>0</v>
          </cell>
          <cell r="IA307" t="str">
            <v>SDPT60058</v>
          </cell>
          <cell r="IB307">
            <v>0</v>
          </cell>
          <cell r="IE307">
            <v>0</v>
          </cell>
          <cell r="IF307">
            <v>0</v>
          </cell>
          <cell r="IG307">
            <v>100</v>
          </cell>
          <cell r="IH307">
            <v>0</v>
          </cell>
          <cell r="IJ307" t="str">
            <v>SDPT60058</v>
          </cell>
          <cell r="IK307">
            <v>0</v>
          </cell>
          <cell r="IN307">
            <v>0</v>
          </cell>
          <cell r="IO307">
            <v>0</v>
          </cell>
          <cell r="IP307">
            <v>100</v>
          </cell>
          <cell r="IQ307">
            <v>0</v>
          </cell>
        </row>
        <row r="308">
          <cell r="A308" t="str">
            <v>SDPT60059</v>
          </cell>
          <cell r="B308">
            <v>0</v>
          </cell>
          <cell r="E308">
            <v>0</v>
          </cell>
          <cell r="F308">
            <v>0</v>
          </cell>
          <cell r="G308">
            <v>100</v>
          </cell>
          <cell r="H308">
            <v>0</v>
          </cell>
          <cell r="J308" t="str">
            <v>SDPT60059</v>
          </cell>
          <cell r="K308">
            <v>0</v>
          </cell>
          <cell r="N308">
            <v>0</v>
          </cell>
          <cell r="O308">
            <v>0</v>
          </cell>
          <cell r="P308">
            <v>100</v>
          </cell>
          <cell r="Q308">
            <v>0</v>
          </cell>
          <cell r="S308" t="str">
            <v>SDPT60059</v>
          </cell>
          <cell r="T308">
            <v>0</v>
          </cell>
          <cell r="W308">
            <v>0</v>
          </cell>
          <cell r="X308">
            <v>0</v>
          </cell>
          <cell r="Y308">
            <v>100</v>
          </cell>
          <cell r="Z308">
            <v>0</v>
          </cell>
          <cell r="AB308" t="str">
            <v>SDPT60059</v>
          </cell>
          <cell r="AC308">
            <v>0</v>
          </cell>
          <cell r="AF308">
            <v>0</v>
          </cell>
          <cell r="AG308">
            <v>0</v>
          </cell>
          <cell r="AH308">
            <v>100</v>
          </cell>
          <cell r="AI308">
            <v>0</v>
          </cell>
          <cell r="AK308" t="str">
            <v>SDPT60059</v>
          </cell>
          <cell r="AL308">
            <v>0</v>
          </cell>
          <cell r="AO308">
            <v>0</v>
          </cell>
          <cell r="AP308">
            <v>0</v>
          </cell>
          <cell r="AQ308">
            <v>100</v>
          </cell>
          <cell r="AR308">
            <v>0</v>
          </cell>
          <cell r="AT308" t="str">
            <v>SDPT60059</v>
          </cell>
          <cell r="AU308">
            <v>0</v>
          </cell>
          <cell r="AX308">
            <v>0</v>
          </cell>
          <cell r="AY308">
            <v>0</v>
          </cell>
          <cell r="AZ308">
            <v>100</v>
          </cell>
          <cell r="BA308">
            <v>0</v>
          </cell>
          <cell r="BC308" t="str">
            <v>SDPT60059</v>
          </cell>
          <cell r="BD308">
            <v>0</v>
          </cell>
          <cell r="BG308">
            <v>0</v>
          </cell>
          <cell r="BH308">
            <v>0</v>
          </cell>
          <cell r="BI308">
            <v>100</v>
          </cell>
          <cell r="BJ308">
            <v>0</v>
          </cell>
          <cell r="BL308" t="str">
            <v>SDPT60059</v>
          </cell>
          <cell r="BM308">
            <v>0</v>
          </cell>
          <cell r="BP308">
            <v>0</v>
          </cell>
          <cell r="BQ308">
            <v>0</v>
          </cell>
          <cell r="BR308">
            <v>100</v>
          </cell>
          <cell r="BS308">
            <v>0</v>
          </cell>
          <cell r="BU308" t="str">
            <v>SDPT60059</v>
          </cell>
          <cell r="BV308">
            <v>0</v>
          </cell>
          <cell r="BY308">
            <v>0</v>
          </cell>
          <cell r="BZ308">
            <v>0</v>
          </cell>
          <cell r="CA308">
            <v>100</v>
          </cell>
          <cell r="CB308">
            <v>0</v>
          </cell>
          <cell r="CD308" t="str">
            <v>SDPT60059</v>
          </cell>
          <cell r="CE308">
            <v>0</v>
          </cell>
          <cell r="CH308">
            <v>0</v>
          </cell>
          <cell r="CI308">
            <v>0</v>
          </cell>
          <cell r="CJ308">
            <v>100</v>
          </cell>
          <cell r="CK308">
            <v>0</v>
          </cell>
          <cell r="CM308" t="str">
            <v>SDPT60059</v>
          </cell>
          <cell r="CN308">
            <v>0</v>
          </cell>
          <cell r="CQ308">
            <v>0</v>
          </cell>
          <cell r="CR308">
            <v>0</v>
          </cell>
          <cell r="CS308">
            <v>100</v>
          </cell>
          <cell r="CT308">
            <v>0</v>
          </cell>
          <cell r="CV308" t="str">
            <v>SDPT60059</v>
          </cell>
          <cell r="CW308">
            <v>0</v>
          </cell>
          <cell r="CZ308">
            <v>0</v>
          </cell>
          <cell r="DA308">
            <v>0</v>
          </cell>
          <cell r="DB308">
            <v>100</v>
          </cell>
          <cell r="DC308">
            <v>0</v>
          </cell>
          <cell r="DE308" t="str">
            <v>SDPT60059</v>
          </cell>
          <cell r="DF308">
            <v>0</v>
          </cell>
          <cell r="DI308">
            <v>0</v>
          </cell>
          <cell r="DJ308">
            <v>0</v>
          </cell>
          <cell r="DK308">
            <v>100</v>
          </cell>
          <cell r="DL308">
            <v>0</v>
          </cell>
          <cell r="DN308" t="str">
            <v>SDPT60059</v>
          </cell>
          <cell r="DO308">
            <v>0</v>
          </cell>
          <cell r="DR308">
            <v>0</v>
          </cell>
          <cell r="DS308">
            <v>0</v>
          </cell>
          <cell r="DT308">
            <v>100</v>
          </cell>
          <cell r="DU308">
            <v>0</v>
          </cell>
          <cell r="DW308" t="str">
            <v>SDPT60059</v>
          </cell>
          <cell r="DX308">
            <v>0</v>
          </cell>
          <cell r="EA308">
            <v>0</v>
          </cell>
          <cell r="EB308">
            <v>0</v>
          </cell>
          <cell r="EC308">
            <v>100</v>
          </cell>
          <cell r="ED308">
            <v>0</v>
          </cell>
          <cell r="EF308" t="str">
            <v>SDPT60059</v>
          </cell>
          <cell r="EG308">
            <v>0</v>
          </cell>
          <cell r="EJ308">
            <v>0</v>
          </cell>
          <cell r="EK308">
            <v>0</v>
          </cell>
          <cell r="EL308">
            <v>100</v>
          </cell>
          <cell r="EM308">
            <v>0</v>
          </cell>
          <cell r="EO308" t="str">
            <v>SDPT60059</v>
          </cell>
          <cell r="EP308">
            <v>0</v>
          </cell>
          <cell r="ES308">
            <v>0</v>
          </cell>
          <cell r="ET308">
            <v>0</v>
          </cell>
          <cell r="EU308">
            <v>100</v>
          </cell>
          <cell r="EV308">
            <v>0</v>
          </cell>
          <cell r="EX308" t="str">
            <v>SDPT60059</v>
          </cell>
          <cell r="EY308">
            <v>0</v>
          </cell>
          <cell r="FB308">
            <v>0</v>
          </cell>
          <cell r="FC308">
            <v>0</v>
          </cell>
          <cell r="FD308">
            <v>100</v>
          </cell>
          <cell r="FE308">
            <v>0</v>
          </cell>
          <cell r="FG308" t="str">
            <v>SDPT60059</v>
          </cell>
          <cell r="FH308">
            <v>0</v>
          </cell>
          <cell r="FK308">
            <v>0</v>
          </cell>
          <cell r="FL308">
            <v>0</v>
          </cell>
          <cell r="FM308">
            <v>100</v>
          </cell>
          <cell r="FN308">
            <v>0</v>
          </cell>
          <cell r="FP308" t="str">
            <v>SDPT60059</v>
          </cell>
          <cell r="FQ308">
            <v>0</v>
          </cell>
          <cell r="FT308">
            <v>0</v>
          </cell>
          <cell r="FU308">
            <v>0</v>
          </cell>
          <cell r="FV308">
            <v>100</v>
          </cell>
          <cell r="FW308">
            <v>0</v>
          </cell>
          <cell r="FY308" t="str">
            <v>SDPT60059</v>
          </cell>
          <cell r="FZ308">
            <v>0</v>
          </cell>
          <cell r="GC308">
            <v>0</v>
          </cell>
          <cell r="GD308">
            <v>0</v>
          </cell>
          <cell r="GE308">
            <v>100</v>
          </cell>
          <cell r="GF308">
            <v>0</v>
          </cell>
          <cell r="GH308" t="str">
            <v>SDPT60059</v>
          </cell>
          <cell r="GI308">
            <v>0</v>
          </cell>
          <cell r="GL308">
            <v>0</v>
          </cell>
          <cell r="GM308">
            <v>0</v>
          </cell>
          <cell r="GN308">
            <v>100</v>
          </cell>
          <cell r="GO308">
            <v>0</v>
          </cell>
          <cell r="GQ308" t="str">
            <v>SDPT60059</v>
          </cell>
          <cell r="GR308">
            <v>0</v>
          </cell>
          <cell r="GU308">
            <v>0</v>
          </cell>
          <cell r="GV308">
            <v>0</v>
          </cell>
          <cell r="GW308">
            <v>100</v>
          </cell>
          <cell r="GX308">
            <v>0</v>
          </cell>
          <cell r="GZ308" t="str">
            <v>SDPT60059</v>
          </cell>
          <cell r="HA308">
            <v>0</v>
          </cell>
          <cell r="HD308">
            <v>0</v>
          </cell>
          <cell r="HE308">
            <v>0</v>
          </cell>
          <cell r="HF308">
            <v>100</v>
          </cell>
          <cell r="HG308">
            <v>0</v>
          </cell>
          <cell r="HI308" t="str">
            <v>SDPT60059</v>
          </cell>
          <cell r="HJ308">
            <v>0</v>
          </cell>
          <cell r="HM308">
            <v>0</v>
          </cell>
          <cell r="HN308">
            <v>0</v>
          </cell>
          <cell r="HO308">
            <v>100</v>
          </cell>
          <cell r="HP308">
            <v>0</v>
          </cell>
          <cell r="HR308" t="str">
            <v>SDPT60059</v>
          </cell>
          <cell r="HS308">
            <v>0</v>
          </cell>
          <cell r="HV308">
            <v>0</v>
          </cell>
          <cell r="HW308">
            <v>0</v>
          </cell>
          <cell r="HX308">
            <v>100</v>
          </cell>
          <cell r="HY308">
            <v>0</v>
          </cell>
          <cell r="IA308" t="str">
            <v>SDPT60059</v>
          </cell>
          <cell r="IB308">
            <v>0</v>
          </cell>
          <cell r="IE308">
            <v>0</v>
          </cell>
          <cell r="IF308">
            <v>0</v>
          </cell>
          <cell r="IG308">
            <v>100</v>
          </cell>
          <cell r="IH308">
            <v>0</v>
          </cell>
          <cell r="IJ308" t="str">
            <v>SDPT60059</v>
          </cell>
          <cell r="IK308">
            <v>0</v>
          </cell>
          <cell r="IN308">
            <v>0</v>
          </cell>
          <cell r="IO308">
            <v>0</v>
          </cell>
          <cell r="IP308">
            <v>100</v>
          </cell>
          <cell r="IQ308">
            <v>0</v>
          </cell>
        </row>
        <row r="309">
          <cell r="A309" t="str">
            <v>SDPT60060</v>
          </cell>
          <cell r="B309">
            <v>0</v>
          </cell>
          <cell r="E309">
            <v>0</v>
          </cell>
          <cell r="F309">
            <v>0</v>
          </cell>
          <cell r="G309">
            <v>100</v>
          </cell>
          <cell r="H309">
            <v>0</v>
          </cell>
          <cell r="J309" t="str">
            <v>SDPT60060</v>
          </cell>
          <cell r="K309">
            <v>0</v>
          </cell>
          <cell r="N309">
            <v>0</v>
          </cell>
          <cell r="O309">
            <v>0</v>
          </cell>
          <cell r="P309">
            <v>100</v>
          </cell>
          <cell r="Q309">
            <v>0</v>
          </cell>
          <cell r="S309" t="str">
            <v>SDPT60060</v>
          </cell>
          <cell r="T309">
            <v>0</v>
          </cell>
          <cell r="W309">
            <v>0</v>
          </cell>
          <cell r="X309">
            <v>0</v>
          </cell>
          <cell r="Y309">
            <v>100</v>
          </cell>
          <cell r="Z309">
            <v>0</v>
          </cell>
          <cell r="AB309" t="str">
            <v>SDPT60060</v>
          </cell>
          <cell r="AC309">
            <v>0</v>
          </cell>
          <cell r="AF309">
            <v>0</v>
          </cell>
          <cell r="AG309">
            <v>0</v>
          </cell>
          <cell r="AH309">
            <v>100</v>
          </cell>
          <cell r="AI309">
            <v>0</v>
          </cell>
          <cell r="AK309" t="str">
            <v>SDPT60060</v>
          </cell>
          <cell r="AL309">
            <v>0</v>
          </cell>
          <cell r="AO309">
            <v>0</v>
          </cell>
          <cell r="AP309">
            <v>0</v>
          </cell>
          <cell r="AQ309">
            <v>100</v>
          </cell>
          <cell r="AR309">
            <v>0</v>
          </cell>
          <cell r="AT309" t="str">
            <v>SDPT60060</v>
          </cell>
          <cell r="AU309">
            <v>0</v>
          </cell>
          <cell r="AX309">
            <v>0</v>
          </cell>
          <cell r="AY309">
            <v>0</v>
          </cell>
          <cell r="AZ309">
            <v>100</v>
          </cell>
          <cell r="BA309">
            <v>0</v>
          </cell>
          <cell r="BC309" t="str">
            <v>SDPT60060</v>
          </cell>
          <cell r="BD309">
            <v>0</v>
          </cell>
          <cell r="BG309">
            <v>0</v>
          </cell>
          <cell r="BH309">
            <v>0</v>
          </cell>
          <cell r="BI309">
            <v>100</v>
          </cell>
          <cell r="BJ309">
            <v>0</v>
          </cell>
          <cell r="BL309" t="str">
            <v>SDPT60060</v>
          </cell>
          <cell r="BM309">
            <v>0</v>
          </cell>
          <cell r="BP309">
            <v>0</v>
          </cell>
          <cell r="BQ309">
            <v>0</v>
          </cell>
          <cell r="BR309">
            <v>100</v>
          </cell>
          <cell r="BS309">
            <v>0</v>
          </cell>
          <cell r="BU309" t="str">
            <v>SDPT60060</v>
          </cell>
          <cell r="BV309">
            <v>0</v>
          </cell>
          <cell r="BY309">
            <v>0</v>
          </cell>
          <cell r="BZ309">
            <v>0</v>
          </cell>
          <cell r="CA309">
            <v>100</v>
          </cell>
          <cell r="CB309">
            <v>0</v>
          </cell>
          <cell r="CD309" t="str">
            <v>SDPT60060</v>
          </cell>
          <cell r="CE309">
            <v>0</v>
          </cell>
          <cell r="CH309">
            <v>0</v>
          </cell>
          <cell r="CI309">
            <v>0</v>
          </cell>
          <cell r="CJ309">
            <v>100</v>
          </cell>
          <cell r="CK309">
            <v>0</v>
          </cell>
          <cell r="CM309" t="str">
            <v>SDPT60060</v>
          </cell>
          <cell r="CN309">
            <v>0</v>
          </cell>
          <cell r="CQ309">
            <v>0</v>
          </cell>
          <cell r="CR309">
            <v>0</v>
          </cell>
          <cell r="CS309">
            <v>100</v>
          </cell>
          <cell r="CT309">
            <v>0</v>
          </cell>
          <cell r="CV309" t="str">
            <v>SDPT60060</v>
          </cell>
          <cell r="CW309">
            <v>0</v>
          </cell>
          <cell r="CZ309">
            <v>0</v>
          </cell>
          <cell r="DA309">
            <v>0</v>
          </cell>
          <cell r="DB309">
            <v>100</v>
          </cell>
          <cell r="DC309">
            <v>0</v>
          </cell>
          <cell r="DE309" t="str">
            <v>SDPT60060</v>
          </cell>
          <cell r="DF309">
            <v>0</v>
          </cell>
          <cell r="DI309">
            <v>0</v>
          </cell>
          <cell r="DJ309">
            <v>0</v>
          </cell>
          <cell r="DK309">
            <v>100</v>
          </cell>
          <cell r="DL309">
            <v>0</v>
          </cell>
          <cell r="DN309" t="str">
            <v>SDPT60060</v>
          </cell>
          <cell r="DO309">
            <v>0</v>
          </cell>
          <cell r="DR309">
            <v>0</v>
          </cell>
          <cell r="DS309">
            <v>0</v>
          </cell>
          <cell r="DT309">
            <v>100</v>
          </cell>
          <cell r="DU309">
            <v>0</v>
          </cell>
          <cell r="DW309" t="str">
            <v>SDPT60060</v>
          </cell>
          <cell r="DX309">
            <v>0</v>
          </cell>
          <cell r="EA309">
            <v>0</v>
          </cell>
          <cell r="EB309">
            <v>0</v>
          </cell>
          <cell r="EC309">
            <v>100</v>
          </cell>
          <cell r="ED309">
            <v>0</v>
          </cell>
          <cell r="EF309" t="str">
            <v>SDPT60060</v>
          </cell>
          <cell r="EG309">
            <v>0</v>
          </cell>
          <cell r="EJ309">
            <v>0</v>
          </cell>
          <cell r="EK309">
            <v>0</v>
          </cell>
          <cell r="EL309">
            <v>100</v>
          </cell>
          <cell r="EM309">
            <v>0</v>
          </cell>
          <cell r="EO309" t="str">
            <v>SDPT60060</v>
          </cell>
          <cell r="EP309">
            <v>0</v>
          </cell>
          <cell r="ES309">
            <v>0</v>
          </cell>
          <cell r="ET309">
            <v>0</v>
          </cell>
          <cell r="EU309">
            <v>100</v>
          </cell>
          <cell r="EV309">
            <v>0</v>
          </cell>
          <cell r="EX309" t="str">
            <v>SDPT60060</v>
          </cell>
          <cell r="EY309">
            <v>0</v>
          </cell>
          <cell r="FB309">
            <v>0</v>
          </cell>
          <cell r="FC309">
            <v>0</v>
          </cell>
          <cell r="FD309">
            <v>100</v>
          </cell>
          <cell r="FE309">
            <v>0</v>
          </cell>
          <cell r="FG309" t="str">
            <v>SDPT60060</v>
          </cell>
          <cell r="FH309">
            <v>0</v>
          </cell>
          <cell r="FK309">
            <v>0</v>
          </cell>
          <cell r="FL309">
            <v>0</v>
          </cell>
          <cell r="FM309">
            <v>100</v>
          </cell>
          <cell r="FN309">
            <v>0</v>
          </cell>
          <cell r="FP309" t="str">
            <v>SDPT60060</v>
          </cell>
          <cell r="FQ309">
            <v>0</v>
          </cell>
          <cell r="FT309">
            <v>0</v>
          </cell>
          <cell r="FU309">
            <v>0</v>
          </cell>
          <cell r="FV309">
            <v>100</v>
          </cell>
          <cell r="FW309">
            <v>0</v>
          </cell>
          <cell r="FY309" t="str">
            <v>SDPT60060</v>
          </cell>
          <cell r="FZ309">
            <v>0</v>
          </cell>
          <cell r="GC309">
            <v>0</v>
          </cell>
          <cell r="GD309">
            <v>0</v>
          </cell>
          <cell r="GE309">
            <v>100</v>
          </cell>
          <cell r="GF309">
            <v>0</v>
          </cell>
          <cell r="GH309" t="str">
            <v>SDPT60060</v>
          </cell>
          <cell r="GI309">
            <v>0</v>
          </cell>
          <cell r="GL309">
            <v>0</v>
          </cell>
          <cell r="GM309">
            <v>0</v>
          </cell>
          <cell r="GN309">
            <v>100</v>
          </cell>
          <cell r="GO309">
            <v>0</v>
          </cell>
          <cell r="GQ309" t="str">
            <v>SDPT60060</v>
          </cell>
          <cell r="GR309">
            <v>0</v>
          </cell>
          <cell r="GU309">
            <v>0</v>
          </cell>
          <cell r="GV309">
            <v>0</v>
          </cell>
          <cell r="GW309">
            <v>100</v>
          </cell>
          <cell r="GX309">
            <v>0</v>
          </cell>
          <cell r="GZ309" t="str">
            <v>SDPT60060</v>
          </cell>
          <cell r="HA309">
            <v>0</v>
          </cell>
          <cell r="HD309">
            <v>0</v>
          </cell>
          <cell r="HE309">
            <v>0</v>
          </cell>
          <cell r="HF309">
            <v>100</v>
          </cell>
          <cell r="HG309">
            <v>0</v>
          </cell>
          <cell r="HI309" t="str">
            <v>SDPT60060</v>
          </cell>
          <cell r="HJ309">
            <v>0</v>
          </cell>
          <cell r="HM309">
            <v>0</v>
          </cell>
          <cell r="HN309">
            <v>0</v>
          </cell>
          <cell r="HO309">
            <v>100</v>
          </cell>
          <cell r="HP309">
            <v>0</v>
          </cell>
          <cell r="HR309" t="str">
            <v>SDPT60060</v>
          </cell>
          <cell r="HS309">
            <v>0</v>
          </cell>
          <cell r="HV309">
            <v>0</v>
          </cell>
          <cell r="HW309">
            <v>0</v>
          </cell>
          <cell r="HX309">
            <v>100</v>
          </cell>
          <cell r="HY309">
            <v>0</v>
          </cell>
          <cell r="IA309" t="str">
            <v>SDPT60060</v>
          </cell>
          <cell r="IB309">
            <v>0</v>
          </cell>
          <cell r="IE309">
            <v>0</v>
          </cell>
          <cell r="IF309">
            <v>0</v>
          </cell>
          <cell r="IG309">
            <v>100</v>
          </cell>
          <cell r="IH309">
            <v>0</v>
          </cell>
          <cell r="IJ309" t="str">
            <v>SDPT60060</v>
          </cell>
          <cell r="IK309">
            <v>0</v>
          </cell>
          <cell r="IN309">
            <v>0</v>
          </cell>
          <cell r="IO309">
            <v>0</v>
          </cell>
          <cell r="IP309">
            <v>100</v>
          </cell>
          <cell r="IQ309">
            <v>0</v>
          </cell>
        </row>
        <row r="310">
          <cell r="A310" t="str">
            <v>SDPT60061</v>
          </cell>
          <cell r="B310">
            <v>0</v>
          </cell>
          <cell r="E310">
            <v>0</v>
          </cell>
          <cell r="F310">
            <v>0</v>
          </cell>
          <cell r="G310">
            <v>100</v>
          </cell>
          <cell r="H310">
            <v>0</v>
          </cell>
          <cell r="J310" t="str">
            <v>SDPT60061</v>
          </cell>
          <cell r="K310">
            <v>0</v>
          </cell>
          <cell r="N310">
            <v>0</v>
          </cell>
          <cell r="O310">
            <v>0</v>
          </cell>
          <cell r="P310">
            <v>100</v>
          </cell>
          <cell r="Q310">
            <v>0</v>
          </cell>
          <cell r="S310" t="str">
            <v>SDPT60061</v>
          </cell>
          <cell r="T310">
            <v>0</v>
          </cell>
          <cell r="W310">
            <v>0</v>
          </cell>
          <cell r="X310">
            <v>0</v>
          </cell>
          <cell r="Y310">
            <v>100</v>
          </cell>
          <cell r="Z310">
            <v>0</v>
          </cell>
          <cell r="AB310" t="str">
            <v>SDPT60061</v>
          </cell>
          <cell r="AC310">
            <v>0</v>
          </cell>
          <cell r="AF310">
            <v>0</v>
          </cell>
          <cell r="AG310">
            <v>0</v>
          </cell>
          <cell r="AH310">
            <v>100</v>
          </cell>
          <cell r="AI310">
            <v>0</v>
          </cell>
          <cell r="AK310" t="str">
            <v>SDPT60061</v>
          </cell>
          <cell r="AL310">
            <v>0</v>
          </cell>
          <cell r="AO310">
            <v>0</v>
          </cell>
          <cell r="AP310">
            <v>0</v>
          </cell>
          <cell r="AQ310">
            <v>100</v>
          </cell>
          <cell r="AR310">
            <v>0</v>
          </cell>
          <cell r="AT310" t="str">
            <v>SDPT60061</v>
          </cell>
          <cell r="AU310">
            <v>0</v>
          </cell>
          <cell r="AX310">
            <v>0</v>
          </cell>
          <cell r="AY310">
            <v>0</v>
          </cell>
          <cell r="AZ310">
            <v>100</v>
          </cell>
          <cell r="BA310">
            <v>0</v>
          </cell>
          <cell r="BC310" t="str">
            <v>SDPT60061</v>
          </cell>
          <cell r="BD310">
            <v>0</v>
          </cell>
          <cell r="BG310">
            <v>0</v>
          </cell>
          <cell r="BH310">
            <v>0</v>
          </cell>
          <cell r="BI310">
            <v>100</v>
          </cell>
          <cell r="BJ310">
            <v>0</v>
          </cell>
          <cell r="BL310" t="str">
            <v>SDPT60061</v>
          </cell>
          <cell r="BM310">
            <v>0</v>
          </cell>
          <cell r="BP310">
            <v>0</v>
          </cell>
          <cell r="BQ310">
            <v>0</v>
          </cell>
          <cell r="BR310">
            <v>100</v>
          </cell>
          <cell r="BS310">
            <v>0</v>
          </cell>
          <cell r="BU310" t="str">
            <v>SDPT60061</v>
          </cell>
          <cell r="BV310">
            <v>0</v>
          </cell>
          <cell r="BY310">
            <v>0</v>
          </cell>
          <cell r="BZ310">
            <v>0</v>
          </cell>
          <cell r="CA310">
            <v>100</v>
          </cell>
          <cell r="CB310">
            <v>0</v>
          </cell>
          <cell r="CD310" t="str">
            <v>SDPT60061</v>
          </cell>
          <cell r="CE310">
            <v>0</v>
          </cell>
          <cell r="CH310">
            <v>0</v>
          </cell>
          <cell r="CI310">
            <v>0</v>
          </cell>
          <cell r="CJ310">
            <v>100</v>
          </cell>
          <cell r="CK310">
            <v>0</v>
          </cell>
          <cell r="CM310" t="str">
            <v>SDPT60061</v>
          </cell>
          <cell r="CN310">
            <v>0</v>
          </cell>
          <cell r="CQ310">
            <v>0</v>
          </cell>
          <cell r="CR310">
            <v>0</v>
          </cell>
          <cell r="CS310">
            <v>100</v>
          </cell>
          <cell r="CT310">
            <v>0</v>
          </cell>
          <cell r="CV310" t="str">
            <v>SDPT60061</v>
          </cell>
          <cell r="CW310">
            <v>0</v>
          </cell>
          <cell r="CZ310">
            <v>0</v>
          </cell>
          <cell r="DA310">
            <v>0</v>
          </cell>
          <cell r="DB310">
            <v>100</v>
          </cell>
          <cell r="DC310">
            <v>0</v>
          </cell>
          <cell r="DE310" t="str">
            <v>SDPT60061</v>
          </cell>
          <cell r="DF310">
            <v>0</v>
          </cell>
          <cell r="DI310">
            <v>0</v>
          </cell>
          <cell r="DJ310">
            <v>0</v>
          </cell>
          <cell r="DK310">
            <v>100</v>
          </cell>
          <cell r="DL310">
            <v>0</v>
          </cell>
          <cell r="DN310" t="str">
            <v>SDPT60061</v>
          </cell>
          <cell r="DO310">
            <v>0</v>
          </cell>
          <cell r="DR310">
            <v>0</v>
          </cell>
          <cell r="DS310">
            <v>0</v>
          </cell>
          <cell r="DT310">
            <v>100</v>
          </cell>
          <cell r="DU310">
            <v>0</v>
          </cell>
          <cell r="DW310" t="str">
            <v>SDPT60061</v>
          </cell>
          <cell r="DX310">
            <v>0</v>
          </cell>
          <cell r="EA310">
            <v>0</v>
          </cell>
          <cell r="EB310">
            <v>0</v>
          </cell>
          <cell r="EC310">
            <v>100</v>
          </cell>
          <cell r="ED310">
            <v>0</v>
          </cell>
          <cell r="EF310" t="str">
            <v>SDPT60061</v>
          </cell>
          <cell r="EG310">
            <v>0</v>
          </cell>
          <cell r="EJ310">
            <v>0</v>
          </cell>
          <cell r="EK310">
            <v>0</v>
          </cell>
          <cell r="EL310">
            <v>100</v>
          </cell>
          <cell r="EM310">
            <v>0</v>
          </cell>
          <cell r="EO310" t="str">
            <v>SDPT60061</v>
          </cell>
          <cell r="EP310">
            <v>0</v>
          </cell>
          <cell r="ES310">
            <v>0</v>
          </cell>
          <cell r="ET310">
            <v>0</v>
          </cell>
          <cell r="EU310">
            <v>100</v>
          </cell>
          <cell r="EV310">
            <v>0</v>
          </cell>
          <cell r="EX310" t="str">
            <v>SDPT60061</v>
          </cell>
          <cell r="EY310">
            <v>0</v>
          </cell>
          <cell r="FB310">
            <v>0</v>
          </cell>
          <cell r="FC310">
            <v>0</v>
          </cell>
          <cell r="FD310">
            <v>100</v>
          </cell>
          <cell r="FE310">
            <v>0</v>
          </cell>
          <cell r="FG310" t="str">
            <v>SDPT60061</v>
          </cell>
          <cell r="FH310">
            <v>0</v>
          </cell>
          <cell r="FK310">
            <v>0</v>
          </cell>
          <cell r="FL310">
            <v>0</v>
          </cell>
          <cell r="FM310">
            <v>100</v>
          </cell>
          <cell r="FN310">
            <v>0</v>
          </cell>
          <cell r="FP310" t="str">
            <v>SDPT60061</v>
          </cell>
          <cell r="FQ310">
            <v>0</v>
          </cell>
          <cell r="FT310">
            <v>0</v>
          </cell>
          <cell r="FU310">
            <v>0</v>
          </cell>
          <cell r="FV310">
            <v>100</v>
          </cell>
          <cell r="FW310">
            <v>0</v>
          </cell>
          <cell r="FY310" t="str">
            <v>SDPT60061</v>
          </cell>
          <cell r="FZ310">
            <v>0</v>
          </cell>
          <cell r="GC310">
            <v>0</v>
          </cell>
          <cell r="GD310">
            <v>0</v>
          </cell>
          <cell r="GE310">
            <v>100</v>
          </cell>
          <cell r="GF310">
            <v>0</v>
          </cell>
          <cell r="GH310" t="str">
            <v>SDPT60061</v>
          </cell>
          <cell r="GI310">
            <v>0</v>
          </cell>
          <cell r="GL310">
            <v>0</v>
          </cell>
          <cell r="GM310">
            <v>0</v>
          </cell>
          <cell r="GN310">
            <v>100</v>
          </cell>
          <cell r="GO310">
            <v>0</v>
          </cell>
          <cell r="GQ310" t="str">
            <v>SDPT60061</v>
          </cell>
          <cell r="GR310">
            <v>0</v>
          </cell>
          <cell r="GU310">
            <v>0</v>
          </cell>
          <cell r="GV310">
            <v>0</v>
          </cell>
          <cell r="GW310">
            <v>100</v>
          </cell>
          <cell r="GX310">
            <v>0</v>
          </cell>
          <cell r="GZ310" t="str">
            <v>SDPT60061</v>
          </cell>
          <cell r="HA310">
            <v>0</v>
          </cell>
          <cell r="HD310">
            <v>0</v>
          </cell>
          <cell r="HE310">
            <v>0</v>
          </cell>
          <cell r="HF310">
            <v>100</v>
          </cell>
          <cell r="HG310">
            <v>0</v>
          </cell>
          <cell r="HI310" t="str">
            <v>SDPT60061</v>
          </cell>
          <cell r="HJ310">
            <v>0</v>
          </cell>
          <cell r="HM310">
            <v>0</v>
          </cell>
          <cell r="HN310">
            <v>0</v>
          </cell>
          <cell r="HO310">
            <v>100</v>
          </cell>
          <cell r="HP310">
            <v>0</v>
          </cell>
          <cell r="HR310" t="str">
            <v>SDPT60061</v>
          </cell>
          <cell r="HS310">
            <v>0</v>
          </cell>
          <cell r="HV310">
            <v>0</v>
          </cell>
          <cell r="HW310">
            <v>0</v>
          </cell>
          <cell r="HX310">
            <v>100</v>
          </cell>
          <cell r="HY310">
            <v>0</v>
          </cell>
          <cell r="IA310" t="str">
            <v>SDPT60061</v>
          </cell>
          <cell r="IB310">
            <v>0</v>
          </cell>
          <cell r="IE310">
            <v>0</v>
          </cell>
          <cell r="IF310">
            <v>0</v>
          </cell>
          <cell r="IG310">
            <v>100</v>
          </cell>
          <cell r="IH310">
            <v>0</v>
          </cell>
          <cell r="IJ310" t="str">
            <v>SDPT60061</v>
          </cell>
          <cell r="IK310">
            <v>0</v>
          </cell>
          <cell r="IN310">
            <v>0</v>
          </cell>
          <cell r="IO310">
            <v>0</v>
          </cell>
          <cell r="IP310">
            <v>100</v>
          </cell>
          <cell r="IQ310">
            <v>0</v>
          </cell>
        </row>
        <row r="311">
          <cell r="A311" t="str">
            <v>SDPT60062</v>
          </cell>
          <cell r="B311">
            <v>0</v>
          </cell>
          <cell r="E311">
            <v>0</v>
          </cell>
          <cell r="F311">
            <v>0</v>
          </cell>
          <cell r="G311">
            <v>100</v>
          </cell>
          <cell r="H311">
            <v>0</v>
          </cell>
          <cell r="J311" t="str">
            <v>SDPT60062</v>
          </cell>
          <cell r="K311">
            <v>0</v>
          </cell>
          <cell r="N311">
            <v>0</v>
          </cell>
          <cell r="O311">
            <v>0</v>
          </cell>
          <cell r="P311">
            <v>100</v>
          </cell>
          <cell r="Q311">
            <v>0</v>
          </cell>
          <cell r="S311" t="str">
            <v>SDPT60062</v>
          </cell>
          <cell r="T311">
            <v>0</v>
          </cell>
          <cell r="W311">
            <v>0</v>
          </cell>
          <cell r="X311">
            <v>0</v>
          </cell>
          <cell r="Y311">
            <v>100</v>
          </cell>
          <cell r="Z311">
            <v>0</v>
          </cell>
          <cell r="AB311" t="str">
            <v>SDPT60062</v>
          </cell>
          <cell r="AC311">
            <v>0</v>
          </cell>
          <cell r="AF311">
            <v>0</v>
          </cell>
          <cell r="AG311">
            <v>0</v>
          </cell>
          <cell r="AH311">
            <v>100</v>
          </cell>
          <cell r="AI311">
            <v>0</v>
          </cell>
          <cell r="AK311" t="str">
            <v>SDPT60062</v>
          </cell>
          <cell r="AL311">
            <v>0</v>
          </cell>
          <cell r="AO311">
            <v>0</v>
          </cell>
          <cell r="AP311">
            <v>0</v>
          </cell>
          <cell r="AQ311">
            <v>100</v>
          </cell>
          <cell r="AR311">
            <v>0</v>
          </cell>
          <cell r="AT311" t="str">
            <v>SDPT60062</v>
          </cell>
          <cell r="AU311">
            <v>0</v>
          </cell>
          <cell r="AX311">
            <v>0</v>
          </cell>
          <cell r="AY311">
            <v>0</v>
          </cell>
          <cell r="AZ311">
            <v>100</v>
          </cell>
          <cell r="BA311">
            <v>0</v>
          </cell>
          <cell r="BC311" t="str">
            <v>SDPT60062</v>
          </cell>
          <cell r="BD311">
            <v>0</v>
          </cell>
          <cell r="BG311">
            <v>0</v>
          </cell>
          <cell r="BH311">
            <v>0</v>
          </cell>
          <cell r="BI311">
            <v>100</v>
          </cell>
          <cell r="BJ311">
            <v>0</v>
          </cell>
          <cell r="BL311" t="str">
            <v>SDPT60062</v>
          </cell>
          <cell r="BM311">
            <v>0</v>
          </cell>
          <cell r="BP311">
            <v>0</v>
          </cell>
          <cell r="BQ311">
            <v>0</v>
          </cell>
          <cell r="BR311">
            <v>100</v>
          </cell>
          <cell r="BS311">
            <v>0</v>
          </cell>
          <cell r="BU311" t="str">
            <v>SDPT60062</v>
          </cell>
          <cell r="BV311">
            <v>0</v>
          </cell>
          <cell r="BY311">
            <v>0</v>
          </cell>
          <cell r="BZ311">
            <v>0</v>
          </cell>
          <cell r="CA311">
            <v>100</v>
          </cell>
          <cell r="CB311">
            <v>0</v>
          </cell>
          <cell r="CD311" t="str">
            <v>SDPT60062</v>
          </cell>
          <cell r="CE311">
            <v>0</v>
          </cell>
          <cell r="CH311">
            <v>0</v>
          </cell>
          <cell r="CI311">
            <v>0</v>
          </cell>
          <cell r="CJ311">
            <v>100</v>
          </cell>
          <cell r="CK311">
            <v>0</v>
          </cell>
          <cell r="CM311" t="str">
            <v>SDPT60062</v>
          </cell>
          <cell r="CN311">
            <v>0</v>
          </cell>
          <cell r="CQ311">
            <v>0</v>
          </cell>
          <cell r="CR311">
            <v>0</v>
          </cell>
          <cell r="CS311">
            <v>100</v>
          </cell>
          <cell r="CT311">
            <v>0</v>
          </cell>
          <cell r="CV311" t="str">
            <v>SDPT60062</v>
          </cell>
          <cell r="CW311">
            <v>0</v>
          </cell>
          <cell r="CZ311">
            <v>0</v>
          </cell>
          <cell r="DA311">
            <v>0</v>
          </cell>
          <cell r="DB311">
            <v>100</v>
          </cell>
          <cell r="DC311">
            <v>0</v>
          </cell>
          <cell r="DE311" t="str">
            <v>SDPT60062</v>
          </cell>
          <cell r="DF311">
            <v>0</v>
          </cell>
          <cell r="DI311">
            <v>0</v>
          </cell>
          <cell r="DJ311">
            <v>0</v>
          </cell>
          <cell r="DK311">
            <v>100</v>
          </cell>
          <cell r="DL311">
            <v>0</v>
          </cell>
          <cell r="DN311" t="str">
            <v>SDPT60062</v>
          </cell>
          <cell r="DO311">
            <v>0</v>
          </cell>
          <cell r="DR311">
            <v>0</v>
          </cell>
          <cell r="DS311">
            <v>0</v>
          </cell>
          <cell r="DT311">
            <v>100</v>
          </cell>
          <cell r="DU311">
            <v>0</v>
          </cell>
          <cell r="DW311" t="str">
            <v>SDPT60062</v>
          </cell>
          <cell r="DX311">
            <v>0</v>
          </cell>
          <cell r="EA311">
            <v>0</v>
          </cell>
          <cell r="EB311">
            <v>0</v>
          </cell>
          <cell r="EC311">
            <v>100</v>
          </cell>
          <cell r="ED311">
            <v>0</v>
          </cell>
          <cell r="EF311" t="str">
            <v>SDPT60062</v>
          </cell>
          <cell r="EG311">
            <v>0</v>
          </cell>
          <cell r="EJ311">
            <v>0</v>
          </cell>
          <cell r="EK311">
            <v>0</v>
          </cell>
          <cell r="EL311">
            <v>100</v>
          </cell>
          <cell r="EM311">
            <v>0</v>
          </cell>
          <cell r="EO311" t="str">
            <v>SDPT60062</v>
          </cell>
          <cell r="EP311">
            <v>0</v>
          </cell>
          <cell r="ES311">
            <v>0</v>
          </cell>
          <cell r="ET311">
            <v>0</v>
          </cell>
          <cell r="EU311">
            <v>100</v>
          </cell>
          <cell r="EV311">
            <v>0</v>
          </cell>
          <cell r="EX311" t="str">
            <v>SDPT60062</v>
          </cell>
          <cell r="EY311">
            <v>0</v>
          </cell>
          <cell r="FB311">
            <v>0</v>
          </cell>
          <cell r="FC311">
            <v>0</v>
          </cell>
          <cell r="FD311">
            <v>100</v>
          </cell>
          <cell r="FE311">
            <v>0</v>
          </cell>
          <cell r="FG311" t="str">
            <v>SDPT60062</v>
          </cell>
          <cell r="FH311">
            <v>0</v>
          </cell>
          <cell r="FK311">
            <v>0</v>
          </cell>
          <cell r="FL311">
            <v>0</v>
          </cell>
          <cell r="FM311">
            <v>100</v>
          </cell>
          <cell r="FN311">
            <v>0</v>
          </cell>
          <cell r="FP311" t="str">
            <v>SDPT60062</v>
          </cell>
          <cell r="FQ311">
            <v>0</v>
          </cell>
          <cell r="FT311">
            <v>0</v>
          </cell>
          <cell r="FU311">
            <v>0</v>
          </cell>
          <cell r="FV311">
            <v>100</v>
          </cell>
          <cell r="FW311">
            <v>0</v>
          </cell>
          <cell r="FY311" t="str">
            <v>SDPT60062</v>
          </cell>
          <cell r="FZ311">
            <v>0</v>
          </cell>
          <cell r="GC311">
            <v>0</v>
          </cell>
          <cell r="GD311">
            <v>0</v>
          </cell>
          <cell r="GE311">
            <v>100</v>
          </cell>
          <cell r="GF311">
            <v>0</v>
          </cell>
          <cell r="GH311" t="str">
            <v>SDPT60062</v>
          </cell>
          <cell r="GI311">
            <v>0</v>
          </cell>
          <cell r="GL311">
            <v>0</v>
          </cell>
          <cell r="GM311">
            <v>0</v>
          </cell>
          <cell r="GN311">
            <v>100</v>
          </cell>
          <cell r="GO311">
            <v>0</v>
          </cell>
          <cell r="GQ311" t="str">
            <v>SDPT60062</v>
          </cell>
          <cell r="GR311">
            <v>0</v>
          </cell>
          <cell r="GU311">
            <v>0</v>
          </cell>
          <cell r="GV311">
            <v>0</v>
          </cell>
          <cell r="GW311">
            <v>100</v>
          </cell>
          <cell r="GX311">
            <v>0</v>
          </cell>
          <cell r="GZ311" t="str">
            <v>SDPT60062</v>
          </cell>
          <cell r="HA311">
            <v>0</v>
          </cell>
          <cell r="HD311">
            <v>0</v>
          </cell>
          <cell r="HE311">
            <v>0</v>
          </cell>
          <cell r="HF311">
            <v>100</v>
          </cell>
          <cell r="HG311">
            <v>0</v>
          </cell>
          <cell r="HI311" t="str">
            <v>SDPT60062</v>
          </cell>
          <cell r="HJ311">
            <v>0</v>
          </cell>
          <cell r="HM311">
            <v>0</v>
          </cell>
          <cell r="HN311">
            <v>0</v>
          </cell>
          <cell r="HO311">
            <v>100</v>
          </cell>
          <cell r="HP311">
            <v>0</v>
          </cell>
          <cell r="HR311" t="str">
            <v>SDPT60062</v>
          </cell>
          <cell r="HS311">
            <v>0</v>
          </cell>
          <cell r="HV311">
            <v>0</v>
          </cell>
          <cell r="HW311">
            <v>0</v>
          </cell>
          <cell r="HX311">
            <v>100</v>
          </cell>
          <cell r="HY311">
            <v>0</v>
          </cell>
          <cell r="IA311" t="str">
            <v>SDPT60062</v>
          </cell>
          <cell r="IB311">
            <v>0</v>
          </cell>
          <cell r="IE311">
            <v>0</v>
          </cell>
          <cell r="IF311">
            <v>0</v>
          </cell>
          <cell r="IG311">
            <v>100</v>
          </cell>
          <cell r="IH311">
            <v>0</v>
          </cell>
          <cell r="IJ311" t="str">
            <v>SDPT60062</v>
          </cell>
          <cell r="IK311">
            <v>0</v>
          </cell>
          <cell r="IN311">
            <v>0</v>
          </cell>
          <cell r="IO311">
            <v>0</v>
          </cell>
          <cell r="IP311">
            <v>100</v>
          </cell>
          <cell r="IQ311">
            <v>0</v>
          </cell>
        </row>
        <row r="312">
          <cell r="A312" t="str">
            <v>SDPT60063</v>
          </cell>
          <cell r="B312">
            <v>0</v>
          </cell>
          <cell r="E312">
            <v>0</v>
          </cell>
          <cell r="F312">
            <v>0</v>
          </cell>
          <cell r="G312">
            <v>100</v>
          </cell>
          <cell r="H312">
            <v>0</v>
          </cell>
          <cell r="J312" t="str">
            <v>SDPT60063</v>
          </cell>
          <cell r="K312">
            <v>0</v>
          </cell>
          <cell r="N312">
            <v>0</v>
          </cell>
          <cell r="O312">
            <v>0</v>
          </cell>
          <cell r="P312">
            <v>100</v>
          </cell>
          <cell r="Q312">
            <v>0</v>
          </cell>
          <cell r="S312" t="str">
            <v>SDPT60063</v>
          </cell>
          <cell r="T312">
            <v>0</v>
          </cell>
          <cell r="W312">
            <v>0</v>
          </cell>
          <cell r="X312">
            <v>0</v>
          </cell>
          <cell r="Y312">
            <v>100</v>
          </cell>
          <cell r="Z312">
            <v>0</v>
          </cell>
          <cell r="AB312" t="str">
            <v>SDPT60063</v>
          </cell>
          <cell r="AC312">
            <v>0</v>
          </cell>
          <cell r="AF312">
            <v>0</v>
          </cell>
          <cell r="AG312">
            <v>0</v>
          </cell>
          <cell r="AH312">
            <v>100</v>
          </cell>
          <cell r="AI312">
            <v>0</v>
          </cell>
          <cell r="AK312" t="str">
            <v>SDPT60063</v>
          </cell>
          <cell r="AL312">
            <v>0</v>
          </cell>
          <cell r="AO312">
            <v>0</v>
          </cell>
          <cell r="AP312">
            <v>0</v>
          </cell>
          <cell r="AQ312">
            <v>100</v>
          </cell>
          <cell r="AR312">
            <v>0</v>
          </cell>
          <cell r="AT312" t="str">
            <v>SDPT60063</v>
          </cell>
          <cell r="AU312">
            <v>0</v>
          </cell>
          <cell r="AX312">
            <v>0</v>
          </cell>
          <cell r="AY312">
            <v>0</v>
          </cell>
          <cell r="AZ312">
            <v>100</v>
          </cell>
          <cell r="BA312">
            <v>0</v>
          </cell>
          <cell r="BC312" t="str">
            <v>SDPT60063</v>
          </cell>
          <cell r="BD312">
            <v>0</v>
          </cell>
          <cell r="BG312">
            <v>0</v>
          </cell>
          <cell r="BH312">
            <v>0</v>
          </cell>
          <cell r="BI312">
            <v>100</v>
          </cell>
          <cell r="BJ312">
            <v>0</v>
          </cell>
          <cell r="BL312" t="str">
            <v>SDPT60063</v>
          </cell>
          <cell r="BM312">
            <v>0</v>
          </cell>
          <cell r="BP312">
            <v>0</v>
          </cell>
          <cell r="BQ312">
            <v>0</v>
          </cell>
          <cell r="BR312">
            <v>100</v>
          </cell>
          <cell r="BS312">
            <v>0</v>
          </cell>
          <cell r="BU312" t="str">
            <v>SDPT60063</v>
          </cell>
          <cell r="BV312">
            <v>0</v>
          </cell>
          <cell r="BY312">
            <v>0</v>
          </cell>
          <cell r="BZ312">
            <v>0</v>
          </cell>
          <cell r="CA312">
            <v>100</v>
          </cell>
          <cell r="CB312">
            <v>0</v>
          </cell>
          <cell r="CD312" t="str">
            <v>SDPT60063</v>
          </cell>
          <cell r="CE312">
            <v>0</v>
          </cell>
          <cell r="CH312">
            <v>0</v>
          </cell>
          <cell r="CI312">
            <v>0</v>
          </cell>
          <cell r="CJ312">
            <v>100</v>
          </cell>
          <cell r="CK312">
            <v>0</v>
          </cell>
          <cell r="CM312" t="str">
            <v>SDPT60063</v>
          </cell>
          <cell r="CN312">
            <v>0</v>
          </cell>
          <cell r="CQ312">
            <v>0</v>
          </cell>
          <cell r="CR312">
            <v>0</v>
          </cell>
          <cell r="CS312">
            <v>100</v>
          </cell>
          <cell r="CT312">
            <v>0</v>
          </cell>
          <cell r="CV312" t="str">
            <v>SDPT60063</v>
          </cell>
          <cell r="CW312">
            <v>0</v>
          </cell>
          <cell r="CZ312">
            <v>0</v>
          </cell>
          <cell r="DA312">
            <v>0</v>
          </cell>
          <cell r="DB312">
            <v>100</v>
          </cell>
          <cell r="DC312">
            <v>0</v>
          </cell>
          <cell r="DE312" t="str">
            <v>SDPT60063</v>
          </cell>
          <cell r="DF312">
            <v>0</v>
          </cell>
          <cell r="DI312">
            <v>0</v>
          </cell>
          <cell r="DJ312">
            <v>0</v>
          </cell>
          <cell r="DK312">
            <v>100</v>
          </cell>
          <cell r="DL312">
            <v>0</v>
          </cell>
          <cell r="DN312" t="str">
            <v>SDPT60063</v>
          </cell>
          <cell r="DO312">
            <v>0</v>
          </cell>
          <cell r="DR312">
            <v>0</v>
          </cell>
          <cell r="DS312">
            <v>0</v>
          </cell>
          <cell r="DT312">
            <v>100</v>
          </cell>
          <cell r="DU312">
            <v>0</v>
          </cell>
          <cell r="DW312" t="str">
            <v>SDPT60063</v>
          </cell>
          <cell r="DX312">
            <v>0</v>
          </cell>
          <cell r="EA312">
            <v>0</v>
          </cell>
          <cell r="EB312">
            <v>0</v>
          </cell>
          <cell r="EC312">
            <v>100</v>
          </cell>
          <cell r="ED312">
            <v>0</v>
          </cell>
          <cell r="EF312" t="str">
            <v>SDPT60063</v>
          </cell>
          <cell r="EG312">
            <v>0</v>
          </cell>
          <cell r="EJ312">
            <v>0</v>
          </cell>
          <cell r="EK312">
            <v>0</v>
          </cell>
          <cell r="EL312">
            <v>100</v>
          </cell>
          <cell r="EM312">
            <v>0</v>
          </cell>
          <cell r="EO312" t="str">
            <v>SDPT60063</v>
          </cell>
          <cell r="EP312">
            <v>0</v>
          </cell>
          <cell r="ES312">
            <v>0</v>
          </cell>
          <cell r="ET312">
            <v>0</v>
          </cell>
          <cell r="EU312">
            <v>100</v>
          </cell>
          <cell r="EV312">
            <v>0</v>
          </cell>
          <cell r="EX312" t="str">
            <v>SDPT60063</v>
          </cell>
          <cell r="EY312">
            <v>0</v>
          </cell>
          <cell r="FB312">
            <v>0</v>
          </cell>
          <cell r="FC312">
            <v>0</v>
          </cell>
          <cell r="FD312">
            <v>100</v>
          </cell>
          <cell r="FE312">
            <v>0</v>
          </cell>
          <cell r="FG312" t="str">
            <v>SDPT60063</v>
          </cell>
          <cell r="FH312">
            <v>0</v>
          </cell>
          <cell r="FK312">
            <v>0</v>
          </cell>
          <cell r="FL312">
            <v>0</v>
          </cell>
          <cell r="FM312">
            <v>100</v>
          </cell>
          <cell r="FN312">
            <v>0</v>
          </cell>
          <cell r="FP312" t="str">
            <v>SDPT60063</v>
          </cell>
          <cell r="FQ312">
            <v>0</v>
          </cell>
          <cell r="FT312">
            <v>0</v>
          </cell>
          <cell r="FU312">
            <v>0</v>
          </cell>
          <cell r="FV312">
            <v>100</v>
          </cell>
          <cell r="FW312">
            <v>0</v>
          </cell>
          <cell r="FY312" t="str">
            <v>SDPT60063</v>
          </cell>
          <cell r="FZ312">
            <v>0</v>
          </cell>
          <cell r="GC312">
            <v>0</v>
          </cell>
          <cell r="GD312">
            <v>0</v>
          </cell>
          <cell r="GE312">
            <v>100</v>
          </cell>
          <cell r="GF312">
            <v>0</v>
          </cell>
          <cell r="GH312" t="str">
            <v>SDPT60063</v>
          </cell>
          <cell r="GI312">
            <v>0</v>
          </cell>
          <cell r="GL312">
            <v>0</v>
          </cell>
          <cell r="GM312">
            <v>0</v>
          </cell>
          <cell r="GN312">
            <v>100</v>
          </cell>
          <cell r="GO312">
            <v>0</v>
          </cell>
          <cell r="GQ312" t="str">
            <v>SDPT60063</v>
          </cell>
          <cell r="GR312">
            <v>0</v>
          </cell>
          <cell r="GU312">
            <v>0</v>
          </cell>
          <cell r="GV312">
            <v>0</v>
          </cell>
          <cell r="GW312">
            <v>100</v>
          </cell>
          <cell r="GX312">
            <v>0</v>
          </cell>
          <cell r="GZ312" t="str">
            <v>SDPT60063</v>
          </cell>
          <cell r="HA312">
            <v>0</v>
          </cell>
          <cell r="HD312">
            <v>0</v>
          </cell>
          <cell r="HE312">
            <v>0</v>
          </cell>
          <cell r="HF312">
            <v>100</v>
          </cell>
          <cell r="HG312">
            <v>0</v>
          </cell>
          <cell r="HI312" t="str">
            <v>SDPT60063</v>
          </cell>
          <cell r="HJ312">
            <v>0</v>
          </cell>
          <cell r="HM312">
            <v>0</v>
          </cell>
          <cell r="HN312">
            <v>0</v>
          </cell>
          <cell r="HO312">
            <v>100</v>
          </cell>
          <cell r="HP312">
            <v>0</v>
          </cell>
          <cell r="HR312" t="str">
            <v>SDPT60063</v>
          </cell>
          <cell r="HS312">
            <v>0</v>
          </cell>
          <cell r="HV312">
            <v>0</v>
          </cell>
          <cell r="HW312">
            <v>0</v>
          </cell>
          <cell r="HX312">
            <v>100</v>
          </cell>
          <cell r="HY312">
            <v>0</v>
          </cell>
          <cell r="IA312" t="str">
            <v>SDPT60063</v>
          </cell>
          <cell r="IB312">
            <v>0</v>
          </cell>
          <cell r="IE312">
            <v>0</v>
          </cell>
          <cell r="IF312">
            <v>0</v>
          </cell>
          <cell r="IG312">
            <v>100</v>
          </cell>
          <cell r="IH312">
            <v>0</v>
          </cell>
          <cell r="IJ312" t="str">
            <v>SDPT60063</v>
          </cell>
          <cell r="IK312">
            <v>0</v>
          </cell>
          <cell r="IN312">
            <v>0</v>
          </cell>
          <cell r="IO312">
            <v>0</v>
          </cell>
          <cell r="IP312">
            <v>100</v>
          </cell>
          <cell r="IQ312">
            <v>0</v>
          </cell>
        </row>
        <row r="313">
          <cell r="A313" t="str">
            <v>SDPT60064</v>
          </cell>
          <cell r="B313">
            <v>0</v>
          </cell>
          <cell r="E313">
            <v>0</v>
          </cell>
          <cell r="F313">
            <v>0</v>
          </cell>
          <cell r="G313">
            <v>100</v>
          </cell>
          <cell r="H313">
            <v>0</v>
          </cell>
          <cell r="J313" t="str">
            <v>SDPT60064</v>
          </cell>
          <cell r="K313">
            <v>0</v>
          </cell>
          <cell r="N313">
            <v>0</v>
          </cell>
          <cell r="O313">
            <v>0</v>
          </cell>
          <cell r="P313">
            <v>100</v>
          </cell>
          <cell r="Q313">
            <v>0</v>
          </cell>
          <cell r="S313" t="str">
            <v>SDPT60064</v>
          </cell>
          <cell r="T313">
            <v>0</v>
          </cell>
          <cell r="W313">
            <v>0</v>
          </cell>
          <cell r="X313">
            <v>0</v>
          </cell>
          <cell r="Y313">
            <v>100</v>
          </cell>
          <cell r="Z313">
            <v>0</v>
          </cell>
          <cell r="AB313" t="str">
            <v>SDPT60064</v>
          </cell>
          <cell r="AC313">
            <v>0</v>
          </cell>
          <cell r="AF313">
            <v>0</v>
          </cell>
          <cell r="AG313">
            <v>0</v>
          </cell>
          <cell r="AH313">
            <v>100</v>
          </cell>
          <cell r="AI313">
            <v>0</v>
          </cell>
          <cell r="AK313" t="str">
            <v>SDPT60064</v>
          </cell>
          <cell r="AL313">
            <v>0</v>
          </cell>
          <cell r="AO313">
            <v>0</v>
          </cell>
          <cell r="AP313">
            <v>0</v>
          </cell>
          <cell r="AQ313">
            <v>100</v>
          </cell>
          <cell r="AR313">
            <v>0</v>
          </cell>
          <cell r="AT313" t="str">
            <v>SDPT60064</v>
          </cell>
          <cell r="AU313">
            <v>0</v>
          </cell>
          <cell r="AX313">
            <v>0</v>
          </cell>
          <cell r="AY313">
            <v>0</v>
          </cell>
          <cell r="AZ313">
            <v>100</v>
          </cell>
          <cell r="BA313">
            <v>0</v>
          </cell>
          <cell r="BC313" t="str">
            <v>SDPT60064</v>
          </cell>
          <cell r="BD313">
            <v>0</v>
          </cell>
          <cell r="BG313">
            <v>0</v>
          </cell>
          <cell r="BH313">
            <v>0</v>
          </cell>
          <cell r="BI313">
            <v>100</v>
          </cell>
          <cell r="BJ313">
            <v>0</v>
          </cell>
          <cell r="BL313" t="str">
            <v>SDPT60064</v>
          </cell>
          <cell r="BM313">
            <v>0</v>
          </cell>
          <cell r="BP313">
            <v>0</v>
          </cell>
          <cell r="BQ313">
            <v>0</v>
          </cell>
          <cell r="BR313">
            <v>100</v>
          </cell>
          <cell r="BS313">
            <v>0</v>
          </cell>
          <cell r="BU313" t="str">
            <v>SDPT60064</v>
          </cell>
          <cell r="BV313">
            <v>0</v>
          </cell>
          <cell r="BY313">
            <v>0</v>
          </cell>
          <cell r="BZ313">
            <v>0</v>
          </cell>
          <cell r="CA313">
            <v>100</v>
          </cell>
          <cell r="CB313">
            <v>0</v>
          </cell>
          <cell r="CD313" t="str">
            <v>SDPT60064</v>
          </cell>
          <cell r="CE313">
            <v>0</v>
          </cell>
          <cell r="CH313">
            <v>0</v>
          </cell>
          <cell r="CI313">
            <v>0</v>
          </cell>
          <cell r="CJ313">
            <v>100</v>
          </cell>
          <cell r="CK313">
            <v>0</v>
          </cell>
          <cell r="CM313" t="str">
            <v>SDPT60064</v>
          </cell>
          <cell r="CN313">
            <v>0</v>
          </cell>
          <cell r="CQ313">
            <v>0</v>
          </cell>
          <cell r="CR313">
            <v>0</v>
          </cell>
          <cell r="CS313">
            <v>100</v>
          </cell>
          <cell r="CT313">
            <v>0</v>
          </cell>
          <cell r="CV313" t="str">
            <v>SDPT60064</v>
          </cell>
          <cell r="CW313">
            <v>0</v>
          </cell>
          <cell r="CZ313">
            <v>0</v>
          </cell>
          <cell r="DA313">
            <v>0</v>
          </cell>
          <cell r="DB313">
            <v>100</v>
          </cell>
          <cell r="DC313">
            <v>0</v>
          </cell>
          <cell r="DE313" t="str">
            <v>SDPT60064</v>
          </cell>
          <cell r="DF313">
            <v>0</v>
          </cell>
          <cell r="DI313">
            <v>0</v>
          </cell>
          <cell r="DJ313">
            <v>0</v>
          </cell>
          <cell r="DK313">
            <v>100</v>
          </cell>
          <cell r="DL313">
            <v>0</v>
          </cell>
          <cell r="DN313" t="str">
            <v>SDPT60064</v>
          </cell>
          <cell r="DO313">
            <v>0</v>
          </cell>
          <cell r="DR313">
            <v>0</v>
          </cell>
          <cell r="DS313">
            <v>0</v>
          </cell>
          <cell r="DT313">
            <v>100</v>
          </cell>
          <cell r="DU313">
            <v>0</v>
          </cell>
          <cell r="DW313" t="str">
            <v>SDPT60064</v>
          </cell>
          <cell r="DX313">
            <v>0</v>
          </cell>
          <cell r="EA313">
            <v>0</v>
          </cell>
          <cell r="EB313">
            <v>0</v>
          </cell>
          <cell r="EC313">
            <v>100</v>
          </cell>
          <cell r="ED313">
            <v>0</v>
          </cell>
          <cell r="EF313" t="str">
            <v>SDPT60064</v>
          </cell>
          <cell r="EG313">
            <v>0</v>
          </cell>
          <cell r="EJ313">
            <v>0</v>
          </cell>
          <cell r="EK313">
            <v>0</v>
          </cell>
          <cell r="EL313">
            <v>100</v>
          </cell>
          <cell r="EM313">
            <v>0</v>
          </cell>
          <cell r="EO313" t="str">
            <v>SDPT60064</v>
          </cell>
          <cell r="EP313">
            <v>0</v>
          </cell>
          <cell r="ES313">
            <v>0</v>
          </cell>
          <cell r="ET313">
            <v>0</v>
          </cell>
          <cell r="EU313">
            <v>100</v>
          </cell>
          <cell r="EV313">
            <v>0</v>
          </cell>
          <cell r="EX313" t="str">
            <v>SDPT60064</v>
          </cell>
          <cell r="EY313">
            <v>0</v>
          </cell>
          <cell r="FB313">
            <v>0</v>
          </cell>
          <cell r="FC313">
            <v>0</v>
          </cell>
          <cell r="FD313">
            <v>100</v>
          </cell>
          <cell r="FE313">
            <v>0</v>
          </cell>
          <cell r="FG313" t="str">
            <v>SDPT60064</v>
          </cell>
          <cell r="FH313">
            <v>0</v>
          </cell>
          <cell r="FK313">
            <v>0</v>
          </cell>
          <cell r="FL313">
            <v>0</v>
          </cell>
          <cell r="FM313">
            <v>100</v>
          </cell>
          <cell r="FN313">
            <v>0</v>
          </cell>
          <cell r="FP313" t="str">
            <v>SDPT60064</v>
          </cell>
          <cell r="FQ313">
            <v>0</v>
          </cell>
          <cell r="FT313">
            <v>0</v>
          </cell>
          <cell r="FU313">
            <v>0</v>
          </cell>
          <cell r="FV313">
            <v>100</v>
          </cell>
          <cell r="FW313">
            <v>0</v>
          </cell>
          <cell r="FY313" t="str">
            <v>SDPT60064</v>
          </cell>
          <cell r="FZ313">
            <v>0</v>
          </cell>
          <cell r="GC313">
            <v>0</v>
          </cell>
          <cell r="GD313">
            <v>0</v>
          </cell>
          <cell r="GE313">
            <v>100</v>
          </cell>
          <cell r="GF313">
            <v>0</v>
          </cell>
          <cell r="GH313" t="str">
            <v>SDPT60064</v>
          </cell>
          <cell r="GI313">
            <v>0</v>
          </cell>
          <cell r="GL313">
            <v>0</v>
          </cell>
          <cell r="GM313">
            <v>0</v>
          </cell>
          <cell r="GN313">
            <v>100</v>
          </cell>
          <cell r="GO313">
            <v>0</v>
          </cell>
          <cell r="GQ313" t="str">
            <v>SDPT60064</v>
          </cell>
          <cell r="GR313">
            <v>0</v>
          </cell>
          <cell r="GU313">
            <v>0</v>
          </cell>
          <cell r="GV313">
            <v>0</v>
          </cell>
          <cell r="GW313">
            <v>100</v>
          </cell>
          <cell r="GX313">
            <v>0</v>
          </cell>
          <cell r="GZ313" t="str">
            <v>SDPT60064</v>
          </cell>
          <cell r="HA313">
            <v>0</v>
          </cell>
          <cell r="HD313">
            <v>0</v>
          </cell>
          <cell r="HE313">
            <v>0</v>
          </cell>
          <cell r="HF313">
            <v>100</v>
          </cell>
          <cell r="HG313">
            <v>0</v>
          </cell>
          <cell r="HI313" t="str">
            <v>SDPT60064</v>
          </cell>
          <cell r="HJ313">
            <v>0</v>
          </cell>
          <cell r="HM313">
            <v>0</v>
          </cell>
          <cell r="HN313">
            <v>0</v>
          </cell>
          <cell r="HO313">
            <v>100</v>
          </cell>
          <cell r="HP313">
            <v>0</v>
          </cell>
          <cell r="HR313" t="str">
            <v>SDPT60064</v>
          </cell>
          <cell r="HS313">
            <v>0</v>
          </cell>
          <cell r="HV313">
            <v>0</v>
          </cell>
          <cell r="HW313">
            <v>0</v>
          </cell>
          <cell r="HX313">
            <v>100</v>
          </cell>
          <cell r="HY313">
            <v>0</v>
          </cell>
          <cell r="IA313" t="str">
            <v>SDPT60064</v>
          </cell>
          <cell r="IB313">
            <v>0</v>
          </cell>
          <cell r="IE313">
            <v>0</v>
          </cell>
          <cell r="IF313">
            <v>0</v>
          </cell>
          <cell r="IG313">
            <v>100</v>
          </cell>
          <cell r="IH313">
            <v>0</v>
          </cell>
          <cell r="IJ313" t="str">
            <v>SDPT60064</v>
          </cell>
          <cell r="IK313">
            <v>0</v>
          </cell>
          <cell r="IN313">
            <v>0</v>
          </cell>
          <cell r="IO313">
            <v>0</v>
          </cell>
          <cell r="IP313">
            <v>100</v>
          </cell>
          <cell r="IQ313">
            <v>0</v>
          </cell>
        </row>
        <row r="314">
          <cell r="A314" t="str">
            <v>SDPT60065</v>
          </cell>
          <cell r="B314">
            <v>0</v>
          </cell>
          <cell r="E314">
            <v>0</v>
          </cell>
          <cell r="F314">
            <v>0</v>
          </cell>
          <cell r="G314">
            <v>100</v>
          </cell>
          <cell r="H314">
            <v>0</v>
          </cell>
          <cell r="J314" t="str">
            <v>SDPT60065</v>
          </cell>
          <cell r="K314">
            <v>0</v>
          </cell>
          <cell r="N314">
            <v>0</v>
          </cell>
          <cell r="O314">
            <v>0</v>
          </cell>
          <cell r="P314">
            <v>100</v>
          </cell>
          <cell r="Q314">
            <v>0</v>
          </cell>
          <cell r="S314" t="str">
            <v>SDPT60065</v>
          </cell>
          <cell r="T314">
            <v>0</v>
          </cell>
          <cell r="W314">
            <v>0</v>
          </cell>
          <cell r="X314">
            <v>0</v>
          </cell>
          <cell r="Y314">
            <v>100</v>
          </cell>
          <cell r="Z314">
            <v>0</v>
          </cell>
          <cell r="AB314" t="str">
            <v>SDPT60065</v>
          </cell>
          <cell r="AC314">
            <v>0</v>
          </cell>
          <cell r="AF314">
            <v>0</v>
          </cell>
          <cell r="AG314">
            <v>0</v>
          </cell>
          <cell r="AH314">
            <v>100</v>
          </cell>
          <cell r="AI314">
            <v>0</v>
          </cell>
          <cell r="AK314" t="str">
            <v>SDPT60065</v>
          </cell>
          <cell r="AL314">
            <v>0</v>
          </cell>
          <cell r="AO314">
            <v>0</v>
          </cell>
          <cell r="AP314">
            <v>0</v>
          </cell>
          <cell r="AQ314">
            <v>100</v>
          </cell>
          <cell r="AR314">
            <v>0</v>
          </cell>
          <cell r="AT314" t="str">
            <v>SDPT60065</v>
          </cell>
          <cell r="AU314">
            <v>0</v>
          </cell>
          <cell r="AX314">
            <v>0</v>
          </cell>
          <cell r="AY314">
            <v>0</v>
          </cell>
          <cell r="AZ314">
            <v>100</v>
          </cell>
          <cell r="BA314">
            <v>0</v>
          </cell>
          <cell r="BC314" t="str">
            <v>SDPT60065</v>
          </cell>
          <cell r="BD314">
            <v>0</v>
          </cell>
          <cell r="BG314">
            <v>0</v>
          </cell>
          <cell r="BH314">
            <v>0</v>
          </cell>
          <cell r="BI314">
            <v>100</v>
          </cell>
          <cell r="BJ314">
            <v>0</v>
          </cell>
          <cell r="BL314" t="str">
            <v>SDPT60065</v>
          </cell>
          <cell r="BM314">
            <v>0</v>
          </cell>
          <cell r="BP314">
            <v>0</v>
          </cell>
          <cell r="BQ314">
            <v>0</v>
          </cell>
          <cell r="BR314">
            <v>100</v>
          </cell>
          <cell r="BS314">
            <v>0</v>
          </cell>
          <cell r="BU314" t="str">
            <v>SDPT60065</v>
          </cell>
          <cell r="BV314">
            <v>0</v>
          </cell>
          <cell r="BY314">
            <v>0</v>
          </cell>
          <cell r="BZ314">
            <v>0</v>
          </cell>
          <cell r="CA314">
            <v>100</v>
          </cell>
          <cell r="CB314">
            <v>0</v>
          </cell>
          <cell r="CD314" t="str">
            <v>SDPT60065</v>
          </cell>
          <cell r="CE314">
            <v>0</v>
          </cell>
          <cell r="CH314">
            <v>0</v>
          </cell>
          <cell r="CI314">
            <v>0</v>
          </cell>
          <cell r="CJ314">
            <v>100</v>
          </cell>
          <cell r="CK314">
            <v>0</v>
          </cell>
          <cell r="CM314" t="str">
            <v>SDPT60065</v>
          </cell>
          <cell r="CN314">
            <v>0</v>
          </cell>
          <cell r="CQ314">
            <v>0</v>
          </cell>
          <cell r="CR314">
            <v>0</v>
          </cell>
          <cell r="CS314">
            <v>100</v>
          </cell>
          <cell r="CT314">
            <v>0</v>
          </cell>
          <cell r="CV314" t="str">
            <v>SDPT60065</v>
          </cell>
          <cell r="CW314">
            <v>0</v>
          </cell>
          <cell r="CZ314">
            <v>0</v>
          </cell>
          <cell r="DA314">
            <v>0</v>
          </cell>
          <cell r="DB314">
            <v>100</v>
          </cell>
          <cell r="DC314">
            <v>0</v>
          </cell>
          <cell r="DE314" t="str">
            <v>SDPT60065</v>
          </cell>
          <cell r="DF314">
            <v>0</v>
          </cell>
          <cell r="DI314">
            <v>0</v>
          </cell>
          <cell r="DJ314">
            <v>0</v>
          </cell>
          <cell r="DK314">
            <v>100</v>
          </cell>
          <cell r="DL314">
            <v>0</v>
          </cell>
          <cell r="DN314" t="str">
            <v>SDPT60065</v>
          </cell>
          <cell r="DO314">
            <v>0</v>
          </cell>
          <cell r="DR314">
            <v>0</v>
          </cell>
          <cell r="DS314">
            <v>0</v>
          </cell>
          <cell r="DT314">
            <v>100</v>
          </cell>
          <cell r="DU314">
            <v>0</v>
          </cell>
          <cell r="DW314" t="str">
            <v>SDPT60065</v>
          </cell>
          <cell r="DX314">
            <v>0</v>
          </cell>
          <cell r="EA314">
            <v>0</v>
          </cell>
          <cell r="EB314">
            <v>0</v>
          </cell>
          <cell r="EC314">
            <v>100</v>
          </cell>
          <cell r="ED314">
            <v>0</v>
          </cell>
          <cell r="EF314" t="str">
            <v>SDPT60065</v>
          </cell>
          <cell r="EG314">
            <v>0</v>
          </cell>
          <cell r="EJ314">
            <v>0</v>
          </cell>
          <cell r="EK314">
            <v>0</v>
          </cell>
          <cell r="EL314">
            <v>100</v>
          </cell>
          <cell r="EM314">
            <v>0</v>
          </cell>
          <cell r="EO314" t="str">
            <v>SDPT60065</v>
          </cell>
          <cell r="EP314">
            <v>0</v>
          </cell>
          <cell r="ES314">
            <v>0</v>
          </cell>
          <cell r="ET314">
            <v>0</v>
          </cell>
          <cell r="EU314">
            <v>100</v>
          </cell>
          <cell r="EV314">
            <v>0</v>
          </cell>
          <cell r="EX314" t="str">
            <v>SDPT60065</v>
          </cell>
          <cell r="EY314">
            <v>0</v>
          </cell>
          <cell r="FB314">
            <v>0</v>
          </cell>
          <cell r="FC314">
            <v>0</v>
          </cell>
          <cell r="FD314">
            <v>100</v>
          </cell>
          <cell r="FE314">
            <v>0</v>
          </cell>
          <cell r="FG314" t="str">
            <v>SDPT60065</v>
          </cell>
          <cell r="FH314">
            <v>0</v>
          </cell>
          <cell r="FK314">
            <v>0</v>
          </cell>
          <cell r="FL314">
            <v>0</v>
          </cell>
          <cell r="FM314">
            <v>100</v>
          </cell>
          <cell r="FN314">
            <v>0</v>
          </cell>
          <cell r="FP314" t="str">
            <v>SDPT60065</v>
          </cell>
          <cell r="FQ314">
            <v>0</v>
          </cell>
          <cell r="FT314">
            <v>0</v>
          </cell>
          <cell r="FU314">
            <v>0</v>
          </cell>
          <cell r="FV314">
            <v>100</v>
          </cell>
          <cell r="FW314">
            <v>0</v>
          </cell>
          <cell r="FY314" t="str">
            <v>SDPT60065</v>
          </cell>
          <cell r="FZ314">
            <v>0</v>
          </cell>
          <cell r="GC314">
            <v>0</v>
          </cell>
          <cell r="GD314">
            <v>0</v>
          </cell>
          <cell r="GE314">
            <v>100</v>
          </cell>
          <cell r="GF314">
            <v>0</v>
          </cell>
          <cell r="GH314" t="str">
            <v>SDPT60065</v>
          </cell>
          <cell r="GI314">
            <v>0</v>
          </cell>
          <cell r="GL314">
            <v>0</v>
          </cell>
          <cell r="GM314">
            <v>0</v>
          </cell>
          <cell r="GN314">
            <v>100</v>
          </cell>
          <cell r="GO314">
            <v>0</v>
          </cell>
          <cell r="GQ314" t="str">
            <v>SDPT60065</v>
          </cell>
          <cell r="GR314">
            <v>0</v>
          </cell>
          <cell r="GU314">
            <v>0</v>
          </cell>
          <cell r="GV314">
            <v>0</v>
          </cell>
          <cell r="GW314">
            <v>100</v>
          </cell>
          <cell r="GX314">
            <v>0</v>
          </cell>
          <cell r="GZ314" t="str">
            <v>SDPT60065</v>
          </cell>
          <cell r="HA314">
            <v>0</v>
          </cell>
          <cell r="HD314">
            <v>0</v>
          </cell>
          <cell r="HE314">
            <v>0</v>
          </cell>
          <cell r="HF314">
            <v>100</v>
          </cell>
          <cell r="HG314">
            <v>0</v>
          </cell>
          <cell r="HI314" t="str">
            <v>SDPT60065</v>
          </cell>
          <cell r="HJ314">
            <v>0</v>
          </cell>
          <cell r="HM314">
            <v>0</v>
          </cell>
          <cell r="HN314">
            <v>0</v>
          </cell>
          <cell r="HO314">
            <v>100</v>
          </cell>
          <cell r="HP314">
            <v>0</v>
          </cell>
          <cell r="HR314" t="str">
            <v>SDPT60065</v>
          </cell>
          <cell r="HS314">
            <v>0</v>
          </cell>
          <cell r="HV314">
            <v>0</v>
          </cell>
          <cell r="HW314">
            <v>0</v>
          </cell>
          <cell r="HX314">
            <v>100</v>
          </cell>
          <cell r="HY314">
            <v>0</v>
          </cell>
          <cell r="IA314" t="str">
            <v>SDPT60065</v>
          </cell>
          <cell r="IB314">
            <v>0</v>
          </cell>
          <cell r="IE314">
            <v>0</v>
          </cell>
          <cell r="IF314">
            <v>0</v>
          </cell>
          <cell r="IG314">
            <v>100</v>
          </cell>
          <cell r="IH314">
            <v>0</v>
          </cell>
          <cell r="IJ314" t="str">
            <v>SDPT60065</v>
          </cell>
          <cell r="IK314">
            <v>0</v>
          </cell>
          <cell r="IN314">
            <v>0</v>
          </cell>
          <cell r="IO314">
            <v>0</v>
          </cell>
          <cell r="IP314">
            <v>100</v>
          </cell>
          <cell r="IQ314">
            <v>0</v>
          </cell>
        </row>
        <row r="315">
          <cell r="A315" t="str">
            <v>SDPT60070</v>
          </cell>
          <cell r="B315">
            <v>0</v>
          </cell>
          <cell r="E315">
            <v>0</v>
          </cell>
          <cell r="F315">
            <v>0</v>
          </cell>
          <cell r="G315">
            <v>100</v>
          </cell>
          <cell r="H315">
            <v>0</v>
          </cell>
          <cell r="J315" t="str">
            <v>SDPT60070</v>
          </cell>
          <cell r="K315">
            <v>0</v>
          </cell>
          <cell r="N315">
            <v>0</v>
          </cell>
          <cell r="O315">
            <v>0</v>
          </cell>
          <cell r="P315">
            <v>100</v>
          </cell>
          <cell r="Q315">
            <v>0</v>
          </cell>
          <cell r="S315" t="str">
            <v>SDPT60070</v>
          </cell>
          <cell r="T315">
            <v>0</v>
          </cell>
          <cell r="W315">
            <v>0</v>
          </cell>
          <cell r="X315">
            <v>0</v>
          </cell>
          <cell r="Y315">
            <v>100</v>
          </cell>
          <cell r="Z315">
            <v>0</v>
          </cell>
          <cell r="AB315" t="str">
            <v>SDPT60070</v>
          </cell>
          <cell r="AC315">
            <v>0</v>
          </cell>
          <cell r="AF315">
            <v>0</v>
          </cell>
          <cell r="AG315">
            <v>0</v>
          </cell>
          <cell r="AH315">
            <v>100</v>
          </cell>
          <cell r="AI315">
            <v>0</v>
          </cell>
          <cell r="AK315" t="str">
            <v>SDPT60070</v>
          </cell>
          <cell r="AL315">
            <v>0</v>
          </cell>
          <cell r="AO315">
            <v>0</v>
          </cell>
          <cell r="AP315">
            <v>0</v>
          </cell>
          <cell r="AQ315">
            <v>100</v>
          </cell>
          <cell r="AR315">
            <v>0</v>
          </cell>
          <cell r="AT315" t="str">
            <v>SDPT60070</v>
          </cell>
          <cell r="AU315">
            <v>0</v>
          </cell>
          <cell r="AX315">
            <v>0</v>
          </cell>
          <cell r="AY315">
            <v>0</v>
          </cell>
          <cell r="AZ315">
            <v>100</v>
          </cell>
          <cell r="BA315">
            <v>0</v>
          </cell>
          <cell r="BC315" t="str">
            <v>SDPT60070</v>
          </cell>
          <cell r="BD315">
            <v>0</v>
          </cell>
          <cell r="BG315">
            <v>0</v>
          </cell>
          <cell r="BH315">
            <v>0</v>
          </cell>
          <cell r="BI315">
            <v>100</v>
          </cell>
          <cell r="BJ315">
            <v>0</v>
          </cell>
          <cell r="BL315" t="str">
            <v>SDPT60070</v>
          </cell>
          <cell r="BM315">
            <v>0</v>
          </cell>
          <cell r="BP315">
            <v>0</v>
          </cell>
          <cell r="BQ315">
            <v>0</v>
          </cell>
          <cell r="BR315">
            <v>100</v>
          </cell>
          <cell r="BS315">
            <v>0</v>
          </cell>
          <cell r="BU315" t="str">
            <v>SDPT60070</v>
          </cell>
          <cell r="BV315">
            <v>0</v>
          </cell>
          <cell r="BY315">
            <v>0</v>
          </cell>
          <cell r="BZ315">
            <v>0</v>
          </cell>
          <cell r="CA315">
            <v>100</v>
          </cell>
          <cell r="CB315">
            <v>0</v>
          </cell>
          <cell r="CD315" t="str">
            <v>SDPT60070</v>
          </cell>
          <cell r="CE315">
            <v>0</v>
          </cell>
          <cell r="CH315">
            <v>0</v>
          </cell>
          <cell r="CI315">
            <v>0</v>
          </cell>
          <cell r="CJ315">
            <v>100</v>
          </cell>
          <cell r="CK315">
            <v>0</v>
          </cell>
          <cell r="CM315" t="str">
            <v>SDPT60070</v>
          </cell>
          <cell r="CN315">
            <v>0</v>
          </cell>
          <cell r="CQ315">
            <v>0</v>
          </cell>
          <cell r="CR315">
            <v>0</v>
          </cell>
          <cell r="CS315">
            <v>100</v>
          </cell>
          <cell r="CT315">
            <v>0</v>
          </cell>
          <cell r="CV315" t="str">
            <v>SDPT60070</v>
          </cell>
          <cell r="CW315">
            <v>0</v>
          </cell>
          <cell r="CZ315">
            <v>0</v>
          </cell>
          <cell r="DA315">
            <v>0</v>
          </cell>
          <cell r="DB315">
            <v>100</v>
          </cell>
          <cell r="DC315">
            <v>0</v>
          </cell>
          <cell r="DE315" t="str">
            <v>SDPT60070</v>
          </cell>
          <cell r="DF315">
            <v>0</v>
          </cell>
          <cell r="DI315">
            <v>0</v>
          </cell>
          <cell r="DJ315">
            <v>0</v>
          </cell>
          <cell r="DK315">
            <v>100</v>
          </cell>
          <cell r="DL315">
            <v>0</v>
          </cell>
          <cell r="DN315" t="str">
            <v>SDPT60070</v>
          </cell>
          <cell r="DO315">
            <v>0</v>
          </cell>
          <cell r="DR315">
            <v>0</v>
          </cell>
          <cell r="DS315">
            <v>0</v>
          </cell>
          <cell r="DT315">
            <v>100</v>
          </cell>
          <cell r="DU315">
            <v>0</v>
          </cell>
          <cell r="DW315" t="str">
            <v>SDPT60070</v>
          </cell>
          <cell r="DX315">
            <v>0</v>
          </cell>
          <cell r="EA315">
            <v>0</v>
          </cell>
          <cell r="EB315">
            <v>0</v>
          </cell>
          <cell r="EC315">
            <v>100</v>
          </cell>
          <cell r="ED315">
            <v>0</v>
          </cell>
          <cell r="EF315" t="str">
            <v>SDPT60070</v>
          </cell>
          <cell r="EG315">
            <v>0</v>
          </cell>
          <cell r="EJ315">
            <v>0</v>
          </cell>
          <cell r="EK315">
            <v>0</v>
          </cell>
          <cell r="EL315">
            <v>100</v>
          </cell>
          <cell r="EM315">
            <v>0</v>
          </cell>
          <cell r="EO315" t="str">
            <v>SDPT60070</v>
          </cell>
          <cell r="EP315">
            <v>0</v>
          </cell>
          <cell r="ES315">
            <v>0</v>
          </cell>
          <cell r="ET315">
            <v>0</v>
          </cell>
          <cell r="EU315">
            <v>100</v>
          </cell>
          <cell r="EV315">
            <v>0</v>
          </cell>
          <cell r="EX315" t="str">
            <v>SDPT60070</v>
          </cell>
          <cell r="EY315">
            <v>0</v>
          </cell>
          <cell r="FB315">
            <v>0</v>
          </cell>
          <cell r="FC315">
            <v>0</v>
          </cell>
          <cell r="FD315">
            <v>100</v>
          </cell>
          <cell r="FE315">
            <v>0</v>
          </cell>
          <cell r="FG315" t="str">
            <v>SDPT60070</v>
          </cell>
          <cell r="FH315">
            <v>0</v>
          </cell>
          <cell r="FK315">
            <v>0</v>
          </cell>
          <cell r="FL315">
            <v>0</v>
          </cell>
          <cell r="FM315">
            <v>100</v>
          </cell>
          <cell r="FN315">
            <v>0</v>
          </cell>
          <cell r="FP315" t="str">
            <v>SDPT60070</v>
          </cell>
          <cell r="FQ315">
            <v>0</v>
          </cell>
          <cell r="FT315">
            <v>0</v>
          </cell>
          <cell r="FU315">
            <v>0</v>
          </cell>
          <cell r="FV315">
            <v>100</v>
          </cell>
          <cell r="FW315">
            <v>0</v>
          </cell>
          <cell r="FY315" t="str">
            <v>SDPT60070</v>
          </cell>
          <cell r="FZ315">
            <v>0</v>
          </cell>
          <cell r="GC315">
            <v>0</v>
          </cell>
          <cell r="GD315">
            <v>0</v>
          </cell>
          <cell r="GE315">
            <v>100</v>
          </cell>
          <cell r="GF315">
            <v>0</v>
          </cell>
          <cell r="GH315" t="str">
            <v>SDPT60070</v>
          </cell>
          <cell r="GI315">
            <v>0</v>
          </cell>
          <cell r="GL315">
            <v>0</v>
          </cell>
          <cell r="GM315">
            <v>0</v>
          </cell>
          <cell r="GN315">
            <v>100</v>
          </cell>
          <cell r="GO315">
            <v>0</v>
          </cell>
          <cell r="GQ315" t="str">
            <v>SDPT60070</v>
          </cell>
          <cell r="GR315">
            <v>0</v>
          </cell>
          <cell r="GU315">
            <v>0</v>
          </cell>
          <cell r="GV315">
            <v>0</v>
          </cell>
          <cell r="GW315">
            <v>100</v>
          </cell>
          <cell r="GX315">
            <v>0</v>
          </cell>
          <cell r="GZ315" t="str">
            <v>SDPT60070</v>
          </cell>
          <cell r="HA315">
            <v>0</v>
          </cell>
          <cell r="HD315">
            <v>0</v>
          </cell>
          <cell r="HE315">
            <v>0</v>
          </cell>
          <cell r="HF315">
            <v>100</v>
          </cell>
          <cell r="HG315">
            <v>0</v>
          </cell>
          <cell r="HI315" t="str">
            <v>SDPT60070</v>
          </cell>
          <cell r="HJ315">
            <v>0</v>
          </cell>
          <cell r="HM315">
            <v>0</v>
          </cell>
          <cell r="HN315">
            <v>0</v>
          </cell>
          <cell r="HO315">
            <v>100</v>
          </cell>
          <cell r="HP315">
            <v>0</v>
          </cell>
          <cell r="HR315" t="str">
            <v>SDPT60070</v>
          </cell>
          <cell r="HS315">
            <v>0</v>
          </cell>
          <cell r="HV315">
            <v>0</v>
          </cell>
          <cell r="HW315">
            <v>0</v>
          </cell>
          <cell r="HX315">
            <v>100</v>
          </cell>
          <cell r="HY315">
            <v>0</v>
          </cell>
          <cell r="IA315" t="str">
            <v>SDPT60070</v>
          </cell>
          <cell r="IB315">
            <v>0</v>
          </cell>
          <cell r="IE315">
            <v>0</v>
          </cell>
          <cell r="IF315">
            <v>0</v>
          </cell>
          <cell r="IG315">
            <v>100</v>
          </cell>
          <cell r="IH315">
            <v>0</v>
          </cell>
          <cell r="IJ315" t="str">
            <v>SDPT60070</v>
          </cell>
          <cell r="IK315">
            <v>0</v>
          </cell>
          <cell r="IN315">
            <v>0</v>
          </cell>
          <cell r="IO315">
            <v>0</v>
          </cell>
          <cell r="IP315">
            <v>100</v>
          </cell>
          <cell r="IQ315">
            <v>0</v>
          </cell>
        </row>
        <row r="316">
          <cell r="A316" t="str">
            <v>SDPT60071</v>
          </cell>
          <cell r="B316">
            <v>0</v>
          </cell>
          <cell r="E316">
            <v>0</v>
          </cell>
          <cell r="F316">
            <v>0</v>
          </cell>
          <cell r="G316">
            <v>100</v>
          </cell>
          <cell r="H316">
            <v>0</v>
          </cell>
          <cell r="J316" t="str">
            <v>SDPT60071</v>
          </cell>
          <cell r="K316">
            <v>0</v>
          </cell>
          <cell r="N316">
            <v>0</v>
          </cell>
          <cell r="O316">
            <v>0</v>
          </cell>
          <cell r="P316">
            <v>100</v>
          </cell>
          <cell r="Q316">
            <v>0</v>
          </cell>
          <cell r="S316" t="str">
            <v>SDPT60071</v>
          </cell>
          <cell r="T316">
            <v>0</v>
          </cell>
          <cell r="W316">
            <v>0</v>
          </cell>
          <cell r="X316">
            <v>0</v>
          </cell>
          <cell r="Y316">
            <v>100</v>
          </cell>
          <cell r="Z316">
            <v>0</v>
          </cell>
          <cell r="AB316" t="str">
            <v>SDPT60071</v>
          </cell>
          <cell r="AC316">
            <v>0</v>
          </cell>
          <cell r="AF316">
            <v>0</v>
          </cell>
          <cell r="AG316">
            <v>0</v>
          </cell>
          <cell r="AH316">
            <v>100</v>
          </cell>
          <cell r="AI316">
            <v>0</v>
          </cell>
          <cell r="AK316" t="str">
            <v>SDPT60071</v>
          </cell>
          <cell r="AL316">
            <v>0</v>
          </cell>
          <cell r="AO316">
            <v>0</v>
          </cell>
          <cell r="AP316">
            <v>0</v>
          </cell>
          <cell r="AQ316">
            <v>100</v>
          </cell>
          <cell r="AR316">
            <v>0</v>
          </cell>
          <cell r="AT316" t="str">
            <v>SDPT60071</v>
          </cell>
          <cell r="AU316">
            <v>0</v>
          </cell>
          <cell r="AX316">
            <v>0</v>
          </cell>
          <cell r="AY316">
            <v>0</v>
          </cell>
          <cell r="AZ316">
            <v>100</v>
          </cell>
          <cell r="BA316">
            <v>0</v>
          </cell>
          <cell r="BC316" t="str">
            <v>SDPT60071</v>
          </cell>
          <cell r="BD316">
            <v>0</v>
          </cell>
          <cell r="BG316">
            <v>0</v>
          </cell>
          <cell r="BH316">
            <v>0</v>
          </cell>
          <cell r="BI316">
            <v>100</v>
          </cell>
          <cell r="BJ316">
            <v>0</v>
          </cell>
          <cell r="BL316" t="str">
            <v>SDPT60071</v>
          </cell>
          <cell r="BM316">
            <v>0</v>
          </cell>
          <cell r="BP316">
            <v>0</v>
          </cell>
          <cell r="BQ316">
            <v>0</v>
          </cell>
          <cell r="BR316">
            <v>100</v>
          </cell>
          <cell r="BS316">
            <v>0</v>
          </cell>
          <cell r="BU316" t="str">
            <v>SDPT60071</v>
          </cell>
          <cell r="BV316">
            <v>0</v>
          </cell>
          <cell r="BY316">
            <v>0</v>
          </cell>
          <cell r="BZ316">
            <v>0</v>
          </cell>
          <cell r="CA316">
            <v>100</v>
          </cell>
          <cell r="CB316">
            <v>0</v>
          </cell>
          <cell r="CD316" t="str">
            <v>SDPT60071</v>
          </cell>
          <cell r="CE316">
            <v>0</v>
          </cell>
          <cell r="CH316">
            <v>0</v>
          </cell>
          <cell r="CI316">
            <v>0</v>
          </cell>
          <cell r="CJ316">
            <v>100</v>
          </cell>
          <cell r="CK316">
            <v>0</v>
          </cell>
          <cell r="CM316" t="str">
            <v>SDPT60071</v>
          </cell>
          <cell r="CN316">
            <v>0</v>
          </cell>
          <cell r="CQ316">
            <v>0</v>
          </cell>
          <cell r="CR316">
            <v>0</v>
          </cell>
          <cell r="CS316">
            <v>100</v>
          </cell>
          <cell r="CT316">
            <v>0</v>
          </cell>
          <cell r="CV316" t="str">
            <v>SDPT60071</v>
          </cell>
          <cell r="CW316">
            <v>0</v>
          </cell>
          <cell r="CZ316">
            <v>0</v>
          </cell>
          <cell r="DA316">
            <v>0</v>
          </cell>
          <cell r="DB316">
            <v>100</v>
          </cell>
          <cell r="DC316">
            <v>0</v>
          </cell>
          <cell r="DE316" t="str">
            <v>SDPT60071</v>
          </cell>
          <cell r="DF316">
            <v>0</v>
          </cell>
          <cell r="DI316">
            <v>0</v>
          </cell>
          <cell r="DJ316">
            <v>0</v>
          </cell>
          <cell r="DK316">
            <v>100</v>
          </cell>
          <cell r="DL316">
            <v>0</v>
          </cell>
          <cell r="DN316" t="str">
            <v>SDPT60071</v>
          </cell>
          <cell r="DO316">
            <v>0</v>
          </cell>
          <cell r="DR316">
            <v>0</v>
          </cell>
          <cell r="DS316">
            <v>0</v>
          </cell>
          <cell r="DT316">
            <v>100</v>
          </cell>
          <cell r="DU316">
            <v>0</v>
          </cell>
          <cell r="DW316" t="str">
            <v>SDPT60071</v>
          </cell>
          <cell r="DX316">
            <v>0</v>
          </cell>
          <cell r="EA316">
            <v>0</v>
          </cell>
          <cell r="EB316">
            <v>0</v>
          </cell>
          <cell r="EC316">
            <v>100</v>
          </cell>
          <cell r="ED316">
            <v>0</v>
          </cell>
          <cell r="EF316" t="str">
            <v>SDPT60071</v>
          </cell>
          <cell r="EG316">
            <v>0</v>
          </cell>
          <cell r="EJ316">
            <v>0</v>
          </cell>
          <cell r="EK316">
            <v>0</v>
          </cell>
          <cell r="EL316">
            <v>100</v>
          </cell>
          <cell r="EM316">
            <v>0</v>
          </cell>
          <cell r="EO316" t="str">
            <v>SDPT60071</v>
          </cell>
          <cell r="EP316">
            <v>0</v>
          </cell>
          <cell r="ES316">
            <v>0</v>
          </cell>
          <cell r="ET316">
            <v>0</v>
          </cell>
          <cell r="EU316">
            <v>100</v>
          </cell>
          <cell r="EV316">
            <v>0</v>
          </cell>
          <cell r="EX316" t="str">
            <v>SDPT60071</v>
          </cell>
          <cell r="EY316">
            <v>0</v>
          </cell>
          <cell r="FB316">
            <v>0</v>
          </cell>
          <cell r="FC316">
            <v>0</v>
          </cell>
          <cell r="FD316">
            <v>100</v>
          </cell>
          <cell r="FE316">
            <v>0</v>
          </cell>
          <cell r="FG316" t="str">
            <v>SDPT60071</v>
          </cell>
          <cell r="FH316">
            <v>0</v>
          </cell>
          <cell r="FK316">
            <v>0</v>
          </cell>
          <cell r="FL316">
            <v>0</v>
          </cell>
          <cell r="FM316">
            <v>100</v>
          </cell>
          <cell r="FN316">
            <v>0</v>
          </cell>
          <cell r="FP316" t="str">
            <v>SDPT60071</v>
          </cell>
          <cell r="FQ316">
            <v>0</v>
          </cell>
          <cell r="FT316">
            <v>0</v>
          </cell>
          <cell r="FU316">
            <v>0</v>
          </cell>
          <cell r="FV316">
            <v>100</v>
          </cell>
          <cell r="FW316">
            <v>0</v>
          </cell>
          <cell r="FY316" t="str">
            <v>SDPT60071</v>
          </cell>
          <cell r="FZ316">
            <v>0</v>
          </cell>
          <cell r="GC316">
            <v>0</v>
          </cell>
          <cell r="GD316">
            <v>0</v>
          </cell>
          <cell r="GE316">
            <v>100</v>
          </cell>
          <cell r="GF316">
            <v>0</v>
          </cell>
          <cell r="GH316" t="str">
            <v>SDPT60071</v>
          </cell>
          <cell r="GI316">
            <v>0</v>
          </cell>
          <cell r="GL316">
            <v>0</v>
          </cell>
          <cell r="GM316">
            <v>0</v>
          </cell>
          <cell r="GN316">
            <v>100</v>
          </cell>
          <cell r="GO316">
            <v>0</v>
          </cell>
          <cell r="GQ316" t="str">
            <v>SDPT60071</v>
          </cell>
          <cell r="GR316">
            <v>0</v>
          </cell>
          <cell r="GU316">
            <v>0</v>
          </cell>
          <cell r="GV316">
            <v>0</v>
          </cell>
          <cell r="GW316">
            <v>100</v>
          </cell>
          <cell r="GX316">
            <v>0</v>
          </cell>
          <cell r="GZ316" t="str">
            <v>SDPT60071</v>
          </cell>
          <cell r="HA316">
            <v>0</v>
          </cell>
          <cell r="HD316">
            <v>0</v>
          </cell>
          <cell r="HE316">
            <v>0</v>
          </cell>
          <cell r="HF316">
            <v>100</v>
          </cell>
          <cell r="HG316">
            <v>0</v>
          </cell>
          <cell r="HI316" t="str">
            <v>SDPT60071</v>
          </cell>
          <cell r="HJ316">
            <v>0</v>
          </cell>
          <cell r="HM316">
            <v>0</v>
          </cell>
          <cell r="HN316">
            <v>0</v>
          </cell>
          <cell r="HO316">
            <v>100</v>
          </cell>
          <cell r="HP316">
            <v>0</v>
          </cell>
          <cell r="HR316" t="str">
            <v>SDPT60071</v>
          </cell>
          <cell r="HS316">
            <v>0</v>
          </cell>
          <cell r="HV316">
            <v>0</v>
          </cell>
          <cell r="HW316">
            <v>0</v>
          </cell>
          <cell r="HX316">
            <v>100</v>
          </cell>
          <cell r="HY316">
            <v>0</v>
          </cell>
          <cell r="IA316" t="str">
            <v>SDPT60071</v>
          </cell>
          <cell r="IB316">
            <v>0</v>
          </cell>
          <cell r="IE316">
            <v>0</v>
          </cell>
          <cell r="IF316">
            <v>0</v>
          </cell>
          <cell r="IG316">
            <v>100</v>
          </cell>
          <cell r="IH316">
            <v>0</v>
          </cell>
          <cell r="IJ316" t="str">
            <v>SDPT60071</v>
          </cell>
          <cell r="IK316">
            <v>0</v>
          </cell>
          <cell r="IN316">
            <v>0</v>
          </cell>
          <cell r="IO316">
            <v>0</v>
          </cell>
          <cell r="IP316">
            <v>100</v>
          </cell>
          <cell r="IQ316">
            <v>0</v>
          </cell>
        </row>
        <row r="317">
          <cell r="A317" t="str">
            <v>SDPT60074</v>
          </cell>
          <cell r="B317">
            <v>0</v>
          </cell>
          <cell r="E317">
            <v>0</v>
          </cell>
          <cell r="F317">
            <v>0</v>
          </cell>
          <cell r="G317">
            <v>100</v>
          </cell>
          <cell r="H317">
            <v>0</v>
          </cell>
          <cell r="J317" t="str">
            <v>SDPT60074</v>
          </cell>
          <cell r="K317">
            <v>0</v>
          </cell>
          <cell r="N317">
            <v>0</v>
          </cell>
          <cell r="O317">
            <v>0</v>
          </cell>
          <cell r="P317">
            <v>100</v>
          </cell>
          <cell r="Q317">
            <v>0</v>
          </cell>
          <cell r="S317" t="str">
            <v>SDPT60074</v>
          </cell>
          <cell r="T317">
            <v>0</v>
          </cell>
          <cell r="W317">
            <v>0</v>
          </cell>
          <cell r="X317">
            <v>0</v>
          </cell>
          <cell r="Y317">
            <v>100</v>
          </cell>
          <cell r="Z317">
            <v>0</v>
          </cell>
          <cell r="AB317" t="str">
            <v>SDPT60074</v>
          </cell>
          <cell r="AC317">
            <v>0</v>
          </cell>
          <cell r="AF317">
            <v>0</v>
          </cell>
          <cell r="AG317">
            <v>0</v>
          </cell>
          <cell r="AH317">
            <v>100</v>
          </cell>
          <cell r="AI317">
            <v>0</v>
          </cell>
          <cell r="AK317" t="str">
            <v>SDPT60074</v>
          </cell>
          <cell r="AL317">
            <v>0</v>
          </cell>
          <cell r="AO317">
            <v>0</v>
          </cell>
          <cell r="AP317">
            <v>0</v>
          </cell>
          <cell r="AQ317">
            <v>100</v>
          </cell>
          <cell r="AR317">
            <v>0</v>
          </cell>
          <cell r="AT317" t="str">
            <v>SDPT60074</v>
          </cell>
          <cell r="AU317">
            <v>0</v>
          </cell>
          <cell r="AX317">
            <v>0</v>
          </cell>
          <cell r="AY317">
            <v>0</v>
          </cell>
          <cell r="AZ317">
            <v>100</v>
          </cell>
          <cell r="BA317">
            <v>0</v>
          </cell>
          <cell r="BC317" t="str">
            <v>SDPT60074</v>
          </cell>
          <cell r="BD317">
            <v>0</v>
          </cell>
          <cell r="BG317">
            <v>0</v>
          </cell>
          <cell r="BH317">
            <v>0</v>
          </cell>
          <cell r="BI317">
            <v>100</v>
          </cell>
          <cell r="BJ317">
            <v>0</v>
          </cell>
          <cell r="BL317" t="str">
            <v>SDPT60074</v>
          </cell>
          <cell r="BM317">
            <v>0</v>
          </cell>
          <cell r="BP317">
            <v>0</v>
          </cell>
          <cell r="BQ317">
            <v>0</v>
          </cell>
          <cell r="BR317">
            <v>100</v>
          </cell>
          <cell r="BS317">
            <v>0</v>
          </cell>
          <cell r="BU317" t="str">
            <v>SDPT60074</v>
          </cell>
          <cell r="BV317">
            <v>0</v>
          </cell>
          <cell r="BY317">
            <v>0</v>
          </cell>
          <cell r="BZ317">
            <v>0</v>
          </cell>
          <cell r="CA317">
            <v>100</v>
          </cell>
          <cell r="CB317">
            <v>0</v>
          </cell>
          <cell r="CD317" t="str">
            <v>SDPT60074</v>
          </cell>
          <cell r="CE317">
            <v>0</v>
          </cell>
          <cell r="CH317">
            <v>0</v>
          </cell>
          <cell r="CI317">
            <v>0</v>
          </cell>
          <cell r="CJ317">
            <v>100</v>
          </cell>
          <cell r="CK317">
            <v>0</v>
          </cell>
          <cell r="CM317" t="str">
            <v>SDPT60074</v>
          </cell>
          <cell r="CN317">
            <v>0</v>
          </cell>
          <cell r="CQ317">
            <v>0</v>
          </cell>
          <cell r="CR317">
            <v>0</v>
          </cell>
          <cell r="CS317">
            <v>100</v>
          </cell>
          <cell r="CT317">
            <v>0</v>
          </cell>
          <cell r="CV317" t="str">
            <v>SDPT60074</v>
          </cell>
          <cell r="CW317">
            <v>0</v>
          </cell>
          <cell r="CZ317">
            <v>0</v>
          </cell>
          <cell r="DA317">
            <v>0</v>
          </cell>
          <cell r="DB317">
            <v>100</v>
          </cell>
          <cell r="DC317">
            <v>0</v>
          </cell>
          <cell r="DE317" t="str">
            <v>SDPT60074</v>
          </cell>
          <cell r="DF317">
            <v>0</v>
          </cell>
          <cell r="DI317">
            <v>0</v>
          </cell>
          <cell r="DJ317">
            <v>0</v>
          </cell>
          <cell r="DK317">
            <v>100</v>
          </cell>
          <cell r="DL317">
            <v>2.0699999999999998</v>
          </cell>
          <cell r="DN317" t="str">
            <v>SDPT60074</v>
          </cell>
          <cell r="DO317">
            <v>0</v>
          </cell>
          <cell r="DR317">
            <v>0</v>
          </cell>
          <cell r="DS317">
            <v>0</v>
          </cell>
          <cell r="DT317">
            <v>100</v>
          </cell>
          <cell r="DU317">
            <v>0</v>
          </cell>
          <cell r="DW317" t="str">
            <v>SDPT60074</v>
          </cell>
          <cell r="DX317">
            <v>0</v>
          </cell>
          <cell r="EA317">
            <v>0</v>
          </cell>
          <cell r="EB317">
            <v>0</v>
          </cell>
          <cell r="EC317">
            <v>100</v>
          </cell>
          <cell r="ED317">
            <v>0</v>
          </cell>
          <cell r="EF317" t="str">
            <v>SDPT60074</v>
          </cell>
          <cell r="EG317">
            <v>0</v>
          </cell>
          <cell r="EJ317">
            <v>0</v>
          </cell>
          <cell r="EK317">
            <v>0</v>
          </cell>
          <cell r="EL317">
            <v>100</v>
          </cell>
          <cell r="EM317">
            <v>0</v>
          </cell>
          <cell r="EO317" t="str">
            <v>SDPT60074</v>
          </cell>
          <cell r="EP317">
            <v>0</v>
          </cell>
          <cell r="ES317">
            <v>0</v>
          </cell>
          <cell r="ET317">
            <v>0</v>
          </cell>
          <cell r="EU317">
            <v>100</v>
          </cell>
          <cell r="EV317">
            <v>0</v>
          </cell>
          <cell r="EX317" t="str">
            <v>SDPT60074</v>
          </cell>
          <cell r="EY317">
            <v>0</v>
          </cell>
          <cell r="FB317">
            <v>0</v>
          </cell>
          <cell r="FC317">
            <v>0</v>
          </cell>
          <cell r="FD317">
            <v>100</v>
          </cell>
          <cell r="FE317">
            <v>0</v>
          </cell>
          <cell r="FG317" t="str">
            <v>SDPT60074</v>
          </cell>
          <cell r="FH317">
            <v>0</v>
          </cell>
          <cell r="FK317">
            <v>0</v>
          </cell>
          <cell r="FL317">
            <v>0</v>
          </cell>
          <cell r="FM317">
            <v>100</v>
          </cell>
          <cell r="FN317">
            <v>0</v>
          </cell>
          <cell r="FP317" t="str">
            <v>SDPT60074</v>
          </cell>
          <cell r="FQ317">
            <v>0</v>
          </cell>
          <cell r="FT317">
            <v>0</v>
          </cell>
          <cell r="FU317">
            <v>0</v>
          </cell>
          <cell r="FV317">
            <v>100</v>
          </cell>
          <cell r="FW317">
            <v>0</v>
          </cell>
          <cell r="FY317" t="str">
            <v>SDPT60074</v>
          </cell>
          <cell r="FZ317">
            <v>0</v>
          </cell>
          <cell r="GC317">
            <v>0</v>
          </cell>
          <cell r="GD317">
            <v>0</v>
          </cell>
          <cell r="GE317">
            <v>100</v>
          </cell>
          <cell r="GF317">
            <v>0</v>
          </cell>
          <cell r="GH317" t="str">
            <v>SDPT60074</v>
          </cell>
          <cell r="GI317">
            <v>0</v>
          </cell>
          <cell r="GL317">
            <v>0</v>
          </cell>
          <cell r="GM317">
            <v>0</v>
          </cell>
          <cell r="GN317">
            <v>100</v>
          </cell>
          <cell r="GO317">
            <v>0</v>
          </cell>
          <cell r="GQ317" t="str">
            <v>SDPT60074</v>
          </cell>
          <cell r="GR317">
            <v>0</v>
          </cell>
          <cell r="GU317">
            <v>0</v>
          </cell>
          <cell r="GV317">
            <v>0</v>
          </cell>
          <cell r="GW317">
            <v>100</v>
          </cell>
          <cell r="GX317">
            <v>0</v>
          </cell>
          <cell r="GZ317" t="str">
            <v>SDPT60074</v>
          </cell>
          <cell r="HA317">
            <v>0</v>
          </cell>
          <cell r="HD317">
            <v>0</v>
          </cell>
          <cell r="HE317">
            <v>0</v>
          </cell>
          <cell r="HF317">
            <v>100</v>
          </cell>
          <cell r="HG317">
            <v>0</v>
          </cell>
          <cell r="HI317" t="str">
            <v>SDPT60074</v>
          </cell>
          <cell r="HJ317">
            <v>0</v>
          </cell>
          <cell r="HM317">
            <v>0</v>
          </cell>
          <cell r="HN317">
            <v>0</v>
          </cell>
          <cell r="HO317">
            <v>100</v>
          </cell>
          <cell r="HP317">
            <v>0</v>
          </cell>
          <cell r="HR317" t="str">
            <v>SDPT60074</v>
          </cell>
          <cell r="HS317">
            <v>0</v>
          </cell>
          <cell r="HV317">
            <v>0</v>
          </cell>
          <cell r="HW317">
            <v>0</v>
          </cell>
          <cell r="HX317">
            <v>100</v>
          </cell>
          <cell r="HY317">
            <v>0</v>
          </cell>
          <cell r="IA317" t="str">
            <v>SDPT60074</v>
          </cell>
          <cell r="IB317">
            <v>0</v>
          </cell>
          <cell r="IE317">
            <v>0</v>
          </cell>
          <cell r="IF317">
            <v>0</v>
          </cell>
          <cell r="IG317">
            <v>100</v>
          </cell>
          <cell r="IH317">
            <v>0</v>
          </cell>
          <cell r="IJ317" t="str">
            <v>SDPT60074</v>
          </cell>
          <cell r="IK317">
            <v>0</v>
          </cell>
          <cell r="IN317">
            <v>0</v>
          </cell>
          <cell r="IO317">
            <v>0</v>
          </cell>
          <cell r="IP317">
            <v>100</v>
          </cell>
          <cell r="IQ317">
            <v>0</v>
          </cell>
        </row>
        <row r="318">
          <cell r="A318" t="str">
            <v>SDPT60075</v>
          </cell>
          <cell r="B318">
            <v>0</v>
          </cell>
          <cell r="E318">
            <v>0</v>
          </cell>
          <cell r="F318">
            <v>0</v>
          </cell>
          <cell r="G318">
            <v>100</v>
          </cell>
          <cell r="H318">
            <v>0</v>
          </cell>
          <cell r="J318" t="str">
            <v>SDPT60075</v>
          </cell>
          <cell r="K318">
            <v>0</v>
          </cell>
          <cell r="N318">
            <v>0</v>
          </cell>
          <cell r="O318">
            <v>0</v>
          </cell>
          <cell r="P318">
            <v>100</v>
          </cell>
          <cell r="Q318">
            <v>0</v>
          </cell>
          <cell r="S318" t="str">
            <v>SDPT60075</v>
          </cell>
          <cell r="T318">
            <v>0</v>
          </cell>
          <cell r="W318">
            <v>0</v>
          </cell>
          <cell r="X318">
            <v>0</v>
          </cell>
          <cell r="Y318">
            <v>100</v>
          </cell>
          <cell r="Z318">
            <v>0</v>
          </cell>
          <cell r="AB318" t="str">
            <v>SDPT60075</v>
          </cell>
          <cell r="AC318">
            <v>0</v>
          </cell>
          <cell r="AF318">
            <v>0</v>
          </cell>
          <cell r="AG318">
            <v>0</v>
          </cell>
          <cell r="AH318">
            <v>100</v>
          </cell>
          <cell r="AI318">
            <v>0</v>
          </cell>
          <cell r="AK318" t="str">
            <v>SDPT60075</v>
          </cell>
          <cell r="AL318">
            <v>0</v>
          </cell>
          <cell r="AO318">
            <v>0</v>
          </cell>
          <cell r="AP318">
            <v>0</v>
          </cell>
          <cell r="AQ318">
            <v>100</v>
          </cell>
          <cell r="AR318">
            <v>0</v>
          </cell>
          <cell r="AT318" t="str">
            <v>SDPT60075</v>
          </cell>
          <cell r="AU318">
            <v>0</v>
          </cell>
          <cell r="AX318">
            <v>0</v>
          </cell>
          <cell r="AY318">
            <v>0</v>
          </cell>
          <cell r="AZ318">
            <v>100</v>
          </cell>
          <cell r="BA318">
            <v>0</v>
          </cell>
          <cell r="BC318" t="str">
            <v>SDPT60075</v>
          </cell>
          <cell r="BD318">
            <v>0</v>
          </cell>
          <cell r="BG318">
            <v>0</v>
          </cell>
          <cell r="BH318">
            <v>0</v>
          </cell>
          <cell r="BI318">
            <v>100</v>
          </cell>
          <cell r="BJ318">
            <v>0</v>
          </cell>
          <cell r="BL318" t="str">
            <v>SDPT60075</v>
          </cell>
          <cell r="BM318">
            <v>0</v>
          </cell>
          <cell r="BP318">
            <v>0</v>
          </cell>
          <cell r="BQ318">
            <v>0</v>
          </cell>
          <cell r="BR318">
            <v>100</v>
          </cell>
          <cell r="BS318">
            <v>0</v>
          </cell>
          <cell r="BU318" t="str">
            <v>SDPT60075</v>
          </cell>
          <cell r="BV318">
            <v>0</v>
          </cell>
          <cell r="BY318">
            <v>0</v>
          </cell>
          <cell r="BZ318">
            <v>0</v>
          </cell>
          <cell r="CA318">
            <v>100</v>
          </cell>
          <cell r="CB318">
            <v>0</v>
          </cell>
          <cell r="CD318" t="str">
            <v>SDPT60075</v>
          </cell>
          <cell r="CE318">
            <v>0</v>
          </cell>
          <cell r="CH318">
            <v>0</v>
          </cell>
          <cell r="CI318">
            <v>0</v>
          </cell>
          <cell r="CJ318">
            <v>100</v>
          </cell>
          <cell r="CK318">
            <v>0</v>
          </cell>
          <cell r="CM318" t="str">
            <v>SDPT60075</v>
          </cell>
          <cell r="CN318">
            <v>0</v>
          </cell>
          <cell r="CQ318">
            <v>0</v>
          </cell>
          <cell r="CR318">
            <v>0</v>
          </cell>
          <cell r="CS318">
            <v>100</v>
          </cell>
          <cell r="CT318">
            <v>0</v>
          </cell>
          <cell r="CV318" t="str">
            <v>SDPT60075</v>
          </cell>
          <cell r="CW318">
            <v>0</v>
          </cell>
          <cell r="CZ318">
            <v>0</v>
          </cell>
          <cell r="DA318">
            <v>0</v>
          </cell>
          <cell r="DB318">
            <v>100</v>
          </cell>
          <cell r="DC318">
            <v>0</v>
          </cell>
          <cell r="DE318" t="str">
            <v>SDPT60075</v>
          </cell>
          <cell r="DF318">
            <v>0</v>
          </cell>
          <cell r="DI318">
            <v>0</v>
          </cell>
          <cell r="DJ318">
            <v>0</v>
          </cell>
          <cell r="DK318">
            <v>100</v>
          </cell>
          <cell r="DL318">
            <v>0</v>
          </cell>
          <cell r="DN318" t="str">
            <v>SDPT60075</v>
          </cell>
          <cell r="DO318">
            <v>0</v>
          </cell>
          <cell r="DR318">
            <v>0</v>
          </cell>
          <cell r="DS318">
            <v>0</v>
          </cell>
          <cell r="DT318">
            <v>100</v>
          </cell>
          <cell r="DU318">
            <v>0</v>
          </cell>
          <cell r="DW318" t="str">
            <v>SDPT60075</v>
          </cell>
          <cell r="DX318">
            <v>0</v>
          </cell>
          <cell r="EA318">
            <v>0</v>
          </cell>
          <cell r="EB318">
            <v>0</v>
          </cell>
          <cell r="EC318">
            <v>100</v>
          </cell>
          <cell r="ED318">
            <v>0</v>
          </cell>
          <cell r="EF318" t="str">
            <v>SDPT60075</v>
          </cell>
          <cell r="EG318">
            <v>0</v>
          </cell>
          <cell r="EJ318">
            <v>0</v>
          </cell>
          <cell r="EK318">
            <v>0</v>
          </cell>
          <cell r="EL318">
            <v>100</v>
          </cell>
          <cell r="EM318">
            <v>0</v>
          </cell>
          <cell r="EO318" t="str">
            <v>SDPT60075</v>
          </cell>
          <cell r="EP318">
            <v>0</v>
          </cell>
          <cell r="ES318">
            <v>0</v>
          </cell>
          <cell r="ET318">
            <v>0</v>
          </cell>
          <cell r="EU318">
            <v>100</v>
          </cell>
          <cell r="EV318">
            <v>0</v>
          </cell>
          <cell r="EX318" t="str">
            <v>SDPT60075</v>
          </cell>
          <cell r="EY318">
            <v>0</v>
          </cell>
          <cell r="FB318">
            <v>0</v>
          </cell>
          <cell r="FC318">
            <v>0</v>
          </cell>
          <cell r="FD318">
            <v>100</v>
          </cell>
          <cell r="FE318">
            <v>0</v>
          </cell>
          <cell r="FG318" t="str">
            <v>SDPT60075</v>
          </cell>
          <cell r="FH318">
            <v>0</v>
          </cell>
          <cell r="FK318">
            <v>0</v>
          </cell>
          <cell r="FL318">
            <v>0</v>
          </cell>
          <cell r="FM318">
            <v>100</v>
          </cell>
          <cell r="FN318">
            <v>0</v>
          </cell>
          <cell r="FP318" t="str">
            <v>SDPT60075</v>
          </cell>
          <cell r="FQ318">
            <v>0</v>
          </cell>
          <cell r="FT318">
            <v>0</v>
          </cell>
          <cell r="FU318">
            <v>0</v>
          </cell>
          <cell r="FV318">
            <v>100</v>
          </cell>
          <cell r="FW318">
            <v>0</v>
          </cell>
          <cell r="FY318" t="str">
            <v>SDPT60075</v>
          </cell>
          <cell r="FZ318">
            <v>0</v>
          </cell>
          <cell r="GC318">
            <v>0</v>
          </cell>
          <cell r="GD318">
            <v>0</v>
          </cell>
          <cell r="GE318">
            <v>100</v>
          </cell>
          <cell r="GF318">
            <v>0</v>
          </cell>
          <cell r="GH318" t="str">
            <v>SDPT60075</v>
          </cell>
          <cell r="GI318">
            <v>0</v>
          </cell>
          <cell r="GL318">
            <v>0</v>
          </cell>
          <cell r="GM318">
            <v>0</v>
          </cell>
          <cell r="GN318">
            <v>100</v>
          </cell>
          <cell r="GO318">
            <v>0</v>
          </cell>
          <cell r="GQ318" t="str">
            <v>SDPT60075</v>
          </cell>
          <cell r="GR318">
            <v>0</v>
          </cell>
          <cell r="GU318">
            <v>0</v>
          </cell>
          <cell r="GV318">
            <v>0</v>
          </cell>
          <cell r="GW318">
            <v>100</v>
          </cell>
          <cell r="GX318">
            <v>0</v>
          </cell>
          <cell r="GZ318" t="str">
            <v>SDPT60075</v>
          </cell>
          <cell r="HA318">
            <v>0</v>
          </cell>
          <cell r="HD318">
            <v>0</v>
          </cell>
          <cell r="HE318">
            <v>0</v>
          </cell>
          <cell r="HF318">
            <v>100</v>
          </cell>
          <cell r="HG318">
            <v>0</v>
          </cell>
          <cell r="HI318" t="str">
            <v>SDPT60075</v>
          </cell>
          <cell r="HJ318">
            <v>0</v>
          </cell>
          <cell r="HM318">
            <v>0</v>
          </cell>
          <cell r="HN318">
            <v>0</v>
          </cell>
          <cell r="HO318">
            <v>100</v>
          </cell>
          <cell r="HP318">
            <v>0</v>
          </cell>
          <cell r="HR318" t="str">
            <v>SDPT60075</v>
          </cell>
          <cell r="HS318">
            <v>0</v>
          </cell>
          <cell r="HV318">
            <v>0</v>
          </cell>
          <cell r="HW318">
            <v>0</v>
          </cell>
          <cell r="HX318">
            <v>100</v>
          </cell>
          <cell r="HY318">
            <v>0</v>
          </cell>
          <cell r="IA318" t="str">
            <v>SDPT60075</v>
          </cell>
          <cell r="IB318">
            <v>0</v>
          </cell>
          <cell r="IE318">
            <v>0</v>
          </cell>
          <cell r="IF318">
            <v>0</v>
          </cell>
          <cell r="IG318">
            <v>100</v>
          </cell>
          <cell r="IH318">
            <v>0</v>
          </cell>
          <cell r="IJ318" t="str">
            <v>SDPT60075</v>
          </cell>
          <cell r="IK318">
            <v>0</v>
          </cell>
          <cell r="IN318">
            <v>0</v>
          </cell>
          <cell r="IO318">
            <v>0</v>
          </cell>
          <cell r="IP318">
            <v>100</v>
          </cell>
          <cell r="IQ318">
            <v>0</v>
          </cell>
        </row>
        <row r="319">
          <cell r="A319" t="str">
            <v>SDPT60076</v>
          </cell>
          <cell r="B319">
            <v>0</v>
          </cell>
          <cell r="E319">
            <v>0</v>
          </cell>
          <cell r="F319">
            <v>0</v>
          </cell>
          <cell r="G319">
            <v>100</v>
          </cell>
          <cell r="H319">
            <v>0</v>
          </cell>
          <cell r="J319" t="str">
            <v>SDPT60076</v>
          </cell>
          <cell r="K319">
            <v>0</v>
          </cell>
          <cell r="N319">
            <v>0</v>
          </cell>
          <cell r="O319">
            <v>0</v>
          </cell>
          <cell r="P319">
            <v>100</v>
          </cell>
          <cell r="Q319">
            <v>0</v>
          </cell>
          <cell r="S319" t="str">
            <v>SDPT60076</v>
          </cell>
          <cell r="T319">
            <v>0</v>
          </cell>
          <cell r="W319">
            <v>0</v>
          </cell>
          <cell r="X319">
            <v>0</v>
          </cell>
          <cell r="Y319">
            <v>100</v>
          </cell>
          <cell r="Z319">
            <v>0</v>
          </cell>
          <cell r="AB319" t="str">
            <v>SDPT60076</v>
          </cell>
          <cell r="AC319">
            <v>0</v>
          </cell>
          <cell r="AF319">
            <v>0</v>
          </cell>
          <cell r="AG319">
            <v>0</v>
          </cell>
          <cell r="AH319">
            <v>100</v>
          </cell>
          <cell r="AI319">
            <v>0</v>
          </cell>
          <cell r="AK319" t="str">
            <v>SDPT60076</v>
          </cell>
          <cell r="AL319">
            <v>0</v>
          </cell>
          <cell r="AO319">
            <v>0</v>
          </cell>
          <cell r="AP319">
            <v>0</v>
          </cell>
          <cell r="AQ319">
            <v>100</v>
          </cell>
          <cell r="AR319">
            <v>0</v>
          </cell>
          <cell r="AT319" t="str">
            <v>SDPT60076</v>
          </cell>
          <cell r="AU319">
            <v>0</v>
          </cell>
          <cell r="AX319">
            <v>0</v>
          </cell>
          <cell r="AY319">
            <v>0</v>
          </cell>
          <cell r="AZ319">
            <v>100</v>
          </cell>
          <cell r="BA319">
            <v>0</v>
          </cell>
          <cell r="BC319" t="str">
            <v>SDPT60076</v>
          </cell>
          <cell r="BD319">
            <v>0</v>
          </cell>
          <cell r="BG319">
            <v>0</v>
          </cell>
          <cell r="BH319">
            <v>0</v>
          </cell>
          <cell r="BI319">
            <v>100</v>
          </cell>
          <cell r="BJ319">
            <v>0</v>
          </cell>
          <cell r="BL319" t="str">
            <v>SDPT60076</v>
          </cell>
          <cell r="BM319">
            <v>0</v>
          </cell>
          <cell r="BP319">
            <v>0</v>
          </cell>
          <cell r="BQ319">
            <v>0</v>
          </cell>
          <cell r="BR319">
            <v>100</v>
          </cell>
          <cell r="BS319">
            <v>0</v>
          </cell>
          <cell r="BU319" t="str">
            <v>SDPT60076</v>
          </cell>
          <cell r="BV319">
            <v>0</v>
          </cell>
          <cell r="BY319">
            <v>0</v>
          </cell>
          <cell r="BZ319">
            <v>0</v>
          </cell>
          <cell r="CA319">
            <v>100</v>
          </cell>
          <cell r="CB319">
            <v>0</v>
          </cell>
          <cell r="CD319" t="str">
            <v>SDPT60076</v>
          </cell>
          <cell r="CE319">
            <v>0</v>
          </cell>
          <cell r="CH319">
            <v>0</v>
          </cell>
          <cell r="CI319">
            <v>0</v>
          </cell>
          <cell r="CJ319">
            <v>100</v>
          </cell>
          <cell r="CK319">
            <v>0</v>
          </cell>
          <cell r="CM319" t="str">
            <v>SDPT60076</v>
          </cell>
          <cell r="CN319">
            <v>0</v>
          </cell>
          <cell r="CQ319">
            <v>0</v>
          </cell>
          <cell r="CR319">
            <v>0</v>
          </cell>
          <cell r="CS319">
            <v>100</v>
          </cell>
          <cell r="CT319">
            <v>0</v>
          </cell>
          <cell r="CV319" t="str">
            <v>SDPT60076</v>
          </cell>
          <cell r="CW319">
            <v>0</v>
          </cell>
          <cell r="CZ319">
            <v>0</v>
          </cell>
          <cell r="DA319">
            <v>0</v>
          </cell>
          <cell r="DB319">
            <v>100</v>
          </cell>
          <cell r="DC319">
            <v>0</v>
          </cell>
          <cell r="DE319" t="str">
            <v>SDPT60076</v>
          </cell>
          <cell r="DF319">
            <v>0</v>
          </cell>
          <cell r="DI319">
            <v>0</v>
          </cell>
          <cell r="DJ319">
            <v>0</v>
          </cell>
          <cell r="DK319">
            <v>100</v>
          </cell>
          <cell r="DL319">
            <v>0</v>
          </cell>
          <cell r="DN319" t="str">
            <v>SDPT60076</v>
          </cell>
          <cell r="DO319">
            <v>0</v>
          </cell>
          <cell r="DR319">
            <v>0</v>
          </cell>
          <cell r="DS319">
            <v>0</v>
          </cell>
          <cell r="DT319">
            <v>100</v>
          </cell>
          <cell r="DU319">
            <v>0</v>
          </cell>
          <cell r="DW319" t="str">
            <v>SDPT60076</v>
          </cell>
          <cell r="DX319">
            <v>0</v>
          </cell>
          <cell r="EA319">
            <v>0</v>
          </cell>
          <cell r="EB319">
            <v>0</v>
          </cell>
          <cell r="EC319">
            <v>100</v>
          </cell>
          <cell r="ED319">
            <v>0</v>
          </cell>
          <cell r="EF319" t="str">
            <v>SDPT60076</v>
          </cell>
          <cell r="EG319">
            <v>0</v>
          </cell>
          <cell r="EJ319">
            <v>0</v>
          </cell>
          <cell r="EK319">
            <v>0</v>
          </cell>
          <cell r="EL319">
            <v>100</v>
          </cell>
          <cell r="EM319">
            <v>0</v>
          </cell>
          <cell r="EO319" t="str">
            <v>SDPT60076</v>
          </cell>
          <cell r="EP319">
            <v>0</v>
          </cell>
          <cell r="ES319">
            <v>0</v>
          </cell>
          <cell r="ET319">
            <v>0</v>
          </cell>
          <cell r="EU319">
            <v>100</v>
          </cell>
          <cell r="EV319">
            <v>0</v>
          </cell>
          <cell r="EX319" t="str">
            <v>SDPT60076</v>
          </cell>
          <cell r="EY319">
            <v>0</v>
          </cell>
          <cell r="FB319">
            <v>0</v>
          </cell>
          <cell r="FC319">
            <v>0</v>
          </cell>
          <cell r="FD319">
            <v>100</v>
          </cell>
          <cell r="FE319">
            <v>0</v>
          </cell>
          <cell r="FG319" t="str">
            <v>SDPT60076</v>
          </cell>
          <cell r="FH319">
            <v>0</v>
          </cell>
          <cell r="FK319">
            <v>0</v>
          </cell>
          <cell r="FL319">
            <v>0</v>
          </cell>
          <cell r="FM319">
            <v>100</v>
          </cell>
          <cell r="FN319">
            <v>0</v>
          </cell>
          <cell r="FP319" t="str">
            <v>SDPT60076</v>
          </cell>
          <cell r="FQ319">
            <v>0</v>
          </cell>
          <cell r="FT319">
            <v>0</v>
          </cell>
          <cell r="FU319">
            <v>0</v>
          </cell>
          <cell r="FV319">
            <v>100</v>
          </cell>
          <cell r="FW319">
            <v>0</v>
          </cell>
          <cell r="FY319" t="str">
            <v>SDPT60076</v>
          </cell>
          <cell r="FZ319">
            <v>0</v>
          </cell>
          <cell r="GC319">
            <v>0</v>
          </cell>
          <cell r="GD319">
            <v>0</v>
          </cell>
          <cell r="GE319">
            <v>100</v>
          </cell>
          <cell r="GF319">
            <v>0</v>
          </cell>
          <cell r="GH319" t="str">
            <v>SDPT60076</v>
          </cell>
          <cell r="GI319">
            <v>0</v>
          </cell>
          <cell r="GL319">
            <v>0</v>
          </cell>
          <cell r="GM319">
            <v>0</v>
          </cell>
          <cell r="GN319">
            <v>100</v>
          </cell>
          <cell r="GO319">
            <v>0</v>
          </cell>
          <cell r="GQ319" t="str">
            <v>SDPT60076</v>
          </cell>
          <cell r="GR319">
            <v>0</v>
          </cell>
          <cell r="GU319">
            <v>0</v>
          </cell>
          <cell r="GV319">
            <v>0</v>
          </cell>
          <cell r="GW319">
            <v>100</v>
          </cell>
          <cell r="GX319">
            <v>0</v>
          </cell>
          <cell r="GZ319" t="str">
            <v>SDPT60076</v>
          </cell>
          <cell r="HA319">
            <v>0</v>
          </cell>
          <cell r="HD319">
            <v>0</v>
          </cell>
          <cell r="HE319">
            <v>0</v>
          </cell>
          <cell r="HF319">
            <v>100</v>
          </cell>
          <cell r="HG319">
            <v>0</v>
          </cell>
          <cell r="HI319" t="str">
            <v>SDPT60076</v>
          </cell>
          <cell r="HJ319">
            <v>0</v>
          </cell>
          <cell r="HM319">
            <v>0</v>
          </cell>
          <cell r="HN319">
            <v>0</v>
          </cell>
          <cell r="HO319">
            <v>100</v>
          </cell>
          <cell r="HP319">
            <v>0</v>
          </cell>
          <cell r="HR319" t="str">
            <v>SDPT60076</v>
          </cell>
          <cell r="HS319">
            <v>0</v>
          </cell>
          <cell r="HV319">
            <v>0</v>
          </cell>
          <cell r="HW319">
            <v>0</v>
          </cell>
          <cell r="HX319">
            <v>100</v>
          </cell>
          <cell r="HY319">
            <v>0</v>
          </cell>
          <cell r="IA319" t="str">
            <v>SDPT60076</v>
          </cell>
          <cell r="IB319">
            <v>0</v>
          </cell>
          <cell r="IE319">
            <v>0</v>
          </cell>
          <cell r="IF319">
            <v>0</v>
          </cell>
          <cell r="IG319">
            <v>100</v>
          </cell>
          <cell r="IH319">
            <v>0</v>
          </cell>
          <cell r="IJ319" t="str">
            <v>SDPT60076</v>
          </cell>
          <cell r="IK319">
            <v>0</v>
          </cell>
          <cell r="IN319">
            <v>0</v>
          </cell>
          <cell r="IO319">
            <v>0</v>
          </cell>
          <cell r="IP319">
            <v>100</v>
          </cell>
          <cell r="IQ319">
            <v>0</v>
          </cell>
        </row>
        <row r="320">
          <cell r="A320" t="str">
            <v>SDPT60077</v>
          </cell>
          <cell r="B320">
            <v>0</v>
          </cell>
          <cell r="E320">
            <v>0</v>
          </cell>
          <cell r="F320">
            <v>0</v>
          </cell>
          <cell r="G320">
            <v>100</v>
          </cell>
          <cell r="H320">
            <v>0</v>
          </cell>
          <cell r="J320" t="str">
            <v>SDPT60077</v>
          </cell>
          <cell r="K320">
            <v>0</v>
          </cell>
          <cell r="N320">
            <v>0</v>
          </cell>
          <cell r="O320">
            <v>0</v>
          </cell>
          <cell r="P320">
            <v>100</v>
          </cell>
          <cell r="Q320">
            <v>0</v>
          </cell>
          <cell r="S320" t="str">
            <v>SDPT60077</v>
          </cell>
          <cell r="T320">
            <v>0</v>
          </cell>
          <cell r="W320">
            <v>0</v>
          </cell>
          <cell r="X320">
            <v>0</v>
          </cell>
          <cell r="Y320">
            <v>100</v>
          </cell>
          <cell r="Z320">
            <v>0</v>
          </cell>
          <cell r="AB320" t="str">
            <v>SDPT60077</v>
          </cell>
          <cell r="AC320">
            <v>0</v>
          </cell>
          <cell r="AF320">
            <v>0</v>
          </cell>
          <cell r="AG320">
            <v>0</v>
          </cell>
          <cell r="AH320">
            <v>100</v>
          </cell>
          <cell r="AI320">
            <v>0</v>
          </cell>
          <cell r="AK320" t="str">
            <v>SDPT60077</v>
          </cell>
          <cell r="AL320">
            <v>0</v>
          </cell>
          <cell r="AO320">
            <v>0</v>
          </cell>
          <cell r="AP320">
            <v>0</v>
          </cell>
          <cell r="AQ320">
            <v>100</v>
          </cell>
          <cell r="AR320">
            <v>0</v>
          </cell>
          <cell r="AT320" t="str">
            <v>SDPT60077</v>
          </cell>
          <cell r="AU320">
            <v>0</v>
          </cell>
          <cell r="AX320">
            <v>0</v>
          </cell>
          <cell r="AY320">
            <v>0</v>
          </cell>
          <cell r="AZ320">
            <v>100</v>
          </cell>
          <cell r="BA320">
            <v>0</v>
          </cell>
          <cell r="BC320" t="str">
            <v>SDPT60077</v>
          </cell>
          <cell r="BD320">
            <v>0</v>
          </cell>
          <cell r="BG320">
            <v>0</v>
          </cell>
          <cell r="BH320">
            <v>0</v>
          </cell>
          <cell r="BI320">
            <v>100</v>
          </cell>
          <cell r="BJ320">
            <v>0</v>
          </cell>
          <cell r="BL320" t="str">
            <v>SDPT60077</v>
          </cell>
          <cell r="BM320">
            <v>0</v>
          </cell>
          <cell r="BP320">
            <v>0</v>
          </cell>
          <cell r="BQ320">
            <v>0</v>
          </cell>
          <cell r="BR320">
            <v>100</v>
          </cell>
          <cell r="BS320">
            <v>0</v>
          </cell>
          <cell r="BU320" t="str">
            <v>SDPT60077</v>
          </cell>
          <cell r="BV320">
            <v>0</v>
          </cell>
          <cell r="BY320">
            <v>0</v>
          </cell>
          <cell r="BZ320">
            <v>0</v>
          </cell>
          <cell r="CA320">
            <v>100</v>
          </cell>
          <cell r="CB320">
            <v>0</v>
          </cell>
          <cell r="CD320" t="str">
            <v>SDPT60077</v>
          </cell>
          <cell r="CE320">
            <v>0</v>
          </cell>
          <cell r="CH320">
            <v>0</v>
          </cell>
          <cell r="CI320">
            <v>0</v>
          </cell>
          <cell r="CJ320">
            <v>100</v>
          </cell>
          <cell r="CK320">
            <v>0</v>
          </cell>
          <cell r="CM320" t="str">
            <v>SDPT60077</v>
          </cell>
          <cell r="CN320">
            <v>0</v>
          </cell>
          <cell r="CQ320">
            <v>0</v>
          </cell>
          <cell r="CR320">
            <v>0</v>
          </cell>
          <cell r="CS320">
            <v>100</v>
          </cell>
          <cell r="CT320">
            <v>0</v>
          </cell>
          <cell r="CV320" t="str">
            <v>SDPT60077</v>
          </cell>
          <cell r="CW320">
            <v>0</v>
          </cell>
          <cell r="CZ320">
            <v>0</v>
          </cell>
          <cell r="DA320">
            <v>0</v>
          </cell>
          <cell r="DB320">
            <v>100</v>
          </cell>
          <cell r="DC320">
            <v>0</v>
          </cell>
          <cell r="DE320" t="str">
            <v>SDPT60077</v>
          </cell>
          <cell r="DF320">
            <v>0</v>
          </cell>
          <cell r="DI320">
            <v>0</v>
          </cell>
          <cell r="DJ320">
            <v>0</v>
          </cell>
          <cell r="DK320">
            <v>100</v>
          </cell>
          <cell r="DL320">
            <v>0</v>
          </cell>
          <cell r="DN320" t="str">
            <v>SDPT60077</v>
          </cell>
          <cell r="DO320">
            <v>0</v>
          </cell>
          <cell r="DR320">
            <v>0</v>
          </cell>
          <cell r="DS320">
            <v>0</v>
          </cell>
          <cell r="DT320">
            <v>100</v>
          </cell>
          <cell r="DU320">
            <v>0</v>
          </cell>
          <cell r="DW320" t="str">
            <v>SDPT60077</v>
          </cell>
          <cell r="DX320">
            <v>0</v>
          </cell>
          <cell r="EA320">
            <v>0</v>
          </cell>
          <cell r="EB320">
            <v>0</v>
          </cell>
          <cell r="EC320">
            <v>100</v>
          </cell>
          <cell r="ED320">
            <v>0</v>
          </cell>
          <cell r="EF320" t="str">
            <v>SDPT60077</v>
          </cell>
          <cell r="EG320">
            <v>0</v>
          </cell>
          <cell r="EJ320">
            <v>0</v>
          </cell>
          <cell r="EK320">
            <v>0</v>
          </cell>
          <cell r="EL320">
            <v>100</v>
          </cell>
          <cell r="EM320">
            <v>0</v>
          </cell>
          <cell r="EO320" t="str">
            <v>SDPT60077</v>
          </cell>
          <cell r="EP320">
            <v>0</v>
          </cell>
          <cell r="ES320">
            <v>0</v>
          </cell>
          <cell r="ET320">
            <v>0</v>
          </cell>
          <cell r="EU320">
            <v>100</v>
          </cell>
          <cell r="EV320">
            <v>0</v>
          </cell>
          <cell r="EX320" t="str">
            <v>SDPT60077</v>
          </cell>
          <cell r="EY320">
            <v>0</v>
          </cell>
          <cell r="FB320">
            <v>0</v>
          </cell>
          <cell r="FC320">
            <v>0</v>
          </cell>
          <cell r="FD320">
            <v>100</v>
          </cell>
          <cell r="FE320">
            <v>0</v>
          </cell>
          <cell r="FG320" t="str">
            <v>SDPT60077</v>
          </cell>
          <cell r="FH320">
            <v>0</v>
          </cell>
          <cell r="FK320">
            <v>0</v>
          </cell>
          <cell r="FL320">
            <v>0</v>
          </cell>
          <cell r="FM320">
            <v>100</v>
          </cell>
          <cell r="FN320">
            <v>0</v>
          </cell>
          <cell r="FP320" t="str">
            <v>SDPT60077</v>
          </cell>
          <cell r="FQ320">
            <v>0</v>
          </cell>
          <cell r="FT320">
            <v>0</v>
          </cell>
          <cell r="FU320">
            <v>0</v>
          </cell>
          <cell r="FV320">
            <v>100</v>
          </cell>
          <cell r="FW320">
            <v>0</v>
          </cell>
          <cell r="FY320" t="str">
            <v>SDPT60077</v>
          </cell>
          <cell r="FZ320">
            <v>0</v>
          </cell>
          <cell r="GC320">
            <v>0</v>
          </cell>
          <cell r="GD320">
            <v>0</v>
          </cell>
          <cell r="GE320">
            <v>100</v>
          </cell>
          <cell r="GF320">
            <v>0</v>
          </cell>
          <cell r="GH320" t="str">
            <v>SDPT60077</v>
          </cell>
          <cell r="GI320">
            <v>0</v>
          </cell>
          <cell r="GL320">
            <v>0</v>
          </cell>
          <cell r="GM320">
            <v>0</v>
          </cell>
          <cell r="GN320">
            <v>100</v>
          </cell>
          <cell r="GO320">
            <v>0</v>
          </cell>
          <cell r="GQ320" t="str">
            <v>SDPT60077</v>
          </cell>
          <cell r="GR320">
            <v>0</v>
          </cell>
          <cell r="GU320">
            <v>0</v>
          </cell>
          <cell r="GV320">
            <v>0</v>
          </cell>
          <cell r="GW320">
            <v>100</v>
          </cell>
          <cell r="GX320">
            <v>0</v>
          </cell>
          <cell r="GZ320" t="str">
            <v>SDPT60077</v>
          </cell>
          <cell r="HA320">
            <v>0</v>
          </cell>
          <cell r="HD320">
            <v>0</v>
          </cell>
          <cell r="HE320">
            <v>0</v>
          </cell>
          <cell r="HF320">
            <v>100</v>
          </cell>
          <cell r="HG320">
            <v>0</v>
          </cell>
          <cell r="HI320" t="str">
            <v>SDPT60077</v>
          </cell>
          <cell r="HJ320">
            <v>0</v>
          </cell>
          <cell r="HM320">
            <v>0</v>
          </cell>
          <cell r="HN320">
            <v>0</v>
          </cell>
          <cell r="HO320">
            <v>100</v>
          </cell>
          <cell r="HP320">
            <v>0</v>
          </cell>
          <cell r="HR320" t="str">
            <v>SDPT60077</v>
          </cell>
          <cell r="HS320">
            <v>0</v>
          </cell>
          <cell r="HV320">
            <v>0</v>
          </cell>
          <cell r="HW320">
            <v>0</v>
          </cell>
          <cell r="HX320">
            <v>100</v>
          </cell>
          <cell r="HY320">
            <v>0</v>
          </cell>
          <cell r="IA320" t="str">
            <v>SDPT60077</v>
          </cell>
          <cell r="IB320">
            <v>0</v>
          </cell>
          <cell r="IE320">
            <v>0</v>
          </cell>
          <cell r="IF320">
            <v>0</v>
          </cell>
          <cell r="IG320">
            <v>100</v>
          </cell>
          <cell r="IH320">
            <v>0</v>
          </cell>
          <cell r="IJ320" t="str">
            <v>SDPT60077</v>
          </cell>
          <cell r="IK320">
            <v>0</v>
          </cell>
          <cell r="IN320">
            <v>0</v>
          </cell>
          <cell r="IO320">
            <v>0</v>
          </cell>
          <cell r="IP320">
            <v>100</v>
          </cell>
          <cell r="IQ320">
            <v>0</v>
          </cell>
        </row>
        <row r="321">
          <cell r="A321" t="str">
            <v>SDPT60096</v>
          </cell>
          <cell r="B321">
            <v>0</v>
          </cell>
          <cell r="E321">
            <v>0</v>
          </cell>
          <cell r="F321">
            <v>0</v>
          </cell>
          <cell r="G321">
            <v>100</v>
          </cell>
          <cell r="H321">
            <v>0</v>
          </cell>
          <cell r="J321" t="str">
            <v>SDPT60096</v>
          </cell>
          <cell r="K321">
            <v>0</v>
          </cell>
          <cell r="N321">
            <v>0</v>
          </cell>
          <cell r="O321">
            <v>0</v>
          </cell>
          <cell r="P321">
            <v>100</v>
          </cell>
          <cell r="Q321">
            <v>0</v>
          </cell>
          <cell r="S321" t="str">
            <v>SDPT60096</v>
          </cell>
          <cell r="T321">
            <v>0</v>
          </cell>
          <cell r="W321">
            <v>0</v>
          </cell>
          <cell r="X321">
            <v>0</v>
          </cell>
          <cell r="Y321">
            <v>100</v>
          </cell>
          <cell r="Z321">
            <v>0</v>
          </cell>
          <cell r="AB321" t="str">
            <v>SDPT60096</v>
          </cell>
          <cell r="AC321">
            <v>0</v>
          </cell>
          <cell r="AF321">
            <v>0</v>
          </cell>
          <cell r="AG321">
            <v>0</v>
          </cell>
          <cell r="AH321">
            <v>100</v>
          </cell>
          <cell r="AI321">
            <v>0</v>
          </cell>
          <cell r="AK321" t="str">
            <v>SDPT60096</v>
          </cell>
          <cell r="AL321">
            <v>0</v>
          </cell>
          <cell r="AO321">
            <v>0</v>
          </cell>
          <cell r="AP321">
            <v>0</v>
          </cell>
          <cell r="AQ321">
            <v>100</v>
          </cell>
          <cell r="AR321">
            <v>0</v>
          </cell>
          <cell r="AT321" t="str">
            <v>SDPT60096</v>
          </cell>
          <cell r="AU321">
            <v>0</v>
          </cell>
          <cell r="AX321">
            <v>0</v>
          </cell>
          <cell r="AY321">
            <v>0</v>
          </cell>
          <cell r="AZ321">
            <v>100</v>
          </cell>
          <cell r="BA321">
            <v>0</v>
          </cell>
          <cell r="BC321" t="str">
            <v>SDPT60096</v>
          </cell>
          <cell r="BD321">
            <v>0</v>
          </cell>
          <cell r="BG321">
            <v>0</v>
          </cell>
          <cell r="BH321">
            <v>0</v>
          </cell>
          <cell r="BI321">
            <v>100</v>
          </cell>
          <cell r="BJ321">
            <v>0</v>
          </cell>
          <cell r="BL321" t="str">
            <v>SDPT60096</v>
          </cell>
          <cell r="BM321">
            <v>0</v>
          </cell>
          <cell r="BP321">
            <v>0</v>
          </cell>
          <cell r="BQ321">
            <v>0</v>
          </cell>
          <cell r="BR321">
            <v>100</v>
          </cell>
          <cell r="BS321">
            <v>0</v>
          </cell>
          <cell r="BU321" t="str">
            <v>SDPT60096</v>
          </cell>
          <cell r="BV321">
            <v>0</v>
          </cell>
          <cell r="BY321">
            <v>0</v>
          </cell>
          <cell r="BZ321">
            <v>0</v>
          </cell>
          <cell r="CA321">
            <v>100</v>
          </cell>
          <cell r="CB321">
            <v>0</v>
          </cell>
          <cell r="CD321" t="str">
            <v>SDPT60096</v>
          </cell>
          <cell r="CE321">
            <v>0</v>
          </cell>
          <cell r="CH321">
            <v>0</v>
          </cell>
          <cell r="CI321">
            <v>0</v>
          </cell>
          <cell r="CJ321">
            <v>100</v>
          </cell>
          <cell r="CK321">
            <v>0</v>
          </cell>
          <cell r="CM321" t="str">
            <v>SDPT60096</v>
          </cell>
          <cell r="CN321">
            <v>0</v>
          </cell>
          <cell r="CQ321">
            <v>0</v>
          </cell>
          <cell r="CR321">
            <v>0</v>
          </cell>
          <cell r="CS321">
            <v>100</v>
          </cell>
          <cell r="CT321">
            <v>0</v>
          </cell>
          <cell r="CV321" t="str">
            <v>SDPT60096</v>
          </cell>
          <cell r="CW321">
            <v>0</v>
          </cell>
          <cell r="CZ321">
            <v>0</v>
          </cell>
          <cell r="DA321">
            <v>0</v>
          </cell>
          <cell r="DB321">
            <v>100</v>
          </cell>
          <cell r="DC321">
            <v>0</v>
          </cell>
          <cell r="DE321" t="str">
            <v>SDPT60096</v>
          </cell>
          <cell r="DF321">
            <v>0</v>
          </cell>
          <cell r="DI321">
            <v>0</v>
          </cell>
          <cell r="DJ321">
            <v>0</v>
          </cell>
          <cell r="DK321">
            <v>100</v>
          </cell>
          <cell r="DL321">
            <v>0</v>
          </cell>
          <cell r="DN321" t="str">
            <v>SDPT60096</v>
          </cell>
          <cell r="DO321">
            <v>0</v>
          </cell>
          <cell r="DR321">
            <v>0</v>
          </cell>
          <cell r="DS321">
            <v>0</v>
          </cell>
          <cell r="DT321">
            <v>100</v>
          </cell>
          <cell r="DU321">
            <v>0</v>
          </cell>
          <cell r="DW321" t="str">
            <v>SDPT60096</v>
          </cell>
          <cell r="DX321">
            <v>0</v>
          </cell>
          <cell r="EA321">
            <v>0</v>
          </cell>
          <cell r="EB321">
            <v>0</v>
          </cell>
          <cell r="EC321">
            <v>100</v>
          </cell>
          <cell r="ED321">
            <v>0</v>
          </cell>
          <cell r="EF321" t="str">
            <v>SDPT60096</v>
          </cell>
          <cell r="EG321">
            <v>0</v>
          </cell>
          <cell r="EJ321">
            <v>0</v>
          </cell>
          <cell r="EK321">
            <v>0</v>
          </cell>
          <cell r="EL321">
            <v>100</v>
          </cell>
          <cell r="EM321">
            <v>0</v>
          </cell>
          <cell r="EO321" t="str">
            <v>SDPT60096</v>
          </cell>
          <cell r="EP321">
            <v>0</v>
          </cell>
          <cell r="ES321">
            <v>0</v>
          </cell>
          <cell r="ET321">
            <v>0</v>
          </cell>
          <cell r="EU321">
            <v>100</v>
          </cell>
          <cell r="EV321">
            <v>0</v>
          </cell>
          <cell r="EX321" t="str">
            <v>SDPT60096</v>
          </cell>
          <cell r="EY321">
            <v>0</v>
          </cell>
          <cell r="FB321">
            <v>0</v>
          </cell>
          <cell r="FC321">
            <v>0</v>
          </cell>
          <cell r="FD321">
            <v>100</v>
          </cell>
          <cell r="FE321">
            <v>0</v>
          </cell>
          <cell r="FG321" t="str">
            <v>SDPT60096</v>
          </cell>
          <cell r="FH321">
            <v>0</v>
          </cell>
          <cell r="FK321">
            <v>0</v>
          </cell>
          <cell r="FL321">
            <v>0</v>
          </cell>
          <cell r="FM321">
            <v>100</v>
          </cell>
          <cell r="FN321">
            <v>0</v>
          </cell>
          <cell r="FP321" t="str">
            <v>SDPT60096</v>
          </cell>
          <cell r="FQ321">
            <v>0</v>
          </cell>
          <cell r="FT321">
            <v>0</v>
          </cell>
          <cell r="FU321">
            <v>0</v>
          </cell>
          <cell r="FV321">
            <v>100</v>
          </cell>
          <cell r="FW321">
            <v>0</v>
          </cell>
          <cell r="FY321" t="str">
            <v>SDPT60096</v>
          </cell>
          <cell r="FZ321">
            <v>0</v>
          </cell>
          <cell r="GC321">
            <v>0</v>
          </cell>
          <cell r="GD321">
            <v>0</v>
          </cell>
          <cell r="GE321">
            <v>100</v>
          </cell>
          <cell r="GF321">
            <v>0</v>
          </cell>
          <cell r="GH321" t="str">
            <v>SDPT60096</v>
          </cell>
          <cell r="GI321">
            <v>0</v>
          </cell>
          <cell r="GL321">
            <v>0</v>
          </cell>
          <cell r="GM321">
            <v>0</v>
          </cell>
          <cell r="GN321">
            <v>100</v>
          </cell>
          <cell r="GO321">
            <v>0</v>
          </cell>
          <cell r="GQ321" t="str">
            <v>SDPT60096</v>
          </cell>
          <cell r="GR321">
            <v>0</v>
          </cell>
          <cell r="GU321">
            <v>0</v>
          </cell>
          <cell r="GV321">
            <v>0</v>
          </cell>
          <cell r="GW321">
            <v>100</v>
          </cell>
          <cell r="GX321">
            <v>0</v>
          </cell>
          <cell r="GZ321" t="str">
            <v>SDPT60096</v>
          </cell>
          <cell r="HA321">
            <v>0</v>
          </cell>
          <cell r="HD321">
            <v>0</v>
          </cell>
          <cell r="HE321">
            <v>0</v>
          </cell>
          <cell r="HF321">
            <v>100</v>
          </cell>
          <cell r="HG321">
            <v>0</v>
          </cell>
          <cell r="HI321" t="str">
            <v>SDPT60096</v>
          </cell>
          <cell r="HJ321">
            <v>0</v>
          </cell>
          <cell r="HM321">
            <v>0</v>
          </cell>
          <cell r="HN321">
            <v>0</v>
          </cell>
          <cell r="HO321">
            <v>100</v>
          </cell>
          <cell r="HP321">
            <v>0</v>
          </cell>
          <cell r="HR321" t="str">
            <v>SDPT60096</v>
          </cell>
          <cell r="HS321">
            <v>0</v>
          </cell>
          <cell r="HV321">
            <v>0</v>
          </cell>
          <cell r="HW321">
            <v>0</v>
          </cell>
          <cell r="HX321">
            <v>100</v>
          </cell>
          <cell r="HY321">
            <v>0</v>
          </cell>
          <cell r="IA321" t="str">
            <v>SDPT60096</v>
          </cell>
          <cell r="IB321">
            <v>0</v>
          </cell>
          <cell r="IE321">
            <v>0</v>
          </cell>
          <cell r="IF321">
            <v>0</v>
          </cell>
          <cell r="IG321">
            <v>100</v>
          </cell>
          <cell r="IH321">
            <v>0</v>
          </cell>
          <cell r="IJ321" t="str">
            <v>SDPT60096</v>
          </cell>
          <cell r="IK321">
            <v>0</v>
          </cell>
          <cell r="IN321">
            <v>0</v>
          </cell>
          <cell r="IO321">
            <v>0</v>
          </cell>
          <cell r="IP321">
            <v>100</v>
          </cell>
          <cell r="IQ321">
            <v>0</v>
          </cell>
        </row>
        <row r="322">
          <cell r="A322" t="str">
            <v>SDPT60097</v>
          </cell>
          <cell r="B322">
            <v>0</v>
          </cell>
          <cell r="E322">
            <v>0</v>
          </cell>
          <cell r="F322">
            <v>0</v>
          </cell>
          <cell r="G322">
            <v>100</v>
          </cell>
          <cell r="H322">
            <v>0</v>
          </cell>
          <cell r="J322" t="str">
            <v>SDPT60097</v>
          </cell>
          <cell r="K322">
            <v>0</v>
          </cell>
          <cell r="N322">
            <v>0</v>
          </cell>
          <cell r="O322">
            <v>0</v>
          </cell>
          <cell r="P322">
            <v>100</v>
          </cell>
          <cell r="Q322">
            <v>0</v>
          </cell>
          <cell r="S322" t="str">
            <v>SDPT60097</v>
          </cell>
          <cell r="T322">
            <v>0</v>
          </cell>
          <cell r="W322">
            <v>0</v>
          </cell>
          <cell r="X322">
            <v>0</v>
          </cell>
          <cell r="Y322">
            <v>100</v>
          </cell>
          <cell r="Z322">
            <v>0</v>
          </cell>
          <cell r="AB322" t="str">
            <v>SDPT60097</v>
          </cell>
          <cell r="AC322">
            <v>0</v>
          </cell>
          <cell r="AF322">
            <v>0</v>
          </cell>
          <cell r="AG322">
            <v>0</v>
          </cell>
          <cell r="AH322">
            <v>100</v>
          </cell>
          <cell r="AI322">
            <v>0</v>
          </cell>
          <cell r="AK322" t="str">
            <v>SDPT60097</v>
          </cell>
          <cell r="AL322">
            <v>0</v>
          </cell>
          <cell r="AO322">
            <v>0</v>
          </cell>
          <cell r="AP322">
            <v>0</v>
          </cell>
          <cell r="AQ322">
            <v>100</v>
          </cell>
          <cell r="AR322">
            <v>0</v>
          </cell>
          <cell r="AT322" t="str">
            <v>SDPT60097</v>
          </cell>
          <cell r="AU322">
            <v>0</v>
          </cell>
          <cell r="AX322">
            <v>0</v>
          </cell>
          <cell r="AY322">
            <v>0</v>
          </cell>
          <cell r="AZ322">
            <v>100</v>
          </cell>
          <cell r="BA322">
            <v>0</v>
          </cell>
          <cell r="BC322" t="str">
            <v>SDPT60097</v>
          </cell>
          <cell r="BD322">
            <v>0</v>
          </cell>
          <cell r="BG322">
            <v>0</v>
          </cell>
          <cell r="BH322">
            <v>0</v>
          </cell>
          <cell r="BI322">
            <v>100</v>
          </cell>
          <cell r="BJ322">
            <v>0</v>
          </cell>
          <cell r="BL322" t="str">
            <v>SDPT60097</v>
          </cell>
          <cell r="BM322">
            <v>0</v>
          </cell>
          <cell r="BP322">
            <v>0</v>
          </cell>
          <cell r="BQ322">
            <v>0</v>
          </cell>
          <cell r="BR322">
            <v>100</v>
          </cell>
          <cell r="BS322">
            <v>0</v>
          </cell>
          <cell r="BU322" t="str">
            <v>SDPT60097</v>
          </cell>
          <cell r="BV322">
            <v>0</v>
          </cell>
          <cell r="BY322">
            <v>0</v>
          </cell>
          <cell r="BZ322">
            <v>0</v>
          </cell>
          <cell r="CA322">
            <v>100</v>
          </cell>
          <cell r="CB322">
            <v>0</v>
          </cell>
          <cell r="CD322" t="str">
            <v>SDPT60097</v>
          </cell>
          <cell r="CE322">
            <v>0</v>
          </cell>
          <cell r="CH322">
            <v>0</v>
          </cell>
          <cell r="CI322">
            <v>0</v>
          </cell>
          <cell r="CJ322">
            <v>100</v>
          </cell>
          <cell r="CK322">
            <v>0</v>
          </cell>
          <cell r="CM322" t="str">
            <v>SDPT60097</v>
          </cell>
          <cell r="CN322">
            <v>0</v>
          </cell>
          <cell r="CQ322">
            <v>0</v>
          </cell>
          <cell r="CR322">
            <v>0</v>
          </cell>
          <cell r="CS322">
            <v>100</v>
          </cell>
          <cell r="CT322">
            <v>0</v>
          </cell>
          <cell r="CV322" t="str">
            <v>SDPT60097</v>
          </cell>
          <cell r="CW322">
            <v>0</v>
          </cell>
          <cell r="CZ322">
            <v>0</v>
          </cell>
          <cell r="DA322">
            <v>0</v>
          </cell>
          <cell r="DB322">
            <v>100</v>
          </cell>
          <cell r="DC322">
            <v>0</v>
          </cell>
          <cell r="DE322" t="str">
            <v>SDPT60097</v>
          </cell>
          <cell r="DF322">
            <v>0</v>
          </cell>
          <cell r="DI322">
            <v>0</v>
          </cell>
          <cell r="DJ322">
            <v>0</v>
          </cell>
          <cell r="DK322">
            <v>100</v>
          </cell>
          <cell r="DL322">
            <v>0</v>
          </cell>
          <cell r="DN322" t="str">
            <v>SDPT60097</v>
          </cell>
          <cell r="DO322">
            <v>0</v>
          </cell>
          <cell r="DR322">
            <v>0</v>
          </cell>
          <cell r="DS322">
            <v>0</v>
          </cell>
          <cell r="DT322">
            <v>100</v>
          </cell>
          <cell r="DU322">
            <v>0</v>
          </cell>
          <cell r="DW322" t="str">
            <v>SDPT60097</v>
          </cell>
          <cell r="DX322">
            <v>0</v>
          </cell>
          <cell r="EA322">
            <v>0</v>
          </cell>
          <cell r="EB322">
            <v>0</v>
          </cell>
          <cell r="EC322">
            <v>100</v>
          </cell>
          <cell r="ED322">
            <v>0</v>
          </cell>
          <cell r="EF322" t="str">
            <v>SDPT60097</v>
          </cell>
          <cell r="EG322">
            <v>0</v>
          </cell>
          <cell r="EJ322">
            <v>0</v>
          </cell>
          <cell r="EK322">
            <v>0</v>
          </cell>
          <cell r="EL322">
            <v>100</v>
          </cell>
          <cell r="EM322">
            <v>0</v>
          </cell>
          <cell r="EO322" t="str">
            <v>SDPT60097</v>
          </cell>
          <cell r="EP322">
            <v>0</v>
          </cell>
          <cell r="ES322">
            <v>0</v>
          </cell>
          <cell r="ET322">
            <v>0</v>
          </cell>
          <cell r="EU322">
            <v>100</v>
          </cell>
          <cell r="EV322">
            <v>0</v>
          </cell>
          <cell r="EX322" t="str">
            <v>SDPT60097</v>
          </cell>
          <cell r="EY322">
            <v>0</v>
          </cell>
          <cell r="FB322">
            <v>0</v>
          </cell>
          <cell r="FC322">
            <v>0</v>
          </cell>
          <cell r="FD322">
            <v>100</v>
          </cell>
          <cell r="FE322">
            <v>0</v>
          </cell>
          <cell r="FG322" t="str">
            <v>SDPT60097</v>
          </cell>
          <cell r="FH322">
            <v>0</v>
          </cell>
          <cell r="FK322">
            <v>0</v>
          </cell>
          <cell r="FL322">
            <v>0</v>
          </cell>
          <cell r="FM322">
            <v>100</v>
          </cell>
          <cell r="FN322">
            <v>0</v>
          </cell>
          <cell r="FP322" t="str">
            <v>SDPT60097</v>
          </cell>
          <cell r="FQ322">
            <v>0</v>
          </cell>
          <cell r="FT322">
            <v>0</v>
          </cell>
          <cell r="FU322">
            <v>0</v>
          </cell>
          <cell r="FV322">
            <v>100</v>
          </cell>
          <cell r="FW322">
            <v>0</v>
          </cell>
          <cell r="FY322" t="str">
            <v>SDPT60097</v>
          </cell>
          <cell r="FZ322">
            <v>0</v>
          </cell>
          <cell r="GC322">
            <v>0</v>
          </cell>
          <cell r="GD322">
            <v>0</v>
          </cell>
          <cell r="GE322">
            <v>100</v>
          </cell>
          <cell r="GF322">
            <v>0</v>
          </cell>
          <cell r="GH322" t="str">
            <v>SDPT60097</v>
          </cell>
          <cell r="GI322">
            <v>0</v>
          </cell>
          <cell r="GL322">
            <v>0</v>
          </cell>
          <cell r="GM322">
            <v>0</v>
          </cell>
          <cell r="GN322">
            <v>100</v>
          </cell>
          <cell r="GO322">
            <v>0</v>
          </cell>
          <cell r="GQ322" t="str">
            <v>SDPT60097</v>
          </cell>
          <cell r="GR322">
            <v>0</v>
          </cell>
          <cell r="GU322">
            <v>0</v>
          </cell>
          <cell r="GV322">
            <v>0</v>
          </cell>
          <cell r="GW322">
            <v>100</v>
          </cell>
          <cell r="GX322">
            <v>0</v>
          </cell>
          <cell r="GZ322" t="str">
            <v>SDPT60097</v>
          </cell>
          <cell r="HA322">
            <v>0</v>
          </cell>
          <cell r="HD322">
            <v>0</v>
          </cell>
          <cell r="HE322">
            <v>0</v>
          </cell>
          <cell r="HF322">
            <v>100</v>
          </cell>
          <cell r="HG322">
            <v>0</v>
          </cell>
          <cell r="HI322" t="str">
            <v>SDPT60097</v>
          </cell>
          <cell r="HJ322">
            <v>0</v>
          </cell>
          <cell r="HM322">
            <v>0</v>
          </cell>
          <cell r="HN322">
            <v>0</v>
          </cell>
          <cell r="HO322">
            <v>100</v>
          </cell>
          <cell r="HP322">
            <v>0</v>
          </cell>
          <cell r="HR322" t="str">
            <v>SDPT60097</v>
          </cell>
          <cell r="HS322">
            <v>0</v>
          </cell>
          <cell r="HV322">
            <v>0</v>
          </cell>
          <cell r="HW322">
            <v>0</v>
          </cell>
          <cell r="HX322">
            <v>100</v>
          </cell>
          <cell r="HY322">
            <v>0</v>
          </cell>
          <cell r="IA322" t="str">
            <v>SDPT60097</v>
          </cell>
          <cell r="IB322">
            <v>0</v>
          </cell>
          <cell r="IE322">
            <v>0</v>
          </cell>
          <cell r="IF322">
            <v>0</v>
          </cell>
          <cell r="IG322">
            <v>100</v>
          </cell>
          <cell r="IH322">
            <v>0</v>
          </cell>
          <cell r="IJ322" t="str">
            <v>SDPT60097</v>
          </cell>
          <cell r="IK322">
            <v>0</v>
          </cell>
          <cell r="IN322">
            <v>0</v>
          </cell>
          <cell r="IO322">
            <v>0</v>
          </cell>
          <cell r="IP322">
            <v>100</v>
          </cell>
          <cell r="IQ322">
            <v>0</v>
          </cell>
        </row>
        <row r="323">
          <cell r="A323" t="str">
            <v>SDPT60098</v>
          </cell>
          <cell r="B323">
            <v>0</v>
          </cell>
          <cell r="E323">
            <v>0</v>
          </cell>
          <cell r="F323">
            <v>0</v>
          </cell>
          <cell r="G323">
            <v>100</v>
          </cell>
          <cell r="H323">
            <v>0</v>
          </cell>
          <cell r="J323" t="str">
            <v>SDPT60098</v>
          </cell>
          <cell r="K323">
            <v>0</v>
          </cell>
          <cell r="N323">
            <v>0</v>
          </cell>
          <cell r="O323">
            <v>0</v>
          </cell>
          <cell r="P323">
            <v>100</v>
          </cell>
          <cell r="Q323">
            <v>0</v>
          </cell>
          <cell r="S323" t="str">
            <v>SDPT60098</v>
          </cell>
          <cell r="T323">
            <v>0</v>
          </cell>
          <cell r="W323">
            <v>0</v>
          </cell>
          <cell r="X323">
            <v>0</v>
          </cell>
          <cell r="Y323">
            <v>100</v>
          </cell>
          <cell r="Z323">
            <v>0</v>
          </cell>
          <cell r="AB323" t="str">
            <v>SDPT60098</v>
          </cell>
          <cell r="AC323">
            <v>0</v>
          </cell>
          <cell r="AF323">
            <v>0</v>
          </cell>
          <cell r="AG323">
            <v>0</v>
          </cell>
          <cell r="AH323">
            <v>100</v>
          </cell>
          <cell r="AI323">
            <v>0</v>
          </cell>
          <cell r="AK323" t="str">
            <v>SDPT60098</v>
          </cell>
          <cell r="AL323">
            <v>0</v>
          </cell>
          <cell r="AO323">
            <v>0</v>
          </cell>
          <cell r="AP323">
            <v>0</v>
          </cell>
          <cell r="AQ323">
            <v>100</v>
          </cell>
          <cell r="AR323">
            <v>0</v>
          </cell>
          <cell r="AT323" t="str">
            <v>SDPT60098</v>
          </cell>
          <cell r="AU323">
            <v>0</v>
          </cell>
          <cell r="AX323">
            <v>0</v>
          </cell>
          <cell r="AY323">
            <v>0</v>
          </cell>
          <cell r="AZ323">
            <v>100</v>
          </cell>
          <cell r="BA323">
            <v>0</v>
          </cell>
          <cell r="BC323" t="str">
            <v>SDPT60098</v>
          </cell>
          <cell r="BD323">
            <v>0</v>
          </cell>
          <cell r="BG323">
            <v>0</v>
          </cell>
          <cell r="BH323">
            <v>0</v>
          </cell>
          <cell r="BI323">
            <v>100</v>
          </cell>
          <cell r="BJ323">
            <v>0</v>
          </cell>
          <cell r="BL323" t="str">
            <v>SDPT60098</v>
          </cell>
          <cell r="BM323">
            <v>0</v>
          </cell>
          <cell r="BP323">
            <v>0</v>
          </cell>
          <cell r="BQ323">
            <v>0</v>
          </cell>
          <cell r="BR323">
            <v>100</v>
          </cell>
          <cell r="BS323">
            <v>0</v>
          </cell>
          <cell r="BU323" t="str">
            <v>SDPT60098</v>
          </cell>
          <cell r="BV323">
            <v>0</v>
          </cell>
          <cell r="BY323">
            <v>0</v>
          </cell>
          <cell r="BZ323">
            <v>0</v>
          </cell>
          <cell r="CA323">
            <v>100</v>
          </cell>
          <cell r="CB323">
            <v>0</v>
          </cell>
          <cell r="CD323" t="str">
            <v>SDPT60098</v>
          </cell>
          <cell r="CE323">
            <v>0</v>
          </cell>
          <cell r="CH323">
            <v>0</v>
          </cell>
          <cell r="CI323">
            <v>0</v>
          </cell>
          <cell r="CJ323">
            <v>100</v>
          </cell>
          <cell r="CK323">
            <v>0</v>
          </cell>
          <cell r="CM323" t="str">
            <v>SDPT60098</v>
          </cell>
          <cell r="CN323">
            <v>0</v>
          </cell>
          <cell r="CQ323">
            <v>0</v>
          </cell>
          <cell r="CR323">
            <v>0</v>
          </cell>
          <cell r="CS323">
            <v>100</v>
          </cell>
          <cell r="CT323">
            <v>0</v>
          </cell>
          <cell r="CV323" t="str">
            <v>SDPT60098</v>
          </cell>
          <cell r="CW323">
            <v>0</v>
          </cell>
          <cell r="CZ323">
            <v>0</v>
          </cell>
          <cell r="DA323">
            <v>0</v>
          </cell>
          <cell r="DB323">
            <v>100</v>
          </cell>
          <cell r="DC323">
            <v>0</v>
          </cell>
          <cell r="DE323" t="str">
            <v>SDPT60098</v>
          </cell>
          <cell r="DF323">
            <v>0</v>
          </cell>
          <cell r="DI323">
            <v>0</v>
          </cell>
          <cell r="DJ323">
            <v>0</v>
          </cell>
          <cell r="DK323">
            <v>100</v>
          </cell>
          <cell r="DL323">
            <v>0</v>
          </cell>
          <cell r="DN323" t="str">
            <v>SDPT60098</v>
          </cell>
          <cell r="DO323">
            <v>0</v>
          </cell>
          <cell r="DR323">
            <v>0</v>
          </cell>
          <cell r="DS323">
            <v>0</v>
          </cell>
          <cell r="DT323">
            <v>100</v>
          </cell>
          <cell r="DU323">
            <v>0</v>
          </cell>
          <cell r="DW323" t="str">
            <v>SDPT60098</v>
          </cell>
          <cell r="DX323">
            <v>0</v>
          </cell>
          <cell r="EA323">
            <v>0</v>
          </cell>
          <cell r="EB323">
            <v>0</v>
          </cell>
          <cell r="EC323">
            <v>100</v>
          </cell>
          <cell r="ED323">
            <v>0</v>
          </cell>
          <cell r="EF323" t="str">
            <v>SDPT60098</v>
          </cell>
          <cell r="EG323">
            <v>0</v>
          </cell>
          <cell r="EJ323">
            <v>0</v>
          </cell>
          <cell r="EK323">
            <v>0</v>
          </cell>
          <cell r="EL323">
            <v>100</v>
          </cell>
          <cell r="EM323">
            <v>0</v>
          </cell>
          <cell r="EO323" t="str">
            <v>SDPT60098</v>
          </cell>
          <cell r="EP323">
            <v>0</v>
          </cell>
          <cell r="ES323">
            <v>0</v>
          </cell>
          <cell r="ET323">
            <v>0</v>
          </cell>
          <cell r="EU323">
            <v>100</v>
          </cell>
          <cell r="EV323">
            <v>0</v>
          </cell>
          <cell r="EX323" t="str">
            <v>SDPT60098</v>
          </cell>
          <cell r="EY323">
            <v>0</v>
          </cell>
          <cell r="FB323">
            <v>0</v>
          </cell>
          <cell r="FC323">
            <v>0</v>
          </cell>
          <cell r="FD323">
            <v>100</v>
          </cell>
          <cell r="FE323">
            <v>0</v>
          </cell>
          <cell r="FG323" t="str">
            <v>SDPT60098</v>
          </cell>
          <cell r="FH323">
            <v>0</v>
          </cell>
          <cell r="FK323">
            <v>0</v>
          </cell>
          <cell r="FL323">
            <v>0</v>
          </cell>
          <cell r="FM323">
            <v>100</v>
          </cell>
          <cell r="FN323">
            <v>0</v>
          </cell>
          <cell r="FP323" t="str">
            <v>SDPT60098</v>
          </cell>
          <cell r="FQ323">
            <v>0</v>
          </cell>
          <cell r="FT323">
            <v>0</v>
          </cell>
          <cell r="FU323">
            <v>0</v>
          </cell>
          <cell r="FV323">
            <v>100</v>
          </cell>
          <cell r="FW323">
            <v>0</v>
          </cell>
          <cell r="FY323" t="str">
            <v>SDPT60098</v>
          </cell>
          <cell r="FZ323">
            <v>0</v>
          </cell>
          <cell r="GC323">
            <v>0</v>
          </cell>
          <cell r="GD323">
            <v>0</v>
          </cell>
          <cell r="GE323">
            <v>100</v>
          </cell>
          <cell r="GF323">
            <v>0</v>
          </cell>
          <cell r="GH323" t="str">
            <v>SDPT60098</v>
          </cell>
          <cell r="GI323">
            <v>0</v>
          </cell>
          <cell r="GL323">
            <v>0</v>
          </cell>
          <cell r="GM323">
            <v>0</v>
          </cell>
          <cell r="GN323">
            <v>100</v>
          </cell>
          <cell r="GO323">
            <v>0</v>
          </cell>
          <cell r="GQ323" t="str">
            <v>SDPT60098</v>
          </cell>
          <cell r="GR323">
            <v>0</v>
          </cell>
          <cell r="GU323">
            <v>0</v>
          </cell>
          <cell r="GV323">
            <v>0</v>
          </cell>
          <cell r="GW323">
            <v>100</v>
          </cell>
          <cell r="GX323">
            <v>0</v>
          </cell>
          <cell r="GZ323" t="str">
            <v>SDPT60098</v>
          </cell>
          <cell r="HA323">
            <v>0</v>
          </cell>
          <cell r="HD323">
            <v>0</v>
          </cell>
          <cell r="HE323">
            <v>0</v>
          </cell>
          <cell r="HF323">
            <v>100</v>
          </cell>
          <cell r="HG323">
            <v>0</v>
          </cell>
          <cell r="HI323" t="str">
            <v>SDPT60098</v>
          </cell>
          <cell r="HJ323">
            <v>0</v>
          </cell>
          <cell r="HM323">
            <v>0</v>
          </cell>
          <cell r="HN323">
            <v>0</v>
          </cell>
          <cell r="HO323">
            <v>100</v>
          </cell>
          <cell r="HP323">
            <v>0</v>
          </cell>
          <cell r="HR323" t="str">
            <v>SDPT60098</v>
          </cell>
          <cell r="HS323">
            <v>0</v>
          </cell>
          <cell r="HV323">
            <v>0</v>
          </cell>
          <cell r="HW323">
            <v>0</v>
          </cell>
          <cell r="HX323">
            <v>100</v>
          </cell>
          <cell r="HY323">
            <v>0</v>
          </cell>
          <cell r="IA323" t="str">
            <v>SDPT60098</v>
          </cell>
          <cell r="IB323">
            <v>0</v>
          </cell>
          <cell r="IE323">
            <v>0</v>
          </cell>
          <cell r="IF323">
            <v>0</v>
          </cell>
          <cell r="IG323">
            <v>100</v>
          </cell>
          <cell r="IH323">
            <v>0</v>
          </cell>
          <cell r="IJ323" t="str">
            <v>SDPT60098</v>
          </cell>
          <cell r="IK323">
            <v>0</v>
          </cell>
          <cell r="IN323">
            <v>0</v>
          </cell>
          <cell r="IO323">
            <v>0</v>
          </cell>
          <cell r="IP323">
            <v>100</v>
          </cell>
          <cell r="IQ323">
            <v>0</v>
          </cell>
        </row>
        <row r="324">
          <cell r="A324" t="str">
            <v>SDPT60099</v>
          </cell>
          <cell r="B324">
            <v>0</v>
          </cell>
          <cell r="E324">
            <v>0</v>
          </cell>
          <cell r="F324">
            <v>0</v>
          </cell>
          <cell r="G324">
            <v>100</v>
          </cell>
          <cell r="H324">
            <v>0</v>
          </cell>
          <cell r="J324" t="str">
            <v>SDPT60099</v>
          </cell>
          <cell r="K324">
            <v>0</v>
          </cell>
          <cell r="N324">
            <v>0</v>
          </cell>
          <cell r="O324">
            <v>0</v>
          </cell>
          <cell r="P324">
            <v>100</v>
          </cell>
          <cell r="Q324">
            <v>0</v>
          </cell>
          <cell r="S324" t="str">
            <v>SDPT60099</v>
          </cell>
          <cell r="T324">
            <v>0</v>
          </cell>
          <cell r="W324">
            <v>0</v>
          </cell>
          <cell r="X324">
            <v>0</v>
          </cell>
          <cell r="Y324">
            <v>100</v>
          </cell>
          <cell r="Z324">
            <v>0</v>
          </cell>
          <cell r="AB324" t="str">
            <v>SDPT60099</v>
          </cell>
          <cell r="AC324">
            <v>0</v>
          </cell>
          <cell r="AF324">
            <v>0</v>
          </cell>
          <cell r="AG324">
            <v>0</v>
          </cell>
          <cell r="AH324">
            <v>100</v>
          </cell>
          <cell r="AI324">
            <v>0</v>
          </cell>
          <cell r="AK324" t="str">
            <v>SDPT60099</v>
          </cell>
          <cell r="AL324">
            <v>0</v>
          </cell>
          <cell r="AO324">
            <v>0</v>
          </cell>
          <cell r="AP324">
            <v>0</v>
          </cell>
          <cell r="AQ324">
            <v>100</v>
          </cell>
          <cell r="AR324">
            <v>0</v>
          </cell>
          <cell r="AT324" t="str">
            <v>SDPT60099</v>
          </cell>
          <cell r="AU324">
            <v>0</v>
          </cell>
          <cell r="AX324">
            <v>0</v>
          </cell>
          <cell r="AY324">
            <v>0</v>
          </cell>
          <cell r="AZ324">
            <v>100</v>
          </cell>
          <cell r="BA324">
            <v>0</v>
          </cell>
          <cell r="BC324" t="str">
            <v>SDPT60099</v>
          </cell>
          <cell r="BD324">
            <v>0</v>
          </cell>
          <cell r="BG324">
            <v>0</v>
          </cell>
          <cell r="BH324">
            <v>0</v>
          </cell>
          <cell r="BI324">
            <v>100</v>
          </cell>
          <cell r="BJ324">
            <v>0</v>
          </cell>
          <cell r="BL324" t="str">
            <v>SDPT60099</v>
          </cell>
          <cell r="BM324">
            <v>0</v>
          </cell>
          <cell r="BP324">
            <v>0</v>
          </cell>
          <cell r="BQ324">
            <v>0</v>
          </cell>
          <cell r="BR324">
            <v>100</v>
          </cell>
          <cell r="BS324">
            <v>0</v>
          </cell>
          <cell r="BU324" t="str">
            <v>SDPT60099</v>
          </cell>
          <cell r="BV324">
            <v>0</v>
          </cell>
          <cell r="BY324">
            <v>0</v>
          </cell>
          <cell r="BZ324">
            <v>0</v>
          </cell>
          <cell r="CA324">
            <v>100</v>
          </cell>
          <cell r="CB324">
            <v>0</v>
          </cell>
          <cell r="CD324" t="str">
            <v>SDPT60099</v>
          </cell>
          <cell r="CE324">
            <v>0</v>
          </cell>
          <cell r="CH324">
            <v>0</v>
          </cell>
          <cell r="CI324">
            <v>0</v>
          </cell>
          <cell r="CJ324">
            <v>100</v>
          </cell>
          <cell r="CK324">
            <v>0</v>
          </cell>
          <cell r="CM324" t="str">
            <v>SDPT60099</v>
          </cell>
          <cell r="CN324">
            <v>0</v>
          </cell>
          <cell r="CQ324">
            <v>0</v>
          </cell>
          <cell r="CR324">
            <v>0</v>
          </cell>
          <cell r="CS324">
            <v>100</v>
          </cell>
          <cell r="CT324">
            <v>0</v>
          </cell>
          <cell r="CV324" t="str">
            <v>SDPT60099</v>
          </cell>
          <cell r="CW324">
            <v>0</v>
          </cell>
          <cell r="CZ324">
            <v>0</v>
          </cell>
          <cell r="DA324">
            <v>0</v>
          </cell>
          <cell r="DB324">
            <v>100</v>
          </cell>
          <cell r="DC324">
            <v>0</v>
          </cell>
          <cell r="DE324" t="str">
            <v>SDPT60099</v>
          </cell>
          <cell r="DF324">
            <v>0</v>
          </cell>
          <cell r="DI324">
            <v>0</v>
          </cell>
          <cell r="DJ324">
            <v>0</v>
          </cell>
          <cell r="DK324">
            <v>100</v>
          </cell>
          <cell r="DL324">
            <v>0</v>
          </cell>
          <cell r="DN324" t="str">
            <v>SDPT60099</v>
          </cell>
          <cell r="DO324">
            <v>0</v>
          </cell>
          <cell r="DR324">
            <v>0</v>
          </cell>
          <cell r="DS324">
            <v>0</v>
          </cell>
          <cell r="DT324">
            <v>100</v>
          </cell>
          <cell r="DU324">
            <v>0</v>
          </cell>
          <cell r="DW324" t="str">
            <v>SDPT60099</v>
          </cell>
          <cell r="DX324">
            <v>0</v>
          </cell>
          <cell r="EA324">
            <v>0</v>
          </cell>
          <cell r="EB324">
            <v>0</v>
          </cell>
          <cell r="EC324">
            <v>100</v>
          </cell>
          <cell r="ED324">
            <v>0</v>
          </cell>
          <cell r="EF324" t="str">
            <v>SDPT60099</v>
          </cell>
          <cell r="EG324">
            <v>0</v>
          </cell>
          <cell r="EJ324">
            <v>0</v>
          </cell>
          <cell r="EK324">
            <v>0</v>
          </cell>
          <cell r="EL324">
            <v>100</v>
          </cell>
          <cell r="EM324">
            <v>0</v>
          </cell>
          <cell r="EO324" t="str">
            <v>SDPT60099</v>
          </cell>
          <cell r="EP324">
            <v>0</v>
          </cell>
          <cell r="ES324">
            <v>0</v>
          </cell>
          <cell r="ET324">
            <v>0</v>
          </cell>
          <cell r="EU324">
            <v>100</v>
          </cell>
          <cell r="EV324">
            <v>0</v>
          </cell>
          <cell r="EX324" t="str">
            <v>SDPT60099</v>
          </cell>
          <cell r="EY324">
            <v>0</v>
          </cell>
          <cell r="FB324">
            <v>0</v>
          </cell>
          <cell r="FC324">
            <v>0</v>
          </cell>
          <cell r="FD324">
            <v>100</v>
          </cell>
          <cell r="FE324">
            <v>0</v>
          </cell>
          <cell r="FG324" t="str">
            <v>SDPT60099</v>
          </cell>
          <cell r="FH324">
            <v>0</v>
          </cell>
          <cell r="FK324">
            <v>0</v>
          </cell>
          <cell r="FL324">
            <v>0</v>
          </cell>
          <cell r="FM324">
            <v>100</v>
          </cell>
          <cell r="FN324">
            <v>0</v>
          </cell>
          <cell r="FP324" t="str">
            <v>SDPT60099</v>
          </cell>
          <cell r="FQ324">
            <v>0</v>
          </cell>
          <cell r="FT324">
            <v>0</v>
          </cell>
          <cell r="FU324">
            <v>0</v>
          </cell>
          <cell r="FV324">
            <v>100</v>
          </cell>
          <cell r="FW324">
            <v>0</v>
          </cell>
          <cell r="FY324" t="str">
            <v>SDPT60099</v>
          </cell>
          <cell r="FZ324">
            <v>0</v>
          </cell>
          <cell r="GC324">
            <v>0</v>
          </cell>
          <cell r="GD324">
            <v>0</v>
          </cell>
          <cell r="GE324">
            <v>100</v>
          </cell>
          <cell r="GF324">
            <v>0</v>
          </cell>
          <cell r="GH324" t="str">
            <v>SDPT60099</v>
          </cell>
          <cell r="GI324">
            <v>0</v>
          </cell>
          <cell r="GL324">
            <v>0</v>
          </cell>
          <cell r="GM324">
            <v>0</v>
          </cell>
          <cell r="GN324">
            <v>100</v>
          </cell>
          <cell r="GO324">
            <v>0</v>
          </cell>
          <cell r="GQ324" t="str">
            <v>SDPT60099</v>
          </cell>
          <cell r="GR324">
            <v>0</v>
          </cell>
          <cell r="GU324">
            <v>0</v>
          </cell>
          <cell r="GV324">
            <v>0</v>
          </cell>
          <cell r="GW324">
            <v>100</v>
          </cell>
          <cell r="GX324">
            <v>0</v>
          </cell>
          <cell r="GZ324" t="str">
            <v>SDPT60099</v>
          </cell>
          <cell r="HA324">
            <v>0</v>
          </cell>
          <cell r="HD324">
            <v>0</v>
          </cell>
          <cell r="HE324">
            <v>0</v>
          </cell>
          <cell r="HF324">
            <v>100</v>
          </cell>
          <cell r="HG324">
            <v>0</v>
          </cell>
          <cell r="HI324" t="str">
            <v>SDPT60099</v>
          </cell>
          <cell r="HJ324">
            <v>0</v>
          </cell>
          <cell r="HM324">
            <v>0</v>
          </cell>
          <cell r="HN324">
            <v>0</v>
          </cell>
          <cell r="HO324">
            <v>100</v>
          </cell>
          <cell r="HP324">
            <v>0</v>
          </cell>
          <cell r="HR324" t="str">
            <v>SDPT60099</v>
          </cell>
          <cell r="HS324">
            <v>0</v>
          </cell>
          <cell r="HV324">
            <v>0</v>
          </cell>
          <cell r="HW324">
            <v>0</v>
          </cell>
          <cell r="HX324">
            <v>100</v>
          </cell>
          <cell r="HY324">
            <v>0</v>
          </cell>
          <cell r="IA324" t="str">
            <v>SDPT60099</v>
          </cell>
          <cell r="IB324">
            <v>0</v>
          </cell>
          <cell r="IE324">
            <v>0</v>
          </cell>
          <cell r="IF324">
            <v>0</v>
          </cell>
          <cell r="IG324">
            <v>100</v>
          </cell>
          <cell r="IH324">
            <v>0</v>
          </cell>
          <cell r="IJ324" t="str">
            <v>SDPT60099</v>
          </cell>
          <cell r="IK324">
            <v>0</v>
          </cell>
          <cell r="IN324">
            <v>0</v>
          </cell>
          <cell r="IO324">
            <v>0</v>
          </cell>
          <cell r="IP324">
            <v>100</v>
          </cell>
          <cell r="IQ324">
            <v>0</v>
          </cell>
        </row>
        <row r="325">
          <cell r="A325" t="str">
            <v>TLYS30007</v>
          </cell>
          <cell r="B325">
            <v>0</v>
          </cell>
          <cell r="E325">
            <v>0</v>
          </cell>
          <cell r="F325">
            <v>0</v>
          </cell>
          <cell r="G325">
            <v>100</v>
          </cell>
          <cell r="H325">
            <v>0</v>
          </cell>
          <cell r="J325" t="str">
            <v>TLYS30007</v>
          </cell>
          <cell r="K325">
            <v>0</v>
          </cell>
          <cell r="N325">
            <v>0</v>
          </cell>
          <cell r="O325">
            <v>0</v>
          </cell>
          <cell r="P325">
            <v>100</v>
          </cell>
          <cell r="Q325">
            <v>0</v>
          </cell>
          <cell r="S325" t="str">
            <v>TLYS30007</v>
          </cell>
          <cell r="T325">
            <v>0</v>
          </cell>
          <cell r="W325">
            <v>0</v>
          </cell>
          <cell r="X325">
            <v>0</v>
          </cell>
          <cell r="Y325">
            <v>100</v>
          </cell>
          <cell r="Z325">
            <v>0</v>
          </cell>
          <cell r="AB325" t="str">
            <v>TLYS30007</v>
          </cell>
          <cell r="AC325">
            <v>0</v>
          </cell>
          <cell r="AF325">
            <v>0</v>
          </cell>
          <cell r="AG325">
            <v>0</v>
          </cell>
          <cell r="AH325">
            <v>100</v>
          </cell>
          <cell r="AI325">
            <v>0</v>
          </cell>
          <cell r="AK325" t="str">
            <v>TLYS30007</v>
          </cell>
          <cell r="AL325">
            <v>0</v>
          </cell>
          <cell r="AO325">
            <v>0</v>
          </cell>
          <cell r="AP325">
            <v>0</v>
          </cell>
          <cell r="AQ325">
            <v>100</v>
          </cell>
          <cell r="AR325">
            <v>0</v>
          </cell>
          <cell r="AT325" t="str">
            <v>TLYS30007</v>
          </cell>
          <cell r="AU325">
            <v>0</v>
          </cell>
          <cell r="AX325">
            <v>0</v>
          </cell>
          <cell r="AY325">
            <v>0</v>
          </cell>
          <cell r="AZ325">
            <v>100</v>
          </cell>
          <cell r="BA325">
            <v>0</v>
          </cell>
          <cell r="BC325" t="str">
            <v>TLYS30007</v>
          </cell>
          <cell r="BD325">
            <v>0</v>
          </cell>
          <cell r="BG325">
            <v>0</v>
          </cell>
          <cell r="BH325">
            <v>0</v>
          </cell>
          <cell r="BI325">
            <v>100</v>
          </cell>
          <cell r="BJ325">
            <v>0</v>
          </cell>
          <cell r="BL325" t="str">
            <v>TLYS30007</v>
          </cell>
          <cell r="BM325">
            <v>0</v>
          </cell>
          <cell r="BP325">
            <v>0</v>
          </cell>
          <cell r="BQ325">
            <v>0</v>
          </cell>
          <cell r="BR325">
            <v>100</v>
          </cell>
          <cell r="BS325">
            <v>0</v>
          </cell>
          <cell r="BU325" t="str">
            <v>TLYS30007</v>
          </cell>
          <cell r="BV325">
            <v>0</v>
          </cell>
          <cell r="BY325">
            <v>0</v>
          </cell>
          <cell r="BZ325">
            <v>0</v>
          </cell>
          <cell r="CA325">
            <v>100</v>
          </cell>
          <cell r="CB325">
            <v>0</v>
          </cell>
          <cell r="CD325" t="str">
            <v>TLYS30007</v>
          </cell>
          <cell r="CE325">
            <v>0</v>
          </cell>
          <cell r="CH325">
            <v>0</v>
          </cell>
          <cell r="CI325">
            <v>0</v>
          </cell>
          <cell r="CJ325">
            <v>100</v>
          </cell>
          <cell r="CK325">
            <v>0</v>
          </cell>
          <cell r="CM325" t="str">
            <v>TLYS30007</v>
          </cell>
          <cell r="CN325">
            <v>0</v>
          </cell>
          <cell r="CQ325">
            <v>0</v>
          </cell>
          <cell r="CR325">
            <v>0</v>
          </cell>
          <cell r="CS325">
            <v>100</v>
          </cell>
          <cell r="CT325">
            <v>0</v>
          </cell>
          <cell r="CV325" t="str">
            <v>TLYS30007</v>
          </cell>
          <cell r="CW325">
            <v>0</v>
          </cell>
          <cell r="CZ325">
            <v>0</v>
          </cell>
          <cell r="DA325">
            <v>0</v>
          </cell>
          <cell r="DB325">
            <v>100</v>
          </cell>
          <cell r="DC325">
            <v>0</v>
          </cell>
          <cell r="DE325" t="str">
            <v>TLYS30007</v>
          </cell>
          <cell r="DF325">
            <v>0</v>
          </cell>
          <cell r="DI325">
            <v>0</v>
          </cell>
          <cell r="DJ325">
            <v>0</v>
          </cell>
          <cell r="DK325">
            <v>100</v>
          </cell>
          <cell r="DL325">
            <v>0</v>
          </cell>
          <cell r="DN325" t="str">
            <v>TLYS30007</v>
          </cell>
          <cell r="DO325">
            <v>0</v>
          </cell>
          <cell r="DR325">
            <v>0</v>
          </cell>
          <cell r="DS325">
            <v>0</v>
          </cell>
          <cell r="DT325">
            <v>100</v>
          </cell>
          <cell r="DU325">
            <v>0</v>
          </cell>
          <cell r="DW325" t="str">
            <v>TLYS30007</v>
          </cell>
          <cell r="DX325">
            <v>0</v>
          </cell>
          <cell r="EA325">
            <v>0</v>
          </cell>
          <cell r="EB325">
            <v>0</v>
          </cell>
          <cell r="EC325">
            <v>100</v>
          </cell>
          <cell r="ED325">
            <v>0</v>
          </cell>
          <cell r="EF325" t="str">
            <v>TLYS30007</v>
          </cell>
          <cell r="EG325">
            <v>0</v>
          </cell>
          <cell r="EJ325">
            <v>0</v>
          </cell>
          <cell r="EK325">
            <v>0</v>
          </cell>
          <cell r="EL325">
            <v>100</v>
          </cell>
          <cell r="EM325">
            <v>0</v>
          </cell>
          <cell r="EO325" t="str">
            <v>TLYS30007</v>
          </cell>
          <cell r="EP325">
            <v>0</v>
          </cell>
          <cell r="ES325">
            <v>0</v>
          </cell>
          <cell r="ET325">
            <v>0</v>
          </cell>
          <cell r="EU325">
            <v>100</v>
          </cell>
          <cell r="EV325">
            <v>0</v>
          </cell>
          <cell r="EX325" t="str">
            <v>TLYS30007</v>
          </cell>
          <cell r="EY325">
            <v>0</v>
          </cell>
          <cell r="FB325">
            <v>0</v>
          </cell>
          <cell r="FC325">
            <v>0</v>
          </cell>
          <cell r="FD325">
            <v>100</v>
          </cell>
          <cell r="FE325">
            <v>0</v>
          </cell>
          <cell r="FG325" t="str">
            <v>TLYS30007</v>
          </cell>
          <cell r="FH325">
            <v>0</v>
          </cell>
          <cell r="FK325">
            <v>0</v>
          </cell>
          <cell r="FL325">
            <v>0</v>
          </cell>
          <cell r="FM325">
            <v>100</v>
          </cell>
          <cell r="FN325">
            <v>0</v>
          </cell>
          <cell r="FP325" t="str">
            <v>TLYS30007</v>
          </cell>
          <cell r="FQ325">
            <v>0</v>
          </cell>
          <cell r="FT325">
            <v>0</v>
          </cell>
          <cell r="FU325">
            <v>0</v>
          </cell>
          <cell r="FV325">
            <v>100</v>
          </cell>
          <cell r="FW325">
            <v>0</v>
          </cell>
          <cell r="FY325" t="str">
            <v>TLYS30007</v>
          </cell>
          <cell r="FZ325">
            <v>0</v>
          </cell>
          <cell r="GC325">
            <v>0</v>
          </cell>
          <cell r="GD325">
            <v>0</v>
          </cell>
          <cell r="GE325">
            <v>100</v>
          </cell>
          <cell r="GF325">
            <v>0</v>
          </cell>
          <cell r="GH325" t="str">
            <v>TLYS30007</v>
          </cell>
          <cell r="GI325">
            <v>0</v>
          </cell>
          <cell r="GL325">
            <v>0</v>
          </cell>
          <cell r="GM325">
            <v>0</v>
          </cell>
          <cell r="GN325">
            <v>100</v>
          </cell>
          <cell r="GO325">
            <v>0</v>
          </cell>
          <cell r="GQ325" t="str">
            <v>TLYS30007</v>
          </cell>
          <cell r="GR325">
            <v>0</v>
          </cell>
          <cell r="GU325">
            <v>0</v>
          </cell>
          <cell r="GV325">
            <v>0</v>
          </cell>
          <cell r="GW325">
            <v>100</v>
          </cell>
          <cell r="GX325">
            <v>0</v>
          </cell>
          <cell r="GZ325" t="str">
            <v>TLYS30007</v>
          </cell>
          <cell r="HA325">
            <v>0</v>
          </cell>
          <cell r="HD325">
            <v>0</v>
          </cell>
          <cell r="HE325">
            <v>0</v>
          </cell>
          <cell r="HF325">
            <v>100</v>
          </cell>
          <cell r="HG325">
            <v>0</v>
          </cell>
          <cell r="HI325" t="str">
            <v>TLYS30007</v>
          </cell>
          <cell r="HJ325">
            <v>0</v>
          </cell>
          <cell r="HM325">
            <v>0</v>
          </cell>
          <cell r="HN325">
            <v>0</v>
          </cell>
          <cell r="HO325">
            <v>100</v>
          </cell>
          <cell r="HP325">
            <v>0</v>
          </cell>
          <cell r="HR325" t="str">
            <v>TLYS30007</v>
          </cell>
          <cell r="HS325">
            <v>0</v>
          </cell>
          <cell r="HV325">
            <v>0</v>
          </cell>
          <cell r="HW325">
            <v>0</v>
          </cell>
          <cell r="HX325">
            <v>100</v>
          </cell>
          <cell r="HY325">
            <v>0</v>
          </cell>
          <cell r="IA325" t="str">
            <v>TLYS30007</v>
          </cell>
          <cell r="IB325">
            <v>0</v>
          </cell>
          <cell r="IE325">
            <v>0</v>
          </cell>
          <cell r="IF325">
            <v>0</v>
          </cell>
          <cell r="IG325">
            <v>100</v>
          </cell>
          <cell r="IH325">
            <v>0</v>
          </cell>
          <cell r="IJ325" t="str">
            <v>TLYS30007</v>
          </cell>
          <cell r="IK325">
            <v>0</v>
          </cell>
          <cell r="IN325">
            <v>0</v>
          </cell>
          <cell r="IO325">
            <v>0</v>
          </cell>
          <cell r="IP325">
            <v>100</v>
          </cell>
          <cell r="IQ325">
            <v>0</v>
          </cell>
        </row>
        <row r="326">
          <cell r="A326" t="str">
            <v>TLYS30008</v>
          </cell>
          <cell r="B326">
            <v>0</v>
          </cell>
          <cell r="E326">
            <v>0</v>
          </cell>
          <cell r="F326">
            <v>0</v>
          </cell>
          <cell r="G326">
            <v>100</v>
          </cell>
          <cell r="H326">
            <v>0</v>
          </cell>
          <cell r="J326" t="str">
            <v>TLYS30008</v>
          </cell>
          <cell r="K326">
            <v>0</v>
          </cell>
          <cell r="N326">
            <v>0</v>
          </cell>
          <cell r="O326">
            <v>0</v>
          </cell>
          <cell r="P326">
            <v>100</v>
          </cell>
          <cell r="Q326">
            <v>0</v>
          </cell>
          <cell r="S326" t="str">
            <v>TLYS30008</v>
          </cell>
          <cell r="T326">
            <v>0</v>
          </cell>
          <cell r="W326">
            <v>0</v>
          </cell>
          <cell r="X326">
            <v>0</v>
          </cell>
          <cell r="Y326">
            <v>100</v>
          </cell>
          <cell r="Z326">
            <v>0</v>
          </cell>
          <cell r="AB326" t="str">
            <v>TLYS30008</v>
          </cell>
          <cell r="AC326">
            <v>0</v>
          </cell>
          <cell r="AF326">
            <v>0</v>
          </cell>
          <cell r="AG326">
            <v>0</v>
          </cell>
          <cell r="AH326">
            <v>100</v>
          </cell>
          <cell r="AI326">
            <v>0</v>
          </cell>
          <cell r="AK326" t="str">
            <v>TLYS30008</v>
          </cell>
          <cell r="AL326">
            <v>0</v>
          </cell>
          <cell r="AO326">
            <v>0</v>
          </cell>
          <cell r="AP326">
            <v>0</v>
          </cell>
          <cell r="AQ326">
            <v>100</v>
          </cell>
          <cell r="AR326">
            <v>0</v>
          </cell>
          <cell r="AT326" t="str">
            <v>TLYS30008</v>
          </cell>
          <cell r="AU326">
            <v>0</v>
          </cell>
          <cell r="AX326">
            <v>0</v>
          </cell>
          <cell r="AY326">
            <v>0</v>
          </cell>
          <cell r="AZ326">
            <v>100</v>
          </cell>
          <cell r="BA326">
            <v>0</v>
          </cell>
          <cell r="BC326" t="str">
            <v>TLYS30008</v>
          </cell>
          <cell r="BD326">
            <v>0</v>
          </cell>
          <cell r="BG326">
            <v>0</v>
          </cell>
          <cell r="BH326">
            <v>0</v>
          </cell>
          <cell r="BI326">
            <v>100</v>
          </cell>
          <cell r="BJ326">
            <v>0</v>
          </cell>
          <cell r="BL326" t="str">
            <v>TLYS30008</v>
          </cell>
          <cell r="BM326">
            <v>0</v>
          </cell>
          <cell r="BP326">
            <v>0</v>
          </cell>
          <cell r="BQ326">
            <v>0</v>
          </cell>
          <cell r="BR326">
            <v>100</v>
          </cell>
          <cell r="BS326">
            <v>0</v>
          </cell>
          <cell r="BU326" t="str">
            <v>TLYS30008</v>
          </cell>
          <cell r="BV326">
            <v>0</v>
          </cell>
          <cell r="BY326">
            <v>0</v>
          </cell>
          <cell r="BZ326">
            <v>0</v>
          </cell>
          <cell r="CA326">
            <v>100</v>
          </cell>
          <cell r="CB326">
            <v>0</v>
          </cell>
          <cell r="CD326" t="str">
            <v>TLYS30008</v>
          </cell>
          <cell r="CE326">
            <v>0</v>
          </cell>
          <cell r="CH326">
            <v>0</v>
          </cell>
          <cell r="CI326">
            <v>0</v>
          </cell>
          <cell r="CJ326">
            <v>100</v>
          </cell>
          <cell r="CK326">
            <v>0</v>
          </cell>
          <cell r="CM326" t="str">
            <v>TLYS30008</v>
          </cell>
          <cell r="CN326">
            <v>0</v>
          </cell>
          <cell r="CQ326">
            <v>0</v>
          </cell>
          <cell r="CR326">
            <v>0</v>
          </cell>
          <cell r="CS326">
            <v>100</v>
          </cell>
          <cell r="CT326">
            <v>0</v>
          </cell>
          <cell r="CV326" t="str">
            <v>TLYS30008</v>
          </cell>
          <cell r="CW326">
            <v>0</v>
          </cell>
          <cell r="CZ326">
            <v>0</v>
          </cell>
          <cell r="DA326">
            <v>0</v>
          </cell>
          <cell r="DB326">
            <v>100</v>
          </cell>
          <cell r="DC326">
            <v>0</v>
          </cell>
          <cell r="DE326" t="str">
            <v>TLYS30008</v>
          </cell>
          <cell r="DF326">
            <v>0</v>
          </cell>
          <cell r="DI326">
            <v>0</v>
          </cell>
          <cell r="DJ326">
            <v>0</v>
          </cell>
          <cell r="DK326">
            <v>100</v>
          </cell>
          <cell r="DL326">
            <v>0</v>
          </cell>
          <cell r="DN326" t="str">
            <v>TLYS30008</v>
          </cell>
          <cell r="DO326">
            <v>0</v>
          </cell>
          <cell r="DR326">
            <v>0</v>
          </cell>
          <cell r="DS326">
            <v>0</v>
          </cell>
          <cell r="DT326">
            <v>100</v>
          </cell>
          <cell r="DU326">
            <v>0</v>
          </cell>
          <cell r="DW326" t="str">
            <v>TLYS30008</v>
          </cell>
          <cell r="DX326">
            <v>0</v>
          </cell>
          <cell r="EA326">
            <v>0</v>
          </cell>
          <cell r="EB326">
            <v>0</v>
          </cell>
          <cell r="EC326">
            <v>100</v>
          </cell>
          <cell r="ED326">
            <v>0</v>
          </cell>
          <cell r="EF326" t="str">
            <v>TLYS30008</v>
          </cell>
          <cell r="EG326">
            <v>0</v>
          </cell>
          <cell r="EJ326">
            <v>0</v>
          </cell>
          <cell r="EK326">
            <v>0</v>
          </cell>
          <cell r="EL326">
            <v>100</v>
          </cell>
          <cell r="EM326">
            <v>0</v>
          </cell>
          <cell r="EO326" t="str">
            <v>TLYS30008</v>
          </cell>
          <cell r="EP326">
            <v>0</v>
          </cell>
          <cell r="ES326">
            <v>0</v>
          </cell>
          <cell r="ET326">
            <v>0</v>
          </cell>
          <cell r="EU326">
            <v>100</v>
          </cell>
          <cell r="EV326">
            <v>0</v>
          </cell>
          <cell r="EX326" t="str">
            <v>TLYS30008</v>
          </cell>
          <cell r="EY326">
            <v>0</v>
          </cell>
          <cell r="FB326">
            <v>0</v>
          </cell>
          <cell r="FC326">
            <v>0</v>
          </cell>
          <cell r="FD326">
            <v>100</v>
          </cell>
          <cell r="FE326">
            <v>0</v>
          </cell>
          <cell r="FG326" t="str">
            <v>TLYS30008</v>
          </cell>
          <cell r="FH326">
            <v>0</v>
          </cell>
          <cell r="FK326">
            <v>0</v>
          </cell>
          <cell r="FL326">
            <v>0</v>
          </cell>
          <cell r="FM326">
            <v>100</v>
          </cell>
          <cell r="FN326">
            <v>0</v>
          </cell>
          <cell r="FP326" t="str">
            <v>TLYS30008</v>
          </cell>
          <cell r="FQ326">
            <v>0</v>
          </cell>
          <cell r="FT326">
            <v>0</v>
          </cell>
          <cell r="FU326">
            <v>0</v>
          </cell>
          <cell r="FV326">
            <v>100</v>
          </cell>
          <cell r="FW326">
            <v>0</v>
          </cell>
          <cell r="FY326" t="str">
            <v>TLYS30008</v>
          </cell>
          <cell r="FZ326">
            <v>0</v>
          </cell>
          <cell r="GC326">
            <v>0</v>
          </cell>
          <cell r="GD326">
            <v>0</v>
          </cell>
          <cell r="GE326">
            <v>100</v>
          </cell>
          <cell r="GF326">
            <v>0</v>
          </cell>
          <cell r="GH326" t="str">
            <v>TLYS30008</v>
          </cell>
          <cell r="GI326">
            <v>0</v>
          </cell>
          <cell r="GL326">
            <v>0</v>
          </cell>
          <cell r="GM326">
            <v>0</v>
          </cell>
          <cell r="GN326">
            <v>100</v>
          </cell>
          <cell r="GO326">
            <v>0</v>
          </cell>
          <cell r="GQ326" t="str">
            <v>TLYS30008</v>
          </cell>
          <cell r="GR326">
            <v>0</v>
          </cell>
          <cell r="GU326">
            <v>0</v>
          </cell>
          <cell r="GV326">
            <v>0</v>
          </cell>
          <cell r="GW326">
            <v>100</v>
          </cell>
          <cell r="GX326">
            <v>0</v>
          </cell>
          <cell r="GZ326" t="str">
            <v>TLYS30008</v>
          </cell>
          <cell r="HA326">
            <v>0</v>
          </cell>
          <cell r="HD326">
            <v>0</v>
          </cell>
          <cell r="HE326">
            <v>0</v>
          </cell>
          <cell r="HF326">
            <v>100</v>
          </cell>
          <cell r="HG326">
            <v>0</v>
          </cell>
          <cell r="HI326" t="str">
            <v>TLYS30008</v>
          </cell>
          <cell r="HJ326">
            <v>0</v>
          </cell>
          <cell r="HM326">
            <v>0</v>
          </cell>
          <cell r="HN326">
            <v>0</v>
          </cell>
          <cell r="HO326">
            <v>100</v>
          </cell>
          <cell r="HP326">
            <v>0</v>
          </cell>
          <cell r="HR326" t="str">
            <v>TLYS30008</v>
          </cell>
          <cell r="HS326">
            <v>0</v>
          </cell>
          <cell r="HV326">
            <v>0</v>
          </cell>
          <cell r="HW326">
            <v>0</v>
          </cell>
          <cell r="HX326">
            <v>100</v>
          </cell>
          <cell r="HY326">
            <v>0</v>
          </cell>
          <cell r="IA326" t="str">
            <v>TLYS30008</v>
          </cell>
          <cell r="IB326">
            <v>0</v>
          </cell>
          <cell r="IE326">
            <v>0</v>
          </cell>
          <cell r="IF326">
            <v>0</v>
          </cell>
          <cell r="IG326">
            <v>100</v>
          </cell>
          <cell r="IH326">
            <v>0</v>
          </cell>
          <cell r="IJ326" t="str">
            <v>TLYS30008</v>
          </cell>
          <cell r="IK326">
            <v>0</v>
          </cell>
          <cell r="IN326">
            <v>0</v>
          </cell>
          <cell r="IO326">
            <v>0</v>
          </cell>
          <cell r="IP326">
            <v>100</v>
          </cell>
          <cell r="IQ326">
            <v>0</v>
          </cell>
        </row>
        <row r="327">
          <cell r="A327" t="str">
            <v>TLYS30009</v>
          </cell>
          <cell r="B327">
            <v>0</v>
          </cell>
          <cell r="E327">
            <v>0</v>
          </cell>
          <cell r="F327">
            <v>0</v>
          </cell>
          <cell r="G327">
            <v>100</v>
          </cell>
          <cell r="H327">
            <v>0</v>
          </cell>
          <cell r="J327" t="str">
            <v>TLYS30009</v>
          </cell>
          <cell r="K327">
            <v>0</v>
          </cell>
          <cell r="N327">
            <v>0</v>
          </cell>
          <cell r="O327">
            <v>0</v>
          </cell>
          <cell r="P327">
            <v>100</v>
          </cell>
          <cell r="Q327">
            <v>0</v>
          </cell>
          <cell r="S327" t="str">
            <v>TLYS30009</v>
          </cell>
          <cell r="T327">
            <v>0</v>
          </cell>
          <cell r="W327">
            <v>0</v>
          </cell>
          <cell r="X327">
            <v>0</v>
          </cell>
          <cell r="Y327">
            <v>100</v>
          </cell>
          <cell r="Z327">
            <v>0</v>
          </cell>
          <cell r="AB327" t="str">
            <v>TLYS30009</v>
          </cell>
          <cell r="AC327">
            <v>0</v>
          </cell>
          <cell r="AF327">
            <v>0</v>
          </cell>
          <cell r="AG327">
            <v>0</v>
          </cell>
          <cell r="AH327">
            <v>100</v>
          </cell>
          <cell r="AI327">
            <v>0</v>
          </cell>
          <cell r="AK327" t="str">
            <v>TLYS30009</v>
          </cell>
          <cell r="AL327">
            <v>0</v>
          </cell>
          <cell r="AO327">
            <v>0</v>
          </cell>
          <cell r="AP327">
            <v>0</v>
          </cell>
          <cell r="AQ327">
            <v>100</v>
          </cell>
          <cell r="AR327">
            <v>0</v>
          </cell>
          <cell r="AT327" t="str">
            <v>TLYS30009</v>
          </cell>
          <cell r="AU327">
            <v>0</v>
          </cell>
          <cell r="AX327">
            <v>0</v>
          </cell>
          <cell r="AY327">
            <v>0</v>
          </cell>
          <cell r="AZ327">
            <v>100</v>
          </cell>
          <cell r="BA327">
            <v>0</v>
          </cell>
          <cell r="BC327" t="str">
            <v>TLYS30009</v>
          </cell>
          <cell r="BD327">
            <v>0</v>
          </cell>
          <cell r="BG327">
            <v>0</v>
          </cell>
          <cell r="BH327">
            <v>0</v>
          </cell>
          <cell r="BI327">
            <v>100</v>
          </cell>
          <cell r="BJ327">
            <v>0</v>
          </cell>
          <cell r="BL327" t="str">
            <v>TLYS30009</v>
          </cell>
          <cell r="BM327">
            <v>0</v>
          </cell>
          <cell r="BP327">
            <v>0</v>
          </cell>
          <cell r="BQ327">
            <v>0</v>
          </cell>
          <cell r="BR327">
            <v>100</v>
          </cell>
          <cell r="BS327">
            <v>0</v>
          </cell>
          <cell r="BU327" t="str">
            <v>TLYS30009</v>
          </cell>
          <cell r="BV327">
            <v>0</v>
          </cell>
          <cell r="BY327">
            <v>0</v>
          </cell>
          <cell r="BZ327">
            <v>0</v>
          </cell>
          <cell r="CA327">
            <v>100</v>
          </cell>
          <cell r="CB327">
            <v>0</v>
          </cell>
          <cell r="CD327" t="str">
            <v>TLYS30009</v>
          </cell>
          <cell r="CE327">
            <v>0</v>
          </cell>
          <cell r="CH327">
            <v>0</v>
          </cell>
          <cell r="CI327">
            <v>0</v>
          </cell>
          <cell r="CJ327">
            <v>100</v>
          </cell>
          <cell r="CK327">
            <v>0</v>
          </cell>
          <cell r="CM327" t="str">
            <v>TLYS30009</v>
          </cell>
          <cell r="CN327">
            <v>0</v>
          </cell>
          <cell r="CQ327">
            <v>0</v>
          </cell>
          <cell r="CR327">
            <v>0</v>
          </cell>
          <cell r="CS327">
            <v>100</v>
          </cell>
          <cell r="CT327">
            <v>0</v>
          </cell>
          <cell r="CV327" t="str">
            <v>TLYS30009</v>
          </cell>
          <cell r="CW327">
            <v>0</v>
          </cell>
          <cell r="CZ327">
            <v>0</v>
          </cell>
          <cell r="DA327">
            <v>0</v>
          </cell>
          <cell r="DB327">
            <v>100</v>
          </cell>
          <cell r="DC327">
            <v>0</v>
          </cell>
          <cell r="DE327" t="str">
            <v>TLYS30009</v>
          </cell>
          <cell r="DF327">
            <v>0</v>
          </cell>
          <cell r="DI327">
            <v>0</v>
          </cell>
          <cell r="DJ327">
            <v>0</v>
          </cell>
          <cell r="DK327">
            <v>100</v>
          </cell>
          <cell r="DL327">
            <v>0</v>
          </cell>
          <cell r="DN327" t="str">
            <v>TLYS30009</v>
          </cell>
          <cell r="DO327">
            <v>0</v>
          </cell>
          <cell r="DR327">
            <v>0</v>
          </cell>
          <cell r="DS327">
            <v>0</v>
          </cell>
          <cell r="DT327">
            <v>100</v>
          </cell>
          <cell r="DU327">
            <v>0</v>
          </cell>
          <cell r="DW327" t="str">
            <v>TLYS30009</v>
          </cell>
          <cell r="DX327">
            <v>0</v>
          </cell>
          <cell r="EA327">
            <v>0</v>
          </cell>
          <cell r="EB327">
            <v>0</v>
          </cell>
          <cell r="EC327">
            <v>100</v>
          </cell>
          <cell r="ED327">
            <v>0</v>
          </cell>
          <cell r="EF327" t="str">
            <v>TLYS30009</v>
          </cell>
          <cell r="EG327">
            <v>0</v>
          </cell>
          <cell r="EJ327">
            <v>0</v>
          </cell>
          <cell r="EK327">
            <v>0</v>
          </cell>
          <cell r="EL327">
            <v>100</v>
          </cell>
          <cell r="EM327">
            <v>0</v>
          </cell>
          <cell r="EO327" t="str">
            <v>TLYS30009</v>
          </cell>
          <cell r="EP327">
            <v>0</v>
          </cell>
          <cell r="ES327">
            <v>0</v>
          </cell>
          <cell r="ET327">
            <v>0</v>
          </cell>
          <cell r="EU327">
            <v>100</v>
          </cell>
          <cell r="EV327">
            <v>0</v>
          </cell>
          <cell r="EX327" t="str">
            <v>TLYS30009</v>
          </cell>
          <cell r="EY327">
            <v>0</v>
          </cell>
          <cell r="FB327">
            <v>0</v>
          </cell>
          <cell r="FC327">
            <v>0</v>
          </cell>
          <cell r="FD327">
            <v>100</v>
          </cell>
          <cell r="FE327">
            <v>0</v>
          </cell>
          <cell r="FG327" t="str">
            <v>TLYS30009</v>
          </cell>
          <cell r="FH327">
            <v>0</v>
          </cell>
          <cell r="FK327">
            <v>0</v>
          </cell>
          <cell r="FL327">
            <v>0</v>
          </cell>
          <cell r="FM327">
            <v>100</v>
          </cell>
          <cell r="FN327">
            <v>0</v>
          </cell>
          <cell r="FP327" t="str">
            <v>TLYS30009</v>
          </cell>
          <cell r="FQ327">
            <v>0</v>
          </cell>
          <cell r="FT327">
            <v>0</v>
          </cell>
          <cell r="FU327">
            <v>0</v>
          </cell>
          <cell r="FV327">
            <v>100</v>
          </cell>
          <cell r="FW327">
            <v>0</v>
          </cell>
          <cell r="FY327" t="str">
            <v>TLYS30009</v>
          </cell>
          <cell r="FZ327">
            <v>0</v>
          </cell>
          <cell r="GC327">
            <v>0</v>
          </cell>
          <cell r="GD327">
            <v>0</v>
          </cell>
          <cell r="GE327">
            <v>100</v>
          </cell>
          <cell r="GF327">
            <v>0</v>
          </cell>
          <cell r="GH327" t="str">
            <v>TLYS30009</v>
          </cell>
          <cell r="GI327">
            <v>0</v>
          </cell>
          <cell r="GL327">
            <v>0</v>
          </cell>
          <cell r="GM327">
            <v>0</v>
          </cell>
          <cell r="GN327">
            <v>100</v>
          </cell>
          <cell r="GO327">
            <v>0</v>
          </cell>
          <cell r="GQ327" t="str">
            <v>TLYS30009</v>
          </cell>
          <cell r="GR327">
            <v>0</v>
          </cell>
          <cell r="GU327">
            <v>0</v>
          </cell>
          <cell r="GV327">
            <v>0</v>
          </cell>
          <cell r="GW327">
            <v>100</v>
          </cell>
          <cell r="GX327">
            <v>0</v>
          </cell>
          <cell r="GZ327" t="str">
            <v>TLYS30009</v>
          </cell>
          <cell r="HA327">
            <v>0</v>
          </cell>
          <cell r="HD327">
            <v>0</v>
          </cell>
          <cell r="HE327">
            <v>0</v>
          </cell>
          <cell r="HF327">
            <v>100</v>
          </cell>
          <cell r="HG327">
            <v>0</v>
          </cell>
          <cell r="HI327" t="str">
            <v>TLYS30009</v>
          </cell>
          <cell r="HJ327">
            <v>0</v>
          </cell>
          <cell r="HM327">
            <v>0</v>
          </cell>
          <cell r="HN327">
            <v>0</v>
          </cell>
          <cell r="HO327">
            <v>100</v>
          </cell>
          <cell r="HP327">
            <v>0</v>
          </cell>
          <cell r="HR327" t="str">
            <v>TLYS30009</v>
          </cell>
          <cell r="HS327">
            <v>0</v>
          </cell>
          <cell r="HV327">
            <v>0</v>
          </cell>
          <cell r="HW327">
            <v>0</v>
          </cell>
          <cell r="HX327">
            <v>100</v>
          </cell>
          <cell r="HY327">
            <v>0</v>
          </cell>
          <cell r="IA327" t="str">
            <v>TLYS30009</v>
          </cell>
          <cell r="IB327">
            <v>0</v>
          </cell>
          <cell r="IE327">
            <v>0</v>
          </cell>
          <cell r="IF327">
            <v>0</v>
          </cell>
          <cell r="IG327">
            <v>100</v>
          </cell>
          <cell r="IH327">
            <v>0</v>
          </cell>
          <cell r="IJ327" t="str">
            <v>TLYS30009</v>
          </cell>
          <cell r="IK327">
            <v>0</v>
          </cell>
          <cell r="IN327">
            <v>0</v>
          </cell>
          <cell r="IO327">
            <v>0</v>
          </cell>
          <cell r="IP327">
            <v>100</v>
          </cell>
          <cell r="IQ327">
            <v>0</v>
          </cell>
        </row>
        <row r="328">
          <cell r="A328" t="str">
            <v>TLYS40007</v>
          </cell>
          <cell r="B328">
            <v>0</v>
          </cell>
          <cell r="E328">
            <v>0</v>
          </cell>
          <cell r="F328">
            <v>0</v>
          </cell>
          <cell r="G328">
            <v>100</v>
          </cell>
          <cell r="H328">
            <v>0</v>
          </cell>
          <cell r="J328" t="str">
            <v>TLYS40007</v>
          </cell>
          <cell r="K328">
            <v>0</v>
          </cell>
          <cell r="N328">
            <v>0</v>
          </cell>
          <cell r="O328">
            <v>0</v>
          </cell>
          <cell r="P328">
            <v>100</v>
          </cell>
          <cell r="Q328">
            <v>0</v>
          </cell>
          <cell r="S328" t="str">
            <v>TLYS40007</v>
          </cell>
          <cell r="T328">
            <v>0</v>
          </cell>
          <cell r="W328">
            <v>0</v>
          </cell>
          <cell r="X328">
            <v>0</v>
          </cell>
          <cell r="Y328">
            <v>100</v>
          </cell>
          <cell r="Z328">
            <v>0</v>
          </cell>
          <cell r="AB328" t="str">
            <v>TLYS40007</v>
          </cell>
          <cell r="AC328">
            <v>0</v>
          </cell>
          <cell r="AF328">
            <v>0</v>
          </cell>
          <cell r="AG328">
            <v>0</v>
          </cell>
          <cell r="AH328">
            <v>100</v>
          </cell>
          <cell r="AI328">
            <v>0</v>
          </cell>
          <cell r="AK328" t="str">
            <v>TLYS40007</v>
          </cell>
          <cell r="AL328">
            <v>0</v>
          </cell>
          <cell r="AO328">
            <v>0</v>
          </cell>
          <cell r="AP328">
            <v>0</v>
          </cell>
          <cell r="AQ328">
            <v>100</v>
          </cell>
          <cell r="AR328">
            <v>0</v>
          </cell>
          <cell r="AT328" t="str">
            <v>TLYS40007</v>
          </cell>
          <cell r="AU328">
            <v>0</v>
          </cell>
          <cell r="AX328">
            <v>0</v>
          </cell>
          <cell r="AY328">
            <v>0</v>
          </cell>
          <cell r="AZ328">
            <v>100</v>
          </cell>
          <cell r="BA328">
            <v>0</v>
          </cell>
          <cell r="BC328" t="str">
            <v>TLYS40007</v>
          </cell>
          <cell r="BD328">
            <v>0</v>
          </cell>
          <cell r="BG328">
            <v>0</v>
          </cell>
          <cell r="BH328">
            <v>0</v>
          </cell>
          <cell r="BI328">
            <v>100</v>
          </cell>
          <cell r="BJ328">
            <v>0</v>
          </cell>
          <cell r="BL328" t="str">
            <v>TLYS40007</v>
          </cell>
          <cell r="BM328">
            <v>0</v>
          </cell>
          <cell r="BP328">
            <v>0</v>
          </cell>
          <cell r="BQ328">
            <v>0</v>
          </cell>
          <cell r="BR328">
            <v>100</v>
          </cell>
          <cell r="BS328">
            <v>0</v>
          </cell>
          <cell r="BU328" t="str">
            <v>TLYS40007</v>
          </cell>
          <cell r="BV328">
            <v>0</v>
          </cell>
          <cell r="BY328">
            <v>0</v>
          </cell>
          <cell r="BZ328">
            <v>0</v>
          </cell>
          <cell r="CA328">
            <v>100</v>
          </cell>
          <cell r="CB328">
            <v>0</v>
          </cell>
          <cell r="CD328" t="str">
            <v>TLYS40007</v>
          </cell>
          <cell r="CE328">
            <v>0</v>
          </cell>
          <cell r="CH328">
            <v>0</v>
          </cell>
          <cell r="CI328">
            <v>0</v>
          </cell>
          <cell r="CJ328">
            <v>100</v>
          </cell>
          <cell r="CK328">
            <v>0</v>
          </cell>
          <cell r="CM328" t="str">
            <v>TLYS40007</v>
          </cell>
          <cell r="CN328">
            <v>0</v>
          </cell>
          <cell r="CQ328">
            <v>0</v>
          </cell>
          <cell r="CR328">
            <v>0</v>
          </cell>
          <cell r="CS328">
            <v>100</v>
          </cell>
          <cell r="CT328">
            <v>0</v>
          </cell>
          <cell r="CV328" t="str">
            <v>TLYS40007</v>
          </cell>
          <cell r="CW328">
            <v>0</v>
          </cell>
          <cell r="CZ328">
            <v>0</v>
          </cell>
          <cell r="DA328">
            <v>0</v>
          </cell>
          <cell r="DB328">
            <v>100</v>
          </cell>
          <cell r="DC328">
            <v>0</v>
          </cell>
          <cell r="DE328" t="str">
            <v>TLYS40007</v>
          </cell>
          <cell r="DF328">
            <v>0</v>
          </cell>
          <cell r="DI328">
            <v>0</v>
          </cell>
          <cell r="DJ328">
            <v>0</v>
          </cell>
          <cell r="DK328">
            <v>100</v>
          </cell>
          <cell r="DL328">
            <v>0</v>
          </cell>
          <cell r="DN328" t="str">
            <v>TLYS40007</v>
          </cell>
          <cell r="DO328">
            <v>0</v>
          </cell>
          <cell r="DR328">
            <v>0</v>
          </cell>
          <cell r="DS328">
            <v>0</v>
          </cell>
          <cell r="DT328">
            <v>100</v>
          </cell>
          <cell r="DU328">
            <v>0</v>
          </cell>
          <cell r="DW328" t="str">
            <v>TLYS40007</v>
          </cell>
          <cell r="DX328">
            <v>0</v>
          </cell>
          <cell r="EA328">
            <v>0</v>
          </cell>
          <cell r="EB328">
            <v>0</v>
          </cell>
          <cell r="EC328">
            <v>100</v>
          </cell>
          <cell r="ED328">
            <v>0</v>
          </cell>
          <cell r="EF328" t="str">
            <v>TLYS40007</v>
          </cell>
          <cell r="EG328">
            <v>0</v>
          </cell>
          <cell r="EJ328">
            <v>0</v>
          </cell>
          <cell r="EK328">
            <v>0</v>
          </cell>
          <cell r="EL328">
            <v>100</v>
          </cell>
          <cell r="EM328">
            <v>0</v>
          </cell>
          <cell r="EO328" t="str">
            <v>TLYS40007</v>
          </cell>
          <cell r="EP328">
            <v>0</v>
          </cell>
          <cell r="ES328">
            <v>0</v>
          </cell>
          <cell r="ET328">
            <v>0</v>
          </cell>
          <cell r="EU328">
            <v>100</v>
          </cell>
          <cell r="EV328">
            <v>0</v>
          </cell>
          <cell r="EX328" t="str">
            <v>TLYS40007</v>
          </cell>
          <cell r="EY328">
            <v>0</v>
          </cell>
          <cell r="FB328">
            <v>0</v>
          </cell>
          <cell r="FC328">
            <v>0</v>
          </cell>
          <cell r="FD328">
            <v>100</v>
          </cell>
          <cell r="FE328">
            <v>0</v>
          </cell>
          <cell r="FG328" t="str">
            <v>TLYS40007</v>
          </cell>
          <cell r="FH328">
            <v>0</v>
          </cell>
          <cell r="FK328">
            <v>0</v>
          </cell>
          <cell r="FL328">
            <v>0</v>
          </cell>
          <cell r="FM328">
            <v>100</v>
          </cell>
          <cell r="FN328">
            <v>0</v>
          </cell>
          <cell r="FP328" t="str">
            <v>TLYS40007</v>
          </cell>
          <cell r="FQ328">
            <v>0</v>
          </cell>
          <cell r="FT328">
            <v>0</v>
          </cell>
          <cell r="FU328">
            <v>0</v>
          </cell>
          <cell r="FV328">
            <v>100</v>
          </cell>
          <cell r="FW328">
            <v>0</v>
          </cell>
          <cell r="FY328" t="str">
            <v>TLYS40007</v>
          </cell>
          <cell r="FZ328">
            <v>0</v>
          </cell>
          <cell r="GC328">
            <v>0</v>
          </cell>
          <cell r="GD328">
            <v>0</v>
          </cell>
          <cell r="GE328">
            <v>100</v>
          </cell>
          <cell r="GF328">
            <v>0</v>
          </cell>
          <cell r="GH328" t="str">
            <v>TLYS40007</v>
          </cell>
          <cell r="GI328">
            <v>0</v>
          </cell>
          <cell r="GL328">
            <v>0</v>
          </cell>
          <cell r="GM328">
            <v>0</v>
          </cell>
          <cell r="GN328">
            <v>100</v>
          </cell>
          <cell r="GO328">
            <v>0</v>
          </cell>
          <cell r="GQ328" t="str">
            <v>TLYS40007</v>
          </cell>
          <cell r="GR328">
            <v>0</v>
          </cell>
          <cell r="GU328">
            <v>0</v>
          </cell>
          <cell r="GV328">
            <v>0</v>
          </cell>
          <cell r="GW328">
            <v>100</v>
          </cell>
          <cell r="GX328">
            <v>0</v>
          </cell>
          <cell r="GZ328" t="str">
            <v>TLYS40007</v>
          </cell>
          <cell r="HA328">
            <v>0</v>
          </cell>
          <cell r="HD328">
            <v>0</v>
          </cell>
          <cell r="HE328">
            <v>0</v>
          </cell>
          <cell r="HF328">
            <v>100</v>
          </cell>
          <cell r="HG328">
            <v>0</v>
          </cell>
          <cell r="HI328" t="str">
            <v>TLYS40007</v>
          </cell>
          <cell r="HJ328">
            <v>0</v>
          </cell>
          <cell r="HM328">
            <v>0</v>
          </cell>
          <cell r="HN328">
            <v>0</v>
          </cell>
          <cell r="HO328">
            <v>100</v>
          </cell>
          <cell r="HP328">
            <v>0</v>
          </cell>
          <cell r="HR328" t="str">
            <v>TLYS40007</v>
          </cell>
          <cell r="HS328">
            <v>0</v>
          </cell>
          <cell r="HV328">
            <v>0</v>
          </cell>
          <cell r="HW328">
            <v>0</v>
          </cell>
          <cell r="HX328">
            <v>100</v>
          </cell>
          <cell r="HY328">
            <v>0</v>
          </cell>
          <cell r="IA328" t="str">
            <v>TLYS40007</v>
          </cell>
          <cell r="IB328">
            <v>0</v>
          </cell>
          <cell r="IE328">
            <v>0</v>
          </cell>
          <cell r="IF328">
            <v>0</v>
          </cell>
          <cell r="IG328">
            <v>100</v>
          </cell>
          <cell r="IH328">
            <v>0</v>
          </cell>
          <cell r="IJ328" t="str">
            <v>TLYS40007</v>
          </cell>
          <cell r="IK328">
            <v>0</v>
          </cell>
          <cell r="IN328">
            <v>0</v>
          </cell>
          <cell r="IO328">
            <v>0</v>
          </cell>
          <cell r="IP328">
            <v>100</v>
          </cell>
          <cell r="IQ328">
            <v>0</v>
          </cell>
        </row>
        <row r="329">
          <cell r="A329" t="str">
            <v>TLYS40008</v>
          </cell>
          <cell r="B329">
            <v>0</v>
          </cell>
          <cell r="E329">
            <v>0</v>
          </cell>
          <cell r="F329">
            <v>0</v>
          </cell>
          <cell r="G329">
            <v>100</v>
          </cell>
          <cell r="H329">
            <v>0</v>
          </cell>
          <cell r="J329" t="str">
            <v>TLYS40008</v>
          </cell>
          <cell r="K329">
            <v>0</v>
          </cell>
          <cell r="N329">
            <v>0</v>
          </cell>
          <cell r="O329">
            <v>0</v>
          </cell>
          <cell r="P329">
            <v>100</v>
          </cell>
          <cell r="Q329">
            <v>0</v>
          </cell>
          <cell r="S329" t="str">
            <v>TLYS40008</v>
          </cell>
          <cell r="T329">
            <v>0</v>
          </cell>
          <cell r="W329">
            <v>0</v>
          </cell>
          <cell r="X329">
            <v>0</v>
          </cell>
          <cell r="Y329">
            <v>100</v>
          </cell>
          <cell r="Z329">
            <v>0</v>
          </cell>
          <cell r="AB329" t="str">
            <v>TLYS40008</v>
          </cell>
          <cell r="AC329">
            <v>0</v>
          </cell>
          <cell r="AF329">
            <v>0</v>
          </cell>
          <cell r="AG329">
            <v>0</v>
          </cell>
          <cell r="AH329">
            <v>100</v>
          </cell>
          <cell r="AI329">
            <v>0</v>
          </cell>
          <cell r="AK329" t="str">
            <v>TLYS40008</v>
          </cell>
          <cell r="AL329">
            <v>0</v>
          </cell>
          <cell r="AO329">
            <v>0</v>
          </cell>
          <cell r="AP329">
            <v>0</v>
          </cell>
          <cell r="AQ329">
            <v>100</v>
          </cell>
          <cell r="AR329">
            <v>0</v>
          </cell>
          <cell r="AT329" t="str">
            <v>TLYS40008</v>
          </cell>
          <cell r="AU329">
            <v>0</v>
          </cell>
          <cell r="AX329">
            <v>0</v>
          </cell>
          <cell r="AY329">
            <v>0</v>
          </cell>
          <cell r="AZ329">
            <v>100</v>
          </cell>
          <cell r="BA329">
            <v>0</v>
          </cell>
          <cell r="BC329" t="str">
            <v>TLYS40008</v>
          </cell>
          <cell r="BD329">
            <v>0</v>
          </cell>
          <cell r="BG329">
            <v>0</v>
          </cell>
          <cell r="BH329">
            <v>0</v>
          </cell>
          <cell r="BI329">
            <v>100</v>
          </cell>
          <cell r="BJ329">
            <v>0</v>
          </cell>
          <cell r="BL329" t="str">
            <v>TLYS40008</v>
          </cell>
          <cell r="BM329">
            <v>0</v>
          </cell>
          <cell r="BP329">
            <v>0</v>
          </cell>
          <cell r="BQ329">
            <v>0</v>
          </cell>
          <cell r="BR329">
            <v>100</v>
          </cell>
          <cell r="BS329">
            <v>0</v>
          </cell>
          <cell r="BU329" t="str">
            <v>TLYS40008</v>
          </cell>
          <cell r="BV329">
            <v>0</v>
          </cell>
          <cell r="BY329">
            <v>0</v>
          </cell>
          <cell r="BZ329">
            <v>0</v>
          </cell>
          <cell r="CA329">
            <v>100</v>
          </cell>
          <cell r="CB329">
            <v>0</v>
          </cell>
          <cell r="CD329" t="str">
            <v>TLYS40008</v>
          </cell>
          <cell r="CE329">
            <v>0</v>
          </cell>
          <cell r="CH329">
            <v>0</v>
          </cell>
          <cell r="CI329">
            <v>0</v>
          </cell>
          <cell r="CJ329">
            <v>100</v>
          </cell>
          <cell r="CK329">
            <v>0</v>
          </cell>
          <cell r="CM329" t="str">
            <v>TLYS40008</v>
          </cell>
          <cell r="CN329">
            <v>0</v>
          </cell>
          <cell r="CQ329">
            <v>0</v>
          </cell>
          <cell r="CR329">
            <v>0</v>
          </cell>
          <cell r="CS329">
            <v>100</v>
          </cell>
          <cell r="CT329">
            <v>0</v>
          </cell>
          <cell r="CV329" t="str">
            <v>TLYS40008</v>
          </cell>
          <cell r="CW329">
            <v>0</v>
          </cell>
          <cell r="CZ329">
            <v>0</v>
          </cell>
          <cell r="DA329">
            <v>0</v>
          </cell>
          <cell r="DB329">
            <v>100</v>
          </cell>
          <cell r="DC329">
            <v>0</v>
          </cell>
          <cell r="DE329" t="str">
            <v>TLYS40008</v>
          </cell>
          <cell r="DF329">
            <v>0</v>
          </cell>
          <cell r="DI329">
            <v>0</v>
          </cell>
          <cell r="DJ329">
            <v>0</v>
          </cell>
          <cell r="DK329">
            <v>100</v>
          </cell>
          <cell r="DL329">
            <v>0</v>
          </cell>
          <cell r="DN329" t="str">
            <v>TLYS40008</v>
          </cell>
          <cell r="DO329">
            <v>0</v>
          </cell>
          <cell r="DR329">
            <v>0</v>
          </cell>
          <cell r="DS329">
            <v>0</v>
          </cell>
          <cell r="DT329">
            <v>100</v>
          </cell>
          <cell r="DU329">
            <v>0</v>
          </cell>
          <cell r="DW329" t="str">
            <v>TLYS40008</v>
          </cell>
          <cell r="DX329">
            <v>0</v>
          </cell>
          <cell r="EA329">
            <v>0</v>
          </cell>
          <cell r="EB329">
            <v>0</v>
          </cell>
          <cell r="EC329">
            <v>100</v>
          </cell>
          <cell r="ED329">
            <v>0</v>
          </cell>
          <cell r="EF329" t="str">
            <v>TLYS40008</v>
          </cell>
          <cell r="EG329">
            <v>0</v>
          </cell>
          <cell r="EJ329">
            <v>0</v>
          </cell>
          <cell r="EK329">
            <v>0</v>
          </cell>
          <cell r="EL329">
            <v>100</v>
          </cell>
          <cell r="EM329">
            <v>0</v>
          </cell>
          <cell r="EO329" t="str">
            <v>TLYS40008</v>
          </cell>
          <cell r="EP329">
            <v>0</v>
          </cell>
          <cell r="ES329">
            <v>0</v>
          </cell>
          <cell r="ET329">
            <v>0</v>
          </cell>
          <cell r="EU329">
            <v>100</v>
          </cell>
          <cell r="EV329">
            <v>0</v>
          </cell>
          <cell r="EX329" t="str">
            <v>TLYS40008</v>
          </cell>
          <cell r="EY329">
            <v>0</v>
          </cell>
          <cell r="FB329">
            <v>0</v>
          </cell>
          <cell r="FC329">
            <v>0</v>
          </cell>
          <cell r="FD329">
            <v>100</v>
          </cell>
          <cell r="FE329">
            <v>0</v>
          </cell>
          <cell r="FG329" t="str">
            <v>TLYS40008</v>
          </cell>
          <cell r="FH329">
            <v>0</v>
          </cell>
          <cell r="FK329">
            <v>0</v>
          </cell>
          <cell r="FL329">
            <v>0</v>
          </cell>
          <cell r="FM329">
            <v>100</v>
          </cell>
          <cell r="FN329">
            <v>0</v>
          </cell>
          <cell r="FP329" t="str">
            <v>TLYS40008</v>
          </cell>
          <cell r="FQ329">
            <v>0</v>
          </cell>
          <cell r="FT329">
            <v>0</v>
          </cell>
          <cell r="FU329">
            <v>0</v>
          </cell>
          <cell r="FV329">
            <v>100</v>
          </cell>
          <cell r="FW329">
            <v>0</v>
          </cell>
          <cell r="FY329" t="str">
            <v>TLYS40008</v>
          </cell>
          <cell r="FZ329">
            <v>0</v>
          </cell>
          <cell r="GC329">
            <v>0</v>
          </cell>
          <cell r="GD329">
            <v>0</v>
          </cell>
          <cell r="GE329">
            <v>100</v>
          </cell>
          <cell r="GF329">
            <v>0</v>
          </cell>
          <cell r="GH329" t="str">
            <v>TLYS40008</v>
          </cell>
          <cell r="GI329">
            <v>0</v>
          </cell>
          <cell r="GL329">
            <v>0</v>
          </cell>
          <cell r="GM329">
            <v>0</v>
          </cell>
          <cell r="GN329">
            <v>100</v>
          </cell>
          <cell r="GO329">
            <v>0</v>
          </cell>
          <cell r="GQ329" t="str">
            <v>TLYS40008</v>
          </cell>
          <cell r="GR329">
            <v>0</v>
          </cell>
          <cell r="GU329">
            <v>0</v>
          </cell>
          <cell r="GV329">
            <v>0</v>
          </cell>
          <cell r="GW329">
            <v>100</v>
          </cell>
          <cell r="GX329">
            <v>0</v>
          </cell>
          <cell r="GZ329" t="str">
            <v>TLYS40008</v>
          </cell>
          <cell r="HA329">
            <v>0</v>
          </cell>
          <cell r="HD329">
            <v>0</v>
          </cell>
          <cell r="HE329">
            <v>0</v>
          </cell>
          <cell r="HF329">
            <v>100</v>
          </cell>
          <cell r="HG329">
            <v>0</v>
          </cell>
          <cell r="HI329" t="str">
            <v>TLYS40008</v>
          </cell>
          <cell r="HJ329">
            <v>0</v>
          </cell>
          <cell r="HM329">
            <v>0</v>
          </cell>
          <cell r="HN329">
            <v>0</v>
          </cell>
          <cell r="HO329">
            <v>100</v>
          </cell>
          <cell r="HP329">
            <v>0</v>
          </cell>
          <cell r="HR329" t="str">
            <v>TLYS40008</v>
          </cell>
          <cell r="HS329">
            <v>0</v>
          </cell>
          <cell r="HV329">
            <v>0</v>
          </cell>
          <cell r="HW329">
            <v>0</v>
          </cell>
          <cell r="HX329">
            <v>100</v>
          </cell>
          <cell r="HY329">
            <v>0</v>
          </cell>
          <cell r="IA329" t="str">
            <v>TLYS40008</v>
          </cell>
          <cell r="IB329">
            <v>0</v>
          </cell>
          <cell r="IE329">
            <v>0</v>
          </cell>
          <cell r="IF329">
            <v>0</v>
          </cell>
          <cell r="IG329">
            <v>100</v>
          </cell>
          <cell r="IH329">
            <v>0</v>
          </cell>
          <cell r="IJ329" t="str">
            <v>TLYS40008</v>
          </cell>
          <cell r="IK329">
            <v>0</v>
          </cell>
          <cell r="IN329">
            <v>0</v>
          </cell>
          <cell r="IO329">
            <v>0</v>
          </cell>
          <cell r="IP329">
            <v>100</v>
          </cell>
          <cell r="IQ329">
            <v>0</v>
          </cell>
        </row>
        <row r="330">
          <cell r="A330" t="str">
            <v>TLYS40018</v>
          </cell>
          <cell r="B330">
            <v>0</v>
          </cell>
          <cell r="E330">
            <v>0</v>
          </cell>
          <cell r="F330">
            <v>0</v>
          </cell>
          <cell r="G330">
            <v>100</v>
          </cell>
          <cell r="H330">
            <v>0</v>
          </cell>
          <cell r="J330" t="str">
            <v>TLYS40018</v>
          </cell>
          <cell r="K330">
            <v>0</v>
          </cell>
          <cell r="N330">
            <v>0</v>
          </cell>
          <cell r="O330">
            <v>0</v>
          </cell>
          <cell r="P330">
            <v>100</v>
          </cell>
          <cell r="Q330">
            <v>0</v>
          </cell>
          <cell r="S330" t="str">
            <v>TLYS40018</v>
          </cell>
          <cell r="T330">
            <v>0</v>
          </cell>
          <cell r="W330">
            <v>0</v>
          </cell>
          <cell r="X330">
            <v>0</v>
          </cell>
          <cell r="Y330">
            <v>100</v>
          </cell>
          <cell r="Z330">
            <v>0</v>
          </cell>
          <cell r="AB330" t="str">
            <v>TLYS40018</v>
          </cell>
          <cell r="AC330">
            <v>0</v>
          </cell>
          <cell r="AF330">
            <v>0</v>
          </cell>
          <cell r="AG330">
            <v>0</v>
          </cell>
          <cell r="AH330">
            <v>100</v>
          </cell>
          <cell r="AI330">
            <v>0</v>
          </cell>
          <cell r="AK330" t="str">
            <v>TLYS40018</v>
          </cell>
          <cell r="AL330">
            <v>0</v>
          </cell>
          <cell r="AO330">
            <v>0</v>
          </cell>
          <cell r="AP330">
            <v>0</v>
          </cell>
          <cell r="AQ330">
            <v>100</v>
          </cell>
          <cell r="AR330">
            <v>0</v>
          </cell>
          <cell r="AT330" t="str">
            <v>TLYS40018</v>
          </cell>
          <cell r="AU330">
            <v>0</v>
          </cell>
          <cell r="AX330">
            <v>0</v>
          </cell>
          <cell r="AY330">
            <v>0</v>
          </cell>
          <cell r="AZ330">
            <v>100</v>
          </cell>
          <cell r="BA330">
            <v>0</v>
          </cell>
          <cell r="BC330" t="str">
            <v>TLYS40018</v>
          </cell>
          <cell r="BD330">
            <v>0</v>
          </cell>
          <cell r="BG330">
            <v>0</v>
          </cell>
          <cell r="BH330">
            <v>0</v>
          </cell>
          <cell r="BI330">
            <v>100</v>
          </cell>
          <cell r="BJ330">
            <v>0</v>
          </cell>
          <cell r="BL330" t="str">
            <v>TLYS40018</v>
          </cell>
          <cell r="BM330">
            <v>0</v>
          </cell>
          <cell r="BP330">
            <v>0</v>
          </cell>
          <cell r="BQ330">
            <v>0</v>
          </cell>
          <cell r="BR330">
            <v>100</v>
          </cell>
          <cell r="BS330">
            <v>0</v>
          </cell>
          <cell r="BU330" t="str">
            <v>TLYS40018</v>
          </cell>
          <cell r="BV330">
            <v>0</v>
          </cell>
          <cell r="BY330">
            <v>0</v>
          </cell>
          <cell r="BZ330">
            <v>0</v>
          </cell>
          <cell r="CA330">
            <v>100</v>
          </cell>
          <cell r="CB330">
            <v>0</v>
          </cell>
          <cell r="CD330" t="str">
            <v>TLYS40018</v>
          </cell>
          <cell r="CE330">
            <v>0</v>
          </cell>
          <cell r="CH330">
            <v>0</v>
          </cell>
          <cell r="CI330">
            <v>0</v>
          </cell>
          <cell r="CJ330">
            <v>100</v>
          </cell>
          <cell r="CK330">
            <v>0</v>
          </cell>
          <cell r="CM330" t="str">
            <v>TLYS40018</v>
          </cell>
          <cell r="CN330">
            <v>0</v>
          </cell>
          <cell r="CQ330">
            <v>0</v>
          </cell>
          <cell r="CR330">
            <v>0</v>
          </cell>
          <cell r="CS330">
            <v>100</v>
          </cell>
          <cell r="CT330">
            <v>0</v>
          </cell>
          <cell r="CV330" t="str">
            <v>TLYS40018</v>
          </cell>
          <cell r="CW330">
            <v>0</v>
          </cell>
          <cell r="CZ330">
            <v>0</v>
          </cell>
          <cell r="DA330">
            <v>0</v>
          </cell>
          <cell r="DB330">
            <v>100</v>
          </cell>
          <cell r="DC330">
            <v>0</v>
          </cell>
          <cell r="DE330" t="str">
            <v>TLYS40018</v>
          </cell>
          <cell r="DF330">
            <v>0</v>
          </cell>
          <cell r="DI330">
            <v>0</v>
          </cell>
          <cell r="DJ330">
            <v>0</v>
          </cell>
          <cell r="DK330">
            <v>100</v>
          </cell>
          <cell r="DL330">
            <v>0</v>
          </cell>
          <cell r="DN330" t="str">
            <v>TLYS40018</v>
          </cell>
          <cell r="DO330">
            <v>0</v>
          </cell>
          <cell r="DR330">
            <v>0</v>
          </cell>
          <cell r="DS330">
            <v>0</v>
          </cell>
          <cell r="DT330">
            <v>100</v>
          </cell>
          <cell r="DU330">
            <v>0</v>
          </cell>
          <cell r="DW330" t="str">
            <v>TLYS40018</v>
          </cell>
          <cell r="DX330">
            <v>0</v>
          </cell>
          <cell r="EA330">
            <v>0</v>
          </cell>
          <cell r="EB330">
            <v>0</v>
          </cell>
          <cell r="EC330">
            <v>100</v>
          </cell>
          <cell r="ED330">
            <v>0</v>
          </cell>
          <cell r="EF330" t="str">
            <v>TLYS40018</v>
          </cell>
          <cell r="EG330">
            <v>0</v>
          </cell>
          <cell r="EJ330">
            <v>0</v>
          </cell>
          <cell r="EK330">
            <v>0</v>
          </cell>
          <cell r="EL330">
            <v>100</v>
          </cell>
          <cell r="EM330">
            <v>0</v>
          </cell>
          <cell r="EO330" t="str">
            <v>TLYS40018</v>
          </cell>
          <cell r="EP330">
            <v>0</v>
          </cell>
          <cell r="ES330">
            <v>0</v>
          </cell>
          <cell r="ET330">
            <v>0</v>
          </cell>
          <cell r="EU330">
            <v>100</v>
          </cell>
          <cell r="EV330">
            <v>0</v>
          </cell>
          <cell r="EX330" t="str">
            <v>TLYS40018</v>
          </cell>
          <cell r="EY330">
            <v>0</v>
          </cell>
          <cell r="FB330">
            <v>0</v>
          </cell>
          <cell r="FC330">
            <v>0</v>
          </cell>
          <cell r="FD330">
            <v>100</v>
          </cell>
          <cell r="FE330">
            <v>0</v>
          </cell>
          <cell r="FG330" t="str">
            <v>TLYS40018</v>
          </cell>
          <cell r="FH330">
            <v>0</v>
          </cell>
          <cell r="FK330">
            <v>0</v>
          </cell>
          <cell r="FL330">
            <v>0</v>
          </cell>
          <cell r="FM330">
            <v>100</v>
          </cell>
          <cell r="FN330">
            <v>0</v>
          </cell>
          <cell r="FP330" t="str">
            <v>TLYS40018</v>
          </cell>
          <cell r="FQ330">
            <v>0</v>
          </cell>
          <cell r="FT330">
            <v>0</v>
          </cell>
          <cell r="FU330">
            <v>0</v>
          </cell>
          <cell r="FV330">
            <v>100</v>
          </cell>
          <cell r="FW330">
            <v>0</v>
          </cell>
          <cell r="FY330" t="str">
            <v>TLYS40018</v>
          </cell>
          <cell r="FZ330">
            <v>0</v>
          </cell>
          <cell r="GC330">
            <v>0</v>
          </cell>
          <cell r="GD330">
            <v>0</v>
          </cell>
          <cell r="GE330">
            <v>100</v>
          </cell>
          <cell r="GF330">
            <v>0</v>
          </cell>
          <cell r="GH330" t="str">
            <v>TLYS40018</v>
          </cell>
          <cell r="GI330">
            <v>0</v>
          </cell>
          <cell r="GL330">
            <v>0</v>
          </cell>
          <cell r="GM330">
            <v>0</v>
          </cell>
          <cell r="GN330">
            <v>100</v>
          </cell>
          <cell r="GO330">
            <v>0</v>
          </cell>
          <cell r="GQ330" t="str">
            <v>TLYS40018</v>
          </cell>
          <cell r="GR330">
            <v>0</v>
          </cell>
          <cell r="GU330">
            <v>0</v>
          </cell>
          <cell r="GV330">
            <v>0</v>
          </cell>
          <cell r="GW330">
            <v>100</v>
          </cell>
          <cell r="GX330">
            <v>0</v>
          </cell>
          <cell r="GZ330" t="str">
            <v>TLYS40018</v>
          </cell>
          <cell r="HA330">
            <v>0</v>
          </cell>
          <cell r="HD330">
            <v>0</v>
          </cell>
          <cell r="HE330">
            <v>0</v>
          </cell>
          <cell r="HF330">
            <v>100</v>
          </cell>
          <cell r="HG330">
            <v>0</v>
          </cell>
          <cell r="HI330" t="str">
            <v>TLYS40018</v>
          </cell>
          <cell r="HJ330">
            <v>0</v>
          </cell>
          <cell r="HM330">
            <v>0</v>
          </cell>
          <cell r="HN330">
            <v>0</v>
          </cell>
          <cell r="HO330">
            <v>100</v>
          </cell>
          <cell r="HP330">
            <v>0</v>
          </cell>
          <cell r="HR330" t="str">
            <v>TLYS40018</v>
          </cell>
          <cell r="HS330">
            <v>0</v>
          </cell>
          <cell r="HV330">
            <v>0</v>
          </cell>
          <cell r="HW330">
            <v>0</v>
          </cell>
          <cell r="HX330">
            <v>100</v>
          </cell>
          <cell r="HY330">
            <v>0</v>
          </cell>
          <cell r="IA330" t="str">
            <v>TLYS40018</v>
          </cell>
          <cell r="IB330">
            <v>0</v>
          </cell>
          <cell r="IE330">
            <v>0</v>
          </cell>
          <cell r="IF330">
            <v>0</v>
          </cell>
          <cell r="IG330">
            <v>100</v>
          </cell>
          <cell r="IH330">
            <v>0</v>
          </cell>
          <cell r="IJ330" t="str">
            <v>TLYS40018</v>
          </cell>
          <cell r="IK330">
            <v>0</v>
          </cell>
          <cell r="IN330">
            <v>0</v>
          </cell>
          <cell r="IO330">
            <v>0</v>
          </cell>
          <cell r="IP330">
            <v>100</v>
          </cell>
          <cell r="IQ330">
            <v>0</v>
          </cell>
        </row>
        <row r="331">
          <cell r="A331" t="str">
            <v>TLYS40019</v>
          </cell>
          <cell r="B331">
            <v>0</v>
          </cell>
          <cell r="E331">
            <v>0</v>
          </cell>
          <cell r="F331">
            <v>0</v>
          </cell>
          <cell r="G331">
            <v>100</v>
          </cell>
          <cell r="H331">
            <v>0</v>
          </cell>
          <cell r="J331" t="str">
            <v>TLYS40019</v>
          </cell>
          <cell r="K331">
            <v>0</v>
          </cell>
          <cell r="N331">
            <v>0</v>
          </cell>
          <cell r="O331">
            <v>0</v>
          </cell>
          <cell r="P331">
            <v>100</v>
          </cell>
          <cell r="Q331">
            <v>0</v>
          </cell>
          <cell r="S331" t="str">
            <v>TLYS40019</v>
          </cell>
          <cell r="T331">
            <v>0</v>
          </cell>
          <cell r="W331">
            <v>0</v>
          </cell>
          <cell r="X331">
            <v>0</v>
          </cell>
          <cell r="Y331">
            <v>100</v>
          </cell>
          <cell r="Z331">
            <v>0</v>
          </cell>
          <cell r="AB331" t="str">
            <v>TLYS40019</v>
          </cell>
          <cell r="AC331">
            <v>0</v>
          </cell>
          <cell r="AF331">
            <v>0</v>
          </cell>
          <cell r="AG331">
            <v>0</v>
          </cell>
          <cell r="AH331">
            <v>100</v>
          </cell>
          <cell r="AI331">
            <v>0</v>
          </cell>
          <cell r="AK331" t="str">
            <v>TLYS40019</v>
          </cell>
          <cell r="AL331">
            <v>0</v>
          </cell>
          <cell r="AO331">
            <v>0</v>
          </cell>
          <cell r="AP331">
            <v>0</v>
          </cell>
          <cell r="AQ331">
            <v>100</v>
          </cell>
          <cell r="AR331">
            <v>0</v>
          </cell>
          <cell r="AT331" t="str">
            <v>TLYS40019</v>
          </cell>
          <cell r="AU331">
            <v>0</v>
          </cell>
          <cell r="AX331">
            <v>0</v>
          </cell>
          <cell r="AY331">
            <v>0</v>
          </cell>
          <cell r="AZ331">
            <v>100</v>
          </cell>
          <cell r="BA331">
            <v>0</v>
          </cell>
          <cell r="BC331" t="str">
            <v>TLYS40019</v>
          </cell>
          <cell r="BD331">
            <v>0</v>
          </cell>
          <cell r="BG331">
            <v>0</v>
          </cell>
          <cell r="BH331">
            <v>0</v>
          </cell>
          <cell r="BI331">
            <v>100</v>
          </cell>
          <cell r="BJ331">
            <v>0</v>
          </cell>
          <cell r="BL331" t="str">
            <v>TLYS40019</v>
          </cell>
          <cell r="BM331">
            <v>0</v>
          </cell>
          <cell r="BP331">
            <v>0</v>
          </cell>
          <cell r="BQ331">
            <v>0</v>
          </cell>
          <cell r="BR331">
            <v>100</v>
          </cell>
          <cell r="BS331">
            <v>0</v>
          </cell>
          <cell r="BU331" t="str">
            <v>TLYS40019</v>
          </cell>
          <cell r="BV331">
            <v>0</v>
          </cell>
          <cell r="BY331">
            <v>0</v>
          </cell>
          <cell r="BZ331">
            <v>0</v>
          </cell>
          <cell r="CA331">
            <v>100</v>
          </cell>
          <cell r="CB331">
            <v>0</v>
          </cell>
          <cell r="CD331" t="str">
            <v>TLYS40019</v>
          </cell>
          <cell r="CE331">
            <v>0</v>
          </cell>
          <cell r="CH331">
            <v>0</v>
          </cell>
          <cell r="CI331">
            <v>0</v>
          </cell>
          <cell r="CJ331">
            <v>100</v>
          </cell>
          <cell r="CK331">
            <v>0</v>
          </cell>
          <cell r="CM331" t="str">
            <v>TLYS40019</v>
          </cell>
          <cell r="CN331">
            <v>0</v>
          </cell>
          <cell r="CQ331">
            <v>0</v>
          </cell>
          <cell r="CR331">
            <v>0</v>
          </cell>
          <cell r="CS331">
            <v>100</v>
          </cell>
          <cell r="CT331">
            <v>0</v>
          </cell>
          <cell r="CV331" t="str">
            <v>TLYS40019</v>
          </cell>
          <cell r="CW331">
            <v>0</v>
          </cell>
          <cell r="CZ331">
            <v>0</v>
          </cell>
          <cell r="DA331">
            <v>0</v>
          </cell>
          <cell r="DB331">
            <v>100</v>
          </cell>
          <cell r="DC331">
            <v>0</v>
          </cell>
          <cell r="DE331" t="str">
            <v>TLYS40019</v>
          </cell>
          <cell r="DF331">
            <v>0</v>
          </cell>
          <cell r="DI331">
            <v>0</v>
          </cell>
          <cell r="DJ331">
            <v>0</v>
          </cell>
          <cell r="DK331">
            <v>100</v>
          </cell>
          <cell r="DL331">
            <v>0</v>
          </cell>
          <cell r="DN331" t="str">
            <v>TLYS40019</v>
          </cell>
          <cell r="DO331">
            <v>0</v>
          </cell>
          <cell r="DR331">
            <v>0</v>
          </cell>
          <cell r="DS331">
            <v>0</v>
          </cell>
          <cell r="DT331">
            <v>100</v>
          </cell>
          <cell r="DU331">
            <v>0</v>
          </cell>
          <cell r="DW331" t="str">
            <v>TLYS40019</v>
          </cell>
          <cell r="DX331">
            <v>0</v>
          </cell>
          <cell r="EA331">
            <v>0</v>
          </cell>
          <cell r="EB331">
            <v>0</v>
          </cell>
          <cell r="EC331">
            <v>100</v>
          </cell>
          <cell r="ED331">
            <v>0</v>
          </cell>
          <cell r="EF331" t="str">
            <v>TLYS40019</v>
          </cell>
          <cell r="EG331">
            <v>0</v>
          </cell>
          <cell r="EJ331">
            <v>0</v>
          </cell>
          <cell r="EK331">
            <v>0</v>
          </cell>
          <cell r="EL331">
            <v>100</v>
          </cell>
          <cell r="EM331">
            <v>0</v>
          </cell>
          <cell r="EO331" t="str">
            <v>TLYS40019</v>
          </cell>
          <cell r="EP331">
            <v>0</v>
          </cell>
          <cell r="ES331">
            <v>0</v>
          </cell>
          <cell r="ET331">
            <v>0</v>
          </cell>
          <cell r="EU331">
            <v>100</v>
          </cell>
          <cell r="EV331">
            <v>0</v>
          </cell>
          <cell r="EX331" t="str">
            <v>TLYS40019</v>
          </cell>
          <cell r="EY331">
            <v>0</v>
          </cell>
          <cell r="FB331">
            <v>0</v>
          </cell>
          <cell r="FC331">
            <v>0</v>
          </cell>
          <cell r="FD331">
            <v>100</v>
          </cell>
          <cell r="FE331">
            <v>0</v>
          </cell>
          <cell r="FG331" t="str">
            <v>TLYS40019</v>
          </cell>
          <cell r="FH331">
            <v>0</v>
          </cell>
          <cell r="FK331">
            <v>0</v>
          </cell>
          <cell r="FL331">
            <v>0</v>
          </cell>
          <cell r="FM331">
            <v>100</v>
          </cell>
          <cell r="FN331">
            <v>0</v>
          </cell>
          <cell r="FP331" t="str">
            <v>TLYS40019</v>
          </cell>
          <cell r="FQ331">
            <v>0</v>
          </cell>
          <cell r="FT331">
            <v>0</v>
          </cell>
          <cell r="FU331">
            <v>0</v>
          </cell>
          <cell r="FV331">
            <v>100</v>
          </cell>
          <cell r="FW331">
            <v>0</v>
          </cell>
          <cell r="FY331" t="str">
            <v>TLYS40019</v>
          </cell>
          <cell r="FZ331">
            <v>0</v>
          </cell>
          <cell r="GC331">
            <v>0</v>
          </cell>
          <cell r="GD331">
            <v>0</v>
          </cell>
          <cell r="GE331">
            <v>100</v>
          </cell>
          <cell r="GF331">
            <v>0</v>
          </cell>
          <cell r="GH331" t="str">
            <v>TLYS40019</v>
          </cell>
          <cell r="GI331">
            <v>0</v>
          </cell>
          <cell r="GL331">
            <v>0</v>
          </cell>
          <cell r="GM331">
            <v>0</v>
          </cell>
          <cell r="GN331">
            <v>100</v>
          </cell>
          <cell r="GO331">
            <v>0</v>
          </cell>
          <cell r="GQ331" t="str">
            <v>TLYS40019</v>
          </cell>
          <cell r="GR331">
            <v>0</v>
          </cell>
          <cell r="GU331">
            <v>0</v>
          </cell>
          <cell r="GV331">
            <v>0</v>
          </cell>
          <cell r="GW331">
            <v>100</v>
          </cell>
          <cell r="GX331">
            <v>0</v>
          </cell>
          <cell r="GZ331" t="str">
            <v>TLYS40019</v>
          </cell>
          <cell r="HA331">
            <v>0</v>
          </cell>
          <cell r="HD331">
            <v>0</v>
          </cell>
          <cell r="HE331">
            <v>0</v>
          </cell>
          <cell r="HF331">
            <v>100</v>
          </cell>
          <cell r="HG331">
            <v>0</v>
          </cell>
          <cell r="HI331" t="str">
            <v>TLYS40019</v>
          </cell>
          <cell r="HJ331">
            <v>0</v>
          </cell>
          <cell r="HM331">
            <v>0</v>
          </cell>
          <cell r="HN331">
            <v>0</v>
          </cell>
          <cell r="HO331">
            <v>100</v>
          </cell>
          <cell r="HP331">
            <v>0</v>
          </cell>
          <cell r="HR331" t="str">
            <v>TLYS40019</v>
          </cell>
          <cell r="HS331">
            <v>0</v>
          </cell>
          <cell r="HV331">
            <v>0</v>
          </cell>
          <cell r="HW331">
            <v>0</v>
          </cell>
          <cell r="HX331">
            <v>100</v>
          </cell>
          <cell r="HY331">
            <v>0</v>
          </cell>
          <cell r="IA331" t="str">
            <v>TLYS40019</v>
          </cell>
          <cell r="IB331">
            <v>0</v>
          </cell>
          <cell r="IE331">
            <v>0</v>
          </cell>
          <cell r="IF331">
            <v>0</v>
          </cell>
          <cell r="IG331">
            <v>100</v>
          </cell>
          <cell r="IH331">
            <v>0</v>
          </cell>
          <cell r="IJ331" t="str">
            <v>TLYS40019</v>
          </cell>
          <cell r="IK331">
            <v>0</v>
          </cell>
          <cell r="IN331">
            <v>0</v>
          </cell>
          <cell r="IO331">
            <v>0</v>
          </cell>
          <cell r="IP331">
            <v>100</v>
          </cell>
          <cell r="IQ331">
            <v>0</v>
          </cell>
        </row>
        <row r="332">
          <cell r="A332" t="str">
            <v>TLYS40021</v>
          </cell>
          <cell r="B332">
            <v>0</v>
          </cell>
          <cell r="E332">
            <v>0</v>
          </cell>
          <cell r="F332">
            <v>0</v>
          </cell>
          <cell r="G332">
            <v>100</v>
          </cell>
          <cell r="H332">
            <v>0</v>
          </cell>
          <cell r="J332" t="str">
            <v>TLYS40021</v>
          </cell>
          <cell r="K332">
            <v>0</v>
          </cell>
          <cell r="N332">
            <v>0</v>
          </cell>
          <cell r="O332">
            <v>0</v>
          </cell>
          <cell r="P332">
            <v>100</v>
          </cell>
          <cell r="Q332">
            <v>0</v>
          </cell>
          <cell r="S332" t="str">
            <v>TLYS40021</v>
          </cell>
          <cell r="T332">
            <v>0</v>
          </cell>
          <cell r="W332">
            <v>0</v>
          </cell>
          <cell r="X332">
            <v>0</v>
          </cell>
          <cell r="Y332">
            <v>100</v>
          </cell>
          <cell r="Z332">
            <v>0</v>
          </cell>
          <cell r="AB332" t="str">
            <v>TLYS40021</v>
          </cell>
          <cell r="AC332">
            <v>0</v>
          </cell>
          <cell r="AF332">
            <v>0</v>
          </cell>
          <cell r="AG332">
            <v>0</v>
          </cell>
          <cell r="AH332">
            <v>100</v>
          </cell>
          <cell r="AI332">
            <v>0</v>
          </cell>
          <cell r="AK332" t="str">
            <v>TLYS40021</v>
          </cell>
          <cell r="AL332">
            <v>0</v>
          </cell>
          <cell r="AO332">
            <v>0</v>
          </cell>
          <cell r="AP332">
            <v>0</v>
          </cell>
          <cell r="AQ332">
            <v>100</v>
          </cell>
          <cell r="AR332">
            <v>0</v>
          </cell>
          <cell r="AT332" t="str">
            <v>TLYS40021</v>
          </cell>
          <cell r="AU332">
            <v>0</v>
          </cell>
          <cell r="AX332">
            <v>0</v>
          </cell>
          <cell r="AY332">
            <v>0</v>
          </cell>
          <cell r="AZ332">
            <v>100</v>
          </cell>
          <cell r="BA332">
            <v>0</v>
          </cell>
          <cell r="BC332" t="str">
            <v>TLYS40021</v>
          </cell>
          <cell r="BD332">
            <v>0</v>
          </cell>
          <cell r="BG332">
            <v>0</v>
          </cell>
          <cell r="BH332">
            <v>0</v>
          </cell>
          <cell r="BI332">
            <v>100</v>
          </cell>
          <cell r="BJ332">
            <v>0</v>
          </cell>
          <cell r="BL332" t="str">
            <v>TLYS40021</v>
          </cell>
          <cell r="BM332">
            <v>0</v>
          </cell>
          <cell r="BP332">
            <v>0</v>
          </cell>
          <cell r="BQ332">
            <v>0</v>
          </cell>
          <cell r="BR332">
            <v>100</v>
          </cell>
          <cell r="BS332">
            <v>0</v>
          </cell>
          <cell r="BU332" t="str">
            <v>TLYS40021</v>
          </cell>
          <cell r="BV332">
            <v>0</v>
          </cell>
          <cell r="BY332">
            <v>0</v>
          </cell>
          <cell r="BZ332">
            <v>0</v>
          </cell>
          <cell r="CA332">
            <v>100</v>
          </cell>
          <cell r="CB332">
            <v>0</v>
          </cell>
          <cell r="CD332" t="str">
            <v>TLYS40021</v>
          </cell>
          <cell r="CE332">
            <v>0</v>
          </cell>
          <cell r="CH332">
            <v>0</v>
          </cell>
          <cell r="CI332">
            <v>0</v>
          </cell>
          <cell r="CJ332">
            <v>100</v>
          </cell>
          <cell r="CK332">
            <v>0</v>
          </cell>
          <cell r="CM332" t="str">
            <v>TLYS40021</v>
          </cell>
          <cell r="CN332">
            <v>0</v>
          </cell>
          <cell r="CQ332">
            <v>0</v>
          </cell>
          <cell r="CR332">
            <v>0</v>
          </cell>
          <cell r="CS332">
            <v>100</v>
          </cell>
          <cell r="CT332">
            <v>0</v>
          </cell>
          <cell r="CV332" t="str">
            <v>TLYS40021</v>
          </cell>
          <cell r="CW332">
            <v>0</v>
          </cell>
          <cell r="CZ332">
            <v>0</v>
          </cell>
          <cell r="DA332">
            <v>0</v>
          </cell>
          <cell r="DB332">
            <v>100</v>
          </cell>
          <cell r="DC332">
            <v>0</v>
          </cell>
          <cell r="DE332" t="str">
            <v>TLYS40021</v>
          </cell>
          <cell r="DF332">
            <v>0</v>
          </cell>
          <cell r="DI332">
            <v>0</v>
          </cell>
          <cell r="DJ332">
            <v>0</v>
          </cell>
          <cell r="DK332">
            <v>100</v>
          </cell>
          <cell r="DL332">
            <v>0</v>
          </cell>
          <cell r="DN332" t="str">
            <v>TLYS40021</v>
          </cell>
          <cell r="DO332">
            <v>0</v>
          </cell>
          <cell r="DR332">
            <v>0</v>
          </cell>
          <cell r="DS332">
            <v>0</v>
          </cell>
          <cell r="DT332">
            <v>100</v>
          </cell>
          <cell r="DU332">
            <v>0</v>
          </cell>
          <cell r="DW332" t="str">
            <v>TLYS40021</v>
          </cell>
          <cell r="DX332">
            <v>0</v>
          </cell>
          <cell r="EA332">
            <v>0</v>
          </cell>
          <cell r="EB332">
            <v>0</v>
          </cell>
          <cell r="EC332">
            <v>100</v>
          </cell>
          <cell r="ED332">
            <v>0</v>
          </cell>
          <cell r="EF332" t="str">
            <v>TLYS40021</v>
          </cell>
          <cell r="EG332">
            <v>0</v>
          </cell>
          <cell r="EJ332">
            <v>0</v>
          </cell>
          <cell r="EK332">
            <v>0</v>
          </cell>
          <cell r="EL332">
            <v>100</v>
          </cell>
          <cell r="EM332">
            <v>0</v>
          </cell>
          <cell r="EO332" t="str">
            <v>TLYS40021</v>
          </cell>
          <cell r="EP332">
            <v>0</v>
          </cell>
          <cell r="ES332">
            <v>0</v>
          </cell>
          <cell r="ET332">
            <v>0</v>
          </cell>
          <cell r="EU332">
            <v>100</v>
          </cell>
          <cell r="EV332">
            <v>0</v>
          </cell>
          <cell r="EX332" t="str">
            <v>TLYS40021</v>
          </cell>
          <cell r="EY332">
            <v>0</v>
          </cell>
          <cell r="FB332">
            <v>0</v>
          </cell>
          <cell r="FC332">
            <v>0</v>
          </cell>
          <cell r="FD332">
            <v>100</v>
          </cell>
          <cell r="FE332">
            <v>0</v>
          </cell>
          <cell r="FG332" t="str">
            <v>TLYS40021</v>
          </cell>
          <cell r="FH332">
            <v>0</v>
          </cell>
          <cell r="FK332">
            <v>0</v>
          </cell>
          <cell r="FL332">
            <v>0</v>
          </cell>
          <cell r="FM332">
            <v>100</v>
          </cell>
          <cell r="FN332">
            <v>0</v>
          </cell>
          <cell r="FP332" t="str">
            <v>TLYS40021</v>
          </cell>
          <cell r="FQ332">
            <v>0</v>
          </cell>
          <cell r="FT332">
            <v>0</v>
          </cell>
          <cell r="FU332">
            <v>0</v>
          </cell>
          <cell r="FV332">
            <v>100</v>
          </cell>
          <cell r="FW332">
            <v>0</v>
          </cell>
          <cell r="FY332" t="str">
            <v>TLYS40021</v>
          </cell>
          <cell r="FZ332">
            <v>0</v>
          </cell>
          <cell r="GC332">
            <v>0</v>
          </cell>
          <cell r="GD332">
            <v>0</v>
          </cell>
          <cell r="GE332">
            <v>100</v>
          </cell>
          <cell r="GF332">
            <v>0</v>
          </cell>
          <cell r="GH332" t="str">
            <v>TLYS40021</v>
          </cell>
          <cell r="GI332">
            <v>0</v>
          </cell>
          <cell r="GL332">
            <v>0</v>
          </cell>
          <cell r="GM332">
            <v>0</v>
          </cell>
          <cell r="GN332">
            <v>100</v>
          </cell>
          <cell r="GO332">
            <v>0</v>
          </cell>
          <cell r="GQ332" t="str">
            <v>TLYS40021</v>
          </cell>
          <cell r="GR332">
            <v>0</v>
          </cell>
          <cell r="GU332">
            <v>0</v>
          </cell>
          <cell r="GV332">
            <v>0</v>
          </cell>
          <cell r="GW332">
            <v>100</v>
          </cell>
          <cell r="GX332">
            <v>0</v>
          </cell>
          <cell r="GZ332" t="str">
            <v>TLYS40021</v>
          </cell>
          <cell r="HA332">
            <v>0</v>
          </cell>
          <cell r="HD332">
            <v>0</v>
          </cell>
          <cell r="HE332">
            <v>0</v>
          </cell>
          <cell r="HF332">
            <v>100</v>
          </cell>
          <cell r="HG332">
            <v>0</v>
          </cell>
          <cell r="HI332" t="str">
            <v>TLYS40021</v>
          </cell>
          <cell r="HJ332">
            <v>0</v>
          </cell>
          <cell r="HM332">
            <v>0</v>
          </cell>
          <cell r="HN332">
            <v>0</v>
          </cell>
          <cell r="HO332">
            <v>100</v>
          </cell>
          <cell r="HP332">
            <v>0</v>
          </cell>
          <cell r="HR332" t="str">
            <v>TLYS40021</v>
          </cell>
          <cell r="HS332">
            <v>0</v>
          </cell>
          <cell r="HV332">
            <v>0</v>
          </cell>
          <cell r="HW332">
            <v>0</v>
          </cell>
          <cell r="HX332">
            <v>100</v>
          </cell>
          <cell r="HY332">
            <v>0</v>
          </cell>
          <cell r="IA332" t="str">
            <v>TLYS40021</v>
          </cell>
          <cell r="IB332">
            <v>0</v>
          </cell>
          <cell r="IE332">
            <v>0</v>
          </cell>
          <cell r="IF332">
            <v>0</v>
          </cell>
          <cell r="IG332">
            <v>100</v>
          </cell>
          <cell r="IH332">
            <v>0</v>
          </cell>
          <cell r="IJ332" t="str">
            <v>TLYS40021</v>
          </cell>
          <cell r="IK332">
            <v>0</v>
          </cell>
          <cell r="IN332">
            <v>0</v>
          </cell>
          <cell r="IO332">
            <v>0</v>
          </cell>
          <cell r="IP332">
            <v>100</v>
          </cell>
          <cell r="IQ332">
            <v>0</v>
          </cell>
        </row>
        <row r="333">
          <cell r="A333" t="str">
            <v>TLYS40022</v>
          </cell>
          <cell r="B333">
            <v>0</v>
          </cell>
          <cell r="E333">
            <v>0</v>
          </cell>
          <cell r="F333">
            <v>0</v>
          </cell>
          <cell r="G333">
            <v>100</v>
          </cell>
          <cell r="H333">
            <v>0</v>
          </cell>
          <cell r="J333" t="str">
            <v>TLYS40022</v>
          </cell>
          <cell r="K333">
            <v>0</v>
          </cell>
          <cell r="N333">
            <v>0</v>
          </cell>
          <cell r="O333">
            <v>0</v>
          </cell>
          <cell r="P333">
            <v>100</v>
          </cell>
          <cell r="Q333">
            <v>0</v>
          </cell>
          <cell r="S333" t="str">
            <v>TLYS40022</v>
          </cell>
          <cell r="T333">
            <v>0</v>
          </cell>
          <cell r="W333">
            <v>0</v>
          </cell>
          <cell r="X333">
            <v>0</v>
          </cell>
          <cell r="Y333">
            <v>100</v>
          </cell>
          <cell r="Z333">
            <v>0</v>
          </cell>
          <cell r="AB333" t="str">
            <v>TLYS40022</v>
          </cell>
          <cell r="AC333">
            <v>0</v>
          </cell>
          <cell r="AF333">
            <v>0</v>
          </cell>
          <cell r="AG333">
            <v>0</v>
          </cell>
          <cell r="AH333">
            <v>100</v>
          </cell>
          <cell r="AI333">
            <v>0</v>
          </cell>
          <cell r="AK333" t="str">
            <v>TLYS40022</v>
          </cell>
          <cell r="AL333">
            <v>0</v>
          </cell>
          <cell r="AO333">
            <v>0</v>
          </cell>
          <cell r="AP333">
            <v>0</v>
          </cell>
          <cell r="AQ333">
            <v>100</v>
          </cell>
          <cell r="AR333">
            <v>0</v>
          </cell>
          <cell r="AT333" t="str">
            <v>TLYS40022</v>
          </cell>
          <cell r="AU333">
            <v>0</v>
          </cell>
          <cell r="AX333">
            <v>0</v>
          </cell>
          <cell r="AY333">
            <v>0</v>
          </cell>
          <cell r="AZ333">
            <v>100</v>
          </cell>
          <cell r="BA333">
            <v>0</v>
          </cell>
          <cell r="BC333" t="str">
            <v>TLYS40022</v>
          </cell>
          <cell r="BD333">
            <v>0</v>
          </cell>
          <cell r="BG333">
            <v>0</v>
          </cell>
          <cell r="BH333">
            <v>0</v>
          </cell>
          <cell r="BI333">
            <v>100</v>
          </cell>
          <cell r="BJ333">
            <v>0</v>
          </cell>
          <cell r="BL333" t="str">
            <v>TLYS40022</v>
          </cell>
          <cell r="BM333">
            <v>0</v>
          </cell>
          <cell r="BP333">
            <v>0</v>
          </cell>
          <cell r="BQ333">
            <v>0</v>
          </cell>
          <cell r="BR333">
            <v>100</v>
          </cell>
          <cell r="BS333">
            <v>0</v>
          </cell>
          <cell r="BU333" t="str">
            <v>TLYS40022</v>
          </cell>
          <cell r="BV333">
            <v>0</v>
          </cell>
          <cell r="BY333">
            <v>0</v>
          </cell>
          <cell r="BZ333">
            <v>0</v>
          </cell>
          <cell r="CA333">
            <v>100</v>
          </cell>
          <cell r="CB333">
            <v>0</v>
          </cell>
          <cell r="CD333" t="str">
            <v>TLYS40022</v>
          </cell>
          <cell r="CE333">
            <v>0</v>
          </cell>
          <cell r="CH333">
            <v>0</v>
          </cell>
          <cell r="CI333">
            <v>0</v>
          </cell>
          <cell r="CJ333">
            <v>100</v>
          </cell>
          <cell r="CK333">
            <v>0</v>
          </cell>
          <cell r="CM333" t="str">
            <v>TLYS40022</v>
          </cell>
          <cell r="CN333">
            <v>0</v>
          </cell>
          <cell r="CQ333">
            <v>0</v>
          </cell>
          <cell r="CR333">
            <v>0</v>
          </cell>
          <cell r="CS333">
            <v>100</v>
          </cell>
          <cell r="CT333">
            <v>0</v>
          </cell>
          <cell r="CV333" t="str">
            <v>TLYS40022</v>
          </cell>
          <cell r="CW333">
            <v>0</v>
          </cell>
          <cell r="CZ333">
            <v>0</v>
          </cell>
          <cell r="DA333">
            <v>0</v>
          </cell>
          <cell r="DB333">
            <v>100</v>
          </cell>
          <cell r="DC333">
            <v>0</v>
          </cell>
          <cell r="DE333" t="str">
            <v>TLYS40022</v>
          </cell>
          <cell r="DF333">
            <v>0</v>
          </cell>
          <cell r="DI333">
            <v>0</v>
          </cell>
          <cell r="DJ333">
            <v>0</v>
          </cell>
          <cell r="DK333">
            <v>100</v>
          </cell>
          <cell r="DL333">
            <v>0</v>
          </cell>
          <cell r="DN333" t="str">
            <v>TLYS40022</v>
          </cell>
          <cell r="DO333">
            <v>0</v>
          </cell>
          <cell r="DR333">
            <v>0</v>
          </cell>
          <cell r="DS333">
            <v>0</v>
          </cell>
          <cell r="DT333">
            <v>100</v>
          </cell>
          <cell r="DU333">
            <v>0</v>
          </cell>
          <cell r="DW333" t="str">
            <v>TLYS40022</v>
          </cell>
          <cell r="DX333">
            <v>0</v>
          </cell>
          <cell r="EA333">
            <v>0</v>
          </cell>
          <cell r="EB333">
            <v>0</v>
          </cell>
          <cell r="EC333">
            <v>100</v>
          </cell>
          <cell r="ED333">
            <v>0</v>
          </cell>
          <cell r="EF333" t="str">
            <v>TLYS40022</v>
          </cell>
          <cell r="EG333">
            <v>0</v>
          </cell>
          <cell r="EJ333">
            <v>0</v>
          </cell>
          <cell r="EK333">
            <v>0</v>
          </cell>
          <cell r="EL333">
            <v>100</v>
          </cell>
          <cell r="EM333">
            <v>0</v>
          </cell>
          <cell r="EO333" t="str">
            <v>TLYS40022</v>
          </cell>
          <cell r="EP333">
            <v>0</v>
          </cell>
          <cell r="ES333">
            <v>0</v>
          </cell>
          <cell r="ET333">
            <v>0</v>
          </cell>
          <cell r="EU333">
            <v>100</v>
          </cell>
          <cell r="EV333">
            <v>0</v>
          </cell>
          <cell r="EX333" t="str">
            <v>TLYS40022</v>
          </cell>
          <cell r="EY333">
            <v>0</v>
          </cell>
          <cell r="FB333">
            <v>0</v>
          </cell>
          <cell r="FC333">
            <v>0</v>
          </cell>
          <cell r="FD333">
            <v>100</v>
          </cell>
          <cell r="FE333">
            <v>0</v>
          </cell>
          <cell r="FG333" t="str">
            <v>TLYS40022</v>
          </cell>
          <cell r="FH333">
            <v>0</v>
          </cell>
          <cell r="FK333">
            <v>0</v>
          </cell>
          <cell r="FL333">
            <v>0</v>
          </cell>
          <cell r="FM333">
            <v>100</v>
          </cell>
          <cell r="FN333">
            <v>0</v>
          </cell>
          <cell r="FP333" t="str">
            <v>TLYS40022</v>
          </cell>
          <cell r="FQ333">
            <v>0</v>
          </cell>
          <cell r="FT333">
            <v>0</v>
          </cell>
          <cell r="FU333">
            <v>0</v>
          </cell>
          <cell r="FV333">
            <v>100</v>
          </cell>
          <cell r="FW333">
            <v>0</v>
          </cell>
          <cell r="FY333" t="str">
            <v>TLYS40022</v>
          </cell>
          <cell r="FZ333">
            <v>0</v>
          </cell>
          <cell r="GC333">
            <v>0</v>
          </cell>
          <cell r="GD333">
            <v>0</v>
          </cell>
          <cell r="GE333">
            <v>100</v>
          </cell>
          <cell r="GF333">
            <v>0</v>
          </cell>
          <cell r="GH333" t="str">
            <v>TLYS40022</v>
          </cell>
          <cell r="GI333">
            <v>0</v>
          </cell>
          <cell r="GL333">
            <v>0</v>
          </cell>
          <cell r="GM333">
            <v>0</v>
          </cell>
          <cell r="GN333">
            <v>100</v>
          </cell>
          <cell r="GO333">
            <v>0</v>
          </cell>
          <cell r="GQ333" t="str">
            <v>TLYS40022</v>
          </cell>
          <cell r="GR333">
            <v>0</v>
          </cell>
          <cell r="GU333">
            <v>0</v>
          </cell>
          <cell r="GV333">
            <v>0</v>
          </cell>
          <cell r="GW333">
            <v>100</v>
          </cell>
          <cell r="GX333">
            <v>0</v>
          </cell>
          <cell r="GZ333" t="str">
            <v>TLYS40022</v>
          </cell>
          <cell r="HA333">
            <v>0</v>
          </cell>
          <cell r="HD333">
            <v>0</v>
          </cell>
          <cell r="HE333">
            <v>0</v>
          </cell>
          <cell r="HF333">
            <v>100</v>
          </cell>
          <cell r="HG333">
            <v>0</v>
          </cell>
          <cell r="HI333" t="str">
            <v>TLYS40022</v>
          </cell>
          <cell r="HJ333">
            <v>0</v>
          </cell>
          <cell r="HM333">
            <v>0</v>
          </cell>
          <cell r="HN333">
            <v>0</v>
          </cell>
          <cell r="HO333">
            <v>100</v>
          </cell>
          <cell r="HP333">
            <v>0</v>
          </cell>
          <cell r="HR333" t="str">
            <v>TLYS40022</v>
          </cell>
          <cell r="HS333">
            <v>0</v>
          </cell>
          <cell r="HV333">
            <v>0</v>
          </cell>
          <cell r="HW333">
            <v>0</v>
          </cell>
          <cell r="HX333">
            <v>100</v>
          </cell>
          <cell r="HY333">
            <v>0</v>
          </cell>
          <cell r="IA333" t="str">
            <v>TLYS40022</v>
          </cell>
          <cell r="IB333">
            <v>0</v>
          </cell>
          <cell r="IE333">
            <v>0</v>
          </cell>
          <cell r="IF333">
            <v>0</v>
          </cell>
          <cell r="IG333">
            <v>100</v>
          </cell>
          <cell r="IH333">
            <v>0</v>
          </cell>
          <cell r="IJ333" t="str">
            <v>TLYS40022</v>
          </cell>
          <cell r="IK333">
            <v>0</v>
          </cell>
          <cell r="IN333">
            <v>0</v>
          </cell>
          <cell r="IO333">
            <v>0</v>
          </cell>
          <cell r="IP333">
            <v>100</v>
          </cell>
          <cell r="IQ333">
            <v>0</v>
          </cell>
        </row>
        <row r="334">
          <cell r="A334" t="str">
            <v>TLYS40023</v>
          </cell>
          <cell r="B334">
            <v>0</v>
          </cell>
          <cell r="E334">
            <v>0</v>
          </cell>
          <cell r="F334">
            <v>0</v>
          </cell>
          <cell r="G334">
            <v>100</v>
          </cell>
          <cell r="H334">
            <v>0</v>
          </cell>
          <cell r="J334" t="str">
            <v>TLYS40023</v>
          </cell>
          <cell r="K334">
            <v>0</v>
          </cell>
          <cell r="N334">
            <v>0</v>
          </cell>
          <cell r="O334">
            <v>0</v>
          </cell>
          <cell r="P334">
            <v>100</v>
          </cell>
          <cell r="Q334">
            <v>0</v>
          </cell>
          <cell r="S334" t="str">
            <v>TLYS40023</v>
          </cell>
          <cell r="T334">
            <v>0</v>
          </cell>
          <cell r="W334">
            <v>0</v>
          </cell>
          <cell r="X334">
            <v>0</v>
          </cell>
          <cell r="Y334">
            <v>100</v>
          </cell>
          <cell r="Z334">
            <v>0</v>
          </cell>
          <cell r="AB334" t="str">
            <v>TLYS40023</v>
          </cell>
          <cell r="AC334">
            <v>0</v>
          </cell>
          <cell r="AF334">
            <v>0</v>
          </cell>
          <cell r="AG334">
            <v>0</v>
          </cell>
          <cell r="AH334">
            <v>100</v>
          </cell>
          <cell r="AI334">
            <v>0</v>
          </cell>
          <cell r="AK334" t="str">
            <v>TLYS40023</v>
          </cell>
          <cell r="AL334">
            <v>0</v>
          </cell>
          <cell r="AO334">
            <v>0</v>
          </cell>
          <cell r="AP334">
            <v>0</v>
          </cell>
          <cell r="AQ334">
            <v>100</v>
          </cell>
          <cell r="AR334">
            <v>0</v>
          </cell>
          <cell r="AT334" t="str">
            <v>TLYS40023</v>
          </cell>
          <cell r="AU334">
            <v>0</v>
          </cell>
          <cell r="AX334">
            <v>0</v>
          </cell>
          <cell r="AY334">
            <v>0</v>
          </cell>
          <cell r="AZ334">
            <v>100</v>
          </cell>
          <cell r="BA334">
            <v>0</v>
          </cell>
          <cell r="BC334" t="str">
            <v>TLYS40023</v>
          </cell>
          <cell r="BD334">
            <v>0</v>
          </cell>
          <cell r="BG334">
            <v>0</v>
          </cell>
          <cell r="BH334">
            <v>0</v>
          </cell>
          <cell r="BI334">
            <v>100</v>
          </cell>
          <cell r="BJ334">
            <v>0</v>
          </cell>
          <cell r="BL334" t="str">
            <v>TLYS40023</v>
          </cell>
          <cell r="BM334">
            <v>0</v>
          </cell>
          <cell r="BP334">
            <v>0</v>
          </cell>
          <cell r="BQ334">
            <v>0</v>
          </cell>
          <cell r="BR334">
            <v>100</v>
          </cell>
          <cell r="BS334">
            <v>0</v>
          </cell>
          <cell r="BU334" t="str">
            <v>TLYS40023</v>
          </cell>
          <cell r="BV334">
            <v>0</v>
          </cell>
          <cell r="BY334">
            <v>0</v>
          </cell>
          <cell r="BZ334">
            <v>0</v>
          </cell>
          <cell r="CA334">
            <v>100</v>
          </cell>
          <cell r="CB334">
            <v>0</v>
          </cell>
          <cell r="CD334" t="str">
            <v>TLYS40023</v>
          </cell>
          <cell r="CE334">
            <v>0</v>
          </cell>
          <cell r="CH334">
            <v>0</v>
          </cell>
          <cell r="CI334">
            <v>0</v>
          </cell>
          <cell r="CJ334">
            <v>100</v>
          </cell>
          <cell r="CK334">
            <v>0</v>
          </cell>
          <cell r="CM334" t="str">
            <v>TLYS40023</v>
          </cell>
          <cell r="CN334">
            <v>0</v>
          </cell>
          <cell r="CQ334">
            <v>0</v>
          </cell>
          <cell r="CR334">
            <v>0</v>
          </cell>
          <cell r="CS334">
            <v>100</v>
          </cell>
          <cell r="CT334">
            <v>0</v>
          </cell>
          <cell r="CV334" t="str">
            <v>TLYS40023</v>
          </cell>
          <cell r="CW334">
            <v>0</v>
          </cell>
          <cell r="CZ334">
            <v>0</v>
          </cell>
          <cell r="DA334">
            <v>0</v>
          </cell>
          <cell r="DB334">
            <v>100</v>
          </cell>
          <cell r="DC334">
            <v>0</v>
          </cell>
          <cell r="DE334" t="str">
            <v>TLYS40023</v>
          </cell>
          <cell r="DF334">
            <v>0</v>
          </cell>
          <cell r="DI334">
            <v>0</v>
          </cell>
          <cell r="DJ334">
            <v>0</v>
          </cell>
          <cell r="DK334">
            <v>100</v>
          </cell>
          <cell r="DL334">
            <v>0</v>
          </cell>
          <cell r="DN334" t="str">
            <v>TLYS40023</v>
          </cell>
          <cell r="DO334">
            <v>0</v>
          </cell>
          <cell r="DR334">
            <v>0</v>
          </cell>
          <cell r="DS334">
            <v>0</v>
          </cell>
          <cell r="DT334">
            <v>100</v>
          </cell>
          <cell r="DU334">
            <v>0</v>
          </cell>
          <cell r="DW334" t="str">
            <v>TLYS40023</v>
          </cell>
          <cell r="DX334">
            <v>0</v>
          </cell>
          <cell r="EA334">
            <v>0</v>
          </cell>
          <cell r="EB334">
            <v>0</v>
          </cell>
          <cell r="EC334">
            <v>100</v>
          </cell>
          <cell r="ED334">
            <v>0</v>
          </cell>
          <cell r="EF334" t="str">
            <v>TLYS40023</v>
          </cell>
          <cell r="EG334">
            <v>0</v>
          </cell>
          <cell r="EJ334">
            <v>0</v>
          </cell>
          <cell r="EK334">
            <v>0</v>
          </cell>
          <cell r="EL334">
            <v>100</v>
          </cell>
          <cell r="EM334">
            <v>0</v>
          </cell>
          <cell r="EO334" t="str">
            <v>TLYS40023</v>
          </cell>
          <cell r="EP334">
            <v>0</v>
          </cell>
          <cell r="ES334">
            <v>0</v>
          </cell>
          <cell r="ET334">
            <v>0</v>
          </cell>
          <cell r="EU334">
            <v>100</v>
          </cell>
          <cell r="EV334">
            <v>0</v>
          </cell>
          <cell r="EX334" t="str">
            <v>TLYS40023</v>
          </cell>
          <cell r="EY334">
            <v>0</v>
          </cell>
          <cell r="FB334">
            <v>0</v>
          </cell>
          <cell r="FC334">
            <v>0</v>
          </cell>
          <cell r="FD334">
            <v>100</v>
          </cell>
          <cell r="FE334">
            <v>0</v>
          </cell>
          <cell r="FG334" t="str">
            <v>TLYS40023</v>
          </cell>
          <cell r="FH334">
            <v>0</v>
          </cell>
          <cell r="FK334">
            <v>0</v>
          </cell>
          <cell r="FL334">
            <v>0</v>
          </cell>
          <cell r="FM334">
            <v>100</v>
          </cell>
          <cell r="FN334">
            <v>0</v>
          </cell>
          <cell r="FP334" t="str">
            <v>TLYS40023</v>
          </cell>
          <cell r="FQ334">
            <v>0</v>
          </cell>
          <cell r="FT334">
            <v>0</v>
          </cell>
          <cell r="FU334">
            <v>0</v>
          </cell>
          <cell r="FV334">
            <v>100</v>
          </cell>
          <cell r="FW334">
            <v>0</v>
          </cell>
          <cell r="FY334" t="str">
            <v>TLYS40023</v>
          </cell>
          <cell r="FZ334">
            <v>0</v>
          </cell>
          <cell r="GC334">
            <v>0</v>
          </cell>
          <cell r="GD334">
            <v>0</v>
          </cell>
          <cell r="GE334">
            <v>100</v>
          </cell>
          <cell r="GF334">
            <v>0</v>
          </cell>
          <cell r="GH334" t="str">
            <v>TLYS40023</v>
          </cell>
          <cell r="GI334">
            <v>0</v>
          </cell>
          <cell r="GL334">
            <v>0</v>
          </cell>
          <cell r="GM334">
            <v>0</v>
          </cell>
          <cell r="GN334">
            <v>100</v>
          </cell>
          <cell r="GO334">
            <v>0</v>
          </cell>
          <cell r="GQ334" t="str">
            <v>TLYS40023</v>
          </cell>
          <cell r="GR334">
            <v>0</v>
          </cell>
          <cell r="GU334">
            <v>0</v>
          </cell>
          <cell r="GV334">
            <v>0</v>
          </cell>
          <cell r="GW334">
            <v>100</v>
          </cell>
          <cell r="GX334">
            <v>0</v>
          </cell>
          <cell r="GZ334" t="str">
            <v>TLYS40023</v>
          </cell>
          <cell r="HA334">
            <v>0</v>
          </cell>
          <cell r="HD334">
            <v>0</v>
          </cell>
          <cell r="HE334">
            <v>0</v>
          </cell>
          <cell r="HF334">
            <v>100</v>
          </cell>
          <cell r="HG334">
            <v>0</v>
          </cell>
          <cell r="HI334" t="str">
            <v>TLYS40023</v>
          </cell>
          <cell r="HJ334">
            <v>0</v>
          </cell>
          <cell r="HM334">
            <v>0</v>
          </cell>
          <cell r="HN334">
            <v>0</v>
          </cell>
          <cell r="HO334">
            <v>100</v>
          </cell>
          <cell r="HP334">
            <v>0</v>
          </cell>
          <cell r="HR334" t="str">
            <v>TLYS40023</v>
          </cell>
          <cell r="HS334">
            <v>0</v>
          </cell>
          <cell r="HV334">
            <v>0</v>
          </cell>
          <cell r="HW334">
            <v>0</v>
          </cell>
          <cell r="HX334">
            <v>100</v>
          </cell>
          <cell r="HY334">
            <v>0</v>
          </cell>
          <cell r="IA334" t="str">
            <v>TLYS40023</v>
          </cell>
          <cell r="IB334">
            <v>0</v>
          </cell>
          <cell r="IE334">
            <v>0</v>
          </cell>
          <cell r="IF334">
            <v>0</v>
          </cell>
          <cell r="IG334">
            <v>100</v>
          </cell>
          <cell r="IH334">
            <v>0</v>
          </cell>
          <cell r="IJ334" t="str">
            <v>TLYS40023</v>
          </cell>
          <cell r="IK334">
            <v>0</v>
          </cell>
          <cell r="IN334">
            <v>0</v>
          </cell>
          <cell r="IO334">
            <v>0</v>
          </cell>
          <cell r="IP334">
            <v>100</v>
          </cell>
          <cell r="IQ334">
            <v>0</v>
          </cell>
        </row>
        <row r="335">
          <cell r="A335" t="str">
            <v>TLYS40044</v>
          </cell>
          <cell r="B335">
            <v>0</v>
          </cell>
          <cell r="E335">
            <v>0</v>
          </cell>
          <cell r="F335">
            <v>0</v>
          </cell>
          <cell r="G335">
            <v>100</v>
          </cell>
          <cell r="H335">
            <v>0</v>
          </cell>
          <cell r="J335" t="str">
            <v>TLYS40044</v>
          </cell>
          <cell r="K335">
            <v>0</v>
          </cell>
          <cell r="N335">
            <v>0</v>
          </cell>
          <cell r="O335">
            <v>0</v>
          </cell>
          <cell r="P335">
            <v>100</v>
          </cell>
          <cell r="Q335">
            <v>0</v>
          </cell>
          <cell r="S335" t="str">
            <v>TLYS40044</v>
          </cell>
          <cell r="T335">
            <v>0</v>
          </cell>
          <cell r="W335">
            <v>0</v>
          </cell>
          <cell r="X335">
            <v>0</v>
          </cell>
          <cell r="Y335">
            <v>100</v>
          </cell>
          <cell r="Z335">
            <v>0</v>
          </cell>
          <cell r="AB335" t="str">
            <v>TLYS40044</v>
          </cell>
          <cell r="AC335">
            <v>0</v>
          </cell>
          <cell r="AF335">
            <v>0</v>
          </cell>
          <cell r="AG335">
            <v>0</v>
          </cell>
          <cell r="AH335">
            <v>100</v>
          </cell>
          <cell r="AI335">
            <v>0</v>
          </cell>
          <cell r="AK335" t="str">
            <v>TLYS40044</v>
          </cell>
          <cell r="AL335">
            <v>0</v>
          </cell>
          <cell r="AO335">
            <v>0</v>
          </cell>
          <cell r="AP335">
            <v>0</v>
          </cell>
          <cell r="AQ335">
            <v>100</v>
          </cell>
          <cell r="AR335">
            <v>0</v>
          </cell>
          <cell r="AT335" t="str">
            <v>TLYS40044</v>
          </cell>
          <cell r="AU335">
            <v>0</v>
          </cell>
          <cell r="AX335">
            <v>0</v>
          </cell>
          <cell r="AY335">
            <v>0</v>
          </cell>
          <cell r="AZ335">
            <v>100</v>
          </cell>
          <cell r="BA335">
            <v>0</v>
          </cell>
          <cell r="BC335" t="str">
            <v>TLYS40044</v>
          </cell>
          <cell r="BD335">
            <v>0</v>
          </cell>
          <cell r="BG335">
            <v>0</v>
          </cell>
          <cell r="BH335">
            <v>0</v>
          </cell>
          <cell r="BI335">
            <v>100</v>
          </cell>
          <cell r="BJ335">
            <v>0</v>
          </cell>
          <cell r="BL335" t="str">
            <v>TLYS40044</v>
          </cell>
          <cell r="BM335">
            <v>0</v>
          </cell>
          <cell r="BP335">
            <v>0</v>
          </cell>
          <cell r="BQ335">
            <v>0</v>
          </cell>
          <cell r="BR335">
            <v>100</v>
          </cell>
          <cell r="BS335">
            <v>0</v>
          </cell>
          <cell r="BU335" t="str">
            <v>TLYS40044</v>
          </cell>
          <cell r="BV335">
            <v>0</v>
          </cell>
          <cell r="BY335">
            <v>0</v>
          </cell>
          <cell r="BZ335">
            <v>0</v>
          </cell>
          <cell r="CA335">
            <v>100</v>
          </cell>
          <cell r="CB335">
            <v>0</v>
          </cell>
          <cell r="CD335" t="str">
            <v>TLYS40044</v>
          </cell>
          <cell r="CE335">
            <v>0</v>
          </cell>
          <cell r="CH335">
            <v>0</v>
          </cell>
          <cell r="CI335">
            <v>0</v>
          </cell>
          <cell r="CJ335">
            <v>100</v>
          </cell>
          <cell r="CK335">
            <v>0</v>
          </cell>
          <cell r="CM335" t="str">
            <v>TLYS40044</v>
          </cell>
          <cell r="CN335">
            <v>0</v>
          </cell>
          <cell r="CQ335">
            <v>0</v>
          </cell>
          <cell r="CR335">
            <v>0</v>
          </cell>
          <cell r="CS335">
            <v>100</v>
          </cell>
          <cell r="CT335">
            <v>0</v>
          </cell>
          <cell r="CV335" t="str">
            <v>TLYS40044</v>
          </cell>
          <cell r="CW335">
            <v>0</v>
          </cell>
          <cell r="CZ335">
            <v>0</v>
          </cell>
          <cell r="DA335">
            <v>0</v>
          </cell>
          <cell r="DB335">
            <v>100</v>
          </cell>
          <cell r="DC335">
            <v>0</v>
          </cell>
          <cell r="DE335" t="str">
            <v>TLYS40044</v>
          </cell>
          <cell r="DF335">
            <v>0</v>
          </cell>
          <cell r="DI335">
            <v>0</v>
          </cell>
          <cell r="DJ335">
            <v>0</v>
          </cell>
          <cell r="DK335">
            <v>100</v>
          </cell>
          <cell r="DL335">
            <v>0</v>
          </cell>
          <cell r="DN335" t="str">
            <v>TLYS40044</v>
          </cell>
          <cell r="DO335">
            <v>0</v>
          </cell>
          <cell r="DR335">
            <v>0</v>
          </cell>
          <cell r="DS335">
            <v>0</v>
          </cell>
          <cell r="DT335">
            <v>100</v>
          </cell>
          <cell r="DU335">
            <v>0</v>
          </cell>
          <cell r="DW335" t="str">
            <v>TLYS40044</v>
          </cell>
          <cell r="DX335">
            <v>0</v>
          </cell>
          <cell r="EA335">
            <v>0</v>
          </cell>
          <cell r="EB335">
            <v>0</v>
          </cell>
          <cell r="EC335">
            <v>100</v>
          </cell>
          <cell r="ED335">
            <v>0</v>
          </cell>
          <cell r="EF335" t="str">
            <v>TLYS40044</v>
          </cell>
          <cell r="EG335">
            <v>0</v>
          </cell>
          <cell r="EJ335">
            <v>0</v>
          </cell>
          <cell r="EK335">
            <v>0</v>
          </cell>
          <cell r="EL335">
            <v>100</v>
          </cell>
          <cell r="EM335">
            <v>0</v>
          </cell>
          <cell r="EO335" t="str">
            <v>TLYS40044</v>
          </cell>
          <cell r="EP335">
            <v>0</v>
          </cell>
          <cell r="ES335">
            <v>0</v>
          </cell>
          <cell r="ET335">
            <v>0</v>
          </cell>
          <cell r="EU335">
            <v>100</v>
          </cell>
          <cell r="EV335">
            <v>0</v>
          </cell>
          <cell r="EX335" t="str">
            <v>TLYS40044</v>
          </cell>
          <cell r="EY335">
            <v>0</v>
          </cell>
          <cell r="FB335">
            <v>0</v>
          </cell>
          <cell r="FC335">
            <v>0</v>
          </cell>
          <cell r="FD335">
            <v>100</v>
          </cell>
          <cell r="FE335">
            <v>0</v>
          </cell>
          <cell r="FG335" t="str">
            <v>TLYS40044</v>
          </cell>
          <cell r="FH335">
            <v>0</v>
          </cell>
          <cell r="FK335">
            <v>0</v>
          </cell>
          <cell r="FL335">
            <v>0</v>
          </cell>
          <cell r="FM335">
            <v>100</v>
          </cell>
          <cell r="FN335">
            <v>0</v>
          </cell>
          <cell r="FP335" t="str">
            <v>TLYS40044</v>
          </cell>
          <cell r="FQ335">
            <v>0</v>
          </cell>
          <cell r="FT335">
            <v>0</v>
          </cell>
          <cell r="FU335">
            <v>0</v>
          </cell>
          <cell r="FV335">
            <v>100</v>
          </cell>
          <cell r="FW335">
            <v>0</v>
          </cell>
          <cell r="FY335" t="str">
            <v>TLYS40044</v>
          </cell>
          <cell r="FZ335">
            <v>0</v>
          </cell>
          <cell r="GC335">
            <v>0</v>
          </cell>
          <cell r="GD335">
            <v>0</v>
          </cell>
          <cell r="GE335">
            <v>100</v>
          </cell>
          <cell r="GF335">
            <v>0</v>
          </cell>
          <cell r="GH335" t="str">
            <v>TLYS40044</v>
          </cell>
          <cell r="GI335">
            <v>0</v>
          </cell>
          <cell r="GL335">
            <v>0</v>
          </cell>
          <cell r="GM335">
            <v>0</v>
          </cell>
          <cell r="GN335">
            <v>100</v>
          </cell>
          <cell r="GO335">
            <v>0</v>
          </cell>
          <cell r="GQ335" t="str">
            <v>TLYS40044</v>
          </cell>
          <cell r="GR335">
            <v>0</v>
          </cell>
          <cell r="GU335">
            <v>0</v>
          </cell>
          <cell r="GV335">
            <v>0</v>
          </cell>
          <cell r="GW335">
            <v>100</v>
          </cell>
          <cell r="GX335">
            <v>0</v>
          </cell>
          <cell r="GZ335" t="str">
            <v>TLYS40044</v>
          </cell>
          <cell r="HA335">
            <v>0</v>
          </cell>
          <cell r="HD335">
            <v>0</v>
          </cell>
          <cell r="HE335">
            <v>0</v>
          </cell>
          <cell r="HF335">
            <v>100</v>
          </cell>
          <cell r="HG335">
            <v>0</v>
          </cell>
          <cell r="HI335" t="str">
            <v>TLYS40044</v>
          </cell>
          <cell r="HJ335">
            <v>0</v>
          </cell>
          <cell r="HM335">
            <v>0</v>
          </cell>
          <cell r="HN335">
            <v>0</v>
          </cell>
          <cell r="HO335">
            <v>100</v>
          </cell>
          <cell r="HP335">
            <v>0</v>
          </cell>
          <cell r="HR335" t="str">
            <v>TLYS40044</v>
          </cell>
          <cell r="HS335">
            <v>0</v>
          </cell>
          <cell r="HV335">
            <v>0</v>
          </cell>
          <cell r="HW335">
            <v>0</v>
          </cell>
          <cell r="HX335">
            <v>100</v>
          </cell>
          <cell r="HY335">
            <v>0</v>
          </cell>
          <cell r="IA335" t="str">
            <v>TLYS40044</v>
          </cell>
          <cell r="IB335">
            <v>0</v>
          </cell>
          <cell r="IE335">
            <v>0</v>
          </cell>
          <cell r="IF335">
            <v>0</v>
          </cell>
          <cell r="IG335">
            <v>100</v>
          </cell>
          <cell r="IH335">
            <v>0</v>
          </cell>
          <cell r="IJ335" t="str">
            <v>TLYS40044</v>
          </cell>
          <cell r="IK335">
            <v>0</v>
          </cell>
          <cell r="IN335">
            <v>0</v>
          </cell>
          <cell r="IO335">
            <v>0</v>
          </cell>
          <cell r="IP335">
            <v>100</v>
          </cell>
          <cell r="IQ335">
            <v>0</v>
          </cell>
        </row>
        <row r="336">
          <cell r="A336" t="str">
            <v>TLYS40045</v>
          </cell>
          <cell r="B336">
            <v>0</v>
          </cell>
          <cell r="E336">
            <v>0</v>
          </cell>
          <cell r="F336">
            <v>0</v>
          </cell>
          <cell r="G336">
            <v>100</v>
          </cell>
          <cell r="H336">
            <v>0</v>
          </cell>
          <cell r="J336" t="str">
            <v>TLYS40045</v>
          </cell>
          <cell r="K336">
            <v>0</v>
          </cell>
          <cell r="N336">
            <v>0</v>
          </cell>
          <cell r="O336">
            <v>0</v>
          </cell>
          <cell r="P336">
            <v>100</v>
          </cell>
          <cell r="Q336">
            <v>0</v>
          </cell>
          <cell r="S336" t="str">
            <v>TLYS40045</v>
          </cell>
          <cell r="T336">
            <v>0</v>
          </cell>
          <cell r="W336">
            <v>0</v>
          </cell>
          <cell r="X336">
            <v>0</v>
          </cell>
          <cell r="Y336">
            <v>100</v>
          </cell>
          <cell r="Z336">
            <v>0</v>
          </cell>
          <cell r="AB336" t="str">
            <v>TLYS40045</v>
          </cell>
          <cell r="AC336">
            <v>0</v>
          </cell>
          <cell r="AF336">
            <v>0</v>
          </cell>
          <cell r="AG336">
            <v>0</v>
          </cell>
          <cell r="AH336">
            <v>100</v>
          </cell>
          <cell r="AI336">
            <v>0</v>
          </cell>
          <cell r="AK336" t="str">
            <v>TLYS40045</v>
          </cell>
          <cell r="AL336">
            <v>0</v>
          </cell>
          <cell r="AO336">
            <v>0</v>
          </cell>
          <cell r="AP336">
            <v>0</v>
          </cell>
          <cell r="AQ336">
            <v>100</v>
          </cell>
          <cell r="AR336">
            <v>0</v>
          </cell>
          <cell r="AT336" t="str">
            <v>TLYS40045</v>
          </cell>
          <cell r="AU336">
            <v>0</v>
          </cell>
          <cell r="AX336">
            <v>0</v>
          </cell>
          <cell r="AY336">
            <v>0</v>
          </cell>
          <cell r="AZ336">
            <v>100</v>
          </cell>
          <cell r="BA336">
            <v>0</v>
          </cell>
          <cell r="BC336" t="str">
            <v>TLYS40045</v>
          </cell>
          <cell r="BD336">
            <v>0</v>
          </cell>
          <cell r="BG336">
            <v>0</v>
          </cell>
          <cell r="BH336">
            <v>0</v>
          </cell>
          <cell r="BI336">
            <v>100</v>
          </cell>
          <cell r="BJ336">
            <v>0</v>
          </cell>
          <cell r="BL336" t="str">
            <v>TLYS40045</v>
          </cell>
          <cell r="BM336">
            <v>0</v>
          </cell>
          <cell r="BP336">
            <v>0</v>
          </cell>
          <cell r="BQ336">
            <v>0</v>
          </cell>
          <cell r="BR336">
            <v>100</v>
          </cell>
          <cell r="BS336">
            <v>0</v>
          </cell>
          <cell r="BU336" t="str">
            <v>TLYS40045</v>
          </cell>
          <cell r="BV336">
            <v>0</v>
          </cell>
          <cell r="BY336">
            <v>0</v>
          </cell>
          <cell r="BZ336">
            <v>0</v>
          </cell>
          <cell r="CA336">
            <v>100</v>
          </cell>
          <cell r="CB336">
            <v>0</v>
          </cell>
          <cell r="CD336" t="str">
            <v>TLYS40045</v>
          </cell>
          <cell r="CE336">
            <v>0</v>
          </cell>
          <cell r="CH336">
            <v>0</v>
          </cell>
          <cell r="CI336">
            <v>0</v>
          </cell>
          <cell r="CJ336">
            <v>100</v>
          </cell>
          <cell r="CK336">
            <v>0</v>
          </cell>
          <cell r="CM336" t="str">
            <v>TLYS40045</v>
          </cell>
          <cell r="CN336">
            <v>0</v>
          </cell>
          <cell r="CQ336">
            <v>0</v>
          </cell>
          <cell r="CR336">
            <v>0</v>
          </cell>
          <cell r="CS336">
            <v>100</v>
          </cell>
          <cell r="CT336">
            <v>0</v>
          </cell>
          <cell r="CV336" t="str">
            <v>TLYS40045</v>
          </cell>
          <cell r="CW336">
            <v>0</v>
          </cell>
          <cell r="CZ336">
            <v>0</v>
          </cell>
          <cell r="DA336">
            <v>0</v>
          </cell>
          <cell r="DB336">
            <v>100</v>
          </cell>
          <cell r="DC336">
            <v>0</v>
          </cell>
          <cell r="DE336" t="str">
            <v>TLYS40045</v>
          </cell>
          <cell r="DF336">
            <v>0</v>
          </cell>
          <cell r="DI336">
            <v>0</v>
          </cell>
          <cell r="DJ336">
            <v>0</v>
          </cell>
          <cell r="DK336">
            <v>100</v>
          </cell>
          <cell r="DL336">
            <v>0</v>
          </cell>
          <cell r="DN336" t="str">
            <v>TLYS40045</v>
          </cell>
          <cell r="DO336">
            <v>0</v>
          </cell>
          <cell r="DR336">
            <v>0</v>
          </cell>
          <cell r="DS336">
            <v>0</v>
          </cell>
          <cell r="DT336">
            <v>100</v>
          </cell>
          <cell r="DU336">
            <v>0</v>
          </cell>
          <cell r="DW336" t="str">
            <v>TLYS40045</v>
          </cell>
          <cell r="DX336">
            <v>0</v>
          </cell>
          <cell r="EA336">
            <v>0</v>
          </cell>
          <cell r="EB336">
            <v>0</v>
          </cell>
          <cell r="EC336">
            <v>100</v>
          </cell>
          <cell r="ED336">
            <v>0</v>
          </cell>
          <cell r="EF336" t="str">
            <v>TLYS40045</v>
          </cell>
          <cell r="EG336">
            <v>0</v>
          </cell>
          <cell r="EJ336">
            <v>0</v>
          </cell>
          <cell r="EK336">
            <v>0</v>
          </cell>
          <cell r="EL336">
            <v>100</v>
          </cell>
          <cell r="EM336">
            <v>0</v>
          </cell>
          <cell r="EO336" t="str">
            <v>TLYS40045</v>
          </cell>
          <cell r="EP336">
            <v>0</v>
          </cell>
          <cell r="ES336">
            <v>0</v>
          </cell>
          <cell r="ET336">
            <v>0</v>
          </cell>
          <cell r="EU336">
            <v>100</v>
          </cell>
          <cell r="EV336">
            <v>0</v>
          </cell>
          <cell r="EX336" t="str">
            <v>TLYS40045</v>
          </cell>
          <cell r="EY336">
            <v>0</v>
          </cell>
          <cell r="FB336">
            <v>0</v>
          </cell>
          <cell r="FC336">
            <v>0</v>
          </cell>
          <cell r="FD336">
            <v>100</v>
          </cell>
          <cell r="FE336">
            <v>0</v>
          </cell>
          <cell r="FG336" t="str">
            <v>TLYS40045</v>
          </cell>
          <cell r="FH336">
            <v>0</v>
          </cell>
          <cell r="FK336">
            <v>0</v>
          </cell>
          <cell r="FL336">
            <v>0</v>
          </cell>
          <cell r="FM336">
            <v>100</v>
          </cell>
          <cell r="FN336">
            <v>0</v>
          </cell>
          <cell r="FP336" t="str">
            <v>TLYS40045</v>
          </cell>
          <cell r="FQ336">
            <v>0</v>
          </cell>
          <cell r="FT336">
            <v>0</v>
          </cell>
          <cell r="FU336">
            <v>0</v>
          </cell>
          <cell r="FV336">
            <v>100</v>
          </cell>
          <cell r="FW336">
            <v>0</v>
          </cell>
          <cell r="FY336" t="str">
            <v>TLYS40045</v>
          </cell>
          <cell r="FZ336">
            <v>0</v>
          </cell>
          <cell r="GC336">
            <v>0</v>
          </cell>
          <cell r="GD336">
            <v>0</v>
          </cell>
          <cell r="GE336">
            <v>100</v>
          </cell>
          <cell r="GF336">
            <v>0</v>
          </cell>
          <cell r="GH336" t="str">
            <v>TLYS40045</v>
          </cell>
          <cell r="GI336">
            <v>0</v>
          </cell>
          <cell r="GL336">
            <v>0</v>
          </cell>
          <cell r="GM336">
            <v>0</v>
          </cell>
          <cell r="GN336">
            <v>100</v>
          </cell>
          <cell r="GO336">
            <v>0</v>
          </cell>
          <cell r="GQ336" t="str">
            <v>TLYS40045</v>
          </cell>
          <cell r="GR336">
            <v>0</v>
          </cell>
          <cell r="GU336">
            <v>0</v>
          </cell>
          <cell r="GV336">
            <v>0</v>
          </cell>
          <cell r="GW336">
            <v>100</v>
          </cell>
          <cell r="GX336">
            <v>0</v>
          </cell>
          <cell r="GZ336" t="str">
            <v>TLYS40045</v>
          </cell>
          <cell r="HA336">
            <v>0</v>
          </cell>
          <cell r="HD336">
            <v>0</v>
          </cell>
          <cell r="HE336">
            <v>0</v>
          </cell>
          <cell r="HF336">
            <v>100</v>
          </cell>
          <cell r="HG336">
            <v>0</v>
          </cell>
          <cell r="HI336" t="str">
            <v>TLYS40045</v>
          </cell>
          <cell r="HJ336">
            <v>0</v>
          </cell>
          <cell r="HM336">
            <v>0</v>
          </cell>
          <cell r="HN336">
            <v>0</v>
          </cell>
          <cell r="HO336">
            <v>100</v>
          </cell>
          <cell r="HP336">
            <v>0</v>
          </cell>
          <cell r="HR336" t="str">
            <v>TLYS40045</v>
          </cell>
          <cell r="HS336">
            <v>0</v>
          </cell>
          <cell r="HV336">
            <v>0</v>
          </cell>
          <cell r="HW336">
            <v>0</v>
          </cell>
          <cell r="HX336">
            <v>100</v>
          </cell>
          <cell r="HY336">
            <v>0</v>
          </cell>
          <cell r="IA336" t="str">
            <v>TLYS40045</v>
          </cell>
          <cell r="IB336">
            <v>0</v>
          </cell>
          <cell r="IE336">
            <v>0</v>
          </cell>
          <cell r="IF336">
            <v>0</v>
          </cell>
          <cell r="IG336">
            <v>100</v>
          </cell>
          <cell r="IH336">
            <v>0</v>
          </cell>
          <cell r="IJ336" t="str">
            <v>TLYS40045</v>
          </cell>
          <cell r="IK336">
            <v>0</v>
          </cell>
          <cell r="IN336">
            <v>0</v>
          </cell>
          <cell r="IO336">
            <v>0</v>
          </cell>
          <cell r="IP336">
            <v>100</v>
          </cell>
          <cell r="IQ336">
            <v>0</v>
          </cell>
        </row>
        <row r="337">
          <cell r="A337" t="str">
            <v>TLYS40046</v>
          </cell>
          <cell r="B337">
            <v>0</v>
          </cell>
          <cell r="E337">
            <v>0</v>
          </cell>
          <cell r="F337">
            <v>0</v>
          </cell>
          <cell r="G337">
            <v>100</v>
          </cell>
          <cell r="H337">
            <v>0</v>
          </cell>
          <cell r="J337" t="str">
            <v>TLYS40046</v>
          </cell>
          <cell r="K337">
            <v>0</v>
          </cell>
          <cell r="N337">
            <v>0</v>
          </cell>
          <cell r="O337">
            <v>0</v>
          </cell>
          <cell r="P337">
            <v>100</v>
          </cell>
          <cell r="Q337">
            <v>0</v>
          </cell>
          <cell r="S337" t="str">
            <v>TLYS40046</v>
          </cell>
          <cell r="T337">
            <v>0</v>
          </cell>
          <cell r="W337">
            <v>0</v>
          </cell>
          <cell r="X337">
            <v>0</v>
          </cell>
          <cell r="Y337">
            <v>100</v>
          </cell>
          <cell r="Z337">
            <v>0</v>
          </cell>
          <cell r="AB337" t="str">
            <v>TLYS40046</v>
          </cell>
          <cell r="AC337">
            <v>0</v>
          </cell>
          <cell r="AF337">
            <v>0</v>
          </cell>
          <cell r="AG337">
            <v>0</v>
          </cell>
          <cell r="AH337">
            <v>100</v>
          </cell>
          <cell r="AI337">
            <v>0</v>
          </cell>
          <cell r="AK337" t="str">
            <v>TLYS40046</v>
          </cell>
          <cell r="AL337">
            <v>0</v>
          </cell>
          <cell r="AO337">
            <v>0</v>
          </cell>
          <cell r="AP337">
            <v>0</v>
          </cell>
          <cell r="AQ337">
            <v>100</v>
          </cell>
          <cell r="AR337">
            <v>0</v>
          </cell>
          <cell r="AT337" t="str">
            <v>TLYS40046</v>
          </cell>
          <cell r="AU337">
            <v>0</v>
          </cell>
          <cell r="AX337">
            <v>0</v>
          </cell>
          <cell r="AY337">
            <v>0</v>
          </cell>
          <cell r="AZ337">
            <v>100</v>
          </cell>
          <cell r="BA337">
            <v>0</v>
          </cell>
          <cell r="BC337" t="str">
            <v>TLYS40046</v>
          </cell>
          <cell r="BD337">
            <v>0</v>
          </cell>
          <cell r="BG337">
            <v>0</v>
          </cell>
          <cell r="BH337">
            <v>0</v>
          </cell>
          <cell r="BI337">
            <v>100</v>
          </cell>
          <cell r="BJ337">
            <v>0</v>
          </cell>
          <cell r="BL337" t="str">
            <v>TLYS40046</v>
          </cell>
          <cell r="BM337">
            <v>0</v>
          </cell>
          <cell r="BP337">
            <v>0</v>
          </cell>
          <cell r="BQ337">
            <v>0</v>
          </cell>
          <cell r="BR337">
            <v>100</v>
          </cell>
          <cell r="BS337">
            <v>0</v>
          </cell>
          <cell r="BU337" t="str">
            <v>TLYS40046</v>
          </cell>
          <cell r="BV337">
            <v>0</v>
          </cell>
          <cell r="BY337">
            <v>0</v>
          </cell>
          <cell r="BZ337">
            <v>0</v>
          </cell>
          <cell r="CA337">
            <v>100</v>
          </cell>
          <cell r="CB337">
            <v>0</v>
          </cell>
          <cell r="CD337" t="str">
            <v>TLYS40046</v>
          </cell>
          <cell r="CE337">
            <v>0</v>
          </cell>
          <cell r="CH337">
            <v>0</v>
          </cell>
          <cell r="CI337">
            <v>0</v>
          </cell>
          <cell r="CJ337">
            <v>100</v>
          </cell>
          <cell r="CK337">
            <v>0</v>
          </cell>
          <cell r="CM337" t="str">
            <v>TLYS40046</v>
          </cell>
          <cell r="CN337">
            <v>0</v>
          </cell>
          <cell r="CQ337">
            <v>0</v>
          </cell>
          <cell r="CR337">
            <v>0</v>
          </cell>
          <cell r="CS337">
            <v>100</v>
          </cell>
          <cell r="CT337">
            <v>0</v>
          </cell>
          <cell r="CV337" t="str">
            <v>TLYS40046</v>
          </cell>
          <cell r="CW337">
            <v>0</v>
          </cell>
          <cell r="CZ337">
            <v>0</v>
          </cell>
          <cell r="DA337">
            <v>0</v>
          </cell>
          <cell r="DB337">
            <v>100</v>
          </cell>
          <cell r="DC337">
            <v>0</v>
          </cell>
          <cell r="DE337" t="str">
            <v>TLYS40046</v>
          </cell>
          <cell r="DF337">
            <v>0</v>
          </cell>
          <cell r="DI337">
            <v>0</v>
          </cell>
          <cell r="DJ337">
            <v>0</v>
          </cell>
          <cell r="DK337">
            <v>100</v>
          </cell>
          <cell r="DL337">
            <v>0</v>
          </cell>
          <cell r="DN337" t="str">
            <v>TLYS40046</v>
          </cell>
          <cell r="DO337">
            <v>0</v>
          </cell>
          <cell r="DR337">
            <v>0</v>
          </cell>
          <cell r="DS337">
            <v>0</v>
          </cell>
          <cell r="DT337">
            <v>100</v>
          </cell>
          <cell r="DU337">
            <v>0</v>
          </cell>
          <cell r="DW337" t="str">
            <v>TLYS40046</v>
          </cell>
          <cell r="DX337">
            <v>0</v>
          </cell>
          <cell r="EA337">
            <v>0</v>
          </cell>
          <cell r="EB337">
            <v>0</v>
          </cell>
          <cell r="EC337">
            <v>100</v>
          </cell>
          <cell r="ED337">
            <v>0</v>
          </cell>
          <cell r="EF337" t="str">
            <v>TLYS40046</v>
          </cell>
          <cell r="EG337">
            <v>0</v>
          </cell>
          <cell r="EJ337">
            <v>0</v>
          </cell>
          <cell r="EK337">
            <v>0</v>
          </cell>
          <cell r="EL337">
            <v>100</v>
          </cell>
          <cell r="EM337">
            <v>0</v>
          </cell>
          <cell r="EO337" t="str">
            <v>TLYS40046</v>
          </cell>
          <cell r="EP337">
            <v>0</v>
          </cell>
          <cell r="ES337">
            <v>0</v>
          </cell>
          <cell r="ET337">
            <v>0</v>
          </cell>
          <cell r="EU337">
            <v>100</v>
          </cell>
          <cell r="EV337">
            <v>0</v>
          </cell>
          <cell r="EX337" t="str">
            <v>TLYS40046</v>
          </cell>
          <cell r="EY337">
            <v>0</v>
          </cell>
          <cell r="FB337">
            <v>0</v>
          </cell>
          <cell r="FC337">
            <v>0</v>
          </cell>
          <cell r="FD337">
            <v>100</v>
          </cell>
          <cell r="FE337">
            <v>0</v>
          </cell>
          <cell r="FG337" t="str">
            <v>TLYS40046</v>
          </cell>
          <cell r="FH337">
            <v>0</v>
          </cell>
          <cell r="FK337">
            <v>0</v>
          </cell>
          <cell r="FL337">
            <v>0</v>
          </cell>
          <cell r="FM337">
            <v>100</v>
          </cell>
          <cell r="FN337">
            <v>0</v>
          </cell>
          <cell r="FP337" t="str">
            <v>TLYS40046</v>
          </cell>
          <cell r="FQ337">
            <v>0</v>
          </cell>
          <cell r="FT337">
            <v>0</v>
          </cell>
          <cell r="FU337">
            <v>0</v>
          </cell>
          <cell r="FV337">
            <v>100</v>
          </cell>
          <cell r="FW337">
            <v>0</v>
          </cell>
          <cell r="FY337" t="str">
            <v>TLYS40046</v>
          </cell>
          <cell r="FZ337">
            <v>0</v>
          </cell>
          <cell r="GC337">
            <v>0</v>
          </cell>
          <cell r="GD337">
            <v>0</v>
          </cell>
          <cell r="GE337">
            <v>100</v>
          </cell>
          <cell r="GF337">
            <v>0</v>
          </cell>
          <cell r="GH337" t="str">
            <v>TLYS40046</v>
          </cell>
          <cell r="GI337">
            <v>0</v>
          </cell>
          <cell r="GL337">
            <v>0</v>
          </cell>
          <cell r="GM337">
            <v>0</v>
          </cell>
          <cell r="GN337">
            <v>100</v>
          </cell>
          <cell r="GO337">
            <v>0</v>
          </cell>
          <cell r="GQ337" t="str">
            <v>TLYS40046</v>
          </cell>
          <cell r="GR337">
            <v>0</v>
          </cell>
          <cell r="GU337">
            <v>0</v>
          </cell>
          <cell r="GV337">
            <v>0</v>
          </cell>
          <cell r="GW337">
            <v>100</v>
          </cell>
          <cell r="GX337">
            <v>0</v>
          </cell>
          <cell r="GZ337" t="str">
            <v>TLYS40046</v>
          </cell>
          <cell r="HA337">
            <v>0</v>
          </cell>
          <cell r="HD337">
            <v>0</v>
          </cell>
          <cell r="HE337">
            <v>0</v>
          </cell>
          <cell r="HF337">
            <v>100</v>
          </cell>
          <cell r="HG337">
            <v>0</v>
          </cell>
          <cell r="HI337" t="str">
            <v>TLYS40046</v>
          </cell>
          <cell r="HJ337">
            <v>0</v>
          </cell>
          <cell r="HM337">
            <v>0</v>
          </cell>
          <cell r="HN337">
            <v>0</v>
          </cell>
          <cell r="HO337">
            <v>100</v>
          </cell>
          <cell r="HP337">
            <v>0</v>
          </cell>
          <cell r="HR337" t="str">
            <v>TLYS40046</v>
          </cell>
          <cell r="HS337">
            <v>0</v>
          </cell>
          <cell r="HV337">
            <v>0</v>
          </cell>
          <cell r="HW337">
            <v>0</v>
          </cell>
          <cell r="HX337">
            <v>100</v>
          </cell>
          <cell r="HY337">
            <v>0</v>
          </cell>
          <cell r="IA337" t="str">
            <v>TLYS40046</v>
          </cell>
          <cell r="IB337">
            <v>0</v>
          </cell>
          <cell r="IE337">
            <v>0</v>
          </cell>
          <cell r="IF337">
            <v>0</v>
          </cell>
          <cell r="IG337">
            <v>100</v>
          </cell>
          <cell r="IH337">
            <v>0</v>
          </cell>
          <cell r="IJ337" t="str">
            <v>TLYS40046</v>
          </cell>
          <cell r="IK337">
            <v>0</v>
          </cell>
          <cell r="IN337">
            <v>0</v>
          </cell>
          <cell r="IO337">
            <v>0</v>
          </cell>
          <cell r="IP337">
            <v>100</v>
          </cell>
          <cell r="IQ337">
            <v>0</v>
          </cell>
        </row>
        <row r="338">
          <cell r="A338" t="str">
            <v>TLYS40047</v>
          </cell>
          <cell r="B338">
            <v>0</v>
          </cell>
          <cell r="E338">
            <v>0</v>
          </cell>
          <cell r="F338">
            <v>0</v>
          </cell>
          <cell r="G338">
            <v>100</v>
          </cell>
          <cell r="H338">
            <v>0</v>
          </cell>
          <cell r="J338" t="str">
            <v>TLYS40047</v>
          </cell>
          <cell r="K338">
            <v>0</v>
          </cell>
          <cell r="N338">
            <v>0</v>
          </cell>
          <cell r="O338">
            <v>0</v>
          </cell>
          <cell r="P338">
            <v>100</v>
          </cell>
          <cell r="Q338">
            <v>0</v>
          </cell>
          <cell r="S338" t="str">
            <v>TLYS40047</v>
          </cell>
          <cell r="T338">
            <v>0</v>
          </cell>
          <cell r="W338">
            <v>0</v>
          </cell>
          <cell r="X338">
            <v>0</v>
          </cell>
          <cell r="Y338">
            <v>100</v>
          </cell>
          <cell r="Z338">
            <v>0</v>
          </cell>
          <cell r="AB338" t="str">
            <v>TLYS40047</v>
          </cell>
          <cell r="AC338">
            <v>0</v>
          </cell>
          <cell r="AF338">
            <v>0</v>
          </cell>
          <cell r="AG338">
            <v>0</v>
          </cell>
          <cell r="AH338">
            <v>100</v>
          </cell>
          <cell r="AI338">
            <v>0</v>
          </cell>
          <cell r="AK338" t="str">
            <v>TLYS40047</v>
          </cell>
          <cell r="AL338">
            <v>0</v>
          </cell>
          <cell r="AO338">
            <v>0</v>
          </cell>
          <cell r="AP338">
            <v>0</v>
          </cell>
          <cell r="AQ338">
            <v>100</v>
          </cell>
          <cell r="AR338">
            <v>0</v>
          </cell>
          <cell r="AT338" t="str">
            <v>TLYS40047</v>
          </cell>
          <cell r="AU338">
            <v>0</v>
          </cell>
          <cell r="AX338">
            <v>0</v>
          </cell>
          <cell r="AY338">
            <v>0</v>
          </cell>
          <cell r="AZ338">
            <v>100</v>
          </cell>
          <cell r="BA338">
            <v>0</v>
          </cell>
          <cell r="BC338" t="str">
            <v>TLYS40047</v>
          </cell>
          <cell r="BD338">
            <v>0</v>
          </cell>
          <cell r="BG338">
            <v>0</v>
          </cell>
          <cell r="BH338">
            <v>0</v>
          </cell>
          <cell r="BI338">
            <v>100</v>
          </cell>
          <cell r="BJ338">
            <v>0</v>
          </cell>
          <cell r="BL338" t="str">
            <v>TLYS40047</v>
          </cell>
          <cell r="BM338">
            <v>0</v>
          </cell>
          <cell r="BP338">
            <v>0</v>
          </cell>
          <cell r="BQ338">
            <v>0</v>
          </cell>
          <cell r="BR338">
            <v>100</v>
          </cell>
          <cell r="BS338">
            <v>0</v>
          </cell>
          <cell r="BU338" t="str">
            <v>TLYS40047</v>
          </cell>
          <cell r="BV338">
            <v>0</v>
          </cell>
          <cell r="BY338">
            <v>0</v>
          </cell>
          <cell r="BZ338">
            <v>0</v>
          </cell>
          <cell r="CA338">
            <v>100</v>
          </cell>
          <cell r="CB338">
            <v>0</v>
          </cell>
          <cell r="CD338" t="str">
            <v>TLYS40047</v>
          </cell>
          <cell r="CE338">
            <v>0</v>
          </cell>
          <cell r="CH338">
            <v>0</v>
          </cell>
          <cell r="CI338">
            <v>0</v>
          </cell>
          <cell r="CJ338">
            <v>100</v>
          </cell>
          <cell r="CK338">
            <v>0</v>
          </cell>
          <cell r="CM338" t="str">
            <v>TLYS40047</v>
          </cell>
          <cell r="CN338">
            <v>0</v>
          </cell>
          <cell r="CQ338">
            <v>0</v>
          </cell>
          <cell r="CR338">
            <v>0</v>
          </cell>
          <cell r="CS338">
            <v>100</v>
          </cell>
          <cell r="CT338">
            <v>0</v>
          </cell>
          <cell r="CV338" t="str">
            <v>TLYS40047</v>
          </cell>
          <cell r="CW338">
            <v>0</v>
          </cell>
          <cell r="CZ338">
            <v>0</v>
          </cell>
          <cell r="DA338">
            <v>0</v>
          </cell>
          <cell r="DB338">
            <v>100</v>
          </cell>
          <cell r="DC338">
            <v>0</v>
          </cell>
          <cell r="DE338" t="str">
            <v>TLYS40047</v>
          </cell>
          <cell r="DF338">
            <v>0</v>
          </cell>
          <cell r="DI338">
            <v>0</v>
          </cell>
          <cell r="DJ338">
            <v>0</v>
          </cell>
          <cell r="DK338">
            <v>100</v>
          </cell>
          <cell r="DL338">
            <v>0</v>
          </cell>
          <cell r="DN338" t="str">
            <v>TLYS40047</v>
          </cell>
          <cell r="DO338">
            <v>0</v>
          </cell>
          <cell r="DR338">
            <v>0</v>
          </cell>
          <cell r="DS338">
            <v>0</v>
          </cell>
          <cell r="DT338">
            <v>100</v>
          </cell>
          <cell r="DU338">
            <v>0</v>
          </cell>
          <cell r="DW338" t="str">
            <v>TLYS40047</v>
          </cell>
          <cell r="DX338">
            <v>0</v>
          </cell>
          <cell r="EA338">
            <v>0</v>
          </cell>
          <cell r="EB338">
            <v>0</v>
          </cell>
          <cell r="EC338">
            <v>100</v>
          </cell>
          <cell r="ED338">
            <v>0</v>
          </cell>
          <cell r="EF338" t="str">
            <v>TLYS40047</v>
          </cell>
          <cell r="EG338">
            <v>0</v>
          </cell>
          <cell r="EJ338">
            <v>0</v>
          </cell>
          <cell r="EK338">
            <v>0</v>
          </cell>
          <cell r="EL338">
            <v>100</v>
          </cell>
          <cell r="EM338">
            <v>0</v>
          </cell>
          <cell r="EO338" t="str">
            <v>TLYS40047</v>
          </cell>
          <cell r="EP338">
            <v>0</v>
          </cell>
          <cell r="ES338">
            <v>0</v>
          </cell>
          <cell r="ET338">
            <v>0</v>
          </cell>
          <cell r="EU338">
            <v>100</v>
          </cell>
          <cell r="EV338">
            <v>0</v>
          </cell>
          <cell r="EX338" t="str">
            <v>TLYS40047</v>
          </cell>
          <cell r="EY338">
            <v>0</v>
          </cell>
          <cell r="FB338">
            <v>0</v>
          </cell>
          <cell r="FC338">
            <v>0</v>
          </cell>
          <cell r="FD338">
            <v>100</v>
          </cell>
          <cell r="FE338">
            <v>0</v>
          </cell>
          <cell r="FG338" t="str">
            <v>TLYS40047</v>
          </cell>
          <cell r="FH338">
            <v>0</v>
          </cell>
          <cell r="FK338">
            <v>0</v>
          </cell>
          <cell r="FL338">
            <v>0</v>
          </cell>
          <cell r="FM338">
            <v>100</v>
          </cell>
          <cell r="FN338">
            <v>0</v>
          </cell>
          <cell r="FP338" t="str">
            <v>TLYS40047</v>
          </cell>
          <cell r="FQ338">
            <v>0</v>
          </cell>
          <cell r="FT338">
            <v>0</v>
          </cell>
          <cell r="FU338">
            <v>0</v>
          </cell>
          <cell r="FV338">
            <v>100</v>
          </cell>
          <cell r="FW338">
            <v>0</v>
          </cell>
          <cell r="FY338" t="str">
            <v>TLYS40047</v>
          </cell>
          <cell r="FZ338">
            <v>0</v>
          </cell>
          <cell r="GC338">
            <v>0</v>
          </cell>
          <cell r="GD338">
            <v>0</v>
          </cell>
          <cell r="GE338">
            <v>100</v>
          </cell>
          <cell r="GF338">
            <v>0</v>
          </cell>
          <cell r="GH338" t="str">
            <v>TLYS40047</v>
          </cell>
          <cell r="GI338">
            <v>0</v>
          </cell>
          <cell r="GL338">
            <v>0</v>
          </cell>
          <cell r="GM338">
            <v>0</v>
          </cell>
          <cell r="GN338">
            <v>100</v>
          </cell>
          <cell r="GO338">
            <v>0</v>
          </cell>
          <cell r="GQ338" t="str">
            <v>TLYS40047</v>
          </cell>
          <cell r="GR338">
            <v>0</v>
          </cell>
          <cell r="GU338">
            <v>0</v>
          </cell>
          <cell r="GV338">
            <v>0</v>
          </cell>
          <cell r="GW338">
            <v>100</v>
          </cell>
          <cell r="GX338">
            <v>0</v>
          </cell>
          <cell r="GZ338" t="str">
            <v>TLYS40047</v>
          </cell>
          <cell r="HA338">
            <v>0</v>
          </cell>
          <cell r="HD338">
            <v>0</v>
          </cell>
          <cell r="HE338">
            <v>0</v>
          </cell>
          <cell r="HF338">
            <v>100</v>
          </cell>
          <cell r="HG338">
            <v>0</v>
          </cell>
          <cell r="HI338" t="str">
            <v>TLYS40047</v>
          </cell>
          <cell r="HJ338">
            <v>0</v>
          </cell>
          <cell r="HM338">
            <v>0</v>
          </cell>
          <cell r="HN338">
            <v>0</v>
          </cell>
          <cell r="HO338">
            <v>100</v>
          </cell>
          <cell r="HP338">
            <v>0</v>
          </cell>
          <cell r="HR338" t="str">
            <v>TLYS40047</v>
          </cell>
          <cell r="HS338">
            <v>0</v>
          </cell>
          <cell r="HV338">
            <v>0</v>
          </cell>
          <cell r="HW338">
            <v>0</v>
          </cell>
          <cell r="HX338">
            <v>100</v>
          </cell>
          <cell r="HY338">
            <v>0</v>
          </cell>
          <cell r="IA338" t="str">
            <v>TLYS40047</v>
          </cell>
          <cell r="IB338">
            <v>0</v>
          </cell>
          <cell r="IE338">
            <v>0</v>
          </cell>
          <cell r="IF338">
            <v>0</v>
          </cell>
          <cell r="IG338">
            <v>100</v>
          </cell>
          <cell r="IH338">
            <v>0</v>
          </cell>
          <cell r="IJ338" t="str">
            <v>TLYS40047</v>
          </cell>
          <cell r="IK338">
            <v>0</v>
          </cell>
          <cell r="IN338">
            <v>0</v>
          </cell>
          <cell r="IO338">
            <v>0</v>
          </cell>
          <cell r="IP338">
            <v>100</v>
          </cell>
          <cell r="IQ338">
            <v>0</v>
          </cell>
        </row>
        <row r="339">
          <cell r="A339" t="str">
            <v>TLYT15001</v>
          </cell>
          <cell r="B339">
            <v>0</v>
          </cell>
          <cell r="E339">
            <v>0</v>
          </cell>
          <cell r="F339">
            <v>0</v>
          </cell>
          <cell r="G339">
            <v>100</v>
          </cell>
          <cell r="H339">
            <v>0</v>
          </cell>
          <cell r="J339" t="str">
            <v>TLYT15001</v>
          </cell>
          <cell r="K339">
            <v>0</v>
          </cell>
          <cell r="N339">
            <v>0</v>
          </cell>
          <cell r="O339">
            <v>0</v>
          </cell>
          <cell r="P339">
            <v>100</v>
          </cell>
          <cell r="Q339">
            <v>0</v>
          </cell>
          <cell r="S339" t="str">
            <v>TLYT15001</v>
          </cell>
          <cell r="T339">
            <v>0</v>
          </cell>
          <cell r="W339">
            <v>0</v>
          </cell>
          <cell r="X339">
            <v>0</v>
          </cell>
          <cell r="Y339">
            <v>100</v>
          </cell>
          <cell r="Z339">
            <v>0</v>
          </cell>
          <cell r="AB339" t="str">
            <v>TLYT15001</v>
          </cell>
          <cell r="AC339">
            <v>0</v>
          </cell>
          <cell r="AF339">
            <v>0</v>
          </cell>
          <cell r="AG339">
            <v>0</v>
          </cell>
          <cell r="AH339">
            <v>100</v>
          </cell>
          <cell r="AI339">
            <v>0</v>
          </cell>
          <cell r="AK339" t="str">
            <v>TLYT15001</v>
          </cell>
          <cell r="AL339">
            <v>0</v>
          </cell>
          <cell r="AO339">
            <v>0</v>
          </cell>
          <cell r="AP339">
            <v>0</v>
          </cell>
          <cell r="AQ339">
            <v>100</v>
          </cell>
          <cell r="AR339">
            <v>0</v>
          </cell>
          <cell r="AT339" t="str">
            <v>TLYT15001</v>
          </cell>
          <cell r="AU339">
            <v>0</v>
          </cell>
          <cell r="AX339">
            <v>0</v>
          </cell>
          <cell r="AY339">
            <v>0</v>
          </cell>
          <cell r="AZ339">
            <v>100</v>
          </cell>
          <cell r="BA339">
            <v>0</v>
          </cell>
          <cell r="BC339" t="str">
            <v>TLYT15001</v>
          </cell>
          <cell r="BD339">
            <v>0</v>
          </cell>
          <cell r="BG339">
            <v>0</v>
          </cell>
          <cell r="BH339">
            <v>0</v>
          </cell>
          <cell r="BI339">
            <v>100</v>
          </cell>
          <cell r="BJ339">
            <v>0</v>
          </cell>
          <cell r="BL339" t="str">
            <v>TLYT15001</v>
          </cell>
          <cell r="BM339">
            <v>0</v>
          </cell>
          <cell r="BP339">
            <v>0</v>
          </cell>
          <cell r="BQ339">
            <v>0</v>
          </cell>
          <cell r="BR339">
            <v>100</v>
          </cell>
          <cell r="BS339">
            <v>0</v>
          </cell>
          <cell r="BU339" t="str">
            <v>TLYT15001</v>
          </cell>
          <cell r="BV339">
            <v>0</v>
          </cell>
          <cell r="BY339">
            <v>0</v>
          </cell>
          <cell r="BZ339">
            <v>0</v>
          </cell>
          <cell r="CA339">
            <v>100</v>
          </cell>
          <cell r="CB339">
            <v>0</v>
          </cell>
          <cell r="CD339" t="str">
            <v>TLYT15001</v>
          </cell>
          <cell r="CE339">
            <v>0</v>
          </cell>
          <cell r="CH339">
            <v>0</v>
          </cell>
          <cell r="CI339">
            <v>0</v>
          </cell>
          <cell r="CJ339">
            <v>100</v>
          </cell>
          <cell r="CK339">
            <v>0</v>
          </cell>
          <cell r="CM339" t="str">
            <v>TLYT15001</v>
          </cell>
          <cell r="CN339">
            <v>0</v>
          </cell>
          <cell r="CQ339">
            <v>0</v>
          </cell>
          <cell r="CR339">
            <v>0</v>
          </cell>
          <cell r="CS339">
            <v>100</v>
          </cell>
          <cell r="CT339">
            <v>0</v>
          </cell>
          <cell r="CV339" t="str">
            <v>TLYT15001</v>
          </cell>
          <cell r="CW339">
            <v>0</v>
          </cell>
          <cell r="CZ339">
            <v>0</v>
          </cell>
          <cell r="DA339">
            <v>0</v>
          </cell>
          <cell r="DB339">
            <v>100</v>
          </cell>
          <cell r="DC339">
            <v>0</v>
          </cell>
          <cell r="DE339" t="str">
            <v>TLYT15001</v>
          </cell>
          <cell r="DF339">
            <v>0</v>
          </cell>
          <cell r="DI339">
            <v>0</v>
          </cell>
          <cell r="DJ339">
            <v>0</v>
          </cell>
          <cell r="DK339">
            <v>100</v>
          </cell>
          <cell r="DL339">
            <v>0</v>
          </cell>
          <cell r="DN339" t="str">
            <v>TLYT15001</v>
          </cell>
          <cell r="DO339">
            <v>0</v>
          </cell>
          <cell r="DR339">
            <v>0</v>
          </cell>
          <cell r="DS339">
            <v>0</v>
          </cell>
          <cell r="DT339">
            <v>100</v>
          </cell>
          <cell r="DU339">
            <v>0</v>
          </cell>
          <cell r="DW339" t="str">
            <v>TLYT15001</v>
          </cell>
          <cell r="DX339">
            <v>0</v>
          </cell>
          <cell r="EA339">
            <v>0</v>
          </cell>
          <cell r="EB339">
            <v>0</v>
          </cell>
          <cell r="EC339">
            <v>100</v>
          </cell>
          <cell r="ED339">
            <v>0</v>
          </cell>
          <cell r="EF339" t="str">
            <v>TLYT15001</v>
          </cell>
          <cell r="EG339">
            <v>0</v>
          </cell>
          <cell r="EJ339">
            <v>0</v>
          </cell>
          <cell r="EK339">
            <v>0</v>
          </cell>
          <cell r="EL339">
            <v>100</v>
          </cell>
          <cell r="EM339">
            <v>0</v>
          </cell>
          <cell r="EO339" t="str">
            <v>TLYT15001</v>
          </cell>
          <cell r="EP339">
            <v>0</v>
          </cell>
          <cell r="ES339">
            <v>0</v>
          </cell>
          <cell r="ET339">
            <v>0</v>
          </cell>
          <cell r="EU339">
            <v>100</v>
          </cell>
          <cell r="EV339">
            <v>0</v>
          </cell>
          <cell r="EX339" t="str">
            <v>TLYT15001</v>
          </cell>
          <cell r="EY339">
            <v>0</v>
          </cell>
          <cell r="FB339">
            <v>0</v>
          </cell>
          <cell r="FC339">
            <v>0</v>
          </cell>
          <cell r="FD339">
            <v>100</v>
          </cell>
          <cell r="FE339">
            <v>0</v>
          </cell>
          <cell r="FG339" t="str">
            <v>TLYT15001</v>
          </cell>
          <cell r="FH339">
            <v>0</v>
          </cell>
          <cell r="FK339">
            <v>0</v>
          </cell>
          <cell r="FL339">
            <v>0</v>
          </cell>
          <cell r="FM339">
            <v>100</v>
          </cell>
          <cell r="FN339">
            <v>0</v>
          </cell>
          <cell r="FP339" t="str">
            <v>TLYT15001</v>
          </cell>
          <cell r="FQ339">
            <v>0</v>
          </cell>
          <cell r="FT339">
            <v>0</v>
          </cell>
          <cell r="FU339">
            <v>0</v>
          </cell>
          <cell r="FV339">
            <v>100</v>
          </cell>
          <cell r="FW339">
            <v>0</v>
          </cell>
          <cell r="FY339" t="str">
            <v>TLYT15001</v>
          </cell>
          <cell r="FZ339">
            <v>0</v>
          </cell>
          <cell r="GC339">
            <v>0</v>
          </cell>
          <cell r="GD339">
            <v>0</v>
          </cell>
          <cell r="GE339">
            <v>100</v>
          </cell>
          <cell r="GF339">
            <v>0</v>
          </cell>
          <cell r="GH339" t="str">
            <v>TLYT15001</v>
          </cell>
          <cell r="GI339">
            <v>0</v>
          </cell>
          <cell r="GL339">
            <v>0</v>
          </cell>
          <cell r="GM339">
            <v>0</v>
          </cell>
          <cell r="GN339">
            <v>100</v>
          </cell>
          <cell r="GO339">
            <v>0</v>
          </cell>
          <cell r="GQ339" t="str">
            <v>TLYT15001</v>
          </cell>
          <cell r="GR339">
            <v>0</v>
          </cell>
          <cell r="GU339">
            <v>0</v>
          </cell>
          <cell r="GV339">
            <v>0</v>
          </cell>
          <cell r="GW339">
            <v>100</v>
          </cell>
          <cell r="GX339">
            <v>0</v>
          </cell>
          <cell r="GZ339" t="str">
            <v>TLYT15001</v>
          </cell>
          <cell r="HA339">
            <v>0</v>
          </cell>
          <cell r="HD339">
            <v>0</v>
          </cell>
          <cell r="HE339">
            <v>0</v>
          </cell>
          <cell r="HF339">
            <v>100</v>
          </cell>
          <cell r="HG339">
            <v>0</v>
          </cell>
          <cell r="HI339" t="str">
            <v>TLYT15001</v>
          </cell>
          <cell r="HJ339">
            <v>0</v>
          </cell>
          <cell r="HM339">
            <v>0</v>
          </cell>
          <cell r="HN339">
            <v>0</v>
          </cell>
          <cell r="HO339">
            <v>100</v>
          </cell>
          <cell r="HP339">
            <v>0</v>
          </cell>
          <cell r="HR339" t="str">
            <v>TLYT15001</v>
          </cell>
          <cell r="HS339">
            <v>0</v>
          </cell>
          <cell r="HV339">
            <v>0</v>
          </cell>
          <cell r="HW339">
            <v>0</v>
          </cell>
          <cell r="HX339">
            <v>100</v>
          </cell>
          <cell r="HY339">
            <v>0</v>
          </cell>
          <cell r="IA339" t="str">
            <v>TLYT15001</v>
          </cell>
          <cell r="IB339">
            <v>0</v>
          </cell>
          <cell r="IE339">
            <v>0</v>
          </cell>
          <cell r="IF339">
            <v>0</v>
          </cell>
          <cell r="IG339">
            <v>100</v>
          </cell>
          <cell r="IH339">
            <v>0</v>
          </cell>
          <cell r="IJ339" t="str">
            <v>TLYT15001</v>
          </cell>
          <cell r="IK339">
            <v>0</v>
          </cell>
          <cell r="IN339">
            <v>0</v>
          </cell>
          <cell r="IO339">
            <v>0</v>
          </cell>
          <cell r="IP339">
            <v>100</v>
          </cell>
          <cell r="IQ339">
            <v>0</v>
          </cell>
        </row>
        <row r="340">
          <cell r="A340" t="str">
            <v>TLYT15049</v>
          </cell>
          <cell r="B340">
            <v>0</v>
          </cell>
          <cell r="E340">
            <v>0</v>
          </cell>
          <cell r="F340">
            <v>0</v>
          </cell>
          <cell r="G340">
            <v>100</v>
          </cell>
          <cell r="H340">
            <v>0</v>
          </cell>
          <cell r="J340" t="str">
            <v>TLYT15049</v>
          </cell>
          <cell r="K340">
            <v>0</v>
          </cell>
          <cell r="N340">
            <v>0</v>
          </cell>
          <cell r="O340">
            <v>0</v>
          </cell>
          <cell r="P340">
            <v>100</v>
          </cell>
          <cell r="Q340">
            <v>0</v>
          </cell>
          <cell r="S340" t="str">
            <v>TLYT15049</v>
          </cell>
          <cell r="T340">
            <v>0</v>
          </cell>
          <cell r="W340">
            <v>0</v>
          </cell>
          <cell r="X340">
            <v>0</v>
          </cell>
          <cell r="Y340">
            <v>100</v>
          </cell>
          <cell r="Z340">
            <v>0</v>
          </cell>
          <cell r="AB340" t="str">
            <v>TLYT15049</v>
          </cell>
          <cell r="AC340">
            <v>0</v>
          </cell>
          <cell r="AF340">
            <v>0</v>
          </cell>
          <cell r="AG340">
            <v>0</v>
          </cell>
          <cell r="AH340">
            <v>100</v>
          </cell>
          <cell r="AI340">
            <v>0</v>
          </cell>
          <cell r="AK340" t="str">
            <v>TLYT15049</v>
          </cell>
          <cell r="AL340">
            <v>0</v>
          </cell>
          <cell r="AO340">
            <v>0</v>
          </cell>
          <cell r="AP340">
            <v>0</v>
          </cell>
          <cell r="AQ340">
            <v>100</v>
          </cell>
          <cell r="AR340">
            <v>0</v>
          </cell>
          <cell r="AT340" t="str">
            <v>TLYT15049</v>
          </cell>
          <cell r="AU340">
            <v>0</v>
          </cell>
          <cell r="AX340">
            <v>0</v>
          </cell>
          <cell r="AY340">
            <v>0</v>
          </cell>
          <cell r="AZ340">
            <v>100</v>
          </cell>
          <cell r="BA340">
            <v>0</v>
          </cell>
          <cell r="BC340" t="str">
            <v>TLYT15049</v>
          </cell>
          <cell r="BD340">
            <v>0</v>
          </cell>
          <cell r="BG340">
            <v>0</v>
          </cell>
          <cell r="BH340">
            <v>0</v>
          </cell>
          <cell r="BI340">
            <v>100</v>
          </cell>
          <cell r="BJ340">
            <v>0</v>
          </cell>
          <cell r="BL340" t="str">
            <v>TLYT15049</v>
          </cell>
          <cell r="BM340">
            <v>0</v>
          </cell>
          <cell r="BP340">
            <v>0</v>
          </cell>
          <cell r="BQ340">
            <v>0</v>
          </cell>
          <cell r="BR340">
            <v>100</v>
          </cell>
          <cell r="BS340">
            <v>0</v>
          </cell>
          <cell r="BU340" t="str">
            <v>TLYT15049</v>
          </cell>
          <cell r="BV340">
            <v>0</v>
          </cell>
          <cell r="BY340">
            <v>0</v>
          </cell>
          <cell r="BZ340">
            <v>0</v>
          </cell>
          <cell r="CA340">
            <v>100</v>
          </cell>
          <cell r="CB340">
            <v>0</v>
          </cell>
          <cell r="CD340" t="str">
            <v>TLYT15049</v>
          </cell>
          <cell r="CE340">
            <v>0</v>
          </cell>
          <cell r="CH340">
            <v>0</v>
          </cell>
          <cell r="CI340">
            <v>0</v>
          </cell>
          <cell r="CJ340">
            <v>100</v>
          </cell>
          <cell r="CK340">
            <v>0</v>
          </cell>
          <cell r="CM340" t="str">
            <v>TLYT15049</v>
          </cell>
          <cell r="CN340">
            <v>0</v>
          </cell>
          <cell r="CQ340">
            <v>0</v>
          </cell>
          <cell r="CR340">
            <v>0</v>
          </cell>
          <cell r="CS340">
            <v>100</v>
          </cell>
          <cell r="CT340">
            <v>0</v>
          </cell>
          <cell r="CV340" t="str">
            <v>TLYT15049</v>
          </cell>
          <cell r="CW340">
            <v>0</v>
          </cell>
          <cell r="CZ340">
            <v>0</v>
          </cell>
          <cell r="DA340">
            <v>0</v>
          </cell>
          <cell r="DB340">
            <v>100</v>
          </cell>
          <cell r="DC340">
            <v>0</v>
          </cell>
          <cell r="DE340" t="str">
            <v>TLYT15049</v>
          </cell>
          <cell r="DF340">
            <v>0</v>
          </cell>
          <cell r="DI340">
            <v>0</v>
          </cell>
          <cell r="DJ340">
            <v>0</v>
          </cell>
          <cell r="DK340">
            <v>100</v>
          </cell>
          <cell r="DL340">
            <v>0</v>
          </cell>
          <cell r="DN340" t="str">
            <v>TLYT15049</v>
          </cell>
          <cell r="DO340">
            <v>0</v>
          </cell>
          <cell r="DR340">
            <v>0</v>
          </cell>
          <cell r="DS340">
            <v>0</v>
          </cell>
          <cell r="DT340">
            <v>100</v>
          </cell>
          <cell r="DU340">
            <v>0</v>
          </cell>
          <cell r="DW340" t="str">
            <v>TLYT15049</v>
          </cell>
          <cell r="DX340">
            <v>0</v>
          </cell>
          <cell r="EA340">
            <v>0</v>
          </cell>
          <cell r="EB340">
            <v>0</v>
          </cell>
          <cell r="EC340">
            <v>100</v>
          </cell>
          <cell r="ED340">
            <v>0</v>
          </cell>
          <cell r="EF340" t="str">
            <v>TLYT15049</v>
          </cell>
          <cell r="EG340">
            <v>0</v>
          </cell>
          <cell r="EJ340">
            <v>0</v>
          </cell>
          <cell r="EK340">
            <v>0</v>
          </cell>
          <cell r="EL340">
            <v>100</v>
          </cell>
          <cell r="EM340">
            <v>0</v>
          </cell>
          <cell r="EO340" t="str">
            <v>TLYT15049</v>
          </cell>
          <cell r="EP340">
            <v>0</v>
          </cell>
          <cell r="ES340">
            <v>0</v>
          </cell>
          <cell r="ET340">
            <v>0</v>
          </cell>
          <cell r="EU340">
            <v>100</v>
          </cell>
          <cell r="EV340">
            <v>0</v>
          </cell>
          <cell r="EX340" t="str">
            <v>TLYT15049</v>
          </cell>
          <cell r="EY340">
            <v>0</v>
          </cell>
          <cell r="FB340">
            <v>0</v>
          </cell>
          <cell r="FC340">
            <v>0</v>
          </cell>
          <cell r="FD340">
            <v>100</v>
          </cell>
          <cell r="FE340">
            <v>0</v>
          </cell>
          <cell r="FG340" t="str">
            <v>TLYT15049</v>
          </cell>
          <cell r="FH340">
            <v>0</v>
          </cell>
          <cell r="FK340">
            <v>0</v>
          </cell>
          <cell r="FL340">
            <v>0</v>
          </cell>
          <cell r="FM340">
            <v>100</v>
          </cell>
          <cell r="FN340">
            <v>0</v>
          </cell>
          <cell r="FP340" t="str">
            <v>TLYT15049</v>
          </cell>
          <cell r="FQ340">
            <v>0</v>
          </cell>
          <cell r="FT340">
            <v>0</v>
          </cell>
          <cell r="FU340">
            <v>0</v>
          </cell>
          <cell r="FV340">
            <v>100</v>
          </cell>
          <cell r="FW340">
            <v>0</v>
          </cell>
          <cell r="FY340" t="str">
            <v>TLYT15049</v>
          </cell>
          <cell r="FZ340">
            <v>0</v>
          </cell>
          <cell r="GC340">
            <v>0</v>
          </cell>
          <cell r="GD340">
            <v>0</v>
          </cell>
          <cell r="GE340">
            <v>100</v>
          </cell>
          <cell r="GF340">
            <v>0</v>
          </cell>
          <cell r="GH340" t="str">
            <v>TLYT15049</v>
          </cell>
          <cell r="GI340">
            <v>0</v>
          </cell>
          <cell r="GL340">
            <v>0</v>
          </cell>
          <cell r="GM340">
            <v>0</v>
          </cell>
          <cell r="GN340">
            <v>100</v>
          </cell>
          <cell r="GO340">
            <v>0</v>
          </cell>
          <cell r="GQ340" t="str">
            <v>TLYT15049</v>
          </cell>
          <cell r="GR340">
            <v>0</v>
          </cell>
          <cell r="GU340">
            <v>0</v>
          </cell>
          <cell r="GV340">
            <v>0</v>
          </cell>
          <cell r="GW340">
            <v>100</v>
          </cell>
          <cell r="GX340">
            <v>0</v>
          </cell>
          <cell r="GZ340" t="str">
            <v>TLYT15049</v>
          </cell>
          <cell r="HA340">
            <v>0</v>
          </cell>
          <cell r="HD340">
            <v>0</v>
          </cell>
          <cell r="HE340">
            <v>0</v>
          </cell>
          <cell r="HF340">
            <v>100</v>
          </cell>
          <cell r="HG340">
            <v>0</v>
          </cell>
          <cell r="HI340" t="str">
            <v>TLYT15049</v>
          </cell>
          <cell r="HJ340">
            <v>0</v>
          </cell>
          <cell r="HM340">
            <v>0</v>
          </cell>
          <cell r="HN340">
            <v>0</v>
          </cell>
          <cell r="HO340">
            <v>100</v>
          </cell>
          <cell r="HP340">
            <v>0</v>
          </cell>
          <cell r="HR340" t="str">
            <v>TLYT15049</v>
          </cell>
          <cell r="HS340">
            <v>0</v>
          </cell>
          <cell r="HV340">
            <v>0</v>
          </cell>
          <cell r="HW340">
            <v>0</v>
          </cell>
          <cell r="HX340">
            <v>100</v>
          </cell>
          <cell r="HY340">
            <v>0</v>
          </cell>
          <cell r="IA340" t="str">
            <v>TLYT15049</v>
          </cell>
          <cell r="IB340">
            <v>0</v>
          </cell>
          <cell r="IE340">
            <v>0</v>
          </cell>
          <cell r="IF340">
            <v>0</v>
          </cell>
          <cell r="IG340">
            <v>100</v>
          </cell>
          <cell r="IH340">
            <v>0</v>
          </cell>
          <cell r="IJ340" t="str">
            <v>TLYT15049</v>
          </cell>
          <cell r="IK340">
            <v>0</v>
          </cell>
          <cell r="IN340">
            <v>0</v>
          </cell>
          <cell r="IO340">
            <v>0</v>
          </cell>
          <cell r="IP340">
            <v>100</v>
          </cell>
          <cell r="IQ340">
            <v>0</v>
          </cell>
        </row>
        <row r="341">
          <cell r="A341" t="str">
            <v>TLYT15054</v>
          </cell>
          <cell r="B341">
            <v>0</v>
          </cell>
          <cell r="E341">
            <v>0</v>
          </cell>
          <cell r="F341">
            <v>0</v>
          </cell>
          <cell r="G341">
            <v>100</v>
          </cell>
          <cell r="H341">
            <v>0</v>
          </cell>
          <cell r="J341" t="str">
            <v>TLYT15054</v>
          </cell>
          <cell r="K341">
            <v>0</v>
          </cell>
          <cell r="N341">
            <v>0</v>
          </cell>
          <cell r="O341">
            <v>0</v>
          </cell>
          <cell r="P341">
            <v>100</v>
          </cell>
          <cell r="Q341">
            <v>0</v>
          </cell>
          <cell r="S341" t="str">
            <v>TLYT15054</v>
          </cell>
          <cell r="T341">
            <v>0</v>
          </cell>
          <cell r="W341">
            <v>0</v>
          </cell>
          <cell r="X341">
            <v>0</v>
          </cell>
          <cell r="Y341">
            <v>100</v>
          </cell>
          <cell r="Z341">
            <v>0</v>
          </cell>
          <cell r="AB341" t="str">
            <v>TLYT15054</v>
          </cell>
          <cell r="AC341">
            <v>0</v>
          </cell>
          <cell r="AF341">
            <v>0</v>
          </cell>
          <cell r="AG341">
            <v>0</v>
          </cell>
          <cell r="AH341">
            <v>100</v>
          </cell>
          <cell r="AI341">
            <v>0</v>
          </cell>
          <cell r="AK341" t="str">
            <v>TLYT15054</v>
          </cell>
          <cell r="AL341">
            <v>0</v>
          </cell>
          <cell r="AO341">
            <v>0</v>
          </cell>
          <cell r="AP341">
            <v>0</v>
          </cell>
          <cell r="AQ341">
            <v>100</v>
          </cell>
          <cell r="AR341">
            <v>0</v>
          </cell>
          <cell r="AT341" t="str">
            <v>TLYT15054</v>
          </cell>
          <cell r="AU341">
            <v>0</v>
          </cell>
          <cell r="AX341">
            <v>0</v>
          </cell>
          <cell r="AY341">
            <v>0</v>
          </cell>
          <cell r="AZ341">
            <v>100</v>
          </cell>
          <cell r="BA341">
            <v>0</v>
          </cell>
          <cell r="BC341" t="str">
            <v>TLYT15054</v>
          </cell>
          <cell r="BD341">
            <v>0</v>
          </cell>
          <cell r="BG341">
            <v>0</v>
          </cell>
          <cell r="BH341">
            <v>0</v>
          </cell>
          <cell r="BI341">
            <v>100</v>
          </cell>
          <cell r="BJ341">
            <v>0</v>
          </cell>
          <cell r="BL341" t="str">
            <v>TLYT15054</v>
          </cell>
          <cell r="BM341">
            <v>0</v>
          </cell>
          <cell r="BP341">
            <v>0</v>
          </cell>
          <cell r="BQ341">
            <v>0</v>
          </cell>
          <cell r="BR341">
            <v>100</v>
          </cell>
          <cell r="BS341">
            <v>0</v>
          </cell>
          <cell r="BU341" t="str">
            <v>TLYT15054</v>
          </cell>
          <cell r="BV341">
            <v>0</v>
          </cell>
          <cell r="BY341">
            <v>0</v>
          </cell>
          <cell r="BZ341">
            <v>0</v>
          </cell>
          <cell r="CA341">
            <v>100</v>
          </cell>
          <cell r="CB341">
            <v>0</v>
          </cell>
          <cell r="CD341" t="str">
            <v>TLYT15054</v>
          </cell>
          <cell r="CE341">
            <v>0</v>
          </cell>
          <cell r="CH341">
            <v>0</v>
          </cell>
          <cell r="CI341">
            <v>0</v>
          </cell>
          <cell r="CJ341">
            <v>100</v>
          </cell>
          <cell r="CK341">
            <v>0</v>
          </cell>
          <cell r="CM341" t="str">
            <v>TLYT15054</v>
          </cell>
          <cell r="CN341">
            <v>0</v>
          </cell>
          <cell r="CQ341">
            <v>0</v>
          </cell>
          <cell r="CR341">
            <v>0</v>
          </cell>
          <cell r="CS341">
            <v>100</v>
          </cell>
          <cell r="CT341">
            <v>0</v>
          </cell>
          <cell r="CV341" t="str">
            <v>TLYT15054</v>
          </cell>
          <cell r="CW341">
            <v>0</v>
          </cell>
          <cell r="CZ341">
            <v>0</v>
          </cell>
          <cell r="DA341">
            <v>0</v>
          </cell>
          <cell r="DB341">
            <v>100</v>
          </cell>
          <cell r="DC341">
            <v>0</v>
          </cell>
          <cell r="DE341" t="str">
            <v>TLYT15054</v>
          </cell>
          <cell r="DF341">
            <v>0</v>
          </cell>
          <cell r="DI341">
            <v>0</v>
          </cell>
          <cell r="DJ341">
            <v>0</v>
          </cell>
          <cell r="DK341">
            <v>100</v>
          </cell>
          <cell r="DL341">
            <v>0</v>
          </cell>
          <cell r="DN341" t="str">
            <v>TLYT15054</v>
          </cell>
          <cell r="DO341">
            <v>0</v>
          </cell>
          <cell r="DR341">
            <v>0</v>
          </cell>
          <cell r="DS341">
            <v>0</v>
          </cell>
          <cell r="DT341">
            <v>100</v>
          </cell>
          <cell r="DU341">
            <v>0</v>
          </cell>
          <cell r="DW341" t="str">
            <v>TLYT15054</v>
          </cell>
          <cell r="DX341">
            <v>0</v>
          </cell>
          <cell r="EA341">
            <v>0</v>
          </cell>
          <cell r="EB341">
            <v>0</v>
          </cell>
          <cell r="EC341">
            <v>100</v>
          </cell>
          <cell r="ED341">
            <v>0</v>
          </cell>
          <cell r="EF341" t="str">
            <v>TLYT15054</v>
          </cell>
          <cell r="EG341">
            <v>0</v>
          </cell>
          <cell r="EJ341">
            <v>0</v>
          </cell>
          <cell r="EK341">
            <v>0</v>
          </cell>
          <cell r="EL341">
            <v>100</v>
          </cell>
          <cell r="EM341">
            <v>0</v>
          </cell>
          <cell r="EO341" t="str">
            <v>TLYT15054</v>
          </cell>
          <cell r="EP341">
            <v>0</v>
          </cell>
          <cell r="ES341">
            <v>0</v>
          </cell>
          <cell r="ET341">
            <v>0</v>
          </cell>
          <cell r="EU341">
            <v>100</v>
          </cell>
          <cell r="EV341">
            <v>0</v>
          </cell>
          <cell r="EX341" t="str">
            <v>TLYT15054</v>
          </cell>
          <cell r="EY341">
            <v>0</v>
          </cell>
          <cell r="FB341">
            <v>0</v>
          </cell>
          <cell r="FC341">
            <v>0</v>
          </cell>
          <cell r="FD341">
            <v>100</v>
          </cell>
          <cell r="FE341">
            <v>0</v>
          </cell>
          <cell r="FG341" t="str">
            <v>TLYT15054</v>
          </cell>
          <cell r="FH341">
            <v>0</v>
          </cell>
          <cell r="FK341">
            <v>0</v>
          </cell>
          <cell r="FL341">
            <v>0</v>
          </cell>
          <cell r="FM341">
            <v>100</v>
          </cell>
          <cell r="FN341">
            <v>0</v>
          </cell>
          <cell r="FP341" t="str">
            <v>TLYT15054</v>
          </cell>
          <cell r="FQ341">
            <v>0</v>
          </cell>
          <cell r="FT341">
            <v>0</v>
          </cell>
          <cell r="FU341">
            <v>0</v>
          </cell>
          <cell r="FV341">
            <v>100</v>
          </cell>
          <cell r="FW341">
            <v>0</v>
          </cell>
          <cell r="FY341" t="str">
            <v>TLYT15054</v>
          </cell>
          <cell r="FZ341">
            <v>0</v>
          </cell>
          <cell r="GC341">
            <v>0</v>
          </cell>
          <cell r="GD341">
            <v>0</v>
          </cell>
          <cell r="GE341">
            <v>100</v>
          </cell>
          <cell r="GF341">
            <v>0</v>
          </cell>
          <cell r="GH341" t="str">
            <v>TLYT15054</v>
          </cell>
          <cell r="GI341">
            <v>0</v>
          </cell>
          <cell r="GL341">
            <v>0</v>
          </cell>
          <cell r="GM341">
            <v>0</v>
          </cell>
          <cell r="GN341">
            <v>100</v>
          </cell>
          <cell r="GO341">
            <v>0</v>
          </cell>
          <cell r="GQ341" t="str">
            <v>TLYT15054</v>
          </cell>
          <cell r="GR341">
            <v>0</v>
          </cell>
          <cell r="GU341">
            <v>0</v>
          </cell>
          <cell r="GV341">
            <v>0</v>
          </cell>
          <cell r="GW341">
            <v>100</v>
          </cell>
          <cell r="GX341">
            <v>0</v>
          </cell>
          <cell r="GZ341" t="str">
            <v>TLYT15054</v>
          </cell>
          <cell r="HA341">
            <v>0</v>
          </cell>
          <cell r="HD341">
            <v>0</v>
          </cell>
          <cell r="HE341">
            <v>0</v>
          </cell>
          <cell r="HF341">
            <v>100</v>
          </cell>
          <cell r="HG341">
            <v>0</v>
          </cell>
          <cell r="HI341" t="str">
            <v>TLYT15054</v>
          </cell>
          <cell r="HJ341">
            <v>0</v>
          </cell>
          <cell r="HM341">
            <v>0</v>
          </cell>
          <cell r="HN341">
            <v>0</v>
          </cell>
          <cell r="HO341">
            <v>100</v>
          </cell>
          <cell r="HP341">
            <v>0</v>
          </cell>
          <cell r="HR341" t="str">
            <v>TLYT15054</v>
          </cell>
          <cell r="HS341">
            <v>0</v>
          </cell>
          <cell r="HV341">
            <v>0</v>
          </cell>
          <cell r="HW341">
            <v>0</v>
          </cell>
          <cell r="HX341">
            <v>100</v>
          </cell>
          <cell r="HY341">
            <v>0</v>
          </cell>
          <cell r="IA341" t="str">
            <v>TLYT15054</v>
          </cell>
          <cell r="IB341">
            <v>0</v>
          </cell>
          <cell r="IE341">
            <v>0</v>
          </cell>
          <cell r="IF341">
            <v>0</v>
          </cell>
          <cell r="IG341">
            <v>100</v>
          </cell>
          <cell r="IH341">
            <v>0</v>
          </cell>
          <cell r="IJ341" t="str">
            <v>TLYT15054</v>
          </cell>
          <cell r="IK341">
            <v>0</v>
          </cell>
          <cell r="IN341">
            <v>0</v>
          </cell>
          <cell r="IO341">
            <v>0</v>
          </cell>
          <cell r="IP341">
            <v>100</v>
          </cell>
          <cell r="IQ341">
            <v>0</v>
          </cell>
        </row>
        <row r="342">
          <cell r="A342" t="str">
            <v>TLYT15055</v>
          </cell>
          <cell r="B342">
            <v>0</v>
          </cell>
          <cell r="E342">
            <v>0</v>
          </cell>
          <cell r="F342">
            <v>0</v>
          </cell>
          <cell r="G342">
            <v>100</v>
          </cell>
          <cell r="H342">
            <v>0</v>
          </cell>
          <cell r="J342" t="str">
            <v>TLYT15055</v>
          </cell>
          <cell r="K342">
            <v>0</v>
          </cell>
          <cell r="N342">
            <v>0</v>
          </cell>
          <cell r="O342">
            <v>0</v>
          </cell>
          <cell r="P342">
            <v>100</v>
          </cell>
          <cell r="Q342">
            <v>0</v>
          </cell>
          <cell r="S342" t="str">
            <v>TLYT15055</v>
          </cell>
          <cell r="T342">
            <v>0</v>
          </cell>
          <cell r="W342">
            <v>0</v>
          </cell>
          <cell r="X342">
            <v>0</v>
          </cell>
          <cell r="Y342">
            <v>100</v>
          </cell>
          <cell r="Z342">
            <v>0</v>
          </cell>
          <cell r="AB342" t="str">
            <v>TLYT15055</v>
          </cell>
          <cell r="AC342">
            <v>0</v>
          </cell>
          <cell r="AF342">
            <v>0</v>
          </cell>
          <cell r="AG342">
            <v>0</v>
          </cell>
          <cell r="AH342">
            <v>100</v>
          </cell>
          <cell r="AI342">
            <v>0</v>
          </cell>
          <cell r="AK342" t="str">
            <v>TLYT15055</v>
          </cell>
          <cell r="AL342">
            <v>0</v>
          </cell>
          <cell r="AO342">
            <v>0</v>
          </cell>
          <cell r="AP342">
            <v>0</v>
          </cell>
          <cell r="AQ342">
            <v>100</v>
          </cell>
          <cell r="AR342">
            <v>0</v>
          </cell>
          <cell r="AT342" t="str">
            <v>TLYT15055</v>
          </cell>
          <cell r="AU342">
            <v>0</v>
          </cell>
          <cell r="AX342">
            <v>0</v>
          </cell>
          <cell r="AY342">
            <v>0</v>
          </cell>
          <cell r="AZ342">
            <v>100</v>
          </cell>
          <cell r="BA342">
            <v>0</v>
          </cell>
          <cell r="BC342" t="str">
            <v>TLYT15055</v>
          </cell>
          <cell r="BD342">
            <v>0</v>
          </cell>
          <cell r="BG342">
            <v>0</v>
          </cell>
          <cell r="BH342">
            <v>0</v>
          </cell>
          <cell r="BI342">
            <v>100</v>
          </cell>
          <cell r="BJ342">
            <v>0</v>
          </cell>
          <cell r="BL342" t="str">
            <v>TLYT15055</v>
          </cell>
          <cell r="BM342">
            <v>0</v>
          </cell>
          <cell r="BP342">
            <v>0</v>
          </cell>
          <cell r="BQ342">
            <v>0</v>
          </cell>
          <cell r="BR342">
            <v>100</v>
          </cell>
          <cell r="BS342">
            <v>0</v>
          </cell>
          <cell r="BU342" t="str">
            <v>TLYT15055</v>
          </cell>
          <cell r="BV342">
            <v>0</v>
          </cell>
          <cell r="BY342">
            <v>0</v>
          </cell>
          <cell r="BZ342">
            <v>0</v>
          </cell>
          <cell r="CA342">
            <v>100</v>
          </cell>
          <cell r="CB342">
            <v>0</v>
          </cell>
          <cell r="CD342" t="str">
            <v>TLYT15055</v>
          </cell>
          <cell r="CE342">
            <v>0</v>
          </cell>
          <cell r="CH342">
            <v>0</v>
          </cell>
          <cell r="CI342">
            <v>0</v>
          </cell>
          <cell r="CJ342">
            <v>100</v>
          </cell>
          <cell r="CK342">
            <v>0</v>
          </cell>
          <cell r="CM342" t="str">
            <v>TLYT15055</v>
          </cell>
          <cell r="CN342">
            <v>0</v>
          </cell>
          <cell r="CQ342">
            <v>0</v>
          </cell>
          <cell r="CR342">
            <v>0</v>
          </cell>
          <cell r="CS342">
            <v>100</v>
          </cell>
          <cell r="CT342">
            <v>0</v>
          </cell>
          <cell r="CV342" t="str">
            <v>TLYT15055</v>
          </cell>
          <cell r="CW342">
            <v>0</v>
          </cell>
          <cell r="CZ342">
            <v>0</v>
          </cell>
          <cell r="DA342">
            <v>0</v>
          </cell>
          <cell r="DB342">
            <v>100</v>
          </cell>
          <cell r="DC342">
            <v>0</v>
          </cell>
          <cell r="DE342" t="str">
            <v>TLYT15055</v>
          </cell>
          <cell r="DF342">
            <v>0</v>
          </cell>
          <cell r="DI342">
            <v>0</v>
          </cell>
          <cell r="DJ342">
            <v>0</v>
          </cell>
          <cell r="DK342">
            <v>100</v>
          </cell>
          <cell r="DL342">
            <v>0</v>
          </cell>
          <cell r="DN342" t="str">
            <v>TLYT15055</v>
          </cell>
          <cell r="DO342">
            <v>0</v>
          </cell>
          <cell r="DR342">
            <v>0</v>
          </cell>
          <cell r="DS342">
            <v>0</v>
          </cell>
          <cell r="DT342">
            <v>100</v>
          </cell>
          <cell r="DU342">
            <v>0</v>
          </cell>
          <cell r="DW342" t="str">
            <v>TLYT15055</v>
          </cell>
          <cell r="DX342">
            <v>0</v>
          </cell>
          <cell r="EA342">
            <v>0</v>
          </cell>
          <cell r="EB342">
            <v>0</v>
          </cell>
          <cell r="EC342">
            <v>100</v>
          </cell>
          <cell r="ED342">
            <v>0</v>
          </cell>
          <cell r="EF342" t="str">
            <v>TLYT15055</v>
          </cell>
          <cell r="EG342">
            <v>0</v>
          </cell>
          <cell r="EJ342">
            <v>0</v>
          </cell>
          <cell r="EK342">
            <v>0</v>
          </cell>
          <cell r="EL342">
            <v>100</v>
          </cell>
          <cell r="EM342">
            <v>0</v>
          </cell>
          <cell r="EO342" t="str">
            <v>TLYT15055</v>
          </cell>
          <cell r="EP342">
            <v>0</v>
          </cell>
          <cell r="ES342">
            <v>0</v>
          </cell>
          <cell r="ET342">
            <v>0</v>
          </cell>
          <cell r="EU342">
            <v>100</v>
          </cell>
          <cell r="EV342">
            <v>0</v>
          </cell>
          <cell r="EX342" t="str">
            <v>TLYT15055</v>
          </cell>
          <cell r="EY342">
            <v>0</v>
          </cell>
          <cell r="FB342">
            <v>0</v>
          </cell>
          <cell r="FC342">
            <v>0</v>
          </cell>
          <cell r="FD342">
            <v>100</v>
          </cell>
          <cell r="FE342">
            <v>0</v>
          </cell>
          <cell r="FG342" t="str">
            <v>TLYT15055</v>
          </cell>
          <cell r="FH342">
            <v>0</v>
          </cell>
          <cell r="FK342">
            <v>0</v>
          </cell>
          <cell r="FL342">
            <v>0</v>
          </cell>
          <cell r="FM342">
            <v>100</v>
          </cell>
          <cell r="FN342">
            <v>0</v>
          </cell>
          <cell r="FP342" t="str">
            <v>TLYT15055</v>
          </cell>
          <cell r="FQ342">
            <v>0</v>
          </cell>
          <cell r="FT342">
            <v>0</v>
          </cell>
          <cell r="FU342">
            <v>0</v>
          </cell>
          <cell r="FV342">
            <v>100</v>
          </cell>
          <cell r="FW342">
            <v>0</v>
          </cell>
          <cell r="FY342" t="str">
            <v>TLYT15055</v>
          </cell>
          <cell r="FZ342">
            <v>0</v>
          </cell>
          <cell r="GC342">
            <v>0</v>
          </cell>
          <cell r="GD342">
            <v>0</v>
          </cell>
          <cell r="GE342">
            <v>100</v>
          </cell>
          <cell r="GF342">
            <v>0</v>
          </cell>
          <cell r="GH342" t="str">
            <v>TLYT15055</v>
          </cell>
          <cell r="GI342">
            <v>0</v>
          </cell>
          <cell r="GL342">
            <v>0</v>
          </cell>
          <cell r="GM342">
            <v>0</v>
          </cell>
          <cell r="GN342">
            <v>100</v>
          </cell>
          <cell r="GO342">
            <v>0</v>
          </cell>
          <cell r="GQ342" t="str">
            <v>TLYT15055</v>
          </cell>
          <cell r="GR342">
            <v>0</v>
          </cell>
          <cell r="GU342">
            <v>0</v>
          </cell>
          <cell r="GV342">
            <v>0</v>
          </cell>
          <cell r="GW342">
            <v>100</v>
          </cell>
          <cell r="GX342">
            <v>0</v>
          </cell>
          <cell r="GZ342" t="str">
            <v>TLYT15055</v>
          </cell>
          <cell r="HA342">
            <v>0</v>
          </cell>
          <cell r="HD342">
            <v>0</v>
          </cell>
          <cell r="HE342">
            <v>0</v>
          </cell>
          <cell r="HF342">
            <v>100</v>
          </cell>
          <cell r="HG342">
            <v>0</v>
          </cell>
          <cell r="HI342" t="str">
            <v>TLYT15055</v>
          </cell>
          <cell r="HJ342">
            <v>0</v>
          </cell>
          <cell r="HM342">
            <v>0</v>
          </cell>
          <cell r="HN342">
            <v>0</v>
          </cell>
          <cell r="HO342">
            <v>100</v>
          </cell>
          <cell r="HP342">
            <v>0</v>
          </cell>
          <cell r="HR342" t="str">
            <v>TLYT15055</v>
          </cell>
          <cell r="HS342">
            <v>0</v>
          </cell>
          <cell r="HV342">
            <v>0</v>
          </cell>
          <cell r="HW342">
            <v>0</v>
          </cell>
          <cell r="HX342">
            <v>100</v>
          </cell>
          <cell r="HY342">
            <v>0</v>
          </cell>
          <cell r="IA342" t="str">
            <v>TLYT15055</v>
          </cell>
          <cell r="IB342">
            <v>0</v>
          </cell>
          <cell r="IE342">
            <v>0</v>
          </cell>
          <cell r="IF342">
            <v>0</v>
          </cell>
          <cell r="IG342">
            <v>100</v>
          </cell>
          <cell r="IH342">
            <v>0</v>
          </cell>
          <cell r="IJ342" t="str">
            <v>TLYT15055</v>
          </cell>
          <cell r="IK342">
            <v>0</v>
          </cell>
          <cell r="IN342">
            <v>0</v>
          </cell>
          <cell r="IO342">
            <v>0</v>
          </cell>
          <cell r="IP342">
            <v>100</v>
          </cell>
          <cell r="IQ342">
            <v>0</v>
          </cell>
        </row>
        <row r="343">
          <cell r="A343" t="str">
            <v>TLYT15063</v>
          </cell>
          <cell r="B343">
            <v>0</v>
          </cell>
          <cell r="E343">
            <v>0</v>
          </cell>
          <cell r="F343">
            <v>0</v>
          </cell>
          <cell r="G343">
            <v>100</v>
          </cell>
          <cell r="H343">
            <v>0</v>
          </cell>
          <cell r="J343" t="str">
            <v>TLYT15063</v>
          </cell>
          <cell r="K343">
            <v>0</v>
          </cell>
          <cell r="N343">
            <v>0</v>
          </cell>
          <cell r="O343">
            <v>0</v>
          </cell>
          <cell r="P343">
            <v>100</v>
          </cell>
          <cell r="Q343">
            <v>0</v>
          </cell>
          <cell r="S343" t="str">
            <v>TLYT15063</v>
          </cell>
          <cell r="T343">
            <v>0</v>
          </cell>
          <cell r="W343">
            <v>0</v>
          </cell>
          <cell r="X343">
            <v>0</v>
          </cell>
          <cell r="Y343">
            <v>100</v>
          </cell>
          <cell r="Z343">
            <v>0</v>
          </cell>
          <cell r="AB343" t="str">
            <v>TLYT15063</v>
          </cell>
          <cell r="AC343">
            <v>0</v>
          </cell>
          <cell r="AF343">
            <v>0</v>
          </cell>
          <cell r="AG343">
            <v>0</v>
          </cell>
          <cell r="AH343">
            <v>100</v>
          </cell>
          <cell r="AI343">
            <v>0</v>
          </cell>
          <cell r="AK343" t="str">
            <v>TLYT15063</v>
          </cell>
          <cell r="AL343">
            <v>0</v>
          </cell>
          <cell r="AO343">
            <v>0</v>
          </cell>
          <cell r="AP343">
            <v>0</v>
          </cell>
          <cell r="AQ343">
            <v>100</v>
          </cell>
          <cell r="AR343">
            <v>0</v>
          </cell>
          <cell r="AT343" t="str">
            <v>TLYT15063</v>
          </cell>
          <cell r="AU343">
            <v>0</v>
          </cell>
          <cell r="AX343">
            <v>0</v>
          </cell>
          <cell r="AY343">
            <v>0</v>
          </cell>
          <cell r="AZ343">
            <v>100</v>
          </cell>
          <cell r="BA343">
            <v>0</v>
          </cell>
          <cell r="BC343" t="str">
            <v>TLYT15063</v>
          </cell>
          <cell r="BD343">
            <v>0</v>
          </cell>
          <cell r="BG343">
            <v>0</v>
          </cell>
          <cell r="BH343">
            <v>0</v>
          </cell>
          <cell r="BI343">
            <v>100</v>
          </cell>
          <cell r="BJ343">
            <v>0</v>
          </cell>
          <cell r="BL343" t="str">
            <v>TLYT15063</v>
          </cell>
          <cell r="BM343">
            <v>0</v>
          </cell>
          <cell r="BP343">
            <v>0</v>
          </cell>
          <cell r="BQ343">
            <v>0</v>
          </cell>
          <cell r="BR343">
            <v>100</v>
          </cell>
          <cell r="BS343">
            <v>0</v>
          </cell>
          <cell r="BU343" t="str">
            <v>TLYT15063</v>
          </cell>
          <cell r="BV343">
            <v>0</v>
          </cell>
          <cell r="BY343">
            <v>0</v>
          </cell>
          <cell r="BZ343">
            <v>0</v>
          </cell>
          <cell r="CA343">
            <v>100</v>
          </cell>
          <cell r="CB343">
            <v>0</v>
          </cell>
          <cell r="CD343" t="str">
            <v>TLYT15063</v>
          </cell>
          <cell r="CE343">
            <v>0</v>
          </cell>
          <cell r="CH343">
            <v>0</v>
          </cell>
          <cell r="CI343">
            <v>0</v>
          </cell>
          <cell r="CJ343">
            <v>100</v>
          </cell>
          <cell r="CK343">
            <v>0</v>
          </cell>
          <cell r="CM343" t="str">
            <v>TLYT15063</v>
          </cell>
          <cell r="CN343">
            <v>0</v>
          </cell>
          <cell r="CQ343">
            <v>0</v>
          </cell>
          <cell r="CR343">
            <v>0</v>
          </cell>
          <cell r="CS343">
            <v>100</v>
          </cell>
          <cell r="CT343">
            <v>0</v>
          </cell>
          <cell r="CV343" t="str">
            <v>TLYT15063</v>
          </cell>
          <cell r="CW343">
            <v>0</v>
          </cell>
          <cell r="CZ343">
            <v>0</v>
          </cell>
          <cell r="DA343">
            <v>0</v>
          </cell>
          <cell r="DB343">
            <v>100</v>
          </cell>
          <cell r="DC343">
            <v>0</v>
          </cell>
          <cell r="DE343" t="str">
            <v>TLYT15063</v>
          </cell>
          <cell r="DF343">
            <v>0</v>
          </cell>
          <cell r="DI343">
            <v>0</v>
          </cell>
          <cell r="DJ343">
            <v>0</v>
          </cell>
          <cell r="DK343">
            <v>100</v>
          </cell>
          <cell r="DL343">
            <v>0</v>
          </cell>
          <cell r="DN343" t="str">
            <v>TLYT15063</v>
          </cell>
          <cell r="DO343">
            <v>0</v>
          </cell>
          <cell r="DR343">
            <v>0</v>
          </cell>
          <cell r="DS343">
            <v>0</v>
          </cell>
          <cell r="DT343">
            <v>100</v>
          </cell>
          <cell r="DU343">
            <v>0</v>
          </cell>
          <cell r="DW343" t="str">
            <v>TLYT15063</v>
          </cell>
          <cell r="DX343">
            <v>0</v>
          </cell>
          <cell r="EA343">
            <v>0</v>
          </cell>
          <cell r="EB343">
            <v>0</v>
          </cell>
          <cell r="EC343">
            <v>100</v>
          </cell>
          <cell r="ED343">
            <v>0</v>
          </cell>
          <cell r="EF343" t="str">
            <v>TLYT15063</v>
          </cell>
          <cell r="EG343">
            <v>0</v>
          </cell>
          <cell r="EJ343">
            <v>0</v>
          </cell>
          <cell r="EK343">
            <v>0</v>
          </cell>
          <cell r="EL343">
            <v>100</v>
          </cell>
          <cell r="EM343">
            <v>0</v>
          </cell>
          <cell r="EO343" t="str">
            <v>TLYT15063</v>
          </cell>
          <cell r="EP343">
            <v>0</v>
          </cell>
          <cell r="ES343">
            <v>0</v>
          </cell>
          <cell r="ET343">
            <v>0</v>
          </cell>
          <cell r="EU343">
            <v>100</v>
          </cell>
          <cell r="EV343">
            <v>0</v>
          </cell>
          <cell r="EX343" t="str">
            <v>TLYT15063</v>
          </cell>
          <cell r="EY343">
            <v>0</v>
          </cell>
          <cell r="FB343">
            <v>0</v>
          </cell>
          <cell r="FC343">
            <v>0</v>
          </cell>
          <cell r="FD343">
            <v>100</v>
          </cell>
          <cell r="FE343">
            <v>0</v>
          </cell>
          <cell r="FG343" t="str">
            <v>TLYT15063</v>
          </cell>
          <cell r="FH343">
            <v>0</v>
          </cell>
          <cell r="FK343">
            <v>0</v>
          </cell>
          <cell r="FL343">
            <v>0</v>
          </cell>
          <cell r="FM343">
            <v>100</v>
          </cell>
          <cell r="FN343">
            <v>0</v>
          </cell>
          <cell r="FP343" t="str">
            <v>TLYT15063</v>
          </cell>
          <cell r="FQ343">
            <v>0</v>
          </cell>
          <cell r="FT343">
            <v>0</v>
          </cell>
          <cell r="FU343">
            <v>0</v>
          </cell>
          <cell r="FV343">
            <v>100</v>
          </cell>
          <cell r="FW343">
            <v>0</v>
          </cell>
          <cell r="FY343" t="str">
            <v>TLYT15063</v>
          </cell>
          <cell r="FZ343">
            <v>0</v>
          </cell>
          <cell r="GC343">
            <v>0</v>
          </cell>
          <cell r="GD343">
            <v>0</v>
          </cell>
          <cell r="GE343">
            <v>100</v>
          </cell>
          <cell r="GF343">
            <v>0</v>
          </cell>
          <cell r="GH343" t="str">
            <v>TLYT15063</v>
          </cell>
          <cell r="GI343">
            <v>0</v>
          </cell>
          <cell r="GL343">
            <v>0</v>
          </cell>
          <cell r="GM343">
            <v>0</v>
          </cell>
          <cell r="GN343">
            <v>100</v>
          </cell>
          <cell r="GO343">
            <v>0</v>
          </cell>
          <cell r="GQ343" t="str">
            <v>TLYT15063</v>
          </cell>
          <cell r="GR343">
            <v>0</v>
          </cell>
          <cell r="GU343">
            <v>0</v>
          </cell>
          <cell r="GV343">
            <v>0</v>
          </cell>
          <cell r="GW343">
            <v>100</v>
          </cell>
          <cell r="GX343">
            <v>0</v>
          </cell>
          <cell r="GZ343" t="str">
            <v>TLYT15063</v>
          </cell>
          <cell r="HA343">
            <v>0</v>
          </cell>
          <cell r="HD343">
            <v>0</v>
          </cell>
          <cell r="HE343">
            <v>0</v>
          </cell>
          <cell r="HF343">
            <v>100</v>
          </cell>
          <cell r="HG343">
            <v>0</v>
          </cell>
          <cell r="HI343" t="str">
            <v>TLYT15063</v>
          </cell>
          <cell r="HJ343">
            <v>0</v>
          </cell>
          <cell r="HM343">
            <v>0</v>
          </cell>
          <cell r="HN343">
            <v>0</v>
          </cell>
          <cell r="HO343">
            <v>100</v>
          </cell>
          <cell r="HP343">
            <v>0</v>
          </cell>
          <cell r="HR343" t="str">
            <v>TLYT15063</v>
          </cell>
          <cell r="HS343">
            <v>0</v>
          </cell>
          <cell r="HV343">
            <v>0</v>
          </cell>
          <cell r="HW343">
            <v>0</v>
          </cell>
          <cell r="HX343">
            <v>100</v>
          </cell>
          <cell r="HY343">
            <v>0</v>
          </cell>
          <cell r="IA343" t="str">
            <v>TLYT15063</v>
          </cell>
          <cell r="IB343">
            <v>0</v>
          </cell>
          <cell r="IE343">
            <v>0</v>
          </cell>
          <cell r="IF343">
            <v>0</v>
          </cell>
          <cell r="IG343">
            <v>100</v>
          </cell>
          <cell r="IH343">
            <v>0</v>
          </cell>
          <cell r="IJ343" t="str">
            <v>TLYT15063</v>
          </cell>
          <cell r="IK343">
            <v>0</v>
          </cell>
          <cell r="IN343">
            <v>0</v>
          </cell>
          <cell r="IO343">
            <v>0</v>
          </cell>
          <cell r="IP343">
            <v>100</v>
          </cell>
          <cell r="IQ343">
            <v>0</v>
          </cell>
        </row>
        <row r="344">
          <cell r="A344" t="str">
            <v>TLYT30023</v>
          </cell>
          <cell r="B344">
            <v>0</v>
          </cell>
          <cell r="E344">
            <v>0</v>
          </cell>
          <cell r="F344">
            <v>0</v>
          </cell>
          <cell r="G344">
            <v>100</v>
          </cell>
          <cell r="H344">
            <v>0</v>
          </cell>
          <cell r="J344" t="str">
            <v>TLYT30023</v>
          </cell>
          <cell r="K344">
            <v>0</v>
          </cell>
          <cell r="N344">
            <v>0</v>
          </cell>
          <cell r="O344">
            <v>0</v>
          </cell>
          <cell r="P344">
            <v>100</v>
          </cell>
          <cell r="Q344">
            <v>0</v>
          </cell>
          <cell r="S344" t="str">
            <v>TLYT30023</v>
          </cell>
          <cell r="T344">
            <v>0</v>
          </cell>
          <cell r="W344">
            <v>0</v>
          </cell>
          <cell r="X344">
            <v>0</v>
          </cell>
          <cell r="Y344">
            <v>100</v>
          </cell>
          <cell r="Z344">
            <v>0</v>
          </cell>
          <cell r="AB344" t="str">
            <v>TLYT30023</v>
          </cell>
          <cell r="AC344">
            <v>0</v>
          </cell>
          <cell r="AF344">
            <v>0</v>
          </cell>
          <cell r="AG344">
            <v>0</v>
          </cell>
          <cell r="AH344">
            <v>100</v>
          </cell>
          <cell r="AI344">
            <v>0</v>
          </cell>
          <cell r="AK344" t="str">
            <v>TLYT30023</v>
          </cell>
          <cell r="AL344">
            <v>0</v>
          </cell>
          <cell r="AO344">
            <v>0</v>
          </cell>
          <cell r="AP344">
            <v>0</v>
          </cell>
          <cell r="AQ344">
            <v>100</v>
          </cell>
          <cell r="AR344">
            <v>0</v>
          </cell>
          <cell r="AT344" t="str">
            <v>TLYT30023</v>
          </cell>
          <cell r="AU344">
            <v>0</v>
          </cell>
          <cell r="AX344">
            <v>0</v>
          </cell>
          <cell r="AY344">
            <v>0</v>
          </cell>
          <cell r="AZ344">
            <v>100</v>
          </cell>
          <cell r="BA344">
            <v>0</v>
          </cell>
          <cell r="BC344" t="str">
            <v>TLYT30023</v>
          </cell>
          <cell r="BD344">
            <v>0</v>
          </cell>
          <cell r="BG344">
            <v>0</v>
          </cell>
          <cell r="BH344">
            <v>0</v>
          </cell>
          <cell r="BI344">
            <v>100</v>
          </cell>
          <cell r="BJ344">
            <v>0</v>
          </cell>
          <cell r="BL344" t="str">
            <v>TLYT30023</v>
          </cell>
          <cell r="BM344">
            <v>0</v>
          </cell>
          <cell r="BP344">
            <v>0</v>
          </cell>
          <cell r="BQ344">
            <v>0</v>
          </cell>
          <cell r="BR344">
            <v>100</v>
          </cell>
          <cell r="BS344">
            <v>0</v>
          </cell>
          <cell r="BU344" t="str">
            <v>TLYT30023</v>
          </cell>
          <cell r="BV344">
            <v>0</v>
          </cell>
          <cell r="BY344">
            <v>0</v>
          </cell>
          <cell r="BZ344">
            <v>0</v>
          </cell>
          <cell r="CA344">
            <v>100</v>
          </cell>
          <cell r="CB344">
            <v>0</v>
          </cell>
          <cell r="CD344" t="str">
            <v>TLYT30023</v>
          </cell>
          <cell r="CE344">
            <v>0</v>
          </cell>
          <cell r="CH344">
            <v>0</v>
          </cell>
          <cell r="CI344">
            <v>0</v>
          </cell>
          <cell r="CJ344">
            <v>100</v>
          </cell>
          <cell r="CK344">
            <v>0</v>
          </cell>
          <cell r="CM344" t="str">
            <v>TLYT30023</v>
          </cell>
          <cell r="CN344">
            <v>0</v>
          </cell>
          <cell r="CQ344">
            <v>0</v>
          </cell>
          <cell r="CR344">
            <v>0</v>
          </cell>
          <cell r="CS344">
            <v>100</v>
          </cell>
          <cell r="CT344">
            <v>0</v>
          </cell>
          <cell r="CV344" t="str">
            <v>TLYT30023</v>
          </cell>
          <cell r="CW344">
            <v>0</v>
          </cell>
          <cell r="CZ344">
            <v>0</v>
          </cell>
          <cell r="DA344">
            <v>0</v>
          </cell>
          <cell r="DB344">
            <v>100</v>
          </cell>
          <cell r="DC344">
            <v>0</v>
          </cell>
          <cell r="DE344" t="str">
            <v>TLYT30023</v>
          </cell>
          <cell r="DF344">
            <v>0</v>
          </cell>
          <cell r="DI344">
            <v>0</v>
          </cell>
          <cell r="DJ344">
            <v>0</v>
          </cell>
          <cell r="DK344">
            <v>100</v>
          </cell>
          <cell r="DL344">
            <v>0</v>
          </cell>
          <cell r="DN344" t="str">
            <v>TLYT30023</v>
          </cell>
          <cell r="DO344">
            <v>0</v>
          </cell>
          <cell r="DR344">
            <v>0</v>
          </cell>
          <cell r="DS344">
            <v>0</v>
          </cell>
          <cell r="DT344">
            <v>100</v>
          </cell>
          <cell r="DU344">
            <v>0</v>
          </cell>
          <cell r="DW344" t="str">
            <v>TLYT30023</v>
          </cell>
          <cell r="DX344">
            <v>0</v>
          </cell>
          <cell r="EA344">
            <v>0</v>
          </cell>
          <cell r="EB344">
            <v>0</v>
          </cell>
          <cell r="EC344">
            <v>100</v>
          </cell>
          <cell r="ED344">
            <v>0</v>
          </cell>
          <cell r="EF344" t="str">
            <v>TLYT30023</v>
          </cell>
          <cell r="EG344">
            <v>0</v>
          </cell>
          <cell r="EJ344">
            <v>0</v>
          </cell>
          <cell r="EK344">
            <v>0</v>
          </cell>
          <cell r="EL344">
            <v>100</v>
          </cell>
          <cell r="EM344">
            <v>0</v>
          </cell>
          <cell r="EO344" t="str">
            <v>TLYT30023</v>
          </cell>
          <cell r="EP344">
            <v>0</v>
          </cell>
          <cell r="ES344">
            <v>0</v>
          </cell>
          <cell r="ET344">
            <v>0</v>
          </cell>
          <cell r="EU344">
            <v>100</v>
          </cell>
          <cell r="EV344">
            <v>0</v>
          </cell>
          <cell r="EX344" t="str">
            <v>TLYT30023</v>
          </cell>
          <cell r="EY344">
            <v>0</v>
          </cell>
          <cell r="FB344">
            <v>0</v>
          </cell>
          <cell r="FC344">
            <v>0</v>
          </cell>
          <cell r="FD344">
            <v>100</v>
          </cell>
          <cell r="FE344">
            <v>0</v>
          </cell>
          <cell r="FG344" t="str">
            <v>TLYT30023</v>
          </cell>
          <cell r="FH344">
            <v>0</v>
          </cell>
          <cell r="FK344">
            <v>0</v>
          </cell>
          <cell r="FL344">
            <v>0</v>
          </cell>
          <cell r="FM344">
            <v>100</v>
          </cell>
          <cell r="FN344">
            <v>0</v>
          </cell>
          <cell r="FP344" t="str">
            <v>TLYT30023</v>
          </cell>
          <cell r="FQ344">
            <v>0</v>
          </cell>
          <cell r="FT344">
            <v>0</v>
          </cell>
          <cell r="FU344">
            <v>0</v>
          </cell>
          <cell r="FV344">
            <v>100</v>
          </cell>
          <cell r="FW344">
            <v>0</v>
          </cell>
          <cell r="FY344" t="str">
            <v>TLYT30023</v>
          </cell>
          <cell r="FZ344">
            <v>0</v>
          </cell>
          <cell r="GC344">
            <v>0</v>
          </cell>
          <cell r="GD344">
            <v>0</v>
          </cell>
          <cell r="GE344">
            <v>100</v>
          </cell>
          <cell r="GF344">
            <v>0</v>
          </cell>
          <cell r="GH344" t="str">
            <v>TLYT30023</v>
          </cell>
          <cell r="GI344">
            <v>0</v>
          </cell>
          <cell r="GL344">
            <v>0</v>
          </cell>
          <cell r="GM344">
            <v>0</v>
          </cell>
          <cell r="GN344">
            <v>100</v>
          </cell>
          <cell r="GO344">
            <v>0</v>
          </cell>
          <cell r="GQ344" t="str">
            <v>TLYT30023</v>
          </cell>
          <cell r="GR344">
            <v>0</v>
          </cell>
          <cell r="GU344">
            <v>0</v>
          </cell>
          <cell r="GV344">
            <v>0</v>
          </cell>
          <cell r="GW344">
            <v>100</v>
          </cell>
          <cell r="GX344">
            <v>0</v>
          </cell>
          <cell r="GZ344" t="str">
            <v>TLYT30023</v>
          </cell>
          <cell r="HA344">
            <v>0</v>
          </cell>
          <cell r="HD344">
            <v>0</v>
          </cell>
          <cell r="HE344">
            <v>0</v>
          </cell>
          <cell r="HF344">
            <v>100</v>
          </cell>
          <cell r="HG344">
            <v>0</v>
          </cell>
          <cell r="HI344" t="str">
            <v>TLYT30023</v>
          </cell>
          <cell r="HJ344">
            <v>0</v>
          </cell>
          <cell r="HM344">
            <v>0</v>
          </cell>
          <cell r="HN344">
            <v>0</v>
          </cell>
          <cell r="HO344">
            <v>100</v>
          </cell>
          <cell r="HP344">
            <v>0</v>
          </cell>
          <cell r="HR344" t="str">
            <v>TLYT30023</v>
          </cell>
          <cell r="HS344">
            <v>0</v>
          </cell>
          <cell r="HV344">
            <v>0</v>
          </cell>
          <cell r="HW344">
            <v>0</v>
          </cell>
          <cell r="HX344">
            <v>100</v>
          </cell>
          <cell r="HY344">
            <v>0</v>
          </cell>
          <cell r="IA344" t="str">
            <v>TLYT30023</v>
          </cell>
          <cell r="IB344">
            <v>0</v>
          </cell>
          <cell r="IE344">
            <v>0</v>
          </cell>
          <cell r="IF344">
            <v>0</v>
          </cell>
          <cell r="IG344">
            <v>100</v>
          </cell>
          <cell r="IH344">
            <v>0</v>
          </cell>
          <cell r="IJ344" t="str">
            <v>TLYT30023</v>
          </cell>
          <cell r="IK344">
            <v>0</v>
          </cell>
          <cell r="IN344">
            <v>0</v>
          </cell>
          <cell r="IO344">
            <v>0</v>
          </cell>
          <cell r="IP344">
            <v>100</v>
          </cell>
          <cell r="IQ344">
            <v>0</v>
          </cell>
        </row>
        <row r="345">
          <cell r="A345" t="str">
            <v>TLYT65003</v>
          </cell>
          <cell r="B345">
            <v>0</v>
          </cell>
          <cell r="E345">
            <v>0</v>
          </cell>
          <cell r="F345">
            <v>0</v>
          </cell>
          <cell r="G345">
            <v>100</v>
          </cell>
          <cell r="H345">
            <v>0</v>
          </cell>
          <cell r="J345" t="str">
            <v>TLYT65003</v>
          </cell>
          <cell r="K345">
            <v>0</v>
          </cell>
          <cell r="N345">
            <v>0</v>
          </cell>
          <cell r="O345">
            <v>0</v>
          </cell>
          <cell r="P345">
            <v>100</v>
          </cell>
          <cell r="Q345">
            <v>0</v>
          </cell>
          <cell r="S345" t="str">
            <v>TLYT65003</v>
          </cell>
          <cell r="T345">
            <v>0</v>
          </cell>
          <cell r="W345">
            <v>0</v>
          </cell>
          <cell r="X345">
            <v>0</v>
          </cell>
          <cell r="Y345">
            <v>100</v>
          </cell>
          <cell r="Z345">
            <v>0</v>
          </cell>
          <cell r="AB345" t="str">
            <v>TLYT65003</v>
          </cell>
          <cell r="AC345">
            <v>0</v>
          </cell>
          <cell r="AF345">
            <v>0</v>
          </cell>
          <cell r="AG345">
            <v>0</v>
          </cell>
          <cell r="AH345">
            <v>100</v>
          </cell>
          <cell r="AI345">
            <v>0</v>
          </cell>
          <cell r="AK345" t="str">
            <v>TLYT65003</v>
          </cell>
          <cell r="AL345">
            <v>0</v>
          </cell>
          <cell r="AO345">
            <v>0</v>
          </cell>
          <cell r="AP345">
            <v>0</v>
          </cell>
          <cell r="AQ345">
            <v>100</v>
          </cell>
          <cell r="AR345">
            <v>0</v>
          </cell>
          <cell r="AT345" t="str">
            <v>TLYT65003</v>
          </cell>
          <cell r="AU345">
            <v>0</v>
          </cell>
          <cell r="AX345">
            <v>0</v>
          </cell>
          <cell r="AY345">
            <v>0</v>
          </cell>
          <cell r="AZ345">
            <v>100</v>
          </cell>
          <cell r="BA345">
            <v>0</v>
          </cell>
          <cell r="BC345" t="str">
            <v>TLYT65003</v>
          </cell>
          <cell r="BD345">
            <v>0</v>
          </cell>
          <cell r="BG345">
            <v>0</v>
          </cell>
          <cell r="BH345">
            <v>0</v>
          </cell>
          <cell r="BI345">
            <v>100</v>
          </cell>
          <cell r="BJ345">
            <v>0</v>
          </cell>
          <cell r="BL345" t="str">
            <v>TLYT65003</v>
          </cell>
          <cell r="BM345">
            <v>0</v>
          </cell>
          <cell r="BP345">
            <v>0</v>
          </cell>
          <cell r="BQ345">
            <v>0</v>
          </cell>
          <cell r="BR345">
            <v>100</v>
          </cell>
          <cell r="BS345">
            <v>0</v>
          </cell>
          <cell r="BU345" t="str">
            <v>TLYT65003</v>
          </cell>
          <cell r="BV345">
            <v>0</v>
          </cell>
          <cell r="BY345">
            <v>0</v>
          </cell>
          <cell r="BZ345">
            <v>0</v>
          </cell>
          <cell r="CA345">
            <v>100</v>
          </cell>
          <cell r="CB345">
            <v>0</v>
          </cell>
          <cell r="CD345" t="str">
            <v>TLYT65003</v>
          </cell>
          <cell r="CE345">
            <v>0</v>
          </cell>
          <cell r="CH345">
            <v>0</v>
          </cell>
          <cell r="CI345">
            <v>0</v>
          </cell>
          <cell r="CJ345">
            <v>100</v>
          </cell>
          <cell r="CK345">
            <v>0</v>
          </cell>
          <cell r="CM345" t="str">
            <v>TLYT65003</v>
          </cell>
          <cell r="CN345">
            <v>0</v>
          </cell>
          <cell r="CQ345">
            <v>0</v>
          </cell>
          <cell r="CR345">
            <v>0</v>
          </cell>
          <cell r="CS345">
            <v>100</v>
          </cell>
          <cell r="CT345">
            <v>0</v>
          </cell>
          <cell r="CV345" t="str">
            <v>TLYT65003</v>
          </cell>
          <cell r="CW345">
            <v>0</v>
          </cell>
          <cell r="CZ345">
            <v>0</v>
          </cell>
          <cell r="DA345">
            <v>0</v>
          </cell>
          <cell r="DB345">
            <v>100</v>
          </cell>
          <cell r="DC345">
            <v>0</v>
          </cell>
          <cell r="DE345" t="str">
            <v>TLYT65003</v>
          </cell>
          <cell r="DF345">
            <v>0</v>
          </cell>
          <cell r="DI345">
            <v>0</v>
          </cell>
          <cell r="DJ345">
            <v>0</v>
          </cell>
          <cell r="DK345">
            <v>100</v>
          </cell>
          <cell r="DL345">
            <v>0</v>
          </cell>
          <cell r="DN345" t="str">
            <v>TLYT65003</v>
          </cell>
          <cell r="DO345">
            <v>0</v>
          </cell>
          <cell r="DR345">
            <v>0</v>
          </cell>
          <cell r="DS345">
            <v>0</v>
          </cell>
          <cell r="DT345">
            <v>100</v>
          </cell>
          <cell r="DU345">
            <v>0</v>
          </cell>
          <cell r="DW345" t="str">
            <v>TLYT65003</v>
          </cell>
          <cell r="DX345">
            <v>0</v>
          </cell>
          <cell r="EA345">
            <v>0</v>
          </cell>
          <cell r="EB345">
            <v>0</v>
          </cell>
          <cell r="EC345">
            <v>100</v>
          </cell>
          <cell r="ED345">
            <v>0</v>
          </cell>
          <cell r="EF345" t="str">
            <v>TLYT65003</v>
          </cell>
          <cell r="EG345">
            <v>0</v>
          </cell>
          <cell r="EJ345">
            <v>0</v>
          </cell>
          <cell r="EK345">
            <v>0</v>
          </cell>
          <cell r="EL345">
            <v>100</v>
          </cell>
          <cell r="EM345">
            <v>0</v>
          </cell>
          <cell r="EO345" t="str">
            <v>TLYT65003</v>
          </cell>
          <cell r="EP345">
            <v>0</v>
          </cell>
          <cell r="ES345">
            <v>0</v>
          </cell>
          <cell r="ET345">
            <v>0</v>
          </cell>
          <cell r="EU345">
            <v>100</v>
          </cell>
          <cell r="EV345">
            <v>0</v>
          </cell>
          <cell r="EX345" t="str">
            <v>TLYT65003</v>
          </cell>
          <cell r="EY345">
            <v>0</v>
          </cell>
          <cell r="FB345">
            <v>0</v>
          </cell>
          <cell r="FC345">
            <v>0</v>
          </cell>
          <cell r="FD345">
            <v>100</v>
          </cell>
          <cell r="FE345">
            <v>0</v>
          </cell>
          <cell r="FG345" t="str">
            <v>TLYT65003</v>
          </cell>
          <cell r="FH345">
            <v>0</v>
          </cell>
          <cell r="FK345">
            <v>0</v>
          </cell>
          <cell r="FL345">
            <v>0</v>
          </cell>
          <cell r="FM345">
            <v>100</v>
          </cell>
          <cell r="FN345">
            <v>0</v>
          </cell>
          <cell r="FP345" t="str">
            <v>TLYT65003</v>
          </cell>
          <cell r="FQ345">
            <v>0</v>
          </cell>
          <cell r="FT345">
            <v>0</v>
          </cell>
          <cell r="FU345">
            <v>0</v>
          </cell>
          <cell r="FV345">
            <v>100</v>
          </cell>
          <cell r="FW345">
            <v>0</v>
          </cell>
          <cell r="FY345" t="str">
            <v>TLYT65003</v>
          </cell>
          <cell r="FZ345">
            <v>0</v>
          </cell>
          <cell r="GC345">
            <v>0</v>
          </cell>
          <cell r="GD345">
            <v>0</v>
          </cell>
          <cell r="GE345">
            <v>100</v>
          </cell>
          <cell r="GF345">
            <v>0</v>
          </cell>
          <cell r="GH345" t="str">
            <v>TLYT65003</v>
          </cell>
          <cell r="GI345">
            <v>0</v>
          </cell>
          <cell r="GL345">
            <v>0</v>
          </cell>
          <cell r="GM345">
            <v>0</v>
          </cell>
          <cell r="GN345">
            <v>100</v>
          </cell>
          <cell r="GO345">
            <v>0</v>
          </cell>
          <cell r="GQ345" t="str">
            <v>TLYT65003</v>
          </cell>
          <cell r="GR345">
            <v>0</v>
          </cell>
          <cell r="GU345">
            <v>0</v>
          </cell>
          <cell r="GV345">
            <v>0</v>
          </cell>
          <cell r="GW345">
            <v>100</v>
          </cell>
          <cell r="GX345">
            <v>0</v>
          </cell>
          <cell r="GZ345" t="str">
            <v>TLYT65003</v>
          </cell>
          <cell r="HA345">
            <v>0</v>
          </cell>
          <cell r="HD345">
            <v>0</v>
          </cell>
          <cell r="HE345">
            <v>0</v>
          </cell>
          <cell r="HF345">
            <v>100</v>
          </cell>
          <cell r="HG345">
            <v>0</v>
          </cell>
          <cell r="HI345" t="str">
            <v>TLYT65003</v>
          </cell>
          <cell r="HJ345">
            <v>0</v>
          </cell>
          <cell r="HM345">
            <v>0</v>
          </cell>
          <cell r="HN345">
            <v>0</v>
          </cell>
          <cell r="HO345">
            <v>100</v>
          </cell>
          <cell r="HP345">
            <v>0</v>
          </cell>
          <cell r="HR345" t="str">
            <v>TLYT65003</v>
          </cell>
          <cell r="HS345">
            <v>0</v>
          </cell>
          <cell r="HV345">
            <v>0</v>
          </cell>
          <cell r="HW345">
            <v>0</v>
          </cell>
          <cell r="HX345">
            <v>100</v>
          </cell>
          <cell r="HY345">
            <v>0</v>
          </cell>
          <cell r="IA345" t="str">
            <v>TLYT65003</v>
          </cell>
          <cell r="IB345">
            <v>0</v>
          </cell>
          <cell r="IE345">
            <v>0</v>
          </cell>
          <cell r="IF345">
            <v>0</v>
          </cell>
          <cell r="IG345">
            <v>100</v>
          </cell>
          <cell r="IH345">
            <v>0</v>
          </cell>
          <cell r="IJ345" t="str">
            <v>TLYT65003</v>
          </cell>
          <cell r="IK345">
            <v>0</v>
          </cell>
          <cell r="IN345">
            <v>0</v>
          </cell>
          <cell r="IO345">
            <v>0</v>
          </cell>
          <cell r="IP345">
            <v>100</v>
          </cell>
          <cell r="IQ345">
            <v>0</v>
          </cell>
        </row>
        <row r="346">
          <cell r="A346" t="str">
            <v>TLYT65004</v>
          </cell>
          <cell r="B346">
            <v>0</v>
          </cell>
          <cell r="E346">
            <v>0</v>
          </cell>
          <cell r="F346">
            <v>0</v>
          </cell>
          <cell r="G346">
            <v>100</v>
          </cell>
          <cell r="H346">
            <v>0</v>
          </cell>
          <cell r="J346" t="str">
            <v>TLYT65004</v>
          </cell>
          <cell r="K346">
            <v>0</v>
          </cell>
          <cell r="N346">
            <v>0</v>
          </cell>
          <cell r="O346">
            <v>0</v>
          </cell>
          <cell r="P346">
            <v>100</v>
          </cell>
          <cell r="Q346">
            <v>0</v>
          </cell>
          <cell r="S346" t="str">
            <v>TLYT65004</v>
          </cell>
          <cell r="T346">
            <v>0</v>
          </cell>
          <cell r="W346">
            <v>0</v>
          </cell>
          <cell r="X346">
            <v>0</v>
          </cell>
          <cell r="Y346">
            <v>100</v>
          </cell>
          <cell r="Z346">
            <v>0</v>
          </cell>
          <cell r="AB346" t="str">
            <v>TLYT65004</v>
          </cell>
          <cell r="AC346">
            <v>0</v>
          </cell>
          <cell r="AF346">
            <v>0</v>
          </cell>
          <cell r="AG346">
            <v>0</v>
          </cell>
          <cell r="AH346">
            <v>100</v>
          </cell>
          <cell r="AI346">
            <v>0</v>
          </cell>
          <cell r="AK346" t="str">
            <v>TLYT65004</v>
          </cell>
          <cell r="AL346">
            <v>0</v>
          </cell>
          <cell r="AO346">
            <v>0</v>
          </cell>
          <cell r="AP346">
            <v>0</v>
          </cell>
          <cell r="AQ346">
            <v>100</v>
          </cell>
          <cell r="AR346">
            <v>0</v>
          </cell>
          <cell r="AT346" t="str">
            <v>TLYT65004</v>
          </cell>
          <cell r="AU346">
            <v>0</v>
          </cell>
          <cell r="AX346">
            <v>0</v>
          </cell>
          <cell r="AY346">
            <v>0</v>
          </cell>
          <cell r="AZ346">
            <v>100</v>
          </cell>
          <cell r="BA346">
            <v>0</v>
          </cell>
          <cell r="BC346" t="str">
            <v>TLYT65004</v>
          </cell>
          <cell r="BD346">
            <v>0</v>
          </cell>
          <cell r="BG346">
            <v>0</v>
          </cell>
          <cell r="BH346">
            <v>0</v>
          </cell>
          <cell r="BI346">
            <v>100</v>
          </cell>
          <cell r="BJ346">
            <v>0</v>
          </cell>
          <cell r="BL346" t="str">
            <v>TLYT65004</v>
          </cell>
          <cell r="BM346">
            <v>0</v>
          </cell>
          <cell r="BP346">
            <v>0</v>
          </cell>
          <cell r="BQ346">
            <v>0</v>
          </cell>
          <cell r="BR346">
            <v>100</v>
          </cell>
          <cell r="BS346">
            <v>0</v>
          </cell>
          <cell r="BU346" t="str">
            <v>TLYT65004</v>
          </cell>
          <cell r="BV346">
            <v>0</v>
          </cell>
          <cell r="BY346">
            <v>0</v>
          </cell>
          <cell r="BZ346">
            <v>0</v>
          </cell>
          <cell r="CA346">
            <v>100</v>
          </cell>
          <cell r="CB346">
            <v>0</v>
          </cell>
          <cell r="CD346" t="str">
            <v>TLYT65004</v>
          </cell>
          <cell r="CE346">
            <v>0</v>
          </cell>
          <cell r="CH346">
            <v>0</v>
          </cell>
          <cell r="CI346">
            <v>0</v>
          </cell>
          <cell r="CJ346">
            <v>100</v>
          </cell>
          <cell r="CK346">
            <v>0</v>
          </cell>
          <cell r="CM346" t="str">
            <v>TLYT65004</v>
          </cell>
          <cell r="CN346">
            <v>0</v>
          </cell>
          <cell r="CQ346">
            <v>0</v>
          </cell>
          <cell r="CR346">
            <v>0</v>
          </cell>
          <cell r="CS346">
            <v>100</v>
          </cell>
          <cell r="CT346">
            <v>0</v>
          </cell>
          <cell r="CV346" t="str">
            <v>TLYT65004</v>
          </cell>
          <cell r="CW346">
            <v>0</v>
          </cell>
          <cell r="CZ346">
            <v>0</v>
          </cell>
          <cell r="DA346">
            <v>0</v>
          </cell>
          <cell r="DB346">
            <v>100</v>
          </cell>
          <cell r="DC346">
            <v>0</v>
          </cell>
          <cell r="DE346" t="str">
            <v>TLYT65004</v>
          </cell>
          <cell r="DF346">
            <v>0</v>
          </cell>
          <cell r="DI346">
            <v>0</v>
          </cell>
          <cell r="DJ346">
            <v>0</v>
          </cell>
          <cell r="DK346">
            <v>100</v>
          </cell>
          <cell r="DL346">
            <v>0</v>
          </cell>
          <cell r="DN346" t="str">
            <v>TLYT65004</v>
          </cell>
          <cell r="DO346">
            <v>0</v>
          </cell>
          <cell r="DR346">
            <v>0</v>
          </cell>
          <cell r="DS346">
            <v>0</v>
          </cell>
          <cell r="DT346">
            <v>100</v>
          </cell>
          <cell r="DU346">
            <v>0</v>
          </cell>
          <cell r="DW346" t="str">
            <v>TLYT65004</v>
          </cell>
          <cell r="DX346">
            <v>0</v>
          </cell>
          <cell r="EA346">
            <v>0</v>
          </cell>
          <cell r="EB346">
            <v>0</v>
          </cell>
          <cell r="EC346">
            <v>100</v>
          </cell>
          <cell r="ED346">
            <v>0</v>
          </cell>
          <cell r="EF346" t="str">
            <v>TLYT65004</v>
          </cell>
          <cell r="EG346">
            <v>0</v>
          </cell>
          <cell r="EJ346">
            <v>0</v>
          </cell>
          <cell r="EK346">
            <v>0</v>
          </cell>
          <cell r="EL346">
            <v>100</v>
          </cell>
          <cell r="EM346">
            <v>0</v>
          </cell>
          <cell r="EO346" t="str">
            <v>TLYT65004</v>
          </cell>
          <cell r="EP346">
            <v>0</v>
          </cell>
          <cell r="ES346">
            <v>0</v>
          </cell>
          <cell r="ET346">
            <v>0</v>
          </cell>
          <cell r="EU346">
            <v>100</v>
          </cell>
          <cell r="EV346">
            <v>0</v>
          </cell>
          <cell r="EX346" t="str">
            <v>TLYT65004</v>
          </cell>
          <cell r="EY346">
            <v>0</v>
          </cell>
          <cell r="FB346">
            <v>0</v>
          </cell>
          <cell r="FC346">
            <v>0</v>
          </cell>
          <cell r="FD346">
            <v>100</v>
          </cell>
          <cell r="FE346">
            <v>0</v>
          </cell>
          <cell r="FG346" t="str">
            <v>TLYT65004</v>
          </cell>
          <cell r="FH346">
            <v>0</v>
          </cell>
          <cell r="FK346">
            <v>0</v>
          </cell>
          <cell r="FL346">
            <v>0</v>
          </cell>
          <cell r="FM346">
            <v>100</v>
          </cell>
          <cell r="FN346">
            <v>0</v>
          </cell>
          <cell r="FP346" t="str">
            <v>TLYT65004</v>
          </cell>
          <cell r="FQ346">
            <v>0</v>
          </cell>
          <cell r="FT346">
            <v>0</v>
          </cell>
          <cell r="FU346">
            <v>0</v>
          </cell>
          <cell r="FV346">
            <v>100</v>
          </cell>
          <cell r="FW346">
            <v>0</v>
          </cell>
          <cell r="FY346" t="str">
            <v>TLYT65004</v>
          </cell>
          <cell r="FZ346">
            <v>0</v>
          </cell>
          <cell r="GC346">
            <v>0</v>
          </cell>
          <cell r="GD346">
            <v>0</v>
          </cell>
          <cell r="GE346">
            <v>100</v>
          </cell>
          <cell r="GF346">
            <v>0</v>
          </cell>
          <cell r="GH346" t="str">
            <v>TLYT65004</v>
          </cell>
          <cell r="GI346">
            <v>0</v>
          </cell>
          <cell r="GL346">
            <v>0</v>
          </cell>
          <cell r="GM346">
            <v>0</v>
          </cell>
          <cell r="GN346">
            <v>100</v>
          </cell>
          <cell r="GO346">
            <v>0</v>
          </cell>
          <cell r="GQ346" t="str">
            <v>TLYT65004</v>
          </cell>
          <cell r="GR346">
            <v>0</v>
          </cell>
          <cell r="GU346">
            <v>0</v>
          </cell>
          <cell r="GV346">
            <v>0</v>
          </cell>
          <cell r="GW346">
            <v>100</v>
          </cell>
          <cell r="GX346">
            <v>0</v>
          </cell>
          <cell r="GZ346" t="str">
            <v>TLYT65004</v>
          </cell>
          <cell r="HA346">
            <v>0</v>
          </cell>
          <cell r="HD346">
            <v>0</v>
          </cell>
          <cell r="HE346">
            <v>0</v>
          </cell>
          <cell r="HF346">
            <v>100</v>
          </cell>
          <cell r="HG346">
            <v>0</v>
          </cell>
          <cell r="HI346" t="str">
            <v>TLYT65004</v>
          </cell>
          <cell r="HJ346">
            <v>0</v>
          </cell>
          <cell r="HM346">
            <v>0</v>
          </cell>
          <cell r="HN346">
            <v>0</v>
          </cell>
          <cell r="HO346">
            <v>100</v>
          </cell>
          <cell r="HP346">
            <v>0</v>
          </cell>
          <cell r="HR346" t="str">
            <v>TLYT65004</v>
          </cell>
          <cell r="HS346">
            <v>0</v>
          </cell>
          <cell r="HV346">
            <v>0</v>
          </cell>
          <cell r="HW346">
            <v>0</v>
          </cell>
          <cell r="HX346">
            <v>100</v>
          </cell>
          <cell r="HY346">
            <v>0</v>
          </cell>
          <cell r="IA346" t="str">
            <v>TLYT65004</v>
          </cell>
          <cell r="IB346">
            <v>0</v>
          </cell>
          <cell r="IE346">
            <v>0</v>
          </cell>
          <cell r="IF346">
            <v>0</v>
          </cell>
          <cell r="IG346">
            <v>100</v>
          </cell>
          <cell r="IH346">
            <v>0</v>
          </cell>
          <cell r="IJ346" t="str">
            <v>TLYT65004</v>
          </cell>
          <cell r="IK346">
            <v>0</v>
          </cell>
          <cell r="IN346">
            <v>0</v>
          </cell>
          <cell r="IO346">
            <v>0</v>
          </cell>
          <cell r="IP346">
            <v>100</v>
          </cell>
          <cell r="IQ346">
            <v>0</v>
          </cell>
        </row>
        <row r="347">
          <cell r="A347" t="str">
            <v>VRHM24007</v>
          </cell>
          <cell r="B347">
            <v>0</v>
          </cell>
          <cell r="E347">
            <v>0</v>
          </cell>
          <cell r="F347">
            <v>0</v>
          </cell>
          <cell r="G347">
            <v>100</v>
          </cell>
          <cell r="H347">
            <v>0</v>
          </cell>
          <cell r="J347" t="str">
            <v>VRHM24007</v>
          </cell>
          <cell r="K347">
            <v>0</v>
          </cell>
          <cell r="N347">
            <v>0</v>
          </cell>
          <cell r="O347">
            <v>0</v>
          </cell>
          <cell r="P347">
            <v>100</v>
          </cell>
          <cell r="Q347">
            <v>0</v>
          </cell>
          <cell r="S347" t="str">
            <v>VRHM24007</v>
          </cell>
          <cell r="T347">
            <v>0</v>
          </cell>
          <cell r="W347">
            <v>0</v>
          </cell>
          <cell r="X347">
            <v>0</v>
          </cell>
          <cell r="Y347">
            <v>100</v>
          </cell>
          <cell r="Z347">
            <v>0</v>
          </cell>
          <cell r="AB347" t="str">
            <v>VRHM24007</v>
          </cell>
          <cell r="AC347">
            <v>0</v>
          </cell>
          <cell r="AF347">
            <v>0</v>
          </cell>
          <cell r="AG347">
            <v>0</v>
          </cell>
          <cell r="AH347">
            <v>100</v>
          </cell>
          <cell r="AI347">
            <v>0</v>
          </cell>
          <cell r="AK347" t="str">
            <v>VRHM24007</v>
          </cell>
          <cell r="AL347">
            <v>0</v>
          </cell>
          <cell r="AO347">
            <v>0</v>
          </cell>
          <cell r="AP347">
            <v>0</v>
          </cell>
          <cell r="AQ347">
            <v>100</v>
          </cell>
          <cell r="AR347">
            <v>0</v>
          </cell>
          <cell r="AT347" t="str">
            <v>VRHM24007</v>
          </cell>
          <cell r="AU347">
            <v>0</v>
          </cell>
          <cell r="AX347">
            <v>0</v>
          </cell>
          <cell r="AY347">
            <v>0</v>
          </cell>
          <cell r="AZ347">
            <v>100</v>
          </cell>
          <cell r="BA347">
            <v>0</v>
          </cell>
          <cell r="BC347" t="str">
            <v>VRHM24007</v>
          </cell>
          <cell r="BD347">
            <v>0</v>
          </cell>
          <cell r="BG347">
            <v>0</v>
          </cell>
          <cell r="BH347">
            <v>0</v>
          </cell>
          <cell r="BI347">
            <v>100</v>
          </cell>
          <cell r="BJ347">
            <v>0</v>
          </cell>
          <cell r="BL347" t="str">
            <v>VRHM24007</v>
          </cell>
          <cell r="BM347">
            <v>0</v>
          </cell>
          <cell r="BP347">
            <v>0</v>
          </cell>
          <cell r="BQ347">
            <v>0</v>
          </cell>
          <cell r="BR347">
            <v>100</v>
          </cell>
          <cell r="BS347">
            <v>0</v>
          </cell>
          <cell r="BU347" t="str">
            <v>VRHM24007</v>
          </cell>
          <cell r="BV347">
            <v>0</v>
          </cell>
          <cell r="BY347">
            <v>0</v>
          </cell>
          <cell r="BZ347">
            <v>0</v>
          </cell>
          <cell r="CA347">
            <v>100</v>
          </cell>
          <cell r="CB347">
            <v>0</v>
          </cell>
          <cell r="CD347" t="str">
            <v>VRHM24007</v>
          </cell>
          <cell r="CE347">
            <v>0</v>
          </cell>
          <cell r="CH347">
            <v>0</v>
          </cell>
          <cell r="CI347">
            <v>0</v>
          </cell>
          <cell r="CJ347">
            <v>100</v>
          </cell>
          <cell r="CK347">
            <v>0</v>
          </cell>
          <cell r="CM347" t="str">
            <v>VRHM24007</v>
          </cell>
          <cell r="CN347">
            <v>0</v>
          </cell>
          <cell r="CQ347">
            <v>0</v>
          </cell>
          <cell r="CR347">
            <v>0</v>
          </cell>
          <cell r="CS347">
            <v>100</v>
          </cell>
          <cell r="CT347">
            <v>0</v>
          </cell>
          <cell r="CV347" t="str">
            <v>VRHM24007</v>
          </cell>
          <cell r="CW347">
            <v>0</v>
          </cell>
          <cell r="CZ347">
            <v>0</v>
          </cell>
          <cell r="DA347">
            <v>0</v>
          </cell>
          <cell r="DB347">
            <v>100</v>
          </cell>
          <cell r="DC347">
            <v>0</v>
          </cell>
          <cell r="DE347" t="str">
            <v>VRHM24007</v>
          </cell>
          <cell r="DF347">
            <v>0</v>
          </cell>
          <cell r="DI347">
            <v>0</v>
          </cell>
          <cell r="DJ347">
            <v>0</v>
          </cell>
          <cell r="DK347">
            <v>100</v>
          </cell>
          <cell r="DL347">
            <v>0</v>
          </cell>
          <cell r="DN347" t="str">
            <v>VRHM24007</v>
          </cell>
          <cell r="DO347">
            <v>0</v>
          </cell>
          <cell r="DR347">
            <v>0</v>
          </cell>
          <cell r="DS347">
            <v>0</v>
          </cell>
          <cell r="DT347">
            <v>100</v>
          </cell>
          <cell r="DU347">
            <v>0</v>
          </cell>
          <cell r="DW347" t="str">
            <v>VRHM24007</v>
          </cell>
          <cell r="DX347">
            <v>0</v>
          </cell>
          <cell r="EA347">
            <v>0</v>
          </cell>
          <cell r="EB347">
            <v>0</v>
          </cell>
          <cell r="EC347">
            <v>100</v>
          </cell>
          <cell r="ED347">
            <v>0</v>
          </cell>
          <cell r="EF347" t="str">
            <v>VRHM24007</v>
          </cell>
          <cell r="EG347">
            <v>0</v>
          </cell>
          <cell r="EJ347">
            <v>0</v>
          </cell>
          <cell r="EK347">
            <v>0</v>
          </cell>
          <cell r="EL347">
            <v>100</v>
          </cell>
          <cell r="EM347">
            <v>0</v>
          </cell>
          <cell r="EO347" t="str">
            <v>VRHM24007</v>
          </cell>
          <cell r="EP347">
            <v>0</v>
          </cell>
          <cell r="ES347">
            <v>0</v>
          </cell>
          <cell r="ET347">
            <v>0</v>
          </cell>
          <cell r="EU347">
            <v>100</v>
          </cell>
          <cell r="EV347">
            <v>0</v>
          </cell>
          <cell r="EX347" t="str">
            <v>VRHM24007</v>
          </cell>
          <cell r="EY347">
            <v>0</v>
          </cell>
          <cell r="FB347">
            <v>0</v>
          </cell>
          <cell r="FC347">
            <v>0</v>
          </cell>
          <cell r="FD347">
            <v>100</v>
          </cell>
          <cell r="FE347">
            <v>0</v>
          </cell>
          <cell r="FG347" t="str">
            <v>VRHM24007</v>
          </cell>
          <cell r="FH347">
            <v>0</v>
          </cell>
          <cell r="FK347">
            <v>0</v>
          </cell>
          <cell r="FL347">
            <v>0</v>
          </cell>
          <cell r="FM347">
            <v>100</v>
          </cell>
          <cell r="FN347">
            <v>0</v>
          </cell>
          <cell r="FP347" t="str">
            <v>VRHM24007</v>
          </cell>
          <cell r="FQ347">
            <v>0</v>
          </cell>
          <cell r="FT347">
            <v>0</v>
          </cell>
          <cell r="FU347">
            <v>0</v>
          </cell>
          <cell r="FV347">
            <v>100</v>
          </cell>
          <cell r="FW347">
            <v>0</v>
          </cell>
          <cell r="FY347" t="str">
            <v>VRHM24007</v>
          </cell>
          <cell r="FZ347">
            <v>0</v>
          </cell>
          <cell r="GC347">
            <v>0</v>
          </cell>
          <cell r="GD347">
            <v>0</v>
          </cell>
          <cell r="GE347">
            <v>100</v>
          </cell>
          <cell r="GF347">
            <v>0</v>
          </cell>
          <cell r="GH347" t="str">
            <v>VRHM24007</v>
          </cell>
          <cell r="GI347">
            <v>0</v>
          </cell>
          <cell r="GL347">
            <v>0</v>
          </cell>
          <cell r="GM347">
            <v>0</v>
          </cell>
          <cell r="GN347">
            <v>100</v>
          </cell>
          <cell r="GO347">
            <v>0</v>
          </cell>
          <cell r="GQ347" t="str">
            <v>VRHM24007</v>
          </cell>
          <cell r="GR347">
            <v>0</v>
          </cell>
          <cell r="GU347">
            <v>0</v>
          </cell>
          <cell r="GV347">
            <v>0</v>
          </cell>
          <cell r="GW347">
            <v>100</v>
          </cell>
          <cell r="GX347">
            <v>0</v>
          </cell>
          <cell r="GZ347" t="str">
            <v>VRHM24007</v>
          </cell>
          <cell r="HA347">
            <v>0</v>
          </cell>
          <cell r="HD347">
            <v>0</v>
          </cell>
          <cell r="HE347">
            <v>0</v>
          </cell>
          <cell r="HF347">
            <v>100</v>
          </cell>
          <cell r="HG347">
            <v>0</v>
          </cell>
          <cell r="HI347" t="str">
            <v>VRHM24007</v>
          </cell>
          <cell r="HJ347">
            <v>0</v>
          </cell>
          <cell r="HM347">
            <v>0</v>
          </cell>
          <cell r="HN347">
            <v>0</v>
          </cell>
          <cell r="HO347">
            <v>100</v>
          </cell>
          <cell r="HP347">
            <v>0</v>
          </cell>
          <cell r="HR347" t="str">
            <v>VRHM24007</v>
          </cell>
          <cell r="HS347">
            <v>0</v>
          </cell>
          <cell r="HV347">
            <v>0</v>
          </cell>
          <cell r="HW347">
            <v>0</v>
          </cell>
          <cell r="HX347">
            <v>100</v>
          </cell>
          <cell r="HY347">
            <v>0</v>
          </cell>
          <cell r="IA347" t="str">
            <v>VRHM24007</v>
          </cell>
          <cell r="IB347">
            <v>0</v>
          </cell>
          <cell r="IE347">
            <v>0</v>
          </cell>
          <cell r="IF347">
            <v>0</v>
          </cell>
          <cell r="IG347">
            <v>100</v>
          </cell>
          <cell r="IH347">
            <v>0</v>
          </cell>
          <cell r="IJ347" t="str">
            <v>VRHM24007</v>
          </cell>
          <cell r="IK347">
            <v>0</v>
          </cell>
          <cell r="IN347">
            <v>0</v>
          </cell>
          <cell r="IO347">
            <v>0</v>
          </cell>
          <cell r="IP347">
            <v>100</v>
          </cell>
          <cell r="IQ347">
            <v>0</v>
          </cell>
        </row>
        <row r="348">
          <cell r="A348" t="str">
            <v>VRHM24015</v>
          </cell>
          <cell r="B348">
            <v>0</v>
          </cell>
          <cell r="E348">
            <v>0</v>
          </cell>
          <cell r="F348">
            <v>24</v>
          </cell>
          <cell r="G348">
            <v>100</v>
          </cell>
          <cell r="H348">
            <v>0</v>
          </cell>
          <cell r="J348" t="str">
            <v>VRHM24015</v>
          </cell>
          <cell r="K348">
            <v>0</v>
          </cell>
          <cell r="N348">
            <v>0</v>
          </cell>
          <cell r="O348">
            <v>24</v>
          </cell>
          <cell r="P348">
            <v>100</v>
          </cell>
          <cell r="Q348">
            <v>0</v>
          </cell>
          <cell r="S348" t="str">
            <v>VRHM24015</v>
          </cell>
          <cell r="T348">
            <v>0</v>
          </cell>
          <cell r="W348">
            <v>0</v>
          </cell>
          <cell r="X348">
            <v>24</v>
          </cell>
          <cell r="Y348">
            <v>100</v>
          </cell>
          <cell r="Z348">
            <v>0</v>
          </cell>
          <cell r="AB348" t="str">
            <v>VRHM24015</v>
          </cell>
          <cell r="AC348">
            <v>0</v>
          </cell>
          <cell r="AF348">
            <v>0</v>
          </cell>
          <cell r="AG348">
            <v>24</v>
          </cell>
          <cell r="AH348">
            <v>100</v>
          </cell>
          <cell r="AI348">
            <v>0</v>
          </cell>
          <cell r="AK348" t="str">
            <v>VRHM24015</v>
          </cell>
          <cell r="AL348">
            <v>0</v>
          </cell>
          <cell r="AO348">
            <v>0</v>
          </cell>
          <cell r="AP348">
            <v>24</v>
          </cell>
          <cell r="AQ348">
            <v>100</v>
          </cell>
          <cell r="AR348">
            <v>0</v>
          </cell>
          <cell r="AT348" t="str">
            <v>VRHM24015</v>
          </cell>
          <cell r="AU348">
            <v>0</v>
          </cell>
          <cell r="AX348">
            <v>0</v>
          </cell>
          <cell r="AY348">
            <v>11.967000000000001</v>
          </cell>
          <cell r="AZ348">
            <v>100</v>
          </cell>
          <cell r="BA348">
            <v>0</v>
          </cell>
          <cell r="BC348" t="str">
            <v>VRHM24015</v>
          </cell>
          <cell r="BD348">
            <v>0</v>
          </cell>
          <cell r="BG348">
            <v>0</v>
          </cell>
          <cell r="BH348">
            <v>24</v>
          </cell>
          <cell r="BI348">
            <v>100</v>
          </cell>
          <cell r="BJ348">
            <v>0</v>
          </cell>
          <cell r="BL348" t="str">
            <v>VRHM24015</v>
          </cell>
          <cell r="BM348">
            <v>0</v>
          </cell>
          <cell r="BP348">
            <v>0</v>
          </cell>
          <cell r="BQ348">
            <v>24</v>
          </cell>
          <cell r="BR348">
            <v>100</v>
          </cell>
          <cell r="BS348">
            <v>0</v>
          </cell>
          <cell r="BU348" t="str">
            <v>VRHM24015</v>
          </cell>
          <cell r="BV348">
            <v>0</v>
          </cell>
          <cell r="BY348">
            <v>0</v>
          </cell>
          <cell r="BZ348">
            <v>10.5</v>
          </cell>
          <cell r="CA348">
            <v>100</v>
          </cell>
          <cell r="CB348">
            <v>0</v>
          </cell>
          <cell r="CD348" t="str">
            <v>VRHM24015</v>
          </cell>
          <cell r="CE348">
            <v>0</v>
          </cell>
          <cell r="CH348">
            <v>0</v>
          </cell>
          <cell r="CI348">
            <v>24</v>
          </cell>
          <cell r="CJ348">
            <v>100</v>
          </cell>
          <cell r="CK348">
            <v>0</v>
          </cell>
          <cell r="CM348" t="str">
            <v>VRHM24015</v>
          </cell>
          <cell r="CN348">
            <v>0</v>
          </cell>
          <cell r="CQ348">
            <v>0</v>
          </cell>
          <cell r="CR348">
            <v>24</v>
          </cell>
          <cell r="CS348">
            <v>100</v>
          </cell>
          <cell r="CT348">
            <v>0</v>
          </cell>
          <cell r="CV348" t="str">
            <v>VRHM24015</v>
          </cell>
          <cell r="CW348">
            <v>0</v>
          </cell>
          <cell r="CZ348">
            <v>0</v>
          </cell>
          <cell r="DA348">
            <v>24</v>
          </cell>
          <cell r="DB348">
            <v>100</v>
          </cell>
          <cell r="DC348">
            <v>0</v>
          </cell>
          <cell r="DE348" t="str">
            <v>VRHM24015</v>
          </cell>
          <cell r="DF348">
            <v>0</v>
          </cell>
          <cell r="DI348">
            <v>0</v>
          </cell>
          <cell r="DJ348">
            <v>24</v>
          </cell>
          <cell r="DK348">
            <v>100</v>
          </cell>
          <cell r="DL348">
            <v>0</v>
          </cell>
          <cell r="DN348" t="str">
            <v>VRHM24015</v>
          </cell>
          <cell r="DO348">
            <v>3</v>
          </cell>
          <cell r="DP348">
            <v>100</v>
          </cell>
          <cell r="DQ348">
            <v>0</v>
          </cell>
          <cell r="DR348">
            <v>3</v>
          </cell>
          <cell r="DS348">
            <v>11.967000000000001</v>
          </cell>
          <cell r="DT348">
            <v>87.5</v>
          </cell>
          <cell r="DU348">
            <v>3</v>
          </cell>
          <cell r="DW348" t="str">
            <v>VRHM24015</v>
          </cell>
          <cell r="DX348">
            <v>0</v>
          </cell>
          <cell r="EA348">
            <v>0</v>
          </cell>
          <cell r="EB348">
            <v>24</v>
          </cell>
          <cell r="EC348">
            <v>100</v>
          </cell>
          <cell r="ED348">
            <v>0</v>
          </cell>
          <cell r="EF348" t="str">
            <v>VRHM24015</v>
          </cell>
          <cell r="EG348">
            <v>0</v>
          </cell>
          <cell r="EJ348">
            <v>0</v>
          </cell>
          <cell r="EK348">
            <v>24</v>
          </cell>
          <cell r="EL348">
            <v>100</v>
          </cell>
          <cell r="EM348">
            <v>0</v>
          </cell>
          <cell r="EO348" t="str">
            <v>VRHM24015</v>
          </cell>
          <cell r="EP348">
            <v>0</v>
          </cell>
          <cell r="ES348">
            <v>0</v>
          </cell>
          <cell r="ET348">
            <v>24</v>
          </cell>
          <cell r="EU348">
            <v>100</v>
          </cell>
          <cell r="EV348">
            <v>0</v>
          </cell>
          <cell r="EX348" t="str">
            <v>VRHM24015</v>
          </cell>
          <cell r="EY348">
            <v>0</v>
          </cell>
          <cell r="FB348">
            <v>0</v>
          </cell>
          <cell r="FC348">
            <v>24</v>
          </cell>
          <cell r="FD348">
            <v>100</v>
          </cell>
          <cell r="FE348">
            <v>0</v>
          </cell>
          <cell r="FG348" t="str">
            <v>VRHM24015</v>
          </cell>
          <cell r="FH348">
            <v>0</v>
          </cell>
          <cell r="FK348">
            <v>0</v>
          </cell>
          <cell r="FL348">
            <v>24</v>
          </cell>
          <cell r="FM348">
            <v>100</v>
          </cell>
          <cell r="FN348">
            <v>0</v>
          </cell>
          <cell r="FP348" t="str">
            <v>VRHM24015</v>
          </cell>
          <cell r="FQ348">
            <v>0</v>
          </cell>
          <cell r="FT348">
            <v>0</v>
          </cell>
          <cell r="FU348">
            <v>12</v>
          </cell>
          <cell r="FV348">
            <v>100</v>
          </cell>
          <cell r="FW348">
            <v>0</v>
          </cell>
          <cell r="FY348" t="str">
            <v>VRHM24015</v>
          </cell>
          <cell r="FZ348">
            <v>0</v>
          </cell>
          <cell r="GC348">
            <v>0</v>
          </cell>
          <cell r="GD348">
            <v>11.833</v>
          </cell>
          <cell r="GE348">
            <v>100</v>
          </cell>
          <cell r="GF348">
            <v>0</v>
          </cell>
          <cell r="GH348" t="str">
            <v>VRHM24015</v>
          </cell>
          <cell r="GI348">
            <v>0</v>
          </cell>
          <cell r="GL348">
            <v>0</v>
          </cell>
          <cell r="GM348">
            <v>12</v>
          </cell>
          <cell r="GN348">
            <v>100</v>
          </cell>
          <cell r="GO348">
            <v>0</v>
          </cell>
          <cell r="GQ348" t="str">
            <v>VRHM24015</v>
          </cell>
          <cell r="GR348">
            <v>0</v>
          </cell>
          <cell r="GU348">
            <v>0</v>
          </cell>
          <cell r="GV348">
            <v>0</v>
          </cell>
          <cell r="GW348">
            <v>100</v>
          </cell>
          <cell r="GX348">
            <v>0</v>
          </cell>
          <cell r="GZ348" t="str">
            <v>VRHM24015</v>
          </cell>
          <cell r="HA348">
            <v>0</v>
          </cell>
          <cell r="HD348">
            <v>0</v>
          </cell>
          <cell r="HE348">
            <v>24</v>
          </cell>
          <cell r="HF348">
            <v>100</v>
          </cell>
          <cell r="HG348">
            <v>0</v>
          </cell>
          <cell r="HI348" t="str">
            <v>VRHM24015</v>
          </cell>
          <cell r="HJ348">
            <v>0</v>
          </cell>
          <cell r="HM348">
            <v>0</v>
          </cell>
          <cell r="HN348">
            <v>24</v>
          </cell>
          <cell r="HO348">
            <v>100</v>
          </cell>
          <cell r="HP348">
            <v>0</v>
          </cell>
          <cell r="HR348" t="str">
            <v>VRHM24015</v>
          </cell>
          <cell r="HS348">
            <v>0</v>
          </cell>
          <cell r="HV348">
            <v>0</v>
          </cell>
          <cell r="HW348">
            <v>24</v>
          </cell>
          <cell r="HX348">
            <v>100</v>
          </cell>
          <cell r="HY348">
            <v>0</v>
          </cell>
          <cell r="IA348" t="str">
            <v>VRHM24015</v>
          </cell>
          <cell r="IB348">
            <v>0</v>
          </cell>
          <cell r="IE348">
            <v>0</v>
          </cell>
          <cell r="IF348">
            <v>11.967000000000001</v>
          </cell>
          <cell r="IG348">
            <v>100</v>
          </cell>
          <cell r="IH348">
            <v>0</v>
          </cell>
          <cell r="IJ348" t="str">
            <v>VRHM24015</v>
          </cell>
          <cell r="IK348">
            <v>0</v>
          </cell>
          <cell r="IN348">
            <v>0</v>
          </cell>
          <cell r="IO348">
            <v>24</v>
          </cell>
          <cell r="IP348">
            <v>100</v>
          </cell>
          <cell r="IQ348">
            <v>0</v>
          </cell>
        </row>
        <row r="349">
          <cell r="A349" t="str">
            <v>VRSK51001</v>
          </cell>
          <cell r="B349">
            <v>0</v>
          </cell>
          <cell r="E349">
            <v>0</v>
          </cell>
          <cell r="F349">
            <v>0</v>
          </cell>
          <cell r="G349">
            <v>100</v>
          </cell>
          <cell r="H349">
            <v>0</v>
          </cell>
          <cell r="J349" t="str">
            <v>VRSK51001</v>
          </cell>
          <cell r="K349">
            <v>0</v>
          </cell>
          <cell r="N349">
            <v>0</v>
          </cell>
          <cell r="O349">
            <v>0</v>
          </cell>
          <cell r="P349">
            <v>100</v>
          </cell>
          <cell r="Q349">
            <v>0</v>
          </cell>
          <cell r="S349" t="str">
            <v>VRSK51001</v>
          </cell>
          <cell r="T349">
            <v>0</v>
          </cell>
          <cell r="W349">
            <v>0</v>
          </cell>
          <cell r="X349">
            <v>0</v>
          </cell>
          <cell r="Y349">
            <v>100</v>
          </cell>
          <cell r="Z349">
            <v>0</v>
          </cell>
          <cell r="AB349" t="str">
            <v>VRSK51001</v>
          </cell>
          <cell r="AC349">
            <v>0</v>
          </cell>
          <cell r="AF349">
            <v>0</v>
          </cell>
          <cell r="AG349">
            <v>0</v>
          </cell>
          <cell r="AH349">
            <v>100</v>
          </cell>
          <cell r="AI349">
            <v>0</v>
          </cell>
          <cell r="AK349" t="str">
            <v>VRSK51001</v>
          </cell>
          <cell r="AL349">
            <v>0</v>
          </cell>
          <cell r="AO349">
            <v>0</v>
          </cell>
          <cell r="AP349">
            <v>0</v>
          </cell>
          <cell r="AQ349">
            <v>100</v>
          </cell>
          <cell r="AR349">
            <v>0</v>
          </cell>
          <cell r="AT349" t="str">
            <v>VRSK51001</v>
          </cell>
          <cell r="AU349">
            <v>0</v>
          </cell>
          <cell r="AX349">
            <v>0</v>
          </cell>
          <cell r="AY349">
            <v>0</v>
          </cell>
          <cell r="AZ349">
            <v>100</v>
          </cell>
          <cell r="BA349">
            <v>0</v>
          </cell>
          <cell r="BC349" t="str">
            <v>VRSK51001</v>
          </cell>
          <cell r="BD349">
            <v>0</v>
          </cell>
          <cell r="BG349">
            <v>0</v>
          </cell>
          <cell r="BH349">
            <v>0</v>
          </cell>
          <cell r="BI349">
            <v>100</v>
          </cell>
          <cell r="BJ349">
            <v>0</v>
          </cell>
          <cell r="BL349" t="str">
            <v>VRSK51001</v>
          </cell>
          <cell r="BM349">
            <v>0</v>
          </cell>
          <cell r="BP349">
            <v>0</v>
          </cell>
          <cell r="BQ349">
            <v>0</v>
          </cell>
          <cell r="BR349">
            <v>100</v>
          </cell>
          <cell r="BS349">
            <v>0</v>
          </cell>
          <cell r="BU349" t="str">
            <v>VRSK51001</v>
          </cell>
          <cell r="BV349">
            <v>0</v>
          </cell>
          <cell r="BY349">
            <v>0</v>
          </cell>
          <cell r="BZ349">
            <v>0</v>
          </cell>
          <cell r="CA349">
            <v>100</v>
          </cell>
          <cell r="CB349">
            <v>0</v>
          </cell>
          <cell r="CD349" t="str">
            <v>VRSK51001</v>
          </cell>
          <cell r="CE349">
            <v>0</v>
          </cell>
          <cell r="CH349">
            <v>0</v>
          </cell>
          <cell r="CI349">
            <v>0</v>
          </cell>
          <cell r="CJ349">
            <v>100</v>
          </cell>
          <cell r="CK349">
            <v>0</v>
          </cell>
          <cell r="CM349" t="str">
            <v>VRSK51001</v>
          </cell>
          <cell r="CN349">
            <v>0</v>
          </cell>
          <cell r="CQ349">
            <v>0</v>
          </cell>
          <cell r="CR349">
            <v>0</v>
          </cell>
          <cell r="CS349">
            <v>100</v>
          </cell>
          <cell r="CT349">
            <v>0</v>
          </cell>
          <cell r="CV349" t="str">
            <v>VRSK51001</v>
          </cell>
          <cell r="CW349">
            <v>0</v>
          </cell>
          <cell r="CZ349">
            <v>0</v>
          </cell>
          <cell r="DA349">
            <v>0</v>
          </cell>
          <cell r="DB349">
            <v>100</v>
          </cell>
          <cell r="DC349">
            <v>0</v>
          </cell>
          <cell r="DE349" t="str">
            <v>VRSK51001</v>
          </cell>
          <cell r="DF349">
            <v>0</v>
          </cell>
          <cell r="DI349">
            <v>0</v>
          </cell>
          <cell r="DJ349">
            <v>0</v>
          </cell>
          <cell r="DK349">
            <v>100</v>
          </cell>
          <cell r="DL349">
            <v>1.03</v>
          </cell>
          <cell r="DN349" t="str">
            <v>VRSK51001</v>
          </cell>
          <cell r="DO349">
            <v>0</v>
          </cell>
          <cell r="DR349">
            <v>0</v>
          </cell>
          <cell r="DS349">
            <v>0</v>
          </cell>
          <cell r="DT349">
            <v>100</v>
          </cell>
          <cell r="DU349">
            <v>0</v>
          </cell>
          <cell r="DW349" t="str">
            <v>VRSK51001</v>
          </cell>
          <cell r="DX349">
            <v>0</v>
          </cell>
          <cell r="EA349">
            <v>0</v>
          </cell>
          <cell r="EB349">
            <v>0</v>
          </cell>
          <cell r="EC349">
            <v>100</v>
          </cell>
          <cell r="ED349">
            <v>0</v>
          </cell>
          <cell r="EF349" t="str">
            <v>VRSK51001</v>
          </cell>
          <cell r="EG349">
            <v>0</v>
          </cell>
          <cell r="EJ349">
            <v>0</v>
          </cell>
          <cell r="EK349">
            <v>0</v>
          </cell>
          <cell r="EL349">
            <v>100</v>
          </cell>
          <cell r="EM349">
            <v>0</v>
          </cell>
          <cell r="EO349" t="str">
            <v>VRSK51001</v>
          </cell>
          <cell r="EP349">
            <v>0</v>
          </cell>
          <cell r="ES349">
            <v>0</v>
          </cell>
          <cell r="ET349">
            <v>0</v>
          </cell>
          <cell r="EU349">
            <v>100</v>
          </cell>
          <cell r="EV349">
            <v>0</v>
          </cell>
          <cell r="EX349" t="str">
            <v>VRSK51001</v>
          </cell>
          <cell r="EY349">
            <v>0</v>
          </cell>
          <cell r="FB349">
            <v>0</v>
          </cell>
          <cell r="FC349">
            <v>0</v>
          </cell>
          <cell r="FD349">
            <v>100</v>
          </cell>
          <cell r="FE349">
            <v>0</v>
          </cell>
          <cell r="FG349" t="str">
            <v>VRSK51001</v>
          </cell>
          <cell r="FH349">
            <v>0</v>
          </cell>
          <cell r="FK349">
            <v>0</v>
          </cell>
          <cell r="FL349">
            <v>0</v>
          </cell>
          <cell r="FM349">
            <v>100</v>
          </cell>
          <cell r="FN349">
            <v>0</v>
          </cell>
          <cell r="FP349" t="str">
            <v>VRSK51001</v>
          </cell>
          <cell r="FQ349">
            <v>0</v>
          </cell>
          <cell r="FT349">
            <v>0</v>
          </cell>
          <cell r="FU349">
            <v>0</v>
          </cell>
          <cell r="FV349">
            <v>100</v>
          </cell>
          <cell r="FW349">
            <v>0</v>
          </cell>
          <cell r="FY349" t="str">
            <v>VRSK51001</v>
          </cell>
          <cell r="FZ349">
            <v>0</v>
          </cell>
          <cell r="GC349">
            <v>0</v>
          </cell>
          <cell r="GD349">
            <v>0</v>
          </cell>
          <cell r="GE349">
            <v>100</v>
          </cell>
          <cell r="GF349">
            <v>0</v>
          </cell>
          <cell r="GH349" t="str">
            <v>VRSK51001</v>
          </cell>
          <cell r="GI349">
            <v>0</v>
          </cell>
          <cell r="GL349">
            <v>0</v>
          </cell>
          <cell r="GM349">
            <v>0</v>
          </cell>
          <cell r="GN349">
            <v>100</v>
          </cell>
          <cell r="GO349">
            <v>0</v>
          </cell>
          <cell r="GQ349" t="str">
            <v>VRSK51001</v>
          </cell>
          <cell r="GR349">
            <v>0</v>
          </cell>
          <cell r="GU349">
            <v>0</v>
          </cell>
          <cell r="GV349">
            <v>0</v>
          </cell>
          <cell r="GW349">
            <v>100</v>
          </cell>
          <cell r="GX349">
            <v>0</v>
          </cell>
          <cell r="GZ349" t="str">
            <v>VRSK51001</v>
          </cell>
          <cell r="HA349">
            <v>0</v>
          </cell>
          <cell r="HD349">
            <v>0</v>
          </cell>
          <cell r="HE349">
            <v>0</v>
          </cell>
          <cell r="HF349">
            <v>100</v>
          </cell>
          <cell r="HG349">
            <v>0</v>
          </cell>
          <cell r="HI349" t="str">
            <v>VRSK51001</v>
          </cell>
          <cell r="HJ349">
            <v>0</v>
          </cell>
          <cell r="HM349">
            <v>0</v>
          </cell>
          <cell r="HN349">
            <v>0</v>
          </cell>
          <cell r="HO349">
            <v>100</v>
          </cell>
          <cell r="HP349">
            <v>0</v>
          </cell>
          <cell r="HR349" t="str">
            <v>VRSK51001</v>
          </cell>
          <cell r="HS349">
            <v>0</v>
          </cell>
          <cell r="HV349">
            <v>0</v>
          </cell>
          <cell r="HW349">
            <v>0</v>
          </cell>
          <cell r="HX349">
            <v>100</v>
          </cell>
          <cell r="HY349">
            <v>0</v>
          </cell>
          <cell r="IA349" t="str">
            <v>VRSK51001</v>
          </cell>
          <cell r="IB349">
            <v>0</v>
          </cell>
          <cell r="IE349">
            <v>0</v>
          </cell>
          <cell r="IF349">
            <v>0</v>
          </cell>
          <cell r="IG349">
            <v>100</v>
          </cell>
          <cell r="IH349">
            <v>0</v>
          </cell>
          <cell r="IJ349" t="str">
            <v>VRSK51001</v>
          </cell>
          <cell r="IK349">
            <v>0</v>
          </cell>
          <cell r="IN349">
            <v>0</v>
          </cell>
          <cell r="IO349">
            <v>0</v>
          </cell>
          <cell r="IP349">
            <v>100</v>
          </cell>
          <cell r="IQ349">
            <v>0</v>
          </cell>
        </row>
        <row r="350">
          <cell r="A350" t="str">
            <v>VRSK51011</v>
          </cell>
          <cell r="B350">
            <v>0</v>
          </cell>
          <cell r="E350">
            <v>0</v>
          </cell>
          <cell r="F350">
            <v>0</v>
          </cell>
          <cell r="G350">
            <v>100</v>
          </cell>
          <cell r="H350">
            <v>0</v>
          </cell>
          <cell r="J350" t="str">
            <v>VRSK51011</v>
          </cell>
          <cell r="K350">
            <v>0</v>
          </cell>
          <cell r="N350">
            <v>0</v>
          </cell>
          <cell r="O350">
            <v>0</v>
          </cell>
          <cell r="P350">
            <v>100</v>
          </cell>
          <cell r="Q350">
            <v>0</v>
          </cell>
          <cell r="S350" t="str">
            <v>VRSK51011</v>
          </cell>
          <cell r="T350">
            <v>0</v>
          </cell>
          <cell r="W350">
            <v>0</v>
          </cell>
          <cell r="X350">
            <v>0</v>
          </cell>
          <cell r="Y350">
            <v>100</v>
          </cell>
          <cell r="Z350">
            <v>0</v>
          </cell>
          <cell r="AB350" t="str">
            <v>VRSK51011</v>
          </cell>
          <cell r="AC350">
            <v>0</v>
          </cell>
          <cell r="AF350">
            <v>0</v>
          </cell>
          <cell r="AG350">
            <v>0</v>
          </cell>
          <cell r="AH350">
            <v>100</v>
          </cell>
          <cell r="AI350">
            <v>0</v>
          </cell>
          <cell r="AK350" t="str">
            <v>VRSK51011</v>
          </cell>
          <cell r="AL350">
            <v>0</v>
          </cell>
          <cell r="AO350">
            <v>0</v>
          </cell>
          <cell r="AP350">
            <v>0</v>
          </cell>
          <cell r="AQ350">
            <v>100</v>
          </cell>
          <cell r="AR350">
            <v>0</v>
          </cell>
          <cell r="AT350" t="str">
            <v>VRSK51011</v>
          </cell>
          <cell r="AU350">
            <v>0</v>
          </cell>
          <cell r="AX350">
            <v>0</v>
          </cell>
          <cell r="AY350">
            <v>0</v>
          </cell>
          <cell r="AZ350">
            <v>100</v>
          </cell>
          <cell r="BA350">
            <v>0</v>
          </cell>
          <cell r="BC350" t="str">
            <v>VRSK51011</v>
          </cell>
          <cell r="BD350">
            <v>0</v>
          </cell>
          <cell r="BG350">
            <v>0</v>
          </cell>
          <cell r="BH350">
            <v>0</v>
          </cell>
          <cell r="BI350">
            <v>100</v>
          </cell>
          <cell r="BJ350">
            <v>0</v>
          </cell>
          <cell r="BL350" t="str">
            <v>VRSK51011</v>
          </cell>
          <cell r="BM350">
            <v>0</v>
          </cell>
          <cell r="BP350">
            <v>0</v>
          </cell>
          <cell r="BQ350">
            <v>0</v>
          </cell>
          <cell r="BR350">
            <v>100</v>
          </cell>
          <cell r="BS350">
            <v>0</v>
          </cell>
          <cell r="BU350" t="str">
            <v>VRSK51011</v>
          </cell>
          <cell r="BV350">
            <v>0</v>
          </cell>
          <cell r="BY350">
            <v>0</v>
          </cell>
          <cell r="BZ350">
            <v>0</v>
          </cell>
          <cell r="CA350">
            <v>100</v>
          </cell>
          <cell r="CB350">
            <v>0</v>
          </cell>
          <cell r="CD350" t="str">
            <v>VRSK51011</v>
          </cell>
          <cell r="CE350">
            <v>0</v>
          </cell>
          <cell r="CH350">
            <v>0</v>
          </cell>
          <cell r="CI350">
            <v>0</v>
          </cell>
          <cell r="CJ350">
            <v>100</v>
          </cell>
          <cell r="CK350">
            <v>0</v>
          </cell>
          <cell r="CM350" t="str">
            <v>VRSK51011</v>
          </cell>
          <cell r="CN350">
            <v>0</v>
          </cell>
          <cell r="CQ350">
            <v>0</v>
          </cell>
          <cell r="CR350">
            <v>0</v>
          </cell>
          <cell r="CS350">
            <v>100</v>
          </cell>
          <cell r="CT350">
            <v>0</v>
          </cell>
          <cell r="CV350" t="str">
            <v>VRSK51011</v>
          </cell>
          <cell r="CW350">
            <v>0</v>
          </cell>
          <cell r="CZ350">
            <v>0</v>
          </cell>
          <cell r="DA350">
            <v>0</v>
          </cell>
          <cell r="DB350">
            <v>100</v>
          </cell>
          <cell r="DC350">
            <v>0</v>
          </cell>
          <cell r="DE350" t="str">
            <v>VRSK51011</v>
          </cell>
          <cell r="DF350">
            <v>0</v>
          </cell>
          <cell r="DI350">
            <v>0</v>
          </cell>
          <cell r="DJ350">
            <v>0</v>
          </cell>
          <cell r="DK350">
            <v>100</v>
          </cell>
          <cell r="DL350">
            <v>0</v>
          </cell>
          <cell r="DN350" t="str">
            <v>VRSK51011</v>
          </cell>
          <cell r="DO350">
            <v>0</v>
          </cell>
          <cell r="DR350">
            <v>0</v>
          </cell>
          <cell r="DS350">
            <v>0</v>
          </cell>
          <cell r="DT350">
            <v>100</v>
          </cell>
          <cell r="DU350">
            <v>0</v>
          </cell>
          <cell r="DW350" t="str">
            <v>VRSK51011</v>
          </cell>
          <cell r="DX350">
            <v>0</v>
          </cell>
          <cell r="EA350">
            <v>0</v>
          </cell>
          <cell r="EB350">
            <v>0</v>
          </cell>
          <cell r="EC350">
            <v>100</v>
          </cell>
          <cell r="ED350">
            <v>0</v>
          </cell>
          <cell r="EF350" t="str">
            <v>VRSK51011</v>
          </cell>
          <cell r="EG350">
            <v>0</v>
          </cell>
          <cell r="EJ350">
            <v>0</v>
          </cell>
          <cell r="EK350">
            <v>0</v>
          </cell>
          <cell r="EL350">
            <v>100</v>
          </cell>
          <cell r="EM350">
            <v>0</v>
          </cell>
          <cell r="EO350" t="str">
            <v>VRSK51011</v>
          </cell>
          <cell r="EP350">
            <v>0</v>
          </cell>
          <cell r="ES350">
            <v>0</v>
          </cell>
          <cell r="ET350">
            <v>0</v>
          </cell>
          <cell r="EU350">
            <v>100</v>
          </cell>
          <cell r="EV350">
            <v>0</v>
          </cell>
          <cell r="EX350" t="str">
            <v>VRSK51011</v>
          </cell>
          <cell r="EY350">
            <v>0</v>
          </cell>
          <cell r="FB350">
            <v>0</v>
          </cell>
          <cell r="FC350">
            <v>0</v>
          </cell>
          <cell r="FD350">
            <v>100</v>
          </cell>
          <cell r="FE350">
            <v>0</v>
          </cell>
          <cell r="FG350" t="str">
            <v>VRSK51011</v>
          </cell>
          <cell r="FH350">
            <v>0</v>
          </cell>
          <cell r="FK350">
            <v>0</v>
          </cell>
          <cell r="FL350">
            <v>0</v>
          </cell>
          <cell r="FM350">
            <v>100</v>
          </cell>
          <cell r="FN350">
            <v>0</v>
          </cell>
          <cell r="FP350" t="str">
            <v>VRSK51011</v>
          </cell>
          <cell r="FQ350">
            <v>0</v>
          </cell>
          <cell r="FT350">
            <v>0</v>
          </cell>
          <cell r="FU350">
            <v>0</v>
          </cell>
          <cell r="FV350">
            <v>100</v>
          </cell>
          <cell r="FW350">
            <v>0</v>
          </cell>
          <cell r="FY350" t="str">
            <v>VRSK51011</v>
          </cell>
          <cell r="FZ350">
            <v>0</v>
          </cell>
          <cell r="GC350">
            <v>0</v>
          </cell>
          <cell r="GD350">
            <v>0</v>
          </cell>
          <cell r="GE350">
            <v>100</v>
          </cell>
          <cell r="GF350">
            <v>0</v>
          </cell>
          <cell r="GH350" t="str">
            <v>VRSK51011</v>
          </cell>
          <cell r="GI350">
            <v>0</v>
          </cell>
          <cell r="GL350">
            <v>0</v>
          </cell>
          <cell r="GM350">
            <v>0</v>
          </cell>
          <cell r="GN350">
            <v>100</v>
          </cell>
          <cell r="GO350">
            <v>0</v>
          </cell>
          <cell r="GQ350" t="str">
            <v>VRSK51011</v>
          </cell>
          <cell r="GR350">
            <v>0</v>
          </cell>
          <cell r="GU350">
            <v>0</v>
          </cell>
          <cell r="GV350">
            <v>0</v>
          </cell>
          <cell r="GW350">
            <v>100</v>
          </cell>
          <cell r="GX350">
            <v>0</v>
          </cell>
          <cell r="GZ350" t="str">
            <v>VRSK51011</v>
          </cell>
          <cell r="HA350">
            <v>0</v>
          </cell>
          <cell r="HD350">
            <v>0</v>
          </cell>
          <cell r="HE350">
            <v>0</v>
          </cell>
          <cell r="HF350">
            <v>100</v>
          </cell>
          <cell r="HG350">
            <v>0</v>
          </cell>
          <cell r="HI350" t="str">
            <v>VRSK51011</v>
          </cell>
          <cell r="HJ350">
            <v>0</v>
          </cell>
          <cell r="HM350">
            <v>0</v>
          </cell>
          <cell r="HN350">
            <v>0</v>
          </cell>
          <cell r="HO350">
            <v>100</v>
          </cell>
          <cell r="HP350">
            <v>0</v>
          </cell>
          <cell r="HR350" t="str">
            <v>VRSK51011</v>
          </cell>
          <cell r="HS350">
            <v>0</v>
          </cell>
          <cell r="HV350">
            <v>0</v>
          </cell>
          <cell r="HW350">
            <v>0</v>
          </cell>
          <cell r="HX350">
            <v>100</v>
          </cell>
          <cell r="HY350">
            <v>0</v>
          </cell>
          <cell r="IA350" t="str">
            <v>VRSK51011</v>
          </cell>
          <cell r="IB350">
            <v>0</v>
          </cell>
          <cell r="IE350">
            <v>0</v>
          </cell>
          <cell r="IF350">
            <v>0</v>
          </cell>
          <cell r="IG350">
            <v>100</v>
          </cell>
          <cell r="IH350">
            <v>0</v>
          </cell>
          <cell r="IJ350" t="str">
            <v>VRSK51011</v>
          </cell>
          <cell r="IK350">
            <v>0</v>
          </cell>
          <cell r="IN350">
            <v>0</v>
          </cell>
          <cell r="IO350">
            <v>0</v>
          </cell>
          <cell r="IP350">
            <v>100</v>
          </cell>
          <cell r="IQ350">
            <v>0</v>
          </cell>
        </row>
        <row r="351">
          <cell r="A351" t="str">
            <v>WDKM60007</v>
          </cell>
          <cell r="B351">
            <v>24</v>
          </cell>
          <cell r="C351">
            <v>58.820999999999998</v>
          </cell>
          <cell r="D351">
            <v>41.179000000000002</v>
          </cell>
          <cell r="E351">
            <v>24</v>
          </cell>
          <cell r="F351">
            <v>24</v>
          </cell>
          <cell r="G351">
            <v>0</v>
          </cell>
          <cell r="H351">
            <v>0</v>
          </cell>
          <cell r="J351" t="str">
            <v>WDKM60007</v>
          </cell>
          <cell r="K351">
            <v>24</v>
          </cell>
          <cell r="L351">
            <v>100</v>
          </cell>
          <cell r="M351">
            <v>0</v>
          </cell>
          <cell r="N351">
            <v>24</v>
          </cell>
          <cell r="O351">
            <v>24</v>
          </cell>
          <cell r="P351">
            <v>0</v>
          </cell>
          <cell r="Q351">
            <v>0</v>
          </cell>
          <cell r="S351" t="str">
            <v>WDKM60007</v>
          </cell>
          <cell r="T351">
            <v>24</v>
          </cell>
          <cell r="U351">
            <v>100</v>
          </cell>
          <cell r="V351">
            <v>0</v>
          </cell>
          <cell r="W351">
            <v>24</v>
          </cell>
          <cell r="X351">
            <v>24</v>
          </cell>
          <cell r="Y351">
            <v>0</v>
          </cell>
          <cell r="Z351">
            <v>0</v>
          </cell>
          <cell r="AB351" t="str">
            <v>WDKM60007</v>
          </cell>
          <cell r="AC351">
            <v>11</v>
          </cell>
          <cell r="AD351">
            <v>100</v>
          </cell>
          <cell r="AE351">
            <v>0</v>
          </cell>
          <cell r="AF351">
            <v>11</v>
          </cell>
          <cell r="AG351">
            <v>24</v>
          </cell>
          <cell r="AH351">
            <v>54.17</v>
          </cell>
          <cell r="AI351">
            <v>0</v>
          </cell>
          <cell r="AK351" t="str">
            <v>WDKM60007</v>
          </cell>
          <cell r="AL351">
            <v>0.73299999999999998</v>
          </cell>
          <cell r="AM351">
            <v>0</v>
          </cell>
          <cell r="AN351">
            <v>100</v>
          </cell>
          <cell r="AO351">
            <v>0.73299999999999998</v>
          </cell>
          <cell r="AP351">
            <v>24</v>
          </cell>
          <cell r="AQ351">
            <v>96.95</v>
          </cell>
          <cell r="AR351">
            <v>0</v>
          </cell>
          <cell r="AT351" t="str">
            <v>WDKM60007</v>
          </cell>
          <cell r="AU351">
            <v>21.516999999999999</v>
          </cell>
          <cell r="AV351">
            <v>65.064999999999998</v>
          </cell>
          <cell r="AW351">
            <v>34.935000000000002</v>
          </cell>
          <cell r="AX351">
            <v>21.516999999999999</v>
          </cell>
          <cell r="AY351">
            <v>24</v>
          </cell>
          <cell r="AZ351">
            <v>10.35</v>
          </cell>
          <cell r="BA351">
            <v>0</v>
          </cell>
          <cell r="BC351" t="str">
            <v>WDKM60007</v>
          </cell>
          <cell r="BD351">
            <v>19</v>
          </cell>
          <cell r="BE351">
            <v>100</v>
          </cell>
          <cell r="BF351">
            <v>0</v>
          </cell>
          <cell r="BG351">
            <v>19</v>
          </cell>
          <cell r="BH351">
            <v>19</v>
          </cell>
          <cell r="BI351">
            <v>20.83</v>
          </cell>
          <cell r="BJ351">
            <v>0</v>
          </cell>
          <cell r="BL351" t="str">
            <v>WDKM60007</v>
          </cell>
          <cell r="BM351">
            <v>12.067</v>
          </cell>
          <cell r="BN351">
            <v>0</v>
          </cell>
          <cell r="BO351">
            <v>100</v>
          </cell>
          <cell r="BP351">
            <v>12.067</v>
          </cell>
          <cell r="BQ351">
            <v>24</v>
          </cell>
          <cell r="BR351">
            <v>49.72</v>
          </cell>
          <cell r="BS351">
            <v>0</v>
          </cell>
          <cell r="BU351" t="str">
            <v>WDKM60007</v>
          </cell>
          <cell r="BV351">
            <v>0</v>
          </cell>
          <cell r="BY351">
            <v>0</v>
          </cell>
          <cell r="BZ351">
            <v>0</v>
          </cell>
          <cell r="CA351">
            <v>100</v>
          </cell>
          <cell r="CB351">
            <v>0</v>
          </cell>
          <cell r="CD351" t="str">
            <v>WDKM60007</v>
          </cell>
          <cell r="CE351">
            <v>10.366</v>
          </cell>
          <cell r="CF351">
            <v>0</v>
          </cell>
          <cell r="CG351">
            <v>100</v>
          </cell>
          <cell r="CH351">
            <v>10.366</v>
          </cell>
          <cell r="CI351">
            <v>24</v>
          </cell>
          <cell r="CJ351">
            <v>56.81</v>
          </cell>
          <cell r="CK351">
            <v>0</v>
          </cell>
          <cell r="CM351" t="str">
            <v>WDKM60007</v>
          </cell>
          <cell r="CN351">
            <v>3.7669999999999999</v>
          </cell>
          <cell r="CO351">
            <v>0</v>
          </cell>
          <cell r="CP351">
            <v>100</v>
          </cell>
          <cell r="CQ351">
            <v>3.7669999999999999</v>
          </cell>
          <cell r="CR351">
            <v>3.7669999999999999</v>
          </cell>
          <cell r="CS351">
            <v>84.3</v>
          </cell>
          <cell r="CT351">
            <v>0</v>
          </cell>
          <cell r="CV351" t="str">
            <v>WDKM60007</v>
          </cell>
          <cell r="CW351">
            <v>1.417</v>
          </cell>
          <cell r="CX351">
            <v>0</v>
          </cell>
          <cell r="CY351">
            <v>100</v>
          </cell>
          <cell r="CZ351">
            <v>1.417</v>
          </cell>
          <cell r="DA351">
            <v>24</v>
          </cell>
          <cell r="DB351">
            <v>94.1</v>
          </cell>
          <cell r="DC351">
            <v>0</v>
          </cell>
          <cell r="DE351" t="str">
            <v>WDKM60007</v>
          </cell>
          <cell r="DF351">
            <v>9.1170000000000009</v>
          </cell>
          <cell r="DG351">
            <v>0</v>
          </cell>
          <cell r="DH351">
            <v>100</v>
          </cell>
          <cell r="DI351">
            <v>9.1170000000000009</v>
          </cell>
          <cell r="DJ351">
            <v>24</v>
          </cell>
          <cell r="DK351">
            <v>62.01</v>
          </cell>
          <cell r="DL351">
            <v>0</v>
          </cell>
          <cell r="DN351" t="str">
            <v>WDKM60007</v>
          </cell>
          <cell r="DO351">
            <v>12.366</v>
          </cell>
          <cell r="DP351">
            <v>0</v>
          </cell>
          <cell r="DQ351">
            <v>100</v>
          </cell>
          <cell r="DR351">
            <v>12.366</v>
          </cell>
          <cell r="DS351">
            <v>24</v>
          </cell>
          <cell r="DT351">
            <v>48.48</v>
          </cell>
          <cell r="DU351">
            <v>12.37</v>
          </cell>
          <cell r="DW351" t="str">
            <v>WDKM60007</v>
          </cell>
          <cell r="DX351">
            <v>13.116</v>
          </cell>
          <cell r="DY351">
            <v>0</v>
          </cell>
          <cell r="DZ351">
            <v>100</v>
          </cell>
          <cell r="EA351">
            <v>13.116</v>
          </cell>
          <cell r="EB351">
            <v>24</v>
          </cell>
          <cell r="EC351">
            <v>45.35</v>
          </cell>
          <cell r="ED351">
            <v>0</v>
          </cell>
          <cell r="EF351" t="str">
            <v>WDKM60007</v>
          </cell>
          <cell r="EG351">
            <v>13.917</v>
          </cell>
          <cell r="EH351">
            <v>0</v>
          </cell>
          <cell r="EI351">
            <v>100</v>
          </cell>
          <cell r="EJ351">
            <v>13.917</v>
          </cell>
          <cell r="EK351">
            <v>24</v>
          </cell>
          <cell r="EL351">
            <v>42.01</v>
          </cell>
          <cell r="EM351">
            <v>0</v>
          </cell>
          <cell r="EO351" t="str">
            <v>WDKM60007</v>
          </cell>
          <cell r="EP351">
            <v>15.05</v>
          </cell>
          <cell r="EQ351">
            <v>0</v>
          </cell>
          <cell r="ER351">
            <v>100</v>
          </cell>
          <cell r="ES351">
            <v>15.05</v>
          </cell>
          <cell r="ET351">
            <v>24</v>
          </cell>
          <cell r="EU351">
            <v>37.29</v>
          </cell>
          <cell r="EV351">
            <v>0</v>
          </cell>
          <cell r="EX351" t="str">
            <v>WDKM60007</v>
          </cell>
          <cell r="EY351">
            <v>1.9330000000000001</v>
          </cell>
          <cell r="EZ351">
            <v>0</v>
          </cell>
          <cell r="FA351">
            <v>100</v>
          </cell>
          <cell r="FB351">
            <v>1.9330000000000001</v>
          </cell>
          <cell r="FC351">
            <v>4.9329999999999998</v>
          </cell>
          <cell r="FD351">
            <v>91.95</v>
          </cell>
          <cell r="FE351">
            <v>1.93</v>
          </cell>
          <cell r="FG351" t="str">
            <v>WDKM60007</v>
          </cell>
          <cell r="FH351">
            <v>0</v>
          </cell>
          <cell r="FK351">
            <v>0</v>
          </cell>
          <cell r="FL351">
            <v>0</v>
          </cell>
          <cell r="FM351">
            <v>100</v>
          </cell>
          <cell r="FN351">
            <v>0</v>
          </cell>
          <cell r="FP351" t="str">
            <v>WDKM60007</v>
          </cell>
          <cell r="FQ351">
            <v>0</v>
          </cell>
          <cell r="FT351">
            <v>0</v>
          </cell>
          <cell r="FU351">
            <v>0</v>
          </cell>
          <cell r="FV351">
            <v>100</v>
          </cell>
          <cell r="FW351">
            <v>0</v>
          </cell>
          <cell r="FY351" t="str">
            <v>WDKM60007</v>
          </cell>
          <cell r="FZ351">
            <v>4.5830000000000002</v>
          </cell>
          <cell r="GA351">
            <v>0</v>
          </cell>
          <cell r="GB351">
            <v>100</v>
          </cell>
          <cell r="GC351">
            <v>4.5830000000000002</v>
          </cell>
          <cell r="GD351">
            <v>8.4499999999999993</v>
          </cell>
          <cell r="GE351">
            <v>80.900000000000006</v>
          </cell>
          <cell r="GF351">
            <v>0</v>
          </cell>
          <cell r="GH351" t="str">
            <v>WDKM60007</v>
          </cell>
          <cell r="GI351">
            <v>19.132999999999999</v>
          </cell>
          <cell r="GJ351">
            <v>0</v>
          </cell>
          <cell r="GK351">
            <v>100</v>
          </cell>
          <cell r="GL351">
            <v>19.132999999999999</v>
          </cell>
          <cell r="GM351">
            <v>24</v>
          </cell>
          <cell r="GN351">
            <v>20.28</v>
          </cell>
          <cell r="GO351">
            <v>19.13</v>
          </cell>
          <cell r="GQ351" t="str">
            <v>WDKM60007</v>
          </cell>
          <cell r="GR351">
            <v>0.55000000000000004</v>
          </cell>
          <cell r="GS351">
            <v>0</v>
          </cell>
          <cell r="GT351">
            <v>100</v>
          </cell>
          <cell r="GU351">
            <v>0.55000000000000004</v>
          </cell>
          <cell r="GV351">
            <v>24</v>
          </cell>
          <cell r="GW351">
            <v>97.71</v>
          </cell>
          <cell r="GX351">
            <v>0</v>
          </cell>
          <cell r="GZ351" t="str">
            <v>WDKM60007</v>
          </cell>
          <cell r="HA351">
            <v>7.633</v>
          </cell>
          <cell r="HB351">
            <v>0</v>
          </cell>
          <cell r="HC351">
            <v>100</v>
          </cell>
          <cell r="HD351">
            <v>7.633</v>
          </cell>
          <cell r="HE351">
            <v>24</v>
          </cell>
          <cell r="HF351">
            <v>68.2</v>
          </cell>
          <cell r="HG351">
            <v>0</v>
          </cell>
          <cell r="HI351" t="str">
            <v>WDKM60007</v>
          </cell>
          <cell r="HJ351">
            <v>2.7170000000000001</v>
          </cell>
          <cell r="HK351">
            <v>0</v>
          </cell>
          <cell r="HL351">
            <v>100</v>
          </cell>
          <cell r="HM351">
            <v>2.7170000000000001</v>
          </cell>
          <cell r="HN351">
            <v>24</v>
          </cell>
          <cell r="HO351">
            <v>88.68</v>
          </cell>
          <cell r="HP351">
            <v>2.72</v>
          </cell>
          <cell r="HR351" t="str">
            <v>WDKM60007</v>
          </cell>
          <cell r="HS351">
            <v>1.75</v>
          </cell>
          <cell r="HT351">
            <v>0</v>
          </cell>
          <cell r="HU351">
            <v>100</v>
          </cell>
          <cell r="HV351">
            <v>1.75</v>
          </cell>
          <cell r="HW351">
            <v>14</v>
          </cell>
          <cell r="HX351">
            <v>92.71</v>
          </cell>
          <cell r="HY351">
            <v>0</v>
          </cell>
          <cell r="IA351" t="str">
            <v>WDKM60007</v>
          </cell>
          <cell r="IB351">
            <v>0</v>
          </cell>
          <cell r="IE351">
            <v>0</v>
          </cell>
          <cell r="IF351">
            <v>0</v>
          </cell>
          <cell r="IG351">
            <v>100</v>
          </cell>
          <cell r="IH351">
            <v>0</v>
          </cell>
          <cell r="IJ351" t="str">
            <v>WDKM60007</v>
          </cell>
          <cell r="IK351">
            <v>13.95</v>
          </cell>
          <cell r="IL351">
            <v>0</v>
          </cell>
          <cell r="IM351">
            <v>100</v>
          </cell>
          <cell r="IN351">
            <v>13.95</v>
          </cell>
          <cell r="IO351">
            <v>24</v>
          </cell>
          <cell r="IP351">
            <v>41.88</v>
          </cell>
          <cell r="IQ351">
            <v>0</v>
          </cell>
        </row>
        <row r="352">
          <cell r="A352" t="str">
            <v>WDKM60019</v>
          </cell>
          <cell r="B352">
            <v>2.9830000000000001</v>
          </cell>
          <cell r="C352">
            <v>0</v>
          </cell>
          <cell r="D352">
            <v>100</v>
          </cell>
          <cell r="E352">
            <v>2.9830000000000001</v>
          </cell>
          <cell r="F352">
            <v>24</v>
          </cell>
          <cell r="G352">
            <v>87.57</v>
          </cell>
          <cell r="H352">
            <v>0</v>
          </cell>
          <cell r="J352" t="str">
            <v>WDKM60019</v>
          </cell>
          <cell r="K352">
            <v>0</v>
          </cell>
          <cell r="N352">
            <v>0</v>
          </cell>
          <cell r="O352">
            <v>0</v>
          </cell>
          <cell r="P352">
            <v>100</v>
          </cell>
          <cell r="Q352">
            <v>0</v>
          </cell>
          <cell r="S352" t="str">
            <v>WDKM60019</v>
          </cell>
          <cell r="T352">
            <v>12.9</v>
          </cell>
          <cell r="U352">
            <v>0</v>
          </cell>
          <cell r="V352">
            <v>100</v>
          </cell>
          <cell r="W352">
            <v>12.9</v>
          </cell>
          <cell r="X352">
            <v>24</v>
          </cell>
          <cell r="Y352">
            <v>46.25</v>
          </cell>
          <cell r="Z352">
            <v>0</v>
          </cell>
          <cell r="AB352" t="str">
            <v>WDKM60019</v>
          </cell>
          <cell r="AC352">
            <v>0</v>
          </cell>
          <cell r="AF352">
            <v>0</v>
          </cell>
          <cell r="AG352">
            <v>0</v>
          </cell>
          <cell r="AH352">
            <v>100</v>
          </cell>
          <cell r="AI352">
            <v>0</v>
          </cell>
          <cell r="AK352" t="str">
            <v>WDKM60019</v>
          </cell>
          <cell r="AL352">
            <v>3.25</v>
          </cell>
          <cell r="AM352">
            <v>0</v>
          </cell>
          <cell r="AN352">
            <v>100</v>
          </cell>
          <cell r="AO352">
            <v>3.25</v>
          </cell>
          <cell r="AP352">
            <v>11.8</v>
          </cell>
          <cell r="AQ352">
            <v>86.46</v>
          </cell>
          <cell r="AR352">
            <v>3.25</v>
          </cell>
          <cell r="AT352" t="str">
            <v>WDKM60019</v>
          </cell>
          <cell r="AU352">
            <v>8.5670000000000002</v>
          </cell>
          <cell r="AV352">
            <v>100</v>
          </cell>
          <cell r="AW352">
            <v>0</v>
          </cell>
          <cell r="AX352">
            <v>8.5670000000000002</v>
          </cell>
          <cell r="AY352">
            <v>14.567</v>
          </cell>
          <cell r="AZ352">
            <v>64.3</v>
          </cell>
          <cell r="BA352">
            <v>0</v>
          </cell>
          <cell r="BC352" t="str">
            <v>WDKM60019</v>
          </cell>
          <cell r="BD352">
            <v>0</v>
          </cell>
          <cell r="BG352">
            <v>0</v>
          </cell>
          <cell r="BH352">
            <v>0</v>
          </cell>
          <cell r="BI352">
            <v>100</v>
          </cell>
          <cell r="BJ352">
            <v>0</v>
          </cell>
          <cell r="BL352" t="str">
            <v>WDKM60019</v>
          </cell>
          <cell r="BM352">
            <v>0</v>
          </cell>
          <cell r="BP352">
            <v>0</v>
          </cell>
          <cell r="BQ352">
            <v>0</v>
          </cell>
          <cell r="BR352">
            <v>100</v>
          </cell>
          <cell r="BS352">
            <v>0</v>
          </cell>
          <cell r="BU352" t="str">
            <v>WDKM60019</v>
          </cell>
          <cell r="BV352">
            <v>1.7829999999999999</v>
          </cell>
          <cell r="BW352">
            <v>0</v>
          </cell>
          <cell r="BX352">
            <v>100</v>
          </cell>
          <cell r="BY352">
            <v>1.7829999999999999</v>
          </cell>
          <cell r="BZ352">
            <v>24</v>
          </cell>
          <cell r="CA352">
            <v>92.57</v>
          </cell>
          <cell r="CB352">
            <v>0</v>
          </cell>
          <cell r="CD352" t="str">
            <v>WDKM60019</v>
          </cell>
          <cell r="CE352">
            <v>0</v>
          </cell>
          <cell r="CH352">
            <v>0</v>
          </cell>
          <cell r="CI352">
            <v>0</v>
          </cell>
          <cell r="CJ352">
            <v>100</v>
          </cell>
          <cell r="CK352">
            <v>0</v>
          </cell>
          <cell r="CM352" t="str">
            <v>WDKM60019</v>
          </cell>
          <cell r="CN352">
            <v>0</v>
          </cell>
          <cell r="CQ352">
            <v>0</v>
          </cell>
          <cell r="CR352">
            <v>0</v>
          </cell>
          <cell r="CS352">
            <v>100</v>
          </cell>
          <cell r="CT352">
            <v>0</v>
          </cell>
          <cell r="CV352" t="str">
            <v>WDKM60019</v>
          </cell>
          <cell r="CW352">
            <v>0</v>
          </cell>
          <cell r="CZ352">
            <v>0</v>
          </cell>
          <cell r="DA352">
            <v>0</v>
          </cell>
          <cell r="DB352">
            <v>100</v>
          </cell>
          <cell r="DC352">
            <v>0</v>
          </cell>
          <cell r="DE352" t="str">
            <v>WDKM60019</v>
          </cell>
          <cell r="DF352">
            <v>0</v>
          </cell>
          <cell r="DI352">
            <v>0</v>
          </cell>
          <cell r="DJ352">
            <v>0</v>
          </cell>
          <cell r="DK352">
            <v>100</v>
          </cell>
          <cell r="DL352">
            <v>0</v>
          </cell>
          <cell r="DN352" t="str">
            <v>WDKM60019</v>
          </cell>
          <cell r="DO352">
            <v>0</v>
          </cell>
          <cell r="DR352">
            <v>0</v>
          </cell>
          <cell r="DS352">
            <v>0</v>
          </cell>
          <cell r="DT352">
            <v>100</v>
          </cell>
          <cell r="DU352">
            <v>0</v>
          </cell>
          <cell r="DW352" t="str">
            <v>WDKM60019</v>
          </cell>
          <cell r="DX352">
            <v>0</v>
          </cell>
          <cell r="EA352">
            <v>0</v>
          </cell>
          <cell r="EB352">
            <v>0</v>
          </cell>
          <cell r="EC352">
            <v>100</v>
          </cell>
          <cell r="ED352">
            <v>0</v>
          </cell>
          <cell r="EF352" t="str">
            <v>WDKM60019</v>
          </cell>
          <cell r="EG352">
            <v>0</v>
          </cell>
          <cell r="EJ352">
            <v>0</v>
          </cell>
          <cell r="EK352">
            <v>0</v>
          </cell>
          <cell r="EL352">
            <v>100</v>
          </cell>
          <cell r="EM352">
            <v>0</v>
          </cell>
          <cell r="EO352" t="str">
            <v>WDKM60019</v>
          </cell>
          <cell r="EP352">
            <v>0</v>
          </cell>
          <cell r="ES352">
            <v>0</v>
          </cell>
          <cell r="ET352">
            <v>0</v>
          </cell>
          <cell r="EU352">
            <v>100</v>
          </cell>
          <cell r="EV352">
            <v>0</v>
          </cell>
          <cell r="EX352" t="str">
            <v>WDKM60019</v>
          </cell>
          <cell r="EY352">
            <v>0</v>
          </cell>
          <cell r="FB352">
            <v>0</v>
          </cell>
          <cell r="FC352">
            <v>0</v>
          </cell>
          <cell r="FD352">
            <v>100</v>
          </cell>
          <cell r="FE352">
            <v>0</v>
          </cell>
          <cell r="FG352" t="str">
            <v>WDKM60019</v>
          </cell>
          <cell r="FH352">
            <v>0</v>
          </cell>
          <cell r="FK352">
            <v>0</v>
          </cell>
          <cell r="FL352">
            <v>0</v>
          </cell>
          <cell r="FM352">
            <v>100</v>
          </cell>
          <cell r="FN352">
            <v>0</v>
          </cell>
          <cell r="FP352" t="str">
            <v>WDKM60019</v>
          </cell>
          <cell r="FQ352">
            <v>0.85</v>
          </cell>
          <cell r="FR352">
            <v>0</v>
          </cell>
          <cell r="FS352">
            <v>100</v>
          </cell>
          <cell r="FT352">
            <v>0.85</v>
          </cell>
          <cell r="FU352">
            <v>13.067</v>
          </cell>
          <cell r="FV352">
            <v>96.46</v>
          </cell>
          <cell r="FW352">
            <v>0</v>
          </cell>
          <cell r="FY352" t="str">
            <v>WDKM60019</v>
          </cell>
          <cell r="FZ352">
            <v>0</v>
          </cell>
          <cell r="GC352">
            <v>0</v>
          </cell>
          <cell r="GD352">
            <v>0</v>
          </cell>
          <cell r="GE352">
            <v>100</v>
          </cell>
          <cell r="GF352">
            <v>0</v>
          </cell>
          <cell r="GH352" t="str">
            <v>WDKM60019</v>
          </cell>
          <cell r="GI352">
            <v>0</v>
          </cell>
          <cell r="GL352">
            <v>0</v>
          </cell>
          <cell r="GM352">
            <v>0</v>
          </cell>
          <cell r="GN352">
            <v>100</v>
          </cell>
          <cell r="GO352">
            <v>0</v>
          </cell>
          <cell r="GQ352" t="str">
            <v>WDKM60019</v>
          </cell>
          <cell r="GR352">
            <v>0</v>
          </cell>
          <cell r="GU352">
            <v>0</v>
          </cell>
          <cell r="GV352">
            <v>0</v>
          </cell>
          <cell r="GW352">
            <v>100</v>
          </cell>
          <cell r="GX352">
            <v>0</v>
          </cell>
          <cell r="GZ352" t="str">
            <v>WDKM60019</v>
          </cell>
          <cell r="HA352">
            <v>3.367</v>
          </cell>
          <cell r="HB352">
            <v>100</v>
          </cell>
          <cell r="HC352">
            <v>0</v>
          </cell>
          <cell r="HD352">
            <v>3.367</v>
          </cell>
          <cell r="HE352">
            <v>20.834</v>
          </cell>
          <cell r="HF352">
            <v>85.97</v>
          </cell>
          <cell r="HG352">
            <v>0</v>
          </cell>
          <cell r="HI352" t="str">
            <v>WDKM60019</v>
          </cell>
          <cell r="HJ352">
            <v>0</v>
          </cell>
          <cell r="HM352">
            <v>0</v>
          </cell>
          <cell r="HN352">
            <v>0</v>
          </cell>
          <cell r="HO352">
            <v>100</v>
          </cell>
          <cell r="HP352">
            <v>0</v>
          </cell>
          <cell r="HR352" t="str">
            <v>WDKM60019</v>
          </cell>
          <cell r="HS352">
            <v>0</v>
          </cell>
          <cell r="HV352">
            <v>0</v>
          </cell>
          <cell r="HW352">
            <v>0</v>
          </cell>
          <cell r="HX352">
            <v>100</v>
          </cell>
          <cell r="HY352">
            <v>0</v>
          </cell>
          <cell r="IA352" t="str">
            <v>WDKM60019</v>
          </cell>
          <cell r="IB352">
            <v>0</v>
          </cell>
          <cell r="IE352">
            <v>0</v>
          </cell>
          <cell r="IF352">
            <v>0</v>
          </cell>
          <cell r="IG352">
            <v>100</v>
          </cell>
          <cell r="IH352">
            <v>0</v>
          </cell>
          <cell r="IJ352" t="str">
            <v>WDKM60019</v>
          </cell>
          <cell r="IK352">
            <v>0</v>
          </cell>
          <cell r="IN352">
            <v>4.7670000000000003</v>
          </cell>
          <cell r="IO352">
            <v>11.8</v>
          </cell>
          <cell r="IP352">
            <v>80.14</v>
          </cell>
          <cell r="IQ352">
            <v>0</v>
          </cell>
        </row>
        <row r="353">
          <cell r="A353" t="str">
            <v>WLKM50002</v>
          </cell>
          <cell r="B353">
            <v>0</v>
          </cell>
          <cell r="E353">
            <v>0</v>
          </cell>
          <cell r="F353">
            <v>12</v>
          </cell>
          <cell r="G353">
            <v>100</v>
          </cell>
          <cell r="H353">
            <v>0</v>
          </cell>
          <cell r="J353" t="str">
            <v>WLKM50002</v>
          </cell>
          <cell r="K353">
            <v>0</v>
          </cell>
          <cell r="N353">
            <v>0</v>
          </cell>
          <cell r="O353">
            <v>11.967000000000001</v>
          </cell>
          <cell r="P353">
            <v>100</v>
          </cell>
          <cell r="Q353">
            <v>0</v>
          </cell>
          <cell r="S353" t="str">
            <v>WLKM50002</v>
          </cell>
          <cell r="T353">
            <v>0</v>
          </cell>
          <cell r="W353">
            <v>0</v>
          </cell>
          <cell r="X353">
            <v>11.967000000000001</v>
          </cell>
          <cell r="Y353">
            <v>100</v>
          </cell>
          <cell r="Z353">
            <v>0</v>
          </cell>
          <cell r="AB353" t="str">
            <v>WLKM50002</v>
          </cell>
          <cell r="AC353">
            <v>0</v>
          </cell>
          <cell r="AF353">
            <v>0</v>
          </cell>
          <cell r="AG353">
            <v>24</v>
          </cell>
          <cell r="AH353">
            <v>100</v>
          </cell>
          <cell r="AI353">
            <v>0</v>
          </cell>
          <cell r="AK353" t="str">
            <v>WLKM50002</v>
          </cell>
          <cell r="AL353">
            <v>0</v>
          </cell>
          <cell r="AO353">
            <v>0</v>
          </cell>
          <cell r="AP353">
            <v>11.967000000000001</v>
          </cell>
          <cell r="AQ353">
            <v>100</v>
          </cell>
          <cell r="AR353">
            <v>0</v>
          </cell>
          <cell r="AT353" t="str">
            <v>WLKM50002</v>
          </cell>
          <cell r="AU353">
            <v>0</v>
          </cell>
          <cell r="AX353">
            <v>0</v>
          </cell>
          <cell r="AY353">
            <v>24</v>
          </cell>
          <cell r="AZ353">
            <v>100</v>
          </cell>
          <cell r="BA353">
            <v>0</v>
          </cell>
          <cell r="BC353" t="str">
            <v>WLKM50002</v>
          </cell>
          <cell r="BD353">
            <v>0</v>
          </cell>
          <cell r="BG353">
            <v>0</v>
          </cell>
          <cell r="BH353">
            <v>24</v>
          </cell>
          <cell r="BI353">
            <v>100</v>
          </cell>
          <cell r="BJ353">
            <v>0</v>
          </cell>
          <cell r="BL353" t="str">
            <v>WLKM50002</v>
          </cell>
          <cell r="BM353">
            <v>1.083</v>
          </cell>
          <cell r="BN353">
            <v>0</v>
          </cell>
          <cell r="BO353">
            <v>100</v>
          </cell>
          <cell r="BP353">
            <v>1.083</v>
          </cell>
          <cell r="BQ353">
            <v>24</v>
          </cell>
          <cell r="BR353">
            <v>95.49</v>
          </cell>
          <cell r="BS353">
            <v>0</v>
          </cell>
          <cell r="BU353" t="str">
            <v>WLKM50002</v>
          </cell>
          <cell r="BV353">
            <v>0</v>
          </cell>
          <cell r="BY353">
            <v>0</v>
          </cell>
          <cell r="BZ353">
            <v>24</v>
          </cell>
          <cell r="CA353">
            <v>100</v>
          </cell>
          <cell r="CB353">
            <v>0</v>
          </cell>
          <cell r="CD353" t="str">
            <v>WLKM50002</v>
          </cell>
          <cell r="CE353">
            <v>4.883</v>
          </cell>
          <cell r="CF353">
            <v>0</v>
          </cell>
          <cell r="CG353">
            <v>100</v>
          </cell>
          <cell r="CH353">
            <v>4.883</v>
          </cell>
          <cell r="CI353">
            <v>24</v>
          </cell>
          <cell r="CJ353">
            <v>79.650000000000006</v>
          </cell>
          <cell r="CK353">
            <v>0</v>
          </cell>
          <cell r="CM353" t="str">
            <v>WLKM50002</v>
          </cell>
          <cell r="CN353">
            <v>4.7</v>
          </cell>
          <cell r="CO353">
            <v>0</v>
          </cell>
          <cell r="CP353">
            <v>100</v>
          </cell>
          <cell r="CQ353">
            <v>4.7</v>
          </cell>
          <cell r="CR353">
            <v>24</v>
          </cell>
          <cell r="CS353">
            <v>80.42</v>
          </cell>
          <cell r="CT353">
            <v>4.7</v>
          </cell>
          <cell r="CV353" t="str">
            <v>WLKM50002</v>
          </cell>
          <cell r="CW353">
            <v>1</v>
          </cell>
          <cell r="CX353">
            <v>0</v>
          </cell>
          <cell r="CY353">
            <v>100</v>
          </cell>
          <cell r="CZ353">
            <v>1</v>
          </cell>
          <cell r="DA353">
            <v>24</v>
          </cell>
          <cell r="DB353">
            <v>95.83</v>
          </cell>
          <cell r="DC353">
            <v>0</v>
          </cell>
          <cell r="DE353" t="str">
            <v>WLKM50002</v>
          </cell>
          <cell r="DF353">
            <v>0</v>
          </cell>
          <cell r="DI353">
            <v>0</v>
          </cell>
          <cell r="DJ353">
            <v>24</v>
          </cell>
          <cell r="DK353">
            <v>100</v>
          </cell>
          <cell r="DL353">
            <v>0</v>
          </cell>
          <cell r="DN353" t="str">
            <v>WLKM50002</v>
          </cell>
          <cell r="DO353">
            <v>0</v>
          </cell>
          <cell r="DR353">
            <v>0</v>
          </cell>
          <cell r="DS353">
            <v>24</v>
          </cell>
          <cell r="DT353">
            <v>100</v>
          </cell>
          <cell r="DU353">
            <v>0</v>
          </cell>
          <cell r="DW353" t="str">
            <v>WLKM50002</v>
          </cell>
          <cell r="DX353">
            <v>0</v>
          </cell>
          <cell r="EA353">
            <v>0</v>
          </cell>
          <cell r="EB353">
            <v>24</v>
          </cell>
          <cell r="EC353">
            <v>100</v>
          </cell>
          <cell r="ED353">
            <v>0</v>
          </cell>
          <cell r="EF353" t="str">
            <v>WLKM50002</v>
          </cell>
          <cell r="EG353">
            <v>0</v>
          </cell>
          <cell r="EJ353">
            <v>0</v>
          </cell>
          <cell r="EK353">
            <v>24</v>
          </cell>
          <cell r="EL353">
            <v>100</v>
          </cell>
          <cell r="EM353">
            <v>0</v>
          </cell>
          <cell r="EO353" t="str">
            <v>WLKM50002</v>
          </cell>
          <cell r="EP353">
            <v>0</v>
          </cell>
          <cell r="ES353">
            <v>0</v>
          </cell>
          <cell r="ET353">
            <v>24</v>
          </cell>
          <cell r="EU353">
            <v>100</v>
          </cell>
          <cell r="EV353">
            <v>0</v>
          </cell>
          <cell r="EX353" t="str">
            <v>WLKM50002</v>
          </cell>
          <cell r="EY353">
            <v>19.75</v>
          </cell>
          <cell r="EZ353">
            <v>0</v>
          </cell>
          <cell r="FA353">
            <v>100</v>
          </cell>
          <cell r="FB353">
            <v>19.75</v>
          </cell>
          <cell r="FC353">
            <v>24</v>
          </cell>
          <cell r="FD353">
            <v>17.71</v>
          </cell>
          <cell r="FE353">
            <v>19.75</v>
          </cell>
          <cell r="FG353" t="str">
            <v>WLKM50002</v>
          </cell>
          <cell r="FH353">
            <v>2.65</v>
          </cell>
          <cell r="FI353">
            <v>0</v>
          </cell>
          <cell r="FJ353">
            <v>100</v>
          </cell>
          <cell r="FK353">
            <v>2.65</v>
          </cell>
          <cell r="FL353">
            <v>24</v>
          </cell>
          <cell r="FM353">
            <v>88.96</v>
          </cell>
          <cell r="FN353">
            <v>0</v>
          </cell>
          <cell r="FP353" t="str">
            <v>WLKM50002</v>
          </cell>
          <cell r="FQ353">
            <v>0</v>
          </cell>
          <cell r="FT353">
            <v>0</v>
          </cell>
          <cell r="FU353">
            <v>0</v>
          </cell>
          <cell r="FV353">
            <v>100</v>
          </cell>
          <cell r="FW353">
            <v>0</v>
          </cell>
          <cell r="FY353" t="str">
            <v>WLKM50002</v>
          </cell>
          <cell r="FZ353">
            <v>7.5</v>
          </cell>
          <cell r="GA353">
            <v>0</v>
          </cell>
          <cell r="GB353">
            <v>100</v>
          </cell>
          <cell r="GC353">
            <v>7.5</v>
          </cell>
          <cell r="GD353">
            <v>24</v>
          </cell>
          <cell r="GE353">
            <v>68.75</v>
          </cell>
          <cell r="GF353">
            <v>0</v>
          </cell>
          <cell r="GH353" t="str">
            <v>WLKM50002</v>
          </cell>
          <cell r="GI353">
            <v>24</v>
          </cell>
          <cell r="GJ353">
            <v>95.832999999999998</v>
          </cell>
          <cell r="GK353">
            <v>4.1669999999999998</v>
          </cell>
          <cell r="GL353">
            <v>24</v>
          </cell>
          <cell r="GM353">
            <v>24</v>
          </cell>
          <cell r="GN353">
            <v>0</v>
          </cell>
          <cell r="GO353">
            <v>0</v>
          </cell>
          <cell r="GQ353" t="str">
            <v>WLKM50002</v>
          </cell>
          <cell r="GR353">
            <v>24</v>
          </cell>
          <cell r="GS353">
            <v>100</v>
          </cell>
          <cell r="GT353">
            <v>0</v>
          </cell>
          <cell r="GU353">
            <v>24</v>
          </cell>
          <cell r="GV353">
            <v>24</v>
          </cell>
          <cell r="GW353">
            <v>0</v>
          </cell>
          <cell r="GX353">
            <v>24</v>
          </cell>
          <cell r="GZ353" t="str">
            <v>WLKM50002</v>
          </cell>
          <cell r="HA353">
            <v>20.533000000000001</v>
          </cell>
          <cell r="HB353">
            <v>21.916</v>
          </cell>
          <cell r="HC353">
            <v>78.084000000000003</v>
          </cell>
          <cell r="HD353">
            <v>20.533000000000001</v>
          </cell>
          <cell r="HE353">
            <v>24</v>
          </cell>
          <cell r="HF353">
            <v>14.45</v>
          </cell>
          <cell r="HG353">
            <v>0</v>
          </cell>
          <cell r="HI353" t="str">
            <v>WLKM50002</v>
          </cell>
          <cell r="HJ353">
            <v>0</v>
          </cell>
          <cell r="HM353">
            <v>0</v>
          </cell>
          <cell r="HN353">
            <v>24</v>
          </cell>
          <cell r="HO353">
            <v>100</v>
          </cell>
          <cell r="HP353">
            <v>0</v>
          </cell>
          <cell r="HR353" t="str">
            <v>WLKM50002</v>
          </cell>
          <cell r="HS353">
            <v>0</v>
          </cell>
          <cell r="HV353">
            <v>0</v>
          </cell>
          <cell r="HW353">
            <v>0</v>
          </cell>
          <cell r="HX353">
            <v>100</v>
          </cell>
          <cell r="HY353">
            <v>0</v>
          </cell>
          <cell r="IA353" t="str">
            <v>WLKM50002</v>
          </cell>
          <cell r="IB353">
            <v>0</v>
          </cell>
          <cell r="IE353">
            <v>0</v>
          </cell>
          <cell r="IF353">
            <v>0</v>
          </cell>
          <cell r="IG353">
            <v>100</v>
          </cell>
          <cell r="IH353">
            <v>0</v>
          </cell>
          <cell r="IJ353" t="str">
            <v>WLKM50002</v>
          </cell>
          <cell r="IK353">
            <v>0</v>
          </cell>
          <cell r="IN353">
            <v>0</v>
          </cell>
          <cell r="IO353">
            <v>0</v>
          </cell>
          <cell r="IP353">
            <v>100</v>
          </cell>
          <cell r="IQ353">
            <v>0</v>
          </cell>
        </row>
        <row r="354">
          <cell r="A354" t="str">
            <v>WLKM50003</v>
          </cell>
          <cell r="B354">
            <v>0</v>
          </cell>
          <cell r="E354">
            <v>0</v>
          </cell>
          <cell r="F354">
            <v>0</v>
          </cell>
          <cell r="G354">
            <v>100</v>
          </cell>
          <cell r="H354">
            <v>0</v>
          </cell>
          <cell r="J354" t="str">
            <v>WLKM50003</v>
          </cell>
          <cell r="K354">
            <v>0</v>
          </cell>
          <cell r="N354">
            <v>0</v>
          </cell>
          <cell r="O354">
            <v>11.967000000000001</v>
          </cell>
          <cell r="P354">
            <v>100</v>
          </cell>
          <cell r="Q354">
            <v>0</v>
          </cell>
          <cell r="S354" t="str">
            <v>WLKM50003</v>
          </cell>
          <cell r="T354">
            <v>0</v>
          </cell>
          <cell r="W354">
            <v>0</v>
          </cell>
          <cell r="X354">
            <v>11.967000000000001</v>
          </cell>
          <cell r="Y354">
            <v>100</v>
          </cell>
          <cell r="Z354">
            <v>0</v>
          </cell>
          <cell r="AB354" t="str">
            <v>WLKM50003</v>
          </cell>
          <cell r="AC354">
            <v>0</v>
          </cell>
          <cell r="AF354">
            <v>0</v>
          </cell>
          <cell r="AG354">
            <v>24</v>
          </cell>
          <cell r="AH354">
            <v>100</v>
          </cell>
          <cell r="AI354">
            <v>0</v>
          </cell>
          <cell r="AK354" t="str">
            <v>WLKM50003</v>
          </cell>
          <cell r="AL354">
            <v>0</v>
          </cell>
          <cell r="AO354">
            <v>0</v>
          </cell>
          <cell r="AP354">
            <v>12</v>
          </cell>
          <cell r="AQ354">
            <v>100</v>
          </cell>
          <cell r="AR354">
            <v>0</v>
          </cell>
          <cell r="AT354" t="str">
            <v>WLKM50003</v>
          </cell>
          <cell r="AU354">
            <v>0</v>
          </cell>
          <cell r="AX354">
            <v>0</v>
          </cell>
          <cell r="AY354">
            <v>24</v>
          </cell>
          <cell r="AZ354">
            <v>100</v>
          </cell>
          <cell r="BA354">
            <v>0</v>
          </cell>
          <cell r="BC354" t="str">
            <v>WLKM50003</v>
          </cell>
          <cell r="BD354">
            <v>0</v>
          </cell>
          <cell r="BG354">
            <v>0</v>
          </cell>
          <cell r="BH354">
            <v>24</v>
          </cell>
          <cell r="BI354">
            <v>100</v>
          </cell>
          <cell r="BJ354">
            <v>0</v>
          </cell>
          <cell r="BL354" t="str">
            <v>WLKM50003</v>
          </cell>
          <cell r="BM354">
            <v>0</v>
          </cell>
          <cell r="BP354">
            <v>0</v>
          </cell>
          <cell r="BQ354">
            <v>24</v>
          </cell>
          <cell r="BR354">
            <v>100</v>
          </cell>
          <cell r="BS354">
            <v>0</v>
          </cell>
          <cell r="BU354" t="str">
            <v>WLKM50003</v>
          </cell>
          <cell r="BV354">
            <v>0</v>
          </cell>
          <cell r="BY354">
            <v>0</v>
          </cell>
          <cell r="BZ354">
            <v>11.967000000000001</v>
          </cell>
          <cell r="CA354">
            <v>100</v>
          </cell>
          <cell r="CB354">
            <v>0</v>
          </cell>
          <cell r="CD354" t="str">
            <v>WLKM50003</v>
          </cell>
          <cell r="CE354">
            <v>0</v>
          </cell>
          <cell r="CH354">
            <v>0</v>
          </cell>
          <cell r="CI354">
            <v>24</v>
          </cell>
          <cell r="CJ354">
            <v>100</v>
          </cell>
          <cell r="CK354">
            <v>0</v>
          </cell>
          <cell r="CM354" t="str">
            <v>WLKM50003</v>
          </cell>
          <cell r="CN354">
            <v>0</v>
          </cell>
          <cell r="CQ354">
            <v>0</v>
          </cell>
          <cell r="CR354">
            <v>24</v>
          </cell>
          <cell r="CS354">
            <v>100</v>
          </cell>
          <cell r="CT354">
            <v>0</v>
          </cell>
          <cell r="CV354" t="str">
            <v>WLKM50003</v>
          </cell>
          <cell r="CW354">
            <v>0</v>
          </cell>
          <cell r="CZ354">
            <v>0</v>
          </cell>
          <cell r="DA354">
            <v>24</v>
          </cell>
          <cell r="DB354">
            <v>100</v>
          </cell>
          <cell r="DC354">
            <v>0</v>
          </cell>
          <cell r="DE354" t="str">
            <v>WLKM50003</v>
          </cell>
          <cell r="DF354">
            <v>0</v>
          </cell>
          <cell r="DI354">
            <v>0</v>
          </cell>
          <cell r="DJ354">
            <v>24</v>
          </cell>
          <cell r="DK354">
            <v>100</v>
          </cell>
          <cell r="DL354">
            <v>0</v>
          </cell>
          <cell r="DN354" t="str">
            <v>WLKM50003</v>
          </cell>
          <cell r="DO354">
            <v>0</v>
          </cell>
          <cell r="DR354">
            <v>0</v>
          </cell>
          <cell r="DS354">
            <v>24</v>
          </cell>
          <cell r="DT354">
            <v>100</v>
          </cell>
          <cell r="DU354">
            <v>0</v>
          </cell>
          <cell r="DW354" t="str">
            <v>WLKM50003</v>
          </cell>
          <cell r="DX354">
            <v>0</v>
          </cell>
          <cell r="EA354">
            <v>0</v>
          </cell>
          <cell r="EB354">
            <v>24</v>
          </cell>
          <cell r="EC354">
            <v>100</v>
          </cell>
          <cell r="ED354">
            <v>0</v>
          </cell>
          <cell r="EF354" t="str">
            <v>WLKM50003</v>
          </cell>
          <cell r="EG354">
            <v>0</v>
          </cell>
          <cell r="EJ354">
            <v>0</v>
          </cell>
          <cell r="EK354">
            <v>24</v>
          </cell>
          <cell r="EL354">
            <v>100</v>
          </cell>
          <cell r="EM354">
            <v>0</v>
          </cell>
          <cell r="EO354" t="str">
            <v>WLKM50003</v>
          </cell>
          <cell r="EP354">
            <v>0</v>
          </cell>
          <cell r="ES354">
            <v>0</v>
          </cell>
          <cell r="ET354">
            <v>24</v>
          </cell>
          <cell r="EU354">
            <v>100</v>
          </cell>
          <cell r="EV354">
            <v>0</v>
          </cell>
          <cell r="EX354" t="str">
            <v>WLKM50003</v>
          </cell>
          <cell r="EY354">
            <v>1.617</v>
          </cell>
          <cell r="EZ354">
            <v>0</v>
          </cell>
          <cell r="FA354">
            <v>100</v>
          </cell>
          <cell r="FB354">
            <v>1.617</v>
          </cell>
          <cell r="FC354">
            <v>24</v>
          </cell>
          <cell r="FD354">
            <v>93.26</v>
          </cell>
          <cell r="FE354">
            <v>0</v>
          </cell>
          <cell r="FG354" t="str">
            <v>WLKM50003</v>
          </cell>
          <cell r="FH354">
            <v>0</v>
          </cell>
          <cell r="FK354">
            <v>0</v>
          </cell>
          <cell r="FL354">
            <v>24</v>
          </cell>
          <cell r="FM354">
            <v>100</v>
          </cell>
          <cell r="FN354">
            <v>0</v>
          </cell>
          <cell r="FP354" t="str">
            <v>WLKM50003</v>
          </cell>
          <cell r="FQ354">
            <v>0</v>
          </cell>
          <cell r="FT354">
            <v>0</v>
          </cell>
          <cell r="FU354">
            <v>0</v>
          </cell>
          <cell r="FV354">
            <v>100</v>
          </cell>
          <cell r="FW354">
            <v>0</v>
          </cell>
          <cell r="FY354" t="str">
            <v>WLKM50003</v>
          </cell>
          <cell r="FZ354">
            <v>0</v>
          </cell>
          <cell r="GC354">
            <v>0</v>
          </cell>
          <cell r="GD354">
            <v>0</v>
          </cell>
          <cell r="GE354">
            <v>100</v>
          </cell>
          <cell r="GF354">
            <v>0</v>
          </cell>
          <cell r="GH354" t="str">
            <v>WLKM50003</v>
          </cell>
          <cell r="GI354">
            <v>0</v>
          </cell>
          <cell r="GL354">
            <v>0</v>
          </cell>
          <cell r="GM354">
            <v>0</v>
          </cell>
          <cell r="GN354">
            <v>100</v>
          </cell>
          <cell r="GO354">
            <v>0</v>
          </cell>
          <cell r="GQ354" t="str">
            <v>WLKM50003</v>
          </cell>
          <cell r="GR354">
            <v>13.55</v>
          </cell>
          <cell r="GS354">
            <v>0</v>
          </cell>
          <cell r="GT354">
            <v>100</v>
          </cell>
          <cell r="GU354">
            <v>13.55</v>
          </cell>
          <cell r="GV354">
            <v>24</v>
          </cell>
          <cell r="GW354">
            <v>43.54</v>
          </cell>
          <cell r="GX354">
            <v>0</v>
          </cell>
          <cell r="GZ354" t="str">
            <v>WLKM50003</v>
          </cell>
          <cell r="HA354">
            <v>24</v>
          </cell>
          <cell r="HB354">
            <v>85.488</v>
          </cell>
          <cell r="HC354">
            <v>14.513</v>
          </cell>
          <cell r="HD354">
            <v>24</v>
          </cell>
          <cell r="HE354">
            <v>24</v>
          </cell>
          <cell r="HF354">
            <v>0</v>
          </cell>
          <cell r="HG354">
            <v>24</v>
          </cell>
          <cell r="HI354" t="str">
            <v>WLKM50003</v>
          </cell>
          <cell r="HJ354">
            <v>24</v>
          </cell>
          <cell r="HK354">
            <v>100</v>
          </cell>
          <cell r="HL354">
            <v>0</v>
          </cell>
          <cell r="HM354">
            <v>24</v>
          </cell>
          <cell r="HN354">
            <v>24</v>
          </cell>
          <cell r="HO354">
            <v>0</v>
          </cell>
          <cell r="HP354">
            <v>0</v>
          </cell>
          <cell r="HR354" t="str">
            <v>WLKM50003</v>
          </cell>
          <cell r="HS354">
            <v>24</v>
          </cell>
          <cell r="HT354">
            <v>100</v>
          </cell>
          <cell r="HU354">
            <v>0</v>
          </cell>
          <cell r="HV354">
            <v>24</v>
          </cell>
          <cell r="HW354">
            <v>24</v>
          </cell>
          <cell r="HX354">
            <v>0</v>
          </cell>
          <cell r="HY354">
            <v>0</v>
          </cell>
          <cell r="IA354" t="str">
            <v>WLKM50003</v>
          </cell>
          <cell r="IB354">
            <v>24</v>
          </cell>
          <cell r="IC354">
            <v>100</v>
          </cell>
          <cell r="ID354">
            <v>0</v>
          </cell>
          <cell r="IE354">
            <v>24</v>
          </cell>
          <cell r="IF354">
            <v>24</v>
          </cell>
          <cell r="IG354">
            <v>0</v>
          </cell>
          <cell r="IH354">
            <v>0</v>
          </cell>
          <cell r="IJ354" t="str">
            <v>WLKM50003</v>
          </cell>
          <cell r="IK354">
            <v>0</v>
          </cell>
          <cell r="IN354">
            <v>0</v>
          </cell>
          <cell r="IO354">
            <v>0</v>
          </cell>
          <cell r="IP354">
            <v>100</v>
          </cell>
          <cell r="IQ354">
            <v>0</v>
          </cell>
        </row>
        <row r="355">
          <cell r="A355" t="str">
            <v>WLKM60007</v>
          </cell>
          <cell r="B355">
            <v>24</v>
          </cell>
          <cell r="C355">
            <v>100</v>
          </cell>
          <cell r="D355">
            <v>0</v>
          </cell>
          <cell r="E355">
            <v>24</v>
          </cell>
          <cell r="F355">
            <v>24</v>
          </cell>
          <cell r="G355">
            <v>0</v>
          </cell>
          <cell r="H355">
            <v>0</v>
          </cell>
          <cell r="J355" t="str">
            <v>WLKM60007</v>
          </cell>
          <cell r="K355">
            <v>11.5</v>
          </cell>
          <cell r="L355">
            <v>100</v>
          </cell>
          <cell r="M355">
            <v>0</v>
          </cell>
          <cell r="N355">
            <v>11.5</v>
          </cell>
          <cell r="O355">
            <v>24</v>
          </cell>
          <cell r="P355">
            <v>52.08</v>
          </cell>
          <cell r="Q355">
            <v>0</v>
          </cell>
          <cell r="S355" t="str">
            <v>WLKM60007</v>
          </cell>
          <cell r="T355">
            <v>7.6829999999999998</v>
          </cell>
          <cell r="U355">
            <v>0</v>
          </cell>
          <cell r="V355">
            <v>100</v>
          </cell>
          <cell r="W355">
            <v>7.6829999999999998</v>
          </cell>
          <cell r="X355">
            <v>24</v>
          </cell>
          <cell r="Y355">
            <v>67.989999999999995</v>
          </cell>
          <cell r="Z355">
            <v>0</v>
          </cell>
          <cell r="AB355" t="str">
            <v>WLKM60007</v>
          </cell>
          <cell r="AC355">
            <v>0</v>
          </cell>
          <cell r="AF355">
            <v>0</v>
          </cell>
          <cell r="AG355">
            <v>24</v>
          </cell>
          <cell r="AH355">
            <v>100</v>
          </cell>
          <cell r="AI355">
            <v>0</v>
          </cell>
          <cell r="AK355" t="str">
            <v>WLKM60007</v>
          </cell>
          <cell r="AL355">
            <v>0.5</v>
          </cell>
          <cell r="AM355">
            <v>0</v>
          </cell>
          <cell r="AN355">
            <v>100</v>
          </cell>
          <cell r="AO355">
            <v>0.5</v>
          </cell>
          <cell r="AP355">
            <v>11.8</v>
          </cell>
          <cell r="AQ355">
            <v>95.76</v>
          </cell>
          <cell r="AR355">
            <v>0.5</v>
          </cell>
          <cell r="AT355" t="str">
            <v>WLKM60007</v>
          </cell>
          <cell r="AU355">
            <v>3.6829999999999998</v>
          </cell>
          <cell r="AV355">
            <v>0</v>
          </cell>
          <cell r="AW355">
            <v>100</v>
          </cell>
          <cell r="AX355">
            <v>3.6829999999999998</v>
          </cell>
          <cell r="AY355">
            <v>24</v>
          </cell>
          <cell r="AZ355">
            <v>84.65</v>
          </cell>
          <cell r="BA355">
            <v>0</v>
          </cell>
          <cell r="BC355" t="str">
            <v>WLKM60007</v>
          </cell>
          <cell r="BD355">
            <v>0</v>
          </cell>
          <cell r="BG355">
            <v>0</v>
          </cell>
          <cell r="BH355">
            <v>24</v>
          </cell>
          <cell r="BI355">
            <v>100</v>
          </cell>
          <cell r="BJ355">
            <v>0</v>
          </cell>
          <cell r="BL355" t="str">
            <v>WLKM60007</v>
          </cell>
          <cell r="BM355">
            <v>3.5</v>
          </cell>
          <cell r="BN355">
            <v>0</v>
          </cell>
          <cell r="BO355">
            <v>100</v>
          </cell>
          <cell r="BP355">
            <v>3.5</v>
          </cell>
          <cell r="BQ355">
            <v>24</v>
          </cell>
          <cell r="BR355">
            <v>85.42</v>
          </cell>
          <cell r="BS355">
            <v>0</v>
          </cell>
          <cell r="BU355" t="str">
            <v>WLKM60007</v>
          </cell>
          <cell r="BV355">
            <v>0</v>
          </cell>
          <cell r="BY355">
            <v>0</v>
          </cell>
          <cell r="BZ355">
            <v>24</v>
          </cell>
          <cell r="CA355">
            <v>100</v>
          </cell>
          <cell r="CB355">
            <v>0</v>
          </cell>
          <cell r="CD355" t="str">
            <v>WLKM60007</v>
          </cell>
          <cell r="CE355">
            <v>2.6160000000000001</v>
          </cell>
          <cell r="CF355">
            <v>0</v>
          </cell>
          <cell r="CG355">
            <v>100</v>
          </cell>
          <cell r="CH355">
            <v>2.6160000000000001</v>
          </cell>
          <cell r="CI355">
            <v>24</v>
          </cell>
          <cell r="CJ355">
            <v>89.1</v>
          </cell>
          <cell r="CK355">
            <v>2.62</v>
          </cell>
          <cell r="CM355" t="str">
            <v>WLKM60007</v>
          </cell>
          <cell r="CN355">
            <v>0</v>
          </cell>
          <cell r="CQ355">
            <v>0</v>
          </cell>
          <cell r="CR355">
            <v>11.801</v>
          </cell>
          <cell r="CS355">
            <v>100</v>
          </cell>
          <cell r="CT355">
            <v>0</v>
          </cell>
          <cell r="CV355" t="str">
            <v>WLKM60007</v>
          </cell>
          <cell r="CW355">
            <v>0</v>
          </cell>
          <cell r="CZ355">
            <v>0</v>
          </cell>
          <cell r="DA355">
            <v>24</v>
          </cell>
          <cell r="DB355">
            <v>100</v>
          </cell>
          <cell r="DC355">
            <v>0</v>
          </cell>
          <cell r="DE355" t="str">
            <v>WLKM60007</v>
          </cell>
          <cell r="DF355">
            <v>0</v>
          </cell>
          <cell r="DI355">
            <v>0</v>
          </cell>
          <cell r="DJ355">
            <v>24</v>
          </cell>
          <cell r="DK355">
            <v>100</v>
          </cell>
          <cell r="DL355">
            <v>2.37</v>
          </cell>
          <cell r="DN355" t="str">
            <v>WLKM60007</v>
          </cell>
          <cell r="DO355">
            <v>2.75</v>
          </cell>
          <cell r="DP355">
            <v>0</v>
          </cell>
          <cell r="DQ355">
            <v>100</v>
          </cell>
          <cell r="DR355">
            <v>2.75</v>
          </cell>
          <cell r="DS355">
            <v>24</v>
          </cell>
          <cell r="DT355">
            <v>88.54</v>
          </cell>
          <cell r="DU355">
            <v>2.75</v>
          </cell>
          <cell r="DW355" t="str">
            <v>WLKM60007</v>
          </cell>
          <cell r="DX355">
            <v>1.0669999999999999</v>
          </cell>
          <cell r="DY355">
            <v>0</v>
          </cell>
          <cell r="DZ355">
            <v>100</v>
          </cell>
          <cell r="EA355">
            <v>1.0669999999999999</v>
          </cell>
          <cell r="EB355">
            <v>24</v>
          </cell>
          <cell r="EC355">
            <v>95.55</v>
          </cell>
          <cell r="ED355">
            <v>1.07</v>
          </cell>
          <cell r="EF355" t="str">
            <v>WLKM60007</v>
          </cell>
          <cell r="EG355">
            <v>3.5</v>
          </cell>
          <cell r="EH355">
            <v>0</v>
          </cell>
          <cell r="EI355">
            <v>100</v>
          </cell>
          <cell r="EJ355">
            <v>3.5</v>
          </cell>
          <cell r="EK355">
            <v>24</v>
          </cell>
          <cell r="EL355">
            <v>85.42</v>
          </cell>
          <cell r="EM355">
            <v>0</v>
          </cell>
          <cell r="EO355" t="str">
            <v>WLKM60007</v>
          </cell>
          <cell r="EP355">
            <v>2.117</v>
          </cell>
          <cell r="EQ355">
            <v>0</v>
          </cell>
          <cell r="ER355">
            <v>100</v>
          </cell>
          <cell r="ES355">
            <v>2.117</v>
          </cell>
          <cell r="ET355">
            <v>24</v>
          </cell>
          <cell r="EU355">
            <v>91.18</v>
          </cell>
          <cell r="EV355">
            <v>0</v>
          </cell>
          <cell r="EX355" t="str">
            <v>WLKM60007</v>
          </cell>
          <cell r="EY355">
            <v>8.8659999999999997</v>
          </cell>
          <cell r="EZ355">
            <v>0</v>
          </cell>
          <cell r="FA355">
            <v>100</v>
          </cell>
          <cell r="FB355">
            <v>8.8659999999999997</v>
          </cell>
          <cell r="FC355">
            <v>24</v>
          </cell>
          <cell r="FD355">
            <v>63.06</v>
          </cell>
          <cell r="FE355">
            <v>0</v>
          </cell>
          <cell r="FG355" t="str">
            <v>WLKM60007</v>
          </cell>
          <cell r="FH355">
            <v>2.5169999999999999</v>
          </cell>
          <cell r="FI355">
            <v>0</v>
          </cell>
          <cell r="FJ355">
            <v>100</v>
          </cell>
          <cell r="FK355">
            <v>2.5169999999999999</v>
          </cell>
          <cell r="FL355">
            <v>24</v>
          </cell>
          <cell r="FM355">
            <v>89.51</v>
          </cell>
          <cell r="FN355">
            <v>0</v>
          </cell>
          <cell r="FP355" t="str">
            <v>WLKM60007</v>
          </cell>
          <cell r="FQ355">
            <v>0</v>
          </cell>
          <cell r="FT355">
            <v>0</v>
          </cell>
          <cell r="FU355">
            <v>12</v>
          </cell>
          <cell r="FV355">
            <v>100</v>
          </cell>
          <cell r="FW355">
            <v>0</v>
          </cell>
          <cell r="FY355" t="str">
            <v>WLKM60007</v>
          </cell>
          <cell r="FZ355">
            <v>9.9169999999999998</v>
          </cell>
          <cell r="GA355">
            <v>0</v>
          </cell>
          <cell r="GB355">
            <v>100</v>
          </cell>
          <cell r="GC355">
            <v>9.9169999999999998</v>
          </cell>
          <cell r="GD355">
            <v>24</v>
          </cell>
          <cell r="GE355">
            <v>58.68</v>
          </cell>
          <cell r="GF355">
            <v>0</v>
          </cell>
          <cell r="GH355" t="str">
            <v>WLKM60007</v>
          </cell>
          <cell r="GI355">
            <v>24</v>
          </cell>
          <cell r="GJ355">
            <v>0</v>
          </cell>
          <cell r="GK355">
            <v>100</v>
          </cell>
          <cell r="GL355">
            <v>24</v>
          </cell>
          <cell r="GM355">
            <v>24</v>
          </cell>
          <cell r="GN355">
            <v>0</v>
          </cell>
          <cell r="GO355">
            <v>0</v>
          </cell>
          <cell r="GQ355" t="str">
            <v>WLKM60007</v>
          </cell>
          <cell r="GR355">
            <v>24</v>
          </cell>
          <cell r="GS355">
            <v>0</v>
          </cell>
          <cell r="GT355">
            <v>100</v>
          </cell>
          <cell r="GU355">
            <v>24</v>
          </cell>
          <cell r="GV355">
            <v>24</v>
          </cell>
          <cell r="GW355">
            <v>0</v>
          </cell>
          <cell r="GX355">
            <v>24</v>
          </cell>
          <cell r="GZ355" t="str">
            <v>WLKM60007</v>
          </cell>
          <cell r="HA355">
            <v>9.3829999999999991</v>
          </cell>
          <cell r="HB355">
            <v>0</v>
          </cell>
          <cell r="HC355">
            <v>100</v>
          </cell>
          <cell r="HD355">
            <v>9.3829999999999991</v>
          </cell>
          <cell r="HE355">
            <v>11.666</v>
          </cell>
          <cell r="HF355">
            <v>19.57</v>
          </cell>
          <cell r="HG355">
            <v>0</v>
          </cell>
          <cell r="HI355" t="str">
            <v>WLKM60007</v>
          </cell>
          <cell r="HJ355">
            <v>11.898999999999999</v>
          </cell>
          <cell r="HK355">
            <v>0</v>
          </cell>
          <cell r="HL355">
            <v>100</v>
          </cell>
          <cell r="HM355">
            <v>11.898999999999999</v>
          </cell>
          <cell r="HN355">
            <v>24</v>
          </cell>
          <cell r="HO355">
            <v>50.42</v>
          </cell>
          <cell r="HP355">
            <v>0</v>
          </cell>
          <cell r="HR355" t="str">
            <v>WLKM60007</v>
          </cell>
          <cell r="HS355">
            <v>24</v>
          </cell>
          <cell r="HT355">
            <v>0</v>
          </cell>
          <cell r="HU355">
            <v>100</v>
          </cell>
          <cell r="HV355">
            <v>24</v>
          </cell>
          <cell r="HW355">
            <v>24</v>
          </cell>
          <cell r="HX355">
            <v>0</v>
          </cell>
          <cell r="HY355">
            <v>0</v>
          </cell>
          <cell r="IA355" t="str">
            <v>WLKM60007</v>
          </cell>
          <cell r="IB355">
            <v>10</v>
          </cell>
          <cell r="IC355">
            <v>0</v>
          </cell>
          <cell r="ID355">
            <v>100</v>
          </cell>
          <cell r="IE355">
            <v>10</v>
          </cell>
          <cell r="IF355">
            <v>11.667</v>
          </cell>
          <cell r="IG355">
            <v>14.29</v>
          </cell>
          <cell r="IH355">
            <v>0</v>
          </cell>
          <cell r="IJ355" t="str">
            <v>WLKM60007</v>
          </cell>
          <cell r="IK355">
            <v>0.3</v>
          </cell>
          <cell r="IL355">
            <v>0</v>
          </cell>
          <cell r="IM355">
            <v>100</v>
          </cell>
          <cell r="IN355">
            <v>0.3</v>
          </cell>
          <cell r="IO355">
            <v>24</v>
          </cell>
          <cell r="IP355">
            <v>98.75</v>
          </cell>
          <cell r="IQ355">
            <v>0.3</v>
          </cell>
        </row>
        <row r="356">
          <cell r="A356" t="str">
            <v>WTHN26012</v>
          </cell>
          <cell r="B356">
            <v>0</v>
          </cell>
          <cell r="E356">
            <v>0</v>
          </cell>
          <cell r="F356">
            <v>0</v>
          </cell>
          <cell r="G356">
            <v>100</v>
          </cell>
          <cell r="H356">
            <v>0</v>
          </cell>
          <cell r="J356" t="str">
            <v>WTHN26012</v>
          </cell>
          <cell r="K356">
            <v>0</v>
          </cell>
          <cell r="N356">
            <v>0</v>
          </cell>
          <cell r="O356">
            <v>0</v>
          </cell>
          <cell r="P356">
            <v>100</v>
          </cell>
          <cell r="Q356">
            <v>0</v>
          </cell>
          <cell r="S356" t="str">
            <v>WTHN26012</v>
          </cell>
          <cell r="T356">
            <v>0</v>
          </cell>
          <cell r="W356">
            <v>0</v>
          </cell>
          <cell r="X356">
            <v>0</v>
          </cell>
          <cell r="Y356">
            <v>100</v>
          </cell>
          <cell r="Z356">
            <v>0</v>
          </cell>
          <cell r="AB356" t="str">
            <v>WTHN26012</v>
          </cell>
          <cell r="AC356">
            <v>0</v>
          </cell>
          <cell r="AF356">
            <v>0</v>
          </cell>
          <cell r="AG356">
            <v>0</v>
          </cell>
          <cell r="AH356">
            <v>100</v>
          </cell>
          <cell r="AI356">
            <v>0</v>
          </cell>
          <cell r="AK356" t="str">
            <v>WTHN26012</v>
          </cell>
          <cell r="AL356">
            <v>0</v>
          </cell>
          <cell r="AO356">
            <v>0</v>
          </cell>
          <cell r="AP356">
            <v>0</v>
          </cell>
          <cell r="AQ356">
            <v>100</v>
          </cell>
          <cell r="AR356">
            <v>0</v>
          </cell>
          <cell r="AT356" t="str">
            <v>WTHN26012</v>
          </cell>
          <cell r="AU356">
            <v>0</v>
          </cell>
          <cell r="AX356">
            <v>0</v>
          </cell>
          <cell r="AY356">
            <v>0</v>
          </cell>
          <cell r="AZ356">
            <v>100</v>
          </cell>
          <cell r="BA356">
            <v>0</v>
          </cell>
          <cell r="BC356" t="str">
            <v>WTHN26012</v>
          </cell>
          <cell r="BD356">
            <v>0</v>
          </cell>
          <cell r="BG356">
            <v>0</v>
          </cell>
          <cell r="BH356">
            <v>0</v>
          </cell>
          <cell r="BI356">
            <v>100</v>
          </cell>
          <cell r="BJ356">
            <v>0</v>
          </cell>
          <cell r="BL356" t="str">
            <v>WTHN26012</v>
          </cell>
          <cell r="BM356">
            <v>0</v>
          </cell>
          <cell r="BP356">
            <v>0</v>
          </cell>
          <cell r="BQ356">
            <v>0</v>
          </cell>
          <cell r="BR356">
            <v>100</v>
          </cell>
          <cell r="BS356">
            <v>0</v>
          </cell>
          <cell r="BU356" t="str">
            <v>WTHN26012</v>
          </cell>
          <cell r="BV356">
            <v>0</v>
          </cell>
          <cell r="BY356">
            <v>0</v>
          </cell>
          <cell r="BZ356">
            <v>0</v>
          </cell>
          <cell r="CA356">
            <v>100</v>
          </cell>
          <cell r="CB356">
            <v>0</v>
          </cell>
          <cell r="CD356" t="str">
            <v>WTHN26012</v>
          </cell>
          <cell r="CE356">
            <v>0</v>
          </cell>
          <cell r="CH356">
            <v>0</v>
          </cell>
          <cell r="CI356">
            <v>0</v>
          </cell>
          <cell r="CJ356">
            <v>100</v>
          </cell>
          <cell r="CK356">
            <v>0</v>
          </cell>
          <cell r="CM356" t="str">
            <v>WTHN26012</v>
          </cell>
          <cell r="CN356">
            <v>0</v>
          </cell>
          <cell r="CQ356">
            <v>0</v>
          </cell>
          <cell r="CR356">
            <v>0</v>
          </cell>
          <cell r="CS356">
            <v>100</v>
          </cell>
          <cell r="CT356">
            <v>0</v>
          </cell>
          <cell r="CV356" t="str">
            <v>WTHN26012</v>
          </cell>
          <cell r="CW356">
            <v>0</v>
          </cell>
          <cell r="CZ356">
            <v>0</v>
          </cell>
          <cell r="DA356">
            <v>0</v>
          </cell>
          <cell r="DB356">
            <v>100</v>
          </cell>
          <cell r="DC356">
            <v>0</v>
          </cell>
          <cell r="DE356" t="str">
            <v>WTHN26012</v>
          </cell>
          <cell r="DF356">
            <v>0</v>
          </cell>
          <cell r="DI356">
            <v>0</v>
          </cell>
          <cell r="DJ356">
            <v>0</v>
          </cell>
          <cell r="DK356">
            <v>100</v>
          </cell>
          <cell r="DL356">
            <v>0</v>
          </cell>
          <cell r="DN356" t="str">
            <v>WTHN26012</v>
          </cell>
          <cell r="DO356">
            <v>0</v>
          </cell>
          <cell r="DR356">
            <v>0</v>
          </cell>
          <cell r="DS356">
            <v>0</v>
          </cell>
          <cell r="DT356">
            <v>100</v>
          </cell>
          <cell r="DU356">
            <v>0</v>
          </cell>
          <cell r="DW356" t="str">
            <v>WTHN26012</v>
          </cell>
          <cell r="DX356">
            <v>0</v>
          </cell>
          <cell r="EA356">
            <v>0</v>
          </cell>
          <cell r="EB356">
            <v>0</v>
          </cell>
          <cell r="EC356">
            <v>100</v>
          </cell>
          <cell r="ED356">
            <v>0</v>
          </cell>
          <cell r="EF356" t="str">
            <v>WTHN26012</v>
          </cell>
          <cell r="EG356">
            <v>0</v>
          </cell>
          <cell r="EJ356">
            <v>0</v>
          </cell>
          <cell r="EK356">
            <v>0</v>
          </cell>
          <cell r="EL356">
            <v>100</v>
          </cell>
          <cell r="EM356">
            <v>0</v>
          </cell>
          <cell r="EO356" t="str">
            <v>WTHN26012</v>
          </cell>
          <cell r="EP356">
            <v>0</v>
          </cell>
          <cell r="ES356">
            <v>0</v>
          </cell>
          <cell r="ET356">
            <v>0</v>
          </cell>
          <cell r="EU356">
            <v>100</v>
          </cell>
          <cell r="EV356">
            <v>0</v>
          </cell>
          <cell r="EX356" t="str">
            <v>WTHN26012</v>
          </cell>
          <cell r="EY356">
            <v>0</v>
          </cell>
          <cell r="FB356">
            <v>0</v>
          </cell>
          <cell r="FC356">
            <v>0</v>
          </cell>
          <cell r="FD356">
            <v>100</v>
          </cell>
          <cell r="FE356">
            <v>0</v>
          </cell>
          <cell r="FG356" t="str">
            <v>WTHN26012</v>
          </cell>
          <cell r="FH356">
            <v>0</v>
          </cell>
          <cell r="FK356">
            <v>0</v>
          </cell>
          <cell r="FL356">
            <v>0</v>
          </cell>
          <cell r="FM356">
            <v>100</v>
          </cell>
          <cell r="FN356">
            <v>0</v>
          </cell>
          <cell r="FP356" t="str">
            <v>WTHN26012</v>
          </cell>
          <cell r="FQ356">
            <v>0</v>
          </cell>
          <cell r="FT356">
            <v>0</v>
          </cell>
          <cell r="FU356">
            <v>0</v>
          </cell>
          <cell r="FV356">
            <v>100</v>
          </cell>
          <cell r="FW356">
            <v>0</v>
          </cell>
          <cell r="FY356" t="str">
            <v>WTHN26012</v>
          </cell>
          <cell r="FZ356">
            <v>0</v>
          </cell>
          <cell r="GC356">
            <v>0</v>
          </cell>
          <cell r="GD356">
            <v>0</v>
          </cell>
          <cell r="GE356">
            <v>100</v>
          </cell>
          <cell r="GF356">
            <v>0</v>
          </cell>
          <cell r="GH356" t="str">
            <v>WTHN26012</v>
          </cell>
          <cell r="GI356">
            <v>0</v>
          </cell>
          <cell r="GL356">
            <v>0</v>
          </cell>
          <cell r="GM356">
            <v>0</v>
          </cell>
          <cell r="GN356">
            <v>100</v>
          </cell>
          <cell r="GO356">
            <v>0</v>
          </cell>
          <cell r="GQ356" t="str">
            <v>WTHN26012</v>
          </cell>
          <cell r="GR356">
            <v>0</v>
          </cell>
          <cell r="GU356">
            <v>0</v>
          </cell>
          <cell r="GV356">
            <v>0</v>
          </cell>
          <cell r="GW356">
            <v>100</v>
          </cell>
          <cell r="GX356">
            <v>0</v>
          </cell>
          <cell r="GZ356" t="str">
            <v>WTHN26012</v>
          </cell>
          <cell r="HA356">
            <v>0</v>
          </cell>
          <cell r="HD356">
            <v>0</v>
          </cell>
          <cell r="HE356">
            <v>0</v>
          </cell>
          <cell r="HF356">
            <v>100</v>
          </cell>
          <cell r="HG356">
            <v>0</v>
          </cell>
          <cell r="HI356" t="str">
            <v>WTHN26012</v>
          </cell>
          <cell r="HJ356">
            <v>0</v>
          </cell>
          <cell r="HM356">
            <v>0</v>
          </cell>
          <cell r="HN356">
            <v>0</v>
          </cell>
          <cell r="HO356">
            <v>100</v>
          </cell>
          <cell r="HP356">
            <v>0</v>
          </cell>
          <cell r="HR356" t="str">
            <v>WTHN26012</v>
          </cell>
          <cell r="HS356">
            <v>0</v>
          </cell>
          <cell r="HV356">
            <v>0</v>
          </cell>
          <cell r="HW356">
            <v>0</v>
          </cell>
          <cell r="HX356">
            <v>100</v>
          </cell>
          <cell r="HY356">
            <v>0</v>
          </cell>
          <cell r="IA356" t="str">
            <v>WTHN26012</v>
          </cell>
          <cell r="IB356">
            <v>0</v>
          </cell>
          <cell r="IE356">
            <v>0</v>
          </cell>
          <cell r="IF356">
            <v>0</v>
          </cell>
          <cell r="IG356">
            <v>100</v>
          </cell>
          <cell r="IH356">
            <v>0</v>
          </cell>
          <cell r="IJ356" t="str">
            <v>WTHN26012</v>
          </cell>
          <cell r="IK356">
            <v>0</v>
          </cell>
          <cell r="IN356">
            <v>0</v>
          </cell>
          <cell r="IO356">
            <v>0</v>
          </cell>
          <cell r="IP356">
            <v>100</v>
          </cell>
          <cell r="IQ356">
            <v>0</v>
          </cell>
        </row>
        <row r="357">
          <cell r="A357" t="str">
            <v>WTMB41007</v>
          </cell>
          <cell r="B357">
            <v>0</v>
          </cell>
          <cell r="E357">
            <v>0</v>
          </cell>
          <cell r="F357">
            <v>0</v>
          </cell>
          <cell r="G357">
            <v>100</v>
          </cell>
          <cell r="H357">
            <v>0</v>
          </cell>
          <cell r="J357" t="str">
            <v>WTMB41007</v>
          </cell>
          <cell r="K357">
            <v>0</v>
          </cell>
          <cell r="N357">
            <v>0</v>
          </cell>
          <cell r="O357">
            <v>0</v>
          </cell>
          <cell r="P357">
            <v>100</v>
          </cell>
          <cell r="Q357">
            <v>0</v>
          </cell>
          <cell r="S357" t="str">
            <v>WTMB41007</v>
          </cell>
          <cell r="T357">
            <v>0</v>
          </cell>
          <cell r="W357">
            <v>0</v>
          </cell>
          <cell r="X357">
            <v>0</v>
          </cell>
          <cell r="Y357">
            <v>100</v>
          </cell>
          <cell r="Z357">
            <v>0</v>
          </cell>
          <cell r="AB357" t="str">
            <v>WTMB41007</v>
          </cell>
          <cell r="AC357">
            <v>0</v>
          </cell>
          <cell r="AF357">
            <v>0</v>
          </cell>
          <cell r="AG357">
            <v>0</v>
          </cell>
          <cell r="AH357">
            <v>100</v>
          </cell>
          <cell r="AI357">
            <v>0</v>
          </cell>
          <cell r="AK357" t="str">
            <v>WTMB41007</v>
          </cell>
          <cell r="AL357">
            <v>0</v>
          </cell>
          <cell r="AO357">
            <v>0</v>
          </cell>
          <cell r="AP357">
            <v>0</v>
          </cell>
          <cell r="AQ357">
            <v>100</v>
          </cell>
          <cell r="AR357">
            <v>0</v>
          </cell>
          <cell r="AT357" t="str">
            <v>WTMB41007</v>
          </cell>
          <cell r="AU357">
            <v>0</v>
          </cell>
          <cell r="AX357">
            <v>0</v>
          </cell>
          <cell r="AY357">
            <v>0</v>
          </cell>
          <cell r="AZ357">
            <v>100</v>
          </cell>
          <cell r="BA357">
            <v>0</v>
          </cell>
          <cell r="BC357" t="str">
            <v>WTMB41007</v>
          </cell>
          <cell r="BD357">
            <v>0</v>
          </cell>
          <cell r="BG357">
            <v>0</v>
          </cell>
          <cell r="BH357">
            <v>0</v>
          </cell>
          <cell r="BI357">
            <v>100</v>
          </cell>
          <cell r="BJ357">
            <v>0</v>
          </cell>
          <cell r="BL357" t="str">
            <v>WTMB41007</v>
          </cell>
          <cell r="BM357">
            <v>0</v>
          </cell>
          <cell r="BP357">
            <v>0</v>
          </cell>
          <cell r="BQ357">
            <v>0</v>
          </cell>
          <cell r="BR357">
            <v>100</v>
          </cell>
          <cell r="BS357">
            <v>0</v>
          </cell>
          <cell r="BU357" t="str">
            <v>WTMB41007</v>
          </cell>
          <cell r="BV357">
            <v>0</v>
          </cell>
          <cell r="BY357">
            <v>0</v>
          </cell>
          <cell r="BZ357">
            <v>0</v>
          </cell>
          <cell r="CA357">
            <v>100</v>
          </cell>
          <cell r="CB357">
            <v>0</v>
          </cell>
          <cell r="CD357" t="str">
            <v>WTMB41007</v>
          </cell>
          <cell r="CE357">
            <v>0</v>
          </cell>
          <cell r="CH357">
            <v>0</v>
          </cell>
          <cell r="CI357">
            <v>0</v>
          </cell>
          <cell r="CJ357">
            <v>100</v>
          </cell>
          <cell r="CK357">
            <v>0</v>
          </cell>
          <cell r="CM357" t="str">
            <v>WTMB41007</v>
          </cell>
          <cell r="CN357">
            <v>0</v>
          </cell>
          <cell r="CQ357">
            <v>0</v>
          </cell>
          <cell r="CR357">
            <v>0</v>
          </cell>
          <cell r="CS357">
            <v>100</v>
          </cell>
          <cell r="CT357">
            <v>0</v>
          </cell>
          <cell r="CV357" t="str">
            <v>WTMB41007</v>
          </cell>
          <cell r="CW357">
            <v>0</v>
          </cell>
          <cell r="CZ357">
            <v>0</v>
          </cell>
          <cell r="DA357">
            <v>0</v>
          </cell>
          <cell r="DB357">
            <v>100</v>
          </cell>
          <cell r="DC357">
            <v>0</v>
          </cell>
          <cell r="DE357" t="str">
            <v>WTMB41007</v>
          </cell>
          <cell r="DF357">
            <v>0</v>
          </cell>
          <cell r="DI357">
            <v>0</v>
          </cell>
          <cell r="DJ357">
            <v>0</v>
          </cell>
          <cell r="DK357">
            <v>100</v>
          </cell>
          <cell r="DL357">
            <v>0</v>
          </cell>
          <cell r="DN357" t="str">
            <v>WTMB41007</v>
          </cell>
          <cell r="DO357">
            <v>0</v>
          </cell>
          <cell r="DR357">
            <v>0</v>
          </cell>
          <cell r="DS357">
            <v>0</v>
          </cell>
          <cell r="DT357">
            <v>100</v>
          </cell>
          <cell r="DU357">
            <v>0</v>
          </cell>
          <cell r="DW357" t="str">
            <v>WTMB41007</v>
          </cell>
          <cell r="DX357">
            <v>0</v>
          </cell>
          <cell r="EA357">
            <v>0</v>
          </cell>
          <cell r="EB357">
            <v>0</v>
          </cell>
          <cell r="EC357">
            <v>100</v>
          </cell>
          <cell r="ED357">
            <v>0</v>
          </cell>
          <cell r="EF357" t="str">
            <v>WTMB41007</v>
          </cell>
          <cell r="EG357">
            <v>0</v>
          </cell>
          <cell r="EJ357">
            <v>0</v>
          </cell>
          <cell r="EK357">
            <v>0</v>
          </cell>
          <cell r="EL357">
            <v>100</v>
          </cell>
          <cell r="EM357">
            <v>0</v>
          </cell>
          <cell r="EO357" t="str">
            <v>WTMB41007</v>
          </cell>
          <cell r="EP357">
            <v>0</v>
          </cell>
          <cell r="ES357">
            <v>0</v>
          </cell>
          <cell r="ET357">
            <v>0</v>
          </cell>
          <cell r="EU357">
            <v>100</v>
          </cell>
          <cell r="EV357">
            <v>0</v>
          </cell>
          <cell r="EX357" t="str">
            <v>WTMB41007</v>
          </cell>
          <cell r="EY357">
            <v>0</v>
          </cell>
          <cell r="FB357">
            <v>0</v>
          </cell>
          <cell r="FC357">
            <v>0</v>
          </cell>
          <cell r="FD357">
            <v>100</v>
          </cell>
          <cell r="FE357">
            <v>0</v>
          </cell>
          <cell r="FG357" t="str">
            <v>WTMB41007</v>
          </cell>
          <cell r="FH357">
            <v>0</v>
          </cell>
          <cell r="FK357">
            <v>0</v>
          </cell>
          <cell r="FL357">
            <v>0</v>
          </cell>
          <cell r="FM357">
            <v>100</v>
          </cell>
          <cell r="FN357">
            <v>0</v>
          </cell>
          <cell r="FP357" t="str">
            <v>WTMB41007</v>
          </cell>
          <cell r="FQ357">
            <v>0</v>
          </cell>
          <cell r="FT357">
            <v>0</v>
          </cell>
          <cell r="FU357">
            <v>0</v>
          </cell>
          <cell r="FV357">
            <v>100</v>
          </cell>
          <cell r="FW357">
            <v>0</v>
          </cell>
          <cell r="FY357" t="str">
            <v>WTMB41007</v>
          </cell>
          <cell r="FZ357">
            <v>0</v>
          </cell>
          <cell r="GC357">
            <v>0</v>
          </cell>
          <cell r="GD357">
            <v>0</v>
          </cell>
          <cell r="GE357">
            <v>100</v>
          </cell>
          <cell r="GF357">
            <v>0</v>
          </cell>
          <cell r="GH357" t="str">
            <v>WTMB41007</v>
          </cell>
          <cell r="GI357">
            <v>0</v>
          </cell>
          <cell r="GL357">
            <v>0</v>
          </cell>
          <cell r="GM357">
            <v>0</v>
          </cell>
          <cell r="GN357">
            <v>100</v>
          </cell>
          <cell r="GO357">
            <v>0</v>
          </cell>
          <cell r="GQ357" t="str">
            <v>WTMB41007</v>
          </cell>
          <cell r="GR357">
            <v>0</v>
          </cell>
          <cell r="GU357">
            <v>0</v>
          </cell>
          <cell r="GV357">
            <v>0</v>
          </cell>
          <cell r="GW357">
            <v>100</v>
          </cell>
          <cell r="GX357">
            <v>0</v>
          </cell>
          <cell r="GZ357" t="str">
            <v>WTMB41007</v>
          </cell>
          <cell r="HA357">
            <v>0</v>
          </cell>
          <cell r="HD357">
            <v>0</v>
          </cell>
          <cell r="HE357">
            <v>0</v>
          </cell>
          <cell r="HF357">
            <v>100</v>
          </cell>
          <cell r="HG357">
            <v>0</v>
          </cell>
          <cell r="HI357" t="str">
            <v>WTMB41007</v>
          </cell>
          <cell r="HJ357">
            <v>0</v>
          </cell>
          <cell r="HM357">
            <v>0</v>
          </cell>
          <cell r="HN357">
            <v>0</v>
          </cell>
          <cell r="HO357">
            <v>100</v>
          </cell>
          <cell r="HP357">
            <v>0</v>
          </cell>
          <cell r="HR357" t="str">
            <v>WTMB41007</v>
          </cell>
          <cell r="HS357">
            <v>0</v>
          </cell>
          <cell r="HV357">
            <v>0</v>
          </cell>
          <cell r="HW357">
            <v>0</v>
          </cell>
          <cell r="HX357">
            <v>100</v>
          </cell>
          <cell r="HY357">
            <v>0</v>
          </cell>
          <cell r="IA357" t="str">
            <v>WTMB41007</v>
          </cell>
          <cell r="IB357">
            <v>0</v>
          </cell>
          <cell r="IE357">
            <v>0</v>
          </cell>
          <cell r="IF357">
            <v>0</v>
          </cell>
          <cell r="IG357">
            <v>100</v>
          </cell>
          <cell r="IH357">
            <v>0</v>
          </cell>
          <cell r="IJ357" t="str">
            <v>WTMB41007</v>
          </cell>
          <cell r="IK357">
            <v>0</v>
          </cell>
          <cell r="IN357">
            <v>0</v>
          </cell>
          <cell r="IO357">
            <v>0</v>
          </cell>
          <cell r="IP357">
            <v>100</v>
          </cell>
          <cell r="IQ357">
            <v>0</v>
          </cell>
        </row>
        <row r="358">
          <cell r="A358" t="str">
            <v>WTPT40001</v>
          </cell>
          <cell r="B358">
            <v>0</v>
          </cell>
          <cell r="E358">
            <v>0</v>
          </cell>
          <cell r="F358">
            <v>0</v>
          </cell>
          <cell r="G358">
            <v>100</v>
          </cell>
          <cell r="H358">
            <v>0</v>
          </cell>
          <cell r="J358" t="str">
            <v>WTPT40001</v>
          </cell>
          <cell r="K358">
            <v>0</v>
          </cell>
          <cell r="N358">
            <v>0</v>
          </cell>
          <cell r="O358">
            <v>0</v>
          </cell>
          <cell r="P358">
            <v>100</v>
          </cell>
          <cell r="Q358">
            <v>0</v>
          </cell>
          <cell r="S358" t="str">
            <v>WTPT40001</v>
          </cell>
          <cell r="T358">
            <v>0</v>
          </cell>
          <cell r="W358">
            <v>0</v>
          </cell>
          <cell r="X358">
            <v>0</v>
          </cell>
          <cell r="Y358">
            <v>100</v>
          </cell>
          <cell r="Z358">
            <v>0</v>
          </cell>
          <cell r="AB358" t="str">
            <v>WTPT40001</v>
          </cell>
          <cell r="AC358">
            <v>0</v>
          </cell>
          <cell r="AF358">
            <v>0</v>
          </cell>
          <cell r="AG358">
            <v>0</v>
          </cell>
          <cell r="AH358">
            <v>100</v>
          </cell>
          <cell r="AI358">
            <v>0</v>
          </cell>
          <cell r="AK358" t="str">
            <v>WTPT40001</v>
          </cell>
          <cell r="AL358">
            <v>0</v>
          </cell>
          <cell r="AO358">
            <v>0</v>
          </cell>
          <cell r="AP358">
            <v>0</v>
          </cell>
          <cell r="AQ358">
            <v>100</v>
          </cell>
          <cell r="AR358">
            <v>0</v>
          </cell>
          <cell r="AT358" t="str">
            <v>WTPT40001</v>
          </cell>
          <cell r="AU358">
            <v>0</v>
          </cell>
          <cell r="AX358">
            <v>0</v>
          </cell>
          <cell r="AY358">
            <v>0</v>
          </cell>
          <cell r="AZ358">
            <v>100</v>
          </cell>
          <cell r="BA358">
            <v>0</v>
          </cell>
          <cell r="BC358" t="str">
            <v>WTPT40001</v>
          </cell>
          <cell r="BD358">
            <v>0</v>
          </cell>
          <cell r="BG358">
            <v>0</v>
          </cell>
          <cell r="BH358">
            <v>0</v>
          </cell>
          <cell r="BI358">
            <v>100</v>
          </cell>
          <cell r="BJ358">
            <v>0</v>
          </cell>
          <cell r="BL358" t="str">
            <v>WTPT40001</v>
          </cell>
          <cell r="BM358">
            <v>0</v>
          </cell>
          <cell r="BP358">
            <v>0</v>
          </cell>
          <cell r="BQ358">
            <v>0</v>
          </cell>
          <cell r="BR358">
            <v>100</v>
          </cell>
          <cell r="BS358">
            <v>0</v>
          </cell>
          <cell r="BU358" t="str">
            <v>WTPT40001</v>
          </cell>
          <cell r="BV358">
            <v>0</v>
          </cell>
          <cell r="BY358">
            <v>0</v>
          </cell>
          <cell r="BZ358">
            <v>0</v>
          </cell>
          <cell r="CA358">
            <v>100</v>
          </cell>
          <cell r="CB358">
            <v>0</v>
          </cell>
          <cell r="CD358" t="str">
            <v>WTPT40001</v>
          </cell>
          <cell r="CE358">
            <v>0</v>
          </cell>
          <cell r="CH358">
            <v>0</v>
          </cell>
          <cell r="CI358">
            <v>0</v>
          </cell>
          <cell r="CJ358">
            <v>100</v>
          </cell>
          <cell r="CK358">
            <v>0</v>
          </cell>
          <cell r="CM358" t="str">
            <v>WTPT40001</v>
          </cell>
          <cell r="CN358">
            <v>0</v>
          </cell>
          <cell r="CQ358">
            <v>0</v>
          </cell>
          <cell r="CR358">
            <v>0</v>
          </cell>
          <cell r="CS358">
            <v>100</v>
          </cell>
          <cell r="CT358">
            <v>0</v>
          </cell>
          <cell r="CV358" t="str">
            <v>WTPT40001</v>
          </cell>
          <cell r="CW358">
            <v>0</v>
          </cell>
          <cell r="CZ358">
            <v>0</v>
          </cell>
          <cell r="DA358">
            <v>0</v>
          </cell>
          <cell r="DB358">
            <v>100</v>
          </cell>
          <cell r="DC358">
            <v>0</v>
          </cell>
          <cell r="DE358" t="str">
            <v>WTPT40001</v>
          </cell>
          <cell r="DF358">
            <v>0</v>
          </cell>
          <cell r="DI358">
            <v>0</v>
          </cell>
          <cell r="DJ358">
            <v>0</v>
          </cell>
          <cell r="DK358">
            <v>100</v>
          </cell>
          <cell r="DL358">
            <v>0</v>
          </cell>
          <cell r="DN358" t="str">
            <v>WTPT40001</v>
          </cell>
          <cell r="DO358">
            <v>0</v>
          </cell>
          <cell r="DR358">
            <v>0</v>
          </cell>
          <cell r="DS358">
            <v>0</v>
          </cell>
          <cell r="DT358">
            <v>100</v>
          </cell>
          <cell r="DU358">
            <v>0</v>
          </cell>
          <cell r="DW358" t="str">
            <v>WTPT40001</v>
          </cell>
          <cell r="DX358">
            <v>0</v>
          </cell>
          <cell r="EA358">
            <v>0</v>
          </cell>
          <cell r="EB358">
            <v>0</v>
          </cell>
          <cell r="EC358">
            <v>100</v>
          </cell>
          <cell r="ED358">
            <v>0</v>
          </cell>
          <cell r="EF358" t="str">
            <v>WTPT40001</v>
          </cell>
          <cell r="EG358">
            <v>0</v>
          </cell>
          <cell r="EJ358">
            <v>0</v>
          </cell>
          <cell r="EK358">
            <v>0</v>
          </cell>
          <cell r="EL358">
            <v>100</v>
          </cell>
          <cell r="EM358">
            <v>0</v>
          </cell>
          <cell r="EO358" t="str">
            <v>WTPT40001</v>
          </cell>
          <cell r="EP358">
            <v>0</v>
          </cell>
          <cell r="ES358">
            <v>0</v>
          </cell>
          <cell r="ET358">
            <v>0</v>
          </cell>
          <cell r="EU358">
            <v>100</v>
          </cell>
          <cell r="EV358">
            <v>0</v>
          </cell>
          <cell r="EX358" t="str">
            <v>WTPT40001</v>
          </cell>
          <cell r="EY358">
            <v>0</v>
          </cell>
          <cell r="FB358">
            <v>0</v>
          </cell>
          <cell r="FC358">
            <v>0</v>
          </cell>
          <cell r="FD358">
            <v>100</v>
          </cell>
          <cell r="FE358">
            <v>0</v>
          </cell>
          <cell r="FG358" t="str">
            <v>WTPT40001</v>
          </cell>
          <cell r="FH358">
            <v>0</v>
          </cell>
          <cell r="FK358">
            <v>0</v>
          </cell>
          <cell r="FL358">
            <v>0</v>
          </cell>
          <cell r="FM358">
            <v>100</v>
          </cell>
          <cell r="FN358">
            <v>0</v>
          </cell>
          <cell r="FP358" t="str">
            <v>WTPT40001</v>
          </cell>
          <cell r="FQ358">
            <v>0</v>
          </cell>
          <cell r="FT358">
            <v>0</v>
          </cell>
          <cell r="FU358">
            <v>0</v>
          </cell>
          <cell r="FV358">
            <v>100</v>
          </cell>
          <cell r="FW358">
            <v>0</v>
          </cell>
          <cell r="FY358" t="str">
            <v>WTPT40001</v>
          </cell>
          <cell r="FZ358">
            <v>0</v>
          </cell>
          <cell r="GC358">
            <v>0</v>
          </cell>
          <cell r="GD358">
            <v>0</v>
          </cell>
          <cell r="GE358">
            <v>100</v>
          </cell>
          <cell r="GF358">
            <v>0</v>
          </cell>
          <cell r="GH358" t="str">
            <v>WTPT40001</v>
          </cell>
          <cell r="GI358">
            <v>0</v>
          </cell>
          <cell r="GL358">
            <v>0</v>
          </cell>
          <cell r="GM358">
            <v>0</v>
          </cell>
          <cell r="GN358">
            <v>100</v>
          </cell>
          <cell r="GO358">
            <v>0</v>
          </cell>
          <cell r="GQ358" t="str">
            <v>WTPT40001</v>
          </cell>
          <cell r="GR358">
            <v>0</v>
          </cell>
          <cell r="GU358">
            <v>0</v>
          </cell>
          <cell r="GV358">
            <v>0</v>
          </cell>
          <cell r="GW358">
            <v>100</v>
          </cell>
          <cell r="GX358">
            <v>0</v>
          </cell>
          <cell r="GZ358" t="str">
            <v>WTPT40001</v>
          </cell>
          <cell r="HA358">
            <v>0</v>
          </cell>
          <cell r="HD358">
            <v>0</v>
          </cell>
          <cell r="HE358">
            <v>0</v>
          </cell>
          <cell r="HF358">
            <v>100</v>
          </cell>
          <cell r="HG358">
            <v>0</v>
          </cell>
          <cell r="HI358" t="str">
            <v>WTPT40001</v>
          </cell>
          <cell r="HJ358">
            <v>0</v>
          </cell>
          <cell r="HM358">
            <v>0</v>
          </cell>
          <cell r="HN358">
            <v>0</v>
          </cell>
          <cell r="HO358">
            <v>100</v>
          </cell>
          <cell r="HP358">
            <v>0</v>
          </cell>
          <cell r="HR358" t="str">
            <v>WTPT40001</v>
          </cell>
          <cell r="HS358">
            <v>0</v>
          </cell>
          <cell r="HV358">
            <v>0</v>
          </cell>
          <cell r="HW358">
            <v>0</v>
          </cell>
          <cell r="HX358">
            <v>100</v>
          </cell>
          <cell r="HY358">
            <v>0</v>
          </cell>
          <cell r="IA358" t="str">
            <v>WTPT40001</v>
          </cell>
          <cell r="IB358">
            <v>0</v>
          </cell>
          <cell r="IE358">
            <v>0</v>
          </cell>
          <cell r="IF358">
            <v>0</v>
          </cell>
          <cell r="IG358">
            <v>100</v>
          </cell>
          <cell r="IH358">
            <v>0</v>
          </cell>
          <cell r="IJ358" t="str">
            <v>WTPT40001</v>
          </cell>
          <cell r="IK358">
            <v>0</v>
          </cell>
          <cell r="IN358">
            <v>0</v>
          </cell>
          <cell r="IO358">
            <v>0</v>
          </cell>
          <cell r="IP358">
            <v>100</v>
          </cell>
          <cell r="IQ358">
            <v>0</v>
          </cell>
        </row>
        <row r="359">
          <cell r="A359" t="str">
            <v>WTPT40002</v>
          </cell>
          <cell r="B359">
            <v>0</v>
          </cell>
          <cell r="E359">
            <v>0</v>
          </cell>
          <cell r="F359">
            <v>0</v>
          </cell>
          <cell r="G359">
            <v>100</v>
          </cell>
          <cell r="H359">
            <v>0</v>
          </cell>
          <cell r="J359" t="str">
            <v>WTPT40002</v>
          </cell>
          <cell r="K359">
            <v>0</v>
          </cell>
          <cell r="N359">
            <v>0</v>
          </cell>
          <cell r="O359">
            <v>0</v>
          </cell>
          <cell r="P359">
            <v>100</v>
          </cell>
          <cell r="Q359">
            <v>0</v>
          </cell>
          <cell r="S359" t="str">
            <v>WTPT40002</v>
          </cell>
          <cell r="T359">
            <v>0</v>
          </cell>
          <cell r="W359">
            <v>0</v>
          </cell>
          <cell r="X359">
            <v>0</v>
          </cell>
          <cell r="Y359">
            <v>100</v>
          </cell>
          <cell r="Z359">
            <v>0</v>
          </cell>
          <cell r="AB359" t="str">
            <v>WTPT40002</v>
          </cell>
          <cell r="AC359">
            <v>0</v>
          </cell>
          <cell r="AF359">
            <v>0</v>
          </cell>
          <cell r="AG359">
            <v>0</v>
          </cell>
          <cell r="AH359">
            <v>100</v>
          </cell>
          <cell r="AI359">
            <v>0</v>
          </cell>
          <cell r="AK359" t="str">
            <v>WTPT40002</v>
          </cell>
          <cell r="AL359">
            <v>0</v>
          </cell>
          <cell r="AO359">
            <v>0</v>
          </cell>
          <cell r="AP359">
            <v>0</v>
          </cell>
          <cell r="AQ359">
            <v>100</v>
          </cell>
          <cell r="AR359">
            <v>0</v>
          </cell>
          <cell r="AT359" t="str">
            <v>WTPT40002</v>
          </cell>
          <cell r="AU359">
            <v>0</v>
          </cell>
          <cell r="AX359">
            <v>0</v>
          </cell>
          <cell r="AY359">
            <v>0</v>
          </cell>
          <cell r="AZ359">
            <v>100</v>
          </cell>
          <cell r="BA359">
            <v>0</v>
          </cell>
          <cell r="BC359" t="str">
            <v>WTPT40002</v>
          </cell>
          <cell r="BD359">
            <v>0</v>
          </cell>
          <cell r="BG359">
            <v>0</v>
          </cell>
          <cell r="BH359">
            <v>0</v>
          </cell>
          <cell r="BI359">
            <v>100</v>
          </cell>
          <cell r="BJ359">
            <v>0</v>
          </cell>
          <cell r="BL359" t="str">
            <v>WTPT40002</v>
          </cell>
          <cell r="BM359">
            <v>0</v>
          </cell>
          <cell r="BP359">
            <v>0</v>
          </cell>
          <cell r="BQ359">
            <v>0</v>
          </cell>
          <cell r="BR359">
            <v>100</v>
          </cell>
          <cell r="BS359">
            <v>0</v>
          </cell>
          <cell r="BU359" t="str">
            <v>WTPT40002</v>
          </cell>
          <cell r="BV359">
            <v>0</v>
          </cell>
          <cell r="BY359">
            <v>0</v>
          </cell>
          <cell r="BZ359">
            <v>0</v>
          </cell>
          <cell r="CA359">
            <v>100</v>
          </cell>
          <cell r="CB359">
            <v>0</v>
          </cell>
          <cell r="CD359" t="str">
            <v>WTPT40002</v>
          </cell>
          <cell r="CE359">
            <v>0</v>
          </cell>
          <cell r="CH359">
            <v>0</v>
          </cell>
          <cell r="CI359">
            <v>0</v>
          </cell>
          <cell r="CJ359">
            <v>100</v>
          </cell>
          <cell r="CK359">
            <v>0</v>
          </cell>
          <cell r="CM359" t="str">
            <v>WTPT40002</v>
          </cell>
          <cell r="CN359">
            <v>0</v>
          </cell>
          <cell r="CQ359">
            <v>0</v>
          </cell>
          <cell r="CR359">
            <v>0</v>
          </cell>
          <cell r="CS359">
            <v>100</v>
          </cell>
          <cell r="CT359">
            <v>0</v>
          </cell>
          <cell r="CV359" t="str">
            <v>WTPT40002</v>
          </cell>
          <cell r="CW359">
            <v>0</v>
          </cell>
          <cell r="CZ359">
            <v>0</v>
          </cell>
          <cell r="DA359">
            <v>0</v>
          </cell>
          <cell r="DB359">
            <v>100</v>
          </cell>
          <cell r="DC359">
            <v>0</v>
          </cell>
          <cell r="DE359" t="str">
            <v>WTPT40002</v>
          </cell>
          <cell r="DF359">
            <v>0</v>
          </cell>
          <cell r="DI359">
            <v>0</v>
          </cell>
          <cell r="DJ359">
            <v>0</v>
          </cell>
          <cell r="DK359">
            <v>100</v>
          </cell>
          <cell r="DL359">
            <v>0</v>
          </cell>
          <cell r="DN359" t="str">
            <v>WTPT40002</v>
          </cell>
          <cell r="DO359">
            <v>0</v>
          </cell>
          <cell r="DR359">
            <v>0</v>
          </cell>
          <cell r="DS359">
            <v>0</v>
          </cell>
          <cell r="DT359">
            <v>100</v>
          </cell>
          <cell r="DU359">
            <v>0</v>
          </cell>
          <cell r="DW359" t="str">
            <v>WTPT40002</v>
          </cell>
          <cell r="DX359">
            <v>0</v>
          </cell>
          <cell r="EA359">
            <v>0</v>
          </cell>
          <cell r="EB359">
            <v>0</v>
          </cell>
          <cell r="EC359">
            <v>100</v>
          </cell>
          <cell r="ED359">
            <v>0</v>
          </cell>
          <cell r="EF359" t="str">
            <v>WTPT40002</v>
          </cell>
          <cell r="EG359">
            <v>0</v>
          </cell>
          <cell r="EJ359">
            <v>0</v>
          </cell>
          <cell r="EK359">
            <v>0</v>
          </cell>
          <cell r="EL359">
            <v>100</v>
          </cell>
          <cell r="EM359">
            <v>0</v>
          </cell>
          <cell r="EO359" t="str">
            <v>WTPT40002</v>
          </cell>
          <cell r="EP359">
            <v>0</v>
          </cell>
          <cell r="ES359">
            <v>0</v>
          </cell>
          <cell r="ET359">
            <v>0</v>
          </cell>
          <cell r="EU359">
            <v>100</v>
          </cell>
          <cell r="EV359">
            <v>0</v>
          </cell>
          <cell r="EX359" t="str">
            <v>WTPT40002</v>
          </cell>
          <cell r="EY359">
            <v>0</v>
          </cell>
          <cell r="FB359">
            <v>0</v>
          </cell>
          <cell r="FC359">
            <v>0</v>
          </cell>
          <cell r="FD359">
            <v>100</v>
          </cell>
          <cell r="FE359">
            <v>0</v>
          </cell>
          <cell r="FG359" t="str">
            <v>WTPT40002</v>
          </cell>
          <cell r="FH359">
            <v>0</v>
          </cell>
          <cell r="FK359">
            <v>0</v>
          </cell>
          <cell r="FL359">
            <v>0</v>
          </cell>
          <cell r="FM359">
            <v>100</v>
          </cell>
          <cell r="FN359">
            <v>0</v>
          </cell>
          <cell r="FP359" t="str">
            <v>WTPT40002</v>
          </cell>
          <cell r="FQ359">
            <v>0</v>
          </cell>
          <cell r="FT359">
            <v>0</v>
          </cell>
          <cell r="FU359">
            <v>0</v>
          </cell>
          <cell r="FV359">
            <v>100</v>
          </cell>
          <cell r="FW359">
            <v>0</v>
          </cell>
          <cell r="FY359" t="str">
            <v>WTPT40002</v>
          </cell>
          <cell r="FZ359">
            <v>0</v>
          </cell>
          <cell r="GC359">
            <v>0</v>
          </cell>
          <cell r="GD359">
            <v>0</v>
          </cell>
          <cell r="GE359">
            <v>100</v>
          </cell>
          <cell r="GF359">
            <v>0</v>
          </cell>
          <cell r="GH359" t="str">
            <v>WTPT40002</v>
          </cell>
          <cell r="GI359">
            <v>0</v>
          </cell>
          <cell r="GL359">
            <v>0</v>
          </cell>
          <cell r="GM359">
            <v>0</v>
          </cell>
          <cell r="GN359">
            <v>100</v>
          </cell>
          <cell r="GO359">
            <v>0</v>
          </cell>
          <cell r="GQ359" t="str">
            <v>WTPT40002</v>
          </cell>
          <cell r="GR359">
            <v>0</v>
          </cell>
          <cell r="GU359">
            <v>0</v>
          </cell>
          <cell r="GV359">
            <v>0</v>
          </cell>
          <cell r="GW359">
            <v>100</v>
          </cell>
          <cell r="GX359">
            <v>0</v>
          </cell>
          <cell r="GZ359" t="str">
            <v>WTPT40002</v>
          </cell>
          <cell r="HA359">
            <v>0</v>
          </cell>
          <cell r="HD359">
            <v>0</v>
          </cell>
          <cell r="HE359">
            <v>0</v>
          </cell>
          <cell r="HF359">
            <v>100</v>
          </cell>
          <cell r="HG359">
            <v>0</v>
          </cell>
          <cell r="HI359" t="str">
            <v>WTPT40002</v>
          </cell>
          <cell r="HJ359">
            <v>0</v>
          </cell>
          <cell r="HM359">
            <v>0</v>
          </cell>
          <cell r="HN359">
            <v>0</v>
          </cell>
          <cell r="HO359">
            <v>100</v>
          </cell>
          <cell r="HP359">
            <v>0</v>
          </cell>
          <cell r="HR359" t="str">
            <v>WTPT40002</v>
          </cell>
          <cell r="HS359">
            <v>0</v>
          </cell>
          <cell r="HV359">
            <v>0</v>
          </cell>
          <cell r="HW359">
            <v>0</v>
          </cell>
          <cell r="HX359">
            <v>100</v>
          </cell>
          <cell r="HY359">
            <v>0</v>
          </cell>
          <cell r="IA359" t="str">
            <v>WTPT40002</v>
          </cell>
          <cell r="IB359">
            <v>0</v>
          </cell>
          <cell r="IE359">
            <v>0</v>
          </cell>
          <cell r="IF359">
            <v>0</v>
          </cell>
          <cell r="IG359">
            <v>100</v>
          </cell>
          <cell r="IH359">
            <v>0</v>
          </cell>
          <cell r="IJ359" t="str">
            <v>WTPT40002</v>
          </cell>
          <cell r="IK359">
            <v>0</v>
          </cell>
          <cell r="IN359">
            <v>0</v>
          </cell>
          <cell r="IO359">
            <v>0</v>
          </cell>
          <cell r="IP359">
            <v>100</v>
          </cell>
          <cell r="IQ359">
            <v>0</v>
          </cell>
        </row>
        <row r="360">
          <cell r="A360" t="str">
            <v>WTPT40003</v>
          </cell>
          <cell r="B360">
            <v>0</v>
          </cell>
          <cell r="E360">
            <v>0</v>
          </cell>
          <cell r="F360">
            <v>0</v>
          </cell>
          <cell r="G360">
            <v>100</v>
          </cell>
          <cell r="H360">
            <v>0</v>
          </cell>
          <cell r="J360" t="str">
            <v>WTPT40003</v>
          </cell>
          <cell r="K360">
            <v>0</v>
          </cell>
          <cell r="N360">
            <v>0</v>
          </cell>
          <cell r="O360">
            <v>0</v>
          </cell>
          <cell r="P360">
            <v>100</v>
          </cell>
          <cell r="Q360">
            <v>0</v>
          </cell>
          <cell r="S360" t="str">
            <v>WTPT40003</v>
          </cell>
          <cell r="T360">
            <v>0</v>
          </cell>
          <cell r="W360">
            <v>0</v>
          </cell>
          <cell r="X360">
            <v>0</v>
          </cell>
          <cell r="Y360">
            <v>100</v>
          </cell>
          <cell r="Z360">
            <v>0</v>
          </cell>
          <cell r="AB360" t="str">
            <v>WTPT40003</v>
          </cell>
          <cell r="AC360">
            <v>0</v>
          </cell>
          <cell r="AF360">
            <v>0</v>
          </cell>
          <cell r="AG360">
            <v>0</v>
          </cell>
          <cell r="AH360">
            <v>100</v>
          </cell>
          <cell r="AI360">
            <v>0</v>
          </cell>
          <cell r="AK360" t="str">
            <v>WTPT40003</v>
          </cell>
          <cell r="AL360">
            <v>0</v>
          </cell>
          <cell r="AO360">
            <v>0</v>
          </cell>
          <cell r="AP360">
            <v>0</v>
          </cell>
          <cell r="AQ360">
            <v>100</v>
          </cell>
          <cell r="AR360">
            <v>0</v>
          </cell>
          <cell r="AT360" t="str">
            <v>WTPT40003</v>
          </cell>
          <cell r="AU360">
            <v>0</v>
          </cell>
          <cell r="AX360">
            <v>0</v>
          </cell>
          <cell r="AY360">
            <v>0</v>
          </cell>
          <cell r="AZ360">
            <v>100</v>
          </cell>
          <cell r="BA360">
            <v>0</v>
          </cell>
          <cell r="BC360" t="str">
            <v>WTPT40003</v>
          </cell>
          <cell r="BD360">
            <v>0</v>
          </cell>
          <cell r="BG360">
            <v>0</v>
          </cell>
          <cell r="BH360">
            <v>0</v>
          </cell>
          <cell r="BI360">
            <v>100</v>
          </cell>
          <cell r="BJ360">
            <v>0</v>
          </cell>
          <cell r="BL360" t="str">
            <v>WTPT40003</v>
          </cell>
          <cell r="BM360">
            <v>0</v>
          </cell>
          <cell r="BP360">
            <v>0</v>
          </cell>
          <cell r="BQ360">
            <v>0</v>
          </cell>
          <cell r="BR360">
            <v>100</v>
          </cell>
          <cell r="BS360">
            <v>0</v>
          </cell>
          <cell r="BU360" t="str">
            <v>WTPT40003</v>
          </cell>
          <cell r="BV360">
            <v>0</v>
          </cell>
          <cell r="BY360">
            <v>0</v>
          </cell>
          <cell r="BZ360">
            <v>0</v>
          </cell>
          <cell r="CA360">
            <v>100</v>
          </cell>
          <cell r="CB360">
            <v>0</v>
          </cell>
          <cell r="CD360" t="str">
            <v>WTPT40003</v>
          </cell>
          <cell r="CE360">
            <v>0</v>
          </cell>
          <cell r="CH360">
            <v>0</v>
          </cell>
          <cell r="CI360">
            <v>0</v>
          </cell>
          <cell r="CJ360">
            <v>100</v>
          </cell>
          <cell r="CK360">
            <v>0</v>
          </cell>
          <cell r="CM360" t="str">
            <v>WTPT40003</v>
          </cell>
          <cell r="CN360">
            <v>0</v>
          </cell>
          <cell r="CQ360">
            <v>0</v>
          </cell>
          <cell r="CR360">
            <v>0</v>
          </cell>
          <cell r="CS360">
            <v>100</v>
          </cell>
          <cell r="CT360">
            <v>0</v>
          </cell>
          <cell r="CV360" t="str">
            <v>WTPT40003</v>
          </cell>
          <cell r="CW360">
            <v>0</v>
          </cell>
          <cell r="CZ360">
            <v>0</v>
          </cell>
          <cell r="DA360">
            <v>0</v>
          </cell>
          <cell r="DB360">
            <v>100</v>
          </cell>
          <cell r="DC360">
            <v>0</v>
          </cell>
          <cell r="DE360" t="str">
            <v>WTPT40003</v>
          </cell>
          <cell r="DF360">
            <v>0</v>
          </cell>
          <cell r="DI360">
            <v>0</v>
          </cell>
          <cell r="DJ360">
            <v>0</v>
          </cell>
          <cell r="DK360">
            <v>100</v>
          </cell>
          <cell r="DL360">
            <v>1.2</v>
          </cell>
          <cell r="DN360" t="str">
            <v>WTPT40003</v>
          </cell>
          <cell r="DO360">
            <v>0</v>
          </cell>
          <cell r="DR360">
            <v>0</v>
          </cell>
          <cell r="DS360">
            <v>0</v>
          </cell>
          <cell r="DT360">
            <v>100</v>
          </cell>
          <cell r="DU360">
            <v>0</v>
          </cell>
          <cell r="DW360" t="str">
            <v>WTPT40003</v>
          </cell>
          <cell r="DX360">
            <v>0</v>
          </cell>
          <cell r="EA360">
            <v>0</v>
          </cell>
          <cell r="EB360">
            <v>0</v>
          </cell>
          <cell r="EC360">
            <v>100</v>
          </cell>
          <cell r="ED360">
            <v>0</v>
          </cell>
          <cell r="EF360" t="str">
            <v>WTPT40003</v>
          </cell>
          <cell r="EG360">
            <v>0</v>
          </cell>
          <cell r="EJ360">
            <v>0</v>
          </cell>
          <cell r="EK360">
            <v>0</v>
          </cell>
          <cell r="EL360">
            <v>100</v>
          </cell>
          <cell r="EM360">
            <v>0</v>
          </cell>
          <cell r="EO360" t="str">
            <v>WTPT40003</v>
          </cell>
          <cell r="EP360">
            <v>0</v>
          </cell>
          <cell r="ES360">
            <v>0</v>
          </cell>
          <cell r="ET360">
            <v>0</v>
          </cell>
          <cell r="EU360">
            <v>100</v>
          </cell>
          <cell r="EV360">
            <v>0</v>
          </cell>
          <cell r="EX360" t="str">
            <v>WTPT40003</v>
          </cell>
          <cell r="EY360">
            <v>0</v>
          </cell>
          <cell r="FB360">
            <v>0</v>
          </cell>
          <cell r="FC360">
            <v>0</v>
          </cell>
          <cell r="FD360">
            <v>100</v>
          </cell>
          <cell r="FE360">
            <v>0</v>
          </cell>
          <cell r="FG360" t="str">
            <v>WTPT40003</v>
          </cell>
          <cell r="FH360">
            <v>0</v>
          </cell>
          <cell r="FK360">
            <v>0</v>
          </cell>
          <cell r="FL360">
            <v>0</v>
          </cell>
          <cell r="FM360">
            <v>100</v>
          </cell>
          <cell r="FN360">
            <v>0</v>
          </cell>
          <cell r="FP360" t="str">
            <v>WTPT40003</v>
          </cell>
          <cell r="FQ360">
            <v>0</v>
          </cell>
          <cell r="FT360">
            <v>0</v>
          </cell>
          <cell r="FU360">
            <v>0</v>
          </cell>
          <cell r="FV360">
            <v>100</v>
          </cell>
          <cell r="FW360">
            <v>0</v>
          </cell>
          <cell r="FY360" t="str">
            <v>WTPT40003</v>
          </cell>
          <cell r="FZ360">
            <v>0</v>
          </cell>
          <cell r="GC360">
            <v>0</v>
          </cell>
          <cell r="GD360">
            <v>0</v>
          </cell>
          <cell r="GE360">
            <v>100</v>
          </cell>
          <cell r="GF360">
            <v>0</v>
          </cell>
          <cell r="GH360" t="str">
            <v>WTPT40003</v>
          </cell>
          <cell r="GI360">
            <v>0</v>
          </cell>
          <cell r="GL360">
            <v>0</v>
          </cell>
          <cell r="GM360">
            <v>0</v>
          </cell>
          <cell r="GN360">
            <v>100</v>
          </cell>
          <cell r="GO360">
            <v>0</v>
          </cell>
          <cell r="GQ360" t="str">
            <v>WTPT40003</v>
          </cell>
          <cell r="GR360">
            <v>0</v>
          </cell>
          <cell r="GU360">
            <v>0</v>
          </cell>
          <cell r="GV360">
            <v>0</v>
          </cell>
          <cell r="GW360">
            <v>100</v>
          </cell>
          <cell r="GX360">
            <v>0</v>
          </cell>
          <cell r="GZ360" t="str">
            <v>WTPT40003</v>
          </cell>
          <cell r="HA360">
            <v>0</v>
          </cell>
          <cell r="HD360">
            <v>0</v>
          </cell>
          <cell r="HE360">
            <v>0</v>
          </cell>
          <cell r="HF360">
            <v>100</v>
          </cell>
          <cell r="HG360">
            <v>0</v>
          </cell>
          <cell r="HI360" t="str">
            <v>WTPT40003</v>
          </cell>
          <cell r="HJ360">
            <v>0</v>
          </cell>
          <cell r="HM360">
            <v>0</v>
          </cell>
          <cell r="HN360">
            <v>0</v>
          </cell>
          <cell r="HO360">
            <v>100</v>
          </cell>
          <cell r="HP360">
            <v>0</v>
          </cell>
          <cell r="HR360" t="str">
            <v>WTPT40003</v>
          </cell>
          <cell r="HS360">
            <v>0</v>
          </cell>
          <cell r="HV360">
            <v>0</v>
          </cell>
          <cell r="HW360">
            <v>0</v>
          </cell>
          <cell r="HX360">
            <v>100</v>
          </cell>
          <cell r="HY360">
            <v>0</v>
          </cell>
          <cell r="IA360" t="str">
            <v>WTPT40003</v>
          </cell>
          <cell r="IB360">
            <v>0</v>
          </cell>
          <cell r="IE360">
            <v>0</v>
          </cell>
          <cell r="IF360">
            <v>0</v>
          </cell>
          <cell r="IG360">
            <v>100</v>
          </cell>
          <cell r="IH360">
            <v>0</v>
          </cell>
          <cell r="IJ360" t="str">
            <v>WTPT40003</v>
          </cell>
          <cell r="IK360">
            <v>0</v>
          </cell>
          <cell r="IN360">
            <v>0</v>
          </cell>
          <cell r="IO360">
            <v>0</v>
          </cell>
          <cell r="IP360">
            <v>100</v>
          </cell>
          <cell r="IQ360">
            <v>0</v>
          </cell>
        </row>
        <row r="361">
          <cell r="A361" t="str">
            <v>WTSC12005</v>
          </cell>
          <cell r="B361">
            <v>24</v>
          </cell>
          <cell r="C361">
            <v>100</v>
          </cell>
          <cell r="D361">
            <v>0</v>
          </cell>
          <cell r="E361">
            <v>24</v>
          </cell>
          <cell r="F361">
            <v>24</v>
          </cell>
          <cell r="G361">
            <v>0</v>
          </cell>
          <cell r="H361">
            <v>24</v>
          </cell>
          <cell r="J361" t="str">
            <v>WTSC12005</v>
          </cell>
          <cell r="K361">
            <v>24</v>
          </cell>
          <cell r="L361">
            <v>100</v>
          </cell>
          <cell r="M361">
            <v>0</v>
          </cell>
          <cell r="N361">
            <v>24</v>
          </cell>
          <cell r="O361">
            <v>24</v>
          </cell>
          <cell r="P361">
            <v>0</v>
          </cell>
          <cell r="Q361">
            <v>0</v>
          </cell>
          <cell r="S361" t="str">
            <v>WTSC12005</v>
          </cell>
          <cell r="T361">
            <v>24</v>
          </cell>
          <cell r="U361">
            <v>100</v>
          </cell>
          <cell r="V361">
            <v>0</v>
          </cell>
          <cell r="W361">
            <v>24</v>
          </cell>
          <cell r="X361">
            <v>24</v>
          </cell>
          <cell r="Y361">
            <v>0</v>
          </cell>
          <cell r="Z361">
            <v>0</v>
          </cell>
          <cell r="AB361" t="str">
            <v>WTSC12005</v>
          </cell>
          <cell r="AC361">
            <v>24</v>
          </cell>
          <cell r="AD361">
            <v>100</v>
          </cell>
          <cell r="AE361">
            <v>0</v>
          </cell>
          <cell r="AF361">
            <v>24</v>
          </cell>
          <cell r="AG361">
            <v>24</v>
          </cell>
          <cell r="AH361">
            <v>0</v>
          </cell>
          <cell r="AI361">
            <v>0</v>
          </cell>
          <cell r="AK361" t="str">
            <v>WTSC12005</v>
          </cell>
          <cell r="AL361">
            <v>24</v>
          </cell>
          <cell r="AM361">
            <v>100</v>
          </cell>
          <cell r="AN361">
            <v>0</v>
          </cell>
          <cell r="AO361">
            <v>24</v>
          </cell>
          <cell r="AP361">
            <v>24</v>
          </cell>
          <cell r="AQ361">
            <v>0</v>
          </cell>
          <cell r="AR361">
            <v>0</v>
          </cell>
          <cell r="AT361" t="str">
            <v>WTSC12005</v>
          </cell>
          <cell r="AU361">
            <v>24</v>
          </cell>
          <cell r="AV361">
            <v>100</v>
          </cell>
          <cell r="AW361">
            <v>0</v>
          </cell>
          <cell r="AX361">
            <v>24</v>
          </cell>
          <cell r="AY361">
            <v>24</v>
          </cell>
          <cell r="AZ361">
            <v>0</v>
          </cell>
          <cell r="BA361">
            <v>0</v>
          </cell>
          <cell r="BC361" t="str">
            <v>WTSC12005</v>
          </cell>
          <cell r="BD361">
            <v>23.033000000000001</v>
          </cell>
          <cell r="BE361">
            <v>58.829000000000001</v>
          </cell>
          <cell r="BF361">
            <v>41.170999999999999</v>
          </cell>
          <cell r="BG361">
            <v>23.033000000000001</v>
          </cell>
          <cell r="BH361">
            <v>24</v>
          </cell>
          <cell r="BI361">
            <v>4.03</v>
          </cell>
          <cell r="BJ361">
            <v>0</v>
          </cell>
          <cell r="BL361" t="str">
            <v>WTSC12005</v>
          </cell>
          <cell r="BM361">
            <v>24</v>
          </cell>
          <cell r="BN361">
            <v>0</v>
          </cell>
          <cell r="BO361">
            <v>100</v>
          </cell>
          <cell r="BP361">
            <v>24</v>
          </cell>
          <cell r="BQ361">
            <v>24</v>
          </cell>
          <cell r="BR361">
            <v>0</v>
          </cell>
          <cell r="BS361">
            <v>0</v>
          </cell>
          <cell r="BU361" t="str">
            <v>WTSC12005</v>
          </cell>
          <cell r="BV361">
            <v>0</v>
          </cell>
          <cell r="BY361">
            <v>0</v>
          </cell>
          <cell r="BZ361">
            <v>0</v>
          </cell>
          <cell r="CA361">
            <v>100</v>
          </cell>
          <cell r="CB361">
            <v>0</v>
          </cell>
          <cell r="CD361" t="str">
            <v>WTSC12005</v>
          </cell>
          <cell r="CE361">
            <v>1.7</v>
          </cell>
          <cell r="CF361">
            <v>0</v>
          </cell>
          <cell r="CG361">
            <v>100</v>
          </cell>
          <cell r="CH361">
            <v>1.7</v>
          </cell>
          <cell r="CI361">
            <v>11.117000000000001</v>
          </cell>
          <cell r="CJ361">
            <v>92.92</v>
          </cell>
          <cell r="CK361">
            <v>0</v>
          </cell>
          <cell r="CM361" t="str">
            <v>WTSC12005</v>
          </cell>
          <cell r="CN361">
            <v>0</v>
          </cell>
          <cell r="CQ361">
            <v>0</v>
          </cell>
          <cell r="CR361">
            <v>0</v>
          </cell>
          <cell r="CS361">
            <v>100</v>
          </cell>
          <cell r="CT361">
            <v>0</v>
          </cell>
          <cell r="CV361" t="str">
            <v>WTSC12005</v>
          </cell>
          <cell r="CW361">
            <v>0</v>
          </cell>
          <cell r="CZ361">
            <v>0</v>
          </cell>
          <cell r="DA361">
            <v>0</v>
          </cell>
          <cell r="DB361">
            <v>100</v>
          </cell>
          <cell r="DC361">
            <v>0</v>
          </cell>
          <cell r="DE361" t="str">
            <v>WTSC12005</v>
          </cell>
          <cell r="DF361">
            <v>5.8170000000000002</v>
          </cell>
          <cell r="DG361">
            <v>0</v>
          </cell>
          <cell r="DH361">
            <v>100</v>
          </cell>
          <cell r="DI361">
            <v>5.8170000000000002</v>
          </cell>
          <cell r="DJ361">
            <v>24</v>
          </cell>
          <cell r="DK361">
            <v>75.760000000000005</v>
          </cell>
          <cell r="DL361">
            <v>0</v>
          </cell>
          <cell r="DN361" t="str">
            <v>WTSC12005</v>
          </cell>
          <cell r="DO361">
            <v>0</v>
          </cell>
          <cell r="DR361">
            <v>0</v>
          </cell>
          <cell r="DS361">
            <v>0</v>
          </cell>
          <cell r="DT361">
            <v>100</v>
          </cell>
          <cell r="DU361">
            <v>0</v>
          </cell>
          <cell r="DW361" t="str">
            <v>WTSC12005</v>
          </cell>
          <cell r="DX361">
            <v>0.81699999999999995</v>
          </cell>
          <cell r="DY361">
            <v>0</v>
          </cell>
          <cell r="DZ361">
            <v>100</v>
          </cell>
          <cell r="EA361">
            <v>0.81699999999999995</v>
          </cell>
          <cell r="EB361">
            <v>11.084</v>
          </cell>
          <cell r="EC361">
            <v>96.6</v>
          </cell>
          <cell r="ED361">
            <v>0</v>
          </cell>
          <cell r="EF361" t="str">
            <v>WTSC12005</v>
          </cell>
          <cell r="EG361">
            <v>11.567</v>
          </cell>
          <cell r="EH361">
            <v>0</v>
          </cell>
          <cell r="EI361">
            <v>100</v>
          </cell>
          <cell r="EJ361">
            <v>11.567</v>
          </cell>
          <cell r="EK361">
            <v>16.8</v>
          </cell>
          <cell r="EL361">
            <v>51.8</v>
          </cell>
          <cell r="EM361">
            <v>0</v>
          </cell>
          <cell r="EO361" t="str">
            <v>WTSC12005</v>
          </cell>
          <cell r="EP361">
            <v>21.8</v>
          </cell>
          <cell r="EQ361">
            <v>0</v>
          </cell>
          <cell r="ER361">
            <v>100</v>
          </cell>
          <cell r="ES361">
            <v>21.8</v>
          </cell>
          <cell r="ET361">
            <v>24</v>
          </cell>
          <cell r="EU361">
            <v>9.17</v>
          </cell>
          <cell r="EV361">
            <v>21.8</v>
          </cell>
          <cell r="EX361" t="str">
            <v>WTSC12005</v>
          </cell>
          <cell r="EY361">
            <v>20.399999999999999</v>
          </cell>
          <cell r="EZ361">
            <v>0</v>
          </cell>
          <cell r="FA361">
            <v>100</v>
          </cell>
          <cell r="FB361">
            <v>20.399999999999999</v>
          </cell>
          <cell r="FC361">
            <v>24</v>
          </cell>
          <cell r="FD361">
            <v>15</v>
          </cell>
          <cell r="FE361">
            <v>0</v>
          </cell>
          <cell r="FG361" t="str">
            <v>WTSC12005</v>
          </cell>
          <cell r="FH361">
            <v>0</v>
          </cell>
          <cell r="FK361">
            <v>0</v>
          </cell>
          <cell r="FL361">
            <v>0</v>
          </cell>
          <cell r="FM361">
            <v>100</v>
          </cell>
          <cell r="FN361">
            <v>0</v>
          </cell>
          <cell r="FP361" t="str">
            <v>WTSC12005</v>
          </cell>
          <cell r="FQ361">
            <v>0</v>
          </cell>
          <cell r="FT361">
            <v>0</v>
          </cell>
          <cell r="FU361">
            <v>0</v>
          </cell>
          <cell r="FV361">
            <v>100</v>
          </cell>
          <cell r="FW361">
            <v>0</v>
          </cell>
          <cell r="FY361" t="str">
            <v>WTSC12005</v>
          </cell>
          <cell r="FZ361">
            <v>0</v>
          </cell>
          <cell r="GC361">
            <v>0</v>
          </cell>
          <cell r="GD361">
            <v>0</v>
          </cell>
          <cell r="GE361">
            <v>100</v>
          </cell>
          <cell r="GF361">
            <v>0</v>
          </cell>
          <cell r="GH361" t="str">
            <v>WTSC12005</v>
          </cell>
          <cell r="GI361">
            <v>0</v>
          </cell>
          <cell r="GL361">
            <v>0</v>
          </cell>
          <cell r="GM361">
            <v>0</v>
          </cell>
          <cell r="GN361">
            <v>100</v>
          </cell>
          <cell r="GO361">
            <v>0</v>
          </cell>
          <cell r="GQ361" t="str">
            <v>WTSC12005</v>
          </cell>
          <cell r="GR361">
            <v>0</v>
          </cell>
          <cell r="GU361">
            <v>0.66700000000000004</v>
          </cell>
          <cell r="GV361">
            <v>24</v>
          </cell>
          <cell r="GW361">
            <v>97.22</v>
          </cell>
          <cell r="GX361">
            <v>0</v>
          </cell>
          <cell r="GZ361" t="str">
            <v>WTSC12005</v>
          </cell>
          <cell r="HA361">
            <v>0</v>
          </cell>
          <cell r="HD361">
            <v>0</v>
          </cell>
          <cell r="HE361">
            <v>0</v>
          </cell>
          <cell r="HF361">
            <v>100</v>
          </cell>
          <cell r="HG361">
            <v>0</v>
          </cell>
          <cell r="HI361" t="str">
            <v>WTSC12005</v>
          </cell>
          <cell r="HJ361">
            <v>16.082999999999998</v>
          </cell>
          <cell r="HK361">
            <v>0</v>
          </cell>
          <cell r="HL361">
            <v>100</v>
          </cell>
          <cell r="HM361">
            <v>16.082999999999998</v>
          </cell>
          <cell r="HN361">
            <v>24</v>
          </cell>
          <cell r="HO361">
            <v>32.99</v>
          </cell>
          <cell r="HP361">
            <v>0</v>
          </cell>
          <cell r="HR361" t="str">
            <v>WTSC12005</v>
          </cell>
          <cell r="HS361">
            <v>24</v>
          </cell>
          <cell r="HT361">
            <v>0</v>
          </cell>
          <cell r="HU361">
            <v>100</v>
          </cell>
          <cell r="HV361">
            <v>24</v>
          </cell>
          <cell r="HW361">
            <v>24</v>
          </cell>
          <cell r="HX361">
            <v>0</v>
          </cell>
          <cell r="HY361">
            <v>0</v>
          </cell>
          <cell r="IA361" t="str">
            <v>WTSC12005</v>
          </cell>
          <cell r="IB361">
            <v>7.3330000000000002</v>
          </cell>
          <cell r="IC361">
            <v>0</v>
          </cell>
          <cell r="ID361">
            <v>100</v>
          </cell>
          <cell r="IE361">
            <v>7.3330000000000002</v>
          </cell>
          <cell r="IF361">
            <v>11.75</v>
          </cell>
          <cell r="IG361">
            <v>69.45</v>
          </cell>
          <cell r="IH361">
            <v>0</v>
          </cell>
          <cell r="IJ361" t="str">
            <v>WTSC12005</v>
          </cell>
          <cell r="IK361">
            <v>0</v>
          </cell>
          <cell r="IN361">
            <v>0</v>
          </cell>
          <cell r="IO361">
            <v>0</v>
          </cell>
          <cell r="IP361">
            <v>100</v>
          </cell>
          <cell r="IQ361">
            <v>0</v>
          </cell>
        </row>
        <row r="362">
          <cell r="A362" t="str">
            <v>WTSC12009</v>
          </cell>
          <cell r="B362">
            <v>16.117000000000001</v>
          </cell>
          <cell r="C362">
            <v>0</v>
          </cell>
          <cell r="D362">
            <v>100</v>
          </cell>
          <cell r="E362">
            <v>16.117000000000001</v>
          </cell>
          <cell r="F362">
            <v>24</v>
          </cell>
          <cell r="G362">
            <v>32.85</v>
          </cell>
          <cell r="H362">
            <v>0</v>
          </cell>
          <cell r="J362" t="str">
            <v>WTSC12009</v>
          </cell>
          <cell r="K362">
            <v>12.2</v>
          </cell>
          <cell r="L362">
            <v>0</v>
          </cell>
          <cell r="M362">
            <v>100</v>
          </cell>
          <cell r="N362">
            <v>12.2</v>
          </cell>
          <cell r="O362">
            <v>24</v>
          </cell>
          <cell r="P362">
            <v>49.17</v>
          </cell>
          <cell r="Q362">
            <v>12.2</v>
          </cell>
          <cell r="S362" t="str">
            <v>WTSC12009</v>
          </cell>
          <cell r="T362">
            <v>24</v>
          </cell>
          <cell r="U362">
            <v>0</v>
          </cell>
          <cell r="V362">
            <v>100</v>
          </cell>
          <cell r="W362">
            <v>24</v>
          </cell>
          <cell r="X362">
            <v>24</v>
          </cell>
          <cell r="Y362">
            <v>0</v>
          </cell>
          <cell r="Z362">
            <v>0</v>
          </cell>
          <cell r="AB362" t="str">
            <v>WTSC12009</v>
          </cell>
          <cell r="AC362">
            <v>24</v>
          </cell>
          <cell r="AD362">
            <v>0</v>
          </cell>
          <cell r="AE362">
            <v>100</v>
          </cell>
          <cell r="AF362">
            <v>24</v>
          </cell>
          <cell r="AG362">
            <v>24</v>
          </cell>
          <cell r="AH362">
            <v>0</v>
          </cell>
          <cell r="AI362">
            <v>0</v>
          </cell>
          <cell r="AK362" t="str">
            <v>WTSC12009</v>
          </cell>
          <cell r="AL362">
            <v>24</v>
          </cell>
          <cell r="AM362">
            <v>0</v>
          </cell>
          <cell r="AN362">
            <v>100</v>
          </cell>
          <cell r="AO362">
            <v>24</v>
          </cell>
          <cell r="AP362">
            <v>24</v>
          </cell>
          <cell r="AQ362">
            <v>0</v>
          </cell>
          <cell r="AR362">
            <v>0</v>
          </cell>
          <cell r="AT362" t="str">
            <v>WTSC12009</v>
          </cell>
          <cell r="AU362">
            <v>24</v>
          </cell>
          <cell r="AV362">
            <v>0</v>
          </cell>
          <cell r="AW362">
            <v>100</v>
          </cell>
          <cell r="AX362">
            <v>24</v>
          </cell>
          <cell r="AY362">
            <v>24</v>
          </cell>
          <cell r="AZ362">
            <v>0</v>
          </cell>
          <cell r="BA362">
            <v>0</v>
          </cell>
          <cell r="BC362" t="str">
            <v>WTSC12009</v>
          </cell>
          <cell r="BD362">
            <v>24</v>
          </cell>
          <cell r="BE362">
            <v>0</v>
          </cell>
          <cell r="BF362">
            <v>100</v>
          </cell>
          <cell r="BG362">
            <v>24</v>
          </cell>
          <cell r="BH362">
            <v>24</v>
          </cell>
          <cell r="BI362">
            <v>0</v>
          </cell>
          <cell r="BJ362">
            <v>0</v>
          </cell>
          <cell r="BL362" t="str">
            <v>WTSC12009</v>
          </cell>
          <cell r="BM362">
            <v>12.25</v>
          </cell>
          <cell r="BN362">
            <v>0</v>
          </cell>
          <cell r="BO362">
            <v>100</v>
          </cell>
          <cell r="BP362">
            <v>12.25</v>
          </cell>
          <cell r="BQ362">
            <v>24</v>
          </cell>
          <cell r="BR362">
            <v>48.96</v>
          </cell>
          <cell r="BS362">
            <v>0</v>
          </cell>
          <cell r="BU362" t="str">
            <v>WTSC12009</v>
          </cell>
          <cell r="BV362">
            <v>0</v>
          </cell>
          <cell r="BY362">
            <v>0</v>
          </cell>
          <cell r="BZ362">
            <v>0</v>
          </cell>
          <cell r="CA362">
            <v>100</v>
          </cell>
          <cell r="CB362">
            <v>0</v>
          </cell>
          <cell r="CD362" t="str">
            <v>WTSC12009</v>
          </cell>
          <cell r="CE362">
            <v>0</v>
          </cell>
          <cell r="CH362">
            <v>0</v>
          </cell>
          <cell r="CI362">
            <v>0</v>
          </cell>
          <cell r="CJ362">
            <v>100</v>
          </cell>
          <cell r="CK362">
            <v>0</v>
          </cell>
          <cell r="CM362" t="str">
            <v>WTSC12009</v>
          </cell>
          <cell r="CN362">
            <v>0</v>
          </cell>
          <cell r="CQ362">
            <v>0</v>
          </cell>
          <cell r="CR362">
            <v>0</v>
          </cell>
          <cell r="CS362">
            <v>100</v>
          </cell>
          <cell r="CT362">
            <v>0</v>
          </cell>
          <cell r="CV362" t="str">
            <v>WTSC12009</v>
          </cell>
          <cell r="CW362">
            <v>0</v>
          </cell>
          <cell r="CZ362">
            <v>0</v>
          </cell>
          <cell r="DA362">
            <v>0</v>
          </cell>
          <cell r="DB362">
            <v>100</v>
          </cell>
          <cell r="DC362">
            <v>0</v>
          </cell>
          <cell r="DE362" t="str">
            <v>WTSC12009</v>
          </cell>
          <cell r="DF362">
            <v>0</v>
          </cell>
          <cell r="DI362">
            <v>0</v>
          </cell>
          <cell r="DJ362">
            <v>0</v>
          </cell>
          <cell r="DK362">
            <v>100</v>
          </cell>
          <cell r="DL362">
            <v>0</v>
          </cell>
          <cell r="DN362" t="str">
            <v>WTSC12009</v>
          </cell>
          <cell r="DO362">
            <v>24</v>
          </cell>
          <cell r="DP362">
            <v>0</v>
          </cell>
          <cell r="DQ362">
            <v>100</v>
          </cell>
          <cell r="DR362">
            <v>24</v>
          </cell>
          <cell r="DS362">
            <v>24</v>
          </cell>
          <cell r="DT362">
            <v>0</v>
          </cell>
          <cell r="DU362">
            <v>0</v>
          </cell>
          <cell r="DW362" t="str">
            <v>WTSC12009</v>
          </cell>
          <cell r="DX362">
            <v>24</v>
          </cell>
          <cell r="DY362">
            <v>85.346000000000004</v>
          </cell>
          <cell r="DZ362">
            <v>14.654</v>
          </cell>
          <cell r="EA362">
            <v>24</v>
          </cell>
          <cell r="EB362">
            <v>24</v>
          </cell>
          <cell r="EC362">
            <v>0</v>
          </cell>
          <cell r="ED362">
            <v>0</v>
          </cell>
          <cell r="EF362" t="str">
            <v>WTSC12009</v>
          </cell>
          <cell r="EG362">
            <v>24</v>
          </cell>
          <cell r="EH362">
            <v>100</v>
          </cell>
          <cell r="EI362">
            <v>0</v>
          </cell>
          <cell r="EJ362">
            <v>24</v>
          </cell>
          <cell r="EK362">
            <v>24</v>
          </cell>
          <cell r="EL362">
            <v>0</v>
          </cell>
          <cell r="EM362">
            <v>0</v>
          </cell>
          <cell r="EO362" t="str">
            <v>WTSC12009</v>
          </cell>
          <cell r="EP362">
            <v>24</v>
          </cell>
          <cell r="EQ362">
            <v>100</v>
          </cell>
          <cell r="ER362">
            <v>0</v>
          </cell>
          <cell r="ES362">
            <v>24</v>
          </cell>
          <cell r="ET362">
            <v>24</v>
          </cell>
          <cell r="EU362">
            <v>0</v>
          </cell>
          <cell r="EV362">
            <v>0</v>
          </cell>
          <cell r="EX362" t="str">
            <v>WTSC12009</v>
          </cell>
          <cell r="EY362">
            <v>24</v>
          </cell>
          <cell r="EZ362">
            <v>100</v>
          </cell>
          <cell r="FA362">
            <v>0</v>
          </cell>
          <cell r="FB362">
            <v>24</v>
          </cell>
          <cell r="FC362">
            <v>24</v>
          </cell>
          <cell r="FD362">
            <v>0</v>
          </cell>
          <cell r="FE362">
            <v>0</v>
          </cell>
          <cell r="FG362" t="str">
            <v>WTSC12009</v>
          </cell>
          <cell r="FH362">
            <v>24</v>
          </cell>
          <cell r="FI362">
            <v>100</v>
          </cell>
          <cell r="FJ362">
            <v>0</v>
          </cell>
          <cell r="FK362">
            <v>24</v>
          </cell>
          <cell r="FL362">
            <v>24</v>
          </cell>
          <cell r="FM362">
            <v>0</v>
          </cell>
          <cell r="FN362">
            <v>0</v>
          </cell>
          <cell r="FP362" t="str">
            <v>WTSC12009</v>
          </cell>
          <cell r="FQ362">
            <v>24</v>
          </cell>
          <cell r="FR362">
            <v>100</v>
          </cell>
          <cell r="FS362">
            <v>0</v>
          </cell>
          <cell r="FT362">
            <v>24</v>
          </cell>
          <cell r="FU362">
            <v>24</v>
          </cell>
          <cell r="FV362">
            <v>0</v>
          </cell>
          <cell r="FW362">
            <v>0</v>
          </cell>
          <cell r="FY362" t="str">
            <v>WTSC12009</v>
          </cell>
          <cell r="FZ362">
            <v>24</v>
          </cell>
          <cell r="GA362">
            <v>100</v>
          </cell>
          <cell r="GB362">
            <v>0</v>
          </cell>
          <cell r="GC362">
            <v>24</v>
          </cell>
          <cell r="GD362">
            <v>24</v>
          </cell>
          <cell r="GE362">
            <v>0</v>
          </cell>
          <cell r="GF362">
            <v>0</v>
          </cell>
          <cell r="GH362" t="str">
            <v>WTSC12009</v>
          </cell>
          <cell r="GI362">
            <v>24</v>
          </cell>
          <cell r="GJ362">
            <v>100</v>
          </cell>
          <cell r="GK362">
            <v>0</v>
          </cell>
          <cell r="GL362">
            <v>24</v>
          </cell>
          <cell r="GM362">
            <v>24</v>
          </cell>
          <cell r="GN362">
            <v>0</v>
          </cell>
          <cell r="GO362">
            <v>0</v>
          </cell>
          <cell r="GQ362" t="str">
            <v>WTSC12009</v>
          </cell>
          <cell r="GR362">
            <v>24</v>
          </cell>
          <cell r="GS362">
            <v>100</v>
          </cell>
          <cell r="GT362">
            <v>0</v>
          </cell>
          <cell r="GU362">
            <v>24</v>
          </cell>
          <cell r="GV362">
            <v>24</v>
          </cell>
          <cell r="GW362">
            <v>0</v>
          </cell>
          <cell r="GX362">
            <v>0</v>
          </cell>
          <cell r="GZ362" t="str">
            <v>WTSC12009</v>
          </cell>
          <cell r="HA362">
            <v>24</v>
          </cell>
          <cell r="HB362">
            <v>100</v>
          </cell>
          <cell r="HC362">
            <v>0</v>
          </cell>
          <cell r="HD362">
            <v>24</v>
          </cell>
          <cell r="HE362">
            <v>24</v>
          </cell>
          <cell r="HF362">
            <v>0</v>
          </cell>
          <cell r="HG362">
            <v>0</v>
          </cell>
          <cell r="HI362" t="str">
            <v>WTSC12009</v>
          </cell>
          <cell r="HJ362">
            <v>24</v>
          </cell>
          <cell r="HK362">
            <v>100</v>
          </cell>
          <cell r="HL362">
            <v>0</v>
          </cell>
          <cell r="HM362">
            <v>24</v>
          </cell>
          <cell r="HN362">
            <v>24</v>
          </cell>
          <cell r="HO362">
            <v>0</v>
          </cell>
          <cell r="HP362">
            <v>0</v>
          </cell>
          <cell r="HR362" t="str">
            <v>WTSC12009</v>
          </cell>
          <cell r="HS362">
            <v>24</v>
          </cell>
          <cell r="HT362">
            <v>100</v>
          </cell>
          <cell r="HU362">
            <v>0</v>
          </cell>
          <cell r="HV362">
            <v>24</v>
          </cell>
          <cell r="HW362">
            <v>24</v>
          </cell>
          <cell r="HX362">
            <v>0</v>
          </cell>
          <cell r="HY362">
            <v>0</v>
          </cell>
          <cell r="IA362" t="str">
            <v>WTSC12009</v>
          </cell>
          <cell r="IB362">
            <v>24</v>
          </cell>
          <cell r="IC362">
            <v>100</v>
          </cell>
          <cell r="ID362">
            <v>0</v>
          </cell>
          <cell r="IE362">
            <v>24</v>
          </cell>
          <cell r="IF362">
            <v>24</v>
          </cell>
          <cell r="IG362">
            <v>0</v>
          </cell>
          <cell r="IH362">
            <v>0</v>
          </cell>
          <cell r="IJ362" t="str">
            <v>WTSC12009</v>
          </cell>
          <cell r="IK362">
            <v>24</v>
          </cell>
          <cell r="IL362">
            <v>100</v>
          </cell>
          <cell r="IM362">
            <v>0</v>
          </cell>
          <cell r="IN362">
            <v>24</v>
          </cell>
          <cell r="IO362">
            <v>24</v>
          </cell>
          <cell r="IP362">
            <v>0</v>
          </cell>
          <cell r="IQ362">
            <v>0</v>
          </cell>
        </row>
        <row r="363">
          <cell r="A363" t="str">
            <v>WTVV12006</v>
          </cell>
          <cell r="B363">
            <v>0</v>
          </cell>
          <cell r="E363">
            <v>0</v>
          </cell>
          <cell r="F363">
            <v>0</v>
          </cell>
          <cell r="G363">
            <v>100</v>
          </cell>
          <cell r="H363">
            <v>0</v>
          </cell>
          <cell r="J363" t="str">
            <v>WTVV12006</v>
          </cell>
          <cell r="K363">
            <v>0</v>
          </cell>
          <cell r="N363">
            <v>0</v>
          </cell>
          <cell r="O363">
            <v>0</v>
          </cell>
          <cell r="P363">
            <v>100</v>
          </cell>
          <cell r="Q363">
            <v>0</v>
          </cell>
          <cell r="S363" t="str">
            <v>WTVV12006</v>
          </cell>
          <cell r="T363">
            <v>0</v>
          </cell>
          <cell r="W363">
            <v>0</v>
          </cell>
          <cell r="X363">
            <v>0</v>
          </cell>
          <cell r="Y363">
            <v>100</v>
          </cell>
          <cell r="Z363">
            <v>0</v>
          </cell>
          <cell r="AB363" t="str">
            <v>WTVV12006</v>
          </cell>
          <cell r="AC363">
            <v>0</v>
          </cell>
          <cell r="AF363">
            <v>0</v>
          </cell>
          <cell r="AG363">
            <v>0</v>
          </cell>
          <cell r="AH363">
            <v>100</v>
          </cell>
          <cell r="AI363">
            <v>0</v>
          </cell>
          <cell r="AK363" t="str">
            <v>WTVV12006</v>
          </cell>
          <cell r="AL363">
            <v>0</v>
          </cell>
          <cell r="AO363">
            <v>0</v>
          </cell>
          <cell r="AP363">
            <v>0</v>
          </cell>
          <cell r="AQ363">
            <v>100</v>
          </cell>
          <cell r="AR363">
            <v>0</v>
          </cell>
          <cell r="AT363" t="str">
            <v>WTVV12006</v>
          </cell>
          <cell r="AU363">
            <v>0</v>
          </cell>
          <cell r="AX363">
            <v>0</v>
          </cell>
          <cell r="AY363">
            <v>0</v>
          </cell>
          <cell r="AZ363">
            <v>100</v>
          </cell>
          <cell r="BA363">
            <v>0</v>
          </cell>
          <cell r="BC363" t="str">
            <v>WTVV12006</v>
          </cell>
          <cell r="BD363">
            <v>0</v>
          </cell>
          <cell r="BG363">
            <v>0</v>
          </cell>
          <cell r="BH363">
            <v>0</v>
          </cell>
          <cell r="BI363">
            <v>100</v>
          </cell>
          <cell r="BJ363">
            <v>0</v>
          </cell>
          <cell r="BL363" t="str">
            <v>WTVV12006</v>
          </cell>
          <cell r="BM363">
            <v>0</v>
          </cell>
          <cell r="BP363">
            <v>0</v>
          </cell>
          <cell r="BQ363">
            <v>0</v>
          </cell>
          <cell r="BR363">
            <v>100</v>
          </cell>
          <cell r="BS363">
            <v>0</v>
          </cell>
          <cell r="BU363" t="str">
            <v>WTVV12006</v>
          </cell>
          <cell r="BV363">
            <v>0</v>
          </cell>
          <cell r="BY363">
            <v>0</v>
          </cell>
          <cell r="BZ363">
            <v>0</v>
          </cell>
          <cell r="CA363">
            <v>100</v>
          </cell>
          <cell r="CB363">
            <v>0</v>
          </cell>
          <cell r="CD363" t="str">
            <v>WTVV12006</v>
          </cell>
          <cell r="CE363">
            <v>0</v>
          </cell>
          <cell r="CH363">
            <v>0</v>
          </cell>
          <cell r="CI363">
            <v>0</v>
          </cell>
          <cell r="CJ363">
            <v>100</v>
          </cell>
          <cell r="CK363">
            <v>0</v>
          </cell>
          <cell r="CM363" t="str">
            <v>WTVV12006</v>
          </cell>
          <cell r="CN363">
            <v>0</v>
          </cell>
          <cell r="CQ363">
            <v>0</v>
          </cell>
          <cell r="CR363">
            <v>0</v>
          </cell>
          <cell r="CS363">
            <v>100</v>
          </cell>
          <cell r="CT363">
            <v>0</v>
          </cell>
          <cell r="CV363" t="str">
            <v>WTVV12006</v>
          </cell>
          <cell r="CW363">
            <v>0</v>
          </cell>
          <cell r="CZ363">
            <v>0</v>
          </cell>
          <cell r="DA363">
            <v>0</v>
          </cell>
          <cell r="DB363">
            <v>100</v>
          </cell>
          <cell r="DC363">
            <v>0</v>
          </cell>
          <cell r="DE363" t="str">
            <v>WTVV12006</v>
          </cell>
          <cell r="DF363">
            <v>0</v>
          </cell>
          <cell r="DI363">
            <v>0</v>
          </cell>
          <cell r="DJ363">
            <v>0</v>
          </cell>
          <cell r="DK363">
            <v>100</v>
          </cell>
          <cell r="DL363">
            <v>0</v>
          </cell>
          <cell r="DN363" t="str">
            <v>WTVV12006</v>
          </cell>
          <cell r="DO363">
            <v>0</v>
          </cell>
          <cell r="DR363">
            <v>0</v>
          </cell>
          <cell r="DS363">
            <v>0</v>
          </cell>
          <cell r="DT363">
            <v>100</v>
          </cell>
          <cell r="DU363">
            <v>0</v>
          </cell>
          <cell r="DW363" t="str">
            <v>WTVV12006</v>
          </cell>
          <cell r="DX363">
            <v>0</v>
          </cell>
          <cell r="EA363">
            <v>0</v>
          </cell>
          <cell r="EB363">
            <v>0</v>
          </cell>
          <cell r="EC363">
            <v>100</v>
          </cell>
          <cell r="ED363">
            <v>0</v>
          </cell>
          <cell r="EF363" t="str">
            <v>WTVV12006</v>
          </cell>
          <cell r="EG363">
            <v>0</v>
          </cell>
          <cell r="EJ363">
            <v>0</v>
          </cell>
          <cell r="EK363">
            <v>0</v>
          </cell>
          <cell r="EL363">
            <v>100</v>
          </cell>
          <cell r="EM363">
            <v>0</v>
          </cell>
          <cell r="EO363" t="str">
            <v>WTVV12006</v>
          </cell>
          <cell r="EP363">
            <v>0</v>
          </cell>
          <cell r="ES363">
            <v>0</v>
          </cell>
          <cell r="ET363">
            <v>0</v>
          </cell>
          <cell r="EU363">
            <v>100</v>
          </cell>
          <cell r="EV363">
            <v>0</v>
          </cell>
          <cell r="EX363" t="str">
            <v>WTVV12006</v>
          </cell>
          <cell r="EY363">
            <v>0</v>
          </cell>
          <cell r="FB363">
            <v>0</v>
          </cell>
          <cell r="FC363">
            <v>0</v>
          </cell>
          <cell r="FD363">
            <v>100</v>
          </cell>
          <cell r="FE363">
            <v>0</v>
          </cell>
          <cell r="FG363" t="str">
            <v>WTVV12006</v>
          </cell>
          <cell r="FH363">
            <v>0</v>
          </cell>
          <cell r="FK363">
            <v>0</v>
          </cell>
          <cell r="FL363">
            <v>0</v>
          </cell>
          <cell r="FM363">
            <v>100</v>
          </cell>
          <cell r="FN363">
            <v>0</v>
          </cell>
          <cell r="FP363" t="str">
            <v>WTVV12006</v>
          </cell>
          <cell r="FQ363">
            <v>0</v>
          </cell>
          <cell r="FT363">
            <v>0</v>
          </cell>
          <cell r="FU363">
            <v>0</v>
          </cell>
          <cell r="FV363">
            <v>100</v>
          </cell>
          <cell r="FW363">
            <v>0</v>
          </cell>
          <cell r="FY363" t="str">
            <v>WTVV12006</v>
          </cell>
          <cell r="FZ363">
            <v>0</v>
          </cell>
          <cell r="GC363">
            <v>0</v>
          </cell>
          <cell r="GD363">
            <v>0</v>
          </cell>
          <cell r="GE363">
            <v>100</v>
          </cell>
          <cell r="GF363">
            <v>0</v>
          </cell>
          <cell r="GH363" t="str">
            <v>WTVV12006</v>
          </cell>
          <cell r="GI363">
            <v>0</v>
          </cell>
          <cell r="GL363">
            <v>0</v>
          </cell>
          <cell r="GM363">
            <v>0</v>
          </cell>
          <cell r="GN363">
            <v>100</v>
          </cell>
          <cell r="GO363">
            <v>0</v>
          </cell>
          <cell r="GQ363" t="str">
            <v>WTVV12006</v>
          </cell>
          <cell r="GR363">
            <v>0</v>
          </cell>
          <cell r="GU363">
            <v>0</v>
          </cell>
          <cell r="GV363">
            <v>0</v>
          </cell>
          <cell r="GW363">
            <v>100</v>
          </cell>
          <cell r="GX363">
            <v>0</v>
          </cell>
          <cell r="GZ363" t="str">
            <v>WTVV12006</v>
          </cell>
          <cell r="HA363">
            <v>0</v>
          </cell>
          <cell r="HD363">
            <v>0</v>
          </cell>
          <cell r="HE363">
            <v>0</v>
          </cell>
          <cell r="HF363">
            <v>100</v>
          </cell>
          <cell r="HG363">
            <v>0</v>
          </cell>
          <cell r="HI363" t="str">
            <v>WTVV12006</v>
          </cell>
          <cell r="HJ363">
            <v>0</v>
          </cell>
          <cell r="HM363">
            <v>0</v>
          </cell>
          <cell r="HN363">
            <v>0</v>
          </cell>
          <cell r="HO363">
            <v>100</v>
          </cell>
          <cell r="HP363">
            <v>0</v>
          </cell>
          <cell r="HR363" t="str">
            <v>WTVV12006</v>
          </cell>
          <cell r="HS363">
            <v>0</v>
          </cell>
          <cell r="HV363">
            <v>0</v>
          </cell>
          <cell r="HW363">
            <v>0</v>
          </cell>
          <cell r="HX363">
            <v>100</v>
          </cell>
          <cell r="HY363">
            <v>0</v>
          </cell>
          <cell r="IA363" t="str">
            <v>WTVV12006</v>
          </cell>
          <cell r="IB363">
            <v>0</v>
          </cell>
          <cell r="IE363">
            <v>0</v>
          </cell>
          <cell r="IF363">
            <v>0</v>
          </cell>
          <cell r="IG363">
            <v>100</v>
          </cell>
          <cell r="IH363">
            <v>0</v>
          </cell>
          <cell r="IJ363" t="str">
            <v>WTVV12006</v>
          </cell>
          <cell r="IK363">
            <v>0</v>
          </cell>
          <cell r="IN363">
            <v>0</v>
          </cell>
          <cell r="IO363">
            <v>0</v>
          </cell>
          <cell r="IP363">
            <v>100</v>
          </cell>
          <cell r="IQ363">
            <v>0</v>
          </cell>
        </row>
        <row r="364">
          <cell r="A364" t="str">
            <v>WTVV12013</v>
          </cell>
          <cell r="B364">
            <v>0</v>
          </cell>
          <cell r="E364">
            <v>0</v>
          </cell>
          <cell r="F364">
            <v>0</v>
          </cell>
          <cell r="G364">
            <v>100</v>
          </cell>
          <cell r="H364">
            <v>0</v>
          </cell>
          <cell r="J364" t="str">
            <v>WTVV12013</v>
          </cell>
          <cell r="K364">
            <v>0</v>
          </cell>
          <cell r="N364">
            <v>0</v>
          </cell>
          <cell r="O364">
            <v>0</v>
          </cell>
          <cell r="P364">
            <v>100</v>
          </cell>
          <cell r="Q364">
            <v>0</v>
          </cell>
          <cell r="S364" t="str">
            <v>WTVV12013</v>
          </cell>
          <cell r="T364">
            <v>0</v>
          </cell>
          <cell r="W364">
            <v>0</v>
          </cell>
          <cell r="X364">
            <v>0</v>
          </cell>
          <cell r="Y364">
            <v>100</v>
          </cell>
          <cell r="Z364">
            <v>0</v>
          </cell>
          <cell r="AB364" t="str">
            <v>WTVV12013</v>
          </cell>
          <cell r="AC364">
            <v>0</v>
          </cell>
          <cell r="AF364">
            <v>0</v>
          </cell>
          <cell r="AG364">
            <v>0</v>
          </cell>
          <cell r="AH364">
            <v>100</v>
          </cell>
          <cell r="AI364">
            <v>0</v>
          </cell>
          <cell r="AK364" t="str">
            <v>WTVV12013</v>
          </cell>
          <cell r="AL364">
            <v>0</v>
          </cell>
          <cell r="AO364">
            <v>0</v>
          </cell>
          <cell r="AP364">
            <v>0</v>
          </cell>
          <cell r="AQ364">
            <v>100</v>
          </cell>
          <cell r="AR364">
            <v>0</v>
          </cell>
          <cell r="AT364" t="str">
            <v>WTVV12013</v>
          </cell>
          <cell r="AU364">
            <v>0</v>
          </cell>
          <cell r="AX364">
            <v>0</v>
          </cell>
          <cell r="AY364">
            <v>0</v>
          </cell>
          <cell r="AZ364">
            <v>100</v>
          </cell>
          <cell r="BA364">
            <v>0</v>
          </cell>
          <cell r="BC364" t="str">
            <v>WTVV12013</v>
          </cell>
          <cell r="BD364">
            <v>0</v>
          </cell>
          <cell r="BG364">
            <v>0</v>
          </cell>
          <cell r="BH364">
            <v>0</v>
          </cell>
          <cell r="BI364">
            <v>100</v>
          </cell>
          <cell r="BJ364">
            <v>0</v>
          </cell>
          <cell r="BL364" t="str">
            <v>WTVV12013</v>
          </cell>
          <cell r="BM364">
            <v>0</v>
          </cell>
          <cell r="BP364">
            <v>0</v>
          </cell>
          <cell r="BQ364">
            <v>0</v>
          </cell>
          <cell r="BR364">
            <v>100</v>
          </cell>
          <cell r="BS364">
            <v>0</v>
          </cell>
          <cell r="BU364" t="str">
            <v>WTVV12013</v>
          </cell>
          <cell r="BV364">
            <v>0</v>
          </cell>
          <cell r="BY364">
            <v>0</v>
          </cell>
          <cell r="BZ364">
            <v>0</v>
          </cell>
          <cell r="CA364">
            <v>100</v>
          </cell>
          <cell r="CB364">
            <v>0</v>
          </cell>
          <cell r="CD364" t="str">
            <v>WTVV12013</v>
          </cell>
          <cell r="CE364">
            <v>0</v>
          </cell>
          <cell r="CH364">
            <v>0</v>
          </cell>
          <cell r="CI364">
            <v>0</v>
          </cell>
          <cell r="CJ364">
            <v>100</v>
          </cell>
          <cell r="CK364">
            <v>0</v>
          </cell>
          <cell r="CM364" t="str">
            <v>WTVV12013</v>
          </cell>
          <cell r="CN364">
            <v>0</v>
          </cell>
          <cell r="CQ364">
            <v>0</v>
          </cell>
          <cell r="CR364">
            <v>0</v>
          </cell>
          <cell r="CS364">
            <v>100</v>
          </cell>
          <cell r="CT364">
            <v>0</v>
          </cell>
          <cell r="CV364" t="str">
            <v>WTVV12013</v>
          </cell>
          <cell r="CW364">
            <v>0</v>
          </cell>
          <cell r="CZ364">
            <v>0</v>
          </cell>
          <cell r="DA364">
            <v>0</v>
          </cell>
          <cell r="DB364">
            <v>100</v>
          </cell>
          <cell r="DC364">
            <v>0</v>
          </cell>
          <cell r="DE364" t="str">
            <v>WTVV12013</v>
          </cell>
          <cell r="DF364">
            <v>0</v>
          </cell>
          <cell r="DI364">
            <v>0</v>
          </cell>
          <cell r="DJ364">
            <v>0</v>
          </cell>
          <cell r="DK364">
            <v>100</v>
          </cell>
          <cell r="DL364">
            <v>0</v>
          </cell>
          <cell r="DN364" t="str">
            <v>WTVV12013</v>
          </cell>
          <cell r="DO364">
            <v>0</v>
          </cell>
          <cell r="DR364">
            <v>0</v>
          </cell>
          <cell r="DS364">
            <v>0</v>
          </cell>
          <cell r="DT364">
            <v>100</v>
          </cell>
          <cell r="DU364">
            <v>0</v>
          </cell>
          <cell r="DW364" t="str">
            <v>WTVV12013</v>
          </cell>
          <cell r="DX364">
            <v>0</v>
          </cell>
          <cell r="EA364">
            <v>0</v>
          </cell>
          <cell r="EB364">
            <v>0</v>
          </cell>
          <cell r="EC364">
            <v>100</v>
          </cell>
          <cell r="ED364">
            <v>0</v>
          </cell>
          <cell r="EF364" t="str">
            <v>WTVV12013</v>
          </cell>
          <cell r="EG364">
            <v>0</v>
          </cell>
          <cell r="EJ364">
            <v>0</v>
          </cell>
          <cell r="EK364">
            <v>0</v>
          </cell>
          <cell r="EL364">
            <v>100</v>
          </cell>
          <cell r="EM364">
            <v>0</v>
          </cell>
          <cell r="EO364" t="str">
            <v>WTVV12013</v>
          </cell>
          <cell r="EP364">
            <v>0</v>
          </cell>
          <cell r="ES364">
            <v>0</v>
          </cell>
          <cell r="ET364">
            <v>0</v>
          </cell>
          <cell r="EU364">
            <v>100</v>
          </cell>
          <cell r="EV364">
            <v>0</v>
          </cell>
          <cell r="EX364" t="str">
            <v>WTVV12013</v>
          </cell>
          <cell r="EY364">
            <v>0</v>
          </cell>
          <cell r="FB364">
            <v>0</v>
          </cell>
          <cell r="FC364">
            <v>0</v>
          </cell>
          <cell r="FD364">
            <v>100</v>
          </cell>
          <cell r="FE364">
            <v>0</v>
          </cell>
          <cell r="FG364" t="str">
            <v>WTVV12013</v>
          </cell>
          <cell r="FH364">
            <v>0</v>
          </cell>
          <cell r="FK364">
            <v>0</v>
          </cell>
          <cell r="FL364">
            <v>0</v>
          </cell>
          <cell r="FM364">
            <v>100</v>
          </cell>
          <cell r="FN364">
            <v>0</v>
          </cell>
          <cell r="FP364" t="str">
            <v>WTVV12013</v>
          </cell>
          <cell r="FQ364">
            <v>0</v>
          </cell>
          <cell r="FT364">
            <v>0</v>
          </cell>
          <cell r="FU364">
            <v>0</v>
          </cell>
          <cell r="FV364">
            <v>100</v>
          </cell>
          <cell r="FW364">
            <v>0</v>
          </cell>
          <cell r="FY364" t="str">
            <v>WTVV12013</v>
          </cell>
          <cell r="FZ364">
            <v>0</v>
          </cell>
          <cell r="GC364">
            <v>0</v>
          </cell>
          <cell r="GD364">
            <v>0</v>
          </cell>
          <cell r="GE364">
            <v>100</v>
          </cell>
          <cell r="GF364">
            <v>0</v>
          </cell>
          <cell r="GH364" t="str">
            <v>WTVV12013</v>
          </cell>
          <cell r="GI364">
            <v>0</v>
          </cell>
          <cell r="GL364">
            <v>0</v>
          </cell>
          <cell r="GM364">
            <v>0</v>
          </cell>
          <cell r="GN364">
            <v>100</v>
          </cell>
          <cell r="GO364">
            <v>0</v>
          </cell>
          <cell r="GQ364" t="str">
            <v>WTVV12013</v>
          </cell>
          <cell r="GR364">
            <v>0</v>
          </cell>
          <cell r="GU364">
            <v>0</v>
          </cell>
          <cell r="GV364">
            <v>0</v>
          </cell>
          <cell r="GW364">
            <v>100</v>
          </cell>
          <cell r="GX364">
            <v>0</v>
          </cell>
          <cell r="GZ364" t="str">
            <v>WTVV12013</v>
          </cell>
          <cell r="HA364">
            <v>0</v>
          </cell>
          <cell r="HD364">
            <v>0</v>
          </cell>
          <cell r="HE364">
            <v>0</v>
          </cell>
          <cell r="HF364">
            <v>100</v>
          </cell>
          <cell r="HG364">
            <v>0</v>
          </cell>
          <cell r="HI364" t="str">
            <v>WTVV12013</v>
          </cell>
          <cell r="HJ364">
            <v>0</v>
          </cell>
          <cell r="HM364">
            <v>0</v>
          </cell>
          <cell r="HN364">
            <v>0</v>
          </cell>
          <cell r="HO364">
            <v>100</v>
          </cell>
          <cell r="HP364">
            <v>0</v>
          </cell>
          <cell r="HR364" t="str">
            <v>WTVV12013</v>
          </cell>
          <cell r="HS364">
            <v>0</v>
          </cell>
          <cell r="HV364">
            <v>0</v>
          </cell>
          <cell r="HW364">
            <v>0</v>
          </cell>
          <cell r="HX364">
            <v>100</v>
          </cell>
          <cell r="HY364">
            <v>0</v>
          </cell>
          <cell r="IA364" t="str">
            <v>WTVV12013</v>
          </cell>
          <cell r="IB364">
            <v>0</v>
          </cell>
          <cell r="IE364">
            <v>0</v>
          </cell>
          <cell r="IF364">
            <v>0</v>
          </cell>
          <cell r="IG364">
            <v>100</v>
          </cell>
          <cell r="IH364">
            <v>0</v>
          </cell>
          <cell r="IJ364" t="str">
            <v>WTVV12013</v>
          </cell>
          <cell r="IK364">
            <v>0</v>
          </cell>
          <cell r="IN364">
            <v>0</v>
          </cell>
          <cell r="IO364">
            <v>0</v>
          </cell>
          <cell r="IP364">
            <v>100</v>
          </cell>
          <cell r="IQ364">
            <v>0</v>
          </cell>
        </row>
        <row r="365">
          <cell r="A365" t="str">
            <v>WTVV12015</v>
          </cell>
          <cell r="B365">
            <v>0</v>
          </cell>
          <cell r="E365">
            <v>0</v>
          </cell>
          <cell r="F365">
            <v>0</v>
          </cell>
          <cell r="G365">
            <v>100</v>
          </cell>
          <cell r="H365">
            <v>0</v>
          </cell>
          <cell r="J365" t="str">
            <v>WTVV12015</v>
          </cell>
          <cell r="K365">
            <v>0</v>
          </cell>
          <cell r="N365">
            <v>0</v>
          </cell>
          <cell r="O365">
            <v>0</v>
          </cell>
          <cell r="P365">
            <v>100</v>
          </cell>
          <cell r="Q365">
            <v>0</v>
          </cell>
          <cell r="S365" t="str">
            <v>WTVV12015</v>
          </cell>
          <cell r="T365">
            <v>0</v>
          </cell>
          <cell r="W365">
            <v>0</v>
          </cell>
          <cell r="X365">
            <v>0</v>
          </cell>
          <cell r="Y365">
            <v>100</v>
          </cell>
          <cell r="Z365">
            <v>0</v>
          </cell>
          <cell r="AB365" t="str">
            <v>WTVV12015</v>
          </cell>
          <cell r="AC365">
            <v>0</v>
          </cell>
          <cell r="AF365">
            <v>0</v>
          </cell>
          <cell r="AG365">
            <v>0</v>
          </cell>
          <cell r="AH365">
            <v>100</v>
          </cell>
          <cell r="AI365">
            <v>0</v>
          </cell>
          <cell r="AK365" t="str">
            <v>WTVV12015</v>
          </cell>
          <cell r="AL365">
            <v>0</v>
          </cell>
          <cell r="AO365">
            <v>0</v>
          </cell>
          <cell r="AP365">
            <v>0</v>
          </cell>
          <cell r="AQ365">
            <v>100</v>
          </cell>
          <cell r="AR365">
            <v>0</v>
          </cell>
          <cell r="AT365" t="str">
            <v>WTVV12015</v>
          </cell>
          <cell r="AU365">
            <v>0</v>
          </cell>
          <cell r="AX365">
            <v>0</v>
          </cell>
          <cell r="AY365">
            <v>0</v>
          </cell>
          <cell r="AZ365">
            <v>100</v>
          </cell>
          <cell r="BA365">
            <v>0</v>
          </cell>
          <cell r="BC365" t="str">
            <v>WTVV12015</v>
          </cell>
          <cell r="BD365">
            <v>0</v>
          </cell>
          <cell r="BG365">
            <v>0</v>
          </cell>
          <cell r="BH365">
            <v>0</v>
          </cell>
          <cell r="BI365">
            <v>100</v>
          </cell>
          <cell r="BJ365">
            <v>0</v>
          </cell>
          <cell r="BL365" t="str">
            <v>WTVV12015</v>
          </cell>
          <cell r="BM365">
            <v>0</v>
          </cell>
          <cell r="BP365">
            <v>0</v>
          </cell>
          <cell r="BQ365">
            <v>0</v>
          </cell>
          <cell r="BR365">
            <v>100</v>
          </cell>
          <cell r="BS365">
            <v>0</v>
          </cell>
          <cell r="BU365" t="str">
            <v>WTVV12015</v>
          </cell>
          <cell r="BV365">
            <v>0</v>
          </cell>
          <cell r="BY365">
            <v>0</v>
          </cell>
          <cell r="BZ365">
            <v>0</v>
          </cell>
          <cell r="CA365">
            <v>100</v>
          </cell>
          <cell r="CB365">
            <v>0</v>
          </cell>
          <cell r="CD365" t="str">
            <v>WTVV12015</v>
          </cell>
          <cell r="CE365">
            <v>0</v>
          </cell>
          <cell r="CH365">
            <v>0</v>
          </cell>
          <cell r="CI365">
            <v>0</v>
          </cell>
          <cell r="CJ365">
            <v>100</v>
          </cell>
          <cell r="CK365">
            <v>0</v>
          </cell>
          <cell r="CM365" t="str">
            <v>WTVV12015</v>
          </cell>
          <cell r="CN365">
            <v>0</v>
          </cell>
          <cell r="CQ365">
            <v>0</v>
          </cell>
          <cell r="CR365">
            <v>0</v>
          </cell>
          <cell r="CS365">
            <v>100</v>
          </cell>
          <cell r="CT365">
            <v>0</v>
          </cell>
          <cell r="CV365" t="str">
            <v>WTVV12015</v>
          </cell>
          <cell r="CW365">
            <v>0</v>
          </cell>
          <cell r="CZ365">
            <v>0</v>
          </cell>
          <cell r="DA365">
            <v>0</v>
          </cell>
          <cell r="DB365">
            <v>100</v>
          </cell>
          <cell r="DC365">
            <v>0</v>
          </cell>
          <cell r="DE365" t="str">
            <v>WTVV12015</v>
          </cell>
          <cell r="DF365">
            <v>0</v>
          </cell>
          <cell r="DI365">
            <v>0</v>
          </cell>
          <cell r="DJ365">
            <v>0</v>
          </cell>
          <cell r="DK365">
            <v>100</v>
          </cell>
          <cell r="DL365">
            <v>6.63</v>
          </cell>
          <cell r="DN365" t="str">
            <v>WTVV12015</v>
          </cell>
          <cell r="DO365">
            <v>0</v>
          </cell>
          <cell r="DR365">
            <v>0</v>
          </cell>
          <cell r="DS365">
            <v>0</v>
          </cell>
          <cell r="DT365">
            <v>100</v>
          </cell>
          <cell r="DU365">
            <v>0</v>
          </cell>
          <cell r="DW365" t="str">
            <v>WTVV12015</v>
          </cell>
          <cell r="DX365">
            <v>0</v>
          </cell>
          <cell r="EA365">
            <v>0</v>
          </cell>
          <cell r="EB365">
            <v>0</v>
          </cell>
          <cell r="EC365">
            <v>100</v>
          </cell>
          <cell r="ED365">
            <v>0</v>
          </cell>
          <cell r="EF365" t="str">
            <v>WTVV12015</v>
          </cell>
          <cell r="EG365">
            <v>0</v>
          </cell>
          <cell r="EJ365">
            <v>0</v>
          </cell>
          <cell r="EK365">
            <v>0</v>
          </cell>
          <cell r="EL365">
            <v>100</v>
          </cell>
          <cell r="EM365">
            <v>0</v>
          </cell>
          <cell r="EO365" t="str">
            <v>WTVV12015</v>
          </cell>
          <cell r="EP365">
            <v>0</v>
          </cell>
          <cell r="ES365">
            <v>0</v>
          </cell>
          <cell r="ET365">
            <v>0</v>
          </cell>
          <cell r="EU365">
            <v>100</v>
          </cell>
          <cell r="EV365">
            <v>0</v>
          </cell>
          <cell r="EX365" t="str">
            <v>WTVV12015</v>
          </cell>
          <cell r="EY365">
            <v>0</v>
          </cell>
          <cell r="FB365">
            <v>0</v>
          </cell>
          <cell r="FC365">
            <v>0</v>
          </cell>
          <cell r="FD365">
            <v>100</v>
          </cell>
          <cell r="FE365">
            <v>0</v>
          </cell>
          <cell r="FG365" t="str">
            <v>WTVV12015</v>
          </cell>
          <cell r="FH365">
            <v>0</v>
          </cell>
          <cell r="FK365">
            <v>0</v>
          </cell>
          <cell r="FL365">
            <v>0</v>
          </cell>
          <cell r="FM365">
            <v>100</v>
          </cell>
          <cell r="FN365">
            <v>0</v>
          </cell>
          <cell r="FP365" t="str">
            <v>WTVV12015</v>
          </cell>
          <cell r="FQ365">
            <v>0</v>
          </cell>
          <cell r="FT365">
            <v>0</v>
          </cell>
          <cell r="FU365">
            <v>0</v>
          </cell>
          <cell r="FV365">
            <v>100</v>
          </cell>
          <cell r="FW365">
            <v>0</v>
          </cell>
          <cell r="FY365" t="str">
            <v>WTVV12015</v>
          </cell>
          <cell r="FZ365">
            <v>0</v>
          </cell>
          <cell r="GC365">
            <v>0</v>
          </cell>
          <cell r="GD365">
            <v>0</v>
          </cell>
          <cell r="GE365">
            <v>100</v>
          </cell>
          <cell r="GF365">
            <v>0</v>
          </cell>
          <cell r="GH365" t="str">
            <v>WTVV12015</v>
          </cell>
          <cell r="GI365">
            <v>0</v>
          </cell>
          <cell r="GL365">
            <v>0</v>
          </cell>
          <cell r="GM365">
            <v>0</v>
          </cell>
          <cell r="GN365">
            <v>100</v>
          </cell>
          <cell r="GO365">
            <v>0</v>
          </cell>
          <cell r="GQ365" t="str">
            <v>WTVV12015</v>
          </cell>
          <cell r="GR365">
            <v>0</v>
          </cell>
          <cell r="GU365">
            <v>0</v>
          </cell>
          <cell r="GV365">
            <v>0</v>
          </cell>
          <cell r="GW365">
            <v>100</v>
          </cell>
          <cell r="GX365">
            <v>0</v>
          </cell>
          <cell r="GZ365" t="str">
            <v>WTVV12015</v>
          </cell>
          <cell r="HA365">
            <v>0</v>
          </cell>
          <cell r="HD365">
            <v>0</v>
          </cell>
          <cell r="HE365">
            <v>0</v>
          </cell>
          <cell r="HF365">
            <v>100</v>
          </cell>
          <cell r="HG365">
            <v>0</v>
          </cell>
          <cell r="HI365" t="str">
            <v>WTVV12015</v>
          </cell>
          <cell r="HJ365">
            <v>0</v>
          </cell>
          <cell r="HM365">
            <v>0</v>
          </cell>
          <cell r="HN365">
            <v>0</v>
          </cell>
          <cell r="HO365">
            <v>100</v>
          </cell>
          <cell r="HP365">
            <v>0</v>
          </cell>
          <cell r="HR365" t="str">
            <v>WTVV12015</v>
          </cell>
          <cell r="HS365">
            <v>0</v>
          </cell>
          <cell r="HV365">
            <v>0</v>
          </cell>
          <cell r="HW365">
            <v>0</v>
          </cell>
          <cell r="HX365">
            <v>100</v>
          </cell>
          <cell r="HY365">
            <v>0</v>
          </cell>
          <cell r="IA365" t="str">
            <v>WTVV12015</v>
          </cell>
          <cell r="IB365">
            <v>0</v>
          </cell>
          <cell r="IE365">
            <v>0</v>
          </cell>
          <cell r="IF365">
            <v>0</v>
          </cell>
          <cell r="IG365">
            <v>100</v>
          </cell>
          <cell r="IH365">
            <v>0</v>
          </cell>
          <cell r="IJ365" t="str">
            <v>WTVV12015</v>
          </cell>
          <cell r="IK365">
            <v>0</v>
          </cell>
          <cell r="IN365">
            <v>0</v>
          </cell>
          <cell r="IO365">
            <v>0</v>
          </cell>
          <cell r="IP365">
            <v>100</v>
          </cell>
          <cell r="IQ365">
            <v>0</v>
          </cell>
        </row>
        <row r="366">
          <cell r="DL366">
            <v>0</v>
          </cell>
        </row>
        <row r="367">
          <cell r="DL367">
            <v>0</v>
          </cell>
        </row>
        <row r="368">
          <cell r="DL368">
            <v>0</v>
          </cell>
        </row>
        <row r="369">
          <cell r="DL369">
            <v>0</v>
          </cell>
        </row>
        <row r="370">
          <cell r="DL370">
            <v>0</v>
          </cell>
        </row>
        <row r="371">
          <cell r="DL371">
            <v>0</v>
          </cell>
        </row>
        <row r="372">
          <cell r="DL372">
            <v>0</v>
          </cell>
        </row>
        <row r="373">
          <cell r="DL373">
            <v>0</v>
          </cell>
        </row>
        <row r="374">
          <cell r="DL374">
            <v>0</v>
          </cell>
        </row>
        <row r="375">
          <cell r="DL375">
            <v>0</v>
          </cell>
        </row>
        <row r="376">
          <cell r="DL376">
            <v>0</v>
          </cell>
        </row>
        <row r="377">
          <cell r="DL377">
            <v>0</v>
          </cell>
        </row>
        <row r="378">
          <cell r="DL378">
            <v>0</v>
          </cell>
        </row>
        <row r="379">
          <cell r="DL379">
            <v>0</v>
          </cell>
        </row>
        <row r="380">
          <cell r="DL380">
            <v>0</v>
          </cell>
        </row>
        <row r="381">
          <cell r="DL381">
            <v>0</v>
          </cell>
        </row>
        <row r="382">
          <cell r="DL382">
            <v>8.4700000000000006</v>
          </cell>
        </row>
        <row r="383">
          <cell r="DL383">
            <v>0</v>
          </cell>
        </row>
        <row r="384">
          <cell r="DL384">
            <v>0</v>
          </cell>
        </row>
        <row r="385">
          <cell r="DL385">
            <v>0</v>
          </cell>
        </row>
        <row r="386">
          <cell r="DL386">
            <v>0</v>
          </cell>
        </row>
        <row r="387">
          <cell r="DL387">
            <v>0</v>
          </cell>
        </row>
        <row r="388">
          <cell r="DL388">
            <v>0</v>
          </cell>
        </row>
        <row r="389">
          <cell r="DL389">
            <v>22.62</v>
          </cell>
        </row>
        <row r="390">
          <cell r="DL390">
            <v>0</v>
          </cell>
        </row>
        <row r="391">
          <cell r="DL391">
            <v>2.4700000000000002</v>
          </cell>
        </row>
        <row r="392">
          <cell r="DL392">
            <v>0</v>
          </cell>
        </row>
        <row r="393">
          <cell r="DL393">
            <v>0</v>
          </cell>
        </row>
        <row r="394">
          <cell r="DL394">
            <v>0</v>
          </cell>
        </row>
        <row r="395">
          <cell r="DL395">
            <v>0</v>
          </cell>
        </row>
        <row r="396">
          <cell r="DL396">
            <v>0</v>
          </cell>
        </row>
        <row r="397">
          <cell r="DL397">
            <v>0</v>
          </cell>
        </row>
        <row r="398">
          <cell r="DL398">
            <v>0</v>
          </cell>
        </row>
        <row r="399">
          <cell r="DL399">
            <v>0</v>
          </cell>
        </row>
        <row r="400">
          <cell r="DL400">
            <v>0</v>
          </cell>
        </row>
        <row r="401">
          <cell r="DL401">
            <v>0</v>
          </cell>
        </row>
        <row r="402">
          <cell r="DL402">
            <v>0</v>
          </cell>
        </row>
        <row r="403">
          <cell r="DL403">
            <v>0</v>
          </cell>
        </row>
        <row r="404">
          <cell r="DL404">
            <v>0.43</v>
          </cell>
        </row>
        <row r="405">
          <cell r="DL405">
            <v>0</v>
          </cell>
        </row>
        <row r="406">
          <cell r="DL406">
            <v>0</v>
          </cell>
        </row>
        <row r="407">
          <cell r="DL407">
            <v>0</v>
          </cell>
        </row>
        <row r="408">
          <cell r="DL408">
            <v>0</v>
          </cell>
        </row>
        <row r="409">
          <cell r="DL409">
            <v>0</v>
          </cell>
        </row>
        <row r="410">
          <cell r="DL410">
            <v>0</v>
          </cell>
        </row>
        <row r="411">
          <cell r="DL411">
            <v>0</v>
          </cell>
        </row>
        <row r="412">
          <cell r="DL412">
            <v>0</v>
          </cell>
        </row>
        <row r="413">
          <cell r="DL413">
            <v>0</v>
          </cell>
        </row>
        <row r="414">
          <cell r="DL414">
            <v>0</v>
          </cell>
        </row>
        <row r="415">
          <cell r="DL415">
            <v>0</v>
          </cell>
        </row>
        <row r="416">
          <cell r="DL416">
            <v>0</v>
          </cell>
        </row>
        <row r="417">
          <cell r="DL417">
            <v>0</v>
          </cell>
        </row>
        <row r="418">
          <cell r="DL418">
            <v>0</v>
          </cell>
        </row>
        <row r="419">
          <cell r="DL419">
            <v>0</v>
          </cell>
        </row>
        <row r="420">
          <cell r="DL420">
            <v>0</v>
          </cell>
        </row>
        <row r="421">
          <cell r="DL421">
            <v>1.25</v>
          </cell>
        </row>
        <row r="422">
          <cell r="DL422">
            <v>0.35</v>
          </cell>
        </row>
        <row r="423">
          <cell r="DL423">
            <v>0.83</v>
          </cell>
        </row>
        <row r="424">
          <cell r="DL424">
            <v>0</v>
          </cell>
        </row>
        <row r="425">
          <cell r="DL425">
            <v>0</v>
          </cell>
        </row>
        <row r="426">
          <cell r="DL426">
            <v>0</v>
          </cell>
        </row>
        <row r="427">
          <cell r="DL427">
            <v>8.58</v>
          </cell>
        </row>
        <row r="428">
          <cell r="DL428">
            <v>1.27</v>
          </cell>
        </row>
        <row r="429">
          <cell r="DL429">
            <v>6.02</v>
          </cell>
        </row>
        <row r="430">
          <cell r="DL430">
            <v>0</v>
          </cell>
        </row>
        <row r="431">
          <cell r="DL431">
            <v>0</v>
          </cell>
        </row>
        <row r="432">
          <cell r="DL432">
            <v>0</v>
          </cell>
        </row>
        <row r="433">
          <cell r="DL433">
            <v>0</v>
          </cell>
        </row>
        <row r="434">
          <cell r="DL434">
            <v>0</v>
          </cell>
        </row>
        <row r="435">
          <cell r="DL435">
            <v>3.87</v>
          </cell>
        </row>
        <row r="436">
          <cell r="DL436">
            <v>0</v>
          </cell>
        </row>
        <row r="437">
          <cell r="DL437">
            <v>0</v>
          </cell>
        </row>
        <row r="438">
          <cell r="DL438">
            <v>0</v>
          </cell>
        </row>
        <row r="439">
          <cell r="DL439">
            <v>0</v>
          </cell>
        </row>
        <row r="440">
          <cell r="DL440">
            <v>0</v>
          </cell>
        </row>
        <row r="441">
          <cell r="DL441">
            <v>0</v>
          </cell>
        </row>
        <row r="442">
          <cell r="DL442">
            <v>0</v>
          </cell>
        </row>
        <row r="443">
          <cell r="DL443">
            <v>0</v>
          </cell>
        </row>
        <row r="444">
          <cell r="DL444">
            <v>0</v>
          </cell>
        </row>
        <row r="445">
          <cell r="DL445">
            <v>0</v>
          </cell>
        </row>
        <row r="446">
          <cell r="DL446">
            <v>0</v>
          </cell>
        </row>
        <row r="447">
          <cell r="DL447">
            <v>0.98</v>
          </cell>
        </row>
        <row r="448">
          <cell r="DL448">
            <v>0</v>
          </cell>
        </row>
        <row r="449">
          <cell r="DL449">
            <v>0</v>
          </cell>
        </row>
        <row r="450">
          <cell r="DL450">
            <v>15.57</v>
          </cell>
        </row>
        <row r="451">
          <cell r="DL451">
            <v>0</v>
          </cell>
        </row>
        <row r="452">
          <cell r="DL452">
            <v>0</v>
          </cell>
        </row>
        <row r="453">
          <cell r="DL453">
            <v>0</v>
          </cell>
        </row>
        <row r="454">
          <cell r="DL454">
            <v>0</v>
          </cell>
        </row>
        <row r="455">
          <cell r="DL455">
            <v>0</v>
          </cell>
        </row>
        <row r="456">
          <cell r="DL456">
            <v>0</v>
          </cell>
        </row>
        <row r="457">
          <cell r="DL457">
            <v>0</v>
          </cell>
        </row>
        <row r="458">
          <cell r="DL458">
            <v>0</v>
          </cell>
        </row>
        <row r="459">
          <cell r="DL459">
            <v>0</v>
          </cell>
        </row>
        <row r="460">
          <cell r="DL460">
            <v>0</v>
          </cell>
        </row>
        <row r="461">
          <cell r="DL461">
            <v>5.18</v>
          </cell>
        </row>
        <row r="462">
          <cell r="DL462">
            <v>0.6</v>
          </cell>
        </row>
        <row r="463">
          <cell r="DL463">
            <v>0</v>
          </cell>
        </row>
        <row r="464">
          <cell r="DL464">
            <v>13.72</v>
          </cell>
        </row>
        <row r="465">
          <cell r="DL465">
            <v>0</v>
          </cell>
        </row>
        <row r="466">
          <cell r="DL466">
            <v>0</v>
          </cell>
        </row>
        <row r="467">
          <cell r="DL467">
            <v>0</v>
          </cell>
        </row>
        <row r="468">
          <cell r="DL468">
            <v>0</v>
          </cell>
        </row>
        <row r="469">
          <cell r="DL469">
            <v>0</v>
          </cell>
        </row>
        <row r="470">
          <cell r="DL470">
            <v>6.28</v>
          </cell>
        </row>
        <row r="471">
          <cell r="DL471">
            <v>0</v>
          </cell>
        </row>
        <row r="472">
          <cell r="DL472">
            <v>0</v>
          </cell>
        </row>
        <row r="473">
          <cell r="DL473">
            <v>0</v>
          </cell>
        </row>
        <row r="474">
          <cell r="DL474">
            <v>0</v>
          </cell>
        </row>
        <row r="475">
          <cell r="DL475">
            <v>0</v>
          </cell>
        </row>
        <row r="476">
          <cell r="DL476">
            <v>0</v>
          </cell>
        </row>
        <row r="477">
          <cell r="DL477">
            <v>0</v>
          </cell>
        </row>
        <row r="478">
          <cell r="DL478">
            <v>0</v>
          </cell>
        </row>
        <row r="479">
          <cell r="DL479">
            <v>0</v>
          </cell>
        </row>
        <row r="480">
          <cell r="DL480">
            <v>0</v>
          </cell>
        </row>
        <row r="481">
          <cell r="DL481">
            <v>0</v>
          </cell>
        </row>
        <row r="482">
          <cell r="DL482">
            <v>0</v>
          </cell>
        </row>
        <row r="483">
          <cell r="DL483">
            <v>0</v>
          </cell>
        </row>
        <row r="484">
          <cell r="DL484">
            <v>0</v>
          </cell>
        </row>
        <row r="485">
          <cell r="DL485">
            <v>0</v>
          </cell>
        </row>
        <row r="486">
          <cell r="DL486">
            <v>0</v>
          </cell>
        </row>
        <row r="487">
          <cell r="DL487">
            <v>0</v>
          </cell>
        </row>
        <row r="488">
          <cell r="DL488">
            <v>0</v>
          </cell>
        </row>
        <row r="489">
          <cell r="DL489">
            <v>0</v>
          </cell>
        </row>
        <row r="490">
          <cell r="DL490">
            <v>0</v>
          </cell>
        </row>
        <row r="491">
          <cell r="DL491">
            <v>0</v>
          </cell>
        </row>
        <row r="492">
          <cell r="DL492">
            <v>0</v>
          </cell>
        </row>
        <row r="493">
          <cell r="DL493">
            <v>0</v>
          </cell>
        </row>
        <row r="494">
          <cell r="DL494">
            <v>0</v>
          </cell>
        </row>
        <row r="495">
          <cell r="DL495">
            <v>2.2200000000000002</v>
          </cell>
        </row>
        <row r="496">
          <cell r="DL496">
            <v>0</v>
          </cell>
        </row>
        <row r="497">
          <cell r="DL497">
            <v>0</v>
          </cell>
        </row>
        <row r="498">
          <cell r="DL498">
            <v>0</v>
          </cell>
        </row>
        <row r="499">
          <cell r="DL499">
            <v>0</v>
          </cell>
        </row>
        <row r="500">
          <cell r="DL500">
            <v>0</v>
          </cell>
        </row>
        <row r="501">
          <cell r="DL501">
            <v>0</v>
          </cell>
        </row>
        <row r="502">
          <cell r="DL502">
            <v>0</v>
          </cell>
        </row>
        <row r="503">
          <cell r="DL503">
            <v>0</v>
          </cell>
        </row>
        <row r="504">
          <cell r="DL504">
            <v>0</v>
          </cell>
        </row>
        <row r="505">
          <cell r="DL505">
            <v>0</v>
          </cell>
        </row>
        <row r="506">
          <cell r="DL506">
            <v>0</v>
          </cell>
        </row>
        <row r="507">
          <cell r="DL507">
            <v>0</v>
          </cell>
        </row>
        <row r="508">
          <cell r="DL508">
            <v>0</v>
          </cell>
        </row>
        <row r="509">
          <cell r="DL509">
            <v>0</v>
          </cell>
        </row>
        <row r="510">
          <cell r="DL510">
            <v>0</v>
          </cell>
        </row>
        <row r="511">
          <cell r="DL511">
            <v>0</v>
          </cell>
        </row>
        <row r="512">
          <cell r="DL512">
            <v>0</v>
          </cell>
        </row>
        <row r="513">
          <cell r="DL513">
            <v>0</v>
          </cell>
        </row>
        <row r="514">
          <cell r="DL514">
            <v>0</v>
          </cell>
        </row>
        <row r="515">
          <cell r="DL515">
            <v>0</v>
          </cell>
        </row>
        <row r="516">
          <cell r="DL516">
            <v>0</v>
          </cell>
        </row>
        <row r="517">
          <cell r="DL517">
            <v>0</v>
          </cell>
        </row>
        <row r="518">
          <cell r="DL518">
            <v>0</v>
          </cell>
        </row>
        <row r="519">
          <cell r="DL519">
            <v>0</v>
          </cell>
        </row>
        <row r="520">
          <cell r="DL520">
            <v>0</v>
          </cell>
        </row>
        <row r="521">
          <cell r="DL521">
            <v>0</v>
          </cell>
        </row>
        <row r="522">
          <cell r="DL522">
            <v>1.75</v>
          </cell>
        </row>
        <row r="523">
          <cell r="DL523">
            <v>0</v>
          </cell>
        </row>
        <row r="524">
          <cell r="DL524">
            <v>0</v>
          </cell>
        </row>
        <row r="525">
          <cell r="DL525">
            <v>1.27</v>
          </cell>
        </row>
        <row r="526">
          <cell r="DL526">
            <v>0.5</v>
          </cell>
        </row>
        <row r="527">
          <cell r="DL527">
            <v>3.83</v>
          </cell>
        </row>
        <row r="528">
          <cell r="DL528">
            <v>22.58</v>
          </cell>
        </row>
        <row r="529">
          <cell r="DL529">
            <v>0</v>
          </cell>
        </row>
        <row r="530">
          <cell r="DL530">
            <v>4.33</v>
          </cell>
        </row>
        <row r="531">
          <cell r="DL531">
            <v>0</v>
          </cell>
        </row>
        <row r="532">
          <cell r="DL532">
            <v>0</v>
          </cell>
        </row>
        <row r="533">
          <cell r="DL533">
            <v>0</v>
          </cell>
        </row>
        <row r="534">
          <cell r="DL534">
            <v>0.5</v>
          </cell>
        </row>
        <row r="535">
          <cell r="DL535">
            <v>0.71</v>
          </cell>
        </row>
        <row r="536">
          <cell r="DL536">
            <v>5.57</v>
          </cell>
        </row>
        <row r="537">
          <cell r="DL537">
            <v>0</v>
          </cell>
        </row>
        <row r="538">
          <cell r="DL538">
            <v>0</v>
          </cell>
        </row>
        <row r="539">
          <cell r="DL539">
            <v>1.03</v>
          </cell>
        </row>
        <row r="540">
          <cell r="DL540">
            <v>0</v>
          </cell>
        </row>
        <row r="541">
          <cell r="DL541">
            <v>24</v>
          </cell>
        </row>
        <row r="542">
          <cell r="DL542">
            <v>0</v>
          </cell>
        </row>
        <row r="543">
          <cell r="DL543">
            <v>0</v>
          </cell>
        </row>
        <row r="544">
          <cell r="DL544">
            <v>0</v>
          </cell>
        </row>
        <row r="545">
          <cell r="DL545">
            <v>0</v>
          </cell>
        </row>
        <row r="546">
          <cell r="DL546">
            <v>0</v>
          </cell>
        </row>
        <row r="547">
          <cell r="DL547">
            <v>0</v>
          </cell>
        </row>
        <row r="548">
          <cell r="DL548">
            <v>0</v>
          </cell>
        </row>
        <row r="549">
          <cell r="DL549">
            <v>0</v>
          </cell>
        </row>
        <row r="550">
          <cell r="DL550">
            <v>0</v>
          </cell>
        </row>
        <row r="551">
          <cell r="DL551">
            <v>0</v>
          </cell>
        </row>
        <row r="552">
          <cell r="DL552">
            <v>0</v>
          </cell>
        </row>
        <row r="553">
          <cell r="DL553">
            <v>0</v>
          </cell>
        </row>
        <row r="554">
          <cell r="DL554">
            <v>0</v>
          </cell>
        </row>
        <row r="555">
          <cell r="DL555">
            <v>0</v>
          </cell>
        </row>
        <row r="556">
          <cell r="DL556">
            <v>0</v>
          </cell>
        </row>
        <row r="557">
          <cell r="DL557">
            <v>0</v>
          </cell>
        </row>
        <row r="558">
          <cell r="DL558">
            <v>0</v>
          </cell>
        </row>
        <row r="559">
          <cell r="DL559">
            <v>0</v>
          </cell>
        </row>
        <row r="560">
          <cell r="DL560">
            <v>0</v>
          </cell>
        </row>
        <row r="561">
          <cell r="DL561">
            <v>0</v>
          </cell>
        </row>
        <row r="562">
          <cell r="DL562">
            <v>0</v>
          </cell>
        </row>
        <row r="563">
          <cell r="DL563">
            <v>0</v>
          </cell>
        </row>
        <row r="564">
          <cell r="DL564">
            <v>0</v>
          </cell>
        </row>
        <row r="565">
          <cell r="DL565">
            <v>0</v>
          </cell>
        </row>
        <row r="566">
          <cell r="DL566">
            <v>0</v>
          </cell>
        </row>
        <row r="567">
          <cell r="DL567">
            <v>0</v>
          </cell>
        </row>
        <row r="568">
          <cell r="DL568">
            <v>0</v>
          </cell>
        </row>
        <row r="569">
          <cell r="DL569">
            <v>0</v>
          </cell>
        </row>
        <row r="570">
          <cell r="DL570">
            <v>0</v>
          </cell>
        </row>
        <row r="571">
          <cell r="DL571">
            <v>0</v>
          </cell>
        </row>
        <row r="572">
          <cell r="DL572">
            <v>0</v>
          </cell>
        </row>
        <row r="573">
          <cell r="DL573">
            <v>0</v>
          </cell>
        </row>
        <row r="574">
          <cell r="DL574">
            <v>0</v>
          </cell>
        </row>
        <row r="575">
          <cell r="DL575">
            <v>0</v>
          </cell>
        </row>
        <row r="576">
          <cell r="DL576">
            <v>0</v>
          </cell>
        </row>
        <row r="577">
          <cell r="DL577">
            <v>0</v>
          </cell>
        </row>
        <row r="578">
          <cell r="DL578">
            <v>0</v>
          </cell>
        </row>
        <row r="579">
          <cell r="DL579">
            <v>0</v>
          </cell>
        </row>
        <row r="580">
          <cell r="DL580">
            <v>0</v>
          </cell>
        </row>
        <row r="581">
          <cell r="DL581">
            <v>0</v>
          </cell>
        </row>
        <row r="582">
          <cell r="DL582">
            <v>0</v>
          </cell>
        </row>
        <row r="583">
          <cell r="DL583">
            <v>0</v>
          </cell>
        </row>
        <row r="584">
          <cell r="DL584">
            <v>0</v>
          </cell>
        </row>
        <row r="585">
          <cell r="DL585">
            <v>0</v>
          </cell>
        </row>
        <row r="586">
          <cell r="DL586">
            <v>0</v>
          </cell>
        </row>
        <row r="587">
          <cell r="DL587">
            <v>0</v>
          </cell>
        </row>
        <row r="588">
          <cell r="DL588">
            <v>0</v>
          </cell>
        </row>
        <row r="589">
          <cell r="DL589">
            <v>0</v>
          </cell>
        </row>
        <row r="590">
          <cell r="DL590">
            <v>0</v>
          </cell>
        </row>
        <row r="591">
          <cell r="DL591">
            <v>0</v>
          </cell>
        </row>
        <row r="592">
          <cell r="DL592">
            <v>0</v>
          </cell>
        </row>
        <row r="593">
          <cell r="DL593">
            <v>0</v>
          </cell>
        </row>
        <row r="594">
          <cell r="DL594">
            <v>0</v>
          </cell>
        </row>
        <row r="595">
          <cell r="DL595">
            <v>0</v>
          </cell>
        </row>
        <row r="596">
          <cell r="DL596">
            <v>0</v>
          </cell>
        </row>
        <row r="597">
          <cell r="DL597">
            <v>0</v>
          </cell>
        </row>
        <row r="598">
          <cell r="DL598">
            <v>0</v>
          </cell>
        </row>
        <row r="599">
          <cell r="DL599">
            <v>0</v>
          </cell>
        </row>
        <row r="600">
          <cell r="DL600">
            <v>0</v>
          </cell>
        </row>
        <row r="601">
          <cell r="DL601">
            <v>0</v>
          </cell>
        </row>
        <row r="602">
          <cell r="DL602">
            <v>0</v>
          </cell>
        </row>
        <row r="603">
          <cell r="DL603">
            <v>0</v>
          </cell>
        </row>
        <row r="604">
          <cell r="DL604">
            <v>0</v>
          </cell>
        </row>
        <row r="605">
          <cell r="DL605">
            <v>0</v>
          </cell>
        </row>
        <row r="606">
          <cell r="DL606">
            <v>9.1199999999999992</v>
          </cell>
        </row>
        <row r="607">
          <cell r="DL607">
            <v>0</v>
          </cell>
        </row>
        <row r="608">
          <cell r="DL608">
            <v>0</v>
          </cell>
        </row>
        <row r="609">
          <cell r="DL609">
            <v>0</v>
          </cell>
        </row>
        <row r="610">
          <cell r="DL610">
            <v>0</v>
          </cell>
        </row>
        <row r="611">
          <cell r="DL611">
            <v>0</v>
          </cell>
        </row>
        <row r="612">
          <cell r="DL612">
            <v>0</v>
          </cell>
        </row>
        <row r="613">
          <cell r="DL613">
            <v>0</v>
          </cell>
        </row>
        <row r="614">
          <cell r="DL614">
            <v>0</v>
          </cell>
        </row>
        <row r="615">
          <cell r="DL615">
            <v>0</v>
          </cell>
        </row>
        <row r="616">
          <cell r="DL616">
            <v>0</v>
          </cell>
        </row>
        <row r="617">
          <cell r="DL617">
            <v>0</v>
          </cell>
        </row>
        <row r="618">
          <cell r="DL618">
            <v>0</v>
          </cell>
        </row>
        <row r="619">
          <cell r="DL619">
            <v>0</v>
          </cell>
        </row>
        <row r="620">
          <cell r="DL620">
            <v>0</v>
          </cell>
        </row>
      </sheetData>
      <sheetData sheetId="1"/>
      <sheetData sheetId="2"/>
      <sheetData sheetId="3">
        <row r="2">
          <cell r="A2" t="str">
            <v>Equipment</v>
          </cell>
        </row>
      </sheetData>
      <sheetData sheetId="4">
        <row r="2">
          <cell r="A2" t="str">
            <v>Equipment</v>
          </cell>
        </row>
      </sheetData>
      <sheetData sheetId="5">
        <row r="2">
          <cell r="A2" t="str">
            <v>Equipment</v>
          </cell>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cell r="Z2">
            <v>25</v>
          </cell>
          <cell r="AA2">
            <v>26</v>
          </cell>
          <cell r="AB2">
            <v>27</v>
          </cell>
          <cell r="AC2">
            <v>28</v>
          </cell>
          <cell r="AD2">
            <v>29</v>
          </cell>
          <cell r="AE2">
            <v>30</v>
          </cell>
          <cell r="AF2">
            <v>31</v>
          </cell>
        </row>
        <row r="3">
          <cell r="A3" t="str">
            <v>EXKM21001</v>
          </cell>
          <cell r="B3">
            <v>88.13</v>
          </cell>
          <cell r="C3">
            <v>80.63</v>
          </cell>
          <cell r="D3">
            <v>94.65</v>
          </cell>
          <cell r="E3">
            <v>97.78</v>
          </cell>
          <cell r="F3">
            <v>95</v>
          </cell>
          <cell r="G3">
            <v>95.07</v>
          </cell>
          <cell r="H3">
            <v>100</v>
          </cell>
          <cell r="I3">
            <v>100</v>
          </cell>
          <cell r="J3">
            <v>94.79</v>
          </cell>
          <cell r="K3">
            <v>100</v>
          </cell>
          <cell r="L3">
            <v>100</v>
          </cell>
          <cell r="M3">
            <v>100</v>
          </cell>
          <cell r="N3">
            <v>100</v>
          </cell>
          <cell r="O3">
            <v>4.17</v>
          </cell>
          <cell r="P3">
            <v>0</v>
          </cell>
          <cell r="Q3">
            <v>10.83</v>
          </cell>
          <cell r="R3">
            <v>53.68</v>
          </cell>
          <cell r="S3">
            <v>97.01</v>
          </cell>
          <cell r="T3">
            <v>85.97</v>
          </cell>
          <cell r="U3">
            <v>97.29</v>
          </cell>
          <cell r="V3">
            <v>93.54</v>
          </cell>
          <cell r="W3">
            <v>100</v>
          </cell>
          <cell r="X3">
            <v>82.08</v>
          </cell>
          <cell r="Y3">
            <v>91.95</v>
          </cell>
          <cell r="Z3">
            <v>98.54</v>
          </cell>
          <cell r="AA3">
            <v>91.53</v>
          </cell>
          <cell r="AB3">
            <v>100</v>
          </cell>
          <cell r="AC3">
            <v>100</v>
          </cell>
          <cell r="AD3" t="str">
            <v/>
          </cell>
          <cell r="AE3" t="str">
            <v/>
          </cell>
          <cell r="AF3" t="str">
            <v/>
          </cell>
        </row>
        <row r="4">
          <cell r="A4" t="str">
            <v>EXKM21011</v>
          </cell>
          <cell r="B4">
            <v>98.75</v>
          </cell>
          <cell r="C4">
            <v>69.86</v>
          </cell>
          <cell r="D4">
            <v>98.05</v>
          </cell>
          <cell r="E4">
            <v>93.54</v>
          </cell>
          <cell r="F4">
            <v>95.69</v>
          </cell>
          <cell r="G4">
            <v>100</v>
          </cell>
          <cell r="H4">
            <v>97.71</v>
          </cell>
          <cell r="I4">
            <v>88.61</v>
          </cell>
          <cell r="J4">
            <v>87.15</v>
          </cell>
          <cell r="K4">
            <v>100</v>
          </cell>
          <cell r="L4">
            <v>92.15</v>
          </cell>
          <cell r="M4">
            <v>100</v>
          </cell>
          <cell r="N4">
            <v>96.32</v>
          </cell>
          <cell r="O4">
            <v>97.64</v>
          </cell>
          <cell r="P4">
            <v>96.88</v>
          </cell>
          <cell r="Q4">
            <v>80.14</v>
          </cell>
          <cell r="R4">
            <v>95.49</v>
          </cell>
          <cell r="S4">
            <v>77.08</v>
          </cell>
          <cell r="T4">
            <v>90.28</v>
          </cell>
          <cell r="U4">
            <v>97.43</v>
          </cell>
          <cell r="V4">
            <v>65.63</v>
          </cell>
          <cell r="W4">
            <v>0</v>
          </cell>
          <cell r="X4">
            <v>33.89</v>
          </cell>
          <cell r="Y4">
            <v>86.53</v>
          </cell>
          <cell r="Z4">
            <v>93.26</v>
          </cell>
          <cell r="AA4">
            <v>92.01</v>
          </cell>
          <cell r="AB4">
            <v>61.11</v>
          </cell>
          <cell r="AC4">
            <v>95.7</v>
          </cell>
          <cell r="AD4" t="str">
            <v/>
          </cell>
          <cell r="AE4" t="str">
            <v/>
          </cell>
          <cell r="AF4" t="str">
            <v/>
          </cell>
        </row>
        <row r="5">
          <cell r="A5" t="str">
            <v>EXKM21015</v>
          </cell>
          <cell r="B5">
            <v>96.32</v>
          </cell>
          <cell r="C5">
            <v>100</v>
          </cell>
          <cell r="D5">
            <v>100</v>
          </cell>
          <cell r="E5">
            <v>100</v>
          </cell>
          <cell r="F5">
            <v>100</v>
          </cell>
          <cell r="G5">
            <v>100</v>
          </cell>
          <cell r="H5">
            <v>100</v>
          </cell>
          <cell r="I5">
            <v>95.55</v>
          </cell>
          <cell r="J5">
            <v>100</v>
          </cell>
          <cell r="K5">
            <v>100</v>
          </cell>
          <cell r="L5">
            <v>99.03</v>
          </cell>
          <cell r="M5">
            <v>82.36</v>
          </cell>
          <cell r="N5">
            <v>97.29</v>
          </cell>
          <cell r="O5">
            <v>94.72</v>
          </cell>
          <cell r="P5">
            <v>96.39</v>
          </cell>
          <cell r="Q5">
            <v>89.79</v>
          </cell>
          <cell r="R5">
            <v>100</v>
          </cell>
          <cell r="S5">
            <v>100</v>
          </cell>
          <cell r="T5">
            <v>74.58</v>
          </cell>
          <cell r="U5">
            <v>47.93</v>
          </cell>
          <cell r="V5">
            <v>28.95</v>
          </cell>
          <cell r="W5">
            <v>100</v>
          </cell>
          <cell r="X5">
            <v>100</v>
          </cell>
          <cell r="Y5">
            <v>81.459999999999994</v>
          </cell>
          <cell r="Z5">
            <v>98.68</v>
          </cell>
          <cell r="AA5">
            <v>88.82</v>
          </cell>
          <cell r="AB5">
            <v>97.85</v>
          </cell>
          <cell r="AC5">
            <v>38.89</v>
          </cell>
          <cell r="AD5" t="str">
            <v/>
          </cell>
          <cell r="AE5" t="str">
            <v/>
          </cell>
          <cell r="AF5" t="str">
            <v/>
          </cell>
        </row>
        <row r="6">
          <cell r="A6" t="str">
            <v>EXKM21017</v>
          </cell>
          <cell r="B6">
            <v>87.64</v>
          </cell>
          <cell r="C6">
            <v>85</v>
          </cell>
          <cell r="D6">
            <v>90.9</v>
          </cell>
          <cell r="E6">
            <v>98.13</v>
          </cell>
          <cell r="F6">
            <v>100</v>
          </cell>
          <cell r="G6">
            <v>100</v>
          </cell>
          <cell r="H6">
            <v>100</v>
          </cell>
          <cell r="I6">
            <v>100</v>
          </cell>
          <cell r="J6">
            <v>100</v>
          </cell>
          <cell r="K6">
            <v>100</v>
          </cell>
          <cell r="L6">
            <v>99.1</v>
          </cell>
          <cell r="M6">
            <v>100</v>
          </cell>
          <cell r="N6">
            <v>100</v>
          </cell>
          <cell r="O6">
            <v>100</v>
          </cell>
          <cell r="P6">
            <v>91.25</v>
          </cell>
          <cell r="Q6">
            <v>97.99</v>
          </cell>
          <cell r="R6">
            <v>99.1</v>
          </cell>
          <cell r="S6">
            <v>77.22</v>
          </cell>
          <cell r="T6">
            <v>100</v>
          </cell>
          <cell r="U6">
            <v>100</v>
          </cell>
          <cell r="V6">
            <v>100</v>
          </cell>
          <cell r="W6">
            <v>100</v>
          </cell>
          <cell r="X6">
            <v>96.81</v>
          </cell>
          <cell r="Y6">
            <v>73.47</v>
          </cell>
          <cell r="Z6">
            <v>99.1</v>
          </cell>
          <cell r="AA6">
            <v>69.099999999999994</v>
          </cell>
          <cell r="AB6">
            <v>100</v>
          </cell>
          <cell r="AC6">
            <v>100</v>
          </cell>
          <cell r="AD6" t="str">
            <v/>
          </cell>
          <cell r="AE6" t="str">
            <v/>
          </cell>
          <cell r="AF6" t="str">
            <v/>
          </cell>
        </row>
        <row r="7">
          <cell r="A7" t="str">
            <v>EXKM21019</v>
          </cell>
          <cell r="B7">
            <v>100</v>
          </cell>
          <cell r="C7">
            <v>83.47</v>
          </cell>
          <cell r="D7">
            <v>73.959999999999994</v>
          </cell>
          <cell r="E7">
            <v>100</v>
          </cell>
          <cell r="F7">
            <v>100</v>
          </cell>
          <cell r="G7">
            <v>98.61</v>
          </cell>
          <cell r="H7">
            <v>100</v>
          </cell>
          <cell r="I7">
            <v>99.1</v>
          </cell>
          <cell r="J7">
            <v>91.04</v>
          </cell>
          <cell r="K7">
            <v>100</v>
          </cell>
          <cell r="L7">
            <v>86.95</v>
          </cell>
          <cell r="M7">
            <v>81.94</v>
          </cell>
          <cell r="N7">
            <v>48.61</v>
          </cell>
          <cell r="O7">
            <v>99.03</v>
          </cell>
          <cell r="P7">
            <v>64.239999999999995</v>
          </cell>
          <cell r="Q7">
            <v>100</v>
          </cell>
          <cell r="R7">
            <v>99.1</v>
          </cell>
          <cell r="S7">
            <v>100</v>
          </cell>
          <cell r="T7">
            <v>86.6</v>
          </cell>
          <cell r="U7">
            <v>72.430000000000007</v>
          </cell>
          <cell r="V7">
            <v>92.08</v>
          </cell>
          <cell r="W7">
            <v>87.85</v>
          </cell>
          <cell r="X7">
            <v>98.26</v>
          </cell>
          <cell r="Y7">
            <v>35.770000000000003</v>
          </cell>
          <cell r="Z7">
            <v>96.39</v>
          </cell>
          <cell r="AA7">
            <v>96.39</v>
          </cell>
          <cell r="AB7">
            <v>91.04</v>
          </cell>
          <cell r="AC7">
            <v>91.25</v>
          </cell>
          <cell r="AD7" t="str">
            <v/>
          </cell>
          <cell r="AE7" t="str">
            <v/>
          </cell>
          <cell r="AF7" t="str">
            <v/>
          </cell>
        </row>
        <row r="8">
          <cell r="A8" t="str">
            <v>EXKM21020</v>
          </cell>
          <cell r="B8">
            <v>83.68</v>
          </cell>
          <cell r="C8">
            <v>87.78</v>
          </cell>
          <cell r="D8">
            <v>100</v>
          </cell>
          <cell r="E8">
            <v>97.78</v>
          </cell>
          <cell r="F8">
            <v>100</v>
          </cell>
          <cell r="G8">
            <v>39.24</v>
          </cell>
          <cell r="H8">
            <v>56.32</v>
          </cell>
          <cell r="I8">
            <v>100</v>
          </cell>
          <cell r="J8">
            <v>100</v>
          </cell>
          <cell r="K8">
            <v>4.17</v>
          </cell>
          <cell r="L8">
            <v>0</v>
          </cell>
          <cell r="M8">
            <v>18.05</v>
          </cell>
          <cell r="N8">
            <v>98.2</v>
          </cell>
          <cell r="O8">
            <v>100</v>
          </cell>
          <cell r="P8">
            <v>100</v>
          </cell>
          <cell r="Q8">
            <v>100</v>
          </cell>
          <cell r="R8">
            <v>98.82</v>
          </cell>
          <cell r="S8">
            <v>100</v>
          </cell>
          <cell r="T8">
            <v>100</v>
          </cell>
          <cell r="U8">
            <v>100</v>
          </cell>
          <cell r="V8">
            <v>78.819999999999993</v>
          </cell>
          <cell r="W8">
            <v>97.71</v>
          </cell>
          <cell r="X8">
            <v>97.85</v>
          </cell>
          <cell r="Y8">
            <v>100</v>
          </cell>
          <cell r="Z8">
            <v>83.47</v>
          </cell>
          <cell r="AA8">
            <v>100</v>
          </cell>
          <cell r="AB8">
            <v>92.43</v>
          </cell>
          <cell r="AC8">
            <v>100</v>
          </cell>
          <cell r="AD8" t="str">
            <v/>
          </cell>
          <cell r="AE8" t="str">
            <v/>
          </cell>
          <cell r="AF8" t="str">
            <v/>
          </cell>
        </row>
        <row r="9">
          <cell r="A9" t="str">
            <v>EXKM21037</v>
          </cell>
          <cell r="B9">
            <v>100</v>
          </cell>
          <cell r="C9">
            <v>60.07</v>
          </cell>
          <cell r="D9">
            <v>100</v>
          </cell>
          <cell r="E9">
            <v>100</v>
          </cell>
          <cell r="F9">
            <v>94.3</v>
          </cell>
          <cell r="G9">
            <v>60</v>
          </cell>
          <cell r="H9">
            <v>100</v>
          </cell>
          <cell r="I9">
            <v>100</v>
          </cell>
          <cell r="J9">
            <v>100</v>
          </cell>
          <cell r="K9">
            <v>99.38</v>
          </cell>
          <cell r="L9">
            <v>100</v>
          </cell>
          <cell r="M9">
            <v>100</v>
          </cell>
          <cell r="N9">
            <v>100</v>
          </cell>
          <cell r="O9">
            <v>100</v>
          </cell>
          <cell r="P9">
            <v>100</v>
          </cell>
          <cell r="Q9">
            <v>100</v>
          </cell>
          <cell r="R9">
            <v>100</v>
          </cell>
          <cell r="S9">
            <v>100</v>
          </cell>
          <cell r="T9">
            <v>100</v>
          </cell>
          <cell r="U9">
            <v>100</v>
          </cell>
          <cell r="V9">
            <v>89.86</v>
          </cell>
          <cell r="W9">
            <v>100</v>
          </cell>
          <cell r="X9">
            <v>100</v>
          </cell>
          <cell r="Y9">
            <v>91.74</v>
          </cell>
          <cell r="Z9">
            <v>100</v>
          </cell>
          <cell r="AA9">
            <v>100</v>
          </cell>
          <cell r="AB9">
            <v>96.46</v>
          </cell>
          <cell r="AC9">
            <v>100</v>
          </cell>
          <cell r="AD9" t="str">
            <v/>
          </cell>
          <cell r="AE9" t="str">
            <v/>
          </cell>
          <cell r="AF9" t="str">
            <v/>
          </cell>
        </row>
        <row r="10">
          <cell r="A10" t="str">
            <v>EXKM21045</v>
          </cell>
          <cell r="B10">
            <v>100</v>
          </cell>
          <cell r="C10">
            <v>100</v>
          </cell>
          <cell r="D10">
            <v>100</v>
          </cell>
          <cell r="E10">
            <v>100</v>
          </cell>
          <cell r="F10">
            <v>86.6</v>
          </cell>
          <cell r="G10">
            <v>100</v>
          </cell>
          <cell r="H10">
            <v>100</v>
          </cell>
          <cell r="I10">
            <v>100</v>
          </cell>
          <cell r="J10">
            <v>100</v>
          </cell>
          <cell r="K10">
            <v>100</v>
          </cell>
          <cell r="L10">
            <v>100</v>
          </cell>
          <cell r="M10">
            <v>100</v>
          </cell>
          <cell r="N10">
            <v>100</v>
          </cell>
          <cell r="O10">
            <v>100</v>
          </cell>
          <cell r="P10">
            <v>85.14</v>
          </cell>
          <cell r="Q10">
            <v>100</v>
          </cell>
          <cell r="R10">
            <v>100</v>
          </cell>
          <cell r="S10">
            <v>100</v>
          </cell>
          <cell r="T10">
            <v>92.36</v>
          </cell>
          <cell r="U10">
            <v>100</v>
          </cell>
          <cell r="V10">
            <v>100</v>
          </cell>
          <cell r="W10">
            <v>92.22</v>
          </cell>
          <cell r="X10">
            <v>100</v>
          </cell>
          <cell r="Y10">
            <v>100</v>
          </cell>
          <cell r="Z10">
            <v>59.65</v>
          </cell>
          <cell r="AA10">
            <v>74.72</v>
          </cell>
          <cell r="AB10">
            <v>100</v>
          </cell>
          <cell r="AC10">
            <v>100</v>
          </cell>
          <cell r="AD10" t="str">
            <v/>
          </cell>
          <cell r="AE10" t="str">
            <v/>
          </cell>
          <cell r="AF10" t="str">
            <v/>
          </cell>
        </row>
        <row r="11">
          <cell r="A11" t="str">
            <v>PC2000-8</v>
          </cell>
          <cell r="B11">
            <v>94.314999999999998</v>
          </cell>
          <cell r="C11">
            <v>83.351250000000007</v>
          </cell>
          <cell r="D11">
            <v>94.694999999999993</v>
          </cell>
          <cell r="E11">
            <v>98.403750000000002</v>
          </cell>
          <cell r="F11">
            <v>96.448750000000004</v>
          </cell>
          <cell r="G11">
            <v>86.614999999999995</v>
          </cell>
          <cell r="H11">
            <v>94.253749999999997</v>
          </cell>
          <cell r="I11">
            <v>97.907499999999999</v>
          </cell>
          <cell r="J11">
            <v>96.622500000000002</v>
          </cell>
          <cell r="K11">
            <v>87.943749999999994</v>
          </cell>
          <cell r="L11">
            <v>84.653750000000002</v>
          </cell>
          <cell r="M11">
            <v>85.293750000000003</v>
          </cell>
          <cell r="N11">
            <v>92.552500000000009</v>
          </cell>
          <cell r="O11">
            <v>86.944999999999993</v>
          </cell>
          <cell r="P11">
            <v>79.237499999999997</v>
          </cell>
          <cell r="Q11">
            <v>84.84375</v>
          </cell>
          <cell r="R11">
            <v>93.273750000000007</v>
          </cell>
          <cell r="S11">
            <v>93.913750000000007</v>
          </cell>
          <cell r="T11">
            <v>91.223749999999995</v>
          </cell>
          <cell r="U11">
            <v>89.385000000000005</v>
          </cell>
          <cell r="V11">
            <v>81.11</v>
          </cell>
          <cell r="W11">
            <v>84.722499999999997</v>
          </cell>
          <cell r="X11">
            <v>88.611249999999998</v>
          </cell>
          <cell r="Y11">
            <v>82.614999999999995</v>
          </cell>
          <cell r="Z11">
            <v>91.136250000000004</v>
          </cell>
          <cell r="AA11">
            <v>89.071250000000006</v>
          </cell>
          <cell r="AB11">
            <v>92.361250000000013</v>
          </cell>
          <cell r="AC11">
            <v>90.72999999999999</v>
          </cell>
          <cell r="AD11" t="str">
            <v/>
          </cell>
          <cell r="AE11" t="str">
            <v/>
          </cell>
          <cell r="AF11" t="str">
            <v/>
          </cell>
        </row>
        <row r="12">
          <cell r="A12" t="str">
            <v>EXKM12015</v>
          </cell>
          <cell r="B12">
            <v>34.32</v>
          </cell>
          <cell r="C12">
            <v>96.39</v>
          </cell>
          <cell r="D12">
            <v>100</v>
          </cell>
          <cell r="E12">
            <v>70.760000000000005</v>
          </cell>
          <cell r="F12">
            <v>61.46</v>
          </cell>
          <cell r="G12">
            <v>41.73</v>
          </cell>
          <cell r="H12">
            <v>84.1</v>
          </cell>
          <cell r="I12">
            <v>75</v>
          </cell>
          <cell r="J12">
            <v>56.11</v>
          </cell>
          <cell r="K12">
            <v>62.5</v>
          </cell>
          <cell r="L12">
            <v>77.150000000000006</v>
          </cell>
          <cell r="M12">
            <v>88.82</v>
          </cell>
          <cell r="N12">
            <v>5.77</v>
          </cell>
          <cell r="O12">
            <v>8.1999999999999993</v>
          </cell>
          <cell r="P12">
            <v>21.95</v>
          </cell>
          <cell r="Q12">
            <v>30.28</v>
          </cell>
          <cell r="R12">
            <v>92.71</v>
          </cell>
          <cell r="S12">
            <v>83.47</v>
          </cell>
          <cell r="T12">
            <v>92.43</v>
          </cell>
          <cell r="U12">
            <v>56.32</v>
          </cell>
          <cell r="V12">
            <v>75.349999999999994</v>
          </cell>
          <cell r="W12">
            <v>28.96</v>
          </cell>
          <cell r="X12">
            <v>59.38</v>
          </cell>
          <cell r="Y12">
            <v>78.19</v>
          </cell>
          <cell r="Z12">
            <v>91.67</v>
          </cell>
          <cell r="AA12">
            <v>40.76</v>
          </cell>
          <cell r="AB12">
            <v>81.599999999999994</v>
          </cell>
          <cell r="AC12">
            <v>100</v>
          </cell>
          <cell r="AD12" t="str">
            <v/>
          </cell>
          <cell r="AE12" t="str">
            <v/>
          </cell>
          <cell r="AF12" t="str">
            <v/>
          </cell>
        </row>
        <row r="13">
          <cell r="A13" t="str">
            <v>EXKM12018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t="str">
            <v/>
          </cell>
          <cell r="AE13" t="str">
            <v/>
          </cell>
          <cell r="AF13" t="str">
            <v/>
          </cell>
        </row>
        <row r="14">
          <cell r="A14" t="str">
            <v>EXKM12028</v>
          </cell>
          <cell r="B14">
            <v>90.55</v>
          </cell>
          <cell r="C14">
            <v>60.42</v>
          </cell>
          <cell r="D14">
            <v>95.35</v>
          </cell>
          <cell r="E14">
            <v>84.72</v>
          </cell>
          <cell r="F14">
            <v>100</v>
          </cell>
          <cell r="G14">
            <v>53.48</v>
          </cell>
          <cell r="H14">
            <v>0</v>
          </cell>
          <cell r="I14">
            <v>0</v>
          </cell>
          <cell r="J14">
            <v>10.63</v>
          </cell>
          <cell r="K14">
            <v>100</v>
          </cell>
          <cell r="L14">
            <v>29.23</v>
          </cell>
          <cell r="M14">
            <v>88.05</v>
          </cell>
          <cell r="N14">
            <v>89.72</v>
          </cell>
          <cell r="O14">
            <v>88.54</v>
          </cell>
          <cell r="P14">
            <v>68.89</v>
          </cell>
          <cell r="Q14">
            <v>0</v>
          </cell>
          <cell r="R14">
            <v>0</v>
          </cell>
          <cell r="S14">
            <v>17.57</v>
          </cell>
          <cell r="T14">
            <v>100</v>
          </cell>
          <cell r="U14">
            <v>81.040000000000006</v>
          </cell>
          <cell r="V14">
            <v>100</v>
          </cell>
          <cell r="W14">
            <v>76.739999999999995</v>
          </cell>
          <cell r="X14">
            <v>64.099999999999994</v>
          </cell>
          <cell r="Y14">
            <v>28.26</v>
          </cell>
          <cell r="Z14">
            <v>74.03</v>
          </cell>
          <cell r="AA14">
            <v>96.67</v>
          </cell>
          <cell r="AB14">
            <v>81.95</v>
          </cell>
          <cell r="AC14">
            <v>87.92</v>
          </cell>
          <cell r="AD14" t="str">
            <v/>
          </cell>
          <cell r="AE14" t="str">
            <v/>
          </cell>
          <cell r="AF14" t="str">
            <v/>
          </cell>
        </row>
        <row r="15">
          <cell r="A15" t="str">
            <v>EXKM12057</v>
          </cell>
          <cell r="B15">
            <v>100</v>
          </cell>
          <cell r="C15">
            <v>100</v>
          </cell>
          <cell r="D15">
            <v>76.94</v>
          </cell>
          <cell r="E15">
            <v>100</v>
          </cell>
          <cell r="F15">
            <v>91.88</v>
          </cell>
          <cell r="G15">
            <v>93.68</v>
          </cell>
          <cell r="H15">
            <v>100</v>
          </cell>
          <cell r="I15">
            <v>100</v>
          </cell>
          <cell r="J15">
            <v>72.36</v>
          </cell>
          <cell r="K15">
            <v>93.05</v>
          </cell>
          <cell r="L15">
            <v>93.75</v>
          </cell>
          <cell r="M15">
            <v>100</v>
          </cell>
          <cell r="N15">
            <v>93.05</v>
          </cell>
          <cell r="O15">
            <v>100</v>
          </cell>
          <cell r="P15">
            <v>31.88</v>
          </cell>
          <cell r="Q15">
            <v>23.61</v>
          </cell>
          <cell r="R15">
            <v>0</v>
          </cell>
          <cell r="S15">
            <v>0</v>
          </cell>
          <cell r="T15">
            <v>0</v>
          </cell>
          <cell r="U15">
            <v>23.33</v>
          </cell>
          <cell r="V15">
            <v>100</v>
          </cell>
          <cell r="W15">
            <v>94.51</v>
          </cell>
          <cell r="X15">
            <v>91.25</v>
          </cell>
          <cell r="Y15">
            <v>93.47</v>
          </cell>
          <cell r="Z15">
            <v>85.83</v>
          </cell>
          <cell r="AA15">
            <v>99.03</v>
          </cell>
          <cell r="AB15">
            <v>85.07</v>
          </cell>
          <cell r="AC15">
            <v>88.75</v>
          </cell>
          <cell r="AD15" t="str">
            <v/>
          </cell>
          <cell r="AE15" t="str">
            <v/>
          </cell>
          <cell r="AF15" t="str">
            <v/>
          </cell>
        </row>
        <row r="16">
          <cell r="A16" t="str">
            <v>PC1250</v>
          </cell>
          <cell r="B16">
            <v>56.217500000000001</v>
          </cell>
          <cell r="C16">
            <v>64.202500000000001</v>
          </cell>
          <cell r="D16">
            <v>68.072499999999991</v>
          </cell>
          <cell r="E16">
            <v>63.870000000000005</v>
          </cell>
          <cell r="F16">
            <v>63.335000000000001</v>
          </cell>
          <cell r="G16">
            <v>47.222499999999997</v>
          </cell>
          <cell r="H16">
            <v>46.024999999999999</v>
          </cell>
          <cell r="I16">
            <v>43.75</v>
          </cell>
          <cell r="J16">
            <v>34.774999999999999</v>
          </cell>
          <cell r="K16">
            <v>63.887500000000003</v>
          </cell>
          <cell r="L16">
            <v>50.032499999999999</v>
          </cell>
          <cell r="M16">
            <v>69.217500000000001</v>
          </cell>
          <cell r="N16">
            <v>47.134999999999998</v>
          </cell>
          <cell r="O16">
            <v>49.185000000000002</v>
          </cell>
          <cell r="P16">
            <v>30.68</v>
          </cell>
          <cell r="Q16">
            <v>13.4725</v>
          </cell>
          <cell r="R16">
            <v>23.177499999999998</v>
          </cell>
          <cell r="S16">
            <v>25.259999999999998</v>
          </cell>
          <cell r="T16">
            <v>48.107500000000002</v>
          </cell>
          <cell r="U16">
            <v>40.172499999999999</v>
          </cell>
          <cell r="V16">
            <v>68.837500000000006</v>
          </cell>
          <cell r="W16">
            <v>50.052499999999995</v>
          </cell>
          <cell r="X16">
            <v>53.682499999999997</v>
          </cell>
          <cell r="Y16">
            <v>49.980000000000004</v>
          </cell>
          <cell r="Z16">
            <v>62.882499999999993</v>
          </cell>
          <cell r="AA16">
            <v>59.115000000000002</v>
          </cell>
          <cell r="AB16">
            <v>62.155000000000001</v>
          </cell>
          <cell r="AC16">
            <v>69.167500000000004</v>
          </cell>
          <cell r="AD16" t="str">
            <v/>
          </cell>
          <cell r="AE16" t="str">
            <v/>
          </cell>
          <cell r="AF16" t="str">
            <v/>
          </cell>
        </row>
        <row r="17">
          <cell r="A17" t="str">
            <v>HDKM78018</v>
          </cell>
          <cell r="B17">
            <v>100</v>
          </cell>
          <cell r="C17">
            <v>65.349999999999994</v>
          </cell>
          <cell r="D17">
            <v>100</v>
          </cell>
          <cell r="E17">
            <v>72.849999999999994</v>
          </cell>
          <cell r="F17">
            <v>92.71</v>
          </cell>
          <cell r="G17">
            <v>91.18</v>
          </cell>
          <cell r="H17">
            <v>94.3</v>
          </cell>
          <cell r="I17">
            <v>46.18</v>
          </cell>
          <cell r="J17">
            <v>73.33</v>
          </cell>
          <cell r="K17">
            <v>100</v>
          </cell>
          <cell r="L17">
            <v>99.3</v>
          </cell>
          <cell r="M17">
            <v>46.88</v>
          </cell>
          <cell r="N17">
            <v>0</v>
          </cell>
          <cell r="O17">
            <v>0</v>
          </cell>
          <cell r="P17">
            <v>43.13</v>
          </cell>
          <cell r="Q17">
            <v>88.89</v>
          </cell>
          <cell r="R17">
            <v>78.2</v>
          </cell>
          <cell r="S17">
            <v>84.03</v>
          </cell>
          <cell r="T17">
            <v>91.04</v>
          </cell>
          <cell r="U17">
            <v>88.82</v>
          </cell>
          <cell r="V17">
            <v>88.19</v>
          </cell>
          <cell r="W17">
            <v>93.68</v>
          </cell>
          <cell r="X17">
            <v>70.62</v>
          </cell>
          <cell r="Y17">
            <v>0</v>
          </cell>
          <cell r="Z17">
            <v>0</v>
          </cell>
          <cell r="AA17">
            <v>0</v>
          </cell>
          <cell r="AB17">
            <v>0</v>
          </cell>
          <cell r="AC17">
            <v>0</v>
          </cell>
          <cell r="AD17" t="str">
            <v/>
          </cell>
          <cell r="AE17" t="str">
            <v/>
          </cell>
          <cell r="AF17" t="str">
            <v/>
          </cell>
        </row>
        <row r="18">
          <cell r="A18" t="str">
            <v>HDKM78019</v>
          </cell>
          <cell r="B18">
            <v>0</v>
          </cell>
          <cell r="C18">
            <v>0</v>
          </cell>
          <cell r="D18">
            <v>0</v>
          </cell>
          <cell r="E18">
            <v>0</v>
          </cell>
          <cell r="F18">
            <v>0</v>
          </cell>
          <cell r="G18">
            <v>0</v>
          </cell>
          <cell r="H18">
            <v>0</v>
          </cell>
          <cell r="I18">
            <v>0</v>
          </cell>
          <cell r="J18">
            <v>0</v>
          </cell>
          <cell r="K18">
            <v>24.51</v>
          </cell>
          <cell r="L18">
            <v>84.1</v>
          </cell>
          <cell r="M18">
            <v>85</v>
          </cell>
          <cell r="N18">
            <v>67.150000000000006</v>
          </cell>
          <cell r="O18">
            <v>40.42</v>
          </cell>
          <cell r="P18">
            <v>69.099999999999994</v>
          </cell>
          <cell r="Q18">
            <v>81.53</v>
          </cell>
          <cell r="R18">
            <v>73.48</v>
          </cell>
          <cell r="S18">
            <v>38.47</v>
          </cell>
          <cell r="T18">
            <v>64.650000000000006</v>
          </cell>
          <cell r="U18">
            <v>66.11</v>
          </cell>
          <cell r="V18">
            <v>92.5</v>
          </cell>
          <cell r="W18">
            <v>65.77</v>
          </cell>
          <cell r="X18">
            <v>93.2</v>
          </cell>
          <cell r="Y18">
            <v>100</v>
          </cell>
          <cell r="Z18">
            <v>95.97</v>
          </cell>
          <cell r="AA18">
            <v>74.72</v>
          </cell>
          <cell r="AB18">
            <v>98.68</v>
          </cell>
          <cell r="AC18">
            <v>56.87</v>
          </cell>
          <cell r="AD18" t="str">
            <v/>
          </cell>
          <cell r="AE18" t="str">
            <v/>
          </cell>
          <cell r="AF18" t="str">
            <v/>
          </cell>
        </row>
        <row r="19">
          <cell r="A19" t="str">
            <v>HDKM78031</v>
          </cell>
          <cell r="B19">
            <v>26.04</v>
          </cell>
          <cell r="C19">
            <v>0</v>
          </cell>
          <cell r="D19">
            <v>0</v>
          </cell>
          <cell r="E19">
            <v>34.299999999999997</v>
          </cell>
          <cell r="F19">
            <v>9.7899999999999991</v>
          </cell>
          <cell r="G19">
            <v>0</v>
          </cell>
          <cell r="H19">
            <v>0</v>
          </cell>
          <cell r="I19">
            <v>12.78</v>
          </cell>
          <cell r="J19">
            <v>0</v>
          </cell>
          <cell r="K19">
            <v>0</v>
          </cell>
          <cell r="L19">
            <v>49.1</v>
          </cell>
          <cell r="M19">
            <v>50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t="str">
            <v/>
          </cell>
          <cell r="AE19" t="str">
            <v/>
          </cell>
          <cell r="AF19" t="str">
            <v/>
          </cell>
        </row>
        <row r="20">
          <cell r="A20" t="str">
            <v>HDKM78032</v>
          </cell>
          <cell r="B20">
            <v>86.39</v>
          </cell>
          <cell r="C20">
            <v>93.96</v>
          </cell>
          <cell r="D20">
            <v>51.46</v>
          </cell>
          <cell r="E20">
            <v>49.1</v>
          </cell>
          <cell r="F20">
            <v>86.18</v>
          </cell>
          <cell r="G20">
            <v>100</v>
          </cell>
          <cell r="H20">
            <v>46.81</v>
          </cell>
          <cell r="I20">
            <v>66.11</v>
          </cell>
          <cell r="J20">
            <v>42.43</v>
          </cell>
          <cell r="K20">
            <v>100</v>
          </cell>
          <cell r="L20">
            <v>100</v>
          </cell>
          <cell r="M20">
            <v>96.67</v>
          </cell>
          <cell r="N20">
            <v>74.45</v>
          </cell>
          <cell r="O20">
            <v>5.21</v>
          </cell>
          <cell r="P20">
            <v>13.54</v>
          </cell>
          <cell r="Q20">
            <v>65</v>
          </cell>
          <cell r="R20">
            <v>0</v>
          </cell>
          <cell r="S20">
            <v>0</v>
          </cell>
          <cell r="T20">
            <v>0</v>
          </cell>
          <cell r="U20">
            <v>37.29</v>
          </cell>
          <cell r="V20">
            <v>62.71</v>
          </cell>
          <cell r="W20">
            <v>63.13</v>
          </cell>
          <cell r="X20">
            <v>0</v>
          </cell>
          <cell r="Y20">
            <v>35.9</v>
          </cell>
          <cell r="Z20">
            <v>86.94</v>
          </cell>
          <cell r="AA20">
            <v>61.74</v>
          </cell>
          <cell r="AB20">
            <v>90.21</v>
          </cell>
          <cell r="AC20">
            <v>60</v>
          </cell>
          <cell r="AD20" t="str">
            <v/>
          </cell>
          <cell r="AE20" t="str">
            <v/>
          </cell>
          <cell r="AF20" t="str">
            <v/>
          </cell>
        </row>
        <row r="21">
          <cell r="A21" t="str">
            <v>HDKM78036</v>
          </cell>
          <cell r="B21">
            <v>0</v>
          </cell>
          <cell r="C21">
            <v>13.13</v>
          </cell>
          <cell r="D21">
            <v>12.91</v>
          </cell>
          <cell r="E21">
            <v>8.61</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t="str">
            <v/>
          </cell>
          <cell r="AE21" t="str">
            <v/>
          </cell>
          <cell r="AF21" t="str">
            <v/>
          </cell>
        </row>
        <row r="22">
          <cell r="A22" t="str">
            <v>HDKM78037</v>
          </cell>
          <cell r="B22">
            <v>98.96</v>
          </cell>
          <cell r="C22">
            <v>79.86</v>
          </cell>
          <cell r="D22">
            <v>80.069999999999993</v>
          </cell>
          <cell r="E22">
            <v>87.43</v>
          </cell>
          <cell r="F22">
            <v>10.49</v>
          </cell>
          <cell r="G22">
            <v>27.57</v>
          </cell>
          <cell r="H22">
            <v>70.83</v>
          </cell>
          <cell r="I22">
            <v>100</v>
          </cell>
          <cell r="J22">
            <v>57.5</v>
          </cell>
          <cell r="K22">
            <v>89.72</v>
          </cell>
          <cell r="L22">
            <v>78.33</v>
          </cell>
          <cell r="M22">
            <v>19.3</v>
          </cell>
          <cell r="N22">
            <v>53.47</v>
          </cell>
          <cell r="O22">
            <v>85.76</v>
          </cell>
          <cell r="P22">
            <v>60.07</v>
          </cell>
          <cell r="Q22">
            <v>92.85</v>
          </cell>
          <cell r="R22">
            <v>80.14</v>
          </cell>
          <cell r="S22">
            <v>67.02</v>
          </cell>
          <cell r="T22">
            <v>100</v>
          </cell>
          <cell r="U22">
            <v>55.35</v>
          </cell>
          <cell r="V22">
            <v>76.040000000000006</v>
          </cell>
          <cell r="W22">
            <v>22.57</v>
          </cell>
          <cell r="X22">
            <v>98.54</v>
          </cell>
          <cell r="Y22">
            <v>92.92</v>
          </cell>
          <cell r="Z22">
            <v>100</v>
          </cell>
          <cell r="AA22">
            <v>60.35</v>
          </cell>
          <cell r="AB22">
            <v>86.67</v>
          </cell>
          <cell r="AC22">
            <v>100</v>
          </cell>
          <cell r="AD22" t="str">
            <v/>
          </cell>
          <cell r="AE22" t="str">
            <v/>
          </cell>
          <cell r="AF22" t="str">
            <v/>
          </cell>
        </row>
        <row r="23">
          <cell r="A23" t="str">
            <v>HDKM78039</v>
          </cell>
          <cell r="B23">
            <v>61.6</v>
          </cell>
          <cell r="C23">
            <v>100</v>
          </cell>
          <cell r="D23">
            <v>91.67</v>
          </cell>
          <cell r="E23">
            <v>0</v>
          </cell>
          <cell r="F23">
            <v>0</v>
          </cell>
          <cell r="G23">
            <v>0</v>
          </cell>
          <cell r="H23">
            <v>0</v>
          </cell>
          <cell r="I23">
            <v>0</v>
          </cell>
          <cell r="J23">
            <v>0</v>
          </cell>
          <cell r="K23">
            <v>0</v>
          </cell>
          <cell r="L23">
            <v>75.900000000000006</v>
          </cell>
          <cell r="M23">
            <v>95.28</v>
          </cell>
          <cell r="N23">
            <v>100</v>
          </cell>
          <cell r="O23">
            <v>85</v>
          </cell>
          <cell r="P23">
            <v>100</v>
          </cell>
          <cell r="Q23">
            <v>98.47</v>
          </cell>
          <cell r="R23">
            <v>100</v>
          </cell>
          <cell r="S23">
            <v>96.88</v>
          </cell>
          <cell r="T23">
            <v>92.92</v>
          </cell>
          <cell r="U23">
            <v>96.46</v>
          </cell>
          <cell r="V23">
            <v>100</v>
          </cell>
          <cell r="W23">
            <v>94.17</v>
          </cell>
          <cell r="X23">
            <v>91.74</v>
          </cell>
          <cell r="Y23">
            <v>65.48</v>
          </cell>
          <cell r="Z23">
            <v>100</v>
          </cell>
          <cell r="AA23">
            <v>98.13</v>
          </cell>
          <cell r="AB23">
            <v>89.45</v>
          </cell>
          <cell r="AC23">
            <v>100</v>
          </cell>
          <cell r="AD23" t="str">
            <v/>
          </cell>
          <cell r="AE23" t="str">
            <v/>
          </cell>
          <cell r="AF23" t="str">
            <v/>
          </cell>
        </row>
        <row r="24">
          <cell r="A24" t="str">
            <v>HDKM78040</v>
          </cell>
          <cell r="B24">
            <v>31.46</v>
          </cell>
          <cell r="C24">
            <v>47.99</v>
          </cell>
          <cell r="D24">
            <v>77.290000000000006</v>
          </cell>
          <cell r="E24">
            <v>36.6</v>
          </cell>
          <cell r="F24">
            <v>69.239999999999995</v>
          </cell>
          <cell r="G24">
            <v>91.04</v>
          </cell>
          <cell r="H24">
            <v>94.45</v>
          </cell>
          <cell r="I24">
            <v>90.62</v>
          </cell>
          <cell r="J24">
            <v>90</v>
          </cell>
          <cell r="K24">
            <v>87.78</v>
          </cell>
          <cell r="L24">
            <v>78.959999999999994</v>
          </cell>
          <cell r="M24">
            <v>79.44</v>
          </cell>
          <cell r="N24">
            <v>69.44</v>
          </cell>
          <cell r="O24">
            <v>89.86</v>
          </cell>
          <cell r="P24">
            <v>39.03</v>
          </cell>
          <cell r="Q24">
            <v>77.5</v>
          </cell>
          <cell r="R24">
            <v>66.180000000000007</v>
          </cell>
          <cell r="S24">
            <v>55.42</v>
          </cell>
          <cell r="T24">
            <v>48.61</v>
          </cell>
          <cell r="U24">
            <v>0</v>
          </cell>
          <cell r="V24">
            <v>4.8600000000000003</v>
          </cell>
          <cell r="W24">
            <v>55.83</v>
          </cell>
          <cell r="X24">
            <v>78.540000000000006</v>
          </cell>
          <cell r="Y24">
            <v>58.68</v>
          </cell>
          <cell r="Z24">
            <v>86.95</v>
          </cell>
          <cell r="AA24">
            <v>96.18</v>
          </cell>
          <cell r="AB24">
            <v>41.25</v>
          </cell>
          <cell r="AC24">
            <v>73.61</v>
          </cell>
          <cell r="AD24" t="str">
            <v/>
          </cell>
          <cell r="AE24" t="str">
            <v/>
          </cell>
          <cell r="AF24" t="str">
            <v/>
          </cell>
        </row>
        <row r="25">
          <cell r="A25" t="str">
            <v>HDKM78041</v>
          </cell>
          <cell r="B25">
            <v>59.24</v>
          </cell>
          <cell r="C25">
            <v>58.2</v>
          </cell>
          <cell r="D25">
            <v>87.85</v>
          </cell>
          <cell r="E25">
            <v>31.88</v>
          </cell>
          <cell r="F25">
            <v>71.53</v>
          </cell>
          <cell r="G25">
            <v>19.579999999999998</v>
          </cell>
          <cell r="H25">
            <v>0</v>
          </cell>
          <cell r="I25">
            <v>0</v>
          </cell>
          <cell r="J25">
            <v>0</v>
          </cell>
          <cell r="K25">
            <v>0</v>
          </cell>
          <cell r="L25">
            <v>0</v>
          </cell>
          <cell r="M25">
            <v>0</v>
          </cell>
          <cell r="N25">
            <v>0</v>
          </cell>
          <cell r="O25">
            <v>0</v>
          </cell>
          <cell r="P25">
            <v>0</v>
          </cell>
          <cell r="Q25">
            <v>52.43</v>
          </cell>
          <cell r="R25">
            <v>65.63</v>
          </cell>
          <cell r="S25">
            <v>77.849999999999994</v>
          </cell>
          <cell r="T25">
            <v>91.88</v>
          </cell>
          <cell r="U25">
            <v>96.95</v>
          </cell>
          <cell r="V25">
            <v>95.7</v>
          </cell>
          <cell r="W25">
            <v>58.88</v>
          </cell>
          <cell r="X25">
            <v>87.08</v>
          </cell>
          <cell r="Y25">
            <v>100</v>
          </cell>
          <cell r="Z25">
            <v>32.5</v>
          </cell>
          <cell r="AA25">
            <v>25.42</v>
          </cell>
          <cell r="AB25">
            <v>94.38</v>
          </cell>
          <cell r="AC25">
            <v>53.61</v>
          </cell>
          <cell r="AD25" t="str">
            <v/>
          </cell>
          <cell r="AE25" t="str">
            <v/>
          </cell>
          <cell r="AF25" t="str">
            <v/>
          </cell>
        </row>
        <row r="26">
          <cell r="A26" t="str">
            <v>HDKM78045</v>
          </cell>
          <cell r="B26">
            <v>99.38</v>
          </cell>
          <cell r="C26">
            <v>81.319999999999993</v>
          </cell>
          <cell r="D26">
            <v>82.99</v>
          </cell>
          <cell r="E26">
            <v>67.989999999999995</v>
          </cell>
          <cell r="F26">
            <v>22.85</v>
          </cell>
          <cell r="G26">
            <v>56.11</v>
          </cell>
          <cell r="H26">
            <v>86.8</v>
          </cell>
          <cell r="I26">
            <v>13.33</v>
          </cell>
          <cell r="J26">
            <v>5.28</v>
          </cell>
          <cell r="K26">
            <v>67.22</v>
          </cell>
          <cell r="L26">
            <v>100</v>
          </cell>
          <cell r="M26">
            <v>100</v>
          </cell>
          <cell r="N26">
            <v>95.9</v>
          </cell>
          <cell r="O26">
            <v>100</v>
          </cell>
          <cell r="P26">
            <v>50</v>
          </cell>
          <cell r="Q26">
            <v>0</v>
          </cell>
          <cell r="R26">
            <v>0</v>
          </cell>
          <cell r="S26">
            <v>0</v>
          </cell>
          <cell r="T26">
            <v>12.5</v>
          </cell>
          <cell r="U26">
            <v>94.38</v>
          </cell>
          <cell r="V26">
            <v>100</v>
          </cell>
          <cell r="W26">
            <v>100</v>
          </cell>
          <cell r="X26">
            <v>100</v>
          </cell>
          <cell r="Y26">
            <v>96.46</v>
          </cell>
          <cell r="Z26">
            <v>75.7</v>
          </cell>
          <cell r="AA26">
            <v>73.2</v>
          </cell>
          <cell r="AB26">
            <v>100</v>
          </cell>
          <cell r="AC26">
            <v>100</v>
          </cell>
          <cell r="AD26" t="str">
            <v/>
          </cell>
          <cell r="AE26" t="str">
            <v/>
          </cell>
          <cell r="AF26" t="str">
            <v/>
          </cell>
        </row>
        <row r="27">
          <cell r="A27" t="str">
            <v>HDKM78109</v>
          </cell>
          <cell r="B27">
            <v>87.08</v>
          </cell>
          <cell r="C27">
            <v>100</v>
          </cell>
          <cell r="D27">
            <v>97.08</v>
          </cell>
          <cell r="E27">
            <v>98.54</v>
          </cell>
          <cell r="F27">
            <v>100</v>
          </cell>
          <cell r="G27">
            <v>100</v>
          </cell>
          <cell r="H27">
            <v>96.88</v>
          </cell>
          <cell r="I27">
            <v>100</v>
          </cell>
          <cell r="J27">
            <v>78.959999999999994</v>
          </cell>
          <cell r="K27">
            <v>100</v>
          </cell>
          <cell r="L27">
            <v>100</v>
          </cell>
          <cell r="M27">
            <v>84.58</v>
          </cell>
          <cell r="N27">
            <v>100</v>
          </cell>
          <cell r="O27">
            <v>96.6</v>
          </cell>
          <cell r="P27">
            <v>100</v>
          </cell>
          <cell r="Q27">
            <v>98.54</v>
          </cell>
          <cell r="R27">
            <v>90.97</v>
          </cell>
          <cell r="S27">
            <v>63.13</v>
          </cell>
          <cell r="T27">
            <v>56.95</v>
          </cell>
          <cell r="U27">
            <v>100</v>
          </cell>
          <cell r="V27">
            <v>97.71</v>
          </cell>
          <cell r="W27">
            <v>100</v>
          </cell>
          <cell r="X27">
            <v>98.2</v>
          </cell>
          <cell r="Y27">
            <v>100</v>
          </cell>
          <cell r="Z27">
            <v>100</v>
          </cell>
          <cell r="AA27">
            <v>100</v>
          </cell>
          <cell r="AB27">
            <v>77.08</v>
          </cell>
          <cell r="AC27">
            <v>100</v>
          </cell>
          <cell r="AD27" t="str">
            <v/>
          </cell>
          <cell r="AE27" t="str">
            <v/>
          </cell>
          <cell r="AF27" t="str">
            <v/>
          </cell>
        </row>
        <row r="28">
          <cell r="A28" t="str">
            <v>HDKM78110</v>
          </cell>
          <cell r="B28">
            <v>86.11</v>
          </cell>
          <cell r="C28">
            <v>92.71</v>
          </cell>
          <cell r="D28">
            <v>100</v>
          </cell>
          <cell r="E28">
            <v>82.02</v>
          </cell>
          <cell r="F28">
            <v>92.22</v>
          </cell>
          <cell r="G28">
            <v>74.38</v>
          </cell>
          <cell r="H28">
            <v>100</v>
          </cell>
          <cell r="I28">
            <v>84.65</v>
          </cell>
          <cell r="J28">
            <v>93.68</v>
          </cell>
          <cell r="K28">
            <v>100</v>
          </cell>
          <cell r="L28">
            <v>100</v>
          </cell>
          <cell r="M28">
            <v>85.41</v>
          </cell>
          <cell r="N28">
            <v>58.61</v>
          </cell>
          <cell r="O28">
            <v>68.260000000000005</v>
          </cell>
          <cell r="P28">
            <v>81.67</v>
          </cell>
          <cell r="Q28">
            <v>99.3</v>
          </cell>
          <cell r="R28">
            <v>88.4</v>
          </cell>
          <cell r="S28">
            <v>94.72</v>
          </cell>
          <cell r="T28">
            <v>100</v>
          </cell>
          <cell r="U28">
            <v>92.36</v>
          </cell>
          <cell r="V28">
            <v>100</v>
          </cell>
          <cell r="W28">
            <v>33.47</v>
          </cell>
          <cell r="X28">
            <v>86.8</v>
          </cell>
          <cell r="Y28">
            <v>100</v>
          </cell>
          <cell r="Z28">
            <v>89.79</v>
          </cell>
          <cell r="AA28">
            <v>100</v>
          </cell>
          <cell r="AB28">
            <v>95</v>
          </cell>
          <cell r="AC28">
            <v>98.05</v>
          </cell>
          <cell r="AD28" t="str">
            <v/>
          </cell>
          <cell r="AE28" t="str">
            <v/>
          </cell>
          <cell r="AF28" t="str">
            <v/>
          </cell>
        </row>
        <row r="29">
          <cell r="A29" t="str">
            <v>HDKM78111</v>
          </cell>
          <cell r="B29">
            <v>0</v>
          </cell>
          <cell r="C29">
            <v>0</v>
          </cell>
          <cell r="D29">
            <v>0</v>
          </cell>
          <cell r="E29">
            <v>0</v>
          </cell>
          <cell r="F29">
            <v>0</v>
          </cell>
          <cell r="G29">
            <v>0</v>
          </cell>
          <cell r="H29">
            <v>0</v>
          </cell>
          <cell r="I29">
            <v>60.42</v>
          </cell>
          <cell r="J29">
            <v>74.239999999999995</v>
          </cell>
          <cell r="K29">
            <v>48.96</v>
          </cell>
          <cell r="L29">
            <v>43.54</v>
          </cell>
          <cell r="M29">
            <v>73.47</v>
          </cell>
          <cell r="N29">
            <v>35.14</v>
          </cell>
          <cell r="O29">
            <v>59.72</v>
          </cell>
          <cell r="P29">
            <v>63.82</v>
          </cell>
          <cell r="Q29">
            <v>80.349999999999994</v>
          </cell>
          <cell r="R29">
            <v>68.75</v>
          </cell>
          <cell r="S29">
            <v>81.599999999999994</v>
          </cell>
          <cell r="T29">
            <v>93.05</v>
          </cell>
          <cell r="U29">
            <v>100</v>
          </cell>
          <cell r="V29">
            <v>63.33</v>
          </cell>
          <cell r="W29">
            <v>100</v>
          </cell>
          <cell r="X29">
            <v>28.4</v>
          </cell>
          <cell r="Y29">
            <v>23.2</v>
          </cell>
          <cell r="Z29">
            <v>30</v>
          </cell>
          <cell r="AA29">
            <v>96.67</v>
          </cell>
          <cell r="AB29">
            <v>55.84</v>
          </cell>
          <cell r="AC29">
            <v>21.25</v>
          </cell>
          <cell r="AD29" t="str">
            <v/>
          </cell>
          <cell r="AE29" t="str">
            <v/>
          </cell>
          <cell r="AF29" t="str">
            <v/>
          </cell>
        </row>
        <row r="30">
          <cell r="A30" t="str">
            <v>HDKM78136</v>
          </cell>
          <cell r="B30">
            <v>0</v>
          </cell>
          <cell r="C30">
            <v>0</v>
          </cell>
          <cell r="D30">
            <v>54.03</v>
          </cell>
          <cell r="E30">
            <v>100</v>
          </cell>
          <cell r="F30">
            <v>100</v>
          </cell>
          <cell r="G30">
            <v>90.28</v>
          </cell>
          <cell r="H30">
            <v>54.31</v>
          </cell>
          <cell r="I30">
            <v>16.940000000000001</v>
          </cell>
          <cell r="J30">
            <v>43.06</v>
          </cell>
          <cell r="K30">
            <v>40.630000000000003</v>
          </cell>
          <cell r="L30">
            <v>100</v>
          </cell>
          <cell r="M30">
            <v>86.18</v>
          </cell>
          <cell r="N30">
            <v>65.14</v>
          </cell>
          <cell r="O30">
            <v>100</v>
          </cell>
          <cell r="P30">
            <v>4.17</v>
          </cell>
          <cell r="Q30">
            <v>89.58</v>
          </cell>
          <cell r="R30">
            <v>24.79</v>
          </cell>
          <cell r="S30">
            <v>7.99</v>
          </cell>
          <cell r="T30">
            <v>37.5</v>
          </cell>
          <cell r="U30">
            <v>64.930000000000007</v>
          </cell>
          <cell r="V30">
            <v>97.57</v>
          </cell>
          <cell r="W30">
            <v>100</v>
          </cell>
          <cell r="X30">
            <v>100</v>
          </cell>
          <cell r="Y30">
            <v>96.32</v>
          </cell>
          <cell r="Z30">
            <v>100</v>
          </cell>
          <cell r="AA30">
            <v>4.17</v>
          </cell>
          <cell r="AB30">
            <v>0</v>
          </cell>
          <cell r="AC30">
            <v>0</v>
          </cell>
          <cell r="AD30" t="str">
            <v/>
          </cell>
          <cell r="AE30" t="str">
            <v/>
          </cell>
          <cell r="AF30" t="str">
            <v/>
          </cell>
        </row>
        <row r="31">
          <cell r="A31" t="str">
            <v>HDKM78137</v>
          </cell>
          <cell r="B31">
            <v>100</v>
          </cell>
          <cell r="C31">
            <v>100</v>
          </cell>
          <cell r="D31">
            <v>100</v>
          </cell>
          <cell r="E31">
            <v>99.17</v>
          </cell>
          <cell r="F31">
            <v>100</v>
          </cell>
          <cell r="G31">
            <v>100</v>
          </cell>
          <cell r="H31">
            <v>91.04</v>
          </cell>
          <cell r="I31">
            <v>15.83</v>
          </cell>
          <cell r="J31">
            <v>79.86</v>
          </cell>
          <cell r="K31">
            <v>47.92</v>
          </cell>
          <cell r="L31">
            <v>100</v>
          </cell>
          <cell r="M31">
            <v>89.45</v>
          </cell>
          <cell r="N31">
            <v>98.26</v>
          </cell>
          <cell r="O31">
            <v>100</v>
          </cell>
          <cell r="P31">
            <v>100</v>
          </cell>
          <cell r="Q31">
            <v>9.3000000000000007</v>
          </cell>
          <cell r="R31">
            <v>0</v>
          </cell>
          <cell r="S31">
            <v>0</v>
          </cell>
          <cell r="T31">
            <v>0</v>
          </cell>
          <cell r="U31">
            <v>0</v>
          </cell>
          <cell r="V31">
            <v>0</v>
          </cell>
          <cell r="W31">
            <v>0</v>
          </cell>
          <cell r="X31">
            <v>0</v>
          </cell>
          <cell r="Y31">
            <v>0</v>
          </cell>
          <cell r="Z31">
            <v>0</v>
          </cell>
          <cell r="AA31">
            <v>0</v>
          </cell>
          <cell r="AB31">
            <v>4.17</v>
          </cell>
          <cell r="AC31">
            <v>58.47</v>
          </cell>
          <cell r="AD31" t="str">
            <v/>
          </cell>
          <cell r="AE31" t="str">
            <v/>
          </cell>
          <cell r="AF31" t="str">
            <v/>
          </cell>
        </row>
        <row r="32">
          <cell r="A32" t="str">
            <v>HDKM78138</v>
          </cell>
          <cell r="B32">
            <v>74.45</v>
          </cell>
          <cell r="C32">
            <v>59.93</v>
          </cell>
          <cell r="D32">
            <v>78.06</v>
          </cell>
          <cell r="E32">
            <v>100</v>
          </cell>
          <cell r="F32">
            <v>100</v>
          </cell>
          <cell r="G32">
            <v>96.18</v>
          </cell>
          <cell r="H32">
            <v>92.99</v>
          </cell>
          <cell r="I32">
            <v>99.03</v>
          </cell>
          <cell r="J32">
            <v>97.57</v>
          </cell>
          <cell r="K32">
            <v>78.61</v>
          </cell>
          <cell r="L32">
            <v>100</v>
          </cell>
          <cell r="M32">
            <v>85.21</v>
          </cell>
          <cell r="N32">
            <v>0</v>
          </cell>
          <cell r="O32">
            <v>60.42</v>
          </cell>
          <cell r="P32">
            <v>90.76</v>
          </cell>
          <cell r="Q32">
            <v>100</v>
          </cell>
          <cell r="R32">
            <v>88.54</v>
          </cell>
          <cell r="S32">
            <v>88.33</v>
          </cell>
          <cell r="T32">
            <v>100</v>
          </cell>
          <cell r="U32">
            <v>81.739999999999995</v>
          </cell>
          <cell r="V32">
            <v>97.71</v>
          </cell>
          <cell r="W32">
            <v>100</v>
          </cell>
          <cell r="X32">
            <v>100</v>
          </cell>
          <cell r="Y32">
            <v>92.43</v>
          </cell>
          <cell r="Z32">
            <v>95</v>
          </cell>
          <cell r="AA32">
            <v>100</v>
          </cell>
          <cell r="AB32">
            <v>92.08</v>
          </cell>
          <cell r="AC32">
            <v>100</v>
          </cell>
          <cell r="AD32" t="str">
            <v/>
          </cell>
          <cell r="AE32" t="str">
            <v/>
          </cell>
          <cell r="AF32" t="str">
            <v/>
          </cell>
        </row>
        <row r="33">
          <cell r="A33" t="str">
            <v>HDKM78151</v>
          </cell>
          <cell r="B33">
            <v>86.8</v>
          </cell>
          <cell r="C33">
            <v>100</v>
          </cell>
          <cell r="D33">
            <v>59.38</v>
          </cell>
          <cell r="E33">
            <v>96.46</v>
          </cell>
          <cell r="F33">
            <v>61.88</v>
          </cell>
          <cell r="G33">
            <v>11.6</v>
          </cell>
          <cell r="H33">
            <v>100</v>
          </cell>
          <cell r="I33">
            <v>47.22</v>
          </cell>
          <cell r="J33">
            <v>64.650000000000006</v>
          </cell>
          <cell r="K33">
            <v>89.38</v>
          </cell>
          <cell r="L33">
            <v>73.05</v>
          </cell>
          <cell r="M33">
            <v>100</v>
          </cell>
          <cell r="N33">
            <v>96.95</v>
          </cell>
          <cell r="O33">
            <v>84.45</v>
          </cell>
          <cell r="P33">
            <v>77.78</v>
          </cell>
          <cell r="Q33">
            <v>0</v>
          </cell>
          <cell r="R33">
            <v>4.8600000000000003</v>
          </cell>
          <cell r="S33">
            <v>86.88</v>
          </cell>
          <cell r="T33">
            <v>100</v>
          </cell>
          <cell r="U33">
            <v>13.13</v>
          </cell>
          <cell r="V33">
            <v>77.92</v>
          </cell>
          <cell r="W33">
            <v>100</v>
          </cell>
          <cell r="X33">
            <v>100</v>
          </cell>
          <cell r="Y33">
            <v>95.42</v>
          </cell>
          <cell r="Z33">
            <v>93.54</v>
          </cell>
          <cell r="AA33">
            <v>59.51</v>
          </cell>
          <cell r="AB33">
            <v>96.53</v>
          </cell>
          <cell r="AC33">
            <v>84.38</v>
          </cell>
          <cell r="AD33" t="str">
            <v/>
          </cell>
          <cell r="AE33" t="str">
            <v/>
          </cell>
          <cell r="AF33" t="str">
            <v/>
          </cell>
        </row>
        <row r="34">
          <cell r="A34" t="str">
            <v>HDKM78155</v>
          </cell>
          <cell r="B34">
            <v>97.99</v>
          </cell>
          <cell r="C34">
            <v>71.599999999999994</v>
          </cell>
          <cell r="D34">
            <v>92.08</v>
          </cell>
          <cell r="E34">
            <v>84.79</v>
          </cell>
          <cell r="F34">
            <v>94.45</v>
          </cell>
          <cell r="G34">
            <v>53.27</v>
          </cell>
          <cell r="H34">
            <v>31.25</v>
          </cell>
          <cell r="I34">
            <v>44.72</v>
          </cell>
          <cell r="J34">
            <v>63.27</v>
          </cell>
          <cell r="K34">
            <v>100</v>
          </cell>
          <cell r="L34">
            <v>100</v>
          </cell>
          <cell r="M34">
            <v>97.01</v>
          </cell>
          <cell r="N34">
            <v>75.14</v>
          </cell>
          <cell r="O34">
            <v>88.19</v>
          </cell>
          <cell r="P34">
            <v>42.71</v>
          </cell>
          <cell r="Q34">
            <v>63.82</v>
          </cell>
          <cell r="R34">
            <v>59.58</v>
          </cell>
          <cell r="S34">
            <v>92.57</v>
          </cell>
          <cell r="T34">
            <v>100</v>
          </cell>
          <cell r="U34">
            <v>62.71</v>
          </cell>
          <cell r="V34">
            <v>14.58</v>
          </cell>
          <cell r="W34">
            <v>0</v>
          </cell>
          <cell r="X34">
            <v>20.69</v>
          </cell>
          <cell r="Y34">
            <v>70.42</v>
          </cell>
          <cell r="Z34">
            <v>63.82</v>
          </cell>
          <cell r="AA34">
            <v>100</v>
          </cell>
          <cell r="AB34">
            <v>64.650000000000006</v>
          </cell>
          <cell r="AC34">
            <v>83.26</v>
          </cell>
          <cell r="AD34" t="str">
            <v/>
          </cell>
          <cell r="AE34" t="str">
            <v/>
          </cell>
          <cell r="AF34" t="str">
            <v/>
          </cell>
        </row>
        <row r="35">
          <cell r="A35" t="str">
            <v>HDKM78157</v>
          </cell>
          <cell r="B35">
            <v>100</v>
          </cell>
          <cell r="C35">
            <v>58.2</v>
          </cell>
          <cell r="D35">
            <v>82.78</v>
          </cell>
          <cell r="E35">
            <v>77.92</v>
          </cell>
          <cell r="F35">
            <v>93.54</v>
          </cell>
          <cell r="G35">
            <v>90.56</v>
          </cell>
          <cell r="H35">
            <v>65.97</v>
          </cell>
          <cell r="I35">
            <v>95.42</v>
          </cell>
          <cell r="J35">
            <v>99.17</v>
          </cell>
          <cell r="K35">
            <v>86.46</v>
          </cell>
          <cell r="L35">
            <v>98.33</v>
          </cell>
          <cell r="M35">
            <v>79.72</v>
          </cell>
          <cell r="N35">
            <v>14.72</v>
          </cell>
          <cell r="O35">
            <v>54.79</v>
          </cell>
          <cell r="P35">
            <v>84.3</v>
          </cell>
          <cell r="Q35">
            <v>80.28</v>
          </cell>
          <cell r="R35">
            <v>84.1</v>
          </cell>
          <cell r="S35">
            <v>95.21</v>
          </cell>
          <cell r="T35">
            <v>80.760000000000005</v>
          </cell>
          <cell r="U35">
            <v>100</v>
          </cell>
          <cell r="V35">
            <v>94.51</v>
          </cell>
          <cell r="W35">
            <v>79.099999999999994</v>
          </cell>
          <cell r="X35">
            <v>0</v>
          </cell>
          <cell r="Y35">
            <v>90.76</v>
          </cell>
          <cell r="Z35">
            <v>80.97</v>
          </cell>
          <cell r="AA35">
            <v>100</v>
          </cell>
          <cell r="AB35">
            <v>97.71</v>
          </cell>
          <cell r="AC35">
            <v>49.1</v>
          </cell>
          <cell r="AD35" t="str">
            <v/>
          </cell>
          <cell r="AE35" t="str">
            <v/>
          </cell>
          <cell r="AF35" t="str">
            <v/>
          </cell>
        </row>
        <row r="36">
          <cell r="A36" t="str">
            <v>HDKM78158</v>
          </cell>
          <cell r="B36">
            <v>100</v>
          </cell>
          <cell r="C36">
            <v>31.6</v>
          </cell>
          <cell r="D36">
            <v>52.57</v>
          </cell>
          <cell r="E36">
            <v>88.2</v>
          </cell>
          <cell r="F36">
            <v>88.05</v>
          </cell>
          <cell r="G36">
            <v>48.89</v>
          </cell>
          <cell r="H36">
            <v>43.96</v>
          </cell>
          <cell r="I36">
            <v>25.21</v>
          </cell>
          <cell r="J36">
            <v>74.099999999999994</v>
          </cell>
          <cell r="K36">
            <v>95.21</v>
          </cell>
          <cell r="L36">
            <v>89.58</v>
          </cell>
          <cell r="M36">
            <v>89.65</v>
          </cell>
          <cell r="N36">
            <v>97.43</v>
          </cell>
          <cell r="O36">
            <v>92.08</v>
          </cell>
          <cell r="P36">
            <v>100</v>
          </cell>
          <cell r="Q36">
            <v>97.85</v>
          </cell>
          <cell r="R36">
            <v>55.63</v>
          </cell>
          <cell r="S36">
            <v>91.74</v>
          </cell>
          <cell r="T36">
            <v>81.599999999999994</v>
          </cell>
          <cell r="U36">
            <v>100</v>
          </cell>
          <cell r="V36">
            <v>97.92</v>
          </cell>
          <cell r="W36">
            <v>100</v>
          </cell>
          <cell r="X36">
            <v>85.76</v>
          </cell>
          <cell r="Y36">
            <v>97.64</v>
          </cell>
          <cell r="Z36">
            <v>98.54</v>
          </cell>
          <cell r="AA36">
            <v>100</v>
          </cell>
          <cell r="AB36">
            <v>100</v>
          </cell>
          <cell r="AC36">
            <v>100</v>
          </cell>
          <cell r="AD36" t="str">
            <v/>
          </cell>
          <cell r="AE36" t="str">
            <v/>
          </cell>
          <cell r="AF36" t="str">
            <v/>
          </cell>
        </row>
        <row r="37">
          <cell r="A37" t="str">
            <v>HDKM78164</v>
          </cell>
          <cell r="B37">
            <v>91.8</v>
          </cell>
          <cell r="C37">
            <v>29.17</v>
          </cell>
          <cell r="D37">
            <v>15.97</v>
          </cell>
          <cell r="E37">
            <v>0</v>
          </cell>
          <cell r="F37">
            <v>46.46</v>
          </cell>
          <cell r="G37">
            <v>100</v>
          </cell>
          <cell r="H37">
            <v>47.36</v>
          </cell>
          <cell r="I37">
            <v>50.35</v>
          </cell>
          <cell r="J37">
            <v>69.44</v>
          </cell>
          <cell r="K37">
            <v>100</v>
          </cell>
          <cell r="L37">
            <v>100</v>
          </cell>
          <cell r="M37">
            <v>100</v>
          </cell>
          <cell r="N37">
            <v>98.54</v>
          </cell>
          <cell r="O37">
            <v>100</v>
          </cell>
          <cell r="P37">
            <v>51.74</v>
          </cell>
          <cell r="Q37">
            <v>57.29</v>
          </cell>
          <cell r="R37">
            <v>16.32</v>
          </cell>
          <cell r="S37">
            <v>18.2</v>
          </cell>
          <cell r="T37">
            <v>35.9</v>
          </cell>
          <cell r="U37">
            <v>98.4</v>
          </cell>
          <cell r="V37">
            <v>100</v>
          </cell>
          <cell r="W37">
            <v>91.74</v>
          </cell>
          <cell r="X37">
            <v>100</v>
          </cell>
          <cell r="Y37">
            <v>94.17</v>
          </cell>
          <cell r="Z37">
            <v>93.05</v>
          </cell>
          <cell r="AA37">
            <v>96.25</v>
          </cell>
          <cell r="AB37">
            <v>69.45</v>
          </cell>
          <cell r="AC37">
            <v>91.88</v>
          </cell>
          <cell r="AD37" t="str">
            <v/>
          </cell>
          <cell r="AE37" t="str">
            <v/>
          </cell>
          <cell r="AF37" t="str">
            <v/>
          </cell>
        </row>
        <row r="38">
          <cell r="A38" t="str">
            <v>HDKM78165</v>
          </cell>
          <cell r="B38">
            <v>84.79</v>
          </cell>
          <cell r="C38">
            <v>92.08</v>
          </cell>
          <cell r="D38">
            <v>97.92</v>
          </cell>
          <cell r="E38">
            <v>100</v>
          </cell>
          <cell r="F38">
            <v>70.28</v>
          </cell>
          <cell r="G38">
            <v>100</v>
          </cell>
          <cell r="H38">
            <v>98.54</v>
          </cell>
          <cell r="I38">
            <v>100</v>
          </cell>
          <cell r="J38">
            <v>80.42</v>
          </cell>
          <cell r="K38">
            <v>87.92</v>
          </cell>
          <cell r="L38">
            <v>100</v>
          </cell>
          <cell r="M38">
            <v>100</v>
          </cell>
          <cell r="N38">
            <v>96.67</v>
          </cell>
          <cell r="O38">
            <v>85.7</v>
          </cell>
          <cell r="P38">
            <v>90.76</v>
          </cell>
          <cell r="Q38">
            <v>87.5</v>
          </cell>
          <cell r="R38">
            <v>98.96</v>
          </cell>
          <cell r="S38">
            <v>100</v>
          </cell>
          <cell r="T38">
            <v>97.01</v>
          </cell>
          <cell r="U38">
            <v>98.96</v>
          </cell>
          <cell r="V38">
            <v>97.78</v>
          </cell>
          <cell r="W38">
            <v>32.5</v>
          </cell>
          <cell r="X38">
            <v>89.93</v>
          </cell>
          <cell r="Y38">
            <v>97.5</v>
          </cell>
          <cell r="Z38">
            <v>100</v>
          </cell>
          <cell r="AA38">
            <v>89.17</v>
          </cell>
          <cell r="AB38">
            <v>82.29</v>
          </cell>
          <cell r="AC38">
            <v>95.35</v>
          </cell>
          <cell r="AD38" t="str">
            <v/>
          </cell>
          <cell r="AE38" t="str">
            <v/>
          </cell>
          <cell r="AF38" t="str">
            <v/>
          </cell>
        </row>
        <row r="39">
          <cell r="A39" t="str">
            <v>HDKM78166</v>
          </cell>
          <cell r="B39">
            <v>95.76</v>
          </cell>
          <cell r="C39">
            <v>83.68</v>
          </cell>
          <cell r="D39">
            <v>78.819999999999993</v>
          </cell>
          <cell r="E39">
            <v>100</v>
          </cell>
          <cell r="F39">
            <v>85.63</v>
          </cell>
          <cell r="G39">
            <v>90.21</v>
          </cell>
          <cell r="H39">
            <v>60.28</v>
          </cell>
          <cell r="I39">
            <v>78.27</v>
          </cell>
          <cell r="J39">
            <v>98.54</v>
          </cell>
          <cell r="K39">
            <v>55.42</v>
          </cell>
          <cell r="L39">
            <v>82.15</v>
          </cell>
          <cell r="M39">
            <v>94.51</v>
          </cell>
          <cell r="N39">
            <v>92.92</v>
          </cell>
          <cell r="O39">
            <v>31.18</v>
          </cell>
          <cell r="P39">
            <v>72.150000000000006</v>
          </cell>
          <cell r="Q39">
            <v>89.65</v>
          </cell>
          <cell r="R39">
            <v>100</v>
          </cell>
          <cell r="S39">
            <v>100</v>
          </cell>
          <cell r="T39">
            <v>99.03</v>
          </cell>
          <cell r="U39">
            <v>63.13</v>
          </cell>
          <cell r="V39">
            <v>88.54</v>
          </cell>
          <cell r="W39">
            <v>100</v>
          </cell>
          <cell r="X39">
            <v>99.1</v>
          </cell>
          <cell r="Y39">
            <v>100</v>
          </cell>
          <cell r="Z39">
            <v>30.97</v>
          </cell>
          <cell r="AA39">
            <v>55.63</v>
          </cell>
          <cell r="AB39">
            <v>100</v>
          </cell>
          <cell r="AC39">
            <v>100</v>
          </cell>
          <cell r="AD39" t="str">
            <v/>
          </cell>
          <cell r="AE39" t="str">
            <v/>
          </cell>
          <cell r="AF39" t="str">
            <v/>
          </cell>
        </row>
        <row r="40">
          <cell r="A40" t="str">
            <v>HDKM78169</v>
          </cell>
          <cell r="B40">
            <v>100</v>
          </cell>
          <cell r="C40">
            <v>68.680000000000007</v>
          </cell>
          <cell r="D40">
            <v>100</v>
          </cell>
          <cell r="E40">
            <v>66.67</v>
          </cell>
          <cell r="F40">
            <v>82.5</v>
          </cell>
          <cell r="G40">
            <v>100</v>
          </cell>
          <cell r="H40">
            <v>58.96</v>
          </cell>
          <cell r="I40">
            <v>96.39</v>
          </cell>
          <cell r="J40">
            <v>94.65</v>
          </cell>
          <cell r="K40">
            <v>70.7</v>
          </cell>
          <cell r="L40">
            <v>93.47</v>
          </cell>
          <cell r="M40">
            <v>92.85</v>
          </cell>
          <cell r="N40">
            <v>78.400000000000006</v>
          </cell>
          <cell r="O40">
            <v>73.05</v>
          </cell>
          <cell r="P40">
            <v>29.17</v>
          </cell>
          <cell r="Q40">
            <v>97.36</v>
          </cell>
          <cell r="R40">
            <v>99.38</v>
          </cell>
          <cell r="S40">
            <v>97.01</v>
          </cell>
          <cell r="T40">
            <v>98.05</v>
          </cell>
          <cell r="U40">
            <v>71.94</v>
          </cell>
          <cell r="V40">
            <v>100</v>
          </cell>
          <cell r="W40">
            <v>100</v>
          </cell>
          <cell r="X40">
            <v>94.72</v>
          </cell>
          <cell r="Y40">
            <v>98.26</v>
          </cell>
          <cell r="Z40">
            <v>48.13</v>
          </cell>
          <cell r="AA40">
            <v>92.99</v>
          </cell>
          <cell r="AB40">
            <v>90</v>
          </cell>
          <cell r="AC40">
            <v>100</v>
          </cell>
          <cell r="AD40" t="str">
            <v/>
          </cell>
          <cell r="AE40" t="str">
            <v/>
          </cell>
          <cell r="AF40" t="str">
            <v/>
          </cell>
        </row>
        <row r="41">
          <cell r="A41" t="str">
            <v>HDKM78174</v>
          </cell>
          <cell r="B41">
            <v>86.32</v>
          </cell>
          <cell r="C41">
            <v>98.05</v>
          </cell>
          <cell r="D41">
            <v>100</v>
          </cell>
          <cell r="E41">
            <v>98.26</v>
          </cell>
          <cell r="F41">
            <v>100</v>
          </cell>
          <cell r="G41">
            <v>89.03</v>
          </cell>
          <cell r="H41">
            <v>44.79</v>
          </cell>
          <cell r="I41">
            <v>100</v>
          </cell>
          <cell r="J41">
            <v>100</v>
          </cell>
          <cell r="K41">
            <v>98.4</v>
          </cell>
          <cell r="L41">
            <v>79.239999999999995</v>
          </cell>
          <cell r="M41">
            <v>100</v>
          </cell>
          <cell r="N41">
            <v>97.5</v>
          </cell>
          <cell r="O41">
            <v>100</v>
          </cell>
          <cell r="P41">
            <v>100</v>
          </cell>
          <cell r="Q41">
            <v>92.85</v>
          </cell>
          <cell r="R41">
            <v>100</v>
          </cell>
          <cell r="S41">
            <v>98.68</v>
          </cell>
          <cell r="T41">
            <v>97.01</v>
          </cell>
          <cell r="U41">
            <v>69.72</v>
          </cell>
          <cell r="V41">
            <v>70.900000000000006</v>
          </cell>
          <cell r="W41">
            <v>96.18</v>
          </cell>
          <cell r="X41">
            <v>100</v>
          </cell>
          <cell r="Y41">
            <v>50.21</v>
          </cell>
          <cell r="Z41">
            <v>77.36</v>
          </cell>
          <cell r="AA41">
            <v>76.11</v>
          </cell>
          <cell r="AB41">
            <v>89.73</v>
          </cell>
          <cell r="AC41">
            <v>91.74</v>
          </cell>
          <cell r="AD41" t="str">
            <v/>
          </cell>
          <cell r="AE41" t="str">
            <v/>
          </cell>
          <cell r="AF41" t="str">
            <v/>
          </cell>
        </row>
        <row r="42">
          <cell r="A42" t="str">
            <v>HDKM78175</v>
          </cell>
          <cell r="B42">
            <v>100</v>
          </cell>
          <cell r="C42">
            <v>98.75</v>
          </cell>
          <cell r="D42">
            <v>100</v>
          </cell>
          <cell r="E42">
            <v>100</v>
          </cell>
          <cell r="F42">
            <v>100</v>
          </cell>
          <cell r="G42">
            <v>100</v>
          </cell>
          <cell r="H42">
            <v>74.3</v>
          </cell>
          <cell r="I42">
            <v>79.72</v>
          </cell>
          <cell r="J42">
            <v>82.71</v>
          </cell>
          <cell r="K42">
            <v>95.35</v>
          </cell>
          <cell r="L42">
            <v>6.11</v>
          </cell>
          <cell r="M42">
            <v>0</v>
          </cell>
          <cell r="N42">
            <v>35</v>
          </cell>
          <cell r="O42">
            <v>98.13</v>
          </cell>
          <cell r="P42">
            <v>97.22</v>
          </cell>
          <cell r="Q42">
            <v>99.24</v>
          </cell>
          <cell r="R42">
            <v>72.849999999999994</v>
          </cell>
          <cell r="S42">
            <v>11.88</v>
          </cell>
          <cell r="T42">
            <v>42.08</v>
          </cell>
          <cell r="U42">
            <v>93.96</v>
          </cell>
          <cell r="V42">
            <v>98.75</v>
          </cell>
          <cell r="W42">
            <v>88.54</v>
          </cell>
          <cell r="X42">
            <v>100</v>
          </cell>
          <cell r="Y42">
            <v>64.650000000000006</v>
          </cell>
          <cell r="Z42">
            <v>92.71</v>
          </cell>
          <cell r="AA42">
            <v>85.07</v>
          </cell>
          <cell r="AB42">
            <v>100</v>
          </cell>
          <cell r="AC42">
            <v>91.67</v>
          </cell>
          <cell r="AD42" t="str">
            <v/>
          </cell>
          <cell r="AE42" t="str">
            <v/>
          </cell>
          <cell r="AF42" t="str">
            <v/>
          </cell>
        </row>
        <row r="43">
          <cell r="A43" t="str">
            <v>HD785-5</v>
          </cell>
          <cell r="B43">
            <v>71.314230769230761</v>
          </cell>
          <cell r="C43">
            <v>62.471538461538458</v>
          </cell>
          <cell r="D43">
            <v>68.958846153846153</v>
          </cell>
          <cell r="E43">
            <v>64.645769230769233</v>
          </cell>
          <cell r="F43">
            <v>64.530769230769238</v>
          </cell>
          <cell r="G43">
            <v>62.687692307692309</v>
          </cell>
          <cell r="H43">
            <v>55.916153846153833</v>
          </cell>
          <cell r="I43">
            <v>54.738076923076925</v>
          </cell>
          <cell r="J43">
            <v>60.110000000000007</v>
          </cell>
          <cell r="K43">
            <v>67.853461538461545</v>
          </cell>
          <cell r="L43">
            <v>78.121538461538449</v>
          </cell>
          <cell r="M43">
            <v>74.254230769230773</v>
          </cell>
          <cell r="N43">
            <v>61.570384615384633</v>
          </cell>
          <cell r="O43">
            <v>65.339230769230781</v>
          </cell>
          <cell r="P43">
            <v>60.043076923076924</v>
          </cell>
          <cell r="Q43">
            <v>69.214615384615371</v>
          </cell>
          <cell r="R43">
            <v>58.336923076923071</v>
          </cell>
          <cell r="S43">
            <v>59.523461538461554</v>
          </cell>
          <cell r="T43">
            <v>66.174615384615379</v>
          </cell>
          <cell r="U43">
            <v>67.166923076923084</v>
          </cell>
          <cell r="V43">
            <v>73.739230769230772</v>
          </cell>
          <cell r="W43">
            <v>68.290769230769229</v>
          </cell>
          <cell r="X43">
            <v>70.1276923076923</v>
          </cell>
          <cell r="Y43">
            <v>70.01615384615387</v>
          </cell>
          <cell r="Z43">
            <v>68.151538461538451</v>
          </cell>
          <cell r="AA43">
            <v>67.127307692307696</v>
          </cell>
          <cell r="AB43">
            <v>69.814230769230775</v>
          </cell>
          <cell r="AC43">
            <v>69.586153846153849</v>
          </cell>
          <cell r="AD43" t="str">
            <v/>
          </cell>
          <cell r="AE43" t="str">
            <v/>
          </cell>
          <cell r="AF43" t="str">
            <v/>
          </cell>
        </row>
        <row r="44">
          <cell r="A44" t="str">
            <v>HDKM78188</v>
          </cell>
          <cell r="B44">
            <v>23.48</v>
          </cell>
          <cell r="C44">
            <v>79.31</v>
          </cell>
          <cell r="D44">
            <v>61.74</v>
          </cell>
          <cell r="E44">
            <v>76.459999999999994</v>
          </cell>
          <cell r="F44">
            <v>75.489999999999995</v>
          </cell>
          <cell r="G44">
            <v>56.53</v>
          </cell>
          <cell r="H44">
            <v>58.33</v>
          </cell>
          <cell r="I44">
            <v>0</v>
          </cell>
          <cell r="J44">
            <v>0</v>
          </cell>
          <cell r="K44">
            <v>0</v>
          </cell>
          <cell r="L44">
            <v>38.61</v>
          </cell>
          <cell r="M44">
            <v>85.21</v>
          </cell>
          <cell r="N44">
            <v>42.85</v>
          </cell>
          <cell r="O44">
            <v>0</v>
          </cell>
          <cell r="P44">
            <v>25.28</v>
          </cell>
          <cell r="Q44">
            <v>96.18</v>
          </cell>
          <cell r="R44">
            <v>79.17</v>
          </cell>
          <cell r="S44">
            <v>94.58</v>
          </cell>
          <cell r="T44">
            <v>97.78</v>
          </cell>
          <cell r="U44">
            <v>80.489999999999995</v>
          </cell>
          <cell r="V44">
            <v>91.25</v>
          </cell>
          <cell r="W44">
            <v>100</v>
          </cell>
          <cell r="X44">
            <v>88.13</v>
          </cell>
          <cell r="Y44">
            <v>90.49</v>
          </cell>
          <cell r="Z44">
            <v>46.6</v>
          </cell>
          <cell r="AA44">
            <v>100</v>
          </cell>
          <cell r="AB44">
            <v>97.57</v>
          </cell>
          <cell r="AC44">
            <v>96.11</v>
          </cell>
          <cell r="AD44" t="str">
            <v/>
          </cell>
          <cell r="AE44" t="str">
            <v/>
          </cell>
          <cell r="AF44" t="str">
            <v/>
          </cell>
        </row>
        <row r="45">
          <cell r="A45" t="str">
            <v>HDKM78198</v>
          </cell>
          <cell r="B45">
            <v>0</v>
          </cell>
          <cell r="C45">
            <v>0</v>
          </cell>
          <cell r="D45">
            <v>0</v>
          </cell>
          <cell r="E45">
            <v>0</v>
          </cell>
          <cell r="F45">
            <v>0</v>
          </cell>
          <cell r="G45">
            <v>0</v>
          </cell>
          <cell r="H45">
            <v>0</v>
          </cell>
          <cell r="I45">
            <v>0</v>
          </cell>
          <cell r="J45">
            <v>0</v>
          </cell>
          <cell r="K45">
            <v>0</v>
          </cell>
          <cell r="L45">
            <v>0</v>
          </cell>
          <cell r="M45">
            <v>96.67</v>
          </cell>
          <cell r="N45">
            <v>97.15</v>
          </cell>
          <cell r="O45">
            <v>94.93</v>
          </cell>
          <cell r="P45">
            <v>100</v>
          </cell>
          <cell r="Q45">
            <v>82.02</v>
          </cell>
          <cell r="R45">
            <v>93.47</v>
          </cell>
          <cell r="S45">
            <v>100</v>
          </cell>
          <cell r="T45">
            <v>100</v>
          </cell>
          <cell r="U45">
            <v>97.64</v>
          </cell>
          <cell r="V45">
            <v>100</v>
          </cell>
          <cell r="W45">
            <v>97.64</v>
          </cell>
          <cell r="X45">
            <v>98.2</v>
          </cell>
          <cell r="Y45">
            <v>97.57</v>
          </cell>
          <cell r="Z45">
            <v>98.68</v>
          </cell>
          <cell r="AA45">
            <v>98.96</v>
          </cell>
          <cell r="AB45">
            <v>97.5</v>
          </cell>
          <cell r="AC45">
            <v>79.790000000000006</v>
          </cell>
          <cell r="AD45" t="str">
            <v/>
          </cell>
          <cell r="AE45" t="str">
            <v/>
          </cell>
          <cell r="AF45" t="str">
            <v/>
          </cell>
        </row>
        <row r="46">
          <cell r="A46" t="str">
            <v>HDKM78199</v>
          </cell>
          <cell r="B46">
            <v>35.97</v>
          </cell>
          <cell r="C46">
            <v>16.25</v>
          </cell>
          <cell r="D46">
            <v>37.71</v>
          </cell>
          <cell r="E46">
            <v>100</v>
          </cell>
          <cell r="F46">
            <v>14.58</v>
          </cell>
          <cell r="G46">
            <v>30.63</v>
          </cell>
          <cell r="H46">
            <v>100</v>
          </cell>
          <cell r="I46">
            <v>81.88</v>
          </cell>
          <cell r="J46">
            <v>64.31</v>
          </cell>
          <cell r="K46">
            <v>87.22</v>
          </cell>
          <cell r="L46">
            <v>100</v>
          </cell>
          <cell r="M46">
            <v>65.62</v>
          </cell>
          <cell r="N46">
            <v>27.08</v>
          </cell>
          <cell r="O46">
            <v>100</v>
          </cell>
          <cell r="P46">
            <v>31.11</v>
          </cell>
          <cell r="Q46">
            <v>52.5</v>
          </cell>
          <cell r="R46">
            <v>0</v>
          </cell>
          <cell r="S46">
            <v>0</v>
          </cell>
          <cell r="T46">
            <v>0</v>
          </cell>
          <cell r="U46">
            <v>48.33</v>
          </cell>
          <cell r="V46">
            <v>100</v>
          </cell>
          <cell r="W46">
            <v>84.65</v>
          </cell>
          <cell r="X46">
            <v>47.22</v>
          </cell>
          <cell r="Y46">
            <v>100</v>
          </cell>
          <cell r="Z46">
            <v>98.2</v>
          </cell>
          <cell r="AA46">
            <v>100</v>
          </cell>
          <cell r="AB46">
            <v>86.53</v>
          </cell>
          <cell r="AC46">
            <v>100</v>
          </cell>
          <cell r="AD46" t="str">
            <v/>
          </cell>
          <cell r="AE46" t="str">
            <v/>
          </cell>
          <cell r="AF46" t="str">
            <v/>
          </cell>
        </row>
        <row r="47">
          <cell r="A47" t="str">
            <v>HDKM78200</v>
          </cell>
          <cell r="B47">
            <v>67.709999999999994</v>
          </cell>
          <cell r="C47">
            <v>97.57</v>
          </cell>
          <cell r="D47">
            <v>100</v>
          </cell>
          <cell r="E47">
            <v>100</v>
          </cell>
          <cell r="F47">
            <v>100</v>
          </cell>
          <cell r="G47">
            <v>100</v>
          </cell>
          <cell r="H47">
            <v>100</v>
          </cell>
          <cell r="I47">
            <v>100</v>
          </cell>
          <cell r="J47">
            <v>100</v>
          </cell>
          <cell r="K47">
            <v>91.53</v>
          </cell>
          <cell r="L47">
            <v>100</v>
          </cell>
          <cell r="M47">
            <v>100</v>
          </cell>
          <cell r="N47">
            <v>100</v>
          </cell>
          <cell r="O47">
            <v>100</v>
          </cell>
          <cell r="P47">
            <v>81.39</v>
          </cell>
          <cell r="Q47">
            <v>91.18</v>
          </cell>
          <cell r="R47">
            <v>100</v>
          </cell>
          <cell r="S47">
            <v>81.25</v>
          </cell>
          <cell r="T47">
            <v>100</v>
          </cell>
          <cell r="U47">
            <v>94.58</v>
          </cell>
          <cell r="V47">
            <v>100</v>
          </cell>
          <cell r="W47">
            <v>97.64</v>
          </cell>
          <cell r="X47">
            <v>98.4</v>
          </cell>
          <cell r="Y47">
            <v>79.239999999999995</v>
          </cell>
          <cell r="Z47">
            <v>70.209999999999994</v>
          </cell>
          <cell r="AA47">
            <v>100</v>
          </cell>
          <cell r="AB47">
            <v>100</v>
          </cell>
          <cell r="AC47">
            <v>94.24</v>
          </cell>
          <cell r="AD47" t="str">
            <v/>
          </cell>
          <cell r="AE47" t="str">
            <v/>
          </cell>
          <cell r="AF47" t="str">
            <v/>
          </cell>
        </row>
        <row r="48">
          <cell r="A48" t="str">
            <v>HDKM78204</v>
          </cell>
          <cell r="B48">
            <v>97.29</v>
          </cell>
          <cell r="C48">
            <v>100</v>
          </cell>
          <cell r="D48">
            <v>84.31</v>
          </cell>
          <cell r="E48">
            <v>65.28</v>
          </cell>
          <cell r="F48">
            <v>83.68</v>
          </cell>
          <cell r="G48">
            <v>100</v>
          </cell>
          <cell r="H48">
            <v>85.9</v>
          </cell>
          <cell r="I48">
            <v>69.239999999999995</v>
          </cell>
          <cell r="J48">
            <v>97.5</v>
          </cell>
          <cell r="K48">
            <v>61.8</v>
          </cell>
          <cell r="L48">
            <v>96.53</v>
          </cell>
          <cell r="M48">
            <v>62.5</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t="str">
            <v/>
          </cell>
          <cell r="AE48" t="str">
            <v/>
          </cell>
          <cell r="AF48" t="str">
            <v/>
          </cell>
        </row>
        <row r="49">
          <cell r="A49" t="str">
            <v>HDKM78218</v>
          </cell>
          <cell r="B49">
            <v>100</v>
          </cell>
          <cell r="C49">
            <v>95.21</v>
          </cell>
          <cell r="D49">
            <v>96.04</v>
          </cell>
          <cell r="E49">
            <v>100</v>
          </cell>
          <cell r="F49">
            <v>100</v>
          </cell>
          <cell r="G49">
            <v>51.53</v>
          </cell>
          <cell r="H49">
            <v>42.01</v>
          </cell>
          <cell r="I49">
            <v>60.42</v>
          </cell>
          <cell r="J49">
            <v>100</v>
          </cell>
          <cell r="K49">
            <v>100</v>
          </cell>
          <cell r="L49">
            <v>100</v>
          </cell>
          <cell r="M49">
            <v>100</v>
          </cell>
          <cell r="N49">
            <v>100</v>
          </cell>
          <cell r="O49">
            <v>100</v>
          </cell>
          <cell r="P49">
            <v>100</v>
          </cell>
          <cell r="Q49">
            <v>100</v>
          </cell>
          <cell r="R49">
            <v>100</v>
          </cell>
          <cell r="S49">
            <v>97.78</v>
          </cell>
          <cell r="T49">
            <v>100</v>
          </cell>
          <cell r="U49">
            <v>100</v>
          </cell>
          <cell r="V49">
            <v>96.18</v>
          </cell>
          <cell r="W49">
            <v>100</v>
          </cell>
          <cell r="X49">
            <v>54.65</v>
          </cell>
          <cell r="Y49">
            <v>100</v>
          </cell>
          <cell r="Z49">
            <v>100</v>
          </cell>
          <cell r="AA49">
            <v>100</v>
          </cell>
          <cell r="AB49">
            <v>92.15</v>
          </cell>
          <cell r="AC49">
            <v>100</v>
          </cell>
          <cell r="AD49" t="str">
            <v/>
          </cell>
          <cell r="AE49" t="str">
            <v/>
          </cell>
          <cell r="AF49" t="str">
            <v/>
          </cell>
        </row>
        <row r="50">
          <cell r="A50" t="str">
            <v>HDKM78219</v>
          </cell>
          <cell r="B50">
            <v>62.98</v>
          </cell>
          <cell r="C50">
            <v>43.75</v>
          </cell>
          <cell r="D50">
            <v>19.03</v>
          </cell>
          <cell r="E50">
            <v>78.75</v>
          </cell>
          <cell r="F50">
            <v>52.08</v>
          </cell>
          <cell r="G50">
            <v>53.12</v>
          </cell>
          <cell r="H50">
            <v>8.0500000000000007</v>
          </cell>
          <cell r="I50">
            <v>66.67</v>
          </cell>
          <cell r="J50">
            <v>100</v>
          </cell>
          <cell r="K50">
            <v>100</v>
          </cell>
          <cell r="L50">
            <v>100</v>
          </cell>
          <cell r="M50">
            <v>100</v>
          </cell>
          <cell r="N50">
            <v>73.819999999999993</v>
          </cell>
          <cell r="O50">
            <v>41.6</v>
          </cell>
          <cell r="P50">
            <v>100</v>
          </cell>
          <cell r="Q50">
            <v>90.14</v>
          </cell>
          <cell r="R50">
            <v>92.78</v>
          </cell>
          <cell r="S50">
            <v>95.14</v>
          </cell>
          <cell r="T50">
            <v>96.95</v>
          </cell>
          <cell r="U50">
            <v>100</v>
          </cell>
          <cell r="V50">
            <v>99.3</v>
          </cell>
          <cell r="W50">
            <v>100</v>
          </cell>
          <cell r="X50">
            <v>100</v>
          </cell>
          <cell r="Y50">
            <v>97.29</v>
          </cell>
          <cell r="Z50">
            <v>91.8</v>
          </cell>
          <cell r="AA50">
            <v>57.43</v>
          </cell>
          <cell r="AB50">
            <v>24.3</v>
          </cell>
          <cell r="AC50">
            <v>77.16</v>
          </cell>
          <cell r="AD50" t="str">
            <v/>
          </cell>
          <cell r="AE50" t="str">
            <v/>
          </cell>
          <cell r="AF50" t="str">
            <v/>
          </cell>
        </row>
        <row r="51">
          <cell r="A51" t="str">
            <v>HDKM78220</v>
          </cell>
          <cell r="B51">
            <v>100</v>
          </cell>
          <cell r="C51">
            <v>100</v>
          </cell>
          <cell r="D51">
            <v>100</v>
          </cell>
          <cell r="E51">
            <v>96.74</v>
          </cell>
          <cell r="F51">
            <v>95.63</v>
          </cell>
          <cell r="G51">
            <v>97.71</v>
          </cell>
          <cell r="H51">
            <v>95.63</v>
          </cell>
          <cell r="I51">
            <v>100</v>
          </cell>
          <cell r="J51">
            <v>91.67</v>
          </cell>
          <cell r="K51">
            <v>62.36</v>
          </cell>
          <cell r="L51">
            <v>0</v>
          </cell>
          <cell r="M51">
            <v>0</v>
          </cell>
          <cell r="N51">
            <v>0</v>
          </cell>
          <cell r="O51">
            <v>0</v>
          </cell>
          <cell r="P51">
            <v>3.82</v>
          </cell>
          <cell r="Q51">
            <v>97.22</v>
          </cell>
          <cell r="R51">
            <v>100</v>
          </cell>
          <cell r="S51">
            <v>100</v>
          </cell>
          <cell r="T51">
            <v>100</v>
          </cell>
          <cell r="U51">
            <v>95.9</v>
          </cell>
          <cell r="V51">
            <v>84.93</v>
          </cell>
          <cell r="W51">
            <v>99.03</v>
          </cell>
          <cell r="X51">
            <v>100</v>
          </cell>
          <cell r="Y51">
            <v>100</v>
          </cell>
          <cell r="Z51">
            <v>82.57</v>
          </cell>
          <cell r="AA51">
            <v>53.96</v>
          </cell>
          <cell r="AB51">
            <v>100</v>
          </cell>
          <cell r="AC51">
            <v>100</v>
          </cell>
          <cell r="AD51" t="str">
            <v/>
          </cell>
          <cell r="AE51" t="str">
            <v/>
          </cell>
          <cell r="AF51" t="str">
            <v/>
          </cell>
        </row>
        <row r="52">
          <cell r="A52" t="str">
            <v>HDKM78230</v>
          </cell>
          <cell r="B52">
            <v>0</v>
          </cell>
          <cell r="C52">
            <v>0</v>
          </cell>
          <cell r="D52">
            <v>0</v>
          </cell>
          <cell r="E52">
            <v>95.83</v>
          </cell>
          <cell r="F52">
            <v>100</v>
          </cell>
          <cell r="G52">
            <v>49.23</v>
          </cell>
          <cell r="H52">
            <v>67.7</v>
          </cell>
          <cell r="I52">
            <v>45</v>
          </cell>
          <cell r="J52">
            <v>98.54</v>
          </cell>
          <cell r="K52">
            <v>100</v>
          </cell>
          <cell r="L52">
            <v>100</v>
          </cell>
          <cell r="M52">
            <v>67.849999999999994</v>
          </cell>
          <cell r="N52">
            <v>0</v>
          </cell>
          <cell r="O52">
            <v>0</v>
          </cell>
          <cell r="P52">
            <v>27.71</v>
          </cell>
          <cell r="Q52">
            <v>84.86</v>
          </cell>
          <cell r="R52">
            <v>90.07</v>
          </cell>
          <cell r="S52">
            <v>97.57</v>
          </cell>
          <cell r="T52">
            <v>76.31</v>
          </cell>
          <cell r="U52">
            <v>95.83</v>
          </cell>
          <cell r="V52">
            <v>93.75</v>
          </cell>
          <cell r="W52">
            <v>65.069999999999993</v>
          </cell>
          <cell r="X52">
            <v>23.4</v>
          </cell>
          <cell r="Y52">
            <v>54.65</v>
          </cell>
          <cell r="Z52">
            <v>67.569999999999993</v>
          </cell>
          <cell r="AA52">
            <v>100</v>
          </cell>
          <cell r="AB52">
            <v>88.4</v>
          </cell>
          <cell r="AC52">
            <v>100</v>
          </cell>
          <cell r="AD52" t="str">
            <v/>
          </cell>
          <cell r="AE52" t="str">
            <v/>
          </cell>
          <cell r="AF52" t="str">
            <v/>
          </cell>
        </row>
        <row r="53">
          <cell r="A53" t="str">
            <v>HDKM78237</v>
          </cell>
          <cell r="B53">
            <v>88.26</v>
          </cell>
          <cell r="C53">
            <v>100</v>
          </cell>
          <cell r="D53">
            <v>78.33</v>
          </cell>
          <cell r="E53">
            <v>11.18</v>
          </cell>
          <cell r="F53">
            <v>11.25</v>
          </cell>
          <cell r="G53">
            <v>100</v>
          </cell>
          <cell r="H53">
            <v>90.76</v>
          </cell>
          <cell r="I53">
            <v>75.63</v>
          </cell>
          <cell r="J53">
            <v>85.63</v>
          </cell>
          <cell r="K53">
            <v>45.35</v>
          </cell>
          <cell r="L53">
            <v>100</v>
          </cell>
          <cell r="M53">
            <v>100</v>
          </cell>
          <cell r="N53">
            <v>100</v>
          </cell>
          <cell r="O53">
            <v>100</v>
          </cell>
          <cell r="P53">
            <v>83.82</v>
          </cell>
          <cell r="Q53">
            <v>88.68</v>
          </cell>
          <cell r="R53">
            <v>96.8</v>
          </cell>
          <cell r="S53">
            <v>100</v>
          </cell>
          <cell r="T53">
            <v>100</v>
          </cell>
          <cell r="U53">
            <v>100</v>
          </cell>
          <cell r="V53">
            <v>100</v>
          </cell>
          <cell r="W53">
            <v>95.83</v>
          </cell>
          <cell r="X53">
            <v>100</v>
          </cell>
          <cell r="Y53">
            <v>95</v>
          </cell>
          <cell r="Z53">
            <v>100</v>
          </cell>
          <cell r="AA53">
            <v>100</v>
          </cell>
          <cell r="AB53">
            <v>100</v>
          </cell>
          <cell r="AC53">
            <v>100</v>
          </cell>
          <cell r="AD53" t="str">
            <v/>
          </cell>
          <cell r="AE53" t="str">
            <v/>
          </cell>
          <cell r="AF53" t="str">
            <v/>
          </cell>
        </row>
        <row r="54">
          <cell r="A54" t="str">
            <v>HDKM78278</v>
          </cell>
          <cell r="B54">
            <v>80.209999999999994</v>
          </cell>
          <cell r="C54">
            <v>100</v>
          </cell>
          <cell r="D54">
            <v>100</v>
          </cell>
          <cell r="E54">
            <v>100</v>
          </cell>
          <cell r="F54">
            <v>100</v>
          </cell>
          <cell r="G54">
            <v>100</v>
          </cell>
          <cell r="H54">
            <v>97.08</v>
          </cell>
          <cell r="I54">
            <v>41.67</v>
          </cell>
          <cell r="J54">
            <v>99.93</v>
          </cell>
          <cell r="K54">
            <v>100</v>
          </cell>
          <cell r="L54">
            <v>100</v>
          </cell>
          <cell r="M54">
            <v>100</v>
          </cell>
          <cell r="N54">
            <v>87.43</v>
          </cell>
          <cell r="O54">
            <v>95.07</v>
          </cell>
          <cell r="P54">
            <v>90.55</v>
          </cell>
          <cell r="Q54">
            <v>98.2</v>
          </cell>
          <cell r="R54">
            <v>100</v>
          </cell>
          <cell r="S54">
            <v>100</v>
          </cell>
          <cell r="T54">
            <v>43.75</v>
          </cell>
          <cell r="U54">
            <v>89.17</v>
          </cell>
          <cell r="V54">
            <v>92.08</v>
          </cell>
          <cell r="W54">
            <v>100</v>
          </cell>
          <cell r="X54">
            <v>97.29</v>
          </cell>
          <cell r="Y54">
            <v>10.35</v>
          </cell>
          <cell r="Z54">
            <v>43.05</v>
          </cell>
          <cell r="AA54">
            <v>96.67</v>
          </cell>
          <cell r="AB54">
            <v>82.29</v>
          </cell>
          <cell r="AC54">
            <v>100</v>
          </cell>
          <cell r="AD54" t="str">
            <v/>
          </cell>
          <cell r="AE54" t="str">
            <v/>
          </cell>
          <cell r="AF54" t="str">
            <v/>
          </cell>
        </row>
        <row r="55">
          <cell r="A55" t="str">
            <v>HDKM78310</v>
          </cell>
          <cell r="B55">
            <v>100</v>
          </cell>
          <cell r="C55">
            <v>100</v>
          </cell>
          <cell r="D55">
            <v>93.68</v>
          </cell>
          <cell r="E55">
            <v>100</v>
          </cell>
          <cell r="F55">
            <v>100</v>
          </cell>
          <cell r="G55">
            <v>100</v>
          </cell>
          <cell r="H55">
            <v>92.7</v>
          </cell>
          <cell r="I55">
            <v>55.28</v>
          </cell>
          <cell r="J55">
            <v>79.86</v>
          </cell>
          <cell r="K55">
            <v>100</v>
          </cell>
          <cell r="L55">
            <v>100</v>
          </cell>
          <cell r="M55">
            <v>100</v>
          </cell>
          <cell r="N55">
            <v>100</v>
          </cell>
          <cell r="O55">
            <v>84.58</v>
          </cell>
          <cell r="P55">
            <v>100</v>
          </cell>
          <cell r="Q55">
            <v>100</v>
          </cell>
          <cell r="R55">
            <v>100</v>
          </cell>
          <cell r="S55">
            <v>96.25</v>
          </cell>
          <cell r="T55">
            <v>100</v>
          </cell>
          <cell r="U55">
            <v>82.64</v>
          </cell>
          <cell r="V55">
            <v>99.51</v>
          </cell>
          <cell r="W55">
            <v>100</v>
          </cell>
          <cell r="X55">
            <v>100</v>
          </cell>
          <cell r="Y55">
            <v>97.22</v>
          </cell>
          <cell r="Z55">
            <v>65.97</v>
          </cell>
          <cell r="AA55">
            <v>100</v>
          </cell>
          <cell r="AB55">
            <v>100</v>
          </cell>
          <cell r="AC55">
            <v>100</v>
          </cell>
          <cell r="AD55" t="str">
            <v/>
          </cell>
          <cell r="AE55" t="str">
            <v/>
          </cell>
          <cell r="AF55" t="str">
            <v/>
          </cell>
        </row>
        <row r="56">
          <cell r="A56" t="str">
            <v>HDKM78311</v>
          </cell>
          <cell r="B56">
            <v>98.89</v>
          </cell>
          <cell r="C56">
            <v>100</v>
          </cell>
          <cell r="D56">
            <v>100</v>
          </cell>
          <cell r="E56">
            <v>100</v>
          </cell>
          <cell r="F56">
            <v>94.16</v>
          </cell>
          <cell r="G56">
            <v>87.5</v>
          </cell>
          <cell r="H56">
            <v>82.78</v>
          </cell>
          <cell r="I56">
            <v>100</v>
          </cell>
          <cell r="J56">
            <v>72.290000000000006</v>
          </cell>
          <cell r="K56">
            <v>97.22</v>
          </cell>
          <cell r="L56">
            <v>92.85</v>
          </cell>
          <cell r="M56">
            <v>100</v>
          </cell>
          <cell r="N56">
            <v>61.25</v>
          </cell>
          <cell r="O56">
            <v>100</v>
          </cell>
          <cell r="P56">
            <v>100</v>
          </cell>
          <cell r="Q56">
            <v>100</v>
          </cell>
          <cell r="R56">
            <v>100</v>
          </cell>
          <cell r="S56">
            <v>100</v>
          </cell>
          <cell r="T56">
            <v>97.57</v>
          </cell>
          <cell r="U56">
            <v>100</v>
          </cell>
          <cell r="V56">
            <v>100</v>
          </cell>
          <cell r="W56">
            <v>100</v>
          </cell>
          <cell r="X56">
            <v>97.43</v>
          </cell>
          <cell r="Y56">
            <v>100</v>
          </cell>
          <cell r="Z56">
            <v>100</v>
          </cell>
          <cell r="AA56">
            <v>100</v>
          </cell>
          <cell r="AB56">
            <v>100</v>
          </cell>
          <cell r="AC56">
            <v>100</v>
          </cell>
          <cell r="AD56" t="str">
            <v/>
          </cell>
          <cell r="AE56" t="str">
            <v/>
          </cell>
          <cell r="AF56" t="str">
            <v/>
          </cell>
        </row>
        <row r="57">
          <cell r="A57" t="str">
            <v>HDKM78312</v>
          </cell>
          <cell r="B57">
            <v>100</v>
          </cell>
          <cell r="C57">
            <v>100</v>
          </cell>
          <cell r="D57">
            <v>100</v>
          </cell>
          <cell r="E57">
            <v>100</v>
          </cell>
          <cell r="F57">
            <v>86.88</v>
          </cell>
          <cell r="G57">
            <v>100</v>
          </cell>
          <cell r="H57">
            <v>100</v>
          </cell>
          <cell r="I57">
            <v>98.68</v>
          </cell>
          <cell r="J57">
            <v>88.75</v>
          </cell>
          <cell r="K57">
            <v>100</v>
          </cell>
          <cell r="L57">
            <v>100</v>
          </cell>
          <cell r="M57">
            <v>100</v>
          </cell>
          <cell r="N57">
            <v>100</v>
          </cell>
          <cell r="O57">
            <v>100</v>
          </cell>
          <cell r="P57">
            <v>100</v>
          </cell>
          <cell r="Q57">
            <v>100</v>
          </cell>
          <cell r="R57">
            <v>100</v>
          </cell>
          <cell r="S57">
            <v>97.36</v>
          </cell>
          <cell r="T57">
            <v>100</v>
          </cell>
          <cell r="U57">
            <v>86.11</v>
          </cell>
          <cell r="V57">
            <v>93.75</v>
          </cell>
          <cell r="W57">
            <v>100</v>
          </cell>
          <cell r="X57">
            <v>100</v>
          </cell>
          <cell r="Y57">
            <v>100</v>
          </cell>
          <cell r="Z57">
            <v>56.95</v>
          </cell>
          <cell r="AA57">
            <v>100</v>
          </cell>
          <cell r="AB57">
            <v>100</v>
          </cell>
          <cell r="AC57">
            <v>100</v>
          </cell>
          <cell r="AD57" t="str">
            <v/>
          </cell>
          <cell r="AE57" t="str">
            <v/>
          </cell>
          <cell r="AF57" t="str">
            <v/>
          </cell>
        </row>
        <row r="58">
          <cell r="A58" t="str">
            <v>HDKM78313</v>
          </cell>
          <cell r="B58">
            <v>100</v>
          </cell>
          <cell r="C58">
            <v>100</v>
          </cell>
          <cell r="D58">
            <v>82.29</v>
          </cell>
          <cell r="E58">
            <v>100</v>
          </cell>
          <cell r="F58">
            <v>100</v>
          </cell>
          <cell r="G58">
            <v>100</v>
          </cell>
          <cell r="H58">
            <v>87.08</v>
          </cell>
          <cell r="I58">
            <v>100</v>
          </cell>
          <cell r="J58">
            <v>93.89</v>
          </cell>
          <cell r="K58">
            <v>62.98</v>
          </cell>
          <cell r="L58">
            <v>95.7</v>
          </cell>
          <cell r="M58">
            <v>100</v>
          </cell>
          <cell r="N58">
            <v>86.67</v>
          </cell>
          <cell r="O58">
            <v>100</v>
          </cell>
          <cell r="P58">
            <v>100</v>
          </cell>
          <cell r="Q58">
            <v>78.47</v>
          </cell>
          <cell r="R58">
            <v>100</v>
          </cell>
          <cell r="S58">
            <v>80.42</v>
          </cell>
          <cell r="T58">
            <v>100</v>
          </cell>
          <cell r="U58">
            <v>100</v>
          </cell>
          <cell r="V58">
            <v>100</v>
          </cell>
          <cell r="W58">
            <v>100</v>
          </cell>
          <cell r="X58">
            <v>100</v>
          </cell>
          <cell r="Y58">
            <v>100</v>
          </cell>
          <cell r="Z58">
            <v>92.99</v>
          </cell>
          <cell r="AA58">
            <v>98.26</v>
          </cell>
          <cell r="AB58">
            <v>100</v>
          </cell>
          <cell r="AC58">
            <v>97.43</v>
          </cell>
          <cell r="AD58" t="str">
            <v/>
          </cell>
          <cell r="AE58" t="str">
            <v/>
          </cell>
          <cell r="AF58" t="str">
            <v/>
          </cell>
        </row>
        <row r="59">
          <cell r="A59" t="str">
            <v>HDKM78317</v>
          </cell>
          <cell r="B59">
            <v>100</v>
          </cell>
          <cell r="C59">
            <v>96.88</v>
          </cell>
          <cell r="D59">
            <v>100</v>
          </cell>
          <cell r="E59">
            <v>18.54</v>
          </cell>
          <cell r="F59">
            <v>98.82</v>
          </cell>
          <cell r="G59">
            <v>100</v>
          </cell>
          <cell r="H59">
            <v>100</v>
          </cell>
          <cell r="I59">
            <v>100</v>
          </cell>
          <cell r="J59">
            <v>100</v>
          </cell>
          <cell r="K59">
            <v>92.78</v>
          </cell>
          <cell r="L59">
            <v>100</v>
          </cell>
          <cell r="M59">
            <v>100</v>
          </cell>
          <cell r="N59">
            <v>100</v>
          </cell>
          <cell r="O59">
            <v>100</v>
          </cell>
          <cell r="P59">
            <v>100</v>
          </cell>
          <cell r="Q59">
            <v>95.42</v>
          </cell>
          <cell r="R59">
            <v>100</v>
          </cell>
          <cell r="S59">
            <v>100</v>
          </cell>
          <cell r="T59">
            <v>100</v>
          </cell>
          <cell r="U59">
            <v>100</v>
          </cell>
          <cell r="V59">
            <v>100</v>
          </cell>
          <cell r="W59">
            <v>100</v>
          </cell>
          <cell r="X59">
            <v>100</v>
          </cell>
          <cell r="Y59">
            <v>93.47</v>
          </cell>
          <cell r="Z59">
            <v>100</v>
          </cell>
          <cell r="AA59">
            <v>51.18</v>
          </cell>
          <cell r="AB59">
            <v>98.89</v>
          </cell>
          <cell r="AC59">
            <v>24.3</v>
          </cell>
          <cell r="AD59" t="str">
            <v/>
          </cell>
          <cell r="AE59" t="str">
            <v/>
          </cell>
          <cell r="AF59" t="str">
            <v/>
          </cell>
        </row>
        <row r="60">
          <cell r="A60" t="str">
            <v>HDKM78318</v>
          </cell>
          <cell r="B60">
            <v>100</v>
          </cell>
          <cell r="C60">
            <v>100</v>
          </cell>
          <cell r="D60">
            <v>14.93</v>
          </cell>
          <cell r="E60">
            <v>0</v>
          </cell>
          <cell r="F60">
            <v>0</v>
          </cell>
          <cell r="G60">
            <v>0</v>
          </cell>
          <cell r="H60">
            <v>0</v>
          </cell>
          <cell r="I60">
            <v>0</v>
          </cell>
          <cell r="J60">
            <v>0</v>
          </cell>
          <cell r="K60">
            <v>9.86</v>
          </cell>
          <cell r="L60">
            <v>100</v>
          </cell>
          <cell r="M60">
            <v>94.79</v>
          </cell>
          <cell r="N60">
            <v>100</v>
          </cell>
          <cell r="O60">
            <v>100</v>
          </cell>
          <cell r="P60">
            <v>49.17</v>
          </cell>
          <cell r="Q60">
            <v>100</v>
          </cell>
          <cell r="R60">
            <v>100</v>
          </cell>
          <cell r="S60">
            <v>100</v>
          </cell>
          <cell r="T60">
            <v>100</v>
          </cell>
          <cell r="U60">
            <v>93.05</v>
          </cell>
          <cell r="V60">
            <v>100</v>
          </cell>
          <cell r="W60">
            <v>87.5</v>
          </cell>
          <cell r="X60">
            <v>100</v>
          </cell>
          <cell r="Y60">
            <v>87.64</v>
          </cell>
          <cell r="Z60">
            <v>92.08</v>
          </cell>
          <cell r="AA60">
            <v>100</v>
          </cell>
          <cell r="AB60">
            <v>100</v>
          </cell>
          <cell r="AC60">
            <v>63.33</v>
          </cell>
          <cell r="AD60" t="str">
            <v/>
          </cell>
          <cell r="AE60" t="str">
            <v/>
          </cell>
          <cell r="AF60" t="str">
            <v/>
          </cell>
        </row>
        <row r="61">
          <cell r="A61" t="str">
            <v>HDKM78348</v>
          </cell>
          <cell r="B61">
            <v>100</v>
          </cell>
          <cell r="C61">
            <v>90.97</v>
          </cell>
          <cell r="D61">
            <v>82.85</v>
          </cell>
          <cell r="E61">
            <v>100</v>
          </cell>
          <cell r="F61">
            <v>100</v>
          </cell>
          <cell r="G61">
            <v>100</v>
          </cell>
          <cell r="H61">
            <v>100</v>
          </cell>
          <cell r="I61">
            <v>82.29</v>
          </cell>
          <cell r="J61">
            <v>76.95</v>
          </cell>
          <cell r="K61">
            <v>100</v>
          </cell>
          <cell r="L61">
            <v>100</v>
          </cell>
          <cell r="M61">
            <v>100</v>
          </cell>
          <cell r="N61">
            <v>100</v>
          </cell>
          <cell r="O61">
            <v>99.24</v>
          </cell>
          <cell r="P61">
            <v>100</v>
          </cell>
          <cell r="Q61">
            <v>100</v>
          </cell>
          <cell r="R61">
            <v>89.1</v>
          </cell>
          <cell r="S61">
            <v>100</v>
          </cell>
          <cell r="T61">
            <v>100</v>
          </cell>
          <cell r="U61">
            <v>100</v>
          </cell>
          <cell r="V61">
            <v>91.11</v>
          </cell>
          <cell r="W61">
            <v>95.21</v>
          </cell>
          <cell r="X61">
            <v>96.32</v>
          </cell>
          <cell r="Y61">
            <v>100</v>
          </cell>
          <cell r="Z61">
            <v>94.45</v>
          </cell>
          <cell r="AA61">
            <v>57.78</v>
          </cell>
          <cell r="AB61">
            <v>99.03</v>
          </cell>
          <cell r="AC61">
            <v>100</v>
          </cell>
          <cell r="AD61" t="str">
            <v/>
          </cell>
          <cell r="AE61" t="str">
            <v/>
          </cell>
          <cell r="AF61" t="str">
            <v/>
          </cell>
        </row>
        <row r="62">
          <cell r="A62" t="str">
            <v>HDKM78349</v>
          </cell>
          <cell r="B62">
            <v>100</v>
          </cell>
          <cell r="C62">
            <v>100</v>
          </cell>
          <cell r="D62">
            <v>100</v>
          </cell>
          <cell r="E62">
            <v>100</v>
          </cell>
          <cell r="F62">
            <v>89.93</v>
          </cell>
          <cell r="G62">
            <v>78.819999999999993</v>
          </cell>
          <cell r="H62">
            <v>100</v>
          </cell>
          <cell r="I62">
            <v>100</v>
          </cell>
          <cell r="J62">
            <v>100</v>
          </cell>
          <cell r="K62">
            <v>100</v>
          </cell>
          <cell r="L62">
            <v>100</v>
          </cell>
          <cell r="M62">
            <v>100</v>
          </cell>
          <cell r="N62">
            <v>89.45</v>
          </cell>
          <cell r="O62">
            <v>100</v>
          </cell>
          <cell r="P62">
            <v>91.11</v>
          </cell>
          <cell r="Q62">
            <v>100</v>
          </cell>
          <cell r="R62">
            <v>100</v>
          </cell>
          <cell r="S62">
            <v>100</v>
          </cell>
          <cell r="T62">
            <v>100</v>
          </cell>
          <cell r="U62">
            <v>100</v>
          </cell>
          <cell r="V62">
            <v>55.56</v>
          </cell>
          <cell r="W62">
            <v>100</v>
          </cell>
          <cell r="X62">
            <v>100</v>
          </cell>
          <cell r="Y62">
            <v>100</v>
          </cell>
          <cell r="Z62">
            <v>100</v>
          </cell>
          <cell r="AA62">
            <v>100</v>
          </cell>
          <cell r="AB62">
            <v>100</v>
          </cell>
          <cell r="AC62">
            <v>100</v>
          </cell>
          <cell r="AD62" t="str">
            <v/>
          </cell>
          <cell r="AE62" t="str">
            <v/>
          </cell>
          <cell r="AF62" t="str">
            <v/>
          </cell>
        </row>
        <row r="63">
          <cell r="A63" t="str">
            <v>HDKM78350</v>
          </cell>
          <cell r="B63">
            <v>74.52</v>
          </cell>
          <cell r="C63">
            <v>100</v>
          </cell>
          <cell r="D63">
            <v>94.23</v>
          </cell>
          <cell r="E63">
            <v>96.88</v>
          </cell>
          <cell r="F63">
            <v>100</v>
          </cell>
          <cell r="G63">
            <v>100</v>
          </cell>
          <cell r="H63">
            <v>100</v>
          </cell>
          <cell r="I63">
            <v>93.96</v>
          </cell>
          <cell r="J63">
            <v>100</v>
          </cell>
          <cell r="K63">
            <v>93.33</v>
          </cell>
          <cell r="L63">
            <v>100</v>
          </cell>
          <cell r="M63">
            <v>91.04</v>
          </cell>
          <cell r="N63">
            <v>100</v>
          </cell>
          <cell r="O63">
            <v>100</v>
          </cell>
          <cell r="P63">
            <v>100</v>
          </cell>
          <cell r="Q63">
            <v>83.05</v>
          </cell>
          <cell r="R63">
            <v>62.08</v>
          </cell>
          <cell r="S63">
            <v>100</v>
          </cell>
          <cell r="T63">
            <v>100</v>
          </cell>
          <cell r="U63">
            <v>100</v>
          </cell>
          <cell r="V63">
            <v>100</v>
          </cell>
          <cell r="W63">
            <v>100</v>
          </cell>
          <cell r="X63">
            <v>100</v>
          </cell>
          <cell r="Y63">
            <v>100</v>
          </cell>
          <cell r="Z63">
            <v>100</v>
          </cell>
          <cell r="AA63">
            <v>100</v>
          </cell>
          <cell r="AB63">
            <v>100</v>
          </cell>
          <cell r="AC63">
            <v>72.78</v>
          </cell>
          <cell r="AD63" t="str">
            <v/>
          </cell>
          <cell r="AE63" t="str">
            <v/>
          </cell>
          <cell r="AF63" t="str">
            <v/>
          </cell>
        </row>
        <row r="64">
          <cell r="A64" t="str">
            <v>HDKM78351</v>
          </cell>
          <cell r="B64">
            <v>100</v>
          </cell>
          <cell r="C64">
            <v>97.43</v>
          </cell>
          <cell r="D64">
            <v>89.87</v>
          </cell>
          <cell r="E64">
            <v>45</v>
          </cell>
          <cell r="F64">
            <v>91.39</v>
          </cell>
          <cell r="G64">
            <v>100</v>
          </cell>
          <cell r="H64">
            <v>98.47</v>
          </cell>
          <cell r="I64">
            <v>100</v>
          </cell>
          <cell r="J64">
            <v>79.38</v>
          </cell>
          <cell r="K64">
            <v>100</v>
          </cell>
          <cell r="L64">
            <v>100</v>
          </cell>
          <cell r="M64">
            <v>100</v>
          </cell>
          <cell r="N64">
            <v>97.92</v>
          </cell>
          <cell r="O64">
            <v>90.83</v>
          </cell>
          <cell r="P64">
            <v>100</v>
          </cell>
          <cell r="Q64">
            <v>100</v>
          </cell>
          <cell r="R64">
            <v>100</v>
          </cell>
          <cell r="S64">
            <v>100</v>
          </cell>
          <cell r="T64">
            <v>100</v>
          </cell>
          <cell r="U64">
            <v>91.6</v>
          </cell>
          <cell r="V64">
            <v>100</v>
          </cell>
          <cell r="W64">
            <v>64.59</v>
          </cell>
          <cell r="X64">
            <v>0</v>
          </cell>
          <cell r="Y64">
            <v>11.95</v>
          </cell>
          <cell r="Z64">
            <v>100</v>
          </cell>
          <cell r="AA64">
            <v>100</v>
          </cell>
          <cell r="AB64">
            <v>100</v>
          </cell>
          <cell r="AC64">
            <v>100</v>
          </cell>
          <cell r="AD64" t="str">
            <v/>
          </cell>
          <cell r="AE64" t="str">
            <v/>
          </cell>
          <cell r="AF64" t="str">
            <v/>
          </cell>
        </row>
        <row r="65">
          <cell r="A65" t="str">
            <v>HDKM78352</v>
          </cell>
          <cell r="B65">
            <v>97.5</v>
          </cell>
          <cell r="C65">
            <v>87.5</v>
          </cell>
          <cell r="D65">
            <v>77.64</v>
          </cell>
          <cell r="E65">
            <v>92.29</v>
          </cell>
          <cell r="F65">
            <v>100</v>
          </cell>
          <cell r="G65">
            <v>100</v>
          </cell>
          <cell r="H65">
            <v>100</v>
          </cell>
          <cell r="I65">
            <v>100</v>
          </cell>
          <cell r="J65">
            <v>89.38</v>
          </cell>
          <cell r="K65">
            <v>97.5</v>
          </cell>
          <cell r="L65">
            <v>100</v>
          </cell>
          <cell r="M65">
            <v>100</v>
          </cell>
          <cell r="N65">
            <v>65.56</v>
          </cell>
          <cell r="O65">
            <v>79.650000000000006</v>
          </cell>
          <cell r="P65">
            <v>100</v>
          </cell>
          <cell r="Q65">
            <v>100</v>
          </cell>
          <cell r="R65">
            <v>100</v>
          </cell>
          <cell r="S65">
            <v>100</v>
          </cell>
          <cell r="T65">
            <v>100</v>
          </cell>
          <cell r="U65">
            <v>100</v>
          </cell>
          <cell r="V65">
            <v>98.2</v>
          </cell>
          <cell r="W65">
            <v>84.45</v>
          </cell>
          <cell r="X65">
            <v>100</v>
          </cell>
          <cell r="Y65">
            <v>100</v>
          </cell>
          <cell r="Z65">
            <v>100</v>
          </cell>
          <cell r="AA65">
            <v>29.58</v>
          </cell>
          <cell r="AB65">
            <v>100</v>
          </cell>
          <cell r="AC65">
            <v>100</v>
          </cell>
          <cell r="AD65" t="str">
            <v/>
          </cell>
          <cell r="AE65" t="str">
            <v/>
          </cell>
          <cell r="AF65" t="str">
            <v/>
          </cell>
        </row>
        <row r="66">
          <cell r="A66" t="str">
            <v>HDKM78353</v>
          </cell>
          <cell r="B66">
            <v>100</v>
          </cell>
          <cell r="C66">
            <v>97.22</v>
          </cell>
          <cell r="D66">
            <v>77.64</v>
          </cell>
          <cell r="E66">
            <v>100</v>
          </cell>
          <cell r="F66">
            <v>93.47</v>
          </cell>
          <cell r="G66">
            <v>100</v>
          </cell>
          <cell r="H66">
            <v>100</v>
          </cell>
          <cell r="I66">
            <v>100</v>
          </cell>
          <cell r="J66">
            <v>100</v>
          </cell>
          <cell r="K66">
            <v>100</v>
          </cell>
          <cell r="L66">
            <v>100</v>
          </cell>
          <cell r="M66">
            <v>100</v>
          </cell>
          <cell r="N66">
            <v>74.03</v>
          </cell>
          <cell r="O66">
            <v>100</v>
          </cell>
          <cell r="P66">
            <v>100</v>
          </cell>
          <cell r="Q66">
            <v>100</v>
          </cell>
          <cell r="R66">
            <v>100</v>
          </cell>
          <cell r="S66">
            <v>100</v>
          </cell>
          <cell r="T66">
            <v>80.209999999999994</v>
          </cell>
          <cell r="U66">
            <v>100</v>
          </cell>
          <cell r="V66">
            <v>100</v>
          </cell>
          <cell r="W66">
            <v>85.76</v>
          </cell>
          <cell r="X66">
            <v>100</v>
          </cell>
          <cell r="Y66">
            <v>100</v>
          </cell>
          <cell r="Z66">
            <v>100</v>
          </cell>
          <cell r="AA66">
            <v>100</v>
          </cell>
          <cell r="AB66">
            <v>100</v>
          </cell>
          <cell r="AC66">
            <v>98.89</v>
          </cell>
          <cell r="AD66" t="str">
            <v/>
          </cell>
          <cell r="AE66" t="str">
            <v/>
          </cell>
          <cell r="AF66" t="str">
            <v/>
          </cell>
        </row>
        <row r="67">
          <cell r="A67" t="str">
            <v>HDKM78354</v>
          </cell>
          <cell r="B67">
            <v>100</v>
          </cell>
          <cell r="C67">
            <v>64.239999999999995</v>
          </cell>
          <cell r="D67">
            <v>67.010000000000005</v>
          </cell>
          <cell r="E67">
            <v>100</v>
          </cell>
          <cell r="F67">
            <v>100</v>
          </cell>
          <cell r="G67">
            <v>100</v>
          </cell>
          <cell r="H67">
            <v>79.72</v>
          </cell>
          <cell r="I67">
            <v>100</v>
          </cell>
          <cell r="J67">
            <v>100</v>
          </cell>
          <cell r="K67">
            <v>100</v>
          </cell>
          <cell r="L67">
            <v>97.29</v>
          </cell>
          <cell r="M67">
            <v>100</v>
          </cell>
          <cell r="N67">
            <v>64.239999999999995</v>
          </cell>
          <cell r="O67">
            <v>100</v>
          </cell>
          <cell r="P67">
            <v>100</v>
          </cell>
          <cell r="Q67">
            <v>94.65</v>
          </cell>
          <cell r="R67">
            <v>66.459999999999994</v>
          </cell>
          <cell r="S67">
            <v>100</v>
          </cell>
          <cell r="T67">
            <v>62.92</v>
          </cell>
          <cell r="U67">
            <v>23.26</v>
          </cell>
          <cell r="V67">
            <v>100</v>
          </cell>
          <cell r="W67">
            <v>99.1</v>
          </cell>
          <cell r="X67">
            <v>75.63</v>
          </cell>
          <cell r="Y67">
            <v>100</v>
          </cell>
          <cell r="Z67">
            <v>100</v>
          </cell>
          <cell r="AA67">
            <v>35</v>
          </cell>
          <cell r="AB67">
            <v>93.05</v>
          </cell>
          <cell r="AC67">
            <v>100</v>
          </cell>
          <cell r="AD67" t="str">
            <v/>
          </cell>
          <cell r="AE67" t="str">
            <v/>
          </cell>
          <cell r="AF67" t="str">
            <v/>
          </cell>
        </row>
        <row r="68">
          <cell r="A68" t="str">
            <v>HDKM78355</v>
          </cell>
          <cell r="B68">
            <v>100</v>
          </cell>
          <cell r="C68">
            <v>100</v>
          </cell>
          <cell r="D68">
            <v>66.88</v>
          </cell>
          <cell r="E68">
            <v>100</v>
          </cell>
          <cell r="F68">
            <v>78.33</v>
          </cell>
          <cell r="G68">
            <v>93.89</v>
          </cell>
          <cell r="H68">
            <v>100</v>
          </cell>
          <cell r="I68">
            <v>86.74</v>
          </cell>
          <cell r="J68">
            <v>80.069999999999993</v>
          </cell>
          <cell r="K68">
            <v>97.64</v>
          </cell>
          <cell r="L68">
            <v>98.05</v>
          </cell>
          <cell r="M68">
            <v>100</v>
          </cell>
          <cell r="N68">
            <v>100</v>
          </cell>
          <cell r="O68">
            <v>100</v>
          </cell>
          <cell r="P68">
            <v>100</v>
          </cell>
          <cell r="Q68">
            <v>97.78</v>
          </cell>
          <cell r="R68">
            <v>78.13</v>
          </cell>
          <cell r="S68">
            <v>100</v>
          </cell>
          <cell r="T68">
            <v>90.9</v>
          </cell>
          <cell r="U68">
            <v>83.33</v>
          </cell>
          <cell r="V68">
            <v>66.459999999999994</v>
          </cell>
          <cell r="W68">
            <v>92.5</v>
          </cell>
          <cell r="X68">
            <v>94.79</v>
          </cell>
          <cell r="Y68">
            <v>49.38</v>
          </cell>
          <cell r="Z68">
            <v>94.51</v>
          </cell>
          <cell r="AA68">
            <v>100</v>
          </cell>
          <cell r="AB68">
            <v>100</v>
          </cell>
          <cell r="AC68">
            <v>79.3</v>
          </cell>
          <cell r="AD68" t="str">
            <v/>
          </cell>
          <cell r="AE68" t="str">
            <v/>
          </cell>
          <cell r="AF68" t="str">
            <v/>
          </cell>
        </row>
        <row r="69">
          <cell r="A69" t="str">
            <v>HDKM78356</v>
          </cell>
          <cell r="B69">
            <v>100</v>
          </cell>
          <cell r="C69">
            <v>100</v>
          </cell>
          <cell r="D69">
            <v>100</v>
          </cell>
          <cell r="E69">
            <v>90.48</v>
          </cell>
          <cell r="F69">
            <v>96.67</v>
          </cell>
          <cell r="G69">
            <v>54.79</v>
          </cell>
          <cell r="H69">
            <v>74.099999999999994</v>
          </cell>
          <cell r="I69">
            <v>100</v>
          </cell>
          <cell r="J69">
            <v>98.54</v>
          </cell>
          <cell r="K69">
            <v>100</v>
          </cell>
          <cell r="L69">
            <v>100</v>
          </cell>
          <cell r="M69">
            <v>100</v>
          </cell>
          <cell r="N69">
            <v>100</v>
          </cell>
          <cell r="O69">
            <v>99.3</v>
          </cell>
          <cell r="P69">
            <v>100</v>
          </cell>
          <cell r="Q69">
            <v>100</v>
          </cell>
          <cell r="R69">
            <v>100</v>
          </cell>
          <cell r="S69">
            <v>100</v>
          </cell>
          <cell r="T69">
            <v>98.2</v>
          </cell>
          <cell r="U69">
            <v>100</v>
          </cell>
          <cell r="V69">
            <v>100</v>
          </cell>
          <cell r="W69">
            <v>80.14</v>
          </cell>
          <cell r="X69">
            <v>98.89</v>
          </cell>
          <cell r="Y69">
            <v>100</v>
          </cell>
          <cell r="Z69">
            <v>100</v>
          </cell>
          <cell r="AA69">
            <v>100</v>
          </cell>
          <cell r="AB69">
            <v>100</v>
          </cell>
          <cell r="AC69">
            <v>100</v>
          </cell>
          <cell r="AD69" t="str">
            <v/>
          </cell>
          <cell r="AE69" t="str">
            <v/>
          </cell>
          <cell r="AF69" t="str">
            <v/>
          </cell>
        </row>
        <row r="70">
          <cell r="A70" t="str">
            <v>HDKM78357</v>
          </cell>
          <cell r="B70">
            <v>100</v>
          </cell>
          <cell r="C70">
            <v>100</v>
          </cell>
          <cell r="D70">
            <v>100</v>
          </cell>
          <cell r="E70">
            <v>100</v>
          </cell>
          <cell r="F70">
            <v>100</v>
          </cell>
          <cell r="G70">
            <v>100</v>
          </cell>
          <cell r="H70">
            <v>62.23</v>
          </cell>
          <cell r="I70">
            <v>100</v>
          </cell>
          <cell r="J70">
            <v>93.13</v>
          </cell>
          <cell r="K70">
            <v>100</v>
          </cell>
          <cell r="L70">
            <v>94.24</v>
          </cell>
          <cell r="M70">
            <v>100</v>
          </cell>
          <cell r="N70">
            <v>100</v>
          </cell>
          <cell r="O70">
            <v>100</v>
          </cell>
          <cell r="P70">
            <v>87.01</v>
          </cell>
          <cell r="Q70">
            <v>100</v>
          </cell>
          <cell r="R70">
            <v>100</v>
          </cell>
          <cell r="S70">
            <v>90.14</v>
          </cell>
          <cell r="T70">
            <v>100</v>
          </cell>
          <cell r="U70">
            <v>86.32</v>
          </cell>
          <cell r="V70">
            <v>100</v>
          </cell>
          <cell r="W70">
            <v>100</v>
          </cell>
          <cell r="X70">
            <v>81.39</v>
          </cell>
          <cell r="Y70">
            <v>70.7</v>
          </cell>
          <cell r="Z70">
            <v>86.53</v>
          </cell>
          <cell r="AA70">
            <v>100</v>
          </cell>
          <cell r="AB70">
            <v>100</v>
          </cell>
          <cell r="AC70">
            <v>100</v>
          </cell>
          <cell r="AD70" t="str">
            <v/>
          </cell>
          <cell r="AE70" t="str">
            <v/>
          </cell>
          <cell r="AF70" t="str">
            <v/>
          </cell>
        </row>
        <row r="71">
          <cell r="A71" t="str">
            <v>HDKM78366</v>
          </cell>
          <cell r="B71">
            <v>100</v>
          </cell>
          <cell r="C71">
            <v>100</v>
          </cell>
          <cell r="D71">
            <v>97.71</v>
          </cell>
          <cell r="E71">
            <v>100</v>
          </cell>
          <cell r="F71">
            <v>95.14</v>
          </cell>
          <cell r="G71">
            <v>100</v>
          </cell>
          <cell r="H71">
            <v>100</v>
          </cell>
          <cell r="I71">
            <v>100</v>
          </cell>
          <cell r="J71">
            <v>100</v>
          </cell>
          <cell r="K71">
            <v>100</v>
          </cell>
          <cell r="L71">
            <v>100</v>
          </cell>
          <cell r="M71">
            <v>70.55</v>
          </cell>
          <cell r="N71">
            <v>100</v>
          </cell>
          <cell r="O71">
            <v>100</v>
          </cell>
          <cell r="P71">
            <v>100</v>
          </cell>
          <cell r="Q71">
            <v>100</v>
          </cell>
          <cell r="R71">
            <v>100</v>
          </cell>
          <cell r="S71">
            <v>100</v>
          </cell>
          <cell r="T71">
            <v>100</v>
          </cell>
          <cell r="U71">
            <v>100</v>
          </cell>
          <cell r="V71">
            <v>96.6</v>
          </cell>
          <cell r="W71">
            <v>100</v>
          </cell>
          <cell r="X71">
            <v>93.33</v>
          </cell>
          <cell r="Y71">
            <v>94.79</v>
          </cell>
          <cell r="Z71">
            <v>100</v>
          </cell>
          <cell r="AA71">
            <v>100</v>
          </cell>
          <cell r="AB71">
            <v>93.4</v>
          </cell>
          <cell r="AC71">
            <v>100</v>
          </cell>
          <cell r="AD71" t="str">
            <v/>
          </cell>
          <cell r="AE71" t="str">
            <v/>
          </cell>
          <cell r="AF71" t="str">
            <v/>
          </cell>
        </row>
        <row r="72">
          <cell r="A72" t="str">
            <v>HDKM78367</v>
          </cell>
          <cell r="B72">
            <v>100</v>
          </cell>
          <cell r="C72">
            <v>100</v>
          </cell>
          <cell r="D72">
            <v>88.54</v>
          </cell>
          <cell r="E72">
            <v>93.05</v>
          </cell>
          <cell r="F72">
            <v>100</v>
          </cell>
          <cell r="G72">
            <v>100</v>
          </cell>
          <cell r="H72">
            <v>76.95</v>
          </cell>
          <cell r="I72">
            <v>100</v>
          </cell>
          <cell r="J72">
            <v>92.57</v>
          </cell>
          <cell r="K72">
            <v>66.95</v>
          </cell>
          <cell r="L72">
            <v>80.14</v>
          </cell>
          <cell r="M72">
            <v>100</v>
          </cell>
          <cell r="N72">
            <v>100</v>
          </cell>
          <cell r="O72">
            <v>100</v>
          </cell>
          <cell r="P72">
            <v>97.85</v>
          </cell>
          <cell r="Q72">
            <v>100</v>
          </cell>
          <cell r="R72">
            <v>100</v>
          </cell>
          <cell r="S72">
            <v>100</v>
          </cell>
          <cell r="T72">
            <v>100</v>
          </cell>
          <cell r="U72">
            <v>98.33</v>
          </cell>
          <cell r="V72">
            <v>100</v>
          </cell>
          <cell r="W72">
            <v>100</v>
          </cell>
          <cell r="X72">
            <v>100</v>
          </cell>
          <cell r="Y72">
            <v>100</v>
          </cell>
          <cell r="Z72">
            <v>97.43</v>
          </cell>
          <cell r="AA72">
            <v>100</v>
          </cell>
          <cell r="AB72">
            <v>100</v>
          </cell>
          <cell r="AC72">
            <v>63.33</v>
          </cell>
          <cell r="AD72" t="str">
            <v/>
          </cell>
          <cell r="AE72" t="str">
            <v/>
          </cell>
          <cell r="AF72" t="str">
            <v/>
          </cell>
        </row>
        <row r="73">
          <cell r="A73" t="str">
            <v>HDKM78368</v>
          </cell>
          <cell r="B73">
            <v>100</v>
          </cell>
          <cell r="C73">
            <v>100</v>
          </cell>
          <cell r="D73">
            <v>100</v>
          </cell>
          <cell r="E73">
            <v>100</v>
          </cell>
          <cell r="F73">
            <v>100</v>
          </cell>
          <cell r="G73">
            <v>90.42</v>
          </cell>
          <cell r="H73">
            <v>100</v>
          </cell>
          <cell r="I73">
            <v>100</v>
          </cell>
          <cell r="J73">
            <v>81.319999999999993</v>
          </cell>
          <cell r="K73">
            <v>100</v>
          </cell>
          <cell r="L73">
            <v>98.26</v>
          </cell>
          <cell r="M73">
            <v>100</v>
          </cell>
          <cell r="N73">
            <v>100</v>
          </cell>
          <cell r="O73">
            <v>100</v>
          </cell>
          <cell r="P73">
            <v>100</v>
          </cell>
          <cell r="Q73">
            <v>100</v>
          </cell>
          <cell r="R73">
            <v>63.26</v>
          </cell>
          <cell r="S73">
            <v>62.15</v>
          </cell>
          <cell r="T73">
            <v>100</v>
          </cell>
          <cell r="U73">
            <v>10.9</v>
          </cell>
          <cell r="V73">
            <v>58.13</v>
          </cell>
          <cell r="W73">
            <v>90.35</v>
          </cell>
          <cell r="X73">
            <v>100</v>
          </cell>
          <cell r="Y73">
            <v>100</v>
          </cell>
          <cell r="Z73">
            <v>97.08</v>
          </cell>
          <cell r="AA73">
            <v>100</v>
          </cell>
          <cell r="AB73">
            <v>100</v>
          </cell>
          <cell r="AC73">
            <v>51.6</v>
          </cell>
          <cell r="AD73" t="str">
            <v/>
          </cell>
          <cell r="AE73" t="str">
            <v/>
          </cell>
          <cell r="AF73" t="str">
            <v/>
          </cell>
        </row>
        <row r="74">
          <cell r="A74" t="str">
            <v>HDKM78369</v>
          </cell>
          <cell r="B74">
            <v>100</v>
          </cell>
          <cell r="C74">
            <v>100</v>
          </cell>
          <cell r="D74">
            <v>100</v>
          </cell>
          <cell r="E74">
            <v>100</v>
          </cell>
          <cell r="F74">
            <v>100</v>
          </cell>
          <cell r="G74">
            <v>100</v>
          </cell>
          <cell r="H74">
            <v>100</v>
          </cell>
          <cell r="I74">
            <v>97.57</v>
          </cell>
          <cell r="J74">
            <v>75.28</v>
          </cell>
          <cell r="K74">
            <v>100</v>
          </cell>
          <cell r="L74">
            <v>98.96</v>
          </cell>
          <cell r="M74">
            <v>100</v>
          </cell>
          <cell r="N74">
            <v>100</v>
          </cell>
          <cell r="O74">
            <v>100</v>
          </cell>
          <cell r="P74">
            <v>100</v>
          </cell>
          <cell r="Q74">
            <v>100</v>
          </cell>
          <cell r="R74">
            <v>100</v>
          </cell>
          <cell r="S74">
            <v>22.22</v>
          </cell>
          <cell r="T74">
            <v>0</v>
          </cell>
          <cell r="U74">
            <v>26.39</v>
          </cell>
          <cell r="V74">
            <v>100</v>
          </cell>
          <cell r="W74">
            <v>94.58</v>
          </cell>
          <cell r="X74">
            <v>76.67</v>
          </cell>
          <cell r="Y74">
            <v>100</v>
          </cell>
          <cell r="Z74">
            <v>100</v>
          </cell>
          <cell r="AA74">
            <v>100</v>
          </cell>
          <cell r="AB74">
            <v>93.05</v>
          </cell>
          <cell r="AC74">
            <v>98.68</v>
          </cell>
          <cell r="AD74" t="str">
            <v/>
          </cell>
          <cell r="AE74" t="str">
            <v/>
          </cell>
          <cell r="AF74" t="str">
            <v/>
          </cell>
        </row>
        <row r="75">
          <cell r="A75" t="str">
            <v>HDKM78387</v>
          </cell>
          <cell r="B75">
            <v>0</v>
          </cell>
          <cell r="C75">
            <v>53.13</v>
          </cell>
          <cell r="D75">
            <v>100</v>
          </cell>
          <cell r="E75">
            <v>100</v>
          </cell>
          <cell r="F75">
            <v>100</v>
          </cell>
          <cell r="G75">
            <v>97.99</v>
          </cell>
          <cell r="H75">
            <v>100</v>
          </cell>
          <cell r="I75">
            <v>100</v>
          </cell>
          <cell r="J75">
            <v>100</v>
          </cell>
          <cell r="K75">
            <v>53.75</v>
          </cell>
          <cell r="L75">
            <v>100</v>
          </cell>
          <cell r="M75">
            <v>100</v>
          </cell>
          <cell r="N75">
            <v>90.76</v>
          </cell>
          <cell r="O75">
            <v>100</v>
          </cell>
          <cell r="P75">
            <v>100</v>
          </cell>
          <cell r="Q75">
            <v>100</v>
          </cell>
          <cell r="R75">
            <v>100</v>
          </cell>
          <cell r="S75">
            <v>92.01</v>
          </cell>
          <cell r="T75">
            <v>89.58</v>
          </cell>
          <cell r="U75">
            <v>100</v>
          </cell>
          <cell r="V75">
            <v>73.33</v>
          </cell>
          <cell r="W75">
            <v>100</v>
          </cell>
          <cell r="X75">
            <v>100</v>
          </cell>
          <cell r="Y75">
            <v>100</v>
          </cell>
          <cell r="Z75">
            <v>100</v>
          </cell>
          <cell r="AA75">
            <v>100</v>
          </cell>
          <cell r="AB75">
            <v>100</v>
          </cell>
          <cell r="AC75">
            <v>100</v>
          </cell>
          <cell r="AD75" t="str">
            <v/>
          </cell>
          <cell r="AE75" t="str">
            <v/>
          </cell>
          <cell r="AF75" t="str">
            <v/>
          </cell>
        </row>
        <row r="76">
          <cell r="A76" t="str">
            <v>HD785-7</v>
          </cell>
          <cell r="B76">
            <v>82.087812499999998</v>
          </cell>
          <cell r="C76">
            <v>84.983125000000001</v>
          </cell>
          <cell r="D76">
            <v>78.450937500000009</v>
          </cell>
          <cell r="E76">
            <v>83.14</v>
          </cell>
          <cell r="F76">
            <v>83.046875</v>
          </cell>
          <cell r="G76">
            <v>82.567499999999995</v>
          </cell>
          <cell r="H76">
            <v>81.234062499999993</v>
          </cell>
          <cell r="I76">
            <v>79.844687500000006</v>
          </cell>
          <cell r="J76">
            <v>82.468437500000036</v>
          </cell>
          <cell r="K76">
            <v>81.883437499999985</v>
          </cell>
          <cell r="L76">
            <v>90.332187500000003</v>
          </cell>
          <cell r="M76">
            <v>91.694687500000001</v>
          </cell>
          <cell r="N76">
            <v>79.944062500000001</v>
          </cell>
          <cell r="O76">
            <v>83.912499999999994</v>
          </cell>
          <cell r="P76">
            <v>83.400625000000005</v>
          </cell>
          <cell r="Q76">
            <v>91.573437500000011</v>
          </cell>
          <cell r="R76">
            <v>87.853750000000005</v>
          </cell>
          <cell r="S76">
            <v>87.714687499999997</v>
          </cell>
          <cell r="T76">
            <v>85.442812499999988</v>
          </cell>
          <cell r="U76">
            <v>83.870937499999997</v>
          </cell>
          <cell r="V76">
            <v>90.316874999999996</v>
          </cell>
          <cell r="W76">
            <v>91.063749999999999</v>
          </cell>
          <cell r="X76">
            <v>85.054374999999979</v>
          </cell>
          <cell r="Y76">
            <v>85.304374999999993</v>
          </cell>
          <cell r="Z76">
            <v>86.770937500000002</v>
          </cell>
          <cell r="AA76">
            <v>86.838124999999991</v>
          </cell>
          <cell r="AB76">
            <v>92.06750000000001</v>
          </cell>
          <cell r="AC76">
            <v>87.404374999999987</v>
          </cell>
          <cell r="AD76" t="str">
            <v/>
          </cell>
          <cell r="AE76" t="str">
            <v/>
          </cell>
          <cell r="AF76" t="str">
            <v/>
          </cell>
        </row>
        <row r="77">
          <cell r="A77" t="str">
            <v>EXDS50040</v>
          </cell>
          <cell r="B77">
            <v>82.29</v>
          </cell>
          <cell r="C77">
            <v>100</v>
          </cell>
          <cell r="D77">
            <v>80.760000000000005</v>
          </cell>
          <cell r="E77">
            <v>94.24</v>
          </cell>
          <cell r="F77">
            <v>78.47</v>
          </cell>
          <cell r="G77">
            <v>70.98</v>
          </cell>
          <cell r="H77">
            <v>91.18</v>
          </cell>
          <cell r="I77">
            <v>90.28</v>
          </cell>
          <cell r="J77">
            <v>83.96</v>
          </cell>
          <cell r="K77">
            <v>100</v>
          </cell>
          <cell r="L77">
            <v>100</v>
          </cell>
          <cell r="M77">
            <v>100</v>
          </cell>
          <cell r="N77">
            <v>64.72</v>
          </cell>
          <cell r="O77">
            <v>100</v>
          </cell>
          <cell r="P77">
            <v>100</v>
          </cell>
          <cell r="Q77">
            <v>95.83</v>
          </cell>
          <cell r="R77">
            <v>98.2</v>
          </cell>
          <cell r="S77">
            <v>100</v>
          </cell>
          <cell r="T77">
            <v>100</v>
          </cell>
          <cell r="U77">
            <v>88.47</v>
          </cell>
          <cell r="V77">
            <v>73.959999999999994</v>
          </cell>
          <cell r="W77">
            <v>82.08</v>
          </cell>
          <cell r="X77">
            <v>100</v>
          </cell>
          <cell r="Y77">
            <v>94.45</v>
          </cell>
          <cell r="Z77">
            <v>89.93</v>
          </cell>
          <cell r="AA77">
            <v>100</v>
          </cell>
          <cell r="AB77">
            <v>96.39</v>
          </cell>
          <cell r="AC77">
            <v>61.6</v>
          </cell>
          <cell r="AD77" t="str">
            <v/>
          </cell>
          <cell r="AE77" t="str">
            <v/>
          </cell>
          <cell r="AF77" t="str">
            <v/>
          </cell>
        </row>
        <row r="78">
          <cell r="A78" t="str">
            <v>EXDS50048</v>
          </cell>
          <cell r="B78">
            <v>91.67</v>
          </cell>
          <cell r="C78">
            <v>95.14</v>
          </cell>
          <cell r="D78">
            <v>100</v>
          </cell>
          <cell r="E78">
            <v>74.58</v>
          </cell>
          <cell r="F78">
            <v>92.78</v>
          </cell>
          <cell r="G78">
            <v>92.92</v>
          </cell>
          <cell r="H78">
            <v>89.51</v>
          </cell>
          <cell r="I78">
            <v>82.15</v>
          </cell>
          <cell r="J78">
            <v>92.98</v>
          </cell>
          <cell r="K78">
            <v>100</v>
          </cell>
          <cell r="L78">
            <v>11.18</v>
          </cell>
          <cell r="M78">
            <v>0</v>
          </cell>
          <cell r="N78">
            <v>0</v>
          </cell>
          <cell r="O78">
            <v>0</v>
          </cell>
          <cell r="P78">
            <v>0</v>
          </cell>
          <cell r="Q78">
            <v>0</v>
          </cell>
          <cell r="R78">
            <v>38.68</v>
          </cell>
          <cell r="S78">
            <v>100</v>
          </cell>
          <cell r="T78">
            <v>95.7</v>
          </cell>
          <cell r="U78">
            <v>100</v>
          </cell>
          <cell r="V78">
            <v>63.95</v>
          </cell>
          <cell r="W78">
            <v>86.46</v>
          </cell>
          <cell r="X78">
            <v>69.03</v>
          </cell>
          <cell r="Y78">
            <v>100</v>
          </cell>
          <cell r="Z78">
            <v>86.95</v>
          </cell>
          <cell r="AA78">
            <v>97.64</v>
          </cell>
          <cell r="AB78">
            <v>100</v>
          </cell>
          <cell r="AC78">
            <v>100</v>
          </cell>
          <cell r="AD78" t="str">
            <v/>
          </cell>
          <cell r="AE78" t="str">
            <v/>
          </cell>
          <cell r="AF78" t="str">
            <v/>
          </cell>
        </row>
        <row r="79">
          <cell r="A79" t="str">
            <v>EXDS50049</v>
          </cell>
          <cell r="B79">
            <v>85.42</v>
          </cell>
          <cell r="C79">
            <v>100</v>
          </cell>
          <cell r="D79">
            <v>100</v>
          </cell>
          <cell r="E79">
            <v>93.4</v>
          </cell>
          <cell r="F79">
            <v>100</v>
          </cell>
          <cell r="G79">
            <v>75.97</v>
          </cell>
          <cell r="H79">
            <v>75.14</v>
          </cell>
          <cell r="I79">
            <v>100</v>
          </cell>
          <cell r="J79">
            <v>100</v>
          </cell>
          <cell r="K79">
            <v>61.05</v>
          </cell>
          <cell r="L79">
            <v>85.07</v>
          </cell>
          <cell r="M79">
            <v>100</v>
          </cell>
          <cell r="N79">
            <v>100</v>
          </cell>
          <cell r="O79">
            <v>94.3</v>
          </cell>
          <cell r="P79">
            <v>92.71</v>
          </cell>
          <cell r="Q79">
            <v>100</v>
          </cell>
          <cell r="R79">
            <v>87.29</v>
          </cell>
          <cell r="S79">
            <v>100</v>
          </cell>
          <cell r="T79">
            <v>76.88</v>
          </cell>
          <cell r="U79">
            <v>75.83</v>
          </cell>
          <cell r="V79">
            <v>88.33</v>
          </cell>
          <cell r="W79">
            <v>100</v>
          </cell>
          <cell r="X79">
            <v>60.14</v>
          </cell>
          <cell r="Y79">
            <v>86.74</v>
          </cell>
          <cell r="Z79">
            <v>100</v>
          </cell>
          <cell r="AA79">
            <v>100</v>
          </cell>
          <cell r="AB79">
            <v>100</v>
          </cell>
          <cell r="AC79">
            <v>81.81</v>
          </cell>
          <cell r="AD79" t="str">
            <v/>
          </cell>
          <cell r="AE79" t="str">
            <v/>
          </cell>
          <cell r="AF79" t="str">
            <v/>
          </cell>
        </row>
        <row r="80">
          <cell r="A80" t="str">
            <v>S500LC-V</v>
          </cell>
          <cell r="B80">
            <v>86.46</v>
          </cell>
          <cell r="C80">
            <v>98.38</v>
          </cell>
          <cell r="D80">
            <v>93.586666666666659</v>
          </cell>
          <cell r="E80">
            <v>87.40666666666668</v>
          </cell>
          <cell r="F80">
            <v>90.416666666666671</v>
          </cell>
          <cell r="G80">
            <v>79.956666666666663</v>
          </cell>
          <cell r="H80">
            <v>85.276666666666657</v>
          </cell>
          <cell r="I80">
            <v>90.81</v>
          </cell>
          <cell r="J80">
            <v>92.313333333333333</v>
          </cell>
          <cell r="K80">
            <v>87.016666666666666</v>
          </cell>
          <cell r="L80">
            <v>65.416666666666671</v>
          </cell>
          <cell r="M80">
            <v>66.666666666666671</v>
          </cell>
          <cell r="N80">
            <v>54.906666666666666</v>
          </cell>
          <cell r="O80">
            <v>64.766666666666666</v>
          </cell>
          <cell r="P80">
            <v>64.236666666666665</v>
          </cell>
          <cell r="Q80">
            <v>65.276666666666657</v>
          </cell>
          <cell r="R80">
            <v>74.723333333333343</v>
          </cell>
          <cell r="S80">
            <v>100</v>
          </cell>
          <cell r="T80">
            <v>90.86</v>
          </cell>
          <cell r="U80">
            <v>88.100000000000009</v>
          </cell>
          <cell r="V80">
            <v>75.413333333333341</v>
          </cell>
          <cell r="W80">
            <v>89.513333333333321</v>
          </cell>
          <cell r="X80">
            <v>76.39</v>
          </cell>
          <cell r="Y80">
            <v>93.73</v>
          </cell>
          <cell r="Z80">
            <v>92.293333333333337</v>
          </cell>
          <cell r="AA80">
            <v>99.213333333333324</v>
          </cell>
          <cell r="AB80">
            <v>98.796666666666667</v>
          </cell>
          <cell r="AC80">
            <v>81.13666666666667</v>
          </cell>
          <cell r="AD80" t="str">
            <v/>
          </cell>
          <cell r="AE80" t="str">
            <v/>
          </cell>
          <cell r="AF80" t="str">
            <v/>
          </cell>
        </row>
        <row r="81">
          <cell r="A81" t="str">
            <v>WLKM50002</v>
          </cell>
          <cell r="B81">
            <v>100</v>
          </cell>
          <cell r="C81">
            <v>100</v>
          </cell>
          <cell r="D81">
            <v>100</v>
          </cell>
          <cell r="E81">
            <v>100</v>
          </cell>
          <cell r="F81">
            <v>100</v>
          </cell>
          <cell r="G81">
            <v>100</v>
          </cell>
          <cell r="H81">
            <v>100</v>
          </cell>
          <cell r="I81">
            <v>95.49</v>
          </cell>
          <cell r="J81">
            <v>100</v>
          </cell>
          <cell r="K81">
            <v>79.650000000000006</v>
          </cell>
          <cell r="L81">
            <v>80.42</v>
          </cell>
          <cell r="M81">
            <v>95.83</v>
          </cell>
          <cell r="N81">
            <v>100</v>
          </cell>
          <cell r="O81">
            <v>100</v>
          </cell>
          <cell r="P81">
            <v>100</v>
          </cell>
          <cell r="Q81">
            <v>100</v>
          </cell>
          <cell r="R81">
            <v>100</v>
          </cell>
          <cell r="S81">
            <v>17.71</v>
          </cell>
          <cell r="T81">
            <v>88.96</v>
          </cell>
          <cell r="U81">
            <v>100</v>
          </cell>
          <cell r="V81">
            <v>68.75</v>
          </cell>
          <cell r="W81">
            <v>0</v>
          </cell>
          <cell r="X81">
            <v>0</v>
          </cell>
          <cell r="Y81">
            <v>14.45</v>
          </cell>
          <cell r="Z81">
            <v>100</v>
          </cell>
          <cell r="AA81">
            <v>100</v>
          </cell>
          <cell r="AB81">
            <v>100</v>
          </cell>
          <cell r="AC81">
            <v>100</v>
          </cell>
          <cell r="AD81" t="str">
            <v/>
          </cell>
          <cell r="AE81" t="str">
            <v/>
          </cell>
          <cell r="AF81" t="str">
            <v/>
          </cell>
        </row>
        <row r="82">
          <cell r="A82" t="str">
            <v>WLKM50003</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93.26</v>
          </cell>
          <cell r="T82">
            <v>100</v>
          </cell>
          <cell r="U82">
            <v>100</v>
          </cell>
          <cell r="V82">
            <v>100</v>
          </cell>
          <cell r="W82">
            <v>100</v>
          </cell>
          <cell r="X82">
            <v>43.54</v>
          </cell>
          <cell r="Y82">
            <v>0</v>
          </cell>
          <cell r="Z82">
            <v>0</v>
          </cell>
          <cell r="AA82">
            <v>0</v>
          </cell>
          <cell r="AB82">
            <v>0</v>
          </cell>
          <cell r="AC82">
            <v>100</v>
          </cell>
          <cell r="AD82" t="str">
            <v/>
          </cell>
          <cell r="AE82" t="str">
            <v/>
          </cell>
          <cell r="AF82" t="str">
            <v/>
          </cell>
        </row>
        <row r="83">
          <cell r="A83" t="str">
            <v>WA500-3</v>
          </cell>
          <cell r="B83">
            <v>100</v>
          </cell>
          <cell r="C83">
            <v>100</v>
          </cell>
          <cell r="D83">
            <v>100</v>
          </cell>
          <cell r="E83">
            <v>100</v>
          </cell>
          <cell r="F83">
            <v>100</v>
          </cell>
          <cell r="G83">
            <v>100</v>
          </cell>
          <cell r="H83">
            <v>100</v>
          </cell>
          <cell r="I83">
            <v>97.745000000000005</v>
          </cell>
          <cell r="J83">
            <v>100</v>
          </cell>
          <cell r="K83">
            <v>89.825000000000003</v>
          </cell>
          <cell r="L83">
            <v>90.210000000000008</v>
          </cell>
          <cell r="M83">
            <v>97.914999999999992</v>
          </cell>
          <cell r="N83">
            <v>100</v>
          </cell>
          <cell r="O83">
            <v>100</v>
          </cell>
          <cell r="P83">
            <v>100</v>
          </cell>
          <cell r="Q83">
            <v>100</v>
          </cell>
          <cell r="R83">
            <v>100</v>
          </cell>
          <cell r="S83">
            <v>55.484999999999999</v>
          </cell>
          <cell r="T83">
            <v>94.47999999999999</v>
          </cell>
          <cell r="U83">
            <v>100</v>
          </cell>
          <cell r="V83">
            <v>84.375</v>
          </cell>
          <cell r="W83">
            <v>50</v>
          </cell>
          <cell r="X83">
            <v>21.77</v>
          </cell>
          <cell r="Y83">
            <v>7.2249999999999996</v>
          </cell>
          <cell r="Z83">
            <v>50</v>
          </cell>
          <cell r="AA83">
            <v>50</v>
          </cell>
          <cell r="AB83">
            <v>50</v>
          </cell>
          <cell r="AC83">
            <v>100</v>
          </cell>
          <cell r="AD83" t="str">
            <v/>
          </cell>
          <cell r="AE83" t="str">
            <v/>
          </cell>
          <cell r="AF83" t="str">
            <v/>
          </cell>
        </row>
        <row r="84">
          <cell r="A84" t="str">
            <v>HDKM46013</v>
          </cell>
          <cell r="B84">
            <v>100</v>
          </cell>
          <cell r="C84">
            <v>100</v>
          </cell>
          <cell r="D84">
            <v>100</v>
          </cell>
          <cell r="E84">
            <v>95.63</v>
          </cell>
          <cell r="F84">
            <v>100</v>
          </cell>
          <cell r="G84">
            <v>93.68</v>
          </cell>
          <cell r="H84">
            <v>73.2</v>
          </cell>
          <cell r="I84">
            <v>95.14</v>
          </cell>
          <cell r="J84">
            <v>98.75</v>
          </cell>
          <cell r="K84">
            <v>100</v>
          </cell>
          <cell r="L84">
            <v>78.47</v>
          </cell>
          <cell r="M84">
            <v>100</v>
          </cell>
          <cell r="N84">
            <v>64.239999999999995</v>
          </cell>
          <cell r="O84">
            <v>100</v>
          </cell>
          <cell r="P84">
            <v>92.92</v>
          </cell>
          <cell r="Q84">
            <v>100</v>
          </cell>
          <cell r="R84">
            <v>71.739999999999995</v>
          </cell>
          <cell r="S84">
            <v>62.78</v>
          </cell>
          <cell r="T84">
            <v>89.17</v>
          </cell>
          <cell r="U84">
            <v>80.63</v>
          </cell>
          <cell r="V84">
            <v>97.57</v>
          </cell>
          <cell r="W84">
            <v>90.97</v>
          </cell>
          <cell r="X84">
            <v>100</v>
          </cell>
          <cell r="Y84">
            <v>65.489999999999995</v>
          </cell>
          <cell r="Z84">
            <v>94.58</v>
          </cell>
          <cell r="AA84">
            <v>100</v>
          </cell>
          <cell r="AB84">
            <v>100</v>
          </cell>
          <cell r="AC84">
            <v>96.18</v>
          </cell>
          <cell r="AD84" t="str">
            <v/>
          </cell>
          <cell r="AE84" t="str">
            <v/>
          </cell>
          <cell r="AF84" t="str">
            <v/>
          </cell>
        </row>
        <row r="85">
          <cell r="A85" t="str">
            <v>HDKM46016</v>
          </cell>
          <cell r="B85">
            <v>100</v>
          </cell>
          <cell r="C85">
            <v>98.54</v>
          </cell>
          <cell r="D85">
            <v>100</v>
          </cell>
          <cell r="E85">
            <v>100</v>
          </cell>
          <cell r="F85">
            <v>100</v>
          </cell>
          <cell r="G85">
            <v>100</v>
          </cell>
          <cell r="H85">
            <v>98.26</v>
          </cell>
          <cell r="I85">
            <v>96.88</v>
          </cell>
          <cell r="J85">
            <v>100</v>
          </cell>
          <cell r="K85">
            <v>75.63</v>
          </cell>
          <cell r="L85">
            <v>100</v>
          </cell>
          <cell r="M85">
            <v>100</v>
          </cell>
          <cell r="N85">
            <v>94.72</v>
          </cell>
          <cell r="O85">
            <v>76.180000000000007</v>
          </cell>
          <cell r="P85">
            <v>0</v>
          </cell>
          <cell r="Q85">
            <v>0</v>
          </cell>
          <cell r="R85">
            <v>29.73</v>
          </cell>
          <cell r="S85">
            <v>85.55</v>
          </cell>
          <cell r="T85">
            <v>65.14</v>
          </cell>
          <cell r="U85">
            <v>100</v>
          </cell>
          <cell r="V85">
            <v>68.400000000000006</v>
          </cell>
          <cell r="W85">
            <v>98.2</v>
          </cell>
          <cell r="X85">
            <v>100</v>
          </cell>
          <cell r="Y85">
            <v>98.13</v>
          </cell>
          <cell r="Z85">
            <v>89.45</v>
          </cell>
          <cell r="AA85">
            <v>100</v>
          </cell>
          <cell r="AB85">
            <v>95.83</v>
          </cell>
          <cell r="AC85">
            <v>83.05</v>
          </cell>
          <cell r="AD85" t="str">
            <v/>
          </cell>
          <cell r="AE85" t="str">
            <v/>
          </cell>
          <cell r="AF85" t="str">
            <v/>
          </cell>
        </row>
        <row r="86">
          <cell r="A86" t="str">
            <v>HDKM46017</v>
          </cell>
          <cell r="B86">
            <v>100</v>
          </cell>
          <cell r="C86">
            <v>0</v>
          </cell>
          <cell r="D86">
            <v>0</v>
          </cell>
          <cell r="E86">
            <v>76.67</v>
          </cell>
          <cell r="F86">
            <v>79.86</v>
          </cell>
          <cell r="G86">
            <v>100</v>
          </cell>
          <cell r="H86">
            <v>93.75</v>
          </cell>
          <cell r="I86">
            <v>97.57</v>
          </cell>
          <cell r="J86">
            <v>93.47</v>
          </cell>
          <cell r="K86">
            <v>99.3</v>
          </cell>
          <cell r="L86">
            <v>100</v>
          </cell>
          <cell r="M86">
            <v>100</v>
          </cell>
          <cell r="N86">
            <v>49.8</v>
          </cell>
          <cell r="O86">
            <v>95.7</v>
          </cell>
          <cell r="P86">
            <v>94.1</v>
          </cell>
          <cell r="Q86">
            <v>100</v>
          </cell>
          <cell r="R86">
            <v>97.01</v>
          </cell>
          <cell r="S86">
            <v>98.13</v>
          </cell>
          <cell r="T86">
            <v>100</v>
          </cell>
          <cell r="U86">
            <v>92.64</v>
          </cell>
          <cell r="V86">
            <v>30.49</v>
          </cell>
          <cell r="W86">
            <v>0</v>
          </cell>
          <cell r="X86">
            <v>0</v>
          </cell>
          <cell r="Y86">
            <v>0</v>
          </cell>
          <cell r="Z86">
            <v>60.55</v>
          </cell>
          <cell r="AA86">
            <v>35.83</v>
          </cell>
          <cell r="AB86">
            <v>86.95</v>
          </cell>
          <cell r="AC86">
            <v>100</v>
          </cell>
          <cell r="AD86" t="str">
            <v/>
          </cell>
          <cell r="AE86" t="str">
            <v/>
          </cell>
          <cell r="AF86" t="str">
            <v/>
          </cell>
        </row>
        <row r="87">
          <cell r="A87" t="str">
            <v>HDKM46018</v>
          </cell>
          <cell r="B87">
            <v>0</v>
          </cell>
          <cell r="C87">
            <v>35.97</v>
          </cell>
          <cell r="D87">
            <v>92.36</v>
          </cell>
          <cell r="E87">
            <v>45.21</v>
          </cell>
          <cell r="F87">
            <v>98.26</v>
          </cell>
          <cell r="G87">
            <v>92.29</v>
          </cell>
          <cell r="H87">
            <v>81.040000000000006</v>
          </cell>
          <cell r="I87">
            <v>36.32</v>
          </cell>
          <cell r="J87">
            <v>0</v>
          </cell>
          <cell r="K87">
            <v>53.2</v>
          </cell>
          <cell r="L87">
            <v>98.61</v>
          </cell>
          <cell r="M87">
            <v>100</v>
          </cell>
          <cell r="N87">
            <v>88.4</v>
          </cell>
          <cell r="O87">
            <v>97.78</v>
          </cell>
          <cell r="P87">
            <v>96.32</v>
          </cell>
          <cell r="Q87">
            <v>100</v>
          </cell>
          <cell r="R87">
            <v>95.83</v>
          </cell>
          <cell r="S87">
            <v>98.4</v>
          </cell>
          <cell r="T87">
            <v>94.45</v>
          </cell>
          <cell r="U87">
            <v>100</v>
          </cell>
          <cell r="V87">
            <v>95.21</v>
          </cell>
          <cell r="W87">
            <v>100</v>
          </cell>
          <cell r="X87">
            <v>100</v>
          </cell>
          <cell r="Y87">
            <v>100</v>
          </cell>
          <cell r="Z87">
            <v>21.88</v>
          </cell>
          <cell r="AA87">
            <v>89.79</v>
          </cell>
          <cell r="AB87">
            <v>100</v>
          </cell>
          <cell r="AC87">
            <v>84.86</v>
          </cell>
          <cell r="AD87" t="str">
            <v/>
          </cell>
          <cell r="AE87" t="str">
            <v/>
          </cell>
          <cell r="AF87" t="str">
            <v/>
          </cell>
        </row>
        <row r="88">
          <cell r="A88" t="str">
            <v>HDKM46019</v>
          </cell>
          <cell r="B88">
            <v>78.400000000000006</v>
          </cell>
          <cell r="C88">
            <v>85.97</v>
          </cell>
          <cell r="D88">
            <v>52.02</v>
          </cell>
          <cell r="E88">
            <v>77.08</v>
          </cell>
          <cell r="F88">
            <v>93.26</v>
          </cell>
          <cell r="G88">
            <v>87.64</v>
          </cell>
          <cell r="H88">
            <v>77.22</v>
          </cell>
          <cell r="I88">
            <v>93.75</v>
          </cell>
          <cell r="J88">
            <v>70.63</v>
          </cell>
          <cell r="K88">
            <v>72.010000000000005</v>
          </cell>
          <cell r="L88">
            <v>82.29</v>
          </cell>
          <cell r="M88">
            <v>100</v>
          </cell>
          <cell r="N88">
            <v>79.930000000000007</v>
          </cell>
          <cell r="O88">
            <v>77.02</v>
          </cell>
          <cell r="P88">
            <v>87.08</v>
          </cell>
          <cell r="Q88">
            <v>96.32</v>
          </cell>
          <cell r="R88">
            <v>62.36</v>
          </cell>
          <cell r="S88">
            <v>72.150000000000006</v>
          </cell>
          <cell r="T88">
            <v>94.72</v>
          </cell>
          <cell r="U88">
            <v>89.86</v>
          </cell>
          <cell r="V88">
            <v>100</v>
          </cell>
          <cell r="W88">
            <v>90.34</v>
          </cell>
          <cell r="X88">
            <v>100</v>
          </cell>
          <cell r="Y88">
            <v>84.16</v>
          </cell>
          <cell r="Z88">
            <v>57.22</v>
          </cell>
          <cell r="AA88">
            <v>73.89</v>
          </cell>
          <cell r="AB88">
            <v>61.18</v>
          </cell>
          <cell r="AC88">
            <v>0</v>
          </cell>
          <cell r="AD88" t="str">
            <v/>
          </cell>
          <cell r="AE88" t="str">
            <v/>
          </cell>
          <cell r="AF88" t="str">
            <v/>
          </cell>
        </row>
        <row r="89">
          <cell r="A89" t="str">
            <v>HDKM46025</v>
          </cell>
          <cell r="B89">
            <v>100</v>
          </cell>
          <cell r="C89">
            <v>5.55</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62.64</v>
          </cell>
          <cell r="Z89">
            <v>25.55</v>
          </cell>
          <cell r="AA89">
            <v>0</v>
          </cell>
          <cell r="AB89">
            <v>63.68</v>
          </cell>
          <cell r="AC89">
            <v>81.599999999999994</v>
          </cell>
          <cell r="AD89" t="str">
            <v/>
          </cell>
          <cell r="AE89" t="str">
            <v/>
          </cell>
          <cell r="AF89" t="str">
            <v/>
          </cell>
        </row>
        <row r="90">
          <cell r="A90" t="str">
            <v>HDKM46060</v>
          </cell>
          <cell r="B90">
            <v>100</v>
          </cell>
          <cell r="C90">
            <v>100</v>
          </cell>
          <cell r="D90">
            <v>100</v>
          </cell>
          <cell r="E90">
            <v>94.24</v>
          </cell>
          <cell r="F90">
            <v>100</v>
          </cell>
          <cell r="G90">
            <v>100</v>
          </cell>
          <cell r="H90">
            <v>94.79</v>
          </cell>
          <cell r="I90">
            <v>97.36</v>
          </cell>
          <cell r="J90">
            <v>95.63</v>
          </cell>
          <cell r="K90">
            <v>100</v>
          </cell>
          <cell r="L90">
            <v>100</v>
          </cell>
          <cell r="M90">
            <v>96.46</v>
          </cell>
          <cell r="N90">
            <v>89.65</v>
          </cell>
          <cell r="O90">
            <v>76.88</v>
          </cell>
          <cell r="P90">
            <v>100</v>
          </cell>
          <cell r="Q90">
            <v>100</v>
          </cell>
          <cell r="R90">
            <v>80.77</v>
          </cell>
          <cell r="S90">
            <v>82.29</v>
          </cell>
          <cell r="T90">
            <v>100</v>
          </cell>
          <cell r="U90">
            <v>31.25</v>
          </cell>
          <cell r="V90">
            <v>59.45</v>
          </cell>
          <cell r="W90">
            <v>95.83</v>
          </cell>
          <cell r="X90">
            <v>78.89</v>
          </cell>
          <cell r="Y90">
            <v>100</v>
          </cell>
          <cell r="Z90">
            <v>100</v>
          </cell>
          <cell r="AA90">
            <v>77.989999999999995</v>
          </cell>
          <cell r="AB90">
            <v>100</v>
          </cell>
          <cell r="AC90">
            <v>100</v>
          </cell>
          <cell r="AD90" t="str">
            <v/>
          </cell>
          <cell r="AE90" t="str">
            <v/>
          </cell>
          <cell r="AF90" t="str">
            <v/>
          </cell>
        </row>
        <row r="91">
          <cell r="A91" t="str">
            <v>HDKM46066</v>
          </cell>
          <cell r="B91">
            <v>100</v>
          </cell>
          <cell r="C91">
            <v>93.2</v>
          </cell>
          <cell r="D91">
            <v>100</v>
          </cell>
          <cell r="E91">
            <v>100</v>
          </cell>
          <cell r="F91">
            <v>63.05</v>
          </cell>
          <cell r="G91">
            <v>29.86</v>
          </cell>
          <cell r="H91">
            <v>0</v>
          </cell>
          <cell r="I91">
            <v>0</v>
          </cell>
          <cell r="J91">
            <v>6.8</v>
          </cell>
          <cell r="K91">
            <v>100</v>
          </cell>
          <cell r="L91">
            <v>100</v>
          </cell>
          <cell r="M91">
            <v>88.82</v>
          </cell>
          <cell r="N91">
            <v>72.02</v>
          </cell>
          <cell r="O91">
            <v>68.540000000000006</v>
          </cell>
          <cell r="P91">
            <v>79.3</v>
          </cell>
          <cell r="Q91">
            <v>90.83</v>
          </cell>
          <cell r="R91">
            <v>29.51</v>
          </cell>
          <cell r="S91">
            <v>57.22</v>
          </cell>
          <cell r="T91">
            <v>100</v>
          </cell>
          <cell r="U91">
            <v>100</v>
          </cell>
          <cell r="V91">
            <v>96.46</v>
          </cell>
          <cell r="W91">
            <v>100</v>
          </cell>
          <cell r="X91">
            <v>17.23</v>
          </cell>
          <cell r="Y91">
            <v>0</v>
          </cell>
          <cell r="Z91">
            <v>0</v>
          </cell>
          <cell r="AA91">
            <v>0</v>
          </cell>
          <cell r="AB91">
            <v>0</v>
          </cell>
          <cell r="AC91">
            <v>0</v>
          </cell>
          <cell r="AD91" t="str">
            <v/>
          </cell>
          <cell r="AE91" t="str">
            <v/>
          </cell>
          <cell r="AF91" t="str">
            <v/>
          </cell>
        </row>
        <row r="92">
          <cell r="A92" t="str">
            <v>HDKM46067</v>
          </cell>
          <cell r="B92">
            <v>88.4</v>
          </cell>
          <cell r="C92">
            <v>100</v>
          </cell>
          <cell r="D92">
            <v>100</v>
          </cell>
          <cell r="E92">
            <v>98.05</v>
          </cell>
          <cell r="F92">
            <v>78.47</v>
          </cell>
          <cell r="G92">
            <v>97.92</v>
          </cell>
          <cell r="H92">
            <v>100</v>
          </cell>
          <cell r="I92">
            <v>32.36</v>
          </cell>
          <cell r="J92">
            <v>6.18</v>
          </cell>
          <cell r="K92">
            <v>100</v>
          </cell>
          <cell r="L92">
            <v>93.2</v>
          </cell>
          <cell r="M92">
            <v>100</v>
          </cell>
          <cell r="N92">
            <v>83.89</v>
          </cell>
          <cell r="O92">
            <v>95.7</v>
          </cell>
          <cell r="P92">
            <v>100</v>
          </cell>
          <cell r="Q92">
            <v>100</v>
          </cell>
          <cell r="R92">
            <v>100</v>
          </cell>
          <cell r="S92">
            <v>75.28</v>
          </cell>
          <cell r="T92">
            <v>72.569999999999993</v>
          </cell>
          <cell r="U92">
            <v>66.459999999999994</v>
          </cell>
          <cell r="V92">
            <v>50.35</v>
          </cell>
          <cell r="W92">
            <v>79.17</v>
          </cell>
          <cell r="X92">
            <v>97.92</v>
          </cell>
          <cell r="Y92">
            <v>100</v>
          </cell>
          <cell r="Z92">
            <v>100</v>
          </cell>
          <cell r="AA92">
            <v>100</v>
          </cell>
          <cell r="AB92">
            <v>100</v>
          </cell>
          <cell r="AC92">
            <v>100</v>
          </cell>
          <cell r="AD92" t="str">
            <v/>
          </cell>
          <cell r="AE92" t="str">
            <v/>
          </cell>
          <cell r="AF92" t="str">
            <v/>
          </cell>
        </row>
        <row r="93">
          <cell r="A93" t="str">
            <v>HDKM46092</v>
          </cell>
          <cell r="B93">
            <v>100</v>
          </cell>
          <cell r="C93">
            <v>97.78</v>
          </cell>
          <cell r="D93">
            <v>100</v>
          </cell>
          <cell r="E93">
            <v>92.29</v>
          </cell>
          <cell r="F93">
            <v>57.64</v>
          </cell>
          <cell r="G93">
            <v>80.760000000000005</v>
          </cell>
          <cell r="H93">
            <v>91.53</v>
          </cell>
          <cell r="I93">
            <v>82.36</v>
          </cell>
          <cell r="J93">
            <v>95.35</v>
          </cell>
          <cell r="K93">
            <v>87.01</v>
          </cell>
          <cell r="L93">
            <v>98.61</v>
          </cell>
          <cell r="M93">
            <v>100</v>
          </cell>
          <cell r="N93">
            <v>72.92</v>
          </cell>
          <cell r="O93">
            <v>75.69</v>
          </cell>
          <cell r="P93">
            <v>100</v>
          </cell>
          <cell r="Q93">
            <v>100</v>
          </cell>
          <cell r="R93">
            <v>73.33</v>
          </cell>
          <cell r="S93">
            <v>89.17</v>
          </cell>
          <cell r="T93">
            <v>93.26</v>
          </cell>
          <cell r="U93">
            <v>100</v>
          </cell>
          <cell r="V93">
            <v>38.89</v>
          </cell>
          <cell r="W93">
            <v>62.5</v>
          </cell>
          <cell r="X93">
            <v>83.33</v>
          </cell>
          <cell r="Y93">
            <v>99.65</v>
          </cell>
          <cell r="Z93">
            <v>66.95</v>
          </cell>
          <cell r="AA93">
            <v>100</v>
          </cell>
          <cell r="AB93">
            <v>84.79</v>
          </cell>
          <cell r="AC93">
            <v>100</v>
          </cell>
          <cell r="AD93" t="str">
            <v/>
          </cell>
          <cell r="AE93" t="str">
            <v/>
          </cell>
          <cell r="AF93" t="str">
            <v/>
          </cell>
        </row>
        <row r="94">
          <cell r="A94" t="str">
            <v>HD465-7</v>
          </cell>
          <cell r="B94">
            <v>86.679999999999993</v>
          </cell>
          <cell r="C94">
            <v>71.700999999999993</v>
          </cell>
          <cell r="D94">
            <v>74.438000000000002</v>
          </cell>
          <cell r="E94">
            <v>77.916999999999987</v>
          </cell>
          <cell r="F94">
            <v>77.054000000000002</v>
          </cell>
          <cell r="G94">
            <v>78.215000000000003</v>
          </cell>
          <cell r="H94">
            <v>70.978999999999999</v>
          </cell>
          <cell r="I94">
            <v>63.173999999999999</v>
          </cell>
          <cell r="J94">
            <v>56.681000000000004</v>
          </cell>
          <cell r="K94">
            <v>78.715000000000003</v>
          </cell>
          <cell r="L94">
            <v>85.118000000000023</v>
          </cell>
          <cell r="M94">
            <v>88.527999999999992</v>
          </cell>
          <cell r="N94">
            <v>69.556999999999988</v>
          </cell>
          <cell r="O94">
            <v>76.349000000000004</v>
          </cell>
          <cell r="P94">
            <v>74.971999999999994</v>
          </cell>
          <cell r="Q94">
            <v>78.715000000000003</v>
          </cell>
          <cell r="R94">
            <v>64.028000000000006</v>
          </cell>
          <cell r="S94">
            <v>72.096999999999994</v>
          </cell>
          <cell r="T94">
            <v>80.930999999999997</v>
          </cell>
          <cell r="U94">
            <v>76.084000000000003</v>
          </cell>
          <cell r="V94">
            <v>63.682000000000002</v>
          </cell>
          <cell r="W94">
            <v>71.700999999999993</v>
          </cell>
          <cell r="X94">
            <v>67.736999999999995</v>
          </cell>
          <cell r="Y94">
            <v>71.006999999999991</v>
          </cell>
          <cell r="Z94">
            <v>61.618000000000009</v>
          </cell>
          <cell r="AA94">
            <v>67.75</v>
          </cell>
          <cell r="AB94">
            <v>79.242999999999995</v>
          </cell>
          <cell r="AC94">
            <v>74.569000000000003</v>
          </cell>
          <cell r="AD94" t="str">
            <v/>
          </cell>
          <cell r="AE94" t="str">
            <v/>
          </cell>
          <cell r="AF94" t="str">
            <v/>
          </cell>
        </row>
        <row r="95">
          <cell r="A95" t="str">
            <v>DTVV12037</v>
          </cell>
          <cell r="B95">
            <v>0</v>
          </cell>
          <cell r="C95">
            <v>0</v>
          </cell>
          <cell r="D95">
            <v>0</v>
          </cell>
          <cell r="E95">
            <v>56.11</v>
          </cell>
          <cell r="F95">
            <v>100</v>
          </cell>
          <cell r="G95">
            <v>78.89</v>
          </cell>
          <cell r="H95">
            <v>100</v>
          </cell>
          <cell r="I95">
            <v>100</v>
          </cell>
          <cell r="J95">
            <v>100</v>
          </cell>
          <cell r="K95">
            <v>100</v>
          </cell>
          <cell r="L95">
            <v>96.67</v>
          </cell>
          <cell r="M95">
            <v>100</v>
          </cell>
          <cell r="N95">
            <v>37.5</v>
          </cell>
          <cell r="O95">
            <v>67.22</v>
          </cell>
          <cell r="P95">
            <v>86.18</v>
          </cell>
          <cell r="Q95">
            <v>88.89</v>
          </cell>
          <cell r="R95">
            <v>100</v>
          </cell>
          <cell r="S95">
            <v>48.47</v>
          </cell>
          <cell r="T95">
            <v>96.11</v>
          </cell>
          <cell r="U95">
            <v>91.67</v>
          </cell>
          <cell r="V95">
            <v>100</v>
          </cell>
          <cell r="W95">
            <v>100</v>
          </cell>
          <cell r="X95">
            <v>100</v>
          </cell>
          <cell r="Y95">
            <v>100</v>
          </cell>
          <cell r="Z95">
            <v>100</v>
          </cell>
          <cell r="AA95">
            <v>76.180000000000007</v>
          </cell>
          <cell r="AB95">
            <v>60.48</v>
          </cell>
          <cell r="AC95">
            <v>100</v>
          </cell>
          <cell r="AD95" t="str">
            <v/>
          </cell>
          <cell r="AE95" t="str">
            <v/>
          </cell>
          <cell r="AF95" t="str">
            <v/>
          </cell>
        </row>
        <row r="96">
          <cell r="A96" t="str">
            <v>DTVV12057</v>
          </cell>
          <cell r="B96">
            <v>100</v>
          </cell>
          <cell r="C96">
            <v>100</v>
          </cell>
          <cell r="D96">
            <v>100</v>
          </cell>
          <cell r="E96">
            <v>100</v>
          </cell>
          <cell r="F96">
            <v>94.24</v>
          </cell>
          <cell r="G96">
            <v>97.29</v>
          </cell>
          <cell r="H96">
            <v>100</v>
          </cell>
          <cell r="I96">
            <v>100</v>
          </cell>
          <cell r="J96">
            <v>100</v>
          </cell>
          <cell r="K96">
            <v>100</v>
          </cell>
          <cell r="L96">
            <v>76.739999999999995</v>
          </cell>
          <cell r="M96">
            <v>100</v>
          </cell>
          <cell r="N96">
            <v>100</v>
          </cell>
          <cell r="O96">
            <v>100</v>
          </cell>
          <cell r="P96">
            <v>97.43</v>
          </cell>
          <cell r="Q96">
            <v>100</v>
          </cell>
          <cell r="R96">
            <v>92.22</v>
          </cell>
          <cell r="S96">
            <v>90.97</v>
          </cell>
          <cell r="T96">
            <v>100</v>
          </cell>
          <cell r="U96">
            <v>100</v>
          </cell>
          <cell r="V96">
            <v>92.57</v>
          </cell>
          <cell r="W96">
            <v>100</v>
          </cell>
          <cell r="X96">
            <v>100</v>
          </cell>
          <cell r="Y96">
            <v>56.39</v>
          </cell>
          <cell r="Z96">
            <v>29.3</v>
          </cell>
          <cell r="AA96">
            <v>88.13</v>
          </cell>
          <cell r="AB96">
            <v>100</v>
          </cell>
          <cell r="AC96">
            <v>56.46</v>
          </cell>
          <cell r="AD96" t="str">
            <v/>
          </cell>
          <cell r="AE96" t="str">
            <v/>
          </cell>
          <cell r="AF96" t="str">
            <v/>
          </cell>
        </row>
        <row r="97">
          <cell r="A97" t="str">
            <v>DTVV12082</v>
          </cell>
          <cell r="B97">
            <v>9.0299999999999994</v>
          </cell>
          <cell r="C97">
            <v>0</v>
          </cell>
          <cell r="D97">
            <v>100</v>
          </cell>
          <cell r="E97">
            <v>100</v>
          </cell>
          <cell r="F97">
            <v>100</v>
          </cell>
          <cell r="G97">
            <v>100</v>
          </cell>
          <cell r="H97">
            <v>100</v>
          </cell>
          <cell r="I97">
            <v>100</v>
          </cell>
          <cell r="J97">
            <v>96.39</v>
          </cell>
          <cell r="K97">
            <v>83.68</v>
          </cell>
          <cell r="L97">
            <v>100</v>
          </cell>
          <cell r="M97">
            <v>43.33</v>
          </cell>
          <cell r="N97">
            <v>0</v>
          </cell>
          <cell r="O97">
            <v>0</v>
          </cell>
          <cell r="P97">
            <v>0</v>
          </cell>
          <cell r="Q97">
            <v>0</v>
          </cell>
          <cell r="R97">
            <v>61.46</v>
          </cell>
          <cell r="S97">
            <v>34.1</v>
          </cell>
          <cell r="T97">
            <v>86.8</v>
          </cell>
          <cell r="U97">
            <v>75.7</v>
          </cell>
          <cell r="V97">
            <v>98.05</v>
          </cell>
          <cell r="W97">
            <v>95.49</v>
          </cell>
          <cell r="X97">
            <v>97.64</v>
          </cell>
          <cell r="Y97">
            <v>98.61</v>
          </cell>
          <cell r="Z97">
            <v>98.96</v>
          </cell>
          <cell r="AA97">
            <v>90.42</v>
          </cell>
          <cell r="AB97">
            <v>81.319999999999993</v>
          </cell>
          <cell r="AC97">
            <v>100</v>
          </cell>
          <cell r="AD97" t="str">
            <v/>
          </cell>
          <cell r="AE97" t="str">
            <v/>
          </cell>
          <cell r="AF97" t="str">
            <v/>
          </cell>
        </row>
        <row r="98">
          <cell r="A98" t="str">
            <v>DTVV12136</v>
          </cell>
          <cell r="B98">
            <v>100</v>
          </cell>
          <cell r="C98">
            <v>100</v>
          </cell>
          <cell r="D98">
            <v>100</v>
          </cell>
          <cell r="E98">
            <v>99.03</v>
          </cell>
          <cell r="F98">
            <v>9.0299999999999994</v>
          </cell>
          <cell r="G98">
            <v>35.76</v>
          </cell>
          <cell r="H98">
            <v>100</v>
          </cell>
          <cell r="I98">
            <v>94.51</v>
          </cell>
          <cell r="J98">
            <v>91.95</v>
          </cell>
          <cell r="K98">
            <v>100</v>
          </cell>
          <cell r="L98">
            <v>96.39</v>
          </cell>
          <cell r="M98">
            <v>0</v>
          </cell>
          <cell r="N98">
            <v>21.25</v>
          </cell>
          <cell r="O98">
            <v>83.33</v>
          </cell>
          <cell r="P98">
            <v>100</v>
          </cell>
          <cell r="Q98">
            <v>84.24</v>
          </cell>
          <cell r="R98">
            <v>95</v>
          </cell>
          <cell r="S98">
            <v>100</v>
          </cell>
          <cell r="T98">
            <v>100</v>
          </cell>
          <cell r="U98">
            <v>87.43</v>
          </cell>
          <cell r="V98">
            <v>67.22</v>
          </cell>
          <cell r="W98">
            <v>100</v>
          </cell>
          <cell r="X98">
            <v>92.22</v>
          </cell>
          <cell r="Y98">
            <v>83.2</v>
          </cell>
          <cell r="Z98">
            <v>85.07</v>
          </cell>
          <cell r="AA98">
            <v>94.72</v>
          </cell>
          <cell r="AB98">
            <v>87.7</v>
          </cell>
          <cell r="AC98">
            <v>43.89</v>
          </cell>
          <cell r="AD98" t="str">
            <v/>
          </cell>
          <cell r="AE98" t="str">
            <v/>
          </cell>
          <cell r="AF98" t="str">
            <v/>
          </cell>
        </row>
        <row r="99">
          <cell r="A99" t="str">
            <v>DTVV12138</v>
          </cell>
          <cell r="B99">
            <v>72.849999999999994</v>
          </cell>
          <cell r="C99">
            <v>95.21</v>
          </cell>
          <cell r="D99">
            <v>91.11</v>
          </cell>
          <cell r="E99">
            <v>62.71</v>
          </cell>
          <cell r="F99">
            <v>85.07</v>
          </cell>
          <cell r="G99">
            <v>100</v>
          </cell>
          <cell r="H99">
            <v>92.78</v>
          </cell>
          <cell r="I99">
            <v>95.76</v>
          </cell>
          <cell r="J99">
            <v>94.45</v>
          </cell>
          <cell r="K99">
            <v>98.68</v>
          </cell>
          <cell r="L99">
            <v>100</v>
          </cell>
          <cell r="M99">
            <v>100</v>
          </cell>
          <cell r="N99">
            <v>91.39</v>
          </cell>
          <cell r="O99">
            <v>100</v>
          </cell>
          <cell r="P99">
            <v>96.88</v>
          </cell>
          <cell r="Q99">
            <v>100</v>
          </cell>
          <cell r="R99">
            <v>100</v>
          </cell>
          <cell r="S99">
            <v>76.8</v>
          </cell>
          <cell r="T99">
            <v>98.26</v>
          </cell>
          <cell r="U99">
            <v>39.799999999999997</v>
          </cell>
          <cell r="V99">
            <v>15.76</v>
          </cell>
          <cell r="W99">
            <v>79.510000000000005</v>
          </cell>
          <cell r="X99">
            <v>83.75</v>
          </cell>
          <cell r="Y99">
            <v>80.489999999999995</v>
          </cell>
          <cell r="Z99">
            <v>94.51</v>
          </cell>
          <cell r="AA99">
            <v>100</v>
          </cell>
          <cell r="AB99">
            <v>100</v>
          </cell>
          <cell r="AC99">
            <v>85.83</v>
          </cell>
          <cell r="AD99" t="str">
            <v/>
          </cell>
          <cell r="AE99" t="str">
            <v/>
          </cell>
          <cell r="AF99" t="str">
            <v/>
          </cell>
        </row>
        <row r="100">
          <cell r="A100" t="str">
            <v>DTVV12148</v>
          </cell>
          <cell r="B100">
            <v>35.28</v>
          </cell>
          <cell r="C100">
            <v>94.72</v>
          </cell>
          <cell r="D100">
            <v>97.08</v>
          </cell>
          <cell r="E100">
            <v>86.18</v>
          </cell>
          <cell r="F100">
            <v>100</v>
          </cell>
          <cell r="G100">
            <v>95.07</v>
          </cell>
          <cell r="H100">
            <v>100</v>
          </cell>
          <cell r="I100">
            <v>67.36</v>
          </cell>
          <cell r="J100">
            <v>87.01</v>
          </cell>
          <cell r="K100">
            <v>100</v>
          </cell>
          <cell r="L100">
            <v>100</v>
          </cell>
          <cell r="M100">
            <v>53.89</v>
          </cell>
          <cell r="N100">
            <v>100</v>
          </cell>
          <cell r="O100">
            <v>100</v>
          </cell>
          <cell r="P100">
            <v>100</v>
          </cell>
          <cell r="Q100">
            <v>88.4</v>
          </cell>
          <cell r="R100">
            <v>99.51</v>
          </cell>
          <cell r="S100">
            <v>94.38</v>
          </cell>
          <cell r="T100">
            <v>100</v>
          </cell>
          <cell r="U100">
            <v>96.95</v>
          </cell>
          <cell r="V100">
            <v>87.29</v>
          </cell>
          <cell r="W100">
            <v>46.18</v>
          </cell>
          <cell r="X100">
            <v>100</v>
          </cell>
          <cell r="Y100">
            <v>100</v>
          </cell>
          <cell r="Z100">
            <v>93.89</v>
          </cell>
          <cell r="AA100">
            <v>100</v>
          </cell>
          <cell r="AB100">
            <v>80.209999999999994</v>
          </cell>
          <cell r="AC100">
            <v>100</v>
          </cell>
          <cell r="AD100" t="str">
            <v/>
          </cell>
          <cell r="AE100" t="str">
            <v/>
          </cell>
          <cell r="AF100" t="str">
            <v/>
          </cell>
        </row>
        <row r="101">
          <cell r="A101" t="str">
            <v>DTVV12156</v>
          </cell>
          <cell r="B101">
            <v>100</v>
          </cell>
          <cell r="C101">
            <v>100</v>
          </cell>
          <cell r="D101">
            <v>100</v>
          </cell>
          <cell r="E101">
            <v>35</v>
          </cell>
          <cell r="F101">
            <v>69.44</v>
          </cell>
          <cell r="G101">
            <v>92.57</v>
          </cell>
          <cell r="H101">
            <v>100</v>
          </cell>
          <cell r="I101">
            <v>88.13</v>
          </cell>
          <cell r="J101">
            <v>99.58</v>
          </cell>
          <cell r="K101">
            <v>81.11</v>
          </cell>
          <cell r="L101">
            <v>100</v>
          </cell>
          <cell r="M101">
            <v>100</v>
          </cell>
          <cell r="N101">
            <v>100</v>
          </cell>
          <cell r="O101">
            <v>100</v>
          </cell>
          <cell r="P101">
            <v>93.54</v>
          </cell>
          <cell r="Q101">
            <v>95.83</v>
          </cell>
          <cell r="R101">
            <v>84.17</v>
          </cell>
          <cell r="S101">
            <v>93.54</v>
          </cell>
          <cell r="T101">
            <v>100</v>
          </cell>
          <cell r="U101">
            <v>100</v>
          </cell>
          <cell r="V101">
            <v>100</v>
          </cell>
          <cell r="W101">
            <v>92.71</v>
          </cell>
          <cell r="X101">
            <v>100</v>
          </cell>
          <cell r="Y101">
            <v>100</v>
          </cell>
          <cell r="Z101">
            <v>77.92</v>
          </cell>
          <cell r="AA101">
            <v>96.39</v>
          </cell>
          <cell r="AB101">
            <v>100</v>
          </cell>
          <cell r="AC101">
            <v>100</v>
          </cell>
          <cell r="AD101" t="str">
            <v/>
          </cell>
          <cell r="AE101" t="str">
            <v/>
          </cell>
          <cell r="AF101" t="str">
            <v/>
          </cell>
        </row>
        <row r="102">
          <cell r="A102" t="str">
            <v>FM12</v>
          </cell>
          <cell r="B102">
            <v>59.594285714285711</v>
          </cell>
          <cell r="C102">
            <v>69.989999999999995</v>
          </cell>
          <cell r="D102">
            <v>84.027142857142863</v>
          </cell>
          <cell r="E102">
            <v>77.004285714285714</v>
          </cell>
          <cell r="F102">
            <v>79.682857142857145</v>
          </cell>
          <cell r="G102">
            <v>85.654285714285706</v>
          </cell>
          <cell r="H102">
            <v>98.968571428571423</v>
          </cell>
          <cell r="I102">
            <v>92.251428571428576</v>
          </cell>
          <cell r="J102">
            <v>95.625714285714281</v>
          </cell>
          <cell r="K102">
            <v>94.781428571428577</v>
          </cell>
          <cell r="L102">
            <v>95.685714285714283</v>
          </cell>
          <cell r="M102">
            <v>71.031428571428563</v>
          </cell>
          <cell r="N102">
            <v>64.305714285714288</v>
          </cell>
          <cell r="O102">
            <v>78.649999999999991</v>
          </cell>
          <cell r="P102">
            <v>82.004285714285714</v>
          </cell>
          <cell r="Q102">
            <v>79.622857142857143</v>
          </cell>
          <cell r="R102">
            <v>90.337142857142865</v>
          </cell>
          <cell r="S102">
            <v>76.894285714285715</v>
          </cell>
          <cell r="T102">
            <v>97.310000000000016</v>
          </cell>
          <cell r="U102">
            <v>84.507142857142853</v>
          </cell>
          <cell r="V102">
            <v>80.127142857142871</v>
          </cell>
          <cell r="W102">
            <v>87.698571428571427</v>
          </cell>
          <cell r="X102">
            <v>96.23</v>
          </cell>
          <cell r="Y102">
            <v>88.384285714285724</v>
          </cell>
          <cell r="Z102">
            <v>82.80714285714285</v>
          </cell>
          <cell r="AA102">
            <v>92.262857142857143</v>
          </cell>
          <cell r="AB102">
            <v>87.101428571428571</v>
          </cell>
          <cell r="AC102">
            <v>83.740000000000009</v>
          </cell>
          <cell r="AD102" t="str">
            <v/>
          </cell>
          <cell r="AE102" t="str">
            <v/>
          </cell>
          <cell r="AF102" t="str">
            <v/>
          </cell>
        </row>
        <row r="103">
          <cell r="A103" t="str">
            <v>DTVV44017</v>
          </cell>
          <cell r="B103">
            <v>100</v>
          </cell>
          <cell r="C103">
            <v>100</v>
          </cell>
          <cell r="D103">
            <v>100</v>
          </cell>
          <cell r="E103">
            <v>100</v>
          </cell>
          <cell r="F103">
            <v>100</v>
          </cell>
          <cell r="G103">
            <v>87.85</v>
          </cell>
          <cell r="H103">
            <v>100</v>
          </cell>
          <cell r="I103">
            <v>100</v>
          </cell>
          <cell r="J103">
            <v>90.21</v>
          </cell>
          <cell r="K103">
            <v>97.71</v>
          </cell>
          <cell r="L103">
            <v>7.71</v>
          </cell>
          <cell r="M103">
            <v>38.68</v>
          </cell>
          <cell r="N103">
            <v>90.14</v>
          </cell>
          <cell r="O103">
            <v>95.14</v>
          </cell>
          <cell r="P103">
            <v>86.53</v>
          </cell>
          <cell r="Q103">
            <v>83.33</v>
          </cell>
          <cell r="R103">
            <v>64.03</v>
          </cell>
          <cell r="S103">
            <v>100</v>
          </cell>
          <cell r="T103">
            <v>95.35</v>
          </cell>
          <cell r="U103">
            <v>100</v>
          </cell>
          <cell r="V103">
            <v>98.96</v>
          </cell>
          <cell r="W103">
            <v>100</v>
          </cell>
          <cell r="X103">
            <v>100</v>
          </cell>
          <cell r="Y103">
            <v>100</v>
          </cell>
          <cell r="Z103">
            <v>68.47</v>
          </cell>
          <cell r="AA103">
            <v>94.17</v>
          </cell>
          <cell r="AB103">
            <v>86.32</v>
          </cell>
          <cell r="AC103">
            <v>100</v>
          </cell>
          <cell r="AD103" t="str">
            <v/>
          </cell>
          <cell r="AE103" t="str">
            <v/>
          </cell>
          <cell r="AF103" t="str">
            <v/>
          </cell>
        </row>
        <row r="104">
          <cell r="A104" t="str">
            <v>DTVV44018</v>
          </cell>
          <cell r="B104">
            <v>66.25</v>
          </cell>
          <cell r="C104">
            <v>73.33</v>
          </cell>
          <cell r="D104">
            <v>41.18</v>
          </cell>
          <cell r="E104">
            <v>70.069999999999993</v>
          </cell>
          <cell r="F104">
            <v>100</v>
          </cell>
          <cell r="G104">
            <v>4.8600000000000003</v>
          </cell>
          <cell r="H104">
            <v>64.239999999999995</v>
          </cell>
          <cell r="I104">
            <v>60.2</v>
          </cell>
          <cell r="J104">
            <v>33.68</v>
          </cell>
          <cell r="K104">
            <v>87.29</v>
          </cell>
          <cell r="L104">
            <v>89.65</v>
          </cell>
          <cell r="M104">
            <v>42.92</v>
          </cell>
          <cell r="N104">
            <v>55.42</v>
          </cell>
          <cell r="O104">
            <v>95.7</v>
          </cell>
          <cell r="P104">
            <v>53.82</v>
          </cell>
          <cell r="Q104">
            <v>97.08</v>
          </cell>
          <cell r="R104">
            <v>96.6</v>
          </cell>
          <cell r="S104">
            <v>100</v>
          </cell>
          <cell r="T104">
            <v>80.56</v>
          </cell>
          <cell r="U104">
            <v>41.39</v>
          </cell>
          <cell r="V104">
            <v>0</v>
          </cell>
          <cell r="W104">
            <v>0</v>
          </cell>
          <cell r="X104">
            <v>0</v>
          </cell>
          <cell r="Y104">
            <v>0</v>
          </cell>
          <cell r="Z104">
            <v>0</v>
          </cell>
          <cell r="AA104">
            <v>0</v>
          </cell>
          <cell r="AB104">
            <v>39.93</v>
          </cell>
          <cell r="AC104">
            <v>76.73</v>
          </cell>
          <cell r="AD104" t="str">
            <v/>
          </cell>
          <cell r="AE104" t="str">
            <v/>
          </cell>
          <cell r="AF104" t="str">
            <v/>
          </cell>
        </row>
        <row r="105">
          <cell r="A105" t="str">
            <v>DTVV44019</v>
          </cell>
          <cell r="B105">
            <v>98.13</v>
          </cell>
          <cell r="C105">
            <v>100</v>
          </cell>
          <cell r="D105">
            <v>81.25</v>
          </cell>
          <cell r="E105">
            <v>79.38</v>
          </cell>
          <cell r="F105">
            <v>100</v>
          </cell>
          <cell r="G105">
            <v>62.36</v>
          </cell>
          <cell r="H105">
            <v>97.64</v>
          </cell>
          <cell r="I105">
            <v>100</v>
          </cell>
          <cell r="J105">
            <v>12.5</v>
          </cell>
          <cell r="K105">
            <v>0</v>
          </cell>
          <cell r="L105">
            <v>0</v>
          </cell>
          <cell r="M105">
            <v>0</v>
          </cell>
          <cell r="N105">
            <v>0</v>
          </cell>
          <cell r="O105">
            <v>0</v>
          </cell>
          <cell r="P105">
            <v>0</v>
          </cell>
          <cell r="Q105">
            <v>0</v>
          </cell>
          <cell r="R105">
            <v>0</v>
          </cell>
          <cell r="S105">
            <v>62.5</v>
          </cell>
          <cell r="T105">
            <v>100</v>
          </cell>
          <cell r="U105">
            <v>98.61</v>
          </cell>
          <cell r="V105">
            <v>83.82</v>
          </cell>
          <cell r="W105">
            <v>100</v>
          </cell>
          <cell r="X105">
            <v>100</v>
          </cell>
          <cell r="Y105">
            <v>100</v>
          </cell>
          <cell r="Z105">
            <v>100</v>
          </cell>
          <cell r="AA105">
            <v>100</v>
          </cell>
          <cell r="AB105">
            <v>100</v>
          </cell>
          <cell r="AC105">
            <v>97.64</v>
          </cell>
          <cell r="AD105" t="str">
            <v/>
          </cell>
          <cell r="AE105" t="str">
            <v/>
          </cell>
          <cell r="AF105" t="str">
            <v/>
          </cell>
        </row>
        <row r="106">
          <cell r="A106" t="str">
            <v>DTVV44020</v>
          </cell>
          <cell r="B106">
            <v>97.99</v>
          </cell>
          <cell r="C106">
            <v>100</v>
          </cell>
          <cell r="D106">
            <v>100</v>
          </cell>
          <cell r="E106">
            <v>99.03</v>
          </cell>
          <cell r="F106">
            <v>100</v>
          </cell>
          <cell r="G106">
            <v>100</v>
          </cell>
          <cell r="H106">
            <v>100</v>
          </cell>
          <cell r="I106">
            <v>100</v>
          </cell>
          <cell r="J106">
            <v>87.15</v>
          </cell>
          <cell r="K106">
            <v>66.53</v>
          </cell>
          <cell r="L106">
            <v>100</v>
          </cell>
          <cell r="M106">
            <v>96.88</v>
          </cell>
          <cell r="N106">
            <v>100</v>
          </cell>
          <cell r="O106">
            <v>100</v>
          </cell>
          <cell r="P106">
            <v>70.83</v>
          </cell>
          <cell r="Q106">
            <v>92.15</v>
          </cell>
          <cell r="R106">
            <v>98.61</v>
          </cell>
          <cell r="S106">
            <v>100</v>
          </cell>
          <cell r="T106">
            <v>100</v>
          </cell>
          <cell r="U106">
            <v>100</v>
          </cell>
          <cell r="V106">
            <v>22.43</v>
          </cell>
          <cell r="W106">
            <v>95.83</v>
          </cell>
          <cell r="X106">
            <v>100</v>
          </cell>
          <cell r="Y106">
            <v>100</v>
          </cell>
          <cell r="Z106">
            <v>77.150000000000006</v>
          </cell>
          <cell r="AA106">
            <v>90.7</v>
          </cell>
          <cell r="AB106">
            <v>100</v>
          </cell>
          <cell r="AC106">
            <v>100</v>
          </cell>
          <cell r="AD106" t="str">
            <v/>
          </cell>
          <cell r="AE106" t="str">
            <v/>
          </cell>
          <cell r="AF106" t="str">
            <v/>
          </cell>
        </row>
        <row r="107">
          <cell r="A107" t="str">
            <v>DTVV44021</v>
          </cell>
          <cell r="B107">
            <v>90.28</v>
          </cell>
          <cell r="C107">
            <v>98.2</v>
          </cell>
          <cell r="D107">
            <v>93.68</v>
          </cell>
          <cell r="E107">
            <v>77.290000000000006</v>
          </cell>
          <cell r="F107">
            <v>26.11</v>
          </cell>
          <cell r="G107">
            <v>98.4</v>
          </cell>
          <cell r="H107">
            <v>91.88</v>
          </cell>
          <cell r="I107">
            <v>62.15</v>
          </cell>
          <cell r="J107">
            <v>75.069999999999993</v>
          </cell>
          <cell r="K107">
            <v>97.5</v>
          </cell>
          <cell r="L107">
            <v>98.13</v>
          </cell>
          <cell r="M107">
            <v>100</v>
          </cell>
          <cell r="N107">
            <v>57.01</v>
          </cell>
          <cell r="O107">
            <v>53.68</v>
          </cell>
          <cell r="P107">
            <v>100</v>
          </cell>
          <cell r="Q107">
            <v>13.75</v>
          </cell>
          <cell r="R107">
            <v>51.25</v>
          </cell>
          <cell r="S107">
            <v>71.8</v>
          </cell>
          <cell r="T107">
            <v>99.17</v>
          </cell>
          <cell r="U107">
            <v>91.18</v>
          </cell>
          <cell r="V107">
            <v>98.13</v>
          </cell>
          <cell r="W107">
            <v>100</v>
          </cell>
          <cell r="X107">
            <v>100</v>
          </cell>
          <cell r="Y107">
            <v>92.43</v>
          </cell>
          <cell r="Z107">
            <v>95.76</v>
          </cell>
          <cell r="AA107">
            <v>93.4</v>
          </cell>
          <cell r="AB107">
            <v>100</v>
          </cell>
          <cell r="AC107">
            <v>100</v>
          </cell>
          <cell r="AD107" t="str">
            <v/>
          </cell>
          <cell r="AE107" t="str">
            <v/>
          </cell>
          <cell r="AF107" t="str">
            <v/>
          </cell>
        </row>
        <row r="108">
          <cell r="A108" t="str">
            <v>DTVV44022</v>
          </cell>
          <cell r="B108">
            <v>100</v>
          </cell>
          <cell r="C108">
            <v>88.4</v>
          </cell>
          <cell r="D108">
            <v>96.95</v>
          </cell>
          <cell r="E108">
            <v>100</v>
          </cell>
          <cell r="F108">
            <v>76.459999999999994</v>
          </cell>
          <cell r="G108">
            <v>55.9</v>
          </cell>
          <cell r="H108">
            <v>88.75</v>
          </cell>
          <cell r="I108">
            <v>100</v>
          </cell>
          <cell r="J108">
            <v>74.099999999999994</v>
          </cell>
          <cell r="K108">
            <v>95.9</v>
          </cell>
          <cell r="L108">
            <v>100</v>
          </cell>
          <cell r="M108">
            <v>100</v>
          </cell>
          <cell r="N108">
            <v>95</v>
          </cell>
          <cell r="O108">
            <v>91.11</v>
          </cell>
          <cell r="P108">
            <v>46.88</v>
          </cell>
          <cell r="Q108">
            <v>100</v>
          </cell>
          <cell r="R108">
            <v>86.53</v>
          </cell>
          <cell r="S108">
            <v>60.63</v>
          </cell>
          <cell r="T108">
            <v>100</v>
          </cell>
          <cell r="U108">
            <v>100</v>
          </cell>
          <cell r="V108">
            <v>98.82</v>
          </cell>
          <cell r="W108">
            <v>96.88</v>
          </cell>
          <cell r="X108">
            <v>96.95</v>
          </cell>
          <cell r="Y108">
            <v>100</v>
          </cell>
          <cell r="Z108">
            <v>96.25</v>
          </cell>
          <cell r="AA108">
            <v>89.45</v>
          </cell>
          <cell r="AB108">
            <v>100</v>
          </cell>
          <cell r="AC108">
            <v>56.74</v>
          </cell>
          <cell r="AD108" t="str">
            <v/>
          </cell>
          <cell r="AE108" t="str">
            <v/>
          </cell>
          <cell r="AF108" t="str">
            <v/>
          </cell>
        </row>
        <row r="109">
          <cell r="A109" t="str">
            <v>DTVV44038</v>
          </cell>
          <cell r="B109">
            <v>100</v>
          </cell>
          <cell r="C109">
            <v>100</v>
          </cell>
          <cell r="D109">
            <v>100</v>
          </cell>
          <cell r="E109">
            <v>100</v>
          </cell>
          <cell r="F109">
            <v>84.45</v>
          </cell>
          <cell r="G109">
            <v>100</v>
          </cell>
          <cell r="H109">
            <v>100</v>
          </cell>
          <cell r="I109">
            <v>100</v>
          </cell>
          <cell r="J109">
            <v>100</v>
          </cell>
          <cell r="K109">
            <v>100</v>
          </cell>
          <cell r="L109">
            <v>82.02</v>
          </cell>
          <cell r="M109">
            <v>59.3</v>
          </cell>
          <cell r="N109">
            <v>85.42</v>
          </cell>
          <cell r="O109">
            <v>97.64</v>
          </cell>
          <cell r="P109">
            <v>100</v>
          </cell>
          <cell r="Q109">
            <v>92.08</v>
          </cell>
          <cell r="R109">
            <v>100</v>
          </cell>
          <cell r="S109">
            <v>95.07</v>
          </cell>
          <cell r="T109">
            <v>100</v>
          </cell>
          <cell r="U109">
            <v>100</v>
          </cell>
          <cell r="V109">
            <v>85.49</v>
          </cell>
          <cell r="W109">
            <v>100</v>
          </cell>
          <cell r="X109">
            <v>89.93</v>
          </cell>
          <cell r="Y109">
            <v>98.89</v>
          </cell>
          <cell r="Z109">
            <v>92.01</v>
          </cell>
          <cell r="AA109">
            <v>100</v>
          </cell>
          <cell r="AB109">
            <v>80.349999999999994</v>
          </cell>
          <cell r="AC109">
            <v>100</v>
          </cell>
          <cell r="AD109" t="str">
            <v/>
          </cell>
          <cell r="AE109" t="str">
            <v/>
          </cell>
          <cell r="AF109" t="str">
            <v/>
          </cell>
        </row>
        <row r="110">
          <cell r="A110" t="str">
            <v>DTVV44039</v>
          </cell>
          <cell r="B110">
            <v>99.45</v>
          </cell>
          <cell r="C110">
            <v>100</v>
          </cell>
          <cell r="D110">
            <v>100</v>
          </cell>
          <cell r="E110">
            <v>100</v>
          </cell>
          <cell r="F110">
            <v>97.15</v>
          </cell>
          <cell r="G110">
            <v>100</v>
          </cell>
          <cell r="H110">
            <v>100</v>
          </cell>
          <cell r="I110">
            <v>100</v>
          </cell>
          <cell r="J110">
            <v>100</v>
          </cell>
          <cell r="K110">
            <v>100</v>
          </cell>
          <cell r="L110">
            <v>100</v>
          </cell>
          <cell r="M110">
            <v>100</v>
          </cell>
          <cell r="N110">
            <v>25.42</v>
          </cell>
          <cell r="O110">
            <v>89.93</v>
          </cell>
          <cell r="P110">
            <v>100</v>
          </cell>
          <cell r="Q110">
            <v>94.3</v>
          </cell>
          <cell r="R110">
            <v>96.25</v>
          </cell>
          <cell r="S110">
            <v>100</v>
          </cell>
          <cell r="T110">
            <v>96.88</v>
          </cell>
          <cell r="U110">
            <v>92.78</v>
          </cell>
          <cell r="V110">
            <v>67.849999999999994</v>
          </cell>
          <cell r="W110">
            <v>96.18</v>
          </cell>
          <cell r="X110">
            <v>100</v>
          </cell>
          <cell r="Y110">
            <v>100</v>
          </cell>
          <cell r="Z110">
            <v>82.57</v>
          </cell>
          <cell r="AA110">
            <v>100</v>
          </cell>
          <cell r="AB110">
            <v>100</v>
          </cell>
          <cell r="AC110">
            <v>100</v>
          </cell>
          <cell r="AD110" t="str">
            <v/>
          </cell>
          <cell r="AE110" t="str">
            <v/>
          </cell>
          <cell r="AF110" t="str">
            <v/>
          </cell>
        </row>
        <row r="111">
          <cell r="A111" t="str">
            <v>DTVV44040</v>
          </cell>
          <cell r="B111">
            <v>94.65</v>
          </cell>
          <cell r="C111">
            <v>100</v>
          </cell>
          <cell r="D111">
            <v>100</v>
          </cell>
          <cell r="E111">
            <v>100</v>
          </cell>
          <cell r="F111">
            <v>100</v>
          </cell>
          <cell r="G111">
            <v>69.099999999999994</v>
          </cell>
          <cell r="H111">
            <v>100</v>
          </cell>
          <cell r="I111">
            <v>100</v>
          </cell>
          <cell r="J111">
            <v>100</v>
          </cell>
          <cell r="K111">
            <v>100</v>
          </cell>
          <cell r="L111">
            <v>100</v>
          </cell>
          <cell r="M111">
            <v>100</v>
          </cell>
          <cell r="N111">
            <v>100</v>
          </cell>
          <cell r="O111">
            <v>100</v>
          </cell>
          <cell r="P111">
            <v>100</v>
          </cell>
          <cell r="Q111">
            <v>84.1</v>
          </cell>
          <cell r="R111">
            <v>100</v>
          </cell>
          <cell r="S111">
            <v>39.03</v>
          </cell>
          <cell r="T111">
            <v>100</v>
          </cell>
          <cell r="U111">
            <v>100</v>
          </cell>
          <cell r="V111">
            <v>100</v>
          </cell>
          <cell r="W111">
            <v>100</v>
          </cell>
          <cell r="X111">
            <v>100</v>
          </cell>
          <cell r="Y111">
            <v>100</v>
          </cell>
          <cell r="Z111">
            <v>100</v>
          </cell>
          <cell r="AA111">
            <v>100</v>
          </cell>
          <cell r="AB111">
            <v>100</v>
          </cell>
          <cell r="AC111">
            <v>97.01</v>
          </cell>
          <cell r="AD111" t="str">
            <v/>
          </cell>
          <cell r="AE111" t="str">
            <v/>
          </cell>
          <cell r="AF111" t="str">
            <v/>
          </cell>
        </row>
        <row r="112">
          <cell r="A112" t="str">
            <v>DTVV44041</v>
          </cell>
          <cell r="B112">
            <v>100</v>
          </cell>
          <cell r="C112">
            <v>100</v>
          </cell>
          <cell r="D112">
            <v>100</v>
          </cell>
          <cell r="E112">
            <v>97.78</v>
          </cell>
          <cell r="F112">
            <v>100</v>
          </cell>
          <cell r="G112">
            <v>100</v>
          </cell>
          <cell r="H112">
            <v>100</v>
          </cell>
          <cell r="I112">
            <v>75.900000000000006</v>
          </cell>
          <cell r="J112">
            <v>100</v>
          </cell>
          <cell r="K112">
            <v>100</v>
          </cell>
          <cell r="L112">
            <v>100</v>
          </cell>
          <cell r="M112">
            <v>100</v>
          </cell>
          <cell r="N112">
            <v>100</v>
          </cell>
          <cell r="O112">
            <v>96.39</v>
          </cell>
          <cell r="P112">
            <v>97.92</v>
          </cell>
          <cell r="Q112">
            <v>95.97</v>
          </cell>
          <cell r="R112">
            <v>100</v>
          </cell>
          <cell r="S112">
            <v>100</v>
          </cell>
          <cell r="T112">
            <v>100</v>
          </cell>
          <cell r="U112">
            <v>100</v>
          </cell>
          <cell r="V112">
            <v>100</v>
          </cell>
          <cell r="W112">
            <v>100</v>
          </cell>
          <cell r="X112">
            <v>100</v>
          </cell>
          <cell r="Y112">
            <v>86.8</v>
          </cell>
          <cell r="Z112">
            <v>92.01</v>
          </cell>
          <cell r="AA112">
            <v>99.65</v>
          </cell>
          <cell r="AB112">
            <v>74.930000000000007</v>
          </cell>
          <cell r="AC112">
            <v>63.68</v>
          </cell>
          <cell r="AD112" t="str">
            <v/>
          </cell>
          <cell r="AE112" t="str">
            <v/>
          </cell>
          <cell r="AF112" t="str">
            <v/>
          </cell>
        </row>
        <row r="113">
          <cell r="A113" t="str">
            <v>DTVV44042</v>
          </cell>
          <cell r="B113">
            <v>97.78</v>
          </cell>
          <cell r="C113">
            <v>100</v>
          </cell>
          <cell r="D113">
            <v>100</v>
          </cell>
          <cell r="E113">
            <v>99.45</v>
          </cell>
          <cell r="F113">
            <v>100</v>
          </cell>
          <cell r="G113">
            <v>93.33</v>
          </cell>
          <cell r="H113">
            <v>100</v>
          </cell>
          <cell r="I113">
            <v>96.6</v>
          </cell>
          <cell r="J113">
            <v>100</v>
          </cell>
          <cell r="K113">
            <v>84.03</v>
          </cell>
          <cell r="L113">
            <v>100</v>
          </cell>
          <cell r="M113">
            <v>100</v>
          </cell>
          <cell r="N113">
            <v>72.36</v>
          </cell>
          <cell r="O113">
            <v>92.29</v>
          </cell>
          <cell r="P113">
            <v>96.67</v>
          </cell>
          <cell r="Q113">
            <v>96.95</v>
          </cell>
          <cell r="R113">
            <v>100</v>
          </cell>
          <cell r="S113">
            <v>100</v>
          </cell>
          <cell r="T113">
            <v>93.89</v>
          </cell>
          <cell r="U113">
            <v>87.15</v>
          </cell>
          <cell r="V113">
            <v>96.53</v>
          </cell>
          <cell r="W113">
            <v>100</v>
          </cell>
          <cell r="X113">
            <v>91.67</v>
          </cell>
          <cell r="Y113">
            <v>100</v>
          </cell>
          <cell r="Z113">
            <v>53.89</v>
          </cell>
          <cell r="AA113">
            <v>78.819999999999993</v>
          </cell>
          <cell r="AB113">
            <v>69.38</v>
          </cell>
          <cell r="AC113">
            <v>100</v>
          </cell>
          <cell r="AD113" t="str">
            <v/>
          </cell>
          <cell r="AE113" t="str">
            <v/>
          </cell>
          <cell r="AF113" t="str">
            <v/>
          </cell>
        </row>
        <row r="114">
          <cell r="A114" t="str">
            <v>DTVV44053</v>
          </cell>
          <cell r="B114">
            <v>100</v>
          </cell>
          <cell r="C114">
            <v>98.47</v>
          </cell>
          <cell r="D114">
            <v>100</v>
          </cell>
          <cell r="E114">
            <v>100</v>
          </cell>
          <cell r="F114">
            <v>98.61</v>
          </cell>
          <cell r="G114">
            <v>100</v>
          </cell>
          <cell r="H114">
            <v>79.03</v>
          </cell>
          <cell r="I114">
            <v>100</v>
          </cell>
          <cell r="J114">
            <v>98.05</v>
          </cell>
          <cell r="K114">
            <v>100</v>
          </cell>
          <cell r="L114">
            <v>100</v>
          </cell>
          <cell r="M114">
            <v>89.24</v>
          </cell>
          <cell r="N114">
            <v>100</v>
          </cell>
          <cell r="O114">
            <v>99.93</v>
          </cell>
          <cell r="P114">
            <v>86.32</v>
          </cell>
          <cell r="Q114">
            <v>100</v>
          </cell>
          <cell r="R114">
            <v>59.03</v>
          </cell>
          <cell r="S114">
            <v>100</v>
          </cell>
          <cell r="T114">
            <v>71.739999999999995</v>
          </cell>
          <cell r="U114">
            <v>100</v>
          </cell>
          <cell r="V114">
            <v>79.03</v>
          </cell>
          <cell r="W114">
            <v>100</v>
          </cell>
          <cell r="X114">
            <v>100</v>
          </cell>
          <cell r="Y114">
            <v>93.96</v>
          </cell>
          <cell r="Z114">
            <v>100</v>
          </cell>
          <cell r="AA114">
            <v>91.11</v>
          </cell>
          <cell r="AB114">
            <v>98.05</v>
          </cell>
          <cell r="AC114">
            <v>100</v>
          </cell>
          <cell r="AD114" t="str">
            <v/>
          </cell>
          <cell r="AE114" t="str">
            <v/>
          </cell>
          <cell r="AF114" t="str">
            <v/>
          </cell>
        </row>
        <row r="115">
          <cell r="A115" t="str">
            <v>DTVV44054</v>
          </cell>
          <cell r="B115">
            <v>100</v>
          </cell>
          <cell r="C115">
            <v>36.799999999999997</v>
          </cell>
          <cell r="D115">
            <v>0</v>
          </cell>
          <cell r="E115">
            <v>100</v>
          </cell>
          <cell r="F115">
            <v>97.57</v>
          </cell>
          <cell r="G115">
            <v>100</v>
          </cell>
          <cell r="H115">
            <v>100</v>
          </cell>
          <cell r="I115">
            <v>100</v>
          </cell>
          <cell r="J115">
            <v>47.43</v>
          </cell>
          <cell r="K115">
            <v>46.88</v>
          </cell>
          <cell r="L115">
            <v>100</v>
          </cell>
          <cell r="M115">
            <v>100</v>
          </cell>
          <cell r="N115">
            <v>100</v>
          </cell>
          <cell r="O115">
            <v>100</v>
          </cell>
          <cell r="P115">
            <v>100</v>
          </cell>
          <cell r="Q115">
            <v>100</v>
          </cell>
          <cell r="R115">
            <v>94.3</v>
          </cell>
          <cell r="S115">
            <v>100</v>
          </cell>
          <cell r="T115">
            <v>95.76</v>
          </cell>
          <cell r="U115">
            <v>100</v>
          </cell>
          <cell r="V115">
            <v>100</v>
          </cell>
          <cell r="W115">
            <v>100</v>
          </cell>
          <cell r="X115">
            <v>100</v>
          </cell>
          <cell r="Y115">
            <v>100</v>
          </cell>
          <cell r="Z115">
            <v>99.3</v>
          </cell>
          <cell r="AA115">
            <v>70.28</v>
          </cell>
          <cell r="AB115">
            <v>100</v>
          </cell>
          <cell r="AC115">
            <v>100</v>
          </cell>
          <cell r="AD115" t="str">
            <v/>
          </cell>
          <cell r="AE115" t="str">
            <v/>
          </cell>
          <cell r="AF115" t="str">
            <v/>
          </cell>
        </row>
        <row r="116">
          <cell r="A116" t="str">
            <v>DTVV44055</v>
          </cell>
          <cell r="B116">
            <v>100</v>
          </cell>
          <cell r="C116">
            <v>100</v>
          </cell>
          <cell r="D116">
            <v>83.68</v>
          </cell>
          <cell r="E116">
            <v>100</v>
          </cell>
          <cell r="F116">
            <v>100</v>
          </cell>
          <cell r="G116">
            <v>99.24</v>
          </cell>
          <cell r="H116">
            <v>100</v>
          </cell>
          <cell r="I116">
            <v>100</v>
          </cell>
          <cell r="J116">
            <v>100</v>
          </cell>
          <cell r="K116">
            <v>100</v>
          </cell>
          <cell r="L116">
            <v>100</v>
          </cell>
          <cell r="M116">
            <v>100</v>
          </cell>
          <cell r="N116">
            <v>96.25</v>
          </cell>
          <cell r="O116">
            <v>100</v>
          </cell>
          <cell r="P116">
            <v>100</v>
          </cell>
          <cell r="Q116">
            <v>95.83</v>
          </cell>
          <cell r="R116">
            <v>100</v>
          </cell>
          <cell r="S116">
            <v>100</v>
          </cell>
          <cell r="T116">
            <v>100</v>
          </cell>
          <cell r="U116">
            <v>24.93</v>
          </cell>
          <cell r="V116">
            <v>100</v>
          </cell>
          <cell r="W116">
            <v>100</v>
          </cell>
          <cell r="X116">
            <v>100</v>
          </cell>
          <cell r="Y116">
            <v>98.33</v>
          </cell>
          <cell r="Z116">
            <v>100</v>
          </cell>
          <cell r="AA116">
            <v>100</v>
          </cell>
          <cell r="AB116">
            <v>100</v>
          </cell>
          <cell r="AC116">
            <v>100</v>
          </cell>
          <cell r="AD116" t="str">
            <v/>
          </cell>
          <cell r="AE116" t="str">
            <v/>
          </cell>
          <cell r="AF116" t="str">
            <v/>
          </cell>
        </row>
        <row r="117">
          <cell r="A117" t="str">
            <v>DTVV44056</v>
          </cell>
          <cell r="B117">
            <v>100</v>
          </cell>
          <cell r="C117">
            <v>100</v>
          </cell>
          <cell r="D117">
            <v>95.14</v>
          </cell>
          <cell r="E117">
            <v>95.49</v>
          </cell>
          <cell r="F117">
            <v>96.11</v>
          </cell>
          <cell r="G117">
            <v>100</v>
          </cell>
          <cell r="H117">
            <v>100</v>
          </cell>
          <cell r="I117">
            <v>100</v>
          </cell>
          <cell r="J117">
            <v>97.78</v>
          </cell>
          <cell r="K117">
            <v>78.89</v>
          </cell>
          <cell r="L117">
            <v>100</v>
          </cell>
          <cell r="M117">
            <v>100</v>
          </cell>
          <cell r="N117">
            <v>100</v>
          </cell>
          <cell r="O117">
            <v>64.239999999999995</v>
          </cell>
          <cell r="P117">
            <v>100</v>
          </cell>
          <cell r="Q117">
            <v>99.51</v>
          </cell>
          <cell r="R117">
            <v>100</v>
          </cell>
          <cell r="S117">
            <v>100</v>
          </cell>
          <cell r="T117">
            <v>100</v>
          </cell>
          <cell r="U117">
            <v>100</v>
          </cell>
          <cell r="V117">
            <v>100</v>
          </cell>
          <cell r="W117">
            <v>98.61</v>
          </cell>
          <cell r="X117">
            <v>100</v>
          </cell>
          <cell r="Y117">
            <v>100</v>
          </cell>
          <cell r="Z117">
            <v>100</v>
          </cell>
          <cell r="AA117">
            <v>100</v>
          </cell>
          <cell r="AB117">
            <v>100</v>
          </cell>
          <cell r="AC117">
            <v>89.51</v>
          </cell>
          <cell r="AD117" t="str">
            <v/>
          </cell>
          <cell r="AE117" t="str">
            <v/>
          </cell>
          <cell r="AF117" t="str">
            <v/>
          </cell>
        </row>
        <row r="118">
          <cell r="A118" t="str">
            <v>DTVV44057</v>
          </cell>
          <cell r="B118">
            <v>85.9</v>
          </cell>
          <cell r="C118">
            <v>89.93</v>
          </cell>
          <cell r="D118">
            <v>100</v>
          </cell>
          <cell r="E118">
            <v>100</v>
          </cell>
          <cell r="F118">
            <v>100</v>
          </cell>
          <cell r="G118">
            <v>100</v>
          </cell>
          <cell r="H118">
            <v>100</v>
          </cell>
          <cell r="I118">
            <v>100</v>
          </cell>
          <cell r="J118">
            <v>100</v>
          </cell>
          <cell r="K118">
            <v>100</v>
          </cell>
          <cell r="L118">
            <v>100</v>
          </cell>
          <cell r="M118">
            <v>88.2</v>
          </cell>
          <cell r="N118">
            <v>100</v>
          </cell>
          <cell r="O118">
            <v>98.47</v>
          </cell>
          <cell r="P118">
            <v>99.17</v>
          </cell>
          <cell r="Q118">
            <v>100</v>
          </cell>
          <cell r="R118">
            <v>100</v>
          </cell>
          <cell r="S118">
            <v>85.21</v>
          </cell>
          <cell r="T118">
            <v>100</v>
          </cell>
          <cell r="U118">
            <v>100</v>
          </cell>
          <cell r="V118">
            <v>91.18</v>
          </cell>
          <cell r="W118">
            <v>100</v>
          </cell>
          <cell r="X118">
            <v>100</v>
          </cell>
          <cell r="Y118">
            <v>100</v>
          </cell>
          <cell r="Z118">
            <v>97.01</v>
          </cell>
          <cell r="AA118">
            <v>100</v>
          </cell>
          <cell r="AB118">
            <v>100</v>
          </cell>
          <cell r="AC118">
            <v>100</v>
          </cell>
          <cell r="AD118" t="str">
            <v/>
          </cell>
          <cell r="AE118" t="str">
            <v/>
          </cell>
          <cell r="AF118" t="str">
            <v/>
          </cell>
        </row>
        <row r="119">
          <cell r="A119" t="str">
            <v>DTVV44100</v>
          </cell>
          <cell r="B119">
            <v>100</v>
          </cell>
          <cell r="C119">
            <v>95.14</v>
          </cell>
          <cell r="D119">
            <v>100</v>
          </cell>
          <cell r="E119">
            <v>97.92</v>
          </cell>
          <cell r="F119">
            <v>100</v>
          </cell>
          <cell r="G119">
            <v>100</v>
          </cell>
          <cell r="H119">
            <v>73.61</v>
          </cell>
          <cell r="I119">
            <v>79.17</v>
          </cell>
          <cell r="J119">
            <v>86.74</v>
          </cell>
          <cell r="K119">
            <v>100</v>
          </cell>
          <cell r="L119">
            <v>100</v>
          </cell>
          <cell r="M119">
            <v>100</v>
          </cell>
          <cell r="N119">
            <v>100</v>
          </cell>
          <cell r="O119">
            <v>100</v>
          </cell>
          <cell r="P119">
            <v>100</v>
          </cell>
          <cell r="Q119">
            <v>99.3</v>
          </cell>
          <cell r="R119">
            <v>100</v>
          </cell>
          <cell r="S119">
            <v>100</v>
          </cell>
          <cell r="T119">
            <v>95.14</v>
          </cell>
          <cell r="U119">
            <v>100</v>
          </cell>
          <cell r="V119">
            <v>100</v>
          </cell>
          <cell r="W119">
            <v>100</v>
          </cell>
          <cell r="X119">
            <v>100</v>
          </cell>
          <cell r="Y119">
            <v>98.26</v>
          </cell>
          <cell r="Z119">
            <v>36.950000000000003</v>
          </cell>
          <cell r="AA119">
            <v>100</v>
          </cell>
          <cell r="AB119">
            <v>100</v>
          </cell>
          <cell r="AC119">
            <v>100</v>
          </cell>
          <cell r="AD119" t="str">
            <v/>
          </cell>
          <cell r="AE119" t="str">
            <v/>
          </cell>
          <cell r="AF119" t="str">
            <v/>
          </cell>
        </row>
        <row r="120">
          <cell r="A120" t="str">
            <v>DTVV44101</v>
          </cell>
          <cell r="B120">
            <v>100</v>
          </cell>
          <cell r="C120">
            <v>100</v>
          </cell>
          <cell r="D120">
            <v>79.510000000000005</v>
          </cell>
          <cell r="E120">
            <v>100</v>
          </cell>
          <cell r="F120">
            <v>100</v>
          </cell>
          <cell r="G120">
            <v>100</v>
          </cell>
          <cell r="H120">
            <v>100</v>
          </cell>
          <cell r="I120">
            <v>100</v>
          </cell>
          <cell r="J120">
            <v>100</v>
          </cell>
          <cell r="K120">
            <v>100</v>
          </cell>
          <cell r="L120">
            <v>100</v>
          </cell>
          <cell r="M120">
            <v>100</v>
          </cell>
          <cell r="N120">
            <v>100</v>
          </cell>
          <cell r="O120">
            <v>68.75</v>
          </cell>
          <cell r="P120">
            <v>54.1</v>
          </cell>
          <cell r="Q120">
            <v>100</v>
          </cell>
          <cell r="R120">
            <v>100</v>
          </cell>
          <cell r="S120">
            <v>100</v>
          </cell>
          <cell r="T120">
            <v>100</v>
          </cell>
          <cell r="U120">
            <v>89.3</v>
          </cell>
          <cell r="V120">
            <v>100</v>
          </cell>
          <cell r="W120">
            <v>100</v>
          </cell>
          <cell r="X120">
            <v>100</v>
          </cell>
          <cell r="Y120">
            <v>100</v>
          </cell>
          <cell r="Z120">
            <v>100</v>
          </cell>
          <cell r="AA120">
            <v>100</v>
          </cell>
          <cell r="AB120">
            <v>65.069999999999993</v>
          </cell>
          <cell r="AC120">
            <v>100</v>
          </cell>
          <cell r="AD120" t="str">
            <v/>
          </cell>
          <cell r="AE120" t="str">
            <v/>
          </cell>
          <cell r="AF120" t="str">
            <v/>
          </cell>
        </row>
        <row r="121">
          <cell r="A121" t="str">
            <v>DTVV44102</v>
          </cell>
          <cell r="B121">
            <v>100</v>
          </cell>
          <cell r="C121">
            <v>100</v>
          </cell>
          <cell r="D121">
            <v>100</v>
          </cell>
          <cell r="E121">
            <v>100</v>
          </cell>
          <cell r="F121">
            <v>100</v>
          </cell>
          <cell r="G121">
            <v>100</v>
          </cell>
          <cell r="H121">
            <v>69.17</v>
          </cell>
          <cell r="I121">
            <v>100</v>
          </cell>
          <cell r="J121">
            <v>100</v>
          </cell>
          <cell r="K121">
            <v>100</v>
          </cell>
          <cell r="L121">
            <v>37.36</v>
          </cell>
          <cell r="M121">
            <v>100</v>
          </cell>
          <cell r="N121">
            <v>90.76</v>
          </cell>
          <cell r="O121">
            <v>89.93</v>
          </cell>
          <cell r="P121">
            <v>100</v>
          </cell>
          <cell r="Q121">
            <v>100</v>
          </cell>
          <cell r="R121">
            <v>100</v>
          </cell>
          <cell r="S121">
            <v>100</v>
          </cell>
          <cell r="T121">
            <v>100</v>
          </cell>
          <cell r="U121">
            <v>100</v>
          </cell>
          <cell r="V121">
            <v>100</v>
          </cell>
          <cell r="W121">
            <v>100</v>
          </cell>
          <cell r="X121">
            <v>100</v>
          </cell>
          <cell r="Y121">
            <v>97.5</v>
          </cell>
          <cell r="Z121">
            <v>100</v>
          </cell>
          <cell r="AA121">
            <v>100</v>
          </cell>
          <cell r="AB121">
            <v>100</v>
          </cell>
          <cell r="AC121">
            <v>100</v>
          </cell>
          <cell r="AD121" t="str">
            <v/>
          </cell>
          <cell r="AE121" t="str">
            <v/>
          </cell>
          <cell r="AF121" t="str">
            <v/>
          </cell>
        </row>
        <row r="122">
          <cell r="A122" t="str">
            <v>DTVV44103</v>
          </cell>
          <cell r="B122">
            <v>100</v>
          </cell>
          <cell r="C122">
            <v>100</v>
          </cell>
          <cell r="D122">
            <v>100</v>
          </cell>
          <cell r="E122">
            <v>100</v>
          </cell>
          <cell r="F122">
            <v>100</v>
          </cell>
          <cell r="G122">
            <v>100</v>
          </cell>
          <cell r="H122">
            <v>100</v>
          </cell>
          <cell r="I122">
            <v>100</v>
          </cell>
          <cell r="J122">
            <v>100</v>
          </cell>
          <cell r="K122">
            <v>100</v>
          </cell>
          <cell r="L122">
            <v>85.76</v>
          </cell>
          <cell r="M122">
            <v>100</v>
          </cell>
          <cell r="N122">
            <v>99.93</v>
          </cell>
          <cell r="O122">
            <v>100</v>
          </cell>
          <cell r="P122">
            <v>97.64</v>
          </cell>
          <cell r="Q122">
            <v>100</v>
          </cell>
          <cell r="R122">
            <v>95.97</v>
          </cell>
          <cell r="S122">
            <v>100</v>
          </cell>
          <cell r="T122">
            <v>100</v>
          </cell>
          <cell r="U122">
            <v>93.33</v>
          </cell>
          <cell r="V122">
            <v>100</v>
          </cell>
          <cell r="W122">
            <v>100</v>
          </cell>
          <cell r="X122">
            <v>100</v>
          </cell>
          <cell r="Y122">
            <v>100</v>
          </cell>
          <cell r="Z122">
            <v>34.380000000000003</v>
          </cell>
          <cell r="AA122">
            <v>95.14</v>
          </cell>
          <cell r="AB122">
            <v>100</v>
          </cell>
          <cell r="AC122">
            <v>99.03</v>
          </cell>
          <cell r="AD122" t="str">
            <v/>
          </cell>
          <cell r="AE122" t="str">
            <v/>
          </cell>
          <cell r="AF122" t="str">
            <v/>
          </cell>
        </row>
        <row r="123">
          <cell r="A123" t="str">
            <v>DTVV44104</v>
          </cell>
          <cell r="B123">
            <v>100</v>
          </cell>
          <cell r="C123">
            <v>100</v>
          </cell>
          <cell r="D123">
            <v>100</v>
          </cell>
          <cell r="E123">
            <v>97.57</v>
          </cell>
          <cell r="F123">
            <v>100</v>
          </cell>
          <cell r="G123">
            <v>100</v>
          </cell>
          <cell r="H123">
            <v>100</v>
          </cell>
          <cell r="I123">
            <v>100</v>
          </cell>
          <cell r="J123">
            <v>100</v>
          </cell>
          <cell r="K123">
            <v>96.95</v>
          </cell>
          <cell r="L123">
            <v>100</v>
          </cell>
          <cell r="M123">
            <v>100</v>
          </cell>
          <cell r="N123">
            <v>95.83</v>
          </cell>
          <cell r="O123">
            <v>100</v>
          </cell>
          <cell r="P123">
            <v>87.43</v>
          </cell>
          <cell r="Q123">
            <v>100</v>
          </cell>
          <cell r="R123">
            <v>100</v>
          </cell>
          <cell r="S123">
            <v>100</v>
          </cell>
          <cell r="T123">
            <v>100</v>
          </cell>
          <cell r="U123">
            <v>95.28</v>
          </cell>
          <cell r="V123">
            <v>95.7</v>
          </cell>
          <cell r="W123">
            <v>100</v>
          </cell>
          <cell r="X123">
            <v>100</v>
          </cell>
          <cell r="Y123">
            <v>100</v>
          </cell>
          <cell r="Z123">
            <v>100</v>
          </cell>
          <cell r="AA123">
            <v>100</v>
          </cell>
          <cell r="AB123">
            <v>93.26</v>
          </cell>
          <cell r="AC123">
            <v>100</v>
          </cell>
          <cell r="AD123" t="str">
            <v/>
          </cell>
          <cell r="AE123" t="str">
            <v/>
          </cell>
          <cell r="AF123" t="str">
            <v/>
          </cell>
        </row>
        <row r="124">
          <cell r="A124" t="str">
            <v>DTVV44109</v>
          </cell>
          <cell r="B124">
            <v>0</v>
          </cell>
          <cell r="C124">
            <v>56.04</v>
          </cell>
          <cell r="D124">
            <v>100</v>
          </cell>
          <cell r="E124">
            <v>100</v>
          </cell>
          <cell r="F124">
            <v>100</v>
          </cell>
          <cell r="G124">
            <v>100</v>
          </cell>
          <cell r="H124">
            <v>100</v>
          </cell>
          <cell r="I124">
            <v>96.25</v>
          </cell>
          <cell r="J124">
            <v>100</v>
          </cell>
          <cell r="K124">
            <v>79.38</v>
          </cell>
          <cell r="L124">
            <v>96.32</v>
          </cell>
          <cell r="M124">
            <v>98.13</v>
          </cell>
          <cell r="N124">
            <v>100</v>
          </cell>
          <cell r="O124">
            <v>100</v>
          </cell>
          <cell r="P124">
            <v>100</v>
          </cell>
          <cell r="Q124">
            <v>100</v>
          </cell>
          <cell r="R124">
            <v>100</v>
          </cell>
          <cell r="S124">
            <v>100</v>
          </cell>
          <cell r="T124">
            <v>66.599999999999994</v>
          </cell>
          <cell r="U124">
            <v>100</v>
          </cell>
          <cell r="V124">
            <v>100</v>
          </cell>
          <cell r="W124">
            <v>100</v>
          </cell>
          <cell r="X124">
            <v>97.5</v>
          </cell>
          <cell r="Y124">
            <v>100</v>
          </cell>
          <cell r="Z124">
            <v>100</v>
          </cell>
          <cell r="AA124">
            <v>96.46</v>
          </cell>
          <cell r="AB124">
            <v>100</v>
          </cell>
          <cell r="AC124">
            <v>94.86</v>
          </cell>
          <cell r="AD124" t="str">
            <v/>
          </cell>
          <cell r="AE124" t="str">
            <v/>
          </cell>
          <cell r="AF124" t="str">
            <v/>
          </cell>
        </row>
        <row r="125">
          <cell r="A125" t="str">
            <v>DTVV44110</v>
          </cell>
          <cell r="B125">
            <v>100</v>
          </cell>
          <cell r="C125">
            <v>100</v>
          </cell>
          <cell r="D125">
            <v>100</v>
          </cell>
          <cell r="E125">
            <v>100</v>
          </cell>
          <cell r="F125">
            <v>92.85</v>
          </cell>
          <cell r="G125">
            <v>100</v>
          </cell>
          <cell r="H125">
            <v>100</v>
          </cell>
          <cell r="I125">
            <v>100</v>
          </cell>
          <cell r="J125">
            <v>100</v>
          </cell>
          <cell r="K125">
            <v>71.599999999999994</v>
          </cell>
          <cell r="L125">
            <v>100</v>
          </cell>
          <cell r="M125">
            <v>78.540000000000006</v>
          </cell>
          <cell r="N125">
            <v>100</v>
          </cell>
          <cell r="O125">
            <v>100</v>
          </cell>
          <cell r="P125">
            <v>98.75</v>
          </cell>
          <cell r="Q125">
            <v>100</v>
          </cell>
          <cell r="R125">
            <v>88.89</v>
          </cell>
          <cell r="S125">
            <v>100</v>
          </cell>
          <cell r="T125">
            <v>100</v>
          </cell>
          <cell r="U125">
            <v>100</v>
          </cell>
          <cell r="V125">
            <v>100</v>
          </cell>
          <cell r="W125">
            <v>100</v>
          </cell>
          <cell r="X125">
            <v>100</v>
          </cell>
          <cell r="Y125">
            <v>98.26</v>
          </cell>
          <cell r="Z125">
            <v>100</v>
          </cell>
          <cell r="AA125">
            <v>98.96</v>
          </cell>
          <cell r="AB125">
            <v>100</v>
          </cell>
          <cell r="AC125">
            <v>100</v>
          </cell>
          <cell r="AD125" t="str">
            <v/>
          </cell>
          <cell r="AE125" t="str">
            <v/>
          </cell>
          <cell r="AF125" t="str">
            <v/>
          </cell>
        </row>
        <row r="126">
          <cell r="A126" t="str">
            <v>DTVV44111</v>
          </cell>
          <cell r="B126">
            <v>100</v>
          </cell>
          <cell r="C126">
            <v>100</v>
          </cell>
          <cell r="D126">
            <v>97.43</v>
          </cell>
          <cell r="E126">
            <v>100</v>
          </cell>
          <cell r="F126">
            <v>89.3</v>
          </cell>
          <cell r="G126">
            <v>100</v>
          </cell>
          <cell r="H126">
            <v>100</v>
          </cell>
          <cell r="I126">
            <v>79.510000000000005</v>
          </cell>
          <cell r="J126">
            <v>100</v>
          </cell>
          <cell r="K126">
            <v>91.39</v>
          </cell>
          <cell r="L126">
            <v>100</v>
          </cell>
          <cell r="M126">
            <v>100</v>
          </cell>
          <cell r="N126">
            <v>100</v>
          </cell>
          <cell r="O126">
            <v>100</v>
          </cell>
          <cell r="P126">
            <v>100</v>
          </cell>
          <cell r="Q126">
            <v>100</v>
          </cell>
          <cell r="R126">
            <v>100</v>
          </cell>
          <cell r="S126">
            <v>100</v>
          </cell>
          <cell r="T126">
            <v>85.76</v>
          </cell>
          <cell r="U126">
            <v>89.51</v>
          </cell>
          <cell r="V126">
            <v>100</v>
          </cell>
          <cell r="W126">
            <v>100</v>
          </cell>
          <cell r="X126">
            <v>100</v>
          </cell>
          <cell r="Y126">
            <v>91.53</v>
          </cell>
          <cell r="Z126">
            <v>100</v>
          </cell>
          <cell r="AA126">
            <v>100</v>
          </cell>
          <cell r="AB126">
            <v>100</v>
          </cell>
          <cell r="AC126">
            <v>100</v>
          </cell>
          <cell r="AD126" t="str">
            <v/>
          </cell>
          <cell r="AE126" t="str">
            <v/>
          </cell>
          <cell r="AF126" t="str">
            <v/>
          </cell>
        </row>
        <row r="127">
          <cell r="A127" t="str">
            <v>DTVV44112</v>
          </cell>
          <cell r="B127">
            <v>98.61</v>
          </cell>
          <cell r="C127">
            <v>100</v>
          </cell>
          <cell r="D127">
            <v>100</v>
          </cell>
          <cell r="E127">
            <v>100</v>
          </cell>
          <cell r="F127">
            <v>100</v>
          </cell>
          <cell r="G127">
            <v>100</v>
          </cell>
          <cell r="H127">
            <v>100</v>
          </cell>
          <cell r="I127">
            <v>100</v>
          </cell>
          <cell r="J127">
            <v>100</v>
          </cell>
          <cell r="K127">
            <v>100</v>
          </cell>
          <cell r="L127">
            <v>84.93</v>
          </cell>
          <cell r="M127">
            <v>100</v>
          </cell>
          <cell r="N127">
            <v>100</v>
          </cell>
          <cell r="O127">
            <v>100</v>
          </cell>
          <cell r="P127">
            <v>100</v>
          </cell>
          <cell r="Q127">
            <v>72.08</v>
          </cell>
          <cell r="R127">
            <v>100</v>
          </cell>
          <cell r="S127">
            <v>100</v>
          </cell>
          <cell r="T127">
            <v>100</v>
          </cell>
          <cell r="U127">
            <v>100</v>
          </cell>
          <cell r="V127">
            <v>89.51</v>
          </cell>
          <cell r="W127">
            <v>99.3</v>
          </cell>
          <cell r="X127">
            <v>100</v>
          </cell>
          <cell r="Y127">
            <v>100</v>
          </cell>
          <cell r="Z127">
            <v>86.25</v>
          </cell>
          <cell r="AA127">
            <v>84.72</v>
          </cell>
          <cell r="AB127">
            <v>98.47</v>
          </cell>
          <cell r="AC127">
            <v>100</v>
          </cell>
          <cell r="AD127" t="str">
            <v/>
          </cell>
          <cell r="AE127" t="str">
            <v/>
          </cell>
          <cell r="AF127" t="str">
            <v/>
          </cell>
        </row>
        <row r="128">
          <cell r="A128" t="str">
            <v>DTVV44113</v>
          </cell>
          <cell r="B128">
            <v>100</v>
          </cell>
          <cell r="C128">
            <v>100</v>
          </cell>
          <cell r="D128">
            <v>100</v>
          </cell>
          <cell r="E128">
            <v>100</v>
          </cell>
          <cell r="F128">
            <v>100</v>
          </cell>
          <cell r="G128">
            <v>100</v>
          </cell>
          <cell r="H128">
            <v>100</v>
          </cell>
          <cell r="I128">
            <v>100</v>
          </cell>
          <cell r="J128">
            <v>100</v>
          </cell>
          <cell r="K128">
            <v>100</v>
          </cell>
          <cell r="L128">
            <v>100</v>
          </cell>
          <cell r="M128">
            <v>93.26</v>
          </cell>
          <cell r="N128">
            <v>100</v>
          </cell>
          <cell r="O128">
            <v>100</v>
          </cell>
          <cell r="P128">
            <v>100</v>
          </cell>
          <cell r="Q128">
            <v>100</v>
          </cell>
          <cell r="R128">
            <v>100</v>
          </cell>
          <cell r="S128">
            <v>100</v>
          </cell>
          <cell r="T128">
            <v>100</v>
          </cell>
          <cell r="U128">
            <v>100</v>
          </cell>
          <cell r="V128">
            <v>100</v>
          </cell>
          <cell r="W128">
            <v>100</v>
          </cell>
          <cell r="X128">
            <v>98.61</v>
          </cell>
          <cell r="Y128">
            <v>100</v>
          </cell>
          <cell r="Z128">
            <v>100</v>
          </cell>
          <cell r="AA128">
            <v>100</v>
          </cell>
          <cell r="AB128">
            <v>100</v>
          </cell>
          <cell r="AC128">
            <v>100</v>
          </cell>
          <cell r="AD128" t="str">
            <v/>
          </cell>
          <cell r="AE128" t="str">
            <v/>
          </cell>
          <cell r="AF128" t="str">
            <v/>
          </cell>
        </row>
        <row r="129">
          <cell r="A129" t="str">
            <v>FM440</v>
          </cell>
          <cell r="B129">
            <v>93.424615384615407</v>
          </cell>
          <cell r="C129">
            <v>93.704230769230762</v>
          </cell>
          <cell r="D129">
            <v>91.10846153846154</v>
          </cell>
          <cell r="E129">
            <v>96.691538461538457</v>
          </cell>
          <cell r="F129">
            <v>94.56192307692308</v>
          </cell>
          <cell r="G129">
            <v>91.193846153846152</v>
          </cell>
          <cell r="H129">
            <v>94.781538461538446</v>
          </cell>
          <cell r="I129">
            <v>94.222307692307695</v>
          </cell>
          <cell r="J129">
            <v>88.565769230769234</v>
          </cell>
          <cell r="K129">
            <v>88.232692307692318</v>
          </cell>
          <cell r="L129">
            <v>87.764615384615368</v>
          </cell>
          <cell r="M129">
            <v>87.890384615384619</v>
          </cell>
          <cell r="N129">
            <v>87.059230769230766</v>
          </cell>
          <cell r="O129">
            <v>89.738461538461536</v>
          </cell>
          <cell r="P129">
            <v>87.540769230769229</v>
          </cell>
          <cell r="Q129">
            <v>89.093461538461526</v>
          </cell>
          <cell r="R129">
            <v>89.671538461538461</v>
          </cell>
          <cell r="S129">
            <v>92.855384615384608</v>
          </cell>
          <cell r="T129">
            <v>95.417307692307702</v>
          </cell>
          <cell r="U129">
            <v>92.440769230769234</v>
          </cell>
          <cell r="V129">
            <v>88.748076923076937</v>
          </cell>
          <cell r="W129">
            <v>95.646153846153851</v>
          </cell>
          <cell r="X129">
            <v>95.179230769230784</v>
          </cell>
          <cell r="Y129">
            <v>94.460000000000022</v>
          </cell>
          <cell r="Z129">
            <v>85.07692307692308</v>
          </cell>
          <cell r="AA129">
            <v>91.648461538461532</v>
          </cell>
          <cell r="AB129">
            <v>92.529230769230765</v>
          </cell>
          <cell r="AC129">
            <v>95.199999999999989</v>
          </cell>
          <cell r="AD129" t="str">
            <v/>
          </cell>
          <cell r="AE129" t="str">
            <v/>
          </cell>
          <cell r="AF129" t="str">
            <v/>
          </cell>
        </row>
        <row r="130">
          <cell r="A130" t="str">
            <v>BDKM37010</v>
          </cell>
          <cell r="B130">
            <v>100</v>
          </cell>
          <cell r="C130">
            <v>82.22</v>
          </cell>
          <cell r="D130">
            <v>9.3800000000000008</v>
          </cell>
          <cell r="E130">
            <v>44.52</v>
          </cell>
          <cell r="F130">
            <v>99.65</v>
          </cell>
          <cell r="G130">
            <v>34.79</v>
          </cell>
          <cell r="H130">
            <v>79.3</v>
          </cell>
          <cell r="I130">
            <v>50.97</v>
          </cell>
          <cell r="J130">
            <v>93.54</v>
          </cell>
          <cell r="K130">
            <v>93.61</v>
          </cell>
          <cell r="L130">
            <v>100</v>
          </cell>
          <cell r="M130">
            <v>62.08</v>
          </cell>
          <cell r="N130">
            <v>24.3</v>
          </cell>
          <cell r="O130">
            <v>34.450000000000003</v>
          </cell>
          <cell r="P130">
            <v>89.45</v>
          </cell>
          <cell r="Q130">
            <v>100</v>
          </cell>
          <cell r="R130">
            <v>100</v>
          </cell>
          <cell r="S130">
            <v>89.72</v>
          </cell>
          <cell r="T130">
            <v>40.83</v>
          </cell>
          <cell r="U130">
            <v>70</v>
          </cell>
          <cell r="V130">
            <v>76.39</v>
          </cell>
          <cell r="W130">
            <v>8.33</v>
          </cell>
          <cell r="X130">
            <v>32.15</v>
          </cell>
          <cell r="Y130">
            <v>71.040000000000006</v>
          </cell>
          <cell r="Z130">
            <v>100</v>
          </cell>
          <cell r="AA130">
            <v>81.67</v>
          </cell>
          <cell r="AB130">
            <v>54.17</v>
          </cell>
          <cell r="AC130">
            <v>89.51</v>
          </cell>
          <cell r="AD130" t="str">
            <v/>
          </cell>
          <cell r="AE130" t="str">
            <v/>
          </cell>
          <cell r="AF130" t="str">
            <v/>
          </cell>
        </row>
        <row r="131">
          <cell r="A131" t="str">
            <v>BDKM37019</v>
          </cell>
          <cell r="B131">
            <v>58.75</v>
          </cell>
          <cell r="C131">
            <v>69.3</v>
          </cell>
          <cell r="D131">
            <v>82.99</v>
          </cell>
          <cell r="E131">
            <v>88.89</v>
          </cell>
          <cell r="F131">
            <v>57.92</v>
          </cell>
          <cell r="G131">
            <v>100</v>
          </cell>
          <cell r="H131">
            <v>100</v>
          </cell>
          <cell r="I131">
            <v>96.11</v>
          </cell>
          <cell r="J131">
            <v>67.709999999999994</v>
          </cell>
          <cell r="K131">
            <v>56.32</v>
          </cell>
          <cell r="L131">
            <v>81.53</v>
          </cell>
          <cell r="M131">
            <v>65.900000000000006</v>
          </cell>
          <cell r="N131">
            <v>97.71</v>
          </cell>
          <cell r="O131">
            <v>100</v>
          </cell>
          <cell r="P131">
            <v>100</v>
          </cell>
          <cell r="Q131">
            <v>93.82</v>
          </cell>
          <cell r="R131">
            <v>33.4</v>
          </cell>
          <cell r="S131">
            <v>39.72</v>
          </cell>
          <cell r="T131">
            <v>94.3</v>
          </cell>
          <cell r="U131">
            <v>84.72</v>
          </cell>
          <cell r="V131">
            <v>100</v>
          </cell>
          <cell r="W131">
            <v>100</v>
          </cell>
          <cell r="X131">
            <v>85.63</v>
          </cell>
          <cell r="Y131">
            <v>80.55</v>
          </cell>
          <cell r="Z131">
            <v>36.880000000000003</v>
          </cell>
          <cell r="AA131">
            <v>93.75</v>
          </cell>
          <cell r="AB131">
            <v>65.900000000000006</v>
          </cell>
          <cell r="AC131">
            <v>100</v>
          </cell>
          <cell r="AD131" t="str">
            <v/>
          </cell>
          <cell r="AE131" t="str">
            <v/>
          </cell>
          <cell r="AF131" t="str">
            <v/>
          </cell>
        </row>
        <row r="132">
          <cell r="A132" t="str">
            <v>BDKM37038</v>
          </cell>
          <cell r="B132">
            <v>63.05</v>
          </cell>
          <cell r="C132">
            <v>81.25</v>
          </cell>
          <cell r="D132">
            <v>91.32</v>
          </cell>
          <cell r="E132">
            <v>5.21</v>
          </cell>
          <cell r="F132">
            <v>0</v>
          </cell>
          <cell r="G132">
            <v>0</v>
          </cell>
          <cell r="H132">
            <v>0</v>
          </cell>
          <cell r="I132">
            <v>0</v>
          </cell>
          <cell r="J132">
            <v>0</v>
          </cell>
          <cell r="K132">
            <v>0</v>
          </cell>
          <cell r="L132">
            <v>0</v>
          </cell>
          <cell r="M132">
            <v>0</v>
          </cell>
          <cell r="N132">
            <v>0</v>
          </cell>
          <cell r="O132">
            <v>0</v>
          </cell>
          <cell r="P132">
            <v>0</v>
          </cell>
          <cell r="Q132">
            <v>0</v>
          </cell>
          <cell r="R132">
            <v>88.05</v>
          </cell>
          <cell r="S132">
            <v>100</v>
          </cell>
          <cell r="T132">
            <v>78.13</v>
          </cell>
          <cell r="U132">
            <v>100</v>
          </cell>
          <cell r="V132">
            <v>65.069999999999993</v>
          </cell>
          <cell r="W132">
            <v>95.63</v>
          </cell>
          <cell r="X132">
            <v>91.67</v>
          </cell>
          <cell r="Y132">
            <v>91.46</v>
          </cell>
          <cell r="Z132">
            <v>84.58</v>
          </cell>
          <cell r="AA132">
            <v>49.51</v>
          </cell>
          <cell r="AB132">
            <v>82.92</v>
          </cell>
          <cell r="AC132">
            <v>87.15</v>
          </cell>
          <cell r="AD132" t="str">
            <v/>
          </cell>
          <cell r="AE132" t="str">
            <v/>
          </cell>
          <cell r="AF132" t="str">
            <v/>
          </cell>
        </row>
        <row r="133">
          <cell r="A133" t="str">
            <v>BDKM37039</v>
          </cell>
          <cell r="B133">
            <v>0</v>
          </cell>
          <cell r="C133">
            <v>67.989999999999995</v>
          </cell>
          <cell r="D133">
            <v>100</v>
          </cell>
          <cell r="E133">
            <v>72.23</v>
          </cell>
          <cell r="F133">
            <v>67.78</v>
          </cell>
          <cell r="G133">
            <v>82.78</v>
          </cell>
          <cell r="H133">
            <v>83.2</v>
          </cell>
          <cell r="I133">
            <v>84.17</v>
          </cell>
          <cell r="J133">
            <v>95</v>
          </cell>
          <cell r="K133">
            <v>81.53</v>
          </cell>
          <cell r="L133">
            <v>88.96</v>
          </cell>
          <cell r="M133">
            <v>94.1</v>
          </cell>
          <cell r="N133">
            <v>88.4</v>
          </cell>
          <cell r="O133">
            <v>100</v>
          </cell>
          <cell r="P133">
            <v>64.17</v>
          </cell>
          <cell r="Q133">
            <v>85.07</v>
          </cell>
          <cell r="R133">
            <v>91.04</v>
          </cell>
          <cell r="S133">
            <v>76.81</v>
          </cell>
          <cell r="T133">
            <v>92.23</v>
          </cell>
          <cell r="U133">
            <v>84.93</v>
          </cell>
          <cell r="V133">
            <v>38.68</v>
          </cell>
          <cell r="W133">
            <v>13.75</v>
          </cell>
          <cell r="X133">
            <v>82.64</v>
          </cell>
          <cell r="Y133">
            <v>100</v>
          </cell>
          <cell r="Z133">
            <v>100</v>
          </cell>
          <cell r="AA133">
            <v>96.25</v>
          </cell>
          <cell r="AB133">
            <v>94.93</v>
          </cell>
          <cell r="AC133">
            <v>95.7</v>
          </cell>
          <cell r="AD133" t="str">
            <v/>
          </cell>
          <cell r="AE133" t="str">
            <v/>
          </cell>
          <cell r="AF133" t="str">
            <v/>
          </cell>
        </row>
        <row r="134">
          <cell r="A134" t="str">
            <v>BDKM37044</v>
          </cell>
          <cell r="B134">
            <v>100</v>
          </cell>
          <cell r="C134">
            <v>92.22</v>
          </cell>
          <cell r="D134">
            <v>93.05</v>
          </cell>
          <cell r="E134">
            <v>66.8</v>
          </cell>
          <cell r="F134">
            <v>100</v>
          </cell>
          <cell r="G134">
            <v>100</v>
          </cell>
          <cell r="H134">
            <v>80.069999999999993</v>
          </cell>
          <cell r="I134">
            <v>92.08</v>
          </cell>
          <cell r="J134">
            <v>49.45</v>
          </cell>
          <cell r="K134">
            <v>92.57</v>
          </cell>
          <cell r="L134">
            <v>100</v>
          </cell>
          <cell r="M134">
            <v>63.05</v>
          </cell>
          <cell r="N134">
            <v>100</v>
          </cell>
          <cell r="O134">
            <v>100</v>
          </cell>
          <cell r="P134">
            <v>42.64</v>
          </cell>
          <cell r="Q134">
            <v>93.4</v>
          </cell>
          <cell r="R134">
            <v>90.42</v>
          </cell>
          <cell r="S134">
            <v>51.11</v>
          </cell>
          <cell r="T134">
            <v>100</v>
          </cell>
          <cell r="U134">
            <v>96.53</v>
          </cell>
          <cell r="V134">
            <v>100</v>
          </cell>
          <cell r="W134">
            <v>91.11</v>
          </cell>
          <cell r="X134">
            <v>100</v>
          </cell>
          <cell r="Y134">
            <v>57.29</v>
          </cell>
          <cell r="Z134">
            <v>91.67</v>
          </cell>
          <cell r="AA134">
            <v>54.17</v>
          </cell>
          <cell r="AB134">
            <v>86.95</v>
          </cell>
          <cell r="AC134">
            <v>100</v>
          </cell>
          <cell r="AD134" t="str">
            <v/>
          </cell>
          <cell r="AE134" t="str">
            <v/>
          </cell>
          <cell r="AF134" t="str">
            <v/>
          </cell>
        </row>
        <row r="135">
          <cell r="A135" t="str">
            <v>D375A-5</v>
          </cell>
          <cell r="B135">
            <v>64.36</v>
          </cell>
          <cell r="C135">
            <v>78.596000000000004</v>
          </cell>
          <cell r="D135">
            <v>75.347999999999999</v>
          </cell>
          <cell r="E135">
            <v>55.530000000000008</v>
          </cell>
          <cell r="F135">
            <v>65.070000000000007</v>
          </cell>
          <cell r="G135">
            <v>63.513999999999996</v>
          </cell>
          <cell r="H135">
            <v>68.513999999999996</v>
          </cell>
          <cell r="I135">
            <v>64.665999999999997</v>
          </cell>
          <cell r="J135">
            <v>61.14</v>
          </cell>
          <cell r="K135">
            <v>64.805999999999997</v>
          </cell>
          <cell r="L135">
            <v>74.097999999999999</v>
          </cell>
          <cell r="M135">
            <v>57.025999999999996</v>
          </cell>
          <cell r="N135">
            <v>62.081999999999994</v>
          </cell>
          <cell r="O135">
            <v>66.89</v>
          </cell>
          <cell r="P135">
            <v>59.251999999999995</v>
          </cell>
          <cell r="Q135">
            <v>74.457999999999998</v>
          </cell>
          <cell r="R135">
            <v>80.582000000000008</v>
          </cell>
          <cell r="S135">
            <v>71.472000000000008</v>
          </cell>
          <cell r="T135">
            <v>81.097999999999999</v>
          </cell>
          <cell r="U135">
            <v>87.23599999999999</v>
          </cell>
          <cell r="V135">
            <v>76.027999999999992</v>
          </cell>
          <cell r="W135">
            <v>61.763999999999996</v>
          </cell>
          <cell r="X135">
            <v>78.417999999999992</v>
          </cell>
          <cell r="Y135">
            <v>80.068000000000012</v>
          </cell>
          <cell r="Z135">
            <v>82.626000000000005</v>
          </cell>
          <cell r="AA135">
            <v>75.070000000000007</v>
          </cell>
          <cell r="AB135">
            <v>76.974000000000004</v>
          </cell>
          <cell r="AC135">
            <v>94.471999999999994</v>
          </cell>
          <cell r="AD135" t="str">
            <v/>
          </cell>
          <cell r="AE135" t="str">
            <v/>
          </cell>
          <cell r="AF135" t="str">
            <v/>
          </cell>
        </row>
        <row r="136">
          <cell r="A136" t="str">
            <v>BDKM15066</v>
          </cell>
          <cell r="B136">
            <v>88.82</v>
          </cell>
          <cell r="C136">
            <v>100</v>
          </cell>
          <cell r="D136">
            <v>84.58</v>
          </cell>
          <cell r="E136">
            <v>65.489999999999995</v>
          </cell>
          <cell r="F136">
            <v>89.03</v>
          </cell>
          <cell r="G136">
            <v>50.9</v>
          </cell>
          <cell r="H136">
            <v>95.14</v>
          </cell>
          <cell r="I136">
            <v>100</v>
          </cell>
          <cell r="J136">
            <v>89.38</v>
          </cell>
          <cell r="K136">
            <v>66.8</v>
          </cell>
          <cell r="L136">
            <v>51.32</v>
          </cell>
          <cell r="M136">
            <v>95.14</v>
          </cell>
          <cell r="N136">
            <v>94.86</v>
          </cell>
          <cell r="O136">
            <v>75.349999999999994</v>
          </cell>
          <cell r="P136">
            <v>77.64</v>
          </cell>
          <cell r="Q136">
            <v>100</v>
          </cell>
          <cell r="R136">
            <v>100</v>
          </cell>
          <cell r="S136">
            <v>51.8</v>
          </cell>
          <cell r="T136">
            <v>0</v>
          </cell>
          <cell r="U136">
            <v>58.47</v>
          </cell>
          <cell r="V136">
            <v>90</v>
          </cell>
          <cell r="W136">
            <v>100</v>
          </cell>
          <cell r="X136">
            <v>100</v>
          </cell>
          <cell r="Y136">
            <v>100</v>
          </cell>
          <cell r="Z136">
            <v>87.78</v>
          </cell>
          <cell r="AA136">
            <v>62.22</v>
          </cell>
          <cell r="AB136">
            <v>100</v>
          </cell>
          <cell r="AC136">
            <v>33.68</v>
          </cell>
          <cell r="AD136" t="str">
            <v/>
          </cell>
          <cell r="AE136" t="str">
            <v/>
          </cell>
          <cell r="AF136" t="str">
            <v/>
          </cell>
        </row>
        <row r="137">
          <cell r="A137" t="str">
            <v>BDKM15092</v>
          </cell>
          <cell r="B137">
            <v>89.58</v>
          </cell>
          <cell r="C137">
            <v>73.75</v>
          </cell>
          <cell r="D137">
            <v>100</v>
          </cell>
          <cell r="E137">
            <v>97.57</v>
          </cell>
          <cell r="F137">
            <v>100</v>
          </cell>
          <cell r="G137">
            <v>100</v>
          </cell>
          <cell r="H137">
            <v>46.95</v>
          </cell>
          <cell r="I137">
            <v>76.599999999999994</v>
          </cell>
          <cell r="J137">
            <v>100</v>
          </cell>
          <cell r="K137">
            <v>93.13</v>
          </cell>
          <cell r="L137">
            <v>95.7</v>
          </cell>
          <cell r="M137">
            <v>75.42</v>
          </cell>
          <cell r="N137">
            <v>83.82</v>
          </cell>
          <cell r="O137">
            <v>70.7</v>
          </cell>
          <cell r="P137">
            <v>100</v>
          </cell>
          <cell r="Q137">
            <v>28.33</v>
          </cell>
          <cell r="R137">
            <v>90.28</v>
          </cell>
          <cell r="S137">
            <v>99.03</v>
          </cell>
          <cell r="T137">
            <v>95.07</v>
          </cell>
          <cell r="U137">
            <v>90.07</v>
          </cell>
          <cell r="V137">
            <v>90.42</v>
          </cell>
          <cell r="W137">
            <v>10.63</v>
          </cell>
          <cell r="X137">
            <v>0</v>
          </cell>
          <cell r="Y137">
            <v>38.4</v>
          </cell>
          <cell r="Z137">
            <v>46.46</v>
          </cell>
          <cell r="AA137">
            <v>79.790000000000006</v>
          </cell>
          <cell r="AB137">
            <v>85.42</v>
          </cell>
          <cell r="AC137">
            <v>100</v>
          </cell>
          <cell r="AD137" t="str">
            <v/>
          </cell>
          <cell r="AE137" t="str">
            <v/>
          </cell>
          <cell r="AF137" t="str">
            <v/>
          </cell>
        </row>
        <row r="138">
          <cell r="A138" t="str">
            <v>BDKM15126</v>
          </cell>
          <cell r="B138">
            <v>89.79</v>
          </cell>
          <cell r="C138">
            <v>66.67</v>
          </cell>
          <cell r="D138">
            <v>95.21</v>
          </cell>
          <cell r="E138">
            <v>100</v>
          </cell>
          <cell r="F138">
            <v>94.45</v>
          </cell>
          <cell r="G138">
            <v>100</v>
          </cell>
          <cell r="H138">
            <v>100</v>
          </cell>
          <cell r="I138">
            <v>96.88</v>
          </cell>
          <cell r="J138">
            <v>73.260000000000005</v>
          </cell>
          <cell r="K138">
            <v>100</v>
          </cell>
          <cell r="L138">
            <v>100</v>
          </cell>
          <cell r="M138">
            <v>100</v>
          </cell>
          <cell r="N138">
            <v>84.58</v>
          </cell>
          <cell r="O138">
            <v>97.02</v>
          </cell>
          <cell r="P138">
            <v>100</v>
          </cell>
          <cell r="Q138">
            <v>100</v>
          </cell>
          <cell r="R138">
            <v>100</v>
          </cell>
          <cell r="S138">
            <v>100</v>
          </cell>
          <cell r="T138">
            <v>99.51</v>
          </cell>
          <cell r="U138">
            <v>80.97</v>
          </cell>
          <cell r="V138">
            <v>100</v>
          </cell>
          <cell r="W138">
            <v>94.86</v>
          </cell>
          <cell r="X138">
            <v>92.85</v>
          </cell>
          <cell r="Y138">
            <v>81.180000000000007</v>
          </cell>
          <cell r="Z138">
            <v>52.71</v>
          </cell>
          <cell r="AA138">
            <v>91.67</v>
          </cell>
          <cell r="AB138">
            <v>100</v>
          </cell>
          <cell r="AC138">
            <v>94.1</v>
          </cell>
          <cell r="AD138" t="str">
            <v/>
          </cell>
          <cell r="AE138" t="str">
            <v/>
          </cell>
          <cell r="AF138" t="str">
            <v/>
          </cell>
        </row>
        <row r="139">
          <cell r="A139" t="str">
            <v>D155A</v>
          </cell>
          <cell r="B139">
            <v>89.396666666666661</v>
          </cell>
          <cell r="C139">
            <v>80.14</v>
          </cell>
          <cell r="D139">
            <v>93.263333333333321</v>
          </cell>
          <cell r="E139">
            <v>87.686666666666667</v>
          </cell>
          <cell r="F139">
            <v>94.493333333333339</v>
          </cell>
          <cell r="G139">
            <v>83.63333333333334</v>
          </cell>
          <cell r="H139">
            <v>80.696666666666673</v>
          </cell>
          <cell r="I139">
            <v>91.160000000000011</v>
          </cell>
          <cell r="J139">
            <v>87.546666666666667</v>
          </cell>
          <cell r="K139">
            <v>86.643333333333331</v>
          </cell>
          <cell r="L139">
            <v>82.34</v>
          </cell>
          <cell r="M139">
            <v>90.186666666666667</v>
          </cell>
          <cell r="N139">
            <v>87.75333333333333</v>
          </cell>
          <cell r="O139">
            <v>81.023333333333326</v>
          </cell>
          <cell r="P139">
            <v>92.546666666666667</v>
          </cell>
          <cell r="Q139">
            <v>76.11</v>
          </cell>
          <cell r="R139">
            <v>96.759999999999991</v>
          </cell>
          <cell r="S139">
            <v>83.61</v>
          </cell>
          <cell r="T139">
            <v>64.86</v>
          </cell>
          <cell r="U139">
            <v>76.50333333333333</v>
          </cell>
          <cell r="V139">
            <v>93.473333333333343</v>
          </cell>
          <cell r="W139">
            <v>68.49666666666667</v>
          </cell>
          <cell r="X139">
            <v>64.283333333333331</v>
          </cell>
          <cell r="Y139">
            <v>73.193333333333342</v>
          </cell>
          <cell r="Z139">
            <v>62.31666666666667</v>
          </cell>
          <cell r="AA139">
            <v>77.893333333333331</v>
          </cell>
          <cell r="AB139">
            <v>95.14</v>
          </cell>
          <cell r="AC139">
            <v>75.926666666666662</v>
          </cell>
          <cell r="AD139" t="str">
            <v/>
          </cell>
          <cell r="AE139" t="str">
            <v/>
          </cell>
          <cell r="AF139" t="str">
            <v/>
          </cell>
        </row>
        <row r="140">
          <cell r="A140" t="str">
            <v>BDKM83112</v>
          </cell>
          <cell r="B140">
            <v>97.64</v>
          </cell>
          <cell r="C140">
            <v>70.48</v>
          </cell>
          <cell r="D140">
            <v>100</v>
          </cell>
          <cell r="E140">
            <v>32.36</v>
          </cell>
          <cell r="F140">
            <v>63.68</v>
          </cell>
          <cell r="G140">
            <v>100</v>
          </cell>
          <cell r="H140">
            <v>100</v>
          </cell>
          <cell r="I140">
            <v>100</v>
          </cell>
          <cell r="J140">
            <v>100</v>
          </cell>
          <cell r="K140">
            <v>100</v>
          </cell>
          <cell r="L140">
            <v>54.79</v>
          </cell>
          <cell r="M140">
            <v>100</v>
          </cell>
          <cell r="N140">
            <v>90.55</v>
          </cell>
          <cell r="O140">
            <v>100</v>
          </cell>
          <cell r="P140">
            <v>100</v>
          </cell>
          <cell r="Q140">
            <v>92.5</v>
          </cell>
          <cell r="R140">
            <v>100</v>
          </cell>
          <cell r="S140">
            <v>97.01</v>
          </cell>
          <cell r="T140">
            <v>59.03</v>
          </cell>
          <cell r="U140">
            <v>86.95</v>
          </cell>
          <cell r="V140">
            <v>88.4</v>
          </cell>
          <cell r="W140">
            <v>92.36</v>
          </cell>
          <cell r="X140">
            <v>46.6</v>
          </cell>
          <cell r="Y140">
            <v>75</v>
          </cell>
          <cell r="Z140">
            <v>95.48</v>
          </cell>
          <cell r="AA140">
            <v>100</v>
          </cell>
          <cell r="AB140">
            <v>74.86</v>
          </cell>
          <cell r="AC140">
            <v>84.86</v>
          </cell>
          <cell r="AD140" t="str">
            <v/>
          </cell>
          <cell r="AE140" t="str">
            <v/>
          </cell>
          <cell r="AF140" t="str">
            <v/>
          </cell>
        </row>
        <row r="141">
          <cell r="A141" t="str">
            <v>BDKM83118</v>
          </cell>
          <cell r="B141">
            <v>100</v>
          </cell>
          <cell r="C141">
            <v>49.51</v>
          </cell>
          <cell r="D141">
            <v>0</v>
          </cell>
          <cell r="E141">
            <v>67.569999999999993</v>
          </cell>
          <cell r="F141">
            <v>85.97</v>
          </cell>
          <cell r="G141">
            <v>85.97</v>
          </cell>
          <cell r="H141">
            <v>74.930000000000007</v>
          </cell>
          <cell r="I141">
            <v>100</v>
          </cell>
          <cell r="J141">
            <v>87.08</v>
          </cell>
          <cell r="K141">
            <v>61.32</v>
          </cell>
          <cell r="L141">
            <v>86.25</v>
          </cell>
          <cell r="M141">
            <v>94.45</v>
          </cell>
          <cell r="N141">
            <v>70.97</v>
          </cell>
          <cell r="O141">
            <v>0</v>
          </cell>
          <cell r="P141">
            <v>31.46</v>
          </cell>
          <cell r="Q141">
            <v>77.5</v>
          </cell>
          <cell r="R141">
            <v>95.42</v>
          </cell>
          <cell r="S141">
            <v>90.7</v>
          </cell>
          <cell r="T141">
            <v>93.54</v>
          </cell>
          <cell r="U141">
            <v>100</v>
          </cell>
          <cell r="V141">
            <v>77.569999999999993</v>
          </cell>
          <cell r="W141">
            <v>55.42</v>
          </cell>
          <cell r="X141">
            <v>85.2</v>
          </cell>
          <cell r="Y141">
            <v>89.58</v>
          </cell>
          <cell r="Z141">
            <v>90.98</v>
          </cell>
          <cell r="AA141">
            <v>98.26</v>
          </cell>
          <cell r="AB141">
            <v>97.29</v>
          </cell>
          <cell r="AC141">
            <v>100</v>
          </cell>
          <cell r="AD141" t="str">
            <v/>
          </cell>
          <cell r="AE141" t="str">
            <v/>
          </cell>
          <cell r="AF141" t="str">
            <v/>
          </cell>
        </row>
        <row r="142">
          <cell r="A142" t="str">
            <v>BDKM83119</v>
          </cell>
          <cell r="B142">
            <v>75.349999999999994</v>
          </cell>
          <cell r="C142">
            <v>100</v>
          </cell>
          <cell r="D142">
            <v>62.99</v>
          </cell>
          <cell r="E142">
            <v>56.88</v>
          </cell>
          <cell r="F142">
            <v>51.39</v>
          </cell>
          <cell r="G142">
            <v>28.68</v>
          </cell>
          <cell r="H142">
            <v>100</v>
          </cell>
          <cell r="I142">
            <v>93.2</v>
          </cell>
          <cell r="J142">
            <v>52.99</v>
          </cell>
          <cell r="K142">
            <v>77.36</v>
          </cell>
          <cell r="L142">
            <v>93.13</v>
          </cell>
          <cell r="M142">
            <v>91.11</v>
          </cell>
          <cell r="N142">
            <v>92.78</v>
          </cell>
          <cell r="O142">
            <v>85.9</v>
          </cell>
          <cell r="P142">
            <v>86.25</v>
          </cell>
          <cell r="Q142">
            <v>64.790000000000006</v>
          </cell>
          <cell r="R142">
            <v>90.97</v>
          </cell>
          <cell r="S142">
            <v>73.75</v>
          </cell>
          <cell r="T142">
            <v>100</v>
          </cell>
          <cell r="U142">
            <v>100</v>
          </cell>
          <cell r="V142">
            <v>11.8</v>
          </cell>
          <cell r="W142">
            <v>83.33</v>
          </cell>
          <cell r="X142">
            <v>58.33</v>
          </cell>
          <cell r="Y142">
            <v>84.23</v>
          </cell>
          <cell r="Z142">
            <v>100</v>
          </cell>
          <cell r="AA142">
            <v>61.18</v>
          </cell>
          <cell r="AB142">
            <v>100</v>
          </cell>
          <cell r="AC142">
            <v>89.51</v>
          </cell>
          <cell r="AD142" t="str">
            <v/>
          </cell>
          <cell r="AE142" t="str">
            <v/>
          </cell>
          <cell r="AF142" t="str">
            <v/>
          </cell>
        </row>
        <row r="143">
          <cell r="A143" t="str">
            <v>BDKM83130</v>
          </cell>
          <cell r="B143">
            <v>94.45</v>
          </cell>
          <cell r="C143">
            <v>71.88</v>
          </cell>
          <cell r="D143">
            <v>100</v>
          </cell>
          <cell r="E143">
            <v>95.35</v>
          </cell>
          <cell r="F143">
            <v>100</v>
          </cell>
          <cell r="G143">
            <v>100</v>
          </cell>
          <cell r="H143">
            <v>82.85</v>
          </cell>
          <cell r="I143">
            <v>82.5</v>
          </cell>
          <cell r="J143">
            <v>100</v>
          </cell>
          <cell r="K143">
            <v>100</v>
          </cell>
          <cell r="L143">
            <v>96.95</v>
          </cell>
          <cell r="M143">
            <v>100</v>
          </cell>
          <cell r="N143">
            <v>100</v>
          </cell>
          <cell r="O143">
            <v>100</v>
          </cell>
          <cell r="P143">
            <v>43.89</v>
          </cell>
          <cell r="Q143">
            <v>100</v>
          </cell>
          <cell r="R143">
            <v>95.21</v>
          </cell>
          <cell r="S143">
            <v>100</v>
          </cell>
          <cell r="T143">
            <v>55.21</v>
          </cell>
          <cell r="U143">
            <v>89.3</v>
          </cell>
          <cell r="V143">
            <v>96.53</v>
          </cell>
          <cell r="W143">
            <v>77.709999999999994</v>
          </cell>
          <cell r="X143">
            <v>4.17</v>
          </cell>
          <cell r="Y143">
            <v>0</v>
          </cell>
          <cell r="Z143">
            <v>0</v>
          </cell>
          <cell r="AA143">
            <v>0</v>
          </cell>
          <cell r="AB143">
            <v>49.09</v>
          </cell>
          <cell r="AC143">
            <v>78.13</v>
          </cell>
          <cell r="AD143" t="str">
            <v/>
          </cell>
          <cell r="AE143" t="str">
            <v/>
          </cell>
          <cell r="AF143" t="str">
            <v/>
          </cell>
        </row>
        <row r="144">
          <cell r="A144" t="str">
            <v>BDKM83142</v>
          </cell>
          <cell r="B144">
            <v>87.22</v>
          </cell>
          <cell r="C144">
            <v>53.19</v>
          </cell>
          <cell r="D144">
            <v>96.11</v>
          </cell>
          <cell r="E144">
            <v>80.209999999999994</v>
          </cell>
          <cell r="F144">
            <v>53.61</v>
          </cell>
          <cell r="G144">
            <v>91.88</v>
          </cell>
          <cell r="H144">
            <v>43.05</v>
          </cell>
          <cell r="I144">
            <v>81.040000000000006</v>
          </cell>
          <cell r="J144">
            <v>90.21</v>
          </cell>
          <cell r="K144">
            <v>49.38</v>
          </cell>
          <cell r="L144">
            <v>0</v>
          </cell>
          <cell r="M144">
            <v>15.28</v>
          </cell>
          <cell r="N144">
            <v>96.53</v>
          </cell>
          <cell r="O144">
            <v>47.64</v>
          </cell>
          <cell r="P144">
            <v>64.72</v>
          </cell>
          <cell r="Q144">
            <v>0</v>
          </cell>
          <cell r="R144">
            <v>0</v>
          </cell>
          <cell r="S144">
            <v>0</v>
          </cell>
          <cell r="T144">
            <v>82.43</v>
          </cell>
          <cell r="U144">
            <v>88.4</v>
          </cell>
          <cell r="V144">
            <v>100</v>
          </cell>
          <cell r="W144">
            <v>100</v>
          </cell>
          <cell r="X144">
            <v>82.57</v>
          </cell>
          <cell r="Y144">
            <v>76.11</v>
          </cell>
          <cell r="Z144">
            <v>95.49</v>
          </cell>
          <cell r="AA144">
            <v>89.93</v>
          </cell>
          <cell r="AB144">
            <v>78.2</v>
          </cell>
          <cell r="AC144">
            <v>79.790000000000006</v>
          </cell>
          <cell r="AD144" t="str">
            <v/>
          </cell>
          <cell r="AE144" t="str">
            <v/>
          </cell>
          <cell r="AF144" t="str">
            <v/>
          </cell>
        </row>
        <row r="145">
          <cell r="A145" t="str">
            <v>BDKM83148</v>
          </cell>
          <cell r="B145">
            <v>100</v>
          </cell>
          <cell r="C145">
            <v>94.1</v>
          </cell>
          <cell r="D145">
            <v>50</v>
          </cell>
          <cell r="E145">
            <v>14.03</v>
          </cell>
          <cell r="F145">
            <v>78.2</v>
          </cell>
          <cell r="G145">
            <v>58.61</v>
          </cell>
          <cell r="H145">
            <v>72.569999999999993</v>
          </cell>
          <cell r="I145">
            <v>100</v>
          </cell>
          <cell r="J145">
            <v>100</v>
          </cell>
          <cell r="K145">
            <v>7.78</v>
          </cell>
          <cell r="L145">
            <v>0</v>
          </cell>
          <cell r="M145">
            <v>0</v>
          </cell>
          <cell r="N145">
            <v>49.58</v>
          </cell>
          <cell r="O145">
            <v>100</v>
          </cell>
          <cell r="P145">
            <v>100</v>
          </cell>
          <cell r="Q145">
            <v>100</v>
          </cell>
          <cell r="R145">
            <v>100</v>
          </cell>
          <cell r="S145">
            <v>35.42</v>
          </cell>
          <cell r="T145">
            <v>67.290000000000006</v>
          </cell>
          <cell r="U145">
            <v>41.73</v>
          </cell>
          <cell r="V145">
            <v>66.459999999999994</v>
          </cell>
          <cell r="W145">
            <v>80.069999999999993</v>
          </cell>
          <cell r="X145">
            <v>53.54</v>
          </cell>
          <cell r="Y145">
            <v>25.21</v>
          </cell>
          <cell r="Z145">
            <v>91.18</v>
          </cell>
          <cell r="AA145">
            <v>62.15</v>
          </cell>
          <cell r="AB145">
            <v>100</v>
          </cell>
          <cell r="AC145">
            <v>100</v>
          </cell>
          <cell r="AD145" t="str">
            <v/>
          </cell>
          <cell r="AE145" t="str">
            <v/>
          </cell>
          <cell r="AF145" t="str">
            <v/>
          </cell>
        </row>
        <row r="146">
          <cell r="A146" t="str">
            <v>BDKM83165</v>
          </cell>
          <cell r="B146">
            <v>84.65</v>
          </cell>
          <cell r="C146">
            <v>100</v>
          </cell>
          <cell r="D146">
            <v>17.78</v>
          </cell>
          <cell r="E146">
            <v>88.2</v>
          </cell>
          <cell r="F146">
            <v>75.489999999999995</v>
          </cell>
          <cell r="G146">
            <v>16.95</v>
          </cell>
          <cell r="H146">
            <v>0</v>
          </cell>
          <cell r="I146">
            <v>39.380000000000003</v>
          </cell>
          <cell r="J146">
            <v>57.15</v>
          </cell>
          <cell r="K146">
            <v>0</v>
          </cell>
          <cell r="L146">
            <v>0</v>
          </cell>
          <cell r="M146">
            <v>0</v>
          </cell>
          <cell r="N146">
            <v>0</v>
          </cell>
          <cell r="O146">
            <v>0</v>
          </cell>
          <cell r="P146">
            <v>0</v>
          </cell>
          <cell r="Q146">
            <v>0</v>
          </cell>
          <cell r="R146">
            <v>0</v>
          </cell>
          <cell r="S146">
            <v>0</v>
          </cell>
          <cell r="T146">
            <v>39.450000000000003</v>
          </cell>
          <cell r="U146">
            <v>93.96</v>
          </cell>
          <cell r="V146">
            <v>96.39</v>
          </cell>
          <cell r="W146">
            <v>96.67</v>
          </cell>
          <cell r="X146">
            <v>95.28</v>
          </cell>
          <cell r="Y146">
            <v>92.78</v>
          </cell>
          <cell r="Z146">
            <v>100</v>
          </cell>
          <cell r="AA146">
            <v>100</v>
          </cell>
          <cell r="AB146">
            <v>100</v>
          </cell>
          <cell r="AC146">
            <v>100</v>
          </cell>
          <cell r="AD146" t="str">
            <v/>
          </cell>
          <cell r="AE146" t="str">
            <v/>
          </cell>
          <cell r="AF146" t="str">
            <v/>
          </cell>
        </row>
        <row r="147">
          <cell r="A147" t="str">
            <v>BDKM83166</v>
          </cell>
          <cell r="B147">
            <v>33.200000000000003</v>
          </cell>
          <cell r="C147">
            <v>100</v>
          </cell>
          <cell r="D147">
            <v>100</v>
          </cell>
          <cell r="E147">
            <v>100</v>
          </cell>
          <cell r="F147">
            <v>100</v>
          </cell>
          <cell r="G147">
            <v>100</v>
          </cell>
          <cell r="H147">
            <v>100</v>
          </cell>
          <cell r="I147">
            <v>100</v>
          </cell>
          <cell r="J147">
            <v>100</v>
          </cell>
          <cell r="K147">
            <v>100</v>
          </cell>
          <cell r="L147">
            <v>100</v>
          </cell>
          <cell r="M147">
            <v>100</v>
          </cell>
          <cell r="N147">
            <v>84.65</v>
          </cell>
          <cell r="O147">
            <v>100</v>
          </cell>
          <cell r="P147">
            <v>96.11</v>
          </cell>
          <cell r="Q147">
            <v>96.8</v>
          </cell>
          <cell r="R147">
            <v>73.2</v>
          </cell>
          <cell r="S147">
            <v>59.03</v>
          </cell>
          <cell r="T147">
            <v>100</v>
          </cell>
          <cell r="U147">
            <v>100</v>
          </cell>
          <cell r="V147">
            <v>68.13</v>
          </cell>
          <cell r="W147">
            <v>100</v>
          </cell>
          <cell r="X147">
            <v>100</v>
          </cell>
          <cell r="Y147">
            <v>96.8</v>
          </cell>
          <cell r="Z147">
            <v>100</v>
          </cell>
          <cell r="AA147">
            <v>100</v>
          </cell>
          <cell r="AB147">
            <v>100</v>
          </cell>
          <cell r="AC147">
            <v>100</v>
          </cell>
          <cell r="AD147" t="str">
            <v/>
          </cell>
          <cell r="AE147" t="str">
            <v/>
          </cell>
          <cell r="AF147" t="str">
            <v/>
          </cell>
        </row>
        <row r="148">
          <cell r="A148" t="str">
            <v>BDKM83183</v>
          </cell>
          <cell r="B148">
            <v>83.2</v>
          </cell>
          <cell r="C148">
            <v>73.2</v>
          </cell>
          <cell r="D148">
            <v>100</v>
          </cell>
          <cell r="E148">
            <v>100</v>
          </cell>
          <cell r="F148">
            <v>84.58</v>
          </cell>
          <cell r="G148">
            <v>100</v>
          </cell>
          <cell r="H148">
            <v>79.239999999999995</v>
          </cell>
          <cell r="I148">
            <v>100</v>
          </cell>
          <cell r="J148">
            <v>100</v>
          </cell>
          <cell r="K148">
            <v>80.209999999999994</v>
          </cell>
          <cell r="L148">
            <v>57.29</v>
          </cell>
          <cell r="M148">
            <v>62.99</v>
          </cell>
          <cell r="N148">
            <v>94.45</v>
          </cell>
          <cell r="O148">
            <v>98.33</v>
          </cell>
          <cell r="P148">
            <v>100</v>
          </cell>
          <cell r="Q148">
            <v>100</v>
          </cell>
          <cell r="R148">
            <v>90.63</v>
          </cell>
          <cell r="S148">
            <v>46.39</v>
          </cell>
          <cell r="T148">
            <v>0</v>
          </cell>
          <cell r="U148">
            <v>0</v>
          </cell>
          <cell r="V148">
            <v>0</v>
          </cell>
          <cell r="W148">
            <v>31.88</v>
          </cell>
          <cell r="X148">
            <v>48.47</v>
          </cell>
          <cell r="Y148">
            <v>95.83</v>
          </cell>
          <cell r="Z148">
            <v>28.89</v>
          </cell>
          <cell r="AA148">
            <v>9.86</v>
          </cell>
          <cell r="AB148">
            <v>52.08</v>
          </cell>
          <cell r="AC148">
            <v>100</v>
          </cell>
          <cell r="AD148" t="str">
            <v/>
          </cell>
          <cell r="AE148" t="str">
            <v/>
          </cell>
          <cell r="AF148" t="str">
            <v/>
          </cell>
        </row>
        <row r="149">
          <cell r="A149" t="str">
            <v>BDKM83185</v>
          </cell>
          <cell r="B149">
            <v>100</v>
          </cell>
          <cell r="C149">
            <v>100</v>
          </cell>
          <cell r="D149">
            <v>100</v>
          </cell>
          <cell r="E149">
            <v>100</v>
          </cell>
          <cell r="F149">
            <v>100</v>
          </cell>
          <cell r="G149">
            <v>47.98</v>
          </cell>
          <cell r="H149">
            <v>80.7</v>
          </cell>
          <cell r="I149">
            <v>76.040000000000006</v>
          </cell>
          <cell r="J149">
            <v>28.27</v>
          </cell>
          <cell r="K149">
            <v>54.17</v>
          </cell>
          <cell r="L149">
            <v>100</v>
          </cell>
          <cell r="M149">
            <v>100</v>
          </cell>
          <cell r="N149">
            <v>47.43</v>
          </cell>
          <cell r="O149">
            <v>100</v>
          </cell>
          <cell r="P149">
            <v>100</v>
          </cell>
          <cell r="Q149">
            <v>95.42</v>
          </cell>
          <cell r="R149">
            <v>100</v>
          </cell>
          <cell r="S149">
            <v>100</v>
          </cell>
          <cell r="T149">
            <v>100</v>
          </cell>
          <cell r="U149">
            <v>100</v>
          </cell>
          <cell r="V149">
            <v>61.25</v>
          </cell>
          <cell r="W149">
            <v>26.39</v>
          </cell>
          <cell r="X149">
            <v>91.95</v>
          </cell>
          <cell r="Y149">
            <v>100</v>
          </cell>
          <cell r="Z149">
            <v>81.88</v>
          </cell>
          <cell r="AA149">
            <v>100</v>
          </cell>
          <cell r="AB149">
            <v>65.97</v>
          </cell>
          <cell r="AC149">
            <v>20.83</v>
          </cell>
          <cell r="AD149" t="str">
            <v/>
          </cell>
          <cell r="AE149" t="str">
            <v/>
          </cell>
          <cell r="AF149" t="str">
            <v/>
          </cell>
        </row>
        <row r="150">
          <cell r="A150" t="str">
            <v>D85ESS-2</v>
          </cell>
          <cell r="B150">
            <v>85.570999999999998</v>
          </cell>
          <cell r="C150">
            <v>81.236000000000004</v>
          </cell>
          <cell r="D150">
            <v>72.688000000000002</v>
          </cell>
          <cell r="E150">
            <v>73.459999999999994</v>
          </cell>
          <cell r="F150">
            <v>79.292000000000002</v>
          </cell>
          <cell r="G150">
            <v>73.006999999999991</v>
          </cell>
          <cell r="H150">
            <v>73.334000000000003</v>
          </cell>
          <cell r="I150">
            <v>87.215999999999994</v>
          </cell>
          <cell r="J150">
            <v>81.569999999999993</v>
          </cell>
          <cell r="K150">
            <v>63.021999999999991</v>
          </cell>
          <cell r="L150">
            <v>58.841000000000008</v>
          </cell>
          <cell r="M150">
            <v>66.382999999999996</v>
          </cell>
          <cell r="N150">
            <v>72.693999999999988</v>
          </cell>
          <cell r="O150">
            <v>73.186999999999998</v>
          </cell>
          <cell r="P150">
            <v>72.243000000000009</v>
          </cell>
          <cell r="Q150">
            <v>72.700999999999993</v>
          </cell>
          <cell r="R150">
            <v>74.542999999999992</v>
          </cell>
          <cell r="S150">
            <v>60.230000000000004</v>
          </cell>
          <cell r="T150">
            <v>69.695000000000007</v>
          </cell>
          <cell r="U150">
            <v>80.034000000000006</v>
          </cell>
          <cell r="V150">
            <v>66.652999999999992</v>
          </cell>
          <cell r="W150">
            <v>74.382999999999996</v>
          </cell>
          <cell r="X150">
            <v>66.611000000000018</v>
          </cell>
          <cell r="Y150">
            <v>73.554000000000002</v>
          </cell>
          <cell r="Z150">
            <v>78.390000000000015</v>
          </cell>
          <cell r="AA150">
            <v>72.138000000000005</v>
          </cell>
          <cell r="AB150">
            <v>81.749000000000009</v>
          </cell>
          <cell r="AC150">
            <v>85.311999999999998</v>
          </cell>
          <cell r="AD150" t="str">
            <v/>
          </cell>
          <cell r="AE150" t="str">
            <v/>
          </cell>
          <cell r="AF150" t="str">
            <v/>
          </cell>
        </row>
        <row r="151">
          <cell r="A151" t="str">
            <v>GDKM82009</v>
          </cell>
          <cell r="B151">
            <v>83.33</v>
          </cell>
          <cell r="C151">
            <v>76.180000000000007</v>
          </cell>
          <cell r="D151">
            <v>8.33</v>
          </cell>
          <cell r="E151">
            <v>51.11</v>
          </cell>
          <cell r="F151">
            <v>84.72</v>
          </cell>
          <cell r="G151">
            <v>94.72</v>
          </cell>
          <cell r="H151">
            <v>95.07</v>
          </cell>
          <cell r="I151">
            <v>93.33</v>
          </cell>
          <cell r="J151">
            <v>100</v>
          </cell>
          <cell r="K151">
            <v>100</v>
          </cell>
          <cell r="L151">
            <v>100</v>
          </cell>
          <cell r="M151">
            <v>100</v>
          </cell>
          <cell r="N151">
            <v>31.8</v>
          </cell>
          <cell r="O151">
            <v>63.4</v>
          </cell>
          <cell r="P151">
            <v>100</v>
          </cell>
          <cell r="Q151">
            <v>100</v>
          </cell>
          <cell r="R151">
            <v>88.96</v>
          </cell>
          <cell r="S151">
            <v>92.36</v>
          </cell>
          <cell r="T151">
            <v>98.96</v>
          </cell>
          <cell r="U151">
            <v>100</v>
          </cell>
          <cell r="V151">
            <v>74.099999999999994</v>
          </cell>
          <cell r="W151">
            <v>100</v>
          </cell>
          <cell r="X151">
            <v>78.61</v>
          </cell>
          <cell r="Y151">
            <v>94.79</v>
          </cell>
          <cell r="Z151">
            <v>75.900000000000006</v>
          </cell>
          <cell r="AA151">
            <v>96.53</v>
          </cell>
          <cell r="AB151">
            <v>82.08</v>
          </cell>
          <cell r="AC151">
            <v>29.58</v>
          </cell>
          <cell r="AD151" t="str">
            <v/>
          </cell>
          <cell r="AE151" t="str">
            <v/>
          </cell>
          <cell r="AF151" t="str">
            <v/>
          </cell>
        </row>
        <row r="152">
          <cell r="A152" t="str">
            <v>GDKM82034</v>
          </cell>
          <cell r="B152">
            <v>100</v>
          </cell>
          <cell r="C152">
            <v>100</v>
          </cell>
          <cell r="D152">
            <v>100</v>
          </cell>
          <cell r="E152">
            <v>93.75</v>
          </cell>
          <cell r="F152">
            <v>100</v>
          </cell>
          <cell r="G152">
            <v>40.07</v>
          </cell>
          <cell r="H152">
            <v>0</v>
          </cell>
          <cell r="I152">
            <v>0</v>
          </cell>
          <cell r="J152">
            <v>0</v>
          </cell>
          <cell r="K152">
            <v>61.11</v>
          </cell>
          <cell r="L152">
            <v>97.15</v>
          </cell>
          <cell r="M152">
            <v>100</v>
          </cell>
          <cell r="N152">
            <v>100</v>
          </cell>
          <cell r="O152">
            <v>95.97</v>
          </cell>
          <cell r="P152">
            <v>47.29</v>
          </cell>
          <cell r="Q152">
            <v>50.42</v>
          </cell>
          <cell r="R152">
            <v>100</v>
          </cell>
          <cell r="S152">
            <v>86.6</v>
          </cell>
          <cell r="T152">
            <v>100</v>
          </cell>
          <cell r="U152">
            <v>100</v>
          </cell>
          <cell r="V152">
            <v>96.8</v>
          </cell>
          <cell r="W152">
            <v>92.78</v>
          </cell>
          <cell r="X152">
            <v>97.22</v>
          </cell>
          <cell r="Y152">
            <v>79.17</v>
          </cell>
          <cell r="Z152">
            <v>94.24</v>
          </cell>
          <cell r="AA152">
            <v>100</v>
          </cell>
          <cell r="AB152">
            <v>93.96</v>
          </cell>
          <cell r="AC152">
            <v>75.349999999999994</v>
          </cell>
          <cell r="AD152" t="str">
            <v/>
          </cell>
          <cell r="AE152" t="str">
            <v/>
          </cell>
          <cell r="AF152" t="str">
            <v/>
          </cell>
        </row>
        <row r="153">
          <cell r="A153" t="str">
            <v>GDKM82041</v>
          </cell>
          <cell r="B153">
            <v>94.3</v>
          </cell>
          <cell r="C153">
            <v>92.15</v>
          </cell>
          <cell r="D153">
            <v>86.46</v>
          </cell>
          <cell r="E153">
            <v>87.57</v>
          </cell>
          <cell r="F153">
            <v>75.48</v>
          </cell>
          <cell r="G153">
            <v>84.03</v>
          </cell>
          <cell r="H153">
            <v>100</v>
          </cell>
          <cell r="I153">
            <v>96.95</v>
          </cell>
          <cell r="J153">
            <v>96.6</v>
          </cell>
          <cell r="K153">
            <v>94.17</v>
          </cell>
          <cell r="L153">
            <v>100</v>
          </cell>
          <cell r="M153">
            <v>100</v>
          </cell>
          <cell r="N153">
            <v>94.79</v>
          </cell>
          <cell r="O153">
            <v>90.28</v>
          </cell>
          <cell r="P153">
            <v>100</v>
          </cell>
          <cell r="Q153">
            <v>76.88</v>
          </cell>
          <cell r="R153">
            <v>77.569999999999993</v>
          </cell>
          <cell r="S153">
            <v>30.42</v>
          </cell>
          <cell r="T153">
            <v>0</v>
          </cell>
          <cell r="U153">
            <v>0</v>
          </cell>
          <cell r="V153">
            <v>0</v>
          </cell>
          <cell r="W153">
            <v>0</v>
          </cell>
          <cell r="X153">
            <v>0</v>
          </cell>
          <cell r="Y153">
            <v>0</v>
          </cell>
          <cell r="Z153">
            <v>0</v>
          </cell>
          <cell r="AA153">
            <v>0</v>
          </cell>
          <cell r="AB153">
            <v>0</v>
          </cell>
          <cell r="AC153">
            <v>0</v>
          </cell>
          <cell r="AD153" t="str">
            <v/>
          </cell>
          <cell r="AE153" t="str">
            <v/>
          </cell>
          <cell r="AF153" t="str">
            <v/>
          </cell>
        </row>
        <row r="154">
          <cell r="A154" t="str">
            <v>GDKM82048</v>
          </cell>
          <cell r="B154">
            <v>20.14</v>
          </cell>
          <cell r="C154">
            <v>68.19</v>
          </cell>
          <cell r="D154">
            <v>89.17</v>
          </cell>
          <cell r="E154">
            <v>0</v>
          </cell>
          <cell r="F154">
            <v>27.78</v>
          </cell>
          <cell r="G154">
            <v>91.46</v>
          </cell>
          <cell r="H154">
            <v>100</v>
          </cell>
          <cell r="I154">
            <v>100</v>
          </cell>
          <cell r="J154">
            <v>99.24</v>
          </cell>
          <cell r="K154">
            <v>92.22</v>
          </cell>
          <cell r="L154">
            <v>100</v>
          </cell>
          <cell r="M154">
            <v>100</v>
          </cell>
          <cell r="N154">
            <v>98.54</v>
          </cell>
          <cell r="O154">
            <v>94.65</v>
          </cell>
          <cell r="P154">
            <v>92.36</v>
          </cell>
          <cell r="Q154">
            <v>5.55</v>
          </cell>
          <cell r="R154">
            <v>5.83</v>
          </cell>
          <cell r="S154">
            <v>100</v>
          </cell>
          <cell r="T154">
            <v>98.54</v>
          </cell>
          <cell r="U154">
            <v>100</v>
          </cell>
          <cell r="V154">
            <v>91.32</v>
          </cell>
          <cell r="W154">
            <v>52.08</v>
          </cell>
          <cell r="X154">
            <v>100</v>
          </cell>
          <cell r="Y154">
            <v>98.2</v>
          </cell>
          <cell r="Z154">
            <v>79.86</v>
          </cell>
          <cell r="AA154">
            <v>100</v>
          </cell>
          <cell r="AB154">
            <v>96.18</v>
          </cell>
          <cell r="AC154">
            <v>100</v>
          </cell>
          <cell r="AD154" t="str">
            <v/>
          </cell>
          <cell r="AE154" t="str">
            <v/>
          </cell>
          <cell r="AF154" t="str">
            <v/>
          </cell>
        </row>
        <row r="155">
          <cell r="A155" t="str">
            <v>GDKM82052</v>
          </cell>
          <cell r="B155">
            <v>99.3</v>
          </cell>
          <cell r="C155">
            <v>86.67</v>
          </cell>
          <cell r="D155">
            <v>91.04</v>
          </cell>
          <cell r="E155">
            <v>100</v>
          </cell>
          <cell r="F155">
            <v>64.72</v>
          </cell>
          <cell r="G155">
            <v>100</v>
          </cell>
          <cell r="H155">
            <v>42.64</v>
          </cell>
          <cell r="I155">
            <v>82.29</v>
          </cell>
          <cell r="J155">
            <v>90.76</v>
          </cell>
          <cell r="K155">
            <v>74.45</v>
          </cell>
          <cell r="L155">
            <v>100</v>
          </cell>
          <cell r="M155">
            <v>100</v>
          </cell>
          <cell r="N155">
            <v>96.53</v>
          </cell>
          <cell r="O155">
            <v>98.13</v>
          </cell>
          <cell r="P155">
            <v>97.92</v>
          </cell>
          <cell r="Q155">
            <v>100</v>
          </cell>
          <cell r="R155">
            <v>95.83</v>
          </cell>
          <cell r="S155">
            <v>100</v>
          </cell>
          <cell r="T155">
            <v>100</v>
          </cell>
          <cell r="U155">
            <v>100</v>
          </cell>
          <cell r="V155">
            <v>97.29</v>
          </cell>
          <cell r="W155">
            <v>100</v>
          </cell>
          <cell r="X155">
            <v>100</v>
          </cell>
          <cell r="Y155">
            <v>98.2</v>
          </cell>
          <cell r="Z155">
            <v>69.099999999999994</v>
          </cell>
          <cell r="AA155">
            <v>100</v>
          </cell>
          <cell r="AB155">
            <v>85.21</v>
          </cell>
          <cell r="AC155">
            <v>95.14</v>
          </cell>
          <cell r="AD155" t="str">
            <v/>
          </cell>
          <cell r="AE155" t="str">
            <v/>
          </cell>
          <cell r="AF155" t="str">
            <v/>
          </cell>
        </row>
        <row r="156">
          <cell r="A156" t="str">
            <v>GDKM82054</v>
          </cell>
          <cell r="B156">
            <v>79.37</v>
          </cell>
          <cell r="C156">
            <v>100</v>
          </cell>
          <cell r="D156">
            <v>100</v>
          </cell>
          <cell r="E156">
            <v>100</v>
          </cell>
          <cell r="F156">
            <v>87.22</v>
          </cell>
          <cell r="G156">
            <v>100</v>
          </cell>
          <cell r="H156">
            <v>97.92</v>
          </cell>
          <cell r="I156">
            <v>97.22</v>
          </cell>
          <cell r="J156">
            <v>91.95</v>
          </cell>
          <cell r="K156">
            <v>100</v>
          </cell>
          <cell r="L156">
            <v>100</v>
          </cell>
          <cell r="M156">
            <v>100</v>
          </cell>
          <cell r="N156">
            <v>100</v>
          </cell>
          <cell r="O156">
            <v>30.35</v>
          </cell>
          <cell r="P156">
            <v>93.4</v>
          </cell>
          <cell r="Q156">
            <v>100</v>
          </cell>
          <cell r="R156">
            <v>100</v>
          </cell>
          <cell r="S156">
            <v>100</v>
          </cell>
          <cell r="T156">
            <v>100</v>
          </cell>
          <cell r="U156">
            <v>100</v>
          </cell>
          <cell r="V156">
            <v>85.7</v>
          </cell>
          <cell r="W156">
            <v>100</v>
          </cell>
          <cell r="X156">
            <v>100</v>
          </cell>
          <cell r="Y156">
            <v>95.76</v>
          </cell>
          <cell r="Z156">
            <v>98.47</v>
          </cell>
          <cell r="AA156">
            <v>100</v>
          </cell>
          <cell r="AB156">
            <v>97.22</v>
          </cell>
          <cell r="AC156">
            <v>100</v>
          </cell>
          <cell r="AD156" t="str">
            <v/>
          </cell>
          <cell r="AE156" t="str">
            <v/>
          </cell>
          <cell r="AF156" t="str">
            <v/>
          </cell>
        </row>
        <row r="157">
          <cell r="A157" t="str">
            <v>GDKM82074</v>
          </cell>
          <cell r="B157">
            <v>100</v>
          </cell>
          <cell r="C157">
            <v>96.88</v>
          </cell>
          <cell r="D157">
            <v>100</v>
          </cell>
          <cell r="E157">
            <v>89.3</v>
          </cell>
          <cell r="F157">
            <v>86.04</v>
          </cell>
          <cell r="G157">
            <v>100</v>
          </cell>
          <cell r="H157">
            <v>95.07</v>
          </cell>
          <cell r="I157">
            <v>100</v>
          </cell>
          <cell r="J157">
            <v>89.93</v>
          </cell>
          <cell r="K157">
            <v>83.82</v>
          </cell>
          <cell r="L157">
            <v>83.4</v>
          </cell>
          <cell r="M157">
            <v>100</v>
          </cell>
          <cell r="N157">
            <v>91.88</v>
          </cell>
          <cell r="O157">
            <v>94.17</v>
          </cell>
          <cell r="P157">
            <v>81.88</v>
          </cell>
          <cell r="Q157">
            <v>100</v>
          </cell>
          <cell r="R157">
            <v>100</v>
          </cell>
          <cell r="S157">
            <v>100</v>
          </cell>
          <cell r="T157">
            <v>96.74</v>
          </cell>
          <cell r="U157">
            <v>100</v>
          </cell>
          <cell r="V157">
            <v>100</v>
          </cell>
          <cell r="W157">
            <v>82.64</v>
          </cell>
          <cell r="X157">
            <v>100</v>
          </cell>
          <cell r="Y157">
            <v>79.58</v>
          </cell>
          <cell r="Z157">
            <v>100</v>
          </cell>
          <cell r="AA157">
            <v>68.260000000000005</v>
          </cell>
          <cell r="AB157">
            <v>100</v>
          </cell>
          <cell r="AC157">
            <v>71.67</v>
          </cell>
          <cell r="AD157" t="str">
            <v/>
          </cell>
          <cell r="AE157" t="str">
            <v/>
          </cell>
          <cell r="AF157" t="str">
            <v/>
          </cell>
        </row>
        <row r="158">
          <cell r="A158" t="str">
            <v>GD825A-2</v>
          </cell>
          <cell r="B158">
            <v>82.348571428571432</v>
          </cell>
          <cell r="C158">
            <v>88.581428571428575</v>
          </cell>
          <cell r="D158">
            <v>82.142857142857139</v>
          </cell>
          <cell r="E158">
            <v>74.532857142857139</v>
          </cell>
          <cell r="F158">
            <v>75.137142857142862</v>
          </cell>
          <cell r="G158">
            <v>87.182857142857145</v>
          </cell>
          <cell r="H158">
            <v>75.814285714285717</v>
          </cell>
          <cell r="I158">
            <v>81.398571428571429</v>
          </cell>
          <cell r="J158">
            <v>81.21142857142857</v>
          </cell>
          <cell r="K158">
            <v>86.53857142857143</v>
          </cell>
          <cell r="L158">
            <v>97.221428571428561</v>
          </cell>
          <cell r="M158">
            <v>100</v>
          </cell>
          <cell r="N158">
            <v>87.648571428571444</v>
          </cell>
          <cell r="O158">
            <v>80.992857142857147</v>
          </cell>
          <cell r="P158">
            <v>87.55</v>
          </cell>
          <cell r="Q158">
            <v>76.121428571428581</v>
          </cell>
          <cell r="R158">
            <v>81.169999999999987</v>
          </cell>
          <cell r="S158">
            <v>87.054285714285712</v>
          </cell>
          <cell r="T158">
            <v>84.891428571428577</v>
          </cell>
          <cell r="U158">
            <v>85.714285714285708</v>
          </cell>
          <cell r="V158">
            <v>77.887142857142862</v>
          </cell>
          <cell r="W158">
            <v>75.357142857142861</v>
          </cell>
          <cell r="X158">
            <v>82.261428571428567</v>
          </cell>
          <cell r="Y158">
            <v>77.95714285714287</v>
          </cell>
          <cell r="Z158">
            <v>73.938571428571436</v>
          </cell>
          <cell r="AA158">
            <v>80.684285714285707</v>
          </cell>
          <cell r="AB158">
            <v>79.23571428571428</v>
          </cell>
          <cell r="AC158">
            <v>67.391428571428577</v>
          </cell>
          <cell r="AD158" t="str">
            <v/>
          </cell>
          <cell r="AE158" t="str">
            <v/>
          </cell>
          <cell r="AF158" t="str">
            <v/>
          </cell>
        </row>
        <row r="159">
          <cell r="A159" t="str">
            <v>DMAC45013</v>
          </cell>
          <cell r="B159">
            <v>100</v>
          </cell>
          <cell r="C159">
            <v>100</v>
          </cell>
          <cell r="D159">
            <v>100</v>
          </cell>
          <cell r="E159">
            <v>100</v>
          </cell>
          <cell r="F159">
            <v>100</v>
          </cell>
          <cell r="G159">
            <v>61.67</v>
          </cell>
          <cell r="H159">
            <v>0</v>
          </cell>
          <cell r="I159">
            <v>0</v>
          </cell>
          <cell r="J159">
            <v>0</v>
          </cell>
          <cell r="K159">
            <v>0</v>
          </cell>
          <cell r="L159">
            <v>0</v>
          </cell>
          <cell r="M159">
            <v>12.5</v>
          </cell>
          <cell r="N159">
            <v>91.39</v>
          </cell>
          <cell r="O159">
            <v>100</v>
          </cell>
          <cell r="P159">
            <v>100</v>
          </cell>
          <cell r="Q159">
            <v>86.11</v>
          </cell>
          <cell r="R159">
            <v>100</v>
          </cell>
          <cell r="S159">
            <v>63.2</v>
          </cell>
          <cell r="T159">
            <v>100</v>
          </cell>
          <cell r="U159">
            <v>100</v>
          </cell>
          <cell r="V159">
            <v>100</v>
          </cell>
          <cell r="W159">
            <v>100</v>
          </cell>
          <cell r="X159">
            <v>100</v>
          </cell>
          <cell r="Y159">
            <v>100</v>
          </cell>
          <cell r="Z159">
            <v>100</v>
          </cell>
          <cell r="AA159">
            <v>100</v>
          </cell>
          <cell r="AB159">
            <v>83.2</v>
          </cell>
          <cell r="AC159">
            <v>63.33</v>
          </cell>
          <cell r="AD159" t="str">
            <v/>
          </cell>
          <cell r="AE159" t="str">
            <v/>
          </cell>
          <cell r="AF159" t="str">
            <v/>
          </cell>
        </row>
        <row r="160">
          <cell r="A160" t="str">
            <v>DMAC45018</v>
          </cell>
          <cell r="B160">
            <v>94.93</v>
          </cell>
          <cell r="C160">
            <v>75.48</v>
          </cell>
          <cell r="D160">
            <v>100</v>
          </cell>
          <cell r="E160">
            <v>100</v>
          </cell>
          <cell r="F160">
            <v>100</v>
          </cell>
          <cell r="G160">
            <v>100</v>
          </cell>
          <cell r="H160">
            <v>87.92</v>
          </cell>
          <cell r="I160">
            <v>100</v>
          </cell>
          <cell r="J160">
            <v>100</v>
          </cell>
          <cell r="K160">
            <v>62.64</v>
          </cell>
          <cell r="L160">
            <v>79.17</v>
          </cell>
          <cell r="M160">
            <v>100</v>
          </cell>
          <cell r="N160">
            <v>100</v>
          </cell>
          <cell r="O160">
            <v>95.7</v>
          </cell>
          <cell r="P160">
            <v>100</v>
          </cell>
          <cell r="Q160">
            <v>100</v>
          </cell>
          <cell r="R160">
            <v>86.04</v>
          </cell>
          <cell r="S160">
            <v>100</v>
          </cell>
          <cell r="T160">
            <v>100</v>
          </cell>
          <cell r="U160">
            <v>100</v>
          </cell>
          <cell r="V160">
            <v>95</v>
          </cell>
          <cell r="W160">
            <v>70.489999999999995</v>
          </cell>
          <cell r="X160">
            <v>27.43</v>
          </cell>
          <cell r="Y160">
            <v>94.1</v>
          </cell>
          <cell r="Z160">
            <v>98.05</v>
          </cell>
          <cell r="AA160">
            <v>100</v>
          </cell>
          <cell r="AB160">
            <v>100</v>
          </cell>
          <cell r="AC160">
            <v>100</v>
          </cell>
          <cell r="AD160" t="str">
            <v/>
          </cell>
          <cell r="AE160" t="str">
            <v/>
          </cell>
          <cell r="AF160" t="str">
            <v/>
          </cell>
        </row>
        <row r="161">
          <cell r="A161" t="str">
            <v>DMIR45002</v>
          </cell>
          <cell r="B161">
            <v>100</v>
          </cell>
          <cell r="C161">
            <v>100</v>
          </cell>
          <cell r="D161">
            <v>100</v>
          </cell>
          <cell r="E161">
            <v>95.42</v>
          </cell>
          <cell r="F161">
            <v>75.14</v>
          </cell>
          <cell r="G161">
            <v>85.76</v>
          </cell>
          <cell r="H161">
            <v>91.95</v>
          </cell>
          <cell r="I161">
            <v>100</v>
          </cell>
          <cell r="J161">
            <v>100</v>
          </cell>
          <cell r="K161">
            <v>100</v>
          </cell>
          <cell r="L161">
            <v>100</v>
          </cell>
          <cell r="M161">
            <v>95.76</v>
          </cell>
          <cell r="N161">
            <v>100</v>
          </cell>
          <cell r="O161">
            <v>100</v>
          </cell>
          <cell r="P161">
            <v>100</v>
          </cell>
          <cell r="Q161">
            <v>100</v>
          </cell>
          <cell r="R161">
            <v>70.349999999999994</v>
          </cell>
          <cell r="S161">
            <v>100</v>
          </cell>
          <cell r="T161">
            <v>61.18</v>
          </cell>
          <cell r="U161">
            <v>80.900000000000006</v>
          </cell>
          <cell r="V161">
            <v>55.35</v>
          </cell>
          <cell r="W161">
            <v>7.64</v>
          </cell>
          <cell r="X161">
            <v>100</v>
          </cell>
          <cell r="Y161">
            <v>100</v>
          </cell>
          <cell r="Z161">
            <v>81.95</v>
          </cell>
          <cell r="AA161">
            <v>100</v>
          </cell>
          <cell r="AB161">
            <v>100</v>
          </cell>
          <cell r="AC161">
            <v>100</v>
          </cell>
          <cell r="AD161" t="str">
            <v/>
          </cell>
          <cell r="AE161" t="str">
            <v/>
          </cell>
          <cell r="AF161" t="str">
            <v/>
          </cell>
        </row>
        <row r="162">
          <cell r="A162" t="str">
            <v>DM45E</v>
          </cell>
          <cell r="B162">
            <v>98.31</v>
          </cell>
          <cell r="C162">
            <v>91.826666666666668</v>
          </cell>
          <cell r="D162">
            <v>100</v>
          </cell>
          <cell r="E162">
            <v>98.473333333333343</v>
          </cell>
          <cell r="F162">
            <v>91.713333333333324</v>
          </cell>
          <cell r="G162">
            <v>82.476666666666674</v>
          </cell>
          <cell r="H162">
            <v>59.956666666666671</v>
          </cell>
          <cell r="I162">
            <v>66.666666666666671</v>
          </cell>
          <cell r="J162">
            <v>66.666666666666671</v>
          </cell>
          <cell r="K162">
            <v>54.213333333333331</v>
          </cell>
          <cell r="L162">
            <v>59.723333333333336</v>
          </cell>
          <cell r="M162">
            <v>69.42</v>
          </cell>
          <cell r="N162">
            <v>97.13</v>
          </cell>
          <cell r="O162">
            <v>98.566666666666663</v>
          </cell>
          <cell r="P162">
            <v>100</v>
          </cell>
          <cell r="Q162">
            <v>95.37</v>
          </cell>
          <cell r="R162">
            <v>85.463333333333324</v>
          </cell>
          <cell r="S162">
            <v>87.733333333333334</v>
          </cell>
          <cell r="T162">
            <v>87.06</v>
          </cell>
          <cell r="U162">
            <v>93.633333333333326</v>
          </cell>
          <cell r="V162">
            <v>83.45</v>
          </cell>
          <cell r="W162">
            <v>59.376666666666665</v>
          </cell>
          <cell r="X162">
            <v>75.81</v>
          </cell>
          <cell r="Y162">
            <v>98.033333333333346</v>
          </cell>
          <cell r="Z162">
            <v>93.333333333333329</v>
          </cell>
          <cell r="AA162">
            <v>100</v>
          </cell>
          <cell r="AB162">
            <v>94.399999999999991</v>
          </cell>
          <cell r="AC162">
            <v>87.776666666666657</v>
          </cell>
          <cell r="AD162" t="str">
            <v/>
          </cell>
          <cell r="AE162" t="str">
            <v/>
          </cell>
          <cell r="AF162" t="str">
            <v/>
          </cell>
        </row>
        <row r="163">
          <cell r="A163" t="str">
            <v>WDKM60007</v>
          </cell>
          <cell r="B163">
            <v>0</v>
          </cell>
          <cell r="C163">
            <v>0</v>
          </cell>
          <cell r="D163">
            <v>0</v>
          </cell>
          <cell r="E163">
            <v>54.17</v>
          </cell>
          <cell r="F163">
            <v>96.95</v>
          </cell>
          <cell r="G163">
            <v>10.35</v>
          </cell>
          <cell r="H163">
            <v>20.83</v>
          </cell>
          <cell r="I163">
            <v>49.72</v>
          </cell>
          <cell r="J163">
            <v>100</v>
          </cell>
          <cell r="K163">
            <v>56.81</v>
          </cell>
          <cell r="L163">
            <v>84.3</v>
          </cell>
          <cell r="M163">
            <v>94.1</v>
          </cell>
          <cell r="N163">
            <v>62.01</v>
          </cell>
          <cell r="O163">
            <v>48.48</v>
          </cell>
          <cell r="P163">
            <v>45.35</v>
          </cell>
          <cell r="Q163">
            <v>42.01</v>
          </cell>
          <cell r="R163">
            <v>37.29</v>
          </cell>
          <cell r="S163">
            <v>91.95</v>
          </cell>
          <cell r="T163">
            <v>100</v>
          </cell>
          <cell r="U163">
            <v>100</v>
          </cell>
          <cell r="V163">
            <v>80.900000000000006</v>
          </cell>
          <cell r="W163">
            <v>20.28</v>
          </cell>
          <cell r="X163">
            <v>97.71</v>
          </cell>
          <cell r="Y163">
            <v>68.2</v>
          </cell>
          <cell r="Z163">
            <v>88.68</v>
          </cell>
          <cell r="AA163">
            <v>92.71</v>
          </cell>
          <cell r="AB163">
            <v>100</v>
          </cell>
          <cell r="AC163">
            <v>41.88</v>
          </cell>
          <cell r="AD163" t="str">
            <v/>
          </cell>
          <cell r="AE163" t="str">
            <v/>
          </cell>
          <cell r="AF163" t="str">
            <v/>
          </cell>
        </row>
        <row r="164">
          <cell r="A164" t="str">
            <v>WDKM60019</v>
          </cell>
          <cell r="B164">
            <v>87.57</v>
          </cell>
          <cell r="C164">
            <v>100</v>
          </cell>
          <cell r="D164">
            <v>46.25</v>
          </cell>
          <cell r="E164">
            <v>100</v>
          </cell>
          <cell r="F164">
            <v>86.46</v>
          </cell>
          <cell r="G164">
            <v>64.3</v>
          </cell>
          <cell r="H164">
            <v>100</v>
          </cell>
          <cell r="I164">
            <v>100</v>
          </cell>
          <cell r="J164">
            <v>92.57</v>
          </cell>
          <cell r="K164">
            <v>100</v>
          </cell>
          <cell r="L164">
            <v>100</v>
          </cell>
          <cell r="M164">
            <v>100</v>
          </cell>
          <cell r="N164">
            <v>100</v>
          </cell>
          <cell r="O164">
            <v>100</v>
          </cell>
          <cell r="P164">
            <v>100</v>
          </cell>
          <cell r="Q164">
            <v>100</v>
          </cell>
          <cell r="R164">
            <v>100</v>
          </cell>
          <cell r="S164">
            <v>100</v>
          </cell>
          <cell r="T164">
            <v>100</v>
          </cell>
          <cell r="U164">
            <v>96.46</v>
          </cell>
          <cell r="V164">
            <v>100</v>
          </cell>
          <cell r="W164">
            <v>100</v>
          </cell>
          <cell r="X164">
            <v>100</v>
          </cell>
          <cell r="Y164">
            <v>85.97</v>
          </cell>
          <cell r="Z164">
            <v>100</v>
          </cell>
          <cell r="AA164">
            <v>100</v>
          </cell>
          <cell r="AB164">
            <v>100</v>
          </cell>
          <cell r="AC164">
            <v>80.14</v>
          </cell>
          <cell r="AD164" t="str">
            <v/>
          </cell>
          <cell r="AE164" t="str">
            <v/>
          </cell>
          <cell r="AF164" t="str">
            <v/>
          </cell>
        </row>
        <row r="165">
          <cell r="A165" t="str">
            <v>WD600-3</v>
          </cell>
          <cell r="B165">
            <v>43.784999999999997</v>
          </cell>
          <cell r="C165">
            <v>50</v>
          </cell>
          <cell r="D165">
            <v>23.125</v>
          </cell>
          <cell r="E165">
            <v>77.085000000000008</v>
          </cell>
          <cell r="F165">
            <v>91.704999999999998</v>
          </cell>
          <cell r="G165">
            <v>37.324999999999996</v>
          </cell>
          <cell r="H165">
            <v>60.414999999999999</v>
          </cell>
          <cell r="I165">
            <v>74.86</v>
          </cell>
          <cell r="J165">
            <v>96.284999999999997</v>
          </cell>
          <cell r="K165">
            <v>78.405000000000001</v>
          </cell>
          <cell r="L165">
            <v>92.15</v>
          </cell>
          <cell r="M165">
            <v>97.05</v>
          </cell>
          <cell r="N165">
            <v>81.004999999999995</v>
          </cell>
          <cell r="O165">
            <v>74.239999999999995</v>
          </cell>
          <cell r="P165">
            <v>72.674999999999997</v>
          </cell>
          <cell r="Q165">
            <v>71.004999999999995</v>
          </cell>
          <cell r="R165">
            <v>68.644999999999996</v>
          </cell>
          <cell r="S165">
            <v>95.974999999999994</v>
          </cell>
          <cell r="T165">
            <v>100</v>
          </cell>
          <cell r="U165">
            <v>98.22999999999999</v>
          </cell>
          <cell r="V165">
            <v>90.45</v>
          </cell>
          <cell r="W165">
            <v>60.14</v>
          </cell>
          <cell r="X165">
            <v>98.85499999999999</v>
          </cell>
          <cell r="Y165">
            <v>77.085000000000008</v>
          </cell>
          <cell r="Z165">
            <v>94.34</v>
          </cell>
          <cell r="AA165">
            <v>96.35499999999999</v>
          </cell>
          <cell r="AB165">
            <v>100</v>
          </cell>
          <cell r="AC165">
            <v>61.010000000000005</v>
          </cell>
          <cell r="AD165" t="str">
            <v/>
          </cell>
          <cell r="AE165" t="str">
            <v/>
          </cell>
          <cell r="AF165" t="str">
            <v/>
          </cell>
        </row>
        <row r="166">
          <cell r="A166" t="str">
            <v>VRSK51011</v>
          </cell>
          <cell r="B166">
            <v>100</v>
          </cell>
          <cell r="C166">
            <v>100</v>
          </cell>
          <cell r="D166">
            <v>100</v>
          </cell>
          <cell r="E166">
            <v>100</v>
          </cell>
          <cell r="F166">
            <v>100</v>
          </cell>
          <cell r="G166">
            <v>100</v>
          </cell>
          <cell r="H166">
            <v>100</v>
          </cell>
          <cell r="I166">
            <v>100</v>
          </cell>
          <cell r="J166">
            <v>100</v>
          </cell>
          <cell r="K166">
            <v>100</v>
          </cell>
          <cell r="L166">
            <v>100</v>
          </cell>
          <cell r="M166">
            <v>100</v>
          </cell>
          <cell r="N166">
            <v>100</v>
          </cell>
          <cell r="O166">
            <v>100</v>
          </cell>
          <cell r="P166">
            <v>100</v>
          </cell>
          <cell r="Q166">
            <v>100</v>
          </cell>
          <cell r="R166">
            <v>100</v>
          </cell>
          <cell r="S166">
            <v>100</v>
          </cell>
          <cell r="T166">
            <v>100</v>
          </cell>
          <cell r="U166">
            <v>100</v>
          </cell>
          <cell r="V166">
            <v>100</v>
          </cell>
          <cell r="W166">
            <v>100</v>
          </cell>
          <cell r="X166">
            <v>100</v>
          </cell>
          <cell r="Y166">
            <v>100</v>
          </cell>
          <cell r="Z166">
            <v>100</v>
          </cell>
          <cell r="AA166">
            <v>100</v>
          </cell>
          <cell r="AB166">
            <v>100</v>
          </cell>
          <cell r="AC166">
            <v>100</v>
          </cell>
          <cell r="AD166" t="str">
            <v/>
          </cell>
          <cell r="AE166" t="str">
            <v/>
          </cell>
          <cell r="AF166" t="str">
            <v/>
          </cell>
        </row>
        <row r="167">
          <cell r="A167" t="str">
            <v>SV512D02</v>
          </cell>
          <cell r="B167">
            <v>100</v>
          </cell>
          <cell r="C167">
            <v>100</v>
          </cell>
          <cell r="D167">
            <v>100</v>
          </cell>
          <cell r="E167">
            <v>100</v>
          </cell>
          <cell r="F167">
            <v>100</v>
          </cell>
          <cell r="G167">
            <v>100</v>
          </cell>
          <cell r="H167">
            <v>100</v>
          </cell>
          <cell r="I167">
            <v>100</v>
          </cell>
          <cell r="J167">
            <v>100</v>
          </cell>
          <cell r="K167">
            <v>100</v>
          </cell>
          <cell r="L167">
            <v>100</v>
          </cell>
          <cell r="M167">
            <v>100</v>
          </cell>
          <cell r="N167">
            <v>100</v>
          </cell>
          <cell r="O167">
            <v>100</v>
          </cell>
          <cell r="P167">
            <v>100</v>
          </cell>
          <cell r="Q167">
            <v>100</v>
          </cell>
          <cell r="R167">
            <v>100</v>
          </cell>
          <cell r="S167">
            <v>100</v>
          </cell>
          <cell r="T167">
            <v>100</v>
          </cell>
          <cell r="U167">
            <v>100</v>
          </cell>
          <cell r="V167">
            <v>100</v>
          </cell>
          <cell r="W167">
            <v>100</v>
          </cell>
          <cell r="X167">
            <v>100</v>
          </cell>
          <cell r="Y167">
            <v>100</v>
          </cell>
          <cell r="Z167">
            <v>100</v>
          </cell>
          <cell r="AA167">
            <v>100</v>
          </cell>
          <cell r="AB167">
            <v>100</v>
          </cell>
          <cell r="AC167">
            <v>100</v>
          </cell>
          <cell r="AD167" t="str">
            <v/>
          </cell>
          <cell r="AE167" t="str">
            <v/>
          </cell>
          <cell r="AF167" t="str">
            <v/>
          </cell>
        </row>
        <row r="168">
          <cell r="A168" t="str">
            <v>EXKM20058</v>
          </cell>
          <cell r="B168">
            <v>100</v>
          </cell>
          <cell r="C168">
            <v>100</v>
          </cell>
          <cell r="D168">
            <v>29.86</v>
          </cell>
          <cell r="E168">
            <v>0</v>
          </cell>
          <cell r="F168">
            <v>100</v>
          </cell>
          <cell r="G168">
            <v>100</v>
          </cell>
          <cell r="H168">
            <v>100</v>
          </cell>
          <cell r="I168">
            <v>98.61</v>
          </cell>
          <cell r="J168">
            <v>100</v>
          </cell>
          <cell r="K168">
            <v>100</v>
          </cell>
          <cell r="L168">
            <v>100</v>
          </cell>
          <cell r="M168">
            <v>100</v>
          </cell>
          <cell r="N168">
            <v>100</v>
          </cell>
          <cell r="O168">
            <v>100</v>
          </cell>
          <cell r="P168">
            <v>100</v>
          </cell>
          <cell r="Q168">
            <v>100</v>
          </cell>
          <cell r="R168">
            <v>100</v>
          </cell>
          <cell r="S168">
            <v>100</v>
          </cell>
          <cell r="T168">
            <v>100</v>
          </cell>
          <cell r="U168">
            <v>100</v>
          </cell>
          <cell r="V168">
            <v>100</v>
          </cell>
          <cell r="W168">
            <v>100</v>
          </cell>
          <cell r="X168">
            <v>100</v>
          </cell>
          <cell r="Y168">
            <v>100</v>
          </cell>
          <cell r="Z168">
            <v>100</v>
          </cell>
          <cell r="AA168">
            <v>100</v>
          </cell>
          <cell r="AB168">
            <v>100</v>
          </cell>
          <cell r="AC168">
            <v>100</v>
          </cell>
          <cell r="AD168" t="str">
            <v/>
          </cell>
          <cell r="AE168" t="str">
            <v/>
          </cell>
          <cell r="AF168" t="str">
            <v/>
          </cell>
        </row>
        <row r="169">
          <cell r="A169" t="str">
            <v>PC200-7</v>
          </cell>
          <cell r="B169">
            <v>100</v>
          </cell>
          <cell r="C169">
            <v>100</v>
          </cell>
          <cell r="D169">
            <v>29.86</v>
          </cell>
          <cell r="E169">
            <v>0</v>
          </cell>
          <cell r="F169">
            <v>100</v>
          </cell>
          <cell r="G169">
            <v>100</v>
          </cell>
          <cell r="H169">
            <v>100</v>
          </cell>
          <cell r="I169">
            <v>98.61</v>
          </cell>
          <cell r="J169">
            <v>100</v>
          </cell>
          <cell r="K169">
            <v>100</v>
          </cell>
          <cell r="L169">
            <v>100</v>
          </cell>
          <cell r="M169">
            <v>100</v>
          </cell>
          <cell r="N169">
            <v>100</v>
          </cell>
          <cell r="O169">
            <v>100</v>
          </cell>
          <cell r="P169">
            <v>100</v>
          </cell>
          <cell r="Q169">
            <v>100</v>
          </cell>
          <cell r="R169">
            <v>100</v>
          </cell>
          <cell r="S169">
            <v>100</v>
          </cell>
          <cell r="T169">
            <v>100</v>
          </cell>
          <cell r="U169">
            <v>100</v>
          </cell>
          <cell r="V169">
            <v>100</v>
          </cell>
          <cell r="W169">
            <v>100</v>
          </cell>
          <cell r="X169">
            <v>100</v>
          </cell>
          <cell r="Y169">
            <v>100</v>
          </cell>
          <cell r="Z169">
            <v>100</v>
          </cell>
          <cell r="AA169">
            <v>100</v>
          </cell>
          <cell r="AB169">
            <v>100</v>
          </cell>
          <cell r="AC169">
            <v>100</v>
          </cell>
          <cell r="AD169" t="str">
            <v/>
          </cell>
          <cell r="AE169" t="str">
            <v/>
          </cell>
          <cell r="AF169" t="str">
            <v/>
          </cell>
        </row>
        <row r="170">
          <cell r="A170" t="str">
            <v>EXHY21006</v>
          </cell>
          <cell r="B170">
            <v>100</v>
          </cell>
          <cell r="C170">
            <v>100</v>
          </cell>
          <cell r="D170">
            <v>100</v>
          </cell>
          <cell r="E170">
            <v>100</v>
          </cell>
          <cell r="F170">
            <v>100</v>
          </cell>
          <cell r="G170">
            <v>100</v>
          </cell>
          <cell r="H170">
            <v>100</v>
          </cell>
          <cell r="I170">
            <v>100</v>
          </cell>
          <cell r="J170">
            <v>100</v>
          </cell>
          <cell r="K170">
            <v>100</v>
          </cell>
          <cell r="L170">
            <v>100</v>
          </cell>
          <cell r="M170">
            <v>100</v>
          </cell>
          <cell r="N170">
            <v>100</v>
          </cell>
          <cell r="O170">
            <v>100</v>
          </cell>
          <cell r="P170">
            <v>100</v>
          </cell>
          <cell r="Q170">
            <v>100</v>
          </cell>
          <cell r="R170">
            <v>100</v>
          </cell>
          <cell r="S170">
            <v>100</v>
          </cell>
          <cell r="T170">
            <v>100</v>
          </cell>
          <cell r="U170">
            <v>100</v>
          </cell>
          <cell r="V170">
            <v>100</v>
          </cell>
          <cell r="W170">
            <v>100</v>
          </cell>
          <cell r="X170">
            <v>100</v>
          </cell>
          <cell r="Y170">
            <v>100</v>
          </cell>
          <cell r="Z170">
            <v>100</v>
          </cell>
          <cell r="AA170">
            <v>100</v>
          </cell>
          <cell r="AB170">
            <v>100</v>
          </cell>
          <cell r="AC170">
            <v>100</v>
          </cell>
          <cell r="AD170" t="str">
            <v/>
          </cell>
          <cell r="AE170" t="str">
            <v/>
          </cell>
          <cell r="AF170" t="str">
            <v/>
          </cell>
        </row>
        <row r="171">
          <cell r="A171" t="str">
            <v>EXHY21007</v>
          </cell>
          <cell r="B171">
            <v>100</v>
          </cell>
          <cell r="C171">
            <v>94.1</v>
          </cell>
          <cell r="D171">
            <v>84.72</v>
          </cell>
          <cell r="E171">
            <v>100</v>
          </cell>
          <cell r="F171">
            <v>100</v>
          </cell>
          <cell r="G171">
            <v>100</v>
          </cell>
          <cell r="H171">
            <v>81.95</v>
          </cell>
          <cell r="I171">
            <v>100</v>
          </cell>
          <cell r="J171">
            <v>100</v>
          </cell>
          <cell r="K171">
            <v>100</v>
          </cell>
          <cell r="L171">
            <v>100</v>
          </cell>
          <cell r="M171">
            <v>69.58</v>
          </cell>
          <cell r="N171">
            <v>100</v>
          </cell>
          <cell r="O171">
            <v>100</v>
          </cell>
          <cell r="P171">
            <v>100</v>
          </cell>
          <cell r="Q171">
            <v>100</v>
          </cell>
          <cell r="R171">
            <v>100</v>
          </cell>
          <cell r="S171">
            <v>100</v>
          </cell>
          <cell r="T171">
            <v>100</v>
          </cell>
          <cell r="U171">
            <v>100</v>
          </cell>
          <cell r="V171">
            <v>100</v>
          </cell>
          <cell r="W171">
            <v>95.83</v>
          </cell>
          <cell r="X171">
            <v>100</v>
          </cell>
          <cell r="Y171">
            <v>100</v>
          </cell>
          <cell r="Z171">
            <v>100</v>
          </cell>
          <cell r="AA171">
            <v>88.89</v>
          </cell>
          <cell r="AB171">
            <v>98.13</v>
          </cell>
          <cell r="AC171">
            <v>100</v>
          </cell>
          <cell r="AD171" t="str">
            <v/>
          </cell>
          <cell r="AE171" t="str">
            <v/>
          </cell>
          <cell r="AF171" t="str">
            <v/>
          </cell>
        </row>
        <row r="172">
          <cell r="A172" t="str">
            <v>R210-7</v>
          </cell>
          <cell r="B172">
            <v>100</v>
          </cell>
          <cell r="C172">
            <v>97.05</v>
          </cell>
          <cell r="D172">
            <v>92.36</v>
          </cell>
          <cell r="E172">
            <v>100</v>
          </cell>
          <cell r="F172">
            <v>100</v>
          </cell>
          <cell r="G172">
            <v>100</v>
          </cell>
          <cell r="H172">
            <v>90.974999999999994</v>
          </cell>
          <cell r="I172">
            <v>100</v>
          </cell>
          <cell r="J172">
            <v>100</v>
          </cell>
          <cell r="K172">
            <v>100</v>
          </cell>
          <cell r="L172">
            <v>100</v>
          </cell>
          <cell r="M172">
            <v>84.789999999999992</v>
          </cell>
          <cell r="N172">
            <v>100</v>
          </cell>
          <cell r="O172">
            <v>100</v>
          </cell>
          <cell r="P172">
            <v>100</v>
          </cell>
          <cell r="Q172">
            <v>100</v>
          </cell>
          <cell r="R172">
            <v>100</v>
          </cell>
          <cell r="S172">
            <v>100</v>
          </cell>
          <cell r="T172">
            <v>100</v>
          </cell>
          <cell r="U172">
            <v>100</v>
          </cell>
          <cell r="V172">
            <v>100</v>
          </cell>
          <cell r="W172">
            <v>97.914999999999992</v>
          </cell>
          <cell r="X172">
            <v>100</v>
          </cell>
          <cell r="Y172">
            <v>100</v>
          </cell>
          <cell r="Z172">
            <v>100</v>
          </cell>
          <cell r="AA172">
            <v>94.444999999999993</v>
          </cell>
          <cell r="AB172">
            <v>99.064999999999998</v>
          </cell>
          <cell r="AC172">
            <v>100</v>
          </cell>
          <cell r="AD172" t="str">
            <v/>
          </cell>
          <cell r="AE172" t="str">
            <v/>
          </cell>
          <cell r="AF172" t="str">
            <v/>
          </cell>
        </row>
        <row r="173">
          <cell r="A173" t="str">
            <v>DACT74024</v>
          </cell>
          <cell r="B173">
            <v>100</v>
          </cell>
          <cell r="C173">
            <v>84.45</v>
          </cell>
          <cell r="D173">
            <v>100</v>
          </cell>
          <cell r="E173">
            <v>100</v>
          </cell>
          <cell r="F173">
            <v>100</v>
          </cell>
          <cell r="G173">
            <v>100</v>
          </cell>
          <cell r="H173">
            <v>84.24</v>
          </cell>
          <cell r="I173">
            <v>100</v>
          </cell>
          <cell r="J173">
            <v>100</v>
          </cell>
          <cell r="K173">
            <v>100</v>
          </cell>
          <cell r="L173">
            <v>100</v>
          </cell>
          <cell r="M173">
            <v>100</v>
          </cell>
          <cell r="N173">
            <v>54.38</v>
          </cell>
          <cell r="O173">
            <v>100</v>
          </cell>
          <cell r="P173">
            <v>100</v>
          </cell>
          <cell r="Q173">
            <v>100</v>
          </cell>
          <cell r="R173">
            <v>100</v>
          </cell>
          <cell r="S173">
            <v>100</v>
          </cell>
          <cell r="T173">
            <v>100</v>
          </cell>
          <cell r="U173">
            <v>94.58</v>
          </cell>
          <cell r="V173">
            <v>82.92</v>
          </cell>
          <cell r="W173">
            <v>100</v>
          </cell>
          <cell r="X173">
            <v>100</v>
          </cell>
          <cell r="Y173">
            <v>100</v>
          </cell>
          <cell r="Z173">
            <v>84.65</v>
          </cell>
          <cell r="AA173">
            <v>100</v>
          </cell>
          <cell r="AB173">
            <v>100</v>
          </cell>
          <cell r="AC173">
            <v>100</v>
          </cell>
          <cell r="AD173" t="str">
            <v/>
          </cell>
          <cell r="AE173" t="str">
            <v/>
          </cell>
          <cell r="AF173" t="str">
            <v/>
          </cell>
        </row>
        <row r="174">
          <cell r="A174" t="str">
            <v>DACT74025</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54.17</v>
          </cell>
          <cell r="U174">
            <v>97.15</v>
          </cell>
          <cell r="V174">
            <v>100</v>
          </cell>
          <cell r="W174">
            <v>100</v>
          </cell>
          <cell r="X174">
            <v>100</v>
          </cell>
          <cell r="Y174">
            <v>100</v>
          </cell>
          <cell r="Z174">
            <v>100</v>
          </cell>
          <cell r="AA174">
            <v>100</v>
          </cell>
          <cell r="AB174">
            <v>100</v>
          </cell>
          <cell r="AC174">
            <v>100</v>
          </cell>
          <cell r="AD174" t="str">
            <v/>
          </cell>
          <cell r="AE174" t="str">
            <v/>
          </cell>
          <cell r="AF174" t="str">
            <v/>
          </cell>
        </row>
        <row r="175">
          <cell r="A175" t="str">
            <v>DACT74026</v>
          </cell>
          <cell r="B175">
            <v>100</v>
          </cell>
          <cell r="C175">
            <v>51.05</v>
          </cell>
          <cell r="D175">
            <v>72.5</v>
          </cell>
          <cell r="E175">
            <v>80.55</v>
          </cell>
          <cell r="F175">
            <v>100</v>
          </cell>
          <cell r="G175">
            <v>89.44</v>
          </cell>
          <cell r="H175">
            <v>0</v>
          </cell>
          <cell r="I175">
            <v>61.88</v>
          </cell>
          <cell r="J175">
            <v>100</v>
          </cell>
          <cell r="K175">
            <v>85</v>
          </cell>
          <cell r="L175">
            <v>100</v>
          </cell>
          <cell r="M175">
            <v>96.74</v>
          </cell>
          <cell r="N175">
            <v>68.05</v>
          </cell>
          <cell r="O175">
            <v>100</v>
          </cell>
          <cell r="P175">
            <v>83.2</v>
          </cell>
          <cell r="Q175">
            <v>69.510000000000005</v>
          </cell>
          <cell r="R175">
            <v>100</v>
          </cell>
          <cell r="S175">
            <v>100</v>
          </cell>
          <cell r="T175">
            <v>55.9</v>
          </cell>
          <cell r="U175">
            <v>64.86</v>
          </cell>
          <cell r="V175">
            <v>100</v>
          </cell>
          <cell r="W175">
            <v>100</v>
          </cell>
          <cell r="X175">
            <v>100</v>
          </cell>
          <cell r="Y175">
            <v>100</v>
          </cell>
          <cell r="Z175">
            <v>100</v>
          </cell>
          <cell r="AA175">
            <v>76.88</v>
          </cell>
          <cell r="AB175">
            <v>100</v>
          </cell>
          <cell r="AC175">
            <v>100</v>
          </cell>
          <cell r="AD175" t="str">
            <v/>
          </cell>
          <cell r="AE175" t="str">
            <v/>
          </cell>
          <cell r="AF175" t="str">
            <v/>
          </cell>
        </row>
        <row r="176">
          <cell r="A176" t="str">
            <v>DACT74027</v>
          </cell>
          <cell r="B176">
            <v>84.37</v>
          </cell>
          <cell r="C176">
            <v>12.99</v>
          </cell>
          <cell r="D176">
            <v>83.68</v>
          </cell>
          <cell r="E176">
            <v>100</v>
          </cell>
          <cell r="F176">
            <v>40.21</v>
          </cell>
          <cell r="G176">
            <v>35.76</v>
          </cell>
          <cell r="H176">
            <v>100</v>
          </cell>
          <cell r="I176">
            <v>100</v>
          </cell>
          <cell r="J176">
            <v>38.68</v>
          </cell>
          <cell r="K176">
            <v>100</v>
          </cell>
          <cell r="L176">
            <v>89.51</v>
          </cell>
          <cell r="M176">
            <v>100</v>
          </cell>
          <cell r="N176">
            <v>100</v>
          </cell>
          <cell r="O176">
            <v>100</v>
          </cell>
          <cell r="P176">
            <v>100</v>
          </cell>
          <cell r="Q176">
            <v>100</v>
          </cell>
          <cell r="R176">
            <v>100</v>
          </cell>
          <cell r="S176">
            <v>100</v>
          </cell>
          <cell r="T176">
            <v>98.33</v>
          </cell>
          <cell r="U176">
            <v>98.2</v>
          </cell>
          <cell r="V176">
            <v>100</v>
          </cell>
          <cell r="W176">
            <v>97.5</v>
          </cell>
          <cell r="X176">
            <v>100</v>
          </cell>
          <cell r="Y176">
            <v>100</v>
          </cell>
          <cell r="Z176">
            <v>100</v>
          </cell>
          <cell r="AA176">
            <v>100</v>
          </cell>
          <cell r="AB176">
            <v>100</v>
          </cell>
          <cell r="AC176">
            <v>100</v>
          </cell>
          <cell r="AD176" t="str">
            <v/>
          </cell>
          <cell r="AE176" t="str">
            <v/>
          </cell>
          <cell r="AF176" t="str">
            <v/>
          </cell>
        </row>
        <row r="177">
          <cell r="A177" t="str">
            <v>DACT74028</v>
          </cell>
          <cell r="B177">
            <v>91.66</v>
          </cell>
          <cell r="C177">
            <v>95.83</v>
          </cell>
          <cell r="D177">
            <v>100</v>
          </cell>
          <cell r="E177">
            <v>100</v>
          </cell>
          <cell r="F177">
            <v>100</v>
          </cell>
          <cell r="G177">
            <v>100</v>
          </cell>
          <cell r="H177">
            <v>100</v>
          </cell>
          <cell r="I177">
            <v>100</v>
          </cell>
          <cell r="J177">
            <v>100</v>
          </cell>
          <cell r="K177">
            <v>100</v>
          </cell>
          <cell r="L177">
            <v>100</v>
          </cell>
          <cell r="M177">
            <v>100</v>
          </cell>
          <cell r="N177">
            <v>67.569999999999993</v>
          </cell>
          <cell r="O177">
            <v>56.95</v>
          </cell>
          <cell r="P177">
            <v>100</v>
          </cell>
          <cell r="Q177">
            <v>100</v>
          </cell>
          <cell r="R177">
            <v>100</v>
          </cell>
          <cell r="S177">
            <v>96.2</v>
          </cell>
          <cell r="T177">
            <v>100</v>
          </cell>
          <cell r="U177">
            <v>100</v>
          </cell>
          <cell r="V177">
            <v>97.43</v>
          </cell>
          <cell r="W177">
            <v>100</v>
          </cell>
          <cell r="X177">
            <v>100</v>
          </cell>
          <cell r="Y177">
            <v>100</v>
          </cell>
          <cell r="Z177">
            <v>100</v>
          </cell>
          <cell r="AA177">
            <v>100</v>
          </cell>
          <cell r="AB177">
            <v>100</v>
          </cell>
          <cell r="AC177">
            <v>100</v>
          </cell>
          <cell r="AD177" t="str">
            <v/>
          </cell>
          <cell r="AE177" t="str">
            <v/>
          </cell>
          <cell r="AF177" t="str">
            <v/>
          </cell>
        </row>
        <row r="178">
          <cell r="A178" t="str">
            <v>740</v>
          </cell>
          <cell r="B178">
            <v>75.205999999999989</v>
          </cell>
          <cell r="C178">
            <v>48.863999999999997</v>
          </cell>
          <cell r="D178">
            <v>71.236000000000004</v>
          </cell>
          <cell r="E178">
            <v>76.11</v>
          </cell>
          <cell r="F178">
            <v>68.042000000000002</v>
          </cell>
          <cell r="G178">
            <v>65.039999999999992</v>
          </cell>
          <cell r="H178">
            <v>56.847999999999999</v>
          </cell>
          <cell r="I178">
            <v>72.376000000000005</v>
          </cell>
          <cell r="J178">
            <v>67.736000000000004</v>
          </cell>
          <cell r="K178">
            <v>77</v>
          </cell>
          <cell r="L178">
            <v>77.902000000000001</v>
          </cell>
          <cell r="M178">
            <v>79.347999999999999</v>
          </cell>
          <cell r="N178">
            <v>58</v>
          </cell>
          <cell r="O178">
            <v>71.39</v>
          </cell>
          <cell r="P178">
            <v>76.64</v>
          </cell>
          <cell r="Q178">
            <v>73.902000000000001</v>
          </cell>
          <cell r="R178">
            <v>80</v>
          </cell>
          <cell r="S178">
            <v>79.239999999999995</v>
          </cell>
          <cell r="T178">
            <v>81.680000000000007</v>
          </cell>
          <cell r="U178">
            <v>90.957999999999998</v>
          </cell>
          <cell r="V178">
            <v>96.070000000000007</v>
          </cell>
          <cell r="W178">
            <v>99.5</v>
          </cell>
          <cell r="X178">
            <v>100</v>
          </cell>
          <cell r="Y178">
            <v>100</v>
          </cell>
          <cell r="Z178">
            <v>96.929999999999993</v>
          </cell>
          <cell r="AA178">
            <v>95.376000000000005</v>
          </cell>
          <cell r="AB178">
            <v>100</v>
          </cell>
          <cell r="AC178">
            <v>100</v>
          </cell>
          <cell r="AD178" t="str">
            <v/>
          </cell>
          <cell r="AE178" t="str">
            <v/>
          </cell>
          <cell r="AF178" t="str">
            <v/>
          </cell>
        </row>
        <row r="179">
          <cell r="A179" t="str">
            <v>HWKM46008</v>
          </cell>
          <cell r="B179">
            <v>87.5</v>
          </cell>
          <cell r="C179">
            <v>61.11</v>
          </cell>
          <cell r="D179">
            <v>68.61</v>
          </cell>
          <cell r="E179">
            <v>90.63</v>
          </cell>
          <cell r="F179">
            <v>100</v>
          </cell>
          <cell r="G179">
            <v>29.17</v>
          </cell>
          <cell r="H179">
            <v>69.45</v>
          </cell>
          <cell r="I179">
            <v>100</v>
          </cell>
          <cell r="J179">
            <v>85</v>
          </cell>
          <cell r="K179">
            <v>100</v>
          </cell>
          <cell r="L179">
            <v>100</v>
          </cell>
          <cell r="M179">
            <v>100</v>
          </cell>
          <cell r="N179">
            <v>100</v>
          </cell>
          <cell r="O179">
            <v>100</v>
          </cell>
          <cell r="P179">
            <v>89.38</v>
          </cell>
          <cell r="Q179">
            <v>100</v>
          </cell>
          <cell r="R179">
            <v>48.75</v>
          </cell>
          <cell r="S179">
            <v>78.05</v>
          </cell>
          <cell r="T179">
            <v>35.42</v>
          </cell>
          <cell r="U179">
            <v>0</v>
          </cell>
          <cell r="V179">
            <v>31.95</v>
          </cell>
          <cell r="W179">
            <v>100</v>
          </cell>
          <cell r="X179">
            <v>100</v>
          </cell>
          <cell r="Y179">
            <v>94.51</v>
          </cell>
          <cell r="Z179">
            <v>5.14</v>
          </cell>
          <cell r="AA179">
            <v>0</v>
          </cell>
          <cell r="AB179">
            <v>0</v>
          </cell>
          <cell r="AC179">
            <v>28.82</v>
          </cell>
          <cell r="AD179" t="str">
            <v/>
          </cell>
          <cell r="AE179" t="str">
            <v/>
          </cell>
          <cell r="AF179" t="str">
            <v/>
          </cell>
        </row>
        <row r="180">
          <cell r="A180" t="str">
            <v>HWKM46017</v>
          </cell>
          <cell r="B180">
            <v>0</v>
          </cell>
          <cell r="C180">
            <v>65.55</v>
          </cell>
          <cell r="D180">
            <v>44.65</v>
          </cell>
          <cell r="E180">
            <v>98.4</v>
          </cell>
          <cell r="F180">
            <v>100</v>
          </cell>
          <cell r="G180">
            <v>57.22</v>
          </cell>
          <cell r="H180">
            <v>100</v>
          </cell>
          <cell r="I180">
            <v>100</v>
          </cell>
          <cell r="J180">
            <v>100</v>
          </cell>
          <cell r="K180">
            <v>100</v>
          </cell>
          <cell r="L180">
            <v>100</v>
          </cell>
          <cell r="M180">
            <v>100</v>
          </cell>
          <cell r="N180">
            <v>42.01</v>
          </cell>
          <cell r="O180">
            <v>0</v>
          </cell>
          <cell r="P180">
            <v>0</v>
          </cell>
          <cell r="Q180">
            <v>56.53</v>
          </cell>
          <cell r="R180">
            <v>100</v>
          </cell>
          <cell r="S180">
            <v>80.900000000000006</v>
          </cell>
          <cell r="T180">
            <v>94.3</v>
          </cell>
          <cell r="U180">
            <v>100</v>
          </cell>
          <cell r="V180">
            <v>100</v>
          </cell>
          <cell r="W180">
            <v>100</v>
          </cell>
          <cell r="X180">
            <v>100</v>
          </cell>
          <cell r="Y180">
            <v>24.65</v>
          </cell>
          <cell r="Z180">
            <v>100</v>
          </cell>
          <cell r="AA180">
            <v>100</v>
          </cell>
          <cell r="AB180">
            <v>100</v>
          </cell>
          <cell r="AC180">
            <v>100</v>
          </cell>
          <cell r="AD180" t="str">
            <v/>
          </cell>
          <cell r="AE180" t="str">
            <v/>
          </cell>
          <cell r="AF180" t="str">
            <v/>
          </cell>
        </row>
        <row r="181">
          <cell r="A181" t="str">
            <v>HWKM46018</v>
          </cell>
          <cell r="B181">
            <v>100</v>
          </cell>
          <cell r="C181">
            <v>0</v>
          </cell>
          <cell r="D181">
            <v>0</v>
          </cell>
          <cell r="E181">
            <v>0</v>
          </cell>
          <cell r="F181">
            <v>0</v>
          </cell>
          <cell r="G181">
            <v>0</v>
          </cell>
          <cell r="H181">
            <v>0</v>
          </cell>
          <cell r="I181">
            <v>0</v>
          </cell>
          <cell r="J181">
            <v>0</v>
          </cell>
          <cell r="K181">
            <v>0</v>
          </cell>
          <cell r="L181">
            <v>0</v>
          </cell>
          <cell r="M181">
            <v>0</v>
          </cell>
          <cell r="N181">
            <v>0</v>
          </cell>
          <cell r="O181">
            <v>31.18</v>
          </cell>
          <cell r="P181">
            <v>19.649999999999999</v>
          </cell>
          <cell r="Q181">
            <v>0</v>
          </cell>
          <cell r="R181">
            <v>80.28</v>
          </cell>
          <cell r="S181">
            <v>20.83</v>
          </cell>
          <cell r="T181">
            <v>0</v>
          </cell>
          <cell r="U181">
            <v>0</v>
          </cell>
          <cell r="V181">
            <v>0</v>
          </cell>
          <cell r="W181">
            <v>0</v>
          </cell>
          <cell r="X181">
            <v>0</v>
          </cell>
          <cell r="Y181">
            <v>0</v>
          </cell>
          <cell r="Z181">
            <v>0</v>
          </cell>
          <cell r="AA181">
            <v>0</v>
          </cell>
          <cell r="AB181">
            <v>0</v>
          </cell>
          <cell r="AC181">
            <v>0</v>
          </cell>
          <cell r="AD181" t="str">
            <v/>
          </cell>
          <cell r="AE181" t="str">
            <v/>
          </cell>
          <cell r="AF181" t="str">
            <v/>
          </cell>
        </row>
        <row r="182">
          <cell r="A182" t="str">
            <v>WTHD465-7</v>
          </cell>
          <cell r="B182">
            <v>62.5</v>
          </cell>
          <cell r="C182">
            <v>42.22</v>
          </cell>
          <cell r="D182">
            <v>37.75333333333333</v>
          </cell>
          <cell r="E182">
            <v>63.01</v>
          </cell>
          <cell r="F182">
            <v>66.666666666666671</v>
          </cell>
          <cell r="G182">
            <v>28.796666666666667</v>
          </cell>
          <cell r="H182">
            <v>56.483333333333327</v>
          </cell>
          <cell r="I182">
            <v>66.666666666666671</v>
          </cell>
          <cell r="J182">
            <v>61.666666666666664</v>
          </cell>
          <cell r="K182">
            <v>66.666666666666671</v>
          </cell>
          <cell r="L182">
            <v>66.666666666666671</v>
          </cell>
          <cell r="M182">
            <v>66.666666666666671</v>
          </cell>
          <cell r="N182">
            <v>47.336666666666666</v>
          </cell>
          <cell r="O182">
            <v>43.726666666666667</v>
          </cell>
          <cell r="P182">
            <v>36.343333333333334</v>
          </cell>
          <cell r="Q182">
            <v>52.176666666666669</v>
          </cell>
          <cell r="R182">
            <v>76.343333333333334</v>
          </cell>
          <cell r="S182">
            <v>59.926666666666655</v>
          </cell>
          <cell r="T182">
            <v>43.24</v>
          </cell>
          <cell r="U182">
            <v>33.333333333333336</v>
          </cell>
          <cell r="V182">
            <v>43.983333333333327</v>
          </cell>
          <cell r="W182">
            <v>66.666666666666671</v>
          </cell>
          <cell r="X182">
            <v>66.666666666666671</v>
          </cell>
          <cell r="Y182">
            <v>39.72</v>
          </cell>
          <cell r="Z182">
            <v>35.046666666666667</v>
          </cell>
          <cell r="AA182">
            <v>33.333333333333336</v>
          </cell>
          <cell r="AB182">
            <v>33.333333333333336</v>
          </cell>
          <cell r="AC182">
            <v>42.94</v>
          </cell>
          <cell r="AD182" t="str">
            <v/>
          </cell>
          <cell r="AE182" t="str">
            <v/>
          </cell>
          <cell r="AF182" t="str">
            <v/>
          </cell>
        </row>
        <row r="183">
          <cell r="A183" t="str">
            <v>HWKM78004</v>
          </cell>
          <cell r="B183">
            <v>100</v>
          </cell>
          <cell r="C183">
            <v>6.95</v>
          </cell>
          <cell r="D183">
            <v>100</v>
          </cell>
          <cell r="E183">
            <v>90.83</v>
          </cell>
          <cell r="F183">
            <v>84.72</v>
          </cell>
          <cell r="G183">
            <v>78.13</v>
          </cell>
          <cell r="H183">
            <v>83.33</v>
          </cell>
          <cell r="I183">
            <v>100</v>
          </cell>
          <cell r="J183">
            <v>100</v>
          </cell>
          <cell r="K183">
            <v>0</v>
          </cell>
          <cell r="L183">
            <v>0</v>
          </cell>
          <cell r="M183">
            <v>0</v>
          </cell>
          <cell r="N183">
            <v>0</v>
          </cell>
          <cell r="O183">
            <v>0</v>
          </cell>
          <cell r="P183">
            <v>0</v>
          </cell>
          <cell r="Q183">
            <v>80.28</v>
          </cell>
          <cell r="R183">
            <v>79.17</v>
          </cell>
          <cell r="S183">
            <v>100</v>
          </cell>
          <cell r="T183">
            <v>95.14</v>
          </cell>
          <cell r="U183">
            <v>100</v>
          </cell>
          <cell r="V183">
            <v>98.61</v>
          </cell>
          <cell r="W183">
            <v>99.1</v>
          </cell>
          <cell r="X183">
            <v>100</v>
          </cell>
          <cell r="Y183">
            <v>100</v>
          </cell>
          <cell r="Z183">
            <v>100</v>
          </cell>
          <cell r="AA183">
            <v>100</v>
          </cell>
          <cell r="AB183">
            <v>100</v>
          </cell>
          <cell r="AC183">
            <v>100</v>
          </cell>
          <cell r="AD183" t="str">
            <v/>
          </cell>
          <cell r="AE183" t="str">
            <v/>
          </cell>
          <cell r="AF183" t="str">
            <v/>
          </cell>
        </row>
        <row r="184">
          <cell r="A184" t="str">
            <v>WTHD785-7</v>
          </cell>
          <cell r="B184">
            <v>100</v>
          </cell>
          <cell r="C184">
            <v>6.95</v>
          </cell>
          <cell r="D184">
            <v>100</v>
          </cell>
          <cell r="E184">
            <v>90.83</v>
          </cell>
          <cell r="F184">
            <v>84.72</v>
          </cell>
          <cell r="G184">
            <v>78.13</v>
          </cell>
          <cell r="H184">
            <v>83.33</v>
          </cell>
          <cell r="I184">
            <v>100</v>
          </cell>
          <cell r="J184">
            <v>100</v>
          </cell>
          <cell r="K184">
            <v>0</v>
          </cell>
          <cell r="L184">
            <v>0</v>
          </cell>
          <cell r="M184">
            <v>0</v>
          </cell>
          <cell r="N184">
            <v>0</v>
          </cell>
          <cell r="O184">
            <v>0</v>
          </cell>
          <cell r="P184">
            <v>0</v>
          </cell>
          <cell r="Q184">
            <v>80.28</v>
          </cell>
          <cell r="R184">
            <v>79.17</v>
          </cell>
          <cell r="S184">
            <v>100</v>
          </cell>
          <cell r="T184">
            <v>95.14</v>
          </cell>
          <cell r="U184">
            <v>100</v>
          </cell>
          <cell r="V184">
            <v>98.61</v>
          </cell>
          <cell r="W184">
            <v>99.1</v>
          </cell>
          <cell r="X184">
            <v>100</v>
          </cell>
          <cell r="Y184">
            <v>100</v>
          </cell>
          <cell r="Z184">
            <v>100</v>
          </cell>
          <cell r="AA184">
            <v>100</v>
          </cell>
          <cell r="AB184">
            <v>100</v>
          </cell>
          <cell r="AC184">
            <v>100</v>
          </cell>
          <cell r="AD184" t="str">
            <v/>
          </cell>
          <cell r="AE184" t="str">
            <v/>
          </cell>
          <cell r="AF184" t="str">
            <v/>
          </cell>
        </row>
        <row r="185">
          <cell r="A185" t="str">
            <v>WTSC12005</v>
          </cell>
          <cell r="B185">
            <v>0</v>
          </cell>
          <cell r="C185">
            <v>0</v>
          </cell>
          <cell r="D185">
            <v>0</v>
          </cell>
          <cell r="E185">
            <v>0</v>
          </cell>
          <cell r="F185">
            <v>0</v>
          </cell>
          <cell r="G185">
            <v>0</v>
          </cell>
          <cell r="H185">
            <v>4.03</v>
          </cell>
          <cell r="I185">
            <v>0</v>
          </cell>
          <cell r="J185">
            <v>100</v>
          </cell>
          <cell r="K185">
            <v>92.92</v>
          </cell>
          <cell r="L185">
            <v>100</v>
          </cell>
          <cell r="M185">
            <v>100</v>
          </cell>
          <cell r="N185">
            <v>75.760000000000005</v>
          </cell>
          <cell r="O185">
            <v>100</v>
          </cell>
          <cell r="P185">
            <v>96.6</v>
          </cell>
          <cell r="Q185">
            <v>51.8</v>
          </cell>
          <cell r="R185">
            <v>9.17</v>
          </cell>
          <cell r="S185">
            <v>15</v>
          </cell>
          <cell r="T185">
            <v>100</v>
          </cell>
          <cell r="U185">
            <v>100</v>
          </cell>
          <cell r="V185">
            <v>100</v>
          </cell>
          <cell r="W185">
            <v>100</v>
          </cell>
          <cell r="X185">
            <v>97.22</v>
          </cell>
          <cell r="Y185">
            <v>100</v>
          </cell>
          <cell r="Z185">
            <v>32.99</v>
          </cell>
          <cell r="AA185">
            <v>0</v>
          </cell>
          <cell r="AB185">
            <v>69.45</v>
          </cell>
          <cell r="AC185">
            <v>100</v>
          </cell>
          <cell r="AD185" t="str">
            <v/>
          </cell>
          <cell r="AE185" t="str">
            <v/>
          </cell>
          <cell r="AF185" t="str">
            <v/>
          </cell>
        </row>
        <row r="186">
          <cell r="A186" t="str">
            <v>WTSC12009</v>
          </cell>
          <cell r="B186">
            <v>32.85</v>
          </cell>
          <cell r="C186">
            <v>49.17</v>
          </cell>
          <cell r="D186">
            <v>0</v>
          </cell>
          <cell r="E186">
            <v>0</v>
          </cell>
          <cell r="F186">
            <v>0</v>
          </cell>
          <cell r="G186">
            <v>0</v>
          </cell>
          <cell r="H186">
            <v>0</v>
          </cell>
          <cell r="I186">
            <v>48.96</v>
          </cell>
          <cell r="J186">
            <v>100</v>
          </cell>
          <cell r="K186">
            <v>100</v>
          </cell>
          <cell r="L186">
            <v>100</v>
          </cell>
          <cell r="M186">
            <v>100</v>
          </cell>
          <cell r="N186">
            <v>100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t="str">
            <v/>
          </cell>
          <cell r="AE186" t="str">
            <v/>
          </cell>
          <cell r="AF186" t="str">
            <v/>
          </cell>
        </row>
        <row r="187">
          <cell r="A187" t="str">
            <v>P124CB</v>
          </cell>
          <cell r="B187">
            <v>16.425000000000001</v>
          </cell>
          <cell r="C187">
            <v>24.585000000000001</v>
          </cell>
          <cell r="D187">
            <v>0</v>
          </cell>
          <cell r="E187">
            <v>0</v>
          </cell>
          <cell r="F187">
            <v>0</v>
          </cell>
          <cell r="G187">
            <v>0</v>
          </cell>
          <cell r="H187">
            <v>2.0150000000000001</v>
          </cell>
          <cell r="I187">
            <v>24.48</v>
          </cell>
          <cell r="J187">
            <v>100</v>
          </cell>
          <cell r="K187">
            <v>96.460000000000008</v>
          </cell>
          <cell r="L187">
            <v>100</v>
          </cell>
          <cell r="M187">
            <v>100</v>
          </cell>
          <cell r="N187">
            <v>87.88</v>
          </cell>
          <cell r="O187">
            <v>50</v>
          </cell>
          <cell r="P187">
            <v>48.3</v>
          </cell>
          <cell r="Q187">
            <v>25.9</v>
          </cell>
          <cell r="R187">
            <v>4.585</v>
          </cell>
          <cell r="S187">
            <v>7.5</v>
          </cell>
          <cell r="T187">
            <v>50</v>
          </cell>
          <cell r="U187">
            <v>50</v>
          </cell>
          <cell r="V187">
            <v>50</v>
          </cell>
          <cell r="W187">
            <v>50</v>
          </cell>
          <cell r="X187">
            <v>48.61</v>
          </cell>
          <cell r="Y187">
            <v>50</v>
          </cell>
          <cell r="Z187">
            <v>16.495000000000001</v>
          </cell>
          <cell r="AA187">
            <v>0</v>
          </cell>
          <cell r="AB187">
            <v>34.725000000000001</v>
          </cell>
          <cell r="AC187">
            <v>50</v>
          </cell>
          <cell r="AD187" t="str">
            <v/>
          </cell>
          <cell r="AE187" t="str">
            <v/>
          </cell>
          <cell r="AF187" t="str">
            <v/>
          </cell>
        </row>
        <row r="188">
          <cell r="A188" t="str">
            <v>PMMB33002</v>
          </cell>
          <cell r="B188">
            <v>69.31</v>
          </cell>
          <cell r="C188">
            <v>100</v>
          </cell>
          <cell r="D188">
            <v>97.29</v>
          </cell>
          <cell r="E188">
            <v>79.86</v>
          </cell>
          <cell r="F188">
            <v>96.46</v>
          </cell>
          <cell r="G188">
            <v>81.25</v>
          </cell>
          <cell r="H188">
            <v>100</v>
          </cell>
          <cell r="I188">
            <v>78.33</v>
          </cell>
          <cell r="J188">
            <v>95.83</v>
          </cell>
          <cell r="K188">
            <v>11.11</v>
          </cell>
          <cell r="L188">
            <v>29.52</v>
          </cell>
          <cell r="M188">
            <v>93.82</v>
          </cell>
          <cell r="N188">
            <v>81.25</v>
          </cell>
          <cell r="O188">
            <v>36.11</v>
          </cell>
          <cell r="P188">
            <v>85.21</v>
          </cell>
          <cell r="Q188">
            <v>87.5</v>
          </cell>
          <cell r="R188">
            <v>80.56</v>
          </cell>
          <cell r="S188">
            <v>97.92</v>
          </cell>
          <cell r="T188">
            <v>100</v>
          </cell>
          <cell r="U188">
            <v>100</v>
          </cell>
          <cell r="V188">
            <v>48.68</v>
          </cell>
          <cell r="W188">
            <v>43.54</v>
          </cell>
          <cell r="X188">
            <v>100</v>
          </cell>
          <cell r="Y188">
            <v>10.28</v>
          </cell>
          <cell r="Z188">
            <v>54.86</v>
          </cell>
          <cell r="AA188">
            <v>88.4</v>
          </cell>
          <cell r="AB188">
            <v>94.79</v>
          </cell>
          <cell r="AC188">
            <v>80.55</v>
          </cell>
          <cell r="AD188" t="str">
            <v/>
          </cell>
          <cell r="AE188" t="str">
            <v/>
          </cell>
          <cell r="AF188" t="str">
            <v/>
          </cell>
        </row>
        <row r="189">
          <cell r="A189" t="str">
            <v>PMMB33003</v>
          </cell>
          <cell r="B189">
            <v>83.96</v>
          </cell>
          <cell r="C189">
            <v>64.72</v>
          </cell>
          <cell r="D189">
            <v>100</v>
          </cell>
          <cell r="E189">
            <v>4.17</v>
          </cell>
          <cell r="F189">
            <v>54.17</v>
          </cell>
          <cell r="G189">
            <v>96.88</v>
          </cell>
          <cell r="H189">
            <v>88.2</v>
          </cell>
          <cell r="I189">
            <v>100</v>
          </cell>
          <cell r="J189">
            <v>100</v>
          </cell>
          <cell r="K189">
            <v>88.2</v>
          </cell>
          <cell r="L189">
            <v>94.45</v>
          </cell>
          <cell r="M189">
            <v>74.58</v>
          </cell>
          <cell r="N189">
            <v>92.71</v>
          </cell>
          <cell r="O189">
            <v>95.83</v>
          </cell>
          <cell r="P189">
            <v>93.4</v>
          </cell>
          <cell r="Q189">
            <v>90.97</v>
          </cell>
          <cell r="R189">
            <v>97.78</v>
          </cell>
          <cell r="S189">
            <v>94.45</v>
          </cell>
          <cell r="T189">
            <v>100</v>
          </cell>
          <cell r="U189">
            <v>55.21</v>
          </cell>
          <cell r="V189">
            <v>89.17</v>
          </cell>
          <cell r="W189">
            <v>72.92</v>
          </cell>
          <cell r="X189">
            <v>94.1</v>
          </cell>
          <cell r="Y189">
            <v>79.790000000000006</v>
          </cell>
          <cell r="Z189">
            <v>89.17</v>
          </cell>
          <cell r="AA189">
            <v>99.3</v>
          </cell>
          <cell r="AB189">
            <v>82.57</v>
          </cell>
          <cell r="AC189">
            <v>68.819999999999993</v>
          </cell>
          <cell r="AD189" t="str">
            <v/>
          </cell>
          <cell r="AE189" t="str">
            <v/>
          </cell>
          <cell r="AF189" t="str">
            <v/>
          </cell>
        </row>
        <row r="190">
          <cell r="A190" t="str">
            <v>PMMB33004</v>
          </cell>
          <cell r="B190">
            <v>89.03</v>
          </cell>
          <cell r="C190">
            <v>91.6</v>
          </cell>
          <cell r="D190">
            <v>87.85</v>
          </cell>
          <cell r="E190">
            <v>79.790000000000006</v>
          </cell>
          <cell r="F190">
            <v>84.03</v>
          </cell>
          <cell r="G190">
            <v>75.14</v>
          </cell>
          <cell r="H190">
            <v>56.46</v>
          </cell>
          <cell r="I190">
            <v>99.3</v>
          </cell>
          <cell r="J190">
            <v>100</v>
          </cell>
          <cell r="K190">
            <v>77.36</v>
          </cell>
          <cell r="L190">
            <v>67.150000000000006</v>
          </cell>
          <cell r="M190">
            <v>13.75</v>
          </cell>
          <cell r="N190">
            <v>86.53</v>
          </cell>
          <cell r="O190">
            <v>92.01</v>
          </cell>
          <cell r="P190">
            <v>78.959999999999994</v>
          </cell>
          <cell r="Q190">
            <v>57.92</v>
          </cell>
          <cell r="R190">
            <v>88.54</v>
          </cell>
          <cell r="S190">
            <v>69.8</v>
          </cell>
          <cell r="T190">
            <v>70.209999999999994</v>
          </cell>
          <cell r="U190">
            <v>78.48</v>
          </cell>
          <cell r="V190">
            <v>100</v>
          </cell>
          <cell r="W190">
            <v>8.33</v>
          </cell>
          <cell r="X190">
            <v>95.83</v>
          </cell>
          <cell r="Y190">
            <v>0</v>
          </cell>
          <cell r="Z190">
            <v>0</v>
          </cell>
          <cell r="AA190">
            <v>0</v>
          </cell>
          <cell r="AB190">
            <v>100</v>
          </cell>
          <cell r="AC190">
            <v>0</v>
          </cell>
          <cell r="AD190" t="str">
            <v/>
          </cell>
          <cell r="AE190" t="str">
            <v/>
          </cell>
          <cell r="AF190" t="str">
            <v/>
          </cell>
        </row>
        <row r="191">
          <cell r="A191" t="str">
            <v>PMMB33006</v>
          </cell>
          <cell r="B191">
            <v>93.4</v>
          </cell>
          <cell r="C191">
            <v>96.46</v>
          </cell>
          <cell r="D191">
            <v>93.4</v>
          </cell>
          <cell r="E191">
            <v>92.71</v>
          </cell>
          <cell r="F191">
            <v>81.040000000000006</v>
          </cell>
          <cell r="G191">
            <v>93.05</v>
          </cell>
          <cell r="H191">
            <v>92.36</v>
          </cell>
          <cell r="I191">
            <v>96.53</v>
          </cell>
          <cell r="J191">
            <v>81.39</v>
          </cell>
          <cell r="K191">
            <v>89.17</v>
          </cell>
          <cell r="L191">
            <v>86.53</v>
          </cell>
          <cell r="M191">
            <v>99.24</v>
          </cell>
          <cell r="N191">
            <v>89.45</v>
          </cell>
          <cell r="O191">
            <v>82.99</v>
          </cell>
          <cell r="P191">
            <v>100</v>
          </cell>
          <cell r="Q191">
            <v>95.97</v>
          </cell>
          <cell r="R191">
            <v>100</v>
          </cell>
          <cell r="S191">
            <v>86.39</v>
          </cell>
          <cell r="T191">
            <v>83.82</v>
          </cell>
          <cell r="U191">
            <v>69.099999999999994</v>
          </cell>
          <cell r="V191">
            <v>87.15</v>
          </cell>
          <cell r="W191">
            <v>53.33</v>
          </cell>
          <cell r="X191">
            <v>66.67</v>
          </cell>
          <cell r="Y191">
            <v>100</v>
          </cell>
          <cell r="Z191">
            <v>85.97</v>
          </cell>
          <cell r="AA191">
            <v>100</v>
          </cell>
          <cell r="AB191">
            <v>95.35</v>
          </cell>
          <cell r="AC191">
            <v>100</v>
          </cell>
          <cell r="AD191" t="str">
            <v/>
          </cell>
          <cell r="AE191" t="str">
            <v/>
          </cell>
          <cell r="AF191" t="str">
            <v/>
          </cell>
        </row>
        <row r="192">
          <cell r="A192" t="str">
            <v>PMMB33007</v>
          </cell>
          <cell r="B192">
            <v>100</v>
          </cell>
          <cell r="C192">
            <v>55.56</v>
          </cell>
          <cell r="D192">
            <v>73.75</v>
          </cell>
          <cell r="E192">
            <v>91.53</v>
          </cell>
          <cell r="F192">
            <v>100</v>
          </cell>
          <cell r="G192">
            <v>100</v>
          </cell>
          <cell r="H192">
            <v>4.17</v>
          </cell>
          <cell r="I192">
            <v>52.85</v>
          </cell>
          <cell r="J192">
            <v>96.88</v>
          </cell>
          <cell r="K192">
            <v>56.11</v>
          </cell>
          <cell r="L192">
            <v>85.07</v>
          </cell>
          <cell r="M192">
            <v>96.88</v>
          </cell>
          <cell r="N192">
            <v>97.92</v>
          </cell>
          <cell r="O192">
            <v>95.49</v>
          </cell>
          <cell r="P192">
            <v>93.47</v>
          </cell>
          <cell r="Q192">
            <v>91.18</v>
          </cell>
          <cell r="R192">
            <v>73.260000000000005</v>
          </cell>
          <cell r="S192">
            <v>95.49</v>
          </cell>
          <cell r="T192">
            <v>94.79</v>
          </cell>
          <cell r="U192">
            <v>87.15</v>
          </cell>
          <cell r="V192">
            <v>41.67</v>
          </cell>
          <cell r="W192">
            <v>66.319999999999993</v>
          </cell>
          <cell r="X192">
            <v>36.39</v>
          </cell>
          <cell r="Y192">
            <v>0</v>
          </cell>
          <cell r="Z192">
            <v>37.5</v>
          </cell>
          <cell r="AA192">
            <v>14.58</v>
          </cell>
          <cell r="AB192">
            <v>68.05</v>
          </cell>
          <cell r="AC192">
            <v>29.17</v>
          </cell>
          <cell r="AD192" t="str">
            <v/>
          </cell>
          <cell r="AE192" t="str">
            <v/>
          </cell>
          <cell r="AF192" t="str">
            <v/>
          </cell>
        </row>
        <row r="193">
          <cell r="A193" t="str">
            <v>PMMB33008</v>
          </cell>
          <cell r="B193">
            <v>65.56</v>
          </cell>
          <cell r="C193">
            <v>82.99</v>
          </cell>
          <cell r="D193">
            <v>90.76</v>
          </cell>
          <cell r="E193">
            <v>40.42</v>
          </cell>
          <cell r="F193">
            <v>0</v>
          </cell>
          <cell r="G193">
            <v>100</v>
          </cell>
          <cell r="H193">
            <v>0</v>
          </cell>
          <cell r="I193">
            <v>65.63</v>
          </cell>
          <cell r="J193">
            <v>71.599999999999994</v>
          </cell>
          <cell r="K193">
            <v>89.1</v>
          </cell>
          <cell r="L193">
            <v>100</v>
          </cell>
          <cell r="M193">
            <v>78.819999999999993</v>
          </cell>
          <cell r="N193">
            <v>84.03</v>
          </cell>
          <cell r="O193">
            <v>72.64</v>
          </cell>
          <cell r="P193">
            <v>91.67</v>
          </cell>
          <cell r="Q193">
            <v>86.32</v>
          </cell>
          <cell r="R193">
            <v>100</v>
          </cell>
          <cell r="S193">
            <v>98.13</v>
          </cell>
          <cell r="T193">
            <v>71.53</v>
          </cell>
          <cell r="U193">
            <v>85.9</v>
          </cell>
          <cell r="V193">
            <v>100</v>
          </cell>
          <cell r="W193">
            <v>78.819999999999993</v>
          </cell>
          <cell r="X193">
            <v>73.540000000000006</v>
          </cell>
          <cell r="Y193">
            <v>92.08</v>
          </cell>
          <cell r="Z193">
            <v>95.63</v>
          </cell>
          <cell r="AA193">
            <v>74.3</v>
          </cell>
          <cell r="AB193">
            <v>91.32</v>
          </cell>
          <cell r="AC193">
            <v>100</v>
          </cell>
          <cell r="AD193" t="str">
            <v/>
          </cell>
          <cell r="AE193" t="str">
            <v/>
          </cell>
          <cell r="AF193" t="str">
            <v/>
          </cell>
        </row>
        <row r="194">
          <cell r="A194" t="str">
            <v>PMMB33009</v>
          </cell>
          <cell r="B194">
            <v>31.25</v>
          </cell>
          <cell r="C194">
            <v>8.33</v>
          </cell>
          <cell r="D194">
            <v>90.35</v>
          </cell>
          <cell r="E194">
            <v>85.14</v>
          </cell>
          <cell r="F194">
            <v>92.71</v>
          </cell>
          <cell r="G194">
            <v>100</v>
          </cell>
          <cell r="H194">
            <v>54.93</v>
          </cell>
          <cell r="I194">
            <v>73.95</v>
          </cell>
          <cell r="J194">
            <v>100</v>
          </cell>
          <cell r="K194">
            <v>99.3</v>
          </cell>
          <cell r="L194">
            <v>100</v>
          </cell>
          <cell r="M194">
            <v>64.58</v>
          </cell>
          <cell r="N194">
            <v>5.9</v>
          </cell>
          <cell r="O194">
            <v>56.8</v>
          </cell>
          <cell r="P194">
            <v>67.78</v>
          </cell>
          <cell r="Q194">
            <v>88.61</v>
          </cell>
          <cell r="R194">
            <v>100</v>
          </cell>
          <cell r="S194">
            <v>86.88</v>
          </cell>
          <cell r="T194">
            <v>85.42</v>
          </cell>
          <cell r="U194">
            <v>60.9</v>
          </cell>
          <cell r="V194">
            <v>94.58</v>
          </cell>
          <cell r="W194">
            <v>85.28</v>
          </cell>
          <cell r="X194">
            <v>97.36</v>
          </cell>
          <cell r="Y194">
            <v>100</v>
          </cell>
          <cell r="Z194">
            <v>72.430000000000007</v>
          </cell>
          <cell r="AA194">
            <v>0</v>
          </cell>
          <cell r="AB194">
            <v>100</v>
          </cell>
          <cell r="AC194">
            <v>0</v>
          </cell>
          <cell r="AD194" t="str">
            <v/>
          </cell>
          <cell r="AE194" t="str">
            <v/>
          </cell>
          <cell r="AF194" t="str">
            <v/>
          </cell>
        </row>
        <row r="195">
          <cell r="A195" t="str">
            <v>PMMB33012</v>
          </cell>
          <cell r="B195">
            <v>100</v>
          </cell>
          <cell r="C195">
            <v>100</v>
          </cell>
          <cell r="D195">
            <v>90.63</v>
          </cell>
          <cell r="E195">
            <v>98.26</v>
          </cell>
          <cell r="F195">
            <v>72.010000000000005</v>
          </cell>
          <cell r="G195">
            <v>94.45</v>
          </cell>
          <cell r="H195">
            <v>80.55</v>
          </cell>
          <cell r="I195">
            <v>93.27</v>
          </cell>
          <cell r="J195">
            <v>98.26</v>
          </cell>
          <cell r="K195">
            <v>100</v>
          </cell>
          <cell r="L195">
            <v>23.4</v>
          </cell>
          <cell r="M195">
            <v>51.46</v>
          </cell>
          <cell r="N195">
            <v>63.89</v>
          </cell>
          <cell r="O195">
            <v>94.23</v>
          </cell>
          <cell r="P195">
            <v>85.76</v>
          </cell>
          <cell r="Q195">
            <v>75.98</v>
          </cell>
          <cell r="R195">
            <v>100</v>
          </cell>
          <cell r="S195">
            <v>93.96</v>
          </cell>
          <cell r="T195">
            <v>100</v>
          </cell>
          <cell r="U195">
            <v>84.86</v>
          </cell>
          <cell r="V195">
            <v>55.21</v>
          </cell>
          <cell r="W195">
            <v>64.45</v>
          </cell>
          <cell r="X195">
            <v>93.75</v>
          </cell>
          <cell r="Y195">
            <v>58.33</v>
          </cell>
          <cell r="Z195">
            <v>60.76</v>
          </cell>
          <cell r="AA195">
            <v>62.85</v>
          </cell>
          <cell r="AB195">
            <v>76.39</v>
          </cell>
          <cell r="AC195">
            <v>100</v>
          </cell>
          <cell r="AD195" t="str">
            <v/>
          </cell>
          <cell r="AE195" t="str">
            <v/>
          </cell>
          <cell r="AF195" t="str">
            <v/>
          </cell>
        </row>
        <row r="196">
          <cell r="A196" t="str">
            <v>PMMB33013</v>
          </cell>
          <cell r="B196">
            <v>92.15</v>
          </cell>
          <cell r="C196">
            <v>89.86</v>
          </cell>
          <cell r="D196">
            <v>95.77</v>
          </cell>
          <cell r="E196">
            <v>97.22</v>
          </cell>
          <cell r="F196">
            <v>93.54</v>
          </cell>
          <cell r="G196">
            <v>100</v>
          </cell>
          <cell r="H196">
            <v>97.43</v>
          </cell>
          <cell r="I196">
            <v>100</v>
          </cell>
          <cell r="J196">
            <v>100</v>
          </cell>
          <cell r="K196">
            <v>0</v>
          </cell>
          <cell r="L196">
            <v>0</v>
          </cell>
          <cell r="M196">
            <v>0</v>
          </cell>
          <cell r="N196">
            <v>0</v>
          </cell>
          <cell r="O196">
            <v>42.92</v>
          </cell>
          <cell r="P196">
            <v>62.71</v>
          </cell>
          <cell r="Q196">
            <v>96.18</v>
          </cell>
          <cell r="R196">
            <v>92.5</v>
          </cell>
          <cell r="S196">
            <v>100</v>
          </cell>
          <cell r="T196">
            <v>95.83</v>
          </cell>
          <cell r="U196">
            <v>98.54</v>
          </cell>
          <cell r="V196">
            <v>78.06</v>
          </cell>
          <cell r="W196">
            <v>92.71</v>
          </cell>
          <cell r="X196">
            <v>91.46</v>
          </cell>
          <cell r="Y196">
            <v>93.26</v>
          </cell>
          <cell r="Z196">
            <v>92.85</v>
          </cell>
          <cell r="AA196">
            <v>90.28</v>
          </cell>
          <cell r="AB196">
            <v>89.58</v>
          </cell>
          <cell r="AC196">
            <v>86.67</v>
          </cell>
          <cell r="AD196" t="str">
            <v/>
          </cell>
          <cell r="AE196" t="str">
            <v/>
          </cell>
          <cell r="AF196" t="str">
            <v/>
          </cell>
        </row>
        <row r="197">
          <cell r="A197" t="str">
            <v>PWVV16004</v>
          </cell>
          <cell r="B197">
            <v>95.83</v>
          </cell>
          <cell r="C197">
            <v>98.47</v>
          </cell>
          <cell r="D197">
            <v>100</v>
          </cell>
          <cell r="E197">
            <v>100</v>
          </cell>
          <cell r="F197">
            <v>100</v>
          </cell>
          <cell r="G197">
            <v>100</v>
          </cell>
          <cell r="H197">
            <v>83.96</v>
          </cell>
          <cell r="I197">
            <v>100</v>
          </cell>
          <cell r="J197">
            <v>100</v>
          </cell>
          <cell r="K197">
            <v>100</v>
          </cell>
          <cell r="L197">
            <v>100</v>
          </cell>
          <cell r="M197">
            <v>100</v>
          </cell>
          <cell r="N197">
            <v>100</v>
          </cell>
          <cell r="O197">
            <v>100</v>
          </cell>
          <cell r="P197">
            <v>100</v>
          </cell>
          <cell r="Q197">
            <v>100</v>
          </cell>
          <cell r="R197">
            <v>100</v>
          </cell>
          <cell r="S197">
            <v>100</v>
          </cell>
          <cell r="T197">
            <v>100</v>
          </cell>
          <cell r="U197">
            <v>100</v>
          </cell>
          <cell r="V197">
            <v>100</v>
          </cell>
          <cell r="W197">
            <v>100</v>
          </cell>
          <cell r="X197">
            <v>100</v>
          </cell>
          <cell r="Y197">
            <v>100</v>
          </cell>
          <cell r="Z197">
            <v>100</v>
          </cell>
          <cell r="AA197">
            <v>100</v>
          </cell>
          <cell r="AB197">
            <v>100</v>
          </cell>
          <cell r="AC197">
            <v>100</v>
          </cell>
          <cell r="AD197" t="str">
            <v/>
          </cell>
          <cell r="AE197" t="str">
            <v/>
          </cell>
          <cell r="AF197" t="str">
            <v/>
          </cell>
        </row>
        <row r="198">
          <cell r="A198" t="str">
            <v>MERCY</v>
          </cell>
          <cell r="B198">
            <v>82.049000000000007</v>
          </cell>
          <cell r="C198">
            <v>78.799000000000007</v>
          </cell>
          <cell r="D198">
            <v>91.97999999999999</v>
          </cell>
          <cell r="E198">
            <v>76.91</v>
          </cell>
          <cell r="F198">
            <v>77.395999999999987</v>
          </cell>
          <cell r="G198">
            <v>94.076999999999998</v>
          </cell>
          <cell r="H198">
            <v>65.806000000000012</v>
          </cell>
          <cell r="I198">
            <v>85.986000000000004</v>
          </cell>
          <cell r="J198">
            <v>94.395999999999987</v>
          </cell>
          <cell r="K198">
            <v>71.035000000000011</v>
          </cell>
          <cell r="L198">
            <v>68.611999999999995</v>
          </cell>
          <cell r="M198">
            <v>67.313000000000002</v>
          </cell>
          <cell r="N198">
            <v>70.167999999999992</v>
          </cell>
          <cell r="O198">
            <v>76.902000000000001</v>
          </cell>
          <cell r="P198">
            <v>85.895999999999987</v>
          </cell>
          <cell r="Q198">
            <v>87.063000000000017</v>
          </cell>
          <cell r="R198">
            <v>93.263999999999996</v>
          </cell>
          <cell r="S198">
            <v>92.302000000000007</v>
          </cell>
          <cell r="T198">
            <v>90.16</v>
          </cell>
          <cell r="U198">
            <v>82.013999999999982</v>
          </cell>
          <cell r="V198">
            <v>79.451999999999998</v>
          </cell>
          <cell r="W198">
            <v>66.569999999999993</v>
          </cell>
          <cell r="X198">
            <v>84.91</v>
          </cell>
          <cell r="Y198">
            <v>63.374000000000002</v>
          </cell>
          <cell r="Z198">
            <v>68.917000000000002</v>
          </cell>
          <cell r="AA198">
            <v>62.971000000000004</v>
          </cell>
          <cell r="AB198">
            <v>89.805000000000007</v>
          </cell>
          <cell r="AC198">
            <v>66.521000000000001</v>
          </cell>
          <cell r="AD198" t="str">
            <v/>
          </cell>
          <cell r="AE198" t="str">
            <v/>
          </cell>
          <cell r="AF198" t="str">
            <v/>
          </cell>
        </row>
        <row r="199">
          <cell r="A199" t="str">
            <v>PMSC16001</v>
          </cell>
          <cell r="B199">
            <v>30.49</v>
          </cell>
          <cell r="C199">
            <v>91.46</v>
          </cell>
          <cell r="D199">
            <v>40.76</v>
          </cell>
          <cell r="E199">
            <v>92.78</v>
          </cell>
          <cell r="F199">
            <v>77.290000000000006</v>
          </cell>
          <cell r="G199">
            <v>100</v>
          </cell>
          <cell r="H199">
            <v>65.28</v>
          </cell>
          <cell r="I199">
            <v>100</v>
          </cell>
          <cell r="J199">
            <v>100</v>
          </cell>
          <cell r="K199">
            <v>77.23</v>
          </cell>
          <cell r="L199">
            <v>63.89</v>
          </cell>
          <cell r="M199">
            <v>85.42</v>
          </cell>
          <cell r="N199">
            <v>95.83</v>
          </cell>
          <cell r="O199">
            <v>100</v>
          </cell>
          <cell r="P199">
            <v>84.86</v>
          </cell>
          <cell r="Q199">
            <v>89.17</v>
          </cell>
          <cell r="R199">
            <v>94.45</v>
          </cell>
          <cell r="S199">
            <v>92.36</v>
          </cell>
          <cell r="T199">
            <v>81.25</v>
          </cell>
          <cell r="U199">
            <v>100</v>
          </cell>
          <cell r="V199">
            <v>77.98</v>
          </cell>
          <cell r="W199">
            <v>94.79</v>
          </cell>
          <cell r="X199">
            <v>97.08</v>
          </cell>
          <cell r="Y199">
            <v>100</v>
          </cell>
          <cell r="Z199">
            <v>70.489999999999995</v>
          </cell>
          <cell r="AA199">
            <v>83.82</v>
          </cell>
          <cell r="AB199">
            <v>100</v>
          </cell>
          <cell r="AC199">
            <v>0</v>
          </cell>
          <cell r="AD199" t="str">
            <v/>
          </cell>
          <cell r="AE199" t="str">
            <v/>
          </cell>
          <cell r="AF199" t="str">
            <v/>
          </cell>
        </row>
        <row r="200">
          <cell r="A200" t="str">
            <v>PMSC16002</v>
          </cell>
          <cell r="B200">
            <v>69.239999999999995</v>
          </cell>
          <cell r="C200">
            <v>59.17</v>
          </cell>
          <cell r="D200">
            <v>60.97</v>
          </cell>
          <cell r="E200">
            <v>91.6</v>
          </cell>
          <cell r="F200">
            <v>98.61</v>
          </cell>
          <cell r="G200">
            <v>100</v>
          </cell>
          <cell r="H200">
            <v>93.75</v>
          </cell>
          <cell r="I200">
            <v>95.83</v>
          </cell>
          <cell r="J200">
            <v>100</v>
          </cell>
          <cell r="K200">
            <v>90.63</v>
          </cell>
          <cell r="L200">
            <v>65.63</v>
          </cell>
          <cell r="M200">
            <v>81.25</v>
          </cell>
          <cell r="N200">
            <v>91.11</v>
          </cell>
          <cell r="O200">
            <v>25</v>
          </cell>
          <cell r="P200">
            <v>0</v>
          </cell>
          <cell r="Q200">
            <v>0</v>
          </cell>
          <cell r="R200">
            <v>42.71</v>
          </cell>
          <cell r="S200">
            <v>92.36</v>
          </cell>
          <cell r="T200">
            <v>98.2</v>
          </cell>
          <cell r="U200">
            <v>95.83</v>
          </cell>
          <cell r="V200">
            <v>76.39</v>
          </cell>
          <cell r="W200">
            <v>71.39</v>
          </cell>
          <cell r="X200">
            <v>93.61</v>
          </cell>
          <cell r="Y200">
            <v>100</v>
          </cell>
          <cell r="Z200">
            <v>87.64</v>
          </cell>
          <cell r="AA200">
            <v>100</v>
          </cell>
          <cell r="AB200">
            <v>95.49</v>
          </cell>
          <cell r="AC200">
            <v>89.58</v>
          </cell>
          <cell r="AD200" t="str">
            <v/>
          </cell>
          <cell r="AE200" t="str">
            <v/>
          </cell>
          <cell r="AF200" t="str">
            <v/>
          </cell>
        </row>
        <row r="201">
          <cell r="A201" t="str">
            <v>PMSC16003</v>
          </cell>
          <cell r="B201">
            <v>0</v>
          </cell>
          <cell r="C201">
            <v>0</v>
          </cell>
          <cell r="D201">
            <v>0</v>
          </cell>
          <cell r="E201">
            <v>0</v>
          </cell>
          <cell r="F201">
            <v>0</v>
          </cell>
          <cell r="G201">
            <v>100</v>
          </cell>
          <cell r="H201">
            <v>0</v>
          </cell>
          <cell r="I201">
            <v>100</v>
          </cell>
          <cell r="J201">
            <v>100</v>
          </cell>
          <cell r="K201">
            <v>34.1</v>
          </cell>
          <cell r="L201">
            <v>78.400000000000006</v>
          </cell>
          <cell r="M201">
            <v>82.43</v>
          </cell>
          <cell r="N201">
            <v>52.57</v>
          </cell>
          <cell r="O201">
            <v>25.9</v>
          </cell>
          <cell r="P201">
            <v>100</v>
          </cell>
          <cell r="Q201">
            <v>50</v>
          </cell>
          <cell r="R201">
            <v>79.650000000000006</v>
          </cell>
          <cell r="S201">
            <v>80.83</v>
          </cell>
          <cell r="T201">
            <v>93.4</v>
          </cell>
          <cell r="U201">
            <v>95.14</v>
          </cell>
          <cell r="V201">
            <v>69.099999999999994</v>
          </cell>
          <cell r="W201">
            <v>17.36</v>
          </cell>
          <cell r="X201">
            <v>75.63</v>
          </cell>
          <cell r="Y201">
            <v>73.13</v>
          </cell>
          <cell r="Z201">
            <v>86.95</v>
          </cell>
          <cell r="AA201">
            <v>67.36</v>
          </cell>
          <cell r="AB201">
            <v>58.68</v>
          </cell>
          <cell r="AC201">
            <v>63.2</v>
          </cell>
          <cell r="AD201" t="str">
            <v/>
          </cell>
          <cell r="AE201" t="str">
            <v/>
          </cell>
          <cell r="AF201" t="str">
            <v/>
          </cell>
        </row>
        <row r="202">
          <cell r="A202" t="str">
            <v>PMSC16008</v>
          </cell>
          <cell r="B202">
            <v>85.07</v>
          </cell>
          <cell r="C202">
            <v>63.54</v>
          </cell>
          <cell r="D202">
            <v>93.75</v>
          </cell>
          <cell r="E202">
            <v>69.44</v>
          </cell>
          <cell r="F202">
            <v>85.21</v>
          </cell>
          <cell r="G202">
            <v>99.65</v>
          </cell>
          <cell r="H202">
            <v>95.07</v>
          </cell>
          <cell r="I202">
            <v>98.26</v>
          </cell>
          <cell r="J202">
            <v>81.739999999999995</v>
          </cell>
          <cell r="K202">
            <v>100</v>
          </cell>
          <cell r="L202">
            <v>0</v>
          </cell>
          <cell r="M202">
            <v>0</v>
          </cell>
          <cell r="N202">
            <v>0</v>
          </cell>
          <cell r="O202">
            <v>0</v>
          </cell>
          <cell r="P202">
            <v>0</v>
          </cell>
          <cell r="Q202">
            <v>0</v>
          </cell>
          <cell r="R202">
            <v>100</v>
          </cell>
          <cell r="S202">
            <v>0</v>
          </cell>
          <cell r="T202">
            <v>0</v>
          </cell>
          <cell r="U202">
            <v>0</v>
          </cell>
          <cell r="V202">
            <v>0</v>
          </cell>
          <cell r="W202">
            <v>0</v>
          </cell>
          <cell r="X202">
            <v>0</v>
          </cell>
          <cell r="Y202">
            <v>33.89</v>
          </cell>
          <cell r="Z202">
            <v>78.61</v>
          </cell>
          <cell r="AA202">
            <v>73.819999999999993</v>
          </cell>
          <cell r="AB202">
            <v>87.02</v>
          </cell>
          <cell r="AC202">
            <v>84.72</v>
          </cell>
          <cell r="AD202" t="str">
            <v/>
          </cell>
          <cell r="AE202" t="str">
            <v/>
          </cell>
          <cell r="AF202" t="str">
            <v/>
          </cell>
        </row>
        <row r="203">
          <cell r="A203" t="str">
            <v>PMSC16009</v>
          </cell>
          <cell r="B203">
            <v>100</v>
          </cell>
          <cell r="C203">
            <v>100</v>
          </cell>
          <cell r="D203">
            <v>100</v>
          </cell>
          <cell r="E203">
            <v>100</v>
          </cell>
          <cell r="F203">
            <v>100</v>
          </cell>
          <cell r="G203">
            <v>100</v>
          </cell>
          <cell r="H203">
            <v>100</v>
          </cell>
          <cell r="I203">
            <v>100</v>
          </cell>
          <cell r="J203">
            <v>100</v>
          </cell>
          <cell r="K203">
            <v>100</v>
          </cell>
          <cell r="L203">
            <v>100</v>
          </cell>
          <cell r="M203">
            <v>100</v>
          </cell>
          <cell r="N203">
            <v>100</v>
          </cell>
          <cell r="O203">
            <v>100</v>
          </cell>
          <cell r="P203">
            <v>100</v>
          </cell>
          <cell r="Q203">
            <v>100</v>
          </cell>
          <cell r="R203">
            <v>100</v>
          </cell>
          <cell r="S203">
            <v>100</v>
          </cell>
          <cell r="T203">
            <v>100</v>
          </cell>
          <cell r="U203">
            <v>100</v>
          </cell>
          <cell r="V203">
            <v>100</v>
          </cell>
          <cell r="W203">
            <v>100</v>
          </cell>
          <cell r="X203">
            <v>100</v>
          </cell>
          <cell r="Y203">
            <v>100</v>
          </cell>
          <cell r="Z203">
            <v>100</v>
          </cell>
          <cell r="AA203">
            <v>100</v>
          </cell>
          <cell r="AB203">
            <v>100</v>
          </cell>
          <cell r="AC203">
            <v>100</v>
          </cell>
          <cell r="AD203" t="str">
            <v/>
          </cell>
          <cell r="AE203" t="str">
            <v/>
          </cell>
          <cell r="AF203" t="str">
            <v/>
          </cell>
        </row>
        <row r="204">
          <cell r="A204" t="str">
            <v>PMSC16012</v>
          </cell>
          <cell r="B204">
            <v>0</v>
          </cell>
          <cell r="C204">
            <v>0</v>
          </cell>
          <cell r="D204">
            <v>0</v>
          </cell>
          <cell r="E204">
            <v>0</v>
          </cell>
          <cell r="F204">
            <v>0</v>
          </cell>
          <cell r="G204">
            <v>27.92</v>
          </cell>
          <cell r="H204">
            <v>71.95</v>
          </cell>
          <cell r="I204">
            <v>80.209999999999994</v>
          </cell>
          <cell r="J204">
            <v>88.2</v>
          </cell>
          <cell r="K204">
            <v>95.49</v>
          </cell>
          <cell r="L204">
            <v>61.32</v>
          </cell>
          <cell r="M204">
            <v>69.45</v>
          </cell>
          <cell r="N204">
            <v>95.7</v>
          </cell>
          <cell r="O204">
            <v>9.0299999999999994</v>
          </cell>
          <cell r="P204">
            <v>35.549999999999997</v>
          </cell>
          <cell r="Q204">
            <v>95.9</v>
          </cell>
          <cell r="R204">
            <v>91.67</v>
          </cell>
          <cell r="S204">
            <v>78.61</v>
          </cell>
          <cell r="T204">
            <v>50</v>
          </cell>
          <cell r="U204">
            <v>90.97</v>
          </cell>
          <cell r="V204">
            <v>96.53</v>
          </cell>
          <cell r="W204">
            <v>68.400000000000006</v>
          </cell>
          <cell r="X204">
            <v>100</v>
          </cell>
          <cell r="Y204">
            <v>86.11</v>
          </cell>
          <cell r="Z204">
            <v>86.46</v>
          </cell>
          <cell r="AA204">
            <v>94.1</v>
          </cell>
          <cell r="AB204">
            <v>81.25</v>
          </cell>
          <cell r="AC204">
            <v>71.53</v>
          </cell>
          <cell r="AD204" t="str">
            <v/>
          </cell>
          <cell r="AE204" t="str">
            <v/>
          </cell>
          <cell r="AF204" t="str">
            <v/>
          </cell>
        </row>
        <row r="205">
          <cell r="A205" t="str">
            <v>Scania</v>
          </cell>
          <cell r="B205">
            <v>47.466666666666661</v>
          </cell>
          <cell r="C205">
            <v>52.361666666666657</v>
          </cell>
          <cell r="D205">
            <v>49.24666666666667</v>
          </cell>
          <cell r="E205">
            <v>58.97</v>
          </cell>
          <cell r="F205">
            <v>60.185000000000002</v>
          </cell>
          <cell r="G205">
            <v>87.928333333333327</v>
          </cell>
          <cell r="H205">
            <v>71.00833333333334</v>
          </cell>
          <cell r="I205">
            <v>95.716666666666654</v>
          </cell>
          <cell r="J205">
            <v>94.990000000000009</v>
          </cell>
          <cell r="K205">
            <v>82.908333333333346</v>
          </cell>
          <cell r="L205">
            <v>61.539999999999992</v>
          </cell>
          <cell r="M205">
            <v>69.75833333333334</v>
          </cell>
          <cell r="N205">
            <v>72.534999999999997</v>
          </cell>
          <cell r="O205">
            <v>43.321666666666665</v>
          </cell>
          <cell r="P205">
            <v>53.401666666666671</v>
          </cell>
          <cell r="Q205">
            <v>55.845000000000006</v>
          </cell>
          <cell r="R205">
            <v>84.74666666666667</v>
          </cell>
          <cell r="S205">
            <v>74.026666666666671</v>
          </cell>
          <cell r="T205">
            <v>70.475000000000009</v>
          </cell>
          <cell r="U205">
            <v>80.323333333333323</v>
          </cell>
          <cell r="V205">
            <v>70</v>
          </cell>
          <cell r="W205">
            <v>58.656666666666673</v>
          </cell>
          <cell r="X205">
            <v>77.72</v>
          </cell>
          <cell r="Y205">
            <v>82.188333333333333</v>
          </cell>
          <cell r="Z205">
            <v>85.024999999999991</v>
          </cell>
          <cell r="AA205">
            <v>86.516666666666666</v>
          </cell>
          <cell r="AB205">
            <v>87.073333333333338</v>
          </cell>
          <cell r="AC205">
            <v>68.171666666666667</v>
          </cell>
          <cell r="AD205" t="str">
            <v/>
          </cell>
          <cell r="AE205" t="str">
            <v/>
          </cell>
          <cell r="AF205" t="str">
            <v/>
          </cell>
        </row>
      </sheetData>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Petunjuk"/>
      <sheetName val="MP ALL"/>
      <sheetName val="STATISTIK"/>
      <sheetName val="SUMMARY"/>
      <sheetName val="IN"/>
      <sheetName val="OUT"/>
      <sheetName val="TRAINEE"/>
      <sheetName val="MAGANG"/>
      <sheetName val="GRAFIK EDU"/>
      <sheetName val="GRAFIK GOL"/>
      <sheetName val="GRAFIK POH"/>
      <sheetName val="GRAFIK AGAMA"/>
      <sheetName val="EXPLOSIVE DATA"/>
      <sheetName val="Resume"/>
      <sheetName val="RB setelah perbaikan"/>
      <sheetName val="TRAINING-INTERNAL"/>
      <sheetName val="Sheet1"/>
      <sheetName val="Rekap Fuel"/>
      <sheetName val="Remark"/>
      <sheetName val="Lists"/>
      <sheetName val="EMPLOYEE"/>
    </sheetNames>
    <sheetDataSet>
      <sheetData sheetId="0" refreshError="1">
        <row r="3">
          <cell r="A3" t="str">
            <v>Act. Deputy Project Manager</v>
          </cell>
        </row>
        <row r="4">
          <cell r="A4" t="str">
            <v>Act. Foreman</v>
          </cell>
        </row>
        <row r="5">
          <cell r="A5" t="str">
            <v>Act. Foreman Civil &amp; Konst.</v>
          </cell>
        </row>
        <row r="6">
          <cell r="A6" t="str">
            <v>Act. Foreman Dewatering</v>
          </cell>
        </row>
        <row r="7">
          <cell r="A7" t="str">
            <v>Act. Jr. Officer Humas</v>
          </cell>
        </row>
        <row r="8">
          <cell r="A8" t="str">
            <v>Act. Jr. Safety Officer 1</v>
          </cell>
        </row>
        <row r="9">
          <cell r="A9" t="str">
            <v>Act. Jr. Technical Advisor</v>
          </cell>
        </row>
        <row r="10">
          <cell r="A10" t="str">
            <v>Act. Kabag. Plant</v>
          </cell>
        </row>
        <row r="11">
          <cell r="A11" t="str">
            <v>Act. Kabag. Training Center</v>
          </cell>
        </row>
        <row r="12">
          <cell r="A12" t="str">
            <v xml:space="preserve">Act. Officer Humas </v>
          </cell>
        </row>
        <row r="13">
          <cell r="A13" t="str">
            <v xml:space="preserve">Act. Safety Officer </v>
          </cell>
        </row>
        <row r="14">
          <cell r="A14" t="str">
            <v>Adm. 1 Engineering</v>
          </cell>
        </row>
        <row r="15">
          <cell r="A15" t="str">
            <v>Adm. 1 Hauling</v>
          </cell>
        </row>
        <row r="16">
          <cell r="A16" t="str">
            <v>Adm. 1 HRGA</v>
          </cell>
        </row>
        <row r="17">
          <cell r="A17" t="str">
            <v>Adm. 1 Humas</v>
          </cell>
        </row>
        <row r="18">
          <cell r="A18" t="str">
            <v>Adm. 1 Logistik</v>
          </cell>
        </row>
        <row r="19">
          <cell r="A19" t="str">
            <v>Adm. 1 Logistik  (BBM)</v>
          </cell>
        </row>
        <row r="20">
          <cell r="A20" t="str">
            <v>Adm. 1 MCC</v>
          </cell>
        </row>
        <row r="21">
          <cell r="A21" t="str">
            <v>Adm. 1 Perwakilan Banjarmasin</v>
          </cell>
        </row>
        <row r="22">
          <cell r="A22" t="str">
            <v>Adm. 1 Pit Service</v>
          </cell>
        </row>
        <row r="23">
          <cell r="A23" t="str">
            <v>Adm. 1 Plant</v>
          </cell>
        </row>
        <row r="24">
          <cell r="A24" t="str">
            <v>Adm. 1 Produksi</v>
          </cell>
        </row>
        <row r="25">
          <cell r="A25" t="str">
            <v>Adm. 1 TC</v>
          </cell>
        </row>
        <row r="26">
          <cell r="A26" t="str">
            <v>Adm. 1 Tyre</v>
          </cell>
        </row>
        <row r="27">
          <cell r="A27" t="str">
            <v>Adm. 2 BBM</v>
          </cell>
        </row>
        <row r="28">
          <cell r="A28" t="str">
            <v>Adm. 2 CCR</v>
          </cell>
        </row>
        <row r="29">
          <cell r="A29" t="str">
            <v>Adm. 2 Dril &amp; Blast</v>
          </cell>
        </row>
        <row r="30">
          <cell r="A30" t="str">
            <v>Adm. 2 Engineering</v>
          </cell>
        </row>
        <row r="31">
          <cell r="A31" t="str">
            <v>Adm. 2 Hauling</v>
          </cell>
        </row>
        <row r="32">
          <cell r="A32" t="str">
            <v>Adm. 2 Humas</v>
          </cell>
        </row>
        <row r="33">
          <cell r="A33" t="str">
            <v>Adm. 2 Instruktur</v>
          </cell>
        </row>
        <row r="34">
          <cell r="A34" t="str">
            <v>Adm. 2 Logistik</v>
          </cell>
        </row>
        <row r="35">
          <cell r="A35" t="str">
            <v>Adm. 2 MCC</v>
          </cell>
        </row>
        <row r="36">
          <cell r="A36" t="str">
            <v>Adm. 2 Perwakilan Banjarmasin</v>
          </cell>
        </row>
        <row r="37">
          <cell r="A37" t="str">
            <v>Adm. 2 Plant</v>
          </cell>
        </row>
        <row r="38">
          <cell r="A38" t="str">
            <v>Adm. 2 SH&amp;E</v>
          </cell>
        </row>
        <row r="39">
          <cell r="A39" t="str">
            <v>Asisten Blaster</v>
          </cell>
        </row>
        <row r="40">
          <cell r="A40" t="str">
            <v>Asisten Humas</v>
          </cell>
        </row>
        <row r="41">
          <cell r="A41" t="str">
            <v>Asisten Surveyor</v>
          </cell>
        </row>
        <row r="42">
          <cell r="A42" t="str">
            <v>Asisten Boss. Camp</v>
          </cell>
        </row>
        <row r="43">
          <cell r="A43" t="str">
            <v>Blaster</v>
          </cell>
        </row>
        <row r="44">
          <cell r="A44" t="str">
            <v>Carpenter</v>
          </cell>
        </row>
        <row r="45">
          <cell r="A45" t="str">
            <v>Checker</v>
          </cell>
        </row>
        <row r="46">
          <cell r="A46" t="str">
            <v>Checker Hauling</v>
          </cell>
        </row>
        <row r="47">
          <cell r="A47" t="str">
            <v>Checker Hauling Kelanis</v>
          </cell>
        </row>
        <row r="48">
          <cell r="A48" t="str">
            <v>Checker Produksi</v>
          </cell>
        </row>
        <row r="49">
          <cell r="A49" t="str">
            <v>Chief Mechanic</v>
          </cell>
        </row>
        <row r="50">
          <cell r="A50" t="str">
            <v>Chief Surveyor</v>
          </cell>
        </row>
        <row r="51">
          <cell r="A51" t="str">
            <v>Crew 1 PWK Banjarmasin</v>
          </cell>
        </row>
        <row r="52">
          <cell r="A52" t="str">
            <v>Crew Blasting</v>
          </cell>
        </row>
        <row r="53">
          <cell r="A53" t="str">
            <v>Data Base Coordinator</v>
          </cell>
        </row>
        <row r="54">
          <cell r="A54" t="str">
            <v>Deputy Project Manager</v>
          </cell>
        </row>
        <row r="55">
          <cell r="A55" t="str">
            <v>Drafter</v>
          </cell>
        </row>
        <row r="56">
          <cell r="A56" t="str">
            <v>Driver Bus</v>
          </cell>
        </row>
        <row r="57">
          <cell r="A57" t="str">
            <v>Driver Cold Diesel PS 120</v>
          </cell>
        </row>
        <row r="58">
          <cell r="A58" t="str">
            <v>Driver Crane Truck</v>
          </cell>
        </row>
        <row r="59">
          <cell r="A59" t="str">
            <v>Driver DT Hino</v>
          </cell>
        </row>
        <row r="60">
          <cell r="A60" t="str">
            <v xml:space="preserve">Driver Fuel Truck </v>
          </cell>
        </row>
        <row r="61">
          <cell r="A61" t="str">
            <v>Driver Fuso</v>
          </cell>
        </row>
        <row r="62">
          <cell r="A62" t="str">
            <v>Driver Lube Car</v>
          </cell>
        </row>
        <row r="63">
          <cell r="A63" t="str">
            <v>Driver main Haul</v>
          </cell>
        </row>
        <row r="64">
          <cell r="A64" t="str">
            <v>Driver Sarana</v>
          </cell>
        </row>
        <row r="65">
          <cell r="A65" t="str">
            <v>Driver Sarana Ambulance</v>
          </cell>
        </row>
        <row r="66">
          <cell r="A66" t="str">
            <v>Driver Sarana Deputy PM</v>
          </cell>
        </row>
        <row r="67">
          <cell r="A67" t="str">
            <v>Driver Sarana PM</v>
          </cell>
        </row>
        <row r="68">
          <cell r="A68" t="str">
            <v>Driver WT Hino</v>
          </cell>
        </row>
        <row r="69">
          <cell r="A69" t="str">
            <v>Finance Officer</v>
          </cell>
        </row>
        <row r="70">
          <cell r="A70" t="str">
            <v>Foreman BBM</v>
          </cell>
        </row>
        <row r="71">
          <cell r="A71" t="str">
            <v>Foreman Civil</v>
          </cell>
        </row>
        <row r="72">
          <cell r="A72" t="str">
            <v>Foreman Dewatering</v>
          </cell>
        </row>
        <row r="73">
          <cell r="A73" t="str">
            <v>Foreman Drill &amp; Blasting</v>
          </cell>
        </row>
        <row r="74">
          <cell r="A74" t="str">
            <v>Foreman Drilling</v>
          </cell>
        </row>
        <row r="75">
          <cell r="A75" t="str">
            <v>Foreman Electric</v>
          </cell>
        </row>
        <row r="76">
          <cell r="A76" t="str">
            <v>Foreman Engineering</v>
          </cell>
        </row>
        <row r="77">
          <cell r="A77" t="str">
            <v>Foreman Equipment</v>
          </cell>
        </row>
        <row r="78">
          <cell r="A78" t="str">
            <v>Foreman Fabrikasi</v>
          </cell>
        </row>
        <row r="79">
          <cell r="A79" t="str">
            <v>Foreman Finance</v>
          </cell>
        </row>
        <row r="80">
          <cell r="A80" t="str">
            <v>Foreman GA</v>
          </cell>
        </row>
        <row r="81">
          <cell r="A81" t="str">
            <v>Foreman Hauling</v>
          </cell>
        </row>
        <row r="82">
          <cell r="A82" t="str">
            <v>Foreman Hauling / Equipment</v>
          </cell>
        </row>
        <row r="83">
          <cell r="A83" t="str">
            <v>Foreman HUMAS</v>
          </cell>
        </row>
        <row r="84">
          <cell r="A84" t="str">
            <v>Foreman Koordinator Pit Service</v>
          </cell>
        </row>
        <row r="85">
          <cell r="A85" t="str">
            <v>Foreman Mechanic</v>
          </cell>
        </row>
        <row r="86">
          <cell r="A86" t="str">
            <v>Foreman Part</v>
          </cell>
        </row>
        <row r="87">
          <cell r="A87" t="str">
            <v>Foreman PGA</v>
          </cell>
        </row>
        <row r="88">
          <cell r="A88" t="str">
            <v>Foreman Pit Control</v>
          </cell>
        </row>
        <row r="89">
          <cell r="A89" t="str">
            <v>Foreman Pit Service</v>
          </cell>
        </row>
        <row r="90">
          <cell r="A90" t="str">
            <v>Foreman Plant</v>
          </cell>
        </row>
        <row r="91">
          <cell r="A91" t="str">
            <v>Foreman Produksi</v>
          </cell>
        </row>
        <row r="92">
          <cell r="A92" t="str">
            <v>Foreman Produksi - COAL</v>
          </cell>
        </row>
        <row r="93">
          <cell r="A93" t="str">
            <v>Foreman Produksi - OB</v>
          </cell>
        </row>
        <row r="94">
          <cell r="A94" t="str">
            <v>Foreman Pump</v>
          </cell>
        </row>
        <row r="95">
          <cell r="A95" t="str">
            <v>Foreman QC.</v>
          </cell>
        </row>
        <row r="96">
          <cell r="A96" t="str">
            <v>Foreman Tire</v>
          </cell>
        </row>
        <row r="97">
          <cell r="A97" t="str">
            <v>Fuel Controller</v>
          </cell>
        </row>
        <row r="98">
          <cell r="A98" t="str">
            <v>Fuelman</v>
          </cell>
        </row>
        <row r="99">
          <cell r="A99" t="str">
            <v>Helper Drilling</v>
          </cell>
        </row>
        <row r="100">
          <cell r="A100" t="str">
            <v>Helper Fuel Truk</v>
          </cell>
        </row>
        <row r="101">
          <cell r="A101" t="str">
            <v>Helper Mechanic</v>
          </cell>
        </row>
        <row r="102">
          <cell r="A102" t="str">
            <v>Helper Survey</v>
          </cell>
        </row>
        <row r="103">
          <cell r="A103" t="str">
            <v>Helper Tire</v>
          </cell>
        </row>
        <row r="104">
          <cell r="A104" t="str">
            <v>Information Technology Representative</v>
          </cell>
        </row>
        <row r="105">
          <cell r="A105" t="str">
            <v>Instruktur</v>
          </cell>
        </row>
        <row r="106">
          <cell r="A106" t="str">
            <v>Instruktur Plant Trainee</v>
          </cell>
        </row>
        <row r="107">
          <cell r="A107" t="str">
            <v>Instruktur Senior</v>
          </cell>
        </row>
        <row r="108">
          <cell r="A108" t="str">
            <v>Jr. Instruktur</v>
          </cell>
        </row>
        <row r="109">
          <cell r="A109" t="str">
            <v>Jr. Officer Humas</v>
          </cell>
        </row>
        <row r="110">
          <cell r="A110" t="str">
            <v>Jr. Planner</v>
          </cell>
        </row>
        <row r="111">
          <cell r="A111" t="str">
            <v>Jr. Safety Officer 1</v>
          </cell>
        </row>
        <row r="112">
          <cell r="A112" t="str">
            <v>Jr. Safety Officer 2</v>
          </cell>
        </row>
        <row r="113">
          <cell r="A113" t="str">
            <v>Kabag. Adm. &amp; Keu.</v>
          </cell>
        </row>
        <row r="114">
          <cell r="A114" t="str">
            <v>Kabag. Engineering</v>
          </cell>
        </row>
        <row r="115">
          <cell r="A115" t="str">
            <v>Kabag. Hauling &amp; Road Maint</v>
          </cell>
        </row>
        <row r="116">
          <cell r="A116" t="str">
            <v>Kabag. HRGA</v>
          </cell>
        </row>
        <row r="117">
          <cell r="A117" t="str">
            <v>Kabag. Humas</v>
          </cell>
        </row>
        <row r="118">
          <cell r="A118" t="str">
            <v>Kabag. Logistik</v>
          </cell>
        </row>
        <row r="119">
          <cell r="A119" t="str">
            <v>Kabag. Pit Services</v>
          </cell>
        </row>
        <row r="120">
          <cell r="A120" t="str">
            <v>Kabag. Plant 34</v>
          </cell>
        </row>
        <row r="121">
          <cell r="A121" t="str">
            <v>Kabag. Plant 76</v>
          </cell>
        </row>
        <row r="122">
          <cell r="A122" t="str">
            <v>Kabag. Produksi</v>
          </cell>
        </row>
        <row r="123">
          <cell r="A123" t="str">
            <v>Kabag. SHE</v>
          </cell>
        </row>
        <row r="124">
          <cell r="A124" t="str">
            <v xml:space="preserve">Kabag. Training Center </v>
          </cell>
        </row>
        <row r="125">
          <cell r="A125" t="str">
            <v>Komandan Regu Security</v>
          </cell>
        </row>
        <row r="126">
          <cell r="A126" t="str">
            <v>Komandan Security</v>
          </cell>
        </row>
        <row r="127">
          <cell r="A127" t="str">
            <v>Koordinator BBM</v>
          </cell>
        </row>
        <row r="128">
          <cell r="A128" t="str">
            <v>Koordinator Camp/Mess</v>
          </cell>
        </row>
        <row r="129">
          <cell r="A129" t="str">
            <v>Management Trainee Engineering</v>
          </cell>
        </row>
        <row r="130">
          <cell r="A130" t="str">
            <v>Management Trainee Logistik</v>
          </cell>
        </row>
        <row r="131">
          <cell r="A131" t="str">
            <v>Management Trainee PGA</v>
          </cell>
        </row>
        <row r="132">
          <cell r="A132" t="str">
            <v>Management Trainee Plant</v>
          </cell>
        </row>
        <row r="133">
          <cell r="A133" t="str">
            <v>Management Trainee Produksi</v>
          </cell>
        </row>
        <row r="134">
          <cell r="A134" t="str">
            <v>Mandor Civil</v>
          </cell>
        </row>
        <row r="135">
          <cell r="A135" t="str">
            <v>Mechanic Grade 1</v>
          </cell>
        </row>
        <row r="136">
          <cell r="A136" t="str">
            <v>Mechanic Grade 2</v>
          </cell>
        </row>
        <row r="137">
          <cell r="A137" t="str">
            <v>Mechanic Grade 2 Trainee</v>
          </cell>
        </row>
        <row r="138">
          <cell r="A138" t="str">
            <v>Mechanic Grade 3</v>
          </cell>
        </row>
        <row r="139">
          <cell r="A139" t="str">
            <v>Mechanic Grade 3 Electric</v>
          </cell>
        </row>
        <row r="140">
          <cell r="A140" t="str">
            <v>Mechanic Grade 4</v>
          </cell>
        </row>
        <row r="141">
          <cell r="A141" t="str">
            <v>Mechanic Grade 5</v>
          </cell>
        </row>
        <row r="142">
          <cell r="A142" t="str">
            <v>Mechanic Grade 5 Trainee</v>
          </cell>
        </row>
        <row r="143">
          <cell r="A143" t="str">
            <v>Mechanic Grade 6</v>
          </cell>
        </row>
        <row r="144">
          <cell r="A144" t="str">
            <v>Mess Boy</v>
          </cell>
        </row>
        <row r="145">
          <cell r="A145" t="str">
            <v>MT. Foreman Engineering</v>
          </cell>
        </row>
        <row r="146">
          <cell r="A146" t="str">
            <v>MT. Foreman Plant</v>
          </cell>
        </row>
        <row r="147">
          <cell r="A147" t="str">
            <v>MT. Foreman Produksi</v>
          </cell>
        </row>
        <row r="148">
          <cell r="A148" t="str">
            <v>MT. Foreman SHE</v>
          </cell>
        </row>
        <row r="149">
          <cell r="A149" t="str">
            <v>MT. Supervisor SHE</v>
          </cell>
        </row>
        <row r="150">
          <cell r="A150" t="str">
            <v>Officer Humas</v>
          </cell>
        </row>
        <row r="151">
          <cell r="A151" t="str">
            <v>Operator ADT 740</v>
          </cell>
        </row>
        <row r="152">
          <cell r="A152" t="str">
            <v>Operator ADT HM 400</v>
          </cell>
        </row>
        <row r="153">
          <cell r="A153" t="str">
            <v>Operator Cat 9.88</v>
          </cell>
        </row>
        <row r="154">
          <cell r="A154" t="str">
            <v>Operator Compactor</v>
          </cell>
        </row>
        <row r="155">
          <cell r="A155" t="str">
            <v>Operator Crane</v>
          </cell>
        </row>
        <row r="156">
          <cell r="A156" t="str">
            <v>Operator Daewoo 500</v>
          </cell>
        </row>
        <row r="157">
          <cell r="A157" t="str">
            <v>Operator Dozer D 155 A</v>
          </cell>
        </row>
        <row r="158">
          <cell r="A158" t="str">
            <v>Operator Dozer D 375 A</v>
          </cell>
        </row>
        <row r="159">
          <cell r="A159" t="str">
            <v>Operator Dozer D 8 R</v>
          </cell>
        </row>
        <row r="160">
          <cell r="A160" t="str">
            <v>Operator Dozer D 85 Ess</v>
          </cell>
        </row>
        <row r="161">
          <cell r="A161" t="str">
            <v>Operator Drilling</v>
          </cell>
        </row>
        <row r="162">
          <cell r="A162" t="str">
            <v>Operator Forklift</v>
          </cell>
        </row>
        <row r="163">
          <cell r="A163" t="str">
            <v>Operator Fresh</v>
          </cell>
        </row>
        <row r="164">
          <cell r="A164" t="str">
            <v>Operator Grader 14H</v>
          </cell>
        </row>
        <row r="165">
          <cell r="A165" t="str">
            <v>Operator Grader 16H</v>
          </cell>
        </row>
        <row r="166">
          <cell r="A166" t="str">
            <v>Operator Grader 825 A</v>
          </cell>
        </row>
        <row r="167">
          <cell r="A167" t="str">
            <v>Operator HD 785</v>
          </cell>
        </row>
        <row r="168">
          <cell r="A168" t="str">
            <v>Operator Master</v>
          </cell>
        </row>
        <row r="169">
          <cell r="A169" t="str">
            <v xml:space="preserve">Operator Master WA 600 / Cat 9.88 </v>
          </cell>
        </row>
        <row r="170">
          <cell r="A170" t="str">
            <v>Operator Master/Crane</v>
          </cell>
        </row>
        <row r="171">
          <cell r="A171" t="str">
            <v>Operator Mesin Bubut</v>
          </cell>
        </row>
        <row r="172">
          <cell r="A172" t="str">
            <v>Operator MMU</v>
          </cell>
        </row>
        <row r="173">
          <cell r="A173" t="str">
            <v>Operator OHT 777 D</v>
          </cell>
        </row>
        <row r="174">
          <cell r="A174" t="str">
            <v>Operator PC 1250</v>
          </cell>
        </row>
        <row r="175">
          <cell r="A175" t="str">
            <v>Operator PC 1800</v>
          </cell>
        </row>
        <row r="176">
          <cell r="A176" t="str">
            <v>Operator PC 200</v>
          </cell>
        </row>
        <row r="177">
          <cell r="A177" t="str">
            <v>Operator PC 2000</v>
          </cell>
        </row>
        <row r="178">
          <cell r="A178" t="str">
            <v>Operator PC 2500</v>
          </cell>
        </row>
        <row r="179">
          <cell r="A179" t="str">
            <v>Operator PC 3600</v>
          </cell>
        </row>
        <row r="180">
          <cell r="A180" t="str">
            <v>Operator PC 400</v>
          </cell>
        </row>
        <row r="181">
          <cell r="A181" t="str">
            <v>Operator Pendamping</v>
          </cell>
        </row>
        <row r="182">
          <cell r="A182" t="str">
            <v>Operator Pump</v>
          </cell>
        </row>
        <row r="183">
          <cell r="A183" t="str">
            <v>Operator Radio</v>
          </cell>
        </row>
        <row r="184">
          <cell r="A184" t="str">
            <v>Operator Radio MCC</v>
          </cell>
        </row>
        <row r="185">
          <cell r="A185" t="str">
            <v>Operator Volvo FH 16</v>
          </cell>
        </row>
        <row r="186">
          <cell r="A186" t="str">
            <v>Operator Volvo FM 12</v>
          </cell>
        </row>
        <row r="187">
          <cell r="A187" t="str">
            <v>Operator WA 180</v>
          </cell>
        </row>
        <row r="188">
          <cell r="A188" t="str">
            <v>Operator WA 600</v>
          </cell>
        </row>
        <row r="189">
          <cell r="A189" t="str">
            <v>Operator WD 600</v>
          </cell>
        </row>
        <row r="190">
          <cell r="A190" t="str">
            <v>Operator WT FM 12</v>
          </cell>
        </row>
        <row r="191">
          <cell r="A191" t="str">
            <v>Operator WT. Euclid</v>
          </cell>
        </row>
        <row r="192">
          <cell r="A192" t="str">
            <v>Operator WT HD 465</v>
          </cell>
        </row>
        <row r="193">
          <cell r="A193" t="str">
            <v>Personnel Officer</v>
          </cell>
        </row>
        <row r="194">
          <cell r="A194" t="str">
            <v>PGA Officer</v>
          </cell>
        </row>
        <row r="195">
          <cell r="A195" t="str">
            <v>Planner maint</v>
          </cell>
        </row>
        <row r="196">
          <cell r="A196" t="str">
            <v>Pra Tire 1</v>
          </cell>
        </row>
        <row r="197">
          <cell r="A197" t="str">
            <v>Pra Tire 2</v>
          </cell>
        </row>
        <row r="198">
          <cell r="A198" t="str">
            <v>Pra Welder</v>
          </cell>
        </row>
        <row r="199">
          <cell r="A199" t="str">
            <v>Pra Welder 2</v>
          </cell>
        </row>
        <row r="200">
          <cell r="A200" t="str">
            <v>Project Manager</v>
          </cell>
        </row>
        <row r="201">
          <cell r="A201" t="str">
            <v>Pump Crew</v>
          </cell>
        </row>
        <row r="202">
          <cell r="A202" t="str">
            <v>Safety Officer</v>
          </cell>
        </row>
        <row r="203">
          <cell r="A203" t="str">
            <v>Section Head</v>
          </cell>
        </row>
        <row r="204">
          <cell r="A204" t="str">
            <v>Sekretaris</v>
          </cell>
        </row>
        <row r="205">
          <cell r="A205" t="str">
            <v>Senior Instruktur</v>
          </cell>
        </row>
        <row r="206">
          <cell r="A206" t="str">
            <v>Senior Planner</v>
          </cell>
        </row>
        <row r="207">
          <cell r="A207" t="str">
            <v>Senior Supervisor Produksi</v>
          </cell>
        </row>
        <row r="208">
          <cell r="A208" t="str">
            <v>Siswa Mekanik</v>
          </cell>
        </row>
        <row r="209">
          <cell r="A209" t="str">
            <v>Siswa Operator</v>
          </cell>
        </row>
        <row r="210">
          <cell r="A210" t="str">
            <v>Siswa Asisten Surveyor</v>
          </cell>
        </row>
        <row r="211">
          <cell r="A211" t="str">
            <v>Staff Finance</v>
          </cell>
        </row>
        <row r="212">
          <cell r="A212" t="str">
            <v>Staff HRGA</v>
          </cell>
        </row>
        <row r="213">
          <cell r="A213" t="str">
            <v>Staff K3LH</v>
          </cell>
        </row>
        <row r="214">
          <cell r="A214" t="str">
            <v>Stock Taking</v>
          </cell>
        </row>
        <row r="215">
          <cell r="A215" t="str">
            <v>Storeman/Distribution</v>
          </cell>
        </row>
        <row r="216">
          <cell r="A216" t="str">
            <v>Storeman/Distribution 1</v>
          </cell>
        </row>
        <row r="217">
          <cell r="A217" t="str">
            <v>Supervisor</v>
          </cell>
        </row>
        <row r="218">
          <cell r="A218" t="str">
            <v>Supervisor Drilling &amp; Blasting</v>
          </cell>
        </row>
        <row r="219">
          <cell r="A219" t="str">
            <v>Supervisor Engineering</v>
          </cell>
        </row>
        <row r="220">
          <cell r="A220" t="str">
            <v>Supervisor Finance</v>
          </cell>
        </row>
        <row r="221">
          <cell r="A221" t="str">
            <v>Supervisor Hau &amp; Road Maint</v>
          </cell>
        </row>
        <row r="222">
          <cell r="A222" t="str">
            <v>Supervisor Hauling</v>
          </cell>
        </row>
        <row r="223">
          <cell r="A223" t="str">
            <v>Supervisor HRGA</v>
          </cell>
        </row>
        <row r="224">
          <cell r="A224" t="str">
            <v>Supervisor Logistik</v>
          </cell>
        </row>
        <row r="225">
          <cell r="A225" t="str">
            <v>Supervisor Mekanik</v>
          </cell>
        </row>
        <row r="226">
          <cell r="A226" t="str">
            <v>Supervisor PGA</v>
          </cell>
        </row>
        <row r="227">
          <cell r="A227" t="str">
            <v>Supervisor Plant</v>
          </cell>
        </row>
        <row r="228">
          <cell r="A228" t="str">
            <v>Supervisor Produksi</v>
          </cell>
        </row>
        <row r="229">
          <cell r="A229" t="str">
            <v>Surveyor</v>
          </cell>
        </row>
        <row r="230">
          <cell r="A230" t="str">
            <v>Technical Advisor</v>
          </cell>
        </row>
        <row r="231">
          <cell r="A231" t="str">
            <v>Tireman 2</v>
          </cell>
        </row>
        <row r="232">
          <cell r="A232" t="str">
            <v>Tireman 3</v>
          </cell>
        </row>
        <row r="233">
          <cell r="A233" t="str">
            <v>Tool Keeper</v>
          </cell>
        </row>
        <row r="234">
          <cell r="A234" t="str">
            <v>Trafficman Hauling</v>
          </cell>
        </row>
        <row r="235">
          <cell r="A235" t="str">
            <v>Wakar</v>
          </cell>
        </row>
        <row r="236">
          <cell r="A236" t="str">
            <v>Welder 2</v>
          </cell>
        </row>
        <row r="237">
          <cell r="A237" t="str">
            <v>Welder 3</v>
          </cell>
        </row>
        <row r="238">
          <cell r="A238" t="str">
            <v>Welder G1</v>
          </cell>
        </row>
        <row r="239">
          <cell r="A239" t="str">
            <v>Welder G10</v>
          </cell>
        </row>
        <row r="240">
          <cell r="A240" t="str">
            <v>Welder G2</v>
          </cell>
        </row>
        <row r="241">
          <cell r="A241" t="str">
            <v>Welder G3</v>
          </cell>
        </row>
        <row r="242">
          <cell r="A242" t="str">
            <v>Welder G4</v>
          </cell>
        </row>
        <row r="243">
          <cell r="A243" t="str">
            <v>Welder G5</v>
          </cell>
        </row>
        <row r="244">
          <cell r="A244" t="str">
            <v>Welder G6</v>
          </cell>
        </row>
        <row r="245">
          <cell r="A245" t="str">
            <v>Welder G7</v>
          </cell>
        </row>
        <row r="246">
          <cell r="A246" t="str">
            <v>Welder G8</v>
          </cell>
        </row>
        <row r="247">
          <cell r="A247" t="str">
            <v>Welder G9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areto Week 8"/>
      <sheetName val="PICA"/>
      <sheetName val="graph"/>
      <sheetName val="MTD"/>
      <sheetName val="-"/>
      <sheetName val="summary group"/>
      <sheetName val="table weekly"/>
      <sheetName val="graph new"/>
      <sheetName val="Sheet1"/>
      <sheetName val="Sheet2"/>
      <sheetName val="Sheet3"/>
    </sheetNames>
    <sheetDataSet>
      <sheetData sheetId="0"/>
      <sheetData sheetId="1"/>
      <sheetData sheetId="2">
        <row r="3">
          <cell r="A3" t="str">
            <v>Equipment</v>
          </cell>
          <cell r="Y3" t="str">
            <v>Equipment</v>
          </cell>
          <cell r="Z3" t="str">
            <v>PA</v>
          </cell>
          <cell r="AA3" t="str">
            <v>MTTR</v>
          </cell>
          <cell r="AB3" t="str">
            <v>MTBS</v>
          </cell>
          <cell r="AC3" t="str">
            <v>SM</v>
          </cell>
          <cell r="AD3" t="str">
            <v>Tot Rec HM</v>
          </cell>
          <cell r="AE3" t="str">
            <v>FBD</v>
          </cell>
        </row>
        <row r="4">
          <cell r="Y4" t="str">
            <v>BDCT60001</v>
          </cell>
          <cell r="Z4">
            <v>100</v>
          </cell>
          <cell r="AD4">
            <v>0</v>
          </cell>
          <cell r="AE4">
            <v>0</v>
          </cell>
        </row>
        <row r="5">
          <cell r="Y5" t="str">
            <v>BDCT60004</v>
          </cell>
          <cell r="Z5">
            <v>100</v>
          </cell>
          <cell r="AD5">
            <v>0</v>
          </cell>
          <cell r="AE5">
            <v>0</v>
          </cell>
        </row>
        <row r="6">
          <cell r="Y6" t="str">
            <v>BDKM15004</v>
          </cell>
          <cell r="Z6">
            <v>0</v>
          </cell>
          <cell r="AD6">
            <v>0</v>
          </cell>
          <cell r="AE6">
            <v>0</v>
          </cell>
        </row>
        <row r="7">
          <cell r="Y7" t="str">
            <v>BDKM15021</v>
          </cell>
          <cell r="Z7">
            <v>0</v>
          </cell>
          <cell r="AD7">
            <v>0</v>
          </cell>
          <cell r="AE7">
            <v>0</v>
          </cell>
        </row>
        <row r="8">
          <cell r="Y8" t="str">
            <v>BDKM15027</v>
          </cell>
          <cell r="Z8">
            <v>0</v>
          </cell>
          <cell r="AD8">
            <v>0</v>
          </cell>
          <cell r="AE8">
            <v>0</v>
          </cell>
        </row>
        <row r="9">
          <cell r="Y9" t="str">
            <v>BDKM15035</v>
          </cell>
          <cell r="Z9">
            <v>0</v>
          </cell>
          <cell r="AD9">
            <v>0</v>
          </cell>
          <cell r="AE9">
            <v>0</v>
          </cell>
        </row>
        <row r="10">
          <cell r="Y10" t="str">
            <v>BDKM15036</v>
          </cell>
          <cell r="Z10">
            <v>0</v>
          </cell>
          <cell r="AD10">
            <v>0</v>
          </cell>
          <cell r="AE10">
            <v>0</v>
          </cell>
        </row>
        <row r="11">
          <cell r="Y11" t="str">
            <v>BDKM15049</v>
          </cell>
          <cell r="Z11">
            <v>0</v>
          </cell>
          <cell r="AD11">
            <v>0</v>
          </cell>
          <cell r="AE11">
            <v>0</v>
          </cell>
        </row>
        <row r="12">
          <cell r="Y12" t="str">
            <v>BDKM15061</v>
          </cell>
          <cell r="Z12">
            <v>83.8</v>
          </cell>
          <cell r="AA12">
            <v>9.07</v>
          </cell>
          <cell r="AB12">
            <v>28</v>
          </cell>
          <cell r="AC12">
            <v>80.463999999999999</v>
          </cell>
          <cell r="AD12">
            <v>84</v>
          </cell>
          <cell r="AE12">
            <v>3</v>
          </cell>
        </row>
        <row r="13">
          <cell r="Y13" t="str">
            <v>BDKM15066</v>
          </cell>
          <cell r="Z13">
            <v>0</v>
          </cell>
          <cell r="AD13">
            <v>0</v>
          </cell>
          <cell r="AE13">
            <v>0</v>
          </cell>
        </row>
        <row r="14">
          <cell r="Y14" t="str">
            <v>BDKM15076</v>
          </cell>
          <cell r="Z14">
            <v>100</v>
          </cell>
          <cell r="AA14">
            <v>0</v>
          </cell>
          <cell r="AB14">
            <v>92</v>
          </cell>
          <cell r="AD14">
            <v>92</v>
          </cell>
          <cell r="AE14">
            <v>0</v>
          </cell>
        </row>
        <row r="15">
          <cell r="Y15" t="str">
            <v>BDKM15077</v>
          </cell>
          <cell r="Z15">
            <v>97.7</v>
          </cell>
          <cell r="AA15">
            <v>1.93</v>
          </cell>
          <cell r="AB15">
            <v>45</v>
          </cell>
          <cell r="AC15">
            <v>0</v>
          </cell>
          <cell r="AD15">
            <v>90</v>
          </cell>
          <cell r="AE15">
            <v>2</v>
          </cell>
        </row>
        <row r="16">
          <cell r="Y16" t="str">
            <v>BDKM15078</v>
          </cell>
          <cell r="Z16">
            <v>100</v>
          </cell>
          <cell r="AA16">
            <v>0</v>
          </cell>
          <cell r="AB16">
            <v>110</v>
          </cell>
          <cell r="AD16">
            <v>110</v>
          </cell>
          <cell r="AE16">
            <v>0</v>
          </cell>
        </row>
        <row r="17">
          <cell r="Y17" t="str">
            <v>BDKM15082</v>
          </cell>
          <cell r="Z17">
            <v>92.48</v>
          </cell>
          <cell r="AA17">
            <v>4.21</v>
          </cell>
          <cell r="AB17">
            <v>28.333333333333002</v>
          </cell>
          <cell r="AC17">
            <v>0</v>
          </cell>
          <cell r="AD17">
            <v>85</v>
          </cell>
          <cell r="AE17">
            <v>3</v>
          </cell>
        </row>
        <row r="18">
          <cell r="Y18" t="str">
            <v>BDKM15084</v>
          </cell>
          <cell r="Z18">
            <v>96.56</v>
          </cell>
          <cell r="AA18">
            <v>1.93</v>
          </cell>
          <cell r="AB18">
            <v>31.666666666666998</v>
          </cell>
          <cell r="AC18">
            <v>83.867000000000004</v>
          </cell>
          <cell r="AD18">
            <v>95</v>
          </cell>
          <cell r="AE18">
            <v>3</v>
          </cell>
        </row>
        <row r="19">
          <cell r="Y19" t="str">
            <v>BDKM15086</v>
          </cell>
          <cell r="Z19">
            <v>91.11</v>
          </cell>
          <cell r="AA19">
            <v>4.9800000000000004</v>
          </cell>
          <cell r="AB19">
            <v>29</v>
          </cell>
          <cell r="AC19">
            <v>74.781000000000006</v>
          </cell>
          <cell r="AD19">
            <v>87</v>
          </cell>
          <cell r="AE19">
            <v>3</v>
          </cell>
        </row>
        <row r="20">
          <cell r="Y20" t="str">
            <v>BDKM15090</v>
          </cell>
          <cell r="Z20">
            <v>99.3</v>
          </cell>
          <cell r="AA20">
            <v>1.18</v>
          </cell>
          <cell r="AB20">
            <v>49</v>
          </cell>
          <cell r="AC20">
            <v>0</v>
          </cell>
          <cell r="AD20">
            <v>49</v>
          </cell>
          <cell r="AE20">
            <v>1</v>
          </cell>
        </row>
        <row r="21">
          <cell r="Y21" t="str">
            <v>BDKM15092</v>
          </cell>
          <cell r="Z21">
            <v>0</v>
          </cell>
          <cell r="AA21">
            <v>168</v>
          </cell>
          <cell r="AB21">
            <v>0</v>
          </cell>
          <cell r="AC21">
            <v>100</v>
          </cell>
          <cell r="AD21">
            <v>0</v>
          </cell>
          <cell r="AE21">
            <v>1</v>
          </cell>
        </row>
        <row r="22">
          <cell r="Y22" t="str">
            <v>BDKM15109</v>
          </cell>
          <cell r="Z22">
            <v>97.01</v>
          </cell>
          <cell r="AA22">
            <v>0.72</v>
          </cell>
          <cell r="AB22">
            <v>15.428571428571001</v>
          </cell>
          <cell r="AC22">
            <v>0</v>
          </cell>
          <cell r="AD22">
            <v>108</v>
          </cell>
          <cell r="AE22">
            <v>7</v>
          </cell>
        </row>
        <row r="23">
          <cell r="Y23" t="str">
            <v>BDKM15110</v>
          </cell>
          <cell r="Z23">
            <v>84.39</v>
          </cell>
          <cell r="AA23">
            <v>5.25</v>
          </cell>
          <cell r="AB23">
            <v>17</v>
          </cell>
          <cell r="AC23">
            <v>55.463999999999999</v>
          </cell>
          <cell r="AD23">
            <v>85</v>
          </cell>
          <cell r="AE23">
            <v>5</v>
          </cell>
        </row>
        <row r="24">
          <cell r="Y24" t="str">
            <v>BDKM15113</v>
          </cell>
          <cell r="Z24">
            <v>96.62</v>
          </cell>
          <cell r="AA24">
            <v>1.42</v>
          </cell>
          <cell r="AB24">
            <v>8.75</v>
          </cell>
          <cell r="AC24">
            <v>0</v>
          </cell>
          <cell r="AD24">
            <v>35</v>
          </cell>
          <cell r="AE24">
            <v>4</v>
          </cell>
        </row>
        <row r="25">
          <cell r="Y25" t="str">
            <v>BDKM15117</v>
          </cell>
          <cell r="Z25">
            <v>87.62</v>
          </cell>
          <cell r="AA25">
            <v>6.93</v>
          </cell>
          <cell r="AB25">
            <v>29.666666666666998</v>
          </cell>
          <cell r="AC25">
            <v>85.177999999999997</v>
          </cell>
          <cell r="AD25">
            <v>89</v>
          </cell>
          <cell r="AE25">
            <v>3</v>
          </cell>
        </row>
        <row r="26">
          <cell r="Y26" t="str">
            <v>BDKM15126</v>
          </cell>
          <cell r="Z26">
            <v>0</v>
          </cell>
          <cell r="AA26">
            <v>168</v>
          </cell>
          <cell r="AB26">
            <v>0</v>
          </cell>
          <cell r="AC26">
            <v>100</v>
          </cell>
          <cell r="AD26">
            <v>0</v>
          </cell>
          <cell r="AE26">
            <v>1</v>
          </cell>
        </row>
        <row r="27">
          <cell r="Y27" t="str">
            <v>BDKM15128</v>
          </cell>
          <cell r="Z27">
            <v>100</v>
          </cell>
          <cell r="AA27">
            <v>0</v>
          </cell>
          <cell r="AB27">
            <v>108</v>
          </cell>
          <cell r="AD27">
            <v>108</v>
          </cell>
          <cell r="AE27">
            <v>0</v>
          </cell>
        </row>
        <row r="28">
          <cell r="Y28" t="str">
            <v>BDKM15129</v>
          </cell>
          <cell r="Z28">
            <v>99.27</v>
          </cell>
          <cell r="AA28">
            <v>0.62</v>
          </cell>
          <cell r="AB28">
            <v>55</v>
          </cell>
          <cell r="AC28">
            <v>0</v>
          </cell>
          <cell r="AD28">
            <v>110</v>
          </cell>
          <cell r="AE28">
            <v>2</v>
          </cell>
        </row>
        <row r="29">
          <cell r="Y29" t="str">
            <v>BDKM15132</v>
          </cell>
          <cell r="Z29">
            <v>93.54</v>
          </cell>
          <cell r="AA29">
            <v>5.43</v>
          </cell>
          <cell r="AB29">
            <v>45</v>
          </cell>
          <cell r="AC29">
            <v>82.644999999999996</v>
          </cell>
          <cell r="AD29">
            <v>90</v>
          </cell>
          <cell r="AE29">
            <v>2</v>
          </cell>
        </row>
        <row r="30">
          <cell r="Y30" t="str">
            <v>BDKM15133</v>
          </cell>
          <cell r="Z30">
            <v>96.04</v>
          </cell>
          <cell r="AA30">
            <v>2.2200000000000002</v>
          </cell>
          <cell r="AB30">
            <v>34.666666666666998</v>
          </cell>
          <cell r="AC30">
            <v>80.197999999999993</v>
          </cell>
          <cell r="AD30">
            <v>104</v>
          </cell>
          <cell r="AE30">
            <v>3</v>
          </cell>
        </row>
        <row r="31">
          <cell r="Y31" t="str">
            <v>BDKM37010</v>
          </cell>
          <cell r="Z31">
            <v>0</v>
          </cell>
          <cell r="AA31">
            <v>168</v>
          </cell>
          <cell r="AB31">
            <v>0</v>
          </cell>
          <cell r="AC31">
            <v>100</v>
          </cell>
          <cell r="AD31">
            <v>0</v>
          </cell>
          <cell r="AE31">
            <v>1</v>
          </cell>
        </row>
        <row r="32">
          <cell r="Y32" t="str">
            <v>BDKM37019</v>
          </cell>
          <cell r="Z32">
            <v>87.34</v>
          </cell>
          <cell r="AA32">
            <v>21.27</v>
          </cell>
          <cell r="AB32">
            <v>15</v>
          </cell>
          <cell r="AC32">
            <v>0</v>
          </cell>
          <cell r="AD32">
            <v>15</v>
          </cell>
          <cell r="AE32">
            <v>1</v>
          </cell>
        </row>
        <row r="33">
          <cell r="Y33" t="str">
            <v>BDKM37022</v>
          </cell>
          <cell r="Z33">
            <v>100</v>
          </cell>
          <cell r="AA33">
            <v>0</v>
          </cell>
          <cell r="AB33">
            <v>113</v>
          </cell>
          <cell r="AD33">
            <v>113</v>
          </cell>
          <cell r="AE33">
            <v>0</v>
          </cell>
        </row>
        <row r="34">
          <cell r="Y34" t="str">
            <v>BDKM37026</v>
          </cell>
          <cell r="Z34">
            <v>85.13</v>
          </cell>
          <cell r="AA34">
            <v>6.25</v>
          </cell>
          <cell r="AB34">
            <v>24</v>
          </cell>
          <cell r="AC34">
            <v>0</v>
          </cell>
          <cell r="AD34">
            <v>96</v>
          </cell>
          <cell r="AE34">
            <v>4</v>
          </cell>
        </row>
        <row r="35">
          <cell r="Y35" t="str">
            <v>BDKM37028</v>
          </cell>
          <cell r="Z35">
            <v>61.83</v>
          </cell>
          <cell r="AA35">
            <v>32.07</v>
          </cell>
          <cell r="AB35">
            <v>21</v>
          </cell>
          <cell r="AC35">
            <v>98.753</v>
          </cell>
          <cell r="AD35">
            <v>42</v>
          </cell>
          <cell r="AE35">
            <v>2</v>
          </cell>
        </row>
        <row r="36">
          <cell r="Y36" t="str">
            <v>BDKM37030</v>
          </cell>
          <cell r="Z36">
            <v>0</v>
          </cell>
          <cell r="AD36">
            <v>0</v>
          </cell>
          <cell r="AE36">
            <v>0</v>
          </cell>
        </row>
        <row r="37">
          <cell r="Y37" t="str">
            <v>BDKM37036</v>
          </cell>
          <cell r="Z37">
            <v>86.13</v>
          </cell>
          <cell r="AA37">
            <v>2.33</v>
          </cell>
          <cell r="AB37">
            <v>7.2</v>
          </cell>
          <cell r="AC37">
            <v>25.966999999999999</v>
          </cell>
          <cell r="AD37">
            <v>72</v>
          </cell>
          <cell r="AE37">
            <v>10</v>
          </cell>
        </row>
        <row r="38">
          <cell r="Y38" t="str">
            <v>BDKM37037</v>
          </cell>
          <cell r="Z38">
            <v>60.46</v>
          </cell>
          <cell r="AA38">
            <v>8.3000000000000007</v>
          </cell>
          <cell r="AB38">
            <v>4.5</v>
          </cell>
          <cell r="AC38">
            <v>40.04</v>
          </cell>
          <cell r="AD38">
            <v>36</v>
          </cell>
          <cell r="AE38">
            <v>8</v>
          </cell>
        </row>
        <row r="39">
          <cell r="Y39" t="str">
            <v>BDKM37038</v>
          </cell>
          <cell r="Z39">
            <v>39.6</v>
          </cell>
          <cell r="AA39">
            <v>50.73</v>
          </cell>
          <cell r="AB39">
            <v>0</v>
          </cell>
          <cell r="AC39">
            <v>0</v>
          </cell>
          <cell r="AD39">
            <v>0</v>
          </cell>
          <cell r="AE39">
            <v>2</v>
          </cell>
        </row>
        <row r="40">
          <cell r="Y40" t="str">
            <v>BDKM37039</v>
          </cell>
          <cell r="Z40">
            <v>94.21</v>
          </cell>
          <cell r="AA40">
            <v>3.24</v>
          </cell>
          <cell r="AB40">
            <v>37.333333333333002</v>
          </cell>
          <cell r="AC40">
            <v>0</v>
          </cell>
          <cell r="AD40">
            <v>112</v>
          </cell>
          <cell r="AE40">
            <v>3</v>
          </cell>
        </row>
        <row r="41">
          <cell r="Y41" t="str">
            <v>BDKM37044</v>
          </cell>
          <cell r="Z41">
            <v>98.78</v>
          </cell>
          <cell r="AA41">
            <v>0.68</v>
          </cell>
          <cell r="AB41">
            <v>27.666666666666998</v>
          </cell>
          <cell r="AC41">
            <v>0</v>
          </cell>
          <cell r="AD41">
            <v>83</v>
          </cell>
          <cell r="AE41">
            <v>3</v>
          </cell>
        </row>
        <row r="42">
          <cell r="Y42" t="str">
            <v>BDKM37047</v>
          </cell>
          <cell r="Z42">
            <v>65.510000000000005</v>
          </cell>
          <cell r="AA42">
            <v>28.98</v>
          </cell>
          <cell r="AB42">
            <v>30</v>
          </cell>
          <cell r="AC42">
            <v>98.878</v>
          </cell>
          <cell r="AD42">
            <v>60</v>
          </cell>
          <cell r="AE42">
            <v>2</v>
          </cell>
        </row>
        <row r="43">
          <cell r="Y43" t="str">
            <v>BDKM37067</v>
          </cell>
          <cell r="Z43">
            <v>67.66</v>
          </cell>
          <cell r="AA43">
            <v>10.87</v>
          </cell>
          <cell r="AB43">
            <v>12.4</v>
          </cell>
          <cell r="AC43">
            <v>86.381</v>
          </cell>
          <cell r="AD43">
            <v>62</v>
          </cell>
          <cell r="AE43">
            <v>5</v>
          </cell>
        </row>
        <row r="44">
          <cell r="Y44" t="str">
            <v>BDKM37068</v>
          </cell>
          <cell r="Z44">
            <v>94.11</v>
          </cell>
          <cell r="AA44">
            <v>2.48</v>
          </cell>
          <cell r="AB44">
            <v>25.75</v>
          </cell>
          <cell r="AC44">
            <v>78.616</v>
          </cell>
          <cell r="AD44">
            <v>103</v>
          </cell>
          <cell r="AE44">
            <v>4</v>
          </cell>
        </row>
        <row r="45">
          <cell r="Y45" t="str">
            <v>BDKM37071</v>
          </cell>
          <cell r="Z45">
            <v>99.23</v>
          </cell>
          <cell r="AA45">
            <v>1.3</v>
          </cell>
          <cell r="AB45">
            <v>95</v>
          </cell>
          <cell r="AC45">
            <v>0</v>
          </cell>
          <cell r="AD45">
            <v>95</v>
          </cell>
          <cell r="AE45">
            <v>1</v>
          </cell>
        </row>
        <row r="46">
          <cell r="Y46" t="str">
            <v>BDKM37072</v>
          </cell>
          <cell r="Z46">
            <v>98.5</v>
          </cell>
          <cell r="AA46">
            <v>1.26</v>
          </cell>
          <cell r="AB46">
            <v>46.5</v>
          </cell>
          <cell r="AC46">
            <v>0</v>
          </cell>
          <cell r="AD46">
            <v>93</v>
          </cell>
          <cell r="AE46">
            <v>2</v>
          </cell>
        </row>
        <row r="47">
          <cell r="Y47" t="str">
            <v>BDKM37073</v>
          </cell>
          <cell r="Z47">
            <v>98.91</v>
          </cell>
          <cell r="AA47">
            <v>0.92</v>
          </cell>
          <cell r="AB47">
            <v>47.5</v>
          </cell>
          <cell r="AC47">
            <v>59.082999999999998</v>
          </cell>
          <cell r="AD47">
            <v>95</v>
          </cell>
          <cell r="AE47">
            <v>2</v>
          </cell>
        </row>
        <row r="48">
          <cell r="Y48" t="str">
            <v>BDKM37074</v>
          </cell>
          <cell r="Z48">
            <v>0</v>
          </cell>
          <cell r="AA48">
            <v>168</v>
          </cell>
          <cell r="AB48">
            <v>0</v>
          </cell>
          <cell r="AC48">
            <v>100</v>
          </cell>
          <cell r="AD48">
            <v>0</v>
          </cell>
          <cell r="AE48">
            <v>1</v>
          </cell>
        </row>
        <row r="49">
          <cell r="Y49" t="str">
            <v>BDKM37075</v>
          </cell>
          <cell r="Z49">
            <v>97.87</v>
          </cell>
          <cell r="AA49">
            <v>3.58</v>
          </cell>
          <cell r="AB49">
            <v>90</v>
          </cell>
          <cell r="AC49">
            <v>100</v>
          </cell>
          <cell r="AD49">
            <v>90</v>
          </cell>
          <cell r="AE49">
            <v>1</v>
          </cell>
        </row>
        <row r="50">
          <cell r="Y50" t="str">
            <v>BDKM37083</v>
          </cell>
          <cell r="Z50">
            <v>93.74</v>
          </cell>
          <cell r="AA50">
            <v>3.51</v>
          </cell>
          <cell r="AB50">
            <v>32.333333333333002</v>
          </cell>
          <cell r="AC50">
            <v>4.593</v>
          </cell>
          <cell r="AD50">
            <v>97</v>
          </cell>
          <cell r="AE50">
            <v>3</v>
          </cell>
        </row>
        <row r="51">
          <cell r="Y51" t="str">
            <v>BDKM37085</v>
          </cell>
          <cell r="Z51">
            <v>97.54</v>
          </cell>
          <cell r="AA51">
            <v>2.0699999999999998</v>
          </cell>
          <cell r="AB51">
            <v>54.5</v>
          </cell>
          <cell r="AC51">
            <v>23.783999999999999</v>
          </cell>
          <cell r="AD51">
            <v>109</v>
          </cell>
          <cell r="AE51">
            <v>2</v>
          </cell>
        </row>
        <row r="52">
          <cell r="Y52" t="str">
            <v>BDKM37086</v>
          </cell>
          <cell r="Z52">
            <v>90.89</v>
          </cell>
          <cell r="AA52">
            <v>15.3</v>
          </cell>
          <cell r="AB52">
            <v>105</v>
          </cell>
          <cell r="AC52">
            <v>0</v>
          </cell>
          <cell r="AD52">
            <v>105</v>
          </cell>
          <cell r="AE52">
            <v>1</v>
          </cell>
        </row>
        <row r="53">
          <cell r="Y53" t="str">
            <v>BDKM37087</v>
          </cell>
          <cell r="Z53">
            <v>96.63</v>
          </cell>
          <cell r="AA53">
            <v>1.42</v>
          </cell>
          <cell r="AB53">
            <v>23.75</v>
          </cell>
          <cell r="AC53">
            <v>0</v>
          </cell>
          <cell r="AD53">
            <v>95</v>
          </cell>
          <cell r="AE53">
            <v>4</v>
          </cell>
        </row>
        <row r="54">
          <cell r="Y54" t="str">
            <v>BDKM37088</v>
          </cell>
          <cell r="Z54">
            <v>97.9</v>
          </cell>
          <cell r="AA54">
            <v>1.77</v>
          </cell>
          <cell r="AB54">
            <v>50.5</v>
          </cell>
          <cell r="AC54">
            <v>0</v>
          </cell>
          <cell r="AD54">
            <v>101</v>
          </cell>
          <cell r="AE54">
            <v>2</v>
          </cell>
        </row>
        <row r="55">
          <cell r="Y55" t="str">
            <v>BDKM37092</v>
          </cell>
          <cell r="Z55">
            <v>84.84</v>
          </cell>
          <cell r="AA55">
            <v>8.49</v>
          </cell>
          <cell r="AB55">
            <v>33</v>
          </cell>
          <cell r="AC55">
            <v>0</v>
          </cell>
          <cell r="AD55">
            <v>99</v>
          </cell>
          <cell r="AE55">
            <v>3</v>
          </cell>
        </row>
        <row r="56">
          <cell r="Y56" t="str">
            <v>BDKM83042</v>
          </cell>
          <cell r="Z56">
            <v>0</v>
          </cell>
          <cell r="AD56">
            <v>0</v>
          </cell>
          <cell r="AE56">
            <v>0</v>
          </cell>
        </row>
        <row r="57">
          <cell r="Y57" t="str">
            <v>BDKM83046</v>
          </cell>
          <cell r="Z57">
            <v>0</v>
          </cell>
          <cell r="AD57">
            <v>0</v>
          </cell>
          <cell r="AE57">
            <v>0</v>
          </cell>
        </row>
        <row r="58">
          <cell r="Y58" t="str">
            <v>BDKM83112</v>
          </cell>
          <cell r="Z58">
            <v>0</v>
          </cell>
          <cell r="AD58">
            <v>0</v>
          </cell>
          <cell r="AE58">
            <v>0</v>
          </cell>
        </row>
        <row r="59">
          <cell r="Y59" t="str">
            <v>BDKM83118</v>
          </cell>
          <cell r="Z59">
            <v>0</v>
          </cell>
          <cell r="AD59">
            <v>0</v>
          </cell>
          <cell r="AE59">
            <v>0</v>
          </cell>
        </row>
        <row r="60">
          <cell r="Y60" t="str">
            <v>BDKM83119</v>
          </cell>
          <cell r="Z60">
            <v>0</v>
          </cell>
          <cell r="AD60">
            <v>0</v>
          </cell>
          <cell r="AE60">
            <v>0</v>
          </cell>
        </row>
        <row r="61">
          <cell r="Y61" t="str">
            <v>BDKM83130</v>
          </cell>
          <cell r="Z61">
            <v>0</v>
          </cell>
          <cell r="AD61">
            <v>0</v>
          </cell>
          <cell r="AE61">
            <v>0</v>
          </cell>
        </row>
        <row r="62">
          <cell r="Y62" t="str">
            <v>BDKM83142</v>
          </cell>
          <cell r="Z62">
            <v>0</v>
          </cell>
          <cell r="AD62">
            <v>0</v>
          </cell>
          <cell r="AE62">
            <v>0</v>
          </cell>
        </row>
        <row r="63">
          <cell r="Y63" t="str">
            <v>BDKM83148</v>
          </cell>
          <cell r="Z63">
            <v>0</v>
          </cell>
          <cell r="AD63">
            <v>0</v>
          </cell>
          <cell r="AE63">
            <v>0</v>
          </cell>
        </row>
        <row r="64">
          <cell r="Y64" t="str">
            <v>BDKM83159</v>
          </cell>
          <cell r="Z64">
            <v>0</v>
          </cell>
          <cell r="AD64">
            <v>0</v>
          </cell>
          <cell r="AE64">
            <v>0</v>
          </cell>
        </row>
        <row r="65">
          <cell r="Y65" t="str">
            <v>BDKM83165</v>
          </cell>
          <cell r="Z65">
            <v>0</v>
          </cell>
          <cell r="AD65">
            <v>0</v>
          </cell>
          <cell r="AE65">
            <v>0</v>
          </cell>
        </row>
        <row r="66">
          <cell r="Y66" t="str">
            <v>BDKM83166</v>
          </cell>
          <cell r="Z66">
            <v>99.86</v>
          </cell>
          <cell r="AA66">
            <v>0</v>
          </cell>
          <cell r="AB66">
            <v>15</v>
          </cell>
          <cell r="AD66">
            <v>15</v>
          </cell>
          <cell r="AE66">
            <v>0</v>
          </cell>
        </row>
        <row r="67">
          <cell r="Y67" t="str">
            <v>BDKM83169</v>
          </cell>
          <cell r="Z67">
            <v>98.47</v>
          </cell>
          <cell r="AA67">
            <v>2.57</v>
          </cell>
          <cell r="AB67">
            <v>14</v>
          </cell>
          <cell r="AC67">
            <v>0</v>
          </cell>
          <cell r="AD67">
            <v>14</v>
          </cell>
          <cell r="AE67">
            <v>1</v>
          </cell>
        </row>
        <row r="68">
          <cell r="Y68" t="str">
            <v>BDKM83174</v>
          </cell>
          <cell r="Z68">
            <v>69.650000000000006</v>
          </cell>
          <cell r="AA68">
            <v>50.98</v>
          </cell>
          <cell r="AB68">
            <v>44</v>
          </cell>
          <cell r="AC68">
            <v>100</v>
          </cell>
          <cell r="AD68">
            <v>44</v>
          </cell>
          <cell r="AE68">
            <v>1</v>
          </cell>
        </row>
        <row r="69">
          <cell r="Y69" t="str">
            <v>BDKM83182</v>
          </cell>
          <cell r="Z69">
            <v>65.09</v>
          </cell>
          <cell r="AA69">
            <v>29.33</v>
          </cell>
          <cell r="AB69">
            <v>12</v>
          </cell>
          <cell r="AC69">
            <v>0</v>
          </cell>
          <cell r="AD69">
            <v>24</v>
          </cell>
          <cell r="AE69">
            <v>2</v>
          </cell>
        </row>
        <row r="70">
          <cell r="Y70" t="str">
            <v>BDKM83183</v>
          </cell>
          <cell r="Z70">
            <v>96.34</v>
          </cell>
          <cell r="AA70">
            <v>2.0499999999999998</v>
          </cell>
          <cell r="AB70">
            <v>16.333333333333002</v>
          </cell>
          <cell r="AC70">
            <v>0</v>
          </cell>
          <cell r="AD70">
            <v>49</v>
          </cell>
          <cell r="AE70">
            <v>3</v>
          </cell>
        </row>
        <row r="71">
          <cell r="Y71" t="str">
            <v>BDKM83185</v>
          </cell>
          <cell r="Z71">
            <v>89.83</v>
          </cell>
          <cell r="AA71">
            <v>4.2699999999999996</v>
          </cell>
          <cell r="AB71">
            <v>14.5</v>
          </cell>
          <cell r="AC71">
            <v>0</v>
          </cell>
          <cell r="AD71">
            <v>58</v>
          </cell>
          <cell r="AE71">
            <v>4</v>
          </cell>
        </row>
        <row r="72">
          <cell r="Y72" t="str">
            <v>BDKM83186</v>
          </cell>
          <cell r="Z72">
            <v>93.8</v>
          </cell>
          <cell r="AA72">
            <v>1.95</v>
          </cell>
          <cell r="AB72">
            <v>7.4</v>
          </cell>
          <cell r="AC72">
            <v>0</v>
          </cell>
          <cell r="AD72">
            <v>37</v>
          </cell>
          <cell r="AE72">
            <v>5</v>
          </cell>
        </row>
        <row r="73">
          <cell r="Y73" t="str">
            <v>BDKM83187</v>
          </cell>
          <cell r="Z73">
            <v>100</v>
          </cell>
          <cell r="AD73">
            <v>0</v>
          </cell>
          <cell r="AE73">
            <v>0</v>
          </cell>
        </row>
        <row r="74">
          <cell r="Y74" t="str">
            <v>BDKM83188</v>
          </cell>
          <cell r="Z74">
            <v>0</v>
          </cell>
          <cell r="AD74">
            <v>0</v>
          </cell>
          <cell r="AE74">
            <v>0</v>
          </cell>
        </row>
        <row r="75">
          <cell r="Y75" t="str">
            <v>BDKM83192</v>
          </cell>
          <cell r="Z75">
            <v>0</v>
          </cell>
          <cell r="AD75">
            <v>0</v>
          </cell>
          <cell r="AE75">
            <v>0</v>
          </cell>
        </row>
        <row r="76">
          <cell r="Y76" t="str">
            <v>BDKM83203</v>
          </cell>
          <cell r="Z76">
            <v>98.32</v>
          </cell>
          <cell r="AA76">
            <v>2.82</v>
          </cell>
          <cell r="AB76">
            <v>44</v>
          </cell>
          <cell r="AC76">
            <v>0</v>
          </cell>
          <cell r="AD76">
            <v>44</v>
          </cell>
          <cell r="AE76">
            <v>1</v>
          </cell>
        </row>
        <row r="77">
          <cell r="Y77" t="str">
            <v>BDKM83207</v>
          </cell>
          <cell r="Z77">
            <v>0</v>
          </cell>
          <cell r="AD77">
            <v>0</v>
          </cell>
          <cell r="AE77">
            <v>0</v>
          </cell>
        </row>
        <row r="78">
          <cell r="Y78" t="str">
            <v>BDRT85008</v>
          </cell>
          <cell r="Z78">
            <v>0</v>
          </cell>
          <cell r="AD78">
            <v>0</v>
          </cell>
          <cell r="AE78">
            <v>0</v>
          </cell>
        </row>
        <row r="79">
          <cell r="Y79" t="str">
            <v>BDRT85009</v>
          </cell>
          <cell r="Z79">
            <v>0</v>
          </cell>
          <cell r="AD79">
            <v>0</v>
          </cell>
          <cell r="AE79">
            <v>0</v>
          </cell>
        </row>
        <row r="80">
          <cell r="Y80" t="str">
            <v>BDRT85039</v>
          </cell>
          <cell r="Z80">
            <v>100</v>
          </cell>
          <cell r="AD80">
            <v>0</v>
          </cell>
          <cell r="AE80">
            <v>0</v>
          </cell>
        </row>
        <row r="81">
          <cell r="Y81" t="str">
            <v>BDRT85040</v>
          </cell>
          <cell r="Z81">
            <v>100</v>
          </cell>
          <cell r="AD81">
            <v>0</v>
          </cell>
          <cell r="AE81">
            <v>0</v>
          </cell>
        </row>
        <row r="82">
          <cell r="Y82" t="str">
            <v>BDRT85041</v>
          </cell>
          <cell r="Z82">
            <v>0</v>
          </cell>
          <cell r="AD82">
            <v>0</v>
          </cell>
          <cell r="AE82">
            <v>0</v>
          </cell>
        </row>
        <row r="83">
          <cell r="Y83" t="str">
            <v>DACT74012</v>
          </cell>
          <cell r="Z83">
            <v>0</v>
          </cell>
          <cell r="AD83">
            <v>0</v>
          </cell>
          <cell r="AE83">
            <v>0</v>
          </cell>
        </row>
        <row r="84">
          <cell r="Y84" t="str">
            <v>DACT74013</v>
          </cell>
          <cell r="Z84">
            <v>100</v>
          </cell>
          <cell r="AD84">
            <v>0</v>
          </cell>
          <cell r="AE84">
            <v>0</v>
          </cell>
        </row>
        <row r="85">
          <cell r="Y85" t="str">
            <v>DACT74024</v>
          </cell>
          <cell r="Z85">
            <v>0</v>
          </cell>
          <cell r="AD85">
            <v>0</v>
          </cell>
          <cell r="AE85">
            <v>0</v>
          </cell>
        </row>
        <row r="86">
          <cell r="Y86" t="str">
            <v>DACT74025</v>
          </cell>
          <cell r="Z86">
            <v>0</v>
          </cell>
          <cell r="AD86">
            <v>0</v>
          </cell>
          <cell r="AE86">
            <v>0</v>
          </cell>
        </row>
        <row r="87">
          <cell r="Y87" t="str">
            <v>DACT74026</v>
          </cell>
          <cell r="Z87">
            <v>0</v>
          </cell>
          <cell r="AD87">
            <v>0</v>
          </cell>
          <cell r="AE87">
            <v>0</v>
          </cell>
        </row>
        <row r="88">
          <cell r="Y88" t="str">
            <v>DACT74027</v>
          </cell>
          <cell r="Z88">
            <v>0</v>
          </cell>
          <cell r="AD88">
            <v>0</v>
          </cell>
          <cell r="AE88">
            <v>0</v>
          </cell>
        </row>
        <row r="89">
          <cell r="Y89" t="str">
            <v>DACT74028</v>
          </cell>
          <cell r="Z89">
            <v>0</v>
          </cell>
          <cell r="AD89">
            <v>0</v>
          </cell>
          <cell r="AE89">
            <v>0</v>
          </cell>
        </row>
        <row r="90">
          <cell r="Y90" t="str">
            <v>DACT74029</v>
          </cell>
          <cell r="Z90">
            <v>0</v>
          </cell>
          <cell r="AD90">
            <v>0</v>
          </cell>
          <cell r="AE90">
            <v>0</v>
          </cell>
        </row>
        <row r="91">
          <cell r="Y91" t="str">
            <v>DACT74031</v>
          </cell>
          <cell r="Z91">
            <v>0</v>
          </cell>
          <cell r="AD91">
            <v>0</v>
          </cell>
          <cell r="AE91">
            <v>0</v>
          </cell>
        </row>
        <row r="92">
          <cell r="Y92" t="str">
            <v>DAVV40011</v>
          </cell>
          <cell r="Z92">
            <v>100</v>
          </cell>
          <cell r="AA92">
            <v>0</v>
          </cell>
          <cell r="AB92">
            <v>100</v>
          </cell>
          <cell r="AD92">
            <v>100</v>
          </cell>
          <cell r="AE92">
            <v>0</v>
          </cell>
        </row>
        <row r="93">
          <cell r="Y93" t="str">
            <v>DAVV40012</v>
          </cell>
          <cell r="Z93">
            <v>96.94</v>
          </cell>
          <cell r="AA93">
            <v>2.57</v>
          </cell>
          <cell r="AB93">
            <v>47</v>
          </cell>
          <cell r="AC93">
            <v>0</v>
          </cell>
          <cell r="AD93">
            <v>94</v>
          </cell>
          <cell r="AE93">
            <v>2</v>
          </cell>
        </row>
        <row r="94">
          <cell r="Y94" t="str">
            <v>DAVV40013</v>
          </cell>
          <cell r="Z94">
            <v>95.43</v>
          </cell>
          <cell r="AA94">
            <v>3.84</v>
          </cell>
          <cell r="AB94">
            <v>48.5</v>
          </cell>
          <cell r="AC94">
            <v>26.9</v>
          </cell>
          <cell r="AD94">
            <v>97</v>
          </cell>
          <cell r="AE94">
            <v>2</v>
          </cell>
        </row>
        <row r="95">
          <cell r="Y95" t="str">
            <v>DAVV40014</v>
          </cell>
          <cell r="Z95">
            <v>96.69</v>
          </cell>
          <cell r="AA95">
            <v>2.78</v>
          </cell>
          <cell r="AB95">
            <v>43</v>
          </cell>
          <cell r="AC95">
            <v>94.016999999999996</v>
          </cell>
          <cell r="AD95">
            <v>86</v>
          </cell>
          <cell r="AE95">
            <v>2</v>
          </cell>
        </row>
        <row r="96">
          <cell r="Y96" t="str">
            <v>DLPT30001</v>
          </cell>
          <cell r="Z96">
            <v>0</v>
          </cell>
          <cell r="AD96">
            <v>0</v>
          </cell>
          <cell r="AE96">
            <v>0</v>
          </cell>
        </row>
        <row r="97">
          <cell r="Y97" t="str">
            <v>DLPT30002</v>
          </cell>
          <cell r="Z97">
            <v>0</v>
          </cell>
          <cell r="AD97">
            <v>0</v>
          </cell>
          <cell r="AE97">
            <v>0</v>
          </cell>
        </row>
        <row r="98">
          <cell r="Y98" t="str">
            <v>DLPT30006</v>
          </cell>
          <cell r="Z98">
            <v>0</v>
          </cell>
          <cell r="AD98">
            <v>0</v>
          </cell>
          <cell r="AE98">
            <v>0</v>
          </cell>
        </row>
        <row r="99">
          <cell r="Y99" t="str">
            <v>DLPT30009</v>
          </cell>
          <cell r="Z99">
            <v>0</v>
          </cell>
          <cell r="AD99">
            <v>0</v>
          </cell>
          <cell r="AE99">
            <v>0</v>
          </cell>
        </row>
        <row r="100">
          <cell r="Y100" t="str">
            <v>DLPT30010</v>
          </cell>
          <cell r="Z100">
            <v>0</v>
          </cell>
          <cell r="AD100">
            <v>0</v>
          </cell>
          <cell r="AE100">
            <v>0</v>
          </cell>
        </row>
        <row r="101">
          <cell r="Y101" t="str">
            <v>DLPT30014</v>
          </cell>
          <cell r="Z101">
            <v>0</v>
          </cell>
          <cell r="AD101">
            <v>0</v>
          </cell>
          <cell r="AE101">
            <v>0</v>
          </cell>
        </row>
        <row r="102">
          <cell r="Y102" t="str">
            <v>DLPT30015</v>
          </cell>
          <cell r="Z102">
            <v>0</v>
          </cell>
          <cell r="AD102">
            <v>0</v>
          </cell>
          <cell r="AE102">
            <v>0</v>
          </cell>
        </row>
        <row r="103">
          <cell r="Y103" t="str">
            <v>DLPT30016</v>
          </cell>
          <cell r="Z103">
            <v>0</v>
          </cell>
          <cell r="AD103">
            <v>0</v>
          </cell>
          <cell r="AE103">
            <v>0</v>
          </cell>
        </row>
        <row r="104">
          <cell r="Y104" t="str">
            <v>DLPT30018</v>
          </cell>
          <cell r="Z104">
            <v>0</v>
          </cell>
          <cell r="AD104">
            <v>0</v>
          </cell>
          <cell r="AE104">
            <v>0</v>
          </cell>
        </row>
        <row r="105">
          <cell r="Y105" t="str">
            <v>DLPT30020</v>
          </cell>
          <cell r="Z105">
            <v>0</v>
          </cell>
          <cell r="AD105">
            <v>0</v>
          </cell>
          <cell r="AE105">
            <v>0</v>
          </cell>
        </row>
        <row r="106">
          <cell r="Y106" t="str">
            <v>DLPT30021</v>
          </cell>
          <cell r="Z106">
            <v>0</v>
          </cell>
          <cell r="AD106">
            <v>0</v>
          </cell>
          <cell r="AE106">
            <v>0</v>
          </cell>
        </row>
        <row r="107">
          <cell r="Y107" t="str">
            <v>DLPT30025</v>
          </cell>
          <cell r="Z107">
            <v>0</v>
          </cell>
          <cell r="AD107">
            <v>0</v>
          </cell>
          <cell r="AE107">
            <v>0</v>
          </cell>
        </row>
        <row r="108">
          <cell r="Y108" t="str">
            <v>DLPT30026</v>
          </cell>
          <cell r="Z108">
            <v>0</v>
          </cell>
          <cell r="AD108">
            <v>0</v>
          </cell>
          <cell r="AE108">
            <v>0</v>
          </cell>
        </row>
        <row r="109">
          <cell r="Y109" t="str">
            <v>DLPT30027</v>
          </cell>
          <cell r="Z109">
            <v>0</v>
          </cell>
          <cell r="AD109">
            <v>0</v>
          </cell>
          <cell r="AE109">
            <v>0</v>
          </cell>
        </row>
        <row r="110">
          <cell r="Y110" t="str">
            <v>DLPT30029</v>
          </cell>
          <cell r="Z110">
            <v>0</v>
          </cell>
          <cell r="AD110">
            <v>0</v>
          </cell>
          <cell r="AE110">
            <v>0</v>
          </cell>
        </row>
        <row r="111">
          <cell r="Y111" t="str">
            <v>DLPT30030</v>
          </cell>
          <cell r="Z111">
            <v>0</v>
          </cell>
          <cell r="AD111">
            <v>0</v>
          </cell>
          <cell r="AE111">
            <v>0</v>
          </cell>
        </row>
        <row r="112">
          <cell r="Y112" t="str">
            <v>DLPT30031</v>
          </cell>
          <cell r="Z112">
            <v>0</v>
          </cell>
          <cell r="AD112">
            <v>0</v>
          </cell>
          <cell r="AE112">
            <v>0</v>
          </cell>
        </row>
        <row r="113">
          <cell r="Y113" t="str">
            <v>DLPT30032</v>
          </cell>
          <cell r="Z113">
            <v>0</v>
          </cell>
          <cell r="AD113">
            <v>0</v>
          </cell>
          <cell r="AE113">
            <v>0</v>
          </cell>
        </row>
        <row r="114">
          <cell r="Y114" t="str">
            <v>DLPT30033</v>
          </cell>
          <cell r="Z114">
            <v>0</v>
          </cell>
          <cell r="AD114">
            <v>0</v>
          </cell>
          <cell r="AE114">
            <v>0</v>
          </cell>
        </row>
        <row r="115">
          <cell r="Y115" t="str">
            <v>DLPT30035</v>
          </cell>
          <cell r="Z115">
            <v>0</v>
          </cell>
          <cell r="AD115">
            <v>0</v>
          </cell>
          <cell r="AE115">
            <v>0</v>
          </cell>
        </row>
        <row r="116">
          <cell r="Y116" t="str">
            <v>DLPT30036</v>
          </cell>
          <cell r="Z116">
            <v>0</v>
          </cell>
          <cell r="AD116">
            <v>0</v>
          </cell>
          <cell r="AE116">
            <v>0</v>
          </cell>
        </row>
        <row r="117">
          <cell r="Y117" t="str">
            <v>DLPT30037</v>
          </cell>
          <cell r="Z117">
            <v>0</v>
          </cell>
          <cell r="AD117">
            <v>0</v>
          </cell>
          <cell r="AE117">
            <v>0</v>
          </cell>
        </row>
        <row r="118">
          <cell r="Y118" t="str">
            <v>DLPT30038</v>
          </cell>
          <cell r="Z118">
            <v>0</v>
          </cell>
          <cell r="AD118">
            <v>0</v>
          </cell>
          <cell r="AE118">
            <v>0</v>
          </cell>
        </row>
        <row r="119">
          <cell r="Y119" t="str">
            <v>DLPT30048</v>
          </cell>
          <cell r="Z119">
            <v>0</v>
          </cell>
          <cell r="AD119">
            <v>0</v>
          </cell>
          <cell r="AE119">
            <v>0</v>
          </cell>
        </row>
        <row r="120">
          <cell r="Y120" t="str">
            <v>DLPT30049</v>
          </cell>
          <cell r="Z120">
            <v>0</v>
          </cell>
          <cell r="AD120">
            <v>0</v>
          </cell>
          <cell r="AE120">
            <v>0</v>
          </cell>
        </row>
        <row r="121">
          <cell r="Y121" t="str">
            <v>DLPT30050</v>
          </cell>
          <cell r="Z121">
            <v>0</v>
          </cell>
          <cell r="AD121">
            <v>0</v>
          </cell>
          <cell r="AE121">
            <v>0</v>
          </cell>
        </row>
        <row r="122">
          <cell r="Y122" t="str">
            <v>DLPT30052</v>
          </cell>
          <cell r="Z122">
            <v>0</v>
          </cell>
          <cell r="AD122">
            <v>0</v>
          </cell>
          <cell r="AE122">
            <v>0</v>
          </cell>
        </row>
        <row r="123">
          <cell r="Y123" t="str">
            <v>DLPT30054</v>
          </cell>
          <cell r="Z123">
            <v>0</v>
          </cell>
          <cell r="AD123">
            <v>0</v>
          </cell>
          <cell r="AE123">
            <v>0</v>
          </cell>
        </row>
        <row r="124">
          <cell r="Y124" t="str">
            <v>DLPT30059</v>
          </cell>
          <cell r="Z124">
            <v>0</v>
          </cell>
          <cell r="AD124">
            <v>0</v>
          </cell>
          <cell r="AE124">
            <v>0</v>
          </cell>
        </row>
        <row r="125">
          <cell r="Y125" t="str">
            <v>DLPT30060</v>
          </cell>
          <cell r="Z125">
            <v>0</v>
          </cell>
          <cell r="AD125">
            <v>0</v>
          </cell>
          <cell r="AE125">
            <v>0</v>
          </cell>
        </row>
        <row r="126">
          <cell r="Y126" t="str">
            <v>DLPT30065</v>
          </cell>
          <cell r="Z126">
            <v>0</v>
          </cell>
          <cell r="AD126">
            <v>0</v>
          </cell>
          <cell r="AE126">
            <v>0</v>
          </cell>
        </row>
        <row r="127">
          <cell r="Y127" t="str">
            <v>DLPT30077</v>
          </cell>
          <cell r="Z127">
            <v>0</v>
          </cell>
          <cell r="AD127">
            <v>0</v>
          </cell>
          <cell r="AE127">
            <v>0</v>
          </cell>
        </row>
        <row r="128">
          <cell r="Y128" t="str">
            <v>DLPT30078</v>
          </cell>
          <cell r="Z128">
            <v>0</v>
          </cell>
          <cell r="AD128">
            <v>0</v>
          </cell>
          <cell r="AE128">
            <v>0</v>
          </cell>
        </row>
        <row r="129">
          <cell r="Y129" t="str">
            <v>DLPT30081</v>
          </cell>
          <cell r="Z129">
            <v>0</v>
          </cell>
          <cell r="AD129">
            <v>0</v>
          </cell>
          <cell r="AE129">
            <v>0</v>
          </cell>
        </row>
        <row r="130">
          <cell r="Y130" t="str">
            <v>DLPT30083</v>
          </cell>
          <cell r="Z130">
            <v>0</v>
          </cell>
          <cell r="AD130">
            <v>0</v>
          </cell>
          <cell r="AE130">
            <v>0</v>
          </cell>
        </row>
        <row r="131">
          <cell r="Y131" t="str">
            <v>DLPT30093</v>
          </cell>
          <cell r="Z131">
            <v>0</v>
          </cell>
          <cell r="AD131">
            <v>0</v>
          </cell>
          <cell r="AE131">
            <v>0</v>
          </cell>
        </row>
        <row r="132">
          <cell r="Y132" t="str">
            <v>DLPT50004</v>
          </cell>
          <cell r="Z132">
            <v>0</v>
          </cell>
          <cell r="AD132">
            <v>0</v>
          </cell>
          <cell r="AE132">
            <v>0</v>
          </cell>
        </row>
        <row r="133">
          <cell r="Y133" t="str">
            <v>DMAC08001</v>
          </cell>
          <cell r="Z133">
            <v>0</v>
          </cell>
          <cell r="AD133">
            <v>0</v>
          </cell>
          <cell r="AE133">
            <v>0</v>
          </cell>
        </row>
        <row r="134">
          <cell r="Y134" t="str">
            <v>DMAC08002</v>
          </cell>
          <cell r="Z134">
            <v>0</v>
          </cell>
          <cell r="AD134">
            <v>0</v>
          </cell>
          <cell r="AE134">
            <v>0</v>
          </cell>
        </row>
        <row r="135">
          <cell r="Y135" t="str">
            <v>DMAC08006</v>
          </cell>
          <cell r="Z135">
            <v>0</v>
          </cell>
          <cell r="AD135">
            <v>0</v>
          </cell>
          <cell r="AE135">
            <v>0</v>
          </cell>
        </row>
        <row r="136">
          <cell r="Y136" t="str">
            <v>DMAC08008</v>
          </cell>
          <cell r="Z136">
            <v>0</v>
          </cell>
          <cell r="AD136">
            <v>0</v>
          </cell>
          <cell r="AE136">
            <v>0</v>
          </cell>
        </row>
        <row r="137">
          <cell r="Y137" t="str">
            <v>DMAC45013</v>
          </cell>
          <cell r="Z137">
            <v>85.96</v>
          </cell>
          <cell r="AA137">
            <v>4.72</v>
          </cell>
          <cell r="AB137">
            <v>5.6</v>
          </cell>
          <cell r="AC137">
            <v>0</v>
          </cell>
          <cell r="AD137">
            <v>28</v>
          </cell>
          <cell r="AE137">
            <v>5</v>
          </cell>
        </row>
        <row r="138">
          <cell r="Y138" t="str">
            <v>DMAC45014</v>
          </cell>
          <cell r="Z138">
            <v>0</v>
          </cell>
          <cell r="AA138">
            <v>168</v>
          </cell>
          <cell r="AB138">
            <v>0</v>
          </cell>
          <cell r="AC138">
            <v>0</v>
          </cell>
          <cell r="AD138">
            <v>0</v>
          </cell>
          <cell r="AE138">
            <v>1</v>
          </cell>
        </row>
        <row r="139">
          <cell r="Y139" t="str">
            <v>DMAC45018</v>
          </cell>
          <cell r="Z139">
            <v>92.18</v>
          </cell>
          <cell r="AA139">
            <v>1.88</v>
          </cell>
          <cell r="AB139">
            <v>7.2857142857142998</v>
          </cell>
          <cell r="AC139">
            <v>35.536000000000001</v>
          </cell>
          <cell r="AD139">
            <v>51</v>
          </cell>
          <cell r="AE139">
            <v>7</v>
          </cell>
        </row>
        <row r="140">
          <cell r="Y140" t="str">
            <v>DMAC45021</v>
          </cell>
          <cell r="Z140">
            <v>91.89</v>
          </cell>
          <cell r="AA140">
            <v>1.95</v>
          </cell>
          <cell r="AB140">
            <v>7.1428571428570997</v>
          </cell>
          <cell r="AC140">
            <v>27.631</v>
          </cell>
          <cell r="AD140">
            <v>50</v>
          </cell>
          <cell r="AE140">
            <v>7</v>
          </cell>
        </row>
        <row r="141">
          <cell r="Y141" t="str">
            <v>DMAC45024</v>
          </cell>
          <cell r="Z141">
            <v>85.07</v>
          </cell>
          <cell r="AA141">
            <v>3.14</v>
          </cell>
          <cell r="AB141">
            <v>6.625</v>
          </cell>
          <cell r="AC141">
            <v>36.145000000000003</v>
          </cell>
          <cell r="AD141">
            <v>53</v>
          </cell>
          <cell r="AE141">
            <v>8</v>
          </cell>
        </row>
        <row r="142">
          <cell r="Y142" t="str">
            <v>DMAC45028</v>
          </cell>
          <cell r="Z142">
            <v>98.33</v>
          </cell>
          <cell r="AA142">
            <v>1.4</v>
          </cell>
          <cell r="AB142">
            <v>9.35</v>
          </cell>
          <cell r="AC142">
            <v>66.070999999999998</v>
          </cell>
          <cell r="AD142">
            <v>18.7</v>
          </cell>
          <cell r="AE142">
            <v>2</v>
          </cell>
        </row>
        <row r="143">
          <cell r="Y143" t="str">
            <v>DMIR45002</v>
          </cell>
          <cell r="Z143">
            <v>83.36</v>
          </cell>
          <cell r="AA143">
            <v>5.59</v>
          </cell>
          <cell r="AB143">
            <v>4.4000000000000004</v>
          </cell>
          <cell r="AC143">
            <v>38.162999999999997</v>
          </cell>
          <cell r="AD143">
            <v>22</v>
          </cell>
          <cell r="AE143">
            <v>5</v>
          </cell>
        </row>
        <row r="144">
          <cell r="Y144" t="str">
            <v>DMIR45010</v>
          </cell>
          <cell r="Z144">
            <v>0</v>
          </cell>
          <cell r="AD144">
            <v>0</v>
          </cell>
          <cell r="AE144">
            <v>0</v>
          </cell>
        </row>
        <row r="145">
          <cell r="Y145" t="str">
            <v>DMTR11003</v>
          </cell>
          <cell r="Z145">
            <v>0</v>
          </cell>
          <cell r="AD145">
            <v>0</v>
          </cell>
          <cell r="AE145">
            <v>0</v>
          </cell>
        </row>
        <row r="146">
          <cell r="Y146" t="str">
            <v>DMTR11006</v>
          </cell>
          <cell r="Z146">
            <v>0</v>
          </cell>
          <cell r="AD146">
            <v>0</v>
          </cell>
          <cell r="AE146">
            <v>0</v>
          </cell>
        </row>
        <row r="147">
          <cell r="Y147" t="str">
            <v>DMTR11008</v>
          </cell>
          <cell r="Z147">
            <v>0</v>
          </cell>
          <cell r="AD147">
            <v>0</v>
          </cell>
          <cell r="AE147">
            <v>0</v>
          </cell>
        </row>
        <row r="148">
          <cell r="Y148" t="str">
            <v>DTHN26021</v>
          </cell>
          <cell r="Z148">
            <v>0</v>
          </cell>
          <cell r="AD148">
            <v>0</v>
          </cell>
          <cell r="AE148">
            <v>0</v>
          </cell>
        </row>
        <row r="149">
          <cell r="Y149" t="str">
            <v>DTHN26026</v>
          </cell>
          <cell r="Z149">
            <v>0</v>
          </cell>
          <cell r="AD149">
            <v>0</v>
          </cell>
          <cell r="AE149">
            <v>0</v>
          </cell>
        </row>
        <row r="150">
          <cell r="Y150" t="str">
            <v>DTHN26032</v>
          </cell>
          <cell r="Z150">
            <v>0</v>
          </cell>
          <cell r="AD150">
            <v>0</v>
          </cell>
          <cell r="AE150">
            <v>0</v>
          </cell>
        </row>
        <row r="151">
          <cell r="Y151" t="str">
            <v>DTHN26035</v>
          </cell>
          <cell r="Z151">
            <v>100</v>
          </cell>
          <cell r="AD151">
            <v>0</v>
          </cell>
          <cell r="AE151">
            <v>0</v>
          </cell>
        </row>
        <row r="152">
          <cell r="Y152" t="str">
            <v>DTHN26044</v>
          </cell>
          <cell r="Z152">
            <v>100</v>
          </cell>
          <cell r="AD152">
            <v>0</v>
          </cell>
          <cell r="AE152">
            <v>0</v>
          </cell>
        </row>
        <row r="153">
          <cell r="Y153" t="str">
            <v>DTHN26070</v>
          </cell>
          <cell r="Z153">
            <v>100</v>
          </cell>
          <cell r="AD153">
            <v>0</v>
          </cell>
          <cell r="AE153">
            <v>0</v>
          </cell>
        </row>
        <row r="154">
          <cell r="Y154" t="str">
            <v>DTHN26072</v>
          </cell>
          <cell r="Z154">
            <v>0</v>
          </cell>
          <cell r="AD154">
            <v>0</v>
          </cell>
          <cell r="AE154">
            <v>0</v>
          </cell>
        </row>
        <row r="155">
          <cell r="Y155" t="str">
            <v>DTHN26073</v>
          </cell>
          <cell r="Z155">
            <v>0</v>
          </cell>
          <cell r="AD155">
            <v>0</v>
          </cell>
          <cell r="AE155">
            <v>0</v>
          </cell>
        </row>
        <row r="156">
          <cell r="Y156" t="str">
            <v>DTHN26102</v>
          </cell>
          <cell r="Z156">
            <v>0</v>
          </cell>
          <cell r="AD156">
            <v>0</v>
          </cell>
          <cell r="AE156">
            <v>0</v>
          </cell>
        </row>
        <row r="157">
          <cell r="Y157" t="str">
            <v>DTHN26103</v>
          </cell>
          <cell r="Z157">
            <v>0</v>
          </cell>
          <cell r="AD157">
            <v>0</v>
          </cell>
          <cell r="AE157">
            <v>0</v>
          </cell>
        </row>
        <row r="158">
          <cell r="Y158" t="str">
            <v>DTHN26104</v>
          </cell>
          <cell r="Z158">
            <v>0</v>
          </cell>
          <cell r="AD158">
            <v>0</v>
          </cell>
          <cell r="AE158">
            <v>0</v>
          </cell>
        </row>
        <row r="159">
          <cell r="Y159" t="str">
            <v>DTHN26124</v>
          </cell>
          <cell r="Z159">
            <v>0</v>
          </cell>
          <cell r="AD159">
            <v>0</v>
          </cell>
          <cell r="AE159">
            <v>0</v>
          </cell>
        </row>
        <row r="160">
          <cell r="Y160" t="str">
            <v>DTHN26125</v>
          </cell>
          <cell r="Z160">
            <v>0</v>
          </cell>
          <cell r="AD160">
            <v>0</v>
          </cell>
          <cell r="AE160">
            <v>0</v>
          </cell>
        </row>
        <row r="161">
          <cell r="Y161" t="str">
            <v>DTHN26127</v>
          </cell>
          <cell r="Z161">
            <v>100</v>
          </cell>
          <cell r="AD161">
            <v>0</v>
          </cell>
          <cell r="AE161">
            <v>0</v>
          </cell>
        </row>
        <row r="162">
          <cell r="Y162" t="str">
            <v>DTHN26128</v>
          </cell>
          <cell r="Z162">
            <v>100</v>
          </cell>
          <cell r="AD162">
            <v>0</v>
          </cell>
          <cell r="AE162">
            <v>0</v>
          </cell>
        </row>
        <row r="163">
          <cell r="Y163" t="str">
            <v>DTMB41060</v>
          </cell>
          <cell r="Z163">
            <v>0</v>
          </cell>
          <cell r="AD163">
            <v>0</v>
          </cell>
          <cell r="AE163">
            <v>0</v>
          </cell>
        </row>
        <row r="164">
          <cell r="Y164" t="str">
            <v>DTMB41061</v>
          </cell>
          <cell r="Z164">
            <v>0</v>
          </cell>
          <cell r="AD164">
            <v>0</v>
          </cell>
          <cell r="AE164">
            <v>0</v>
          </cell>
        </row>
        <row r="165">
          <cell r="Y165" t="str">
            <v>DTMB41066</v>
          </cell>
          <cell r="Z165">
            <v>0</v>
          </cell>
          <cell r="AD165">
            <v>0</v>
          </cell>
          <cell r="AE165">
            <v>0</v>
          </cell>
        </row>
        <row r="166">
          <cell r="Y166" t="str">
            <v>DTMB41067</v>
          </cell>
          <cell r="Z166">
            <v>0</v>
          </cell>
          <cell r="AD166">
            <v>0</v>
          </cell>
          <cell r="AE166">
            <v>0</v>
          </cell>
        </row>
        <row r="167">
          <cell r="Y167" t="str">
            <v>DTMB41070</v>
          </cell>
          <cell r="Z167">
            <v>0</v>
          </cell>
          <cell r="AD167">
            <v>0</v>
          </cell>
          <cell r="AE167">
            <v>0</v>
          </cell>
        </row>
        <row r="168">
          <cell r="Y168" t="str">
            <v>DTMB41073</v>
          </cell>
          <cell r="Z168">
            <v>0</v>
          </cell>
          <cell r="AD168">
            <v>0</v>
          </cell>
          <cell r="AE168">
            <v>0</v>
          </cell>
        </row>
        <row r="169">
          <cell r="Y169" t="str">
            <v>DTMB41074</v>
          </cell>
          <cell r="Z169">
            <v>0</v>
          </cell>
          <cell r="AD169">
            <v>0</v>
          </cell>
          <cell r="AE169">
            <v>0</v>
          </cell>
        </row>
        <row r="170">
          <cell r="Y170" t="str">
            <v>DTMB41075</v>
          </cell>
          <cell r="Z170">
            <v>0</v>
          </cell>
          <cell r="AD170">
            <v>0</v>
          </cell>
          <cell r="AE170">
            <v>0</v>
          </cell>
        </row>
        <row r="171">
          <cell r="Y171" t="str">
            <v>DTMB41076</v>
          </cell>
          <cell r="Z171">
            <v>0</v>
          </cell>
          <cell r="AD171">
            <v>0</v>
          </cell>
          <cell r="AE171">
            <v>0</v>
          </cell>
        </row>
        <row r="172">
          <cell r="Y172" t="str">
            <v>DTMB41081</v>
          </cell>
          <cell r="Z172">
            <v>0</v>
          </cell>
          <cell r="AD172">
            <v>0</v>
          </cell>
          <cell r="AE172">
            <v>0</v>
          </cell>
        </row>
        <row r="173">
          <cell r="Y173" t="str">
            <v>DTVV12026</v>
          </cell>
          <cell r="Z173">
            <v>0</v>
          </cell>
          <cell r="AD173">
            <v>0</v>
          </cell>
          <cell r="AE173">
            <v>0</v>
          </cell>
        </row>
        <row r="174">
          <cell r="Y174" t="str">
            <v>DTVV12027</v>
          </cell>
          <cell r="Z174">
            <v>0</v>
          </cell>
          <cell r="AD174">
            <v>0</v>
          </cell>
          <cell r="AE174">
            <v>0</v>
          </cell>
        </row>
        <row r="175">
          <cell r="Y175" t="str">
            <v>DTVV12037</v>
          </cell>
          <cell r="Z175">
            <v>0</v>
          </cell>
          <cell r="AD175">
            <v>0</v>
          </cell>
          <cell r="AE175">
            <v>0</v>
          </cell>
        </row>
        <row r="176">
          <cell r="Y176" t="str">
            <v>DTVV12038</v>
          </cell>
          <cell r="Z176">
            <v>96.43</v>
          </cell>
          <cell r="AA176">
            <v>3</v>
          </cell>
          <cell r="AB176">
            <v>5.8</v>
          </cell>
          <cell r="AC176">
            <v>0</v>
          </cell>
          <cell r="AD176">
            <v>11.6</v>
          </cell>
          <cell r="AE176">
            <v>2</v>
          </cell>
        </row>
        <row r="177">
          <cell r="Y177" t="str">
            <v>DTVV12057</v>
          </cell>
          <cell r="Z177">
            <v>0</v>
          </cell>
          <cell r="AD177">
            <v>0</v>
          </cell>
          <cell r="AE177">
            <v>0</v>
          </cell>
        </row>
        <row r="178">
          <cell r="Y178" t="str">
            <v>DTVV12059</v>
          </cell>
          <cell r="Z178">
            <v>0</v>
          </cell>
          <cell r="AD178">
            <v>0</v>
          </cell>
          <cell r="AE178">
            <v>0</v>
          </cell>
        </row>
        <row r="179">
          <cell r="Y179" t="str">
            <v>DTVV12080</v>
          </cell>
          <cell r="Z179">
            <v>0</v>
          </cell>
          <cell r="AD179">
            <v>0</v>
          </cell>
          <cell r="AE179">
            <v>0</v>
          </cell>
        </row>
        <row r="180">
          <cell r="Y180" t="str">
            <v>DTVV12082</v>
          </cell>
          <cell r="Z180">
            <v>0</v>
          </cell>
          <cell r="AD180">
            <v>0</v>
          </cell>
          <cell r="AE180">
            <v>0</v>
          </cell>
        </row>
        <row r="181">
          <cell r="Y181" t="str">
            <v>DTVV12083</v>
          </cell>
          <cell r="Z181">
            <v>0</v>
          </cell>
          <cell r="AD181">
            <v>0</v>
          </cell>
          <cell r="AE181">
            <v>0</v>
          </cell>
        </row>
        <row r="182">
          <cell r="Y182" t="str">
            <v>DTVV12091</v>
          </cell>
          <cell r="Z182">
            <v>90.65</v>
          </cell>
          <cell r="AA182">
            <v>3.93</v>
          </cell>
          <cell r="AB182">
            <v>13.2</v>
          </cell>
          <cell r="AC182">
            <v>0</v>
          </cell>
          <cell r="AD182">
            <v>52.8</v>
          </cell>
          <cell r="AE182">
            <v>4</v>
          </cell>
        </row>
        <row r="183">
          <cell r="Y183" t="str">
            <v>DTVV12110</v>
          </cell>
          <cell r="Z183">
            <v>0</v>
          </cell>
          <cell r="AD183">
            <v>0</v>
          </cell>
          <cell r="AE183">
            <v>0</v>
          </cell>
        </row>
        <row r="184">
          <cell r="Y184" t="str">
            <v>DTVV12116</v>
          </cell>
          <cell r="Z184">
            <v>85.5</v>
          </cell>
          <cell r="AA184">
            <v>24.37</v>
          </cell>
          <cell r="AB184">
            <v>0</v>
          </cell>
          <cell r="AC184">
            <v>100</v>
          </cell>
          <cell r="AD184">
            <v>0</v>
          </cell>
          <cell r="AE184">
            <v>1</v>
          </cell>
        </row>
        <row r="185">
          <cell r="Y185" t="str">
            <v>DTVV12133</v>
          </cell>
          <cell r="Z185">
            <v>0</v>
          </cell>
          <cell r="AD185">
            <v>0</v>
          </cell>
          <cell r="AE185">
            <v>0</v>
          </cell>
        </row>
        <row r="186">
          <cell r="Y186" t="str">
            <v>DTVV12134</v>
          </cell>
          <cell r="Z186">
            <v>0</v>
          </cell>
          <cell r="AD186">
            <v>0</v>
          </cell>
          <cell r="AE186">
            <v>0</v>
          </cell>
        </row>
        <row r="187">
          <cell r="Y187" t="str">
            <v>DTVV12135</v>
          </cell>
          <cell r="Z187">
            <v>0</v>
          </cell>
          <cell r="AD187">
            <v>0</v>
          </cell>
          <cell r="AE187">
            <v>0</v>
          </cell>
        </row>
        <row r="188">
          <cell r="Y188" t="str">
            <v>DTVV12136</v>
          </cell>
          <cell r="Z188">
            <v>0</v>
          </cell>
          <cell r="AD188">
            <v>0</v>
          </cell>
          <cell r="AE188">
            <v>0</v>
          </cell>
        </row>
        <row r="189">
          <cell r="Y189" t="str">
            <v>DTVV12137</v>
          </cell>
          <cell r="Z189">
            <v>0</v>
          </cell>
          <cell r="AD189">
            <v>0</v>
          </cell>
          <cell r="AE189">
            <v>0</v>
          </cell>
        </row>
        <row r="190">
          <cell r="Y190" t="str">
            <v>DTVV12138</v>
          </cell>
          <cell r="Z190">
            <v>88.09</v>
          </cell>
          <cell r="AA190">
            <v>6.67</v>
          </cell>
          <cell r="AB190">
            <v>10</v>
          </cell>
          <cell r="AC190">
            <v>0</v>
          </cell>
          <cell r="AD190">
            <v>30</v>
          </cell>
          <cell r="AE190">
            <v>3</v>
          </cell>
        </row>
        <row r="191">
          <cell r="Y191" t="str">
            <v>DTVV12144</v>
          </cell>
          <cell r="Z191">
            <v>100</v>
          </cell>
          <cell r="AD191">
            <v>0</v>
          </cell>
          <cell r="AE191">
            <v>0</v>
          </cell>
        </row>
        <row r="192">
          <cell r="Y192" t="str">
            <v>DTVV12147</v>
          </cell>
          <cell r="Z192">
            <v>0</v>
          </cell>
          <cell r="AD192">
            <v>0</v>
          </cell>
          <cell r="AE192">
            <v>0</v>
          </cell>
        </row>
        <row r="193">
          <cell r="Y193" t="str">
            <v>DTVV12148</v>
          </cell>
          <cell r="Z193">
            <v>84.98</v>
          </cell>
          <cell r="AA193">
            <v>4.96</v>
          </cell>
          <cell r="AB193">
            <v>6.6</v>
          </cell>
          <cell r="AC193">
            <v>74.546000000000006</v>
          </cell>
          <cell r="AD193">
            <v>33</v>
          </cell>
          <cell r="AE193">
            <v>5</v>
          </cell>
        </row>
        <row r="194">
          <cell r="Y194" t="str">
            <v>DTVV12149</v>
          </cell>
          <cell r="Z194">
            <v>0</v>
          </cell>
          <cell r="AD194">
            <v>0</v>
          </cell>
          <cell r="AE194">
            <v>0</v>
          </cell>
        </row>
        <row r="195">
          <cell r="Y195" t="str">
            <v>DTVV12150</v>
          </cell>
          <cell r="Z195">
            <v>76.59</v>
          </cell>
          <cell r="AA195">
            <v>9.83</v>
          </cell>
          <cell r="AB195">
            <v>16.350000000000001</v>
          </cell>
          <cell r="AC195">
            <v>0</v>
          </cell>
          <cell r="AD195">
            <v>65.400000000000006</v>
          </cell>
          <cell r="AE195">
            <v>4</v>
          </cell>
        </row>
        <row r="196">
          <cell r="Y196" t="str">
            <v>DTVV12155</v>
          </cell>
          <cell r="Z196">
            <v>0</v>
          </cell>
          <cell r="AD196">
            <v>0</v>
          </cell>
          <cell r="AE196">
            <v>0</v>
          </cell>
        </row>
        <row r="197">
          <cell r="Y197" t="str">
            <v>DTVV12156</v>
          </cell>
          <cell r="Z197">
            <v>72.64</v>
          </cell>
          <cell r="AA197">
            <v>15.02</v>
          </cell>
          <cell r="AB197">
            <v>10.333333333333</v>
          </cell>
          <cell r="AC197">
            <v>31.103000000000002</v>
          </cell>
          <cell r="AD197">
            <v>31</v>
          </cell>
          <cell r="AE197">
            <v>3</v>
          </cell>
        </row>
        <row r="198">
          <cell r="Y198" t="str">
            <v>DTVV44001</v>
          </cell>
          <cell r="Z198">
            <v>96.73</v>
          </cell>
          <cell r="AA198">
            <v>2.75</v>
          </cell>
          <cell r="AB198">
            <v>22.4</v>
          </cell>
          <cell r="AC198">
            <v>75.454999999999998</v>
          </cell>
          <cell r="AD198">
            <v>44.8</v>
          </cell>
          <cell r="AE198">
            <v>2</v>
          </cell>
        </row>
        <row r="199">
          <cell r="Y199" t="str">
            <v>DTVV44002</v>
          </cell>
          <cell r="Z199">
            <v>94.61</v>
          </cell>
          <cell r="AA199">
            <v>1.81</v>
          </cell>
          <cell r="AB199">
            <v>9.4</v>
          </cell>
          <cell r="AC199">
            <v>0</v>
          </cell>
          <cell r="AD199">
            <v>47</v>
          </cell>
          <cell r="AE199">
            <v>5</v>
          </cell>
        </row>
        <row r="200">
          <cell r="Y200" t="str">
            <v>DTVV44003</v>
          </cell>
          <cell r="Z200">
            <v>90.61</v>
          </cell>
          <cell r="AA200">
            <v>12.72</v>
          </cell>
          <cell r="AB200">
            <v>64.599999999999994</v>
          </cell>
          <cell r="AC200">
            <v>100</v>
          </cell>
          <cell r="AD200">
            <v>64.599999999999994</v>
          </cell>
          <cell r="AE200">
            <v>1</v>
          </cell>
        </row>
        <row r="201">
          <cell r="Y201" t="str">
            <v>DTVV44004</v>
          </cell>
          <cell r="Z201">
            <v>87.14</v>
          </cell>
          <cell r="AA201">
            <v>6.05</v>
          </cell>
          <cell r="AB201">
            <v>86</v>
          </cell>
          <cell r="AC201">
            <v>100</v>
          </cell>
          <cell r="AD201">
            <v>86</v>
          </cell>
          <cell r="AE201">
            <v>1</v>
          </cell>
        </row>
        <row r="202">
          <cell r="Y202" t="str">
            <v>DTVV44005</v>
          </cell>
          <cell r="Z202">
            <v>94.02</v>
          </cell>
          <cell r="AA202">
            <v>10.050000000000001</v>
          </cell>
          <cell r="AB202">
            <v>46</v>
          </cell>
          <cell r="AC202">
            <v>100</v>
          </cell>
          <cell r="AD202">
            <v>46</v>
          </cell>
          <cell r="AE202">
            <v>1</v>
          </cell>
        </row>
        <row r="203">
          <cell r="Y203" t="str">
            <v>DTVV44013</v>
          </cell>
          <cell r="Z203">
            <v>0</v>
          </cell>
          <cell r="AD203">
            <v>0</v>
          </cell>
          <cell r="AE203">
            <v>0</v>
          </cell>
        </row>
        <row r="204">
          <cell r="Y204" t="str">
            <v>DTVV44015</v>
          </cell>
          <cell r="Z204">
            <v>80.62</v>
          </cell>
          <cell r="AA204">
            <v>10.1</v>
          </cell>
          <cell r="AB204">
            <v>20</v>
          </cell>
          <cell r="AC204">
            <v>99.284000000000006</v>
          </cell>
          <cell r="AD204">
            <v>60</v>
          </cell>
          <cell r="AE204">
            <v>3</v>
          </cell>
        </row>
        <row r="205">
          <cell r="Y205" t="str">
            <v>DTVV44017</v>
          </cell>
          <cell r="Z205">
            <v>88.37</v>
          </cell>
          <cell r="AA205">
            <v>9.77</v>
          </cell>
          <cell r="AB205">
            <v>29.25</v>
          </cell>
          <cell r="AC205">
            <v>82.168999999999997</v>
          </cell>
          <cell r="AD205">
            <v>58.5</v>
          </cell>
          <cell r="AE205">
            <v>2</v>
          </cell>
        </row>
        <row r="206">
          <cell r="Y206" t="str">
            <v>DTVV44018</v>
          </cell>
          <cell r="Z206">
            <v>0</v>
          </cell>
          <cell r="AD206">
            <v>0</v>
          </cell>
          <cell r="AE206">
            <v>0</v>
          </cell>
        </row>
        <row r="207">
          <cell r="Y207" t="str">
            <v>DTVV44019</v>
          </cell>
          <cell r="Z207">
            <v>38.01</v>
          </cell>
          <cell r="AA207">
            <v>52.08</v>
          </cell>
          <cell r="AB207">
            <v>0</v>
          </cell>
          <cell r="AC207">
            <v>97.936000000000007</v>
          </cell>
          <cell r="AD207">
            <v>0</v>
          </cell>
          <cell r="AE207">
            <v>2</v>
          </cell>
        </row>
        <row r="208">
          <cell r="Y208" t="str">
            <v>DTVV44020</v>
          </cell>
          <cell r="Z208">
            <v>88.09</v>
          </cell>
          <cell r="AA208">
            <v>6.67</v>
          </cell>
          <cell r="AB208">
            <v>18.333333333333002</v>
          </cell>
          <cell r="AC208">
            <v>79.846999999999994</v>
          </cell>
          <cell r="AD208">
            <v>55</v>
          </cell>
          <cell r="AE208">
            <v>3</v>
          </cell>
        </row>
        <row r="209">
          <cell r="Y209" t="str">
            <v>DTVV44021</v>
          </cell>
          <cell r="Z209">
            <v>97.41</v>
          </cell>
          <cell r="AA209">
            <v>4.05</v>
          </cell>
          <cell r="AB209">
            <v>91.9</v>
          </cell>
          <cell r="AC209">
            <v>100</v>
          </cell>
          <cell r="AD209">
            <v>91.9</v>
          </cell>
          <cell r="AE209">
            <v>1</v>
          </cell>
        </row>
        <row r="210">
          <cell r="Y210" t="str">
            <v>DTVV44022</v>
          </cell>
          <cell r="Z210">
            <v>87.87</v>
          </cell>
          <cell r="AA210">
            <v>4.12</v>
          </cell>
          <cell r="AB210">
            <v>16.45</v>
          </cell>
          <cell r="AC210">
            <v>77.174000000000007</v>
          </cell>
          <cell r="AD210">
            <v>65.8</v>
          </cell>
          <cell r="AE210">
            <v>4</v>
          </cell>
        </row>
        <row r="211">
          <cell r="Y211" t="str">
            <v>DTVV44032</v>
          </cell>
          <cell r="Z211">
            <v>87.2</v>
          </cell>
          <cell r="AA211">
            <v>5.19</v>
          </cell>
          <cell r="AB211">
            <v>40.75</v>
          </cell>
          <cell r="AC211">
            <v>29.856000000000002</v>
          </cell>
          <cell r="AD211">
            <v>81.5</v>
          </cell>
          <cell r="AE211">
            <v>2</v>
          </cell>
        </row>
        <row r="212">
          <cell r="Y212" t="str">
            <v>DTVV44033</v>
          </cell>
          <cell r="Z212">
            <v>98.79</v>
          </cell>
          <cell r="AA212">
            <v>1.02</v>
          </cell>
          <cell r="AB212">
            <v>34.799999999999997</v>
          </cell>
          <cell r="AC212">
            <v>0</v>
          </cell>
          <cell r="AD212">
            <v>69.599999999999994</v>
          </cell>
          <cell r="AE212">
            <v>2</v>
          </cell>
        </row>
        <row r="213">
          <cell r="Y213" t="str">
            <v>DTVV44034</v>
          </cell>
          <cell r="Z213">
            <v>90.96</v>
          </cell>
          <cell r="AA213">
            <v>4.93</v>
          </cell>
          <cell r="AB213">
            <v>27.333333333333002</v>
          </cell>
          <cell r="AC213">
            <v>0</v>
          </cell>
          <cell r="AD213">
            <v>82</v>
          </cell>
          <cell r="AE213">
            <v>3</v>
          </cell>
        </row>
        <row r="214">
          <cell r="Y214" t="str">
            <v>DTVV44035</v>
          </cell>
          <cell r="Z214">
            <v>93.93</v>
          </cell>
          <cell r="AA214">
            <v>2.5499999999999998</v>
          </cell>
          <cell r="AB214">
            <v>15.275</v>
          </cell>
          <cell r="AC214">
            <v>66.832999999999998</v>
          </cell>
          <cell r="AD214">
            <v>61.1</v>
          </cell>
          <cell r="AE214">
            <v>4</v>
          </cell>
        </row>
        <row r="215">
          <cell r="Y215" t="str">
            <v>DTVV44036</v>
          </cell>
          <cell r="Z215">
            <v>99.71</v>
          </cell>
          <cell r="AA215">
            <v>7.0000000000000007E-2</v>
          </cell>
          <cell r="AB215">
            <v>72.3</v>
          </cell>
          <cell r="AC215">
            <v>0</v>
          </cell>
          <cell r="AD215">
            <v>72.3</v>
          </cell>
          <cell r="AE215">
            <v>1</v>
          </cell>
        </row>
        <row r="216">
          <cell r="Y216" t="str">
            <v>DTVV44038</v>
          </cell>
          <cell r="Z216">
            <v>97.65</v>
          </cell>
          <cell r="AA216">
            <v>1.98</v>
          </cell>
          <cell r="AB216">
            <v>50.65</v>
          </cell>
          <cell r="AC216">
            <v>0</v>
          </cell>
          <cell r="AD216">
            <v>101.3</v>
          </cell>
          <cell r="AE216">
            <v>2</v>
          </cell>
        </row>
        <row r="217">
          <cell r="Y217" t="str">
            <v>DTVV44039</v>
          </cell>
          <cell r="Z217">
            <v>86.63</v>
          </cell>
          <cell r="AA217">
            <v>11.23</v>
          </cell>
          <cell r="AB217">
            <v>34</v>
          </cell>
          <cell r="AC217">
            <v>98.366</v>
          </cell>
          <cell r="AD217">
            <v>68</v>
          </cell>
          <cell r="AE217">
            <v>2</v>
          </cell>
        </row>
        <row r="218">
          <cell r="Y218" t="str">
            <v>DTVV44040</v>
          </cell>
          <cell r="Z218">
            <v>84.72</v>
          </cell>
          <cell r="AA218">
            <v>5.07</v>
          </cell>
          <cell r="AB218">
            <v>14.8</v>
          </cell>
          <cell r="AC218">
            <v>33.771999999999998</v>
          </cell>
          <cell r="AD218">
            <v>74</v>
          </cell>
          <cell r="AE218">
            <v>5</v>
          </cell>
        </row>
        <row r="219">
          <cell r="Y219" t="str">
            <v>DTVV44041</v>
          </cell>
          <cell r="Z219">
            <v>95.31</v>
          </cell>
          <cell r="AA219">
            <v>2.63</v>
          </cell>
          <cell r="AB219">
            <v>29.833333333333002</v>
          </cell>
          <cell r="AC219">
            <v>67.018000000000001</v>
          </cell>
          <cell r="AD219">
            <v>89.5</v>
          </cell>
          <cell r="AE219">
            <v>3</v>
          </cell>
        </row>
        <row r="220">
          <cell r="Y220" t="str">
            <v>DTVV44042</v>
          </cell>
          <cell r="Z220">
            <v>0</v>
          </cell>
          <cell r="AD220">
            <v>0</v>
          </cell>
          <cell r="AE220">
            <v>0</v>
          </cell>
        </row>
        <row r="221">
          <cell r="Y221" t="str">
            <v>DTVV44044</v>
          </cell>
          <cell r="Z221">
            <v>84.45</v>
          </cell>
          <cell r="AA221">
            <v>6.53</v>
          </cell>
          <cell r="AB221">
            <v>18.5</v>
          </cell>
          <cell r="AC221">
            <v>22.783000000000001</v>
          </cell>
          <cell r="AD221">
            <v>74</v>
          </cell>
          <cell r="AE221">
            <v>4</v>
          </cell>
        </row>
        <row r="222">
          <cell r="Y222" t="str">
            <v>DTVV44046</v>
          </cell>
          <cell r="Z222">
            <v>98.13</v>
          </cell>
          <cell r="AA222">
            <v>2.62</v>
          </cell>
          <cell r="AB222">
            <v>92.8</v>
          </cell>
          <cell r="AC222">
            <v>0</v>
          </cell>
          <cell r="AD222">
            <v>92.8</v>
          </cell>
          <cell r="AE222">
            <v>1</v>
          </cell>
        </row>
        <row r="223">
          <cell r="Y223" t="str">
            <v>DTVV44047</v>
          </cell>
          <cell r="Z223">
            <v>89.42</v>
          </cell>
          <cell r="AA223">
            <v>2.96</v>
          </cell>
          <cell r="AB223">
            <v>15.083333333333</v>
          </cell>
          <cell r="AC223">
            <v>67.450999999999993</v>
          </cell>
          <cell r="AD223">
            <v>90.5</v>
          </cell>
          <cell r="AE223">
            <v>6</v>
          </cell>
        </row>
        <row r="224">
          <cell r="Y224" t="str">
            <v>DTVV44049</v>
          </cell>
          <cell r="Z224">
            <v>99.1</v>
          </cell>
          <cell r="AA224">
            <v>1.52</v>
          </cell>
          <cell r="AB224">
            <v>68</v>
          </cell>
          <cell r="AC224">
            <v>100</v>
          </cell>
          <cell r="AD224">
            <v>68</v>
          </cell>
          <cell r="AE224">
            <v>1</v>
          </cell>
        </row>
        <row r="225">
          <cell r="Y225" t="str">
            <v>DTVV44050</v>
          </cell>
          <cell r="Z225">
            <v>86.54</v>
          </cell>
          <cell r="AA225">
            <v>11.31</v>
          </cell>
          <cell r="AB225">
            <v>35</v>
          </cell>
          <cell r="AC225">
            <v>77.745999999999995</v>
          </cell>
          <cell r="AD225">
            <v>70</v>
          </cell>
          <cell r="AE225">
            <v>2</v>
          </cell>
        </row>
        <row r="226">
          <cell r="Y226" t="str">
            <v>DTVV44051</v>
          </cell>
          <cell r="Z226">
            <v>80.849999999999994</v>
          </cell>
          <cell r="AA226">
            <v>16.079999999999998</v>
          </cell>
          <cell r="AB226">
            <v>36</v>
          </cell>
          <cell r="AC226">
            <v>100</v>
          </cell>
          <cell r="AD226">
            <v>72</v>
          </cell>
          <cell r="AE226">
            <v>2</v>
          </cell>
        </row>
        <row r="227">
          <cell r="Y227" t="str">
            <v>DTVV44052</v>
          </cell>
          <cell r="Z227">
            <v>94.77</v>
          </cell>
          <cell r="AA227">
            <v>4.25</v>
          </cell>
          <cell r="AB227">
            <v>33.1</v>
          </cell>
          <cell r="AC227">
            <v>0</v>
          </cell>
          <cell r="AD227">
            <v>66.2</v>
          </cell>
          <cell r="AE227">
            <v>2</v>
          </cell>
        </row>
        <row r="228">
          <cell r="Y228" t="str">
            <v>DTVV44053</v>
          </cell>
          <cell r="Z228">
            <v>97.91</v>
          </cell>
          <cell r="AA228">
            <v>1.17</v>
          </cell>
          <cell r="AB228">
            <v>28.766666666667</v>
          </cell>
          <cell r="AC228">
            <v>0</v>
          </cell>
          <cell r="AD228">
            <v>86.3</v>
          </cell>
          <cell r="AE228">
            <v>3</v>
          </cell>
        </row>
        <row r="229">
          <cell r="Y229" t="str">
            <v>DTVV44054</v>
          </cell>
          <cell r="Z229">
            <v>95.23</v>
          </cell>
          <cell r="AA229">
            <v>8.02</v>
          </cell>
          <cell r="AB229">
            <v>84.5</v>
          </cell>
          <cell r="AC229">
            <v>100</v>
          </cell>
          <cell r="AD229">
            <v>84.5</v>
          </cell>
          <cell r="AE229">
            <v>1</v>
          </cell>
        </row>
        <row r="230">
          <cell r="Y230" t="str">
            <v>DTVV44055</v>
          </cell>
          <cell r="Z230">
            <v>95</v>
          </cell>
          <cell r="AA230">
            <v>8.4</v>
          </cell>
          <cell r="AB230">
            <v>90.9</v>
          </cell>
          <cell r="AC230">
            <v>100</v>
          </cell>
          <cell r="AD230">
            <v>90.9</v>
          </cell>
          <cell r="AE230">
            <v>1</v>
          </cell>
        </row>
        <row r="231">
          <cell r="Y231" t="str">
            <v>DTVV44056</v>
          </cell>
          <cell r="Z231">
            <v>92.36</v>
          </cell>
          <cell r="AA231">
            <v>4.22</v>
          </cell>
          <cell r="AB231">
            <v>75.5</v>
          </cell>
          <cell r="AC231">
            <v>0</v>
          </cell>
          <cell r="AD231">
            <v>75.5</v>
          </cell>
          <cell r="AE231">
            <v>1</v>
          </cell>
        </row>
        <row r="232">
          <cell r="Y232" t="str">
            <v>DTVV44057</v>
          </cell>
          <cell r="Z232">
            <v>98.2</v>
          </cell>
          <cell r="AA232">
            <v>1.01</v>
          </cell>
          <cell r="AB232">
            <v>17</v>
          </cell>
          <cell r="AC232">
            <v>0</v>
          </cell>
          <cell r="AD232">
            <v>51</v>
          </cell>
          <cell r="AE232">
            <v>3</v>
          </cell>
        </row>
        <row r="233">
          <cell r="Y233" t="str">
            <v>DTVV44081</v>
          </cell>
          <cell r="Z233">
            <v>88.59</v>
          </cell>
          <cell r="AA233">
            <v>6.39</v>
          </cell>
          <cell r="AB233">
            <v>29</v>
          </cell>
          <cell r="AC233">
            <v>58.087000000000003</v>
          </cell>
          <cell r="AD233">
            <v>87</v>
          </cell>
          <cell r="AE233">
            <v>3</v>
          </cell>
        </row>
        <row r="234">
          <cell r="Y234" t="str">
            <v>DTVV44088</v>
          </cell>
          <cell r="Z234">
            <v>91.01</v>
          </cell>
          <cell r="AA234">
            <v>7.55</v>
          </cell>
          <cell r="AB234">
            <v>35.5</v>
          </cell>
          <cell r="AC234">
            <v>100</v>
          </cell>
          <cell r="AD234">
            <v>71</v>
          </cell>
          <cell r="AE234">
            <v>2</v>
          </cell>
        </row>
        <row r="235">
          <cell r="Y235" t="str">
            <v>DTVV44089</v>
          </cell>
          <cell r="Z235">
            <v>99.59</v>
          </cell>
          <cell r="AA235">
            <v>0.68</v>
          </cell>
          <cell r="AB235">
            <v>94.3</v>
          </cell>
          <cell r="AC235">
            <v>0</v>
          </cell>
          <cell r="AD235">
            <v>94.3</v>
          </cell>
          <cell r="AE235">
            <v>1</v>
          </cell>
        </row>
        <row r="236">
          <cell r="Y236" t="str">
            <v>DTVV44090</v>
          </cell>
          <cell r="Z236">
            <v>93.62</v>
          </cell>
          <cell r="AA236">
            <v>5.36</v>
          </cell>
          <cell r="AB236">
            <v>47.65</v>
          </cell>
          <cell r="AC236">
            <v>67.808000000000007</v>
          </cell>
          <cell r="AD236">
            <v>95.3</v>
          </cell>
          <cell r="AE236">
            <v>2</v>
          </cell>
        </row>
        <row r="237">
          <cell r="Y237" t="str">
            <v>DTVV44091</v>
          </cell>
          <cell r="Z237">
            <v>95.95</v>
          </cell>
          <cell r="AA237">
            <v>1.36</v>
          </cell>
          <cell r="AB237">
            <v>12.78</v>
          </cell>
          <cell r="AC237">
            <v>54.896999999999998</v>
          </cell>
          <cell r="AD237">
            <v>63.9</v>
          </cell>
          <cell r="AE237">
            <v>5</v>
          </cell>
        </row>
        <row r="238">
          <cell r="Y238" t="str">
            <v>DTVV44100</v>
          </cell>
          <cell r="Z238">
            <v>88.7</v>
          </cell>
          <cell r="AA238">
            <v>3.8</v>
          </cell>
          <cell r="AB238">
            <v>15.2</v>
          </cell>
          <cell r="AC238">
            <v>0</v>
          </cell>
          <cell r="AD238">
            <v>76</v>
          </cell>
          <cell r="AE238">
            <v>5</v>
          </cell>
        </row>
        <row r="239">
          <cell r="Y239" t="str">
            <v>DTVV44101</v>
          </cell>
          <cell r="Z239">
            <v>95.32</v>
          </cell>
          <cell r="AA239">
            <v>3.93</v>
          </cell>
          <cell r="AB239">
            <v>48.5</v>
          </cell>
          <cell r="AC239">
            <v>43.008000000000003</v>
          </cell>
          <cell r="AD239">
            <v>97</v>
          </cell>
          <cell r="AE239">
            <v>2</v>
          </cell>
        </row>
        <row r="240">
          <cell r="Y240" t="str">
            <v>DTVV44102</v>
          </cell>
          <cell r="Z240">
            <v>100</v>
          </cell>
          <cell r="AA240">
            <v>0</v>
          </cell>
          <cell r="AB240">
            <v>91.8</v>
          </cell>
          <cell r="AD240">
            <v>91.8</v>
          </cell>
          <cell r="AE240">
            <v>0</v>
          </cell>
        </row>
        <row r="241">
          <cell r="Y241" t="str">
            <v>DTVV44103</v>
          </cell>
          <cell r="Z241">
            <v>96.73</v>
          </cell>
          <cell r="AA241">
            <v>2.75</v>
          </cell>
          <cell r="AB241">
            <v>39.9</v>
          </cell>
          <cell r="AC241">
            <v>68.182000000000002</v>
          </cell>
          <cell r="AD241">
            <v>79.8</v>
          </cell>
          <cell r="AE241">
            <v>2</v>
          </cell>
        </row>
        <row r="242">
          <cell r="Y242" t="str">
            <v>DTVV44104</v>
          </cell>
          <cell r="Z242">
            <v>97.38</v>
          </cell>
          <cell r="AA242">
            <v>2.77</v>
          </cell>
          <cell r="AB242">
            <v>83</v>
          </cell>
          <cell r="AC242">
            <v>100</v>
          </cell>
          <cell r="AD242">
            <v>83</v>
          </cell>
          <cell r="AE242">
            <v>1</v>
          </cell>
        </row>
        <row r="243">
          <cell r="Y243" t="str">
            <v>DTVV44108</v>
          </cell>
          <cell r="Z243">
            <v>93.98</v>
          </cell>
          <cell r="AA243">
            <v>10.119999999999999</v>
          </cell>
          <cell r="AB243">
            <v>71</v>
          </cell>
          <cell r="AC243">
            <v>100</v>
          </cell>
          <cell r="AD243">
            <v>71</v>
          </cell>
          <cell r="AE243">
            <v>1</v>
          </cell>
        </row>
        <row r="244">
          <cell r="Y244" t="str">
            <v>DTVV44109</v>
          </cell>
          <cell r="Z244">
            <v>99.91</v>
          </cell>
          <cell r="AA244">
            <v>0.15</v>
          </cell>
          <cell r="AB244">
            <v>100.6</v>
          </cell>
          <cell r="AC244">
            <v>0</v>
          </cell>
          <cell r="AD244">
            <v>100.6</v>
          </cell>
          <cell r="AE244">
            <v>1</v>
          </cell>
        </row>
        <row r="245">
          <cell r="Y245" t="str">
            <v>DTVV44110</v>
          </cell>
          <cell r="Z245">
            <v>97.63</v>
          </cell>
          <cell r="AA245">
            <v>3.98</v>
          </cell>
          <cell r="AB245">
            <v>92.4</v>
          </cell>
          <cell r="AC245">
            <v>100</v>
          </cell>
          <cell r="AD245">
            <v>92.4</v>
          </cell>
          <cell r="AE245">
            <v>1</v>
          </cell>
        </row>
        <row r="246">
          <cell r="Y246" t="str">
            <v>DTVV44111</v>
          </cell>
          <cell r="Z246">
            <v>96.55</v>
          </cell>
          <cell r="AA246">
            <v>2.92</v>
          </cell>
          <cell r="AB246">
            <v>91</v>
          </cell>
          <cell r="AC246">
            <v>0</v>
          </cell>
          <cell r="AD246">
            <v>91</v>
          </cell>
          <cell r="AE246">
            <v>1</v>
          </cell>
        </row>
        <row r="247">
          <cell r="Y247" t="str">
            <v>DTVV44112</v>
          </cell>
          <cell r="Z247">
            <v>100</v>
          </cell>
          <cell r="AA247">
            <v>0</v>
          </cell>
          <cell r="AB247">
            <v>89.7</v>
          </cell>
          <cell r="AD247">
            <v>89.7</v>
          </cell>
          <cell r="AE247">
            <v>0</v>
          </cell>
        </row>
        <row r="248">
          <cell r="Y248" t="str">
            <v>DTVV44113</v>
          </cell>
          <cell r="Z248">
            <v>93.88</v>
          </cell>
          <cell r="AA248">
            <v>3.43</v>
          </cell>
          <cell r="AB248">
            <v>26.6</v>
          </cell>
          <cell r="AC248">
            <v>65.150000000000006</v>
          </cell>
          <cell r="AD248">
            <v>79.8</v>
          </cell>
          <cell r="AE248">
            <v>3</v>
          </cell>
        </row>
        <row r="249">
          <cell r="Y249" t="str">
            <v>DTVV44114</v>
          </cell>
          <cell r="Z249">
            <v>89.9</v>
          </cell>
          <cell r="AA249">
            <v>4.49</v>
          </cell>
          <cell r="AB249">
            <v>30.233333333333</v>
          </cell>
          <cell r="AC249">
            <v>32.427</v>
          </cell>
          <cell r="AD249">
            <v>90.7</v>
          </cell>
          <cell r="AE249">
            <v>3</v>
          </cell>
        </row>
        <row r="250">
          <cell r="Y250" t="str">
            <v>DTVV44115</v>
          </cell>
          <cell r="Z250">
            <v>96</v>
          </cell>
          <cell r="AA250">
            <v>3.36</v>
          </cell>
          <cell r="AB250">
            <v>48.75</v>
          </cell>
          <cell r="AC250">
            <v>0</v>
          </cell>
          <cell r="AD250">
            <v>97.5</v>
          </cell>
          <cell r="AE250">
            <v>2</v>
          </cell>
        </row>
        <row r="251">
          <cell r="Y251" t="str">
            <v>DTVV44116</v>
          </cell>
          <cell r="Z251">
            <v>98.5</v>
          </cell>
          <cell r="AA251">
            <v>2.52</v>
          </cell>
          <cell r="AB251">
            <v>102.1</v>
          </cell>
          <cell r="AC251">
            <v>100</v>
          </cell>
          <cell r="AD251">
            <v>102.1</v>
          </cell>
          <cell r="AE251">
            <v>1</v>
          </cell>
        </row>
        <row r="252">
          <cell r="Y252" t="str">
            <v>DTVV44117</v>
          </cell>
          <cell r="Z252">
            <v>93.25</v>
          </cell>
          <cell r="AA252">
            <v>2.79</v>
          </cell>
          <cell r="AB252">
            <v>18.175000000000001</v>
          </cell>
          <cell r="AC252">
            <v>92.388000000000005</v>
          </cell>
          <cell r="AD252">
            <v>72.7</v>
          </cell>
          <cell r="AE252">
            <v>4</v>
          </cell>
        </row>
        <row r="253">
          <cell r="Y253" t="str">
            <v>DTVV44118</v>
          </cell>
          <cell r="Z253">
            <v>95.59</v>
          </cell>
          <cell r="AA253">
            <v>7.42</v>
          </cell>
          <cell r="AB253">
            <v>79</v>
          </cell>
          <cell r="AC253">
            <v>100</v>
          </cell>
          <cell r="AD253">
            <v>79</v>
          </cell>
          <cell r="AE253">
            <v>1</v>
          </cell>
        </row>
        <row r="254">
          <cell r="Y254" t="str">
            <v>DTVV44119</v>
          </cell>
          <cell r="Z254">
            <v>95.81</v>
          </cell>
          <cell r="AA254">
            <v>6.77</v>
          </cell>
          <cell r="AB254">
            <v>81.099999999999994</v>
          </cell>
          <cell r="AC254">
            <v>100</v>
          </cell>
          <cell r="AD254">
            <v>81.099999999999994</v>
          </cell>
          <cell r="AE254">
            <v>1</v>
          </cell>
        </row>
        <row r="255">
          <cell r="Y255" t="str">
            <v>DTVV44120</v>
          </cell>
          <cell r="Z255">
            <v>99.23</v>
          </cell>
          <cell r="AA255">
            <v>1.3</v>
          </cell>
          <cell r="AB255">
            <v>92.3</v>
          </cell>
          <cell r="AC255">
            <v>0</v>
          </cell>
          <cell r="AD255">
            <v>92.3</v>
          </cell>
          <cell r="AE255">
            <v>1</v>
          </cell>
        </row>
        <row r="256">
          <cell r="Y256" t="str">
            <v>DTVV44121</v>
          </cell>
          <cell r="Z256">
            <v>90.57</v>
          </cell>
          <cell r="AA256">
            <v>4.5199999999999996</v>
          </cell>
          <cell r="AB256">
            <v>41.5</v>
          </cell>
          <cell r="AC256">
            <v>100</v>
          </cell>
          <cell r="AD256">
            <v>83</v>
          </cell>
          <cell r="AE256">
            <v>2</v>
          </cell>
        </row>
        <row r="257">
          <cell r="Y257" t="str">
            <v>DTVV44143</v>
          </cell>
          <cell r="Z257">
            <v>97.32</v>
          </cell>
          <cell r="AA257">
            <v>2.25</v>
          </cell>
          <cell r="AB257">
            <v>39.25</v>
          </cell>
          <cell r="AC257">
            <v>87.4</v>
          </cell>
          <cell r="AD257">
            <v>78.5</v>
          </cell>
          <cell r="AE257">
            <v>2</v>
          </cell>
        </row>
        <row r="258">
          <cell r="Y258" t="str">
            <v>DTVV44144</v>
          </cell>
          <cell r="Z258">
            <v>92.05</v>
          </cell>
          <cell r="AA258">
            <v>6.54</v>
          </cell>
          <cell r="AB258">
            <v>36.950000000000003</v>
          </cell>
          <cell r="AC258">
            <v>94.266999999999996</v>
          </cell>
          <cell r="AD258">
            <v>73.900000000000006</v>
          </cell>
          <cell r="AE258">
            <v>2</v>
          </cell>
        </row>
        <row r="259">
          <cell r="Y259" t="str">
            <v>DTVV44145</v>
          </cell>
          <cell r="Z259">
            <v>92.36</v>
          </cell>
          <cell r="AA259">
            <v>6.42</v>
          </cell>
          <cell r="AB259">
            <v>31.3</v>
          </cell>
          <cell r="AC259">
            <v>91.686000000000007</v>
          </cell>
          <cell r="AD259">
            <v>62.6</v>
          </cell>
          <cell r="AE259">
            <v>2</v>
          </cell>
        </row>
        <row r="260">
          <cell r="Y260" t="str">
            <v>DTVV44146</v>
          </cell>
          <cell r="Z260">
            <v>97.13</v>
          </cell>
          <cell r="AA260">
            <v>2.41</v>
          </cell>
          <cell r="AB260">
            <v>48</v>
          </cell>
          <cell r="AC260">
            <v>72.320999999999998</v>
          </cell>
          <cell r="AD260">
            <v>96</v>
          </cell>
          <cell r="AE260">
            <v>2</v>
          </cell>
        </row>
        <row r="261">
          <cell r="Y261" t="str">
            <v>DTVV44147</v>
          </cell>
          <cell r="Z261">
            <v>87.56</v>
          </cell>
          <cell r="AA261">
            <v>4.9000000000000004</v>
          </cell>
          <cell r="AB261">
            <v>22.5</v>
          </cell>
          <cell r="AC261">
            <v>57.19</v>
          </cell>
          <cell r="AD261">
            <v>90</v>
          </cell>
          <cell r="AE261">
            <v>4</v>
          </cell>
        </row>
        <row r="262">
          <cell r="Y262" t="str">
            <v>DTVV44148</v>
          </cell>
          <cell r="Z262">
            <v>95.85</v>
          </cell>
          <cell r="AA262">
            <v>6.97</v>
          </cell>
          <cell r="AB262">
            <v>89.5</v>
          </cell>
          <cell r="AC262">
            <v>100</v>
          </cell>
          <cell r="AD262">
            <v>89.5</v>
          </cell>
          <cell r="AE262">
            <v>1</v>
          </cell>
        </row>
        <row r="263">
          <cell r="Y263" t="str">
            <v>DTVV44149</v>
          </cell>
          <cell r="Z263">
            <v>95.27</v>
          </cell>
          <cell r="AA263">
            <v>3.98</v>
          </cell>
          <cell r="AB263">
            <v>39.5</v>
          </cell>
          <cell r="AC263">
            <v>96.855000000000004</v>
          </cell>
          <cell r="AD263">
            <v>79</v>
          </cell>
          <cell r="AE263">
            <v>2</v>
          </cell>
        </row>
        <row r="264">
          <cell r="Y264" t="str">
            <v>DTVV44150</v>
          </cell>
          <cell r="Z264">
            <v>96.44</v>
          </cell>
          <cell r="AA264">
            <v>5.98</v>
          </cell>
          <cell r="AB264">
            <v>89.2</v>
          </cell>
          <cell r="AC264">
            <v>100</v>
          </cell>
          <cell r="AD264">
            <v>89.2</v>
          </cell>
          <cell r="AE264">
            <v>1</v>
          </cell>
        </row>
        <row r="265">
          <cell r="Y265" t="str">
            <v>DTVV44151</v>
          </cell>
          <cell r="Z265">
            <v>98.27</v>
          </cell>
          <cell r="AA265">
            <v>2.9</v>
          </cell>
          <cell r="AB265">
            <v>91.5</v>
          </cell>
          <cell r="AC265">
            <v>100</v>
          </cell>
          <cell r="AD265">
            <v>91.5</v>
          </cell>
          <cell r="AE265">
            <v>1</v>
          </cell>
        </row>
        <row r="266">
          <cell r="Y266" t="str">
            <v>DTVV44152</v>
          </cell>
          <cell r="Z266">
            <v>96.01</v>
          </cell>
          <cell r="AA266">
            <v>1.5</v>
          </cell>
          <cell r="AB266">
            <v>24</v>
          </cell>
          <cell r="AC266">
            <v>97.224999999999994</v>
          </cell>
          <cell r="AD266">
            <v>96</v>
          </cell>
          <cell r="AE266">
            <v>4</v>
          </cell>
        </row>
        <row r="267">
          <cell r="Y267" t="str">
            <v>EWHY20001</v>
          </cell>
          <cell r="Z267">
            <v>0</v>
          </cell>
          <cell r="AD267">
            <v>0</v>
          </cell>
          <cell r="AE267">
            <v>0</v>
          </cell>
        </row>
        <row r="268">
          <cell r="Y268" t="str">
            <v>EXDS22007</v>
          </cell>
          <cell r="Z268">
            <v>100</v>
          </cell>
          <cell r="AA268">
            <v>0</v>
          </cell>
          <cell r="AB268">
            <v>41.4</v>
          </cell>
          <cell r="AD268">
            <v>41.4</v>
          </cell>
          <cell r="AE268">
            <v>0</v>
          </cell>
        </row>
        <row r="269">
          <cell r="Y269" t="str">
            <v>EXDS50026</v>
          </cell>
          <cell r="Z269">
            <v>0</v>
          </cell>
          <cell r="AD269">
            <v>0</v>
          </cell>
          <cell r="AE269">
            <v>0</v>
          </cell>
        </row>
        <row r="270">
          <cell r="Y270" t="str">
            <v>EXDS50028</v>
          </cell>
          <cell r="Z270">
            <v>0</v>
          </cell>
          <cell r="AD270">
            <v>0</v>
          </cell>
          <cell r="AE270">
            <v>0</v>
          </cell>
        </row>
        <row r="271">
          <cell r="Y271" t="str">
            <v>EXDS50035</v>
          </cell>
          <cell r="Z271">
            <v>0</v>
          </cell>
          <cell r="AD271">
            <v>0</v>
          </cell>
          <cell r="AE271">
            <v>0</v>
          </cell>
        </row>
        <row r="272">
          <cell r="Y272" t="str">
            <v>EXDS50039</v>
          </cell>
          <cell r="Z272">
            <v>94.62</v>
          </cell>
          <cell r="AA272">
            <v>9.0299999999999994</v>
          </cell>
          <cell r="AB272">
            <v>0</v>
          </cell>
          <cell r="AC272">
            <v>0</v>
          </cell>
          <cell r="AD272">
            <v>0</v>
          </cell>
          <cell r="AE272">
            <v>1</v>
          </cell>
        </row>
        <row r="273">
          <cell r="Y273" t="str">
            <v>EXDS50040</v>
          </cell>
          <cell r="Z273">
            <v>0</v>
          </cell>
          <cell r="AD273">
            <v>0</v>
          </cell>
          <cell r="AE273">
            <v>0</v>
          </cell>
        </row>
        <row r="274">
          <cell r="Y274" t="str">
            <v>EXDS50048</v>
          </cell>
          <cell r="Z274">
            <v>97.17</v>
          </cell>
          <cell r="AA274">
            <v>2.38</v>
          </cell>
          <cell r="AB274">
            <v>11.5</v>
          </cell>
          <cell r="AC274">
            <v>0</v>
          </cell>
          <cell r="AD274">
            <v>23</v>
          </cell>
          <cell r="AE274">
            <v>2</v>
          </cell>
        </row>
        <row r="275">
          <cell r="Y275" t="str">
            <v>EXDS50049</v>
          </cell>
          <cell r="Z275">
            <v>90.58</v>
          </cell>
          <cell r="AA275">
            <v>2.2599999999999998</v>
          </cell>
          <cell r="AB275">
            <v>13.142857142857</v>
          </cell>
          <cell r="AC275">
            <v>0</v>
          </cell>
          <cell r="AD275">
            <v>92</v>
          </cell>
          <cell r="AE275">
            <v>7</v>
          </cell>
        </row>
        <row r="276">
          <cell r="Y276" t="str">
            <v>EXHC25012</v>
          </cell>
          <cell r="Z276">
            <v>78.709999999999994</v>
          </cell>
          <cell r="AA276">
            <v>11.92</v>
          </cell>
          <cell r="AB276">
            <v>27.8</v>
          </cell>
          <cell r="AC276">
            <v>72.647000000000006</v>
          </cell>
          <cell r="AD276">
            <v>83.4</v>
          </cell>
          <cell r="AE276">
            <v>3</v>
          </cell>
        </row>
        <row r="277">
          <cell r="Y277" t="str">
            <v>EXHC25019</v>
          </cell>
          <cell r="Z277">
            <v>88.57</v>
          </cell>
          <cell r="AA277">
            <v>9.6</v>
          </cell>
          <cell r="AB277">
            <v>56.4</v>
          </cell>
          <cell r="AC277">
            <v>79.516000000000005</v>
          </cell>
          <cell r="AD277">
            <v>112.8</v>
          </cell>
          <cell r="AE277">
            <v>2</v>
          </cell>
        </row>
        <row r="278">
          <cell r="Y278" t="str">
            <v>EXHY21006</v>
          </cell>
          <cell r="Z278">
            <v>0</v>
          </cell>
          <cell r="AD278">
            <v>0</v>
          </cell>
          <cell r="AE278">
            <v>0</v>
          </cell>
        </row>
        <row r="279">
          <cell r="Y279" t="str">
            <v>EXHY21007</v>
          </cell>
          <cell r="Z279">
            <v>0</v>
          </cell>
          <cell r="AD279">
            <v>0</v>
          </cell>
          <cell r="AE279">
            <v>0</v>
          </cell>
        </row>
        <row r="280">
          <cell r="Y280" t="str">
            <v>EXHY21015</v>
          </cell>
          <cell r="Z280">
            <v>0</v>
          </cell>
          <cell r="AD280">
            <v>0</v>
          </cell>
          <cell r="AE280">
            <v>0</v>
          </cell>
        </row>
        <row r="281">
          <cell r="Y281" t="str">
            <v>EXKM12004</v>
          </cell>
          <cell r="Z281">
            <v>0</v>
          </cell>
          <cell r="AD281">
            <v>0</v>
          </cell>
          <cell r="AE281">
            <v>0</v>
          </cell>
        </row>
        <row r="282">
          <cell r="Y282" t="str">
            <v>EXKM12011</v>
          </cell>
          <cell r="Z282">
            <v>0</v>
          </cell>
          <cell r="AD282">
            <v>0</v>
          </cell>
          <cell r="AE282">
            <v>0</v>
          </cell>
        </row>
        <row r="283">
          <cell r="Y283" t="str">
            <v>EXKM12015</v>
          </cell>
          <cell r="Z283">
            <v>0</v>
          </cell>
          <cell r="AD283">
            <v>0</v>
          </cell>
          <cell r="AE283">
            <v>0</v>
          </cell>
        </row>
        <row r="284">
          <cell r="Y284" t="str">
            <v>EXKM12018</v>
          </cell>
          <cell r="Z284">
            <v>0</v>
          </cell>
          <cell r="AD284">
            <v>0</v>
          </cell>
          <cell r="AE284">
            <v>0</v>
          </cell>
        </row>
        <row r="285">
          <cell r="Y285" t="str">
            <v>EXKM12023</v>
          </cell>
          <cell r="Z285">
            <v>96.44</v>
          </cell>
          <cell r="AA285">
            <v>2.99</v>
          </cell>
          <cell r="AB285">
            <v>49</v>
          </cell>
          <cell r="AC285">
            <v>0</v>
          </cell>
          <cell r="AD285">
            <v>98</v>
          </cell>
          <cell r="AE285">
            <v>2</v>
          </cell>
        </row>
        <row r="286">
          <cell r="Y286" t="str">
            <v>EXKM12028</v>
          </cell>
          <cell r="Z286">
            <v>0</v>
          </cell>
          <cell r="AD286">
            <v>0</v>
          </cell>
          <cell r="AE286">
            <v>0</v>
          </cell>
        </row>
        <row r="287">
          <cell r="Y287" t="str">
            <v>EXKM12032</v>
          </cell>
          <cell r="Z287">
            <v>0</v>
          </cell>
          <cell r="AD287">
            <v>0</v>
          </cell>
          <cell r="AE287">
            <v>0</v>
          </cell>
        </row>
        <row r="288">
          <cell r="Y288" t="str">
            <v>EXKM12035</v>
          </cell>
          <cell r="Z288">
            <v>94.74</v>
          </cell>
          <cell r="AA288">
            <v>4.42</v>
          </cell>
          <cell r="AB288">
            <v>45</v>
          </cell>
          <cell r="AC288">
            <v>26.978000000000002</v>
          </cell>
          <cell r="AD288">
            <v>90</v>
          </cell>
          <cell r="AE288">
            <v>2</v>
          </cell>
        </row>
        <row r="289">
          <cell r="Y289" t="str">
            <v>EXKM12055</v>
          </cell>
          <cell r="Z289">
            <v>0</v>
          </cell>
          <cell r="AD289">
            <v>0</v>
          </cell>
          <cell r="AE289">
            <v>0</v>
          </cell>
        </row>
        <row r="290">
          <cell r="Y290" t="str">
            <v>EXKM12057</v>
          </cell>
          <cell r="Z290">
            <v>0</v>
          </cell>
          <cell r="AD290">
            <v>0</v>
          </cell>
          <cell r="AE290">
            <v>0</v>
          </cell>
        </row>
        <row r="291">
          <cell r="Y291" t="str">
            <v>EXKM12062</v>
          </cell>
          <cell r="Z291">
            <v>90.11</v>
          </cell>
          <cell r="AA291">
            <v>8.31</v>
          </cell>
          <cell r="AB291">
            <v>55</v>
          </cell>
          <cell r="AC291">
            <v>91.075000000000003</v>
          </cell>
          <cell r="AD291">
            <v>110</v>
          </cell>
          <cell r="AE291">
            <v>2</v>
          </cell>
        </row>
        <row r="292">
          <cell r="Y292" t="str">
            <v>EXKM12064</v>
          </cell>
          <cell r="Z292">
            <v>89.97</v>
          </cell>
          <cell r="AA292">
            <v>2.81</v>
          </cell>
          <cell r="AB292">
            <v>13.833333333333</v>
          </cell>
          <cell r="AC292">
            <v>0</v>
          </cell>
          <cell r="AD292">
            <v>83</v>
          </cell>
          <cell r="AE292">
            <v>6</v>
          </cell>
        </row>
        <row r="293">
          <cell r="Y293" t="str">
            <v>EXKM12065</v>
          </cell>
          <cell r="Z293">
            <v>89.6</v>
          </cell>
          <cell r="AA293">
            <v>4.37</v>
          </cell>
          <cell r="AB293">
            <v>25.25</v>
          </cell>
          <cell r="AC293">
            <v>0</v>
          </cell>
          <cell r="AD293">
            <v>101</v>
          </cell>
          <cell r="AE293">
            <v>4</v>
          </cell>
        </row>
        <row r="294">
          <cell r="Y294" t="str">
            <v>EXKM12066</v>
          </cell>
          <cell r="Z294">
            <v>99.58</v>
          </cell>
          <cell r="AA294">
            <v>0.7</v>
          </cell>
          <cell r="AB294">
            <v>123</v>
          </cell>
          <cell r="AC294">
            <v>0</v>
          </cell>
          <cell r="AD294">
            <v>123</v>
          </cell>
          <cell r="AE294">
            <v>1</v>
          </cell>
        </row>
        <row r="295">
          <cell r="Y295" t="str">
            <v>EXKM12068</v>
          </cell>
          <cell r="Z295">
            <v>99.59</v>
          </cell>
          <cell r="AA295">
            <v>0.68</v>
          </cell>
          <cell r="AB295">
            <v>109</v>
          </cell>
          <cell r="AC295">
            <v>0</v>
          </cell>
          <cell r="AD295">
            <v>109</v>
          </cell>
          <cell r="AE295">
            <v>1</v>
          </cell>
        </row>
        <row r="296">
          <cell r="Y296" t="str">
            <v>EXKM12069</v>
          </cell>
          <cell r="Z296">
            <v>0</v>
          </cell>
          <cell r="AD296">
            <v>0</v>
          </cell>
          <cell r="AE296">
            <v>0</v>
          </cell>
        </row>
        <row r="297">
          <cell r="Y297" t="str">
            <v>EXKM20029</v>
          </cell>
          <cell r="Z297">
            <v>0</v>
          </cell>
          <cell r="AD297">
            <v>0</v>
          </cell>
          <cell r="AE297">
            <v>0</v>
          </cell>
        </row>
        <row r="298">
          <cell r="Y298" t="str">
            <v>EXKM20058</v>
          </cell>
          <cell r="Z298">
            <v>0</v>
          </cell>
          <cell r="AD298">
            <v>0</v>
          </cell>
          <cell r="AE298">
            <v>0</v>
          </cell>
        </row>
        <row r="299">
          <cell r="Y299" t="str">
            <v>EXKM20067</v>
          </cell>
          <cell r="Z299">
            <v>0</v>
          </cell>
          <cell r="AD299">
            <v>0</v>
          </cell>
          <cell r="AE299">
            <v>0</v>
          </cell>
        </row>
        <row r="300">
          <cell r="Y300" t="str">
            <v>EXKM20080</v>
          </cell>
          <cell r="Z300">
            <v>0</v>
          </cell>
          <cell r="AD300">
            <v>0</v>
          </cell>
          <cell r="AE300">
            <v>0</v>
          </cell>
        </row>
        <row r="301">
          <cell r="Y301" t="str">
            <v>EXKM20081</v>
          </cell>
          <cell r="Z301">
            <v>0</v>
          </cell>
          <cell r="AD301">
            <v>0</v>
          </cell>
          <cell r="AE301">
            <v>0</v>
          </cell>
        </row>
        <row r="302">
          <cell r="Y302" t="str">
            <v>EXKM20092</v>
          </cell>
          <cell r="Z302">
            <v>0</v>
          </cell>
          <cell r="AD302">
            <v>0</v>
          </cell>
          <cell r="AE302">
            <v>0</v>
          </cell>
        </row>
        <row r="303">
          <cell r="Y303" t="str">
            <v>EXKM20096</v>
          </cell>
          <cell r="Z303">
            <v>0</v>
          </cell>
          <cell r="AD303">
            <v>0</v>
          </cell>
          <cell r="AE303">
            <v>0</v>
          </cell>
        </row>
        <row r="304">
          <cell r="Y304" t="str">
            <v>EXKM20097</v>
          </cell>
          <cell r="Z304">
            <v>99.04</v>
          </cell>
          <cell r="AA304">
            <v>1.62</v>
          </cell>
          <cell r="AB304">
            <v>16</v>
          </cell>
          <cell r="AC304">
            <v>0</v>
          </cell>
          <cell r="AD304">
            <v>16</v>
          </cell>
          <cell r="AE304">
            <v>1</v>
          </cell>
        </row>
        <row r="305">
          <cell r="Y305" t="str">
            <v>EXKM20105</v>
          </cell>
          <cell r="Z305">
            <v>97.95</v>
          </cell>
          <cell r="AA305">
            <v>3.45</v>
          </cell>
          <cell r="AB305">
            <v>0</v>
          </cell>
          <cell r="AC305">
            <v>100</v>
          </cell>
          <cell r="AD305">
            <v>0</v>
          </cell>
          <cell r="AE305">
            <v>1</v>
          </cell>
        </row>
        <row r="306">
          <cell r="Y306" t="str">
            <v>EXKM20120</v>
          </cell>
          <cell r="Z306">
            <v>100</v>
          </cell>
          <cell r="AA306">
            <v>0</v>
          </cell>
          <cell r="AB306">
            <v>46</v>
          </cell>
          <cell r="AD306">
            <v>46</v>
          </cell>
          <cell r="AE306">
            <v>0</v>
          </cell>
        </row>
        <row r="307">
          <cell r="Y307" t="str">
            <v>EXKM20121</v>
          </cell>
          <cell r="Z307">
            <v>0</v>
          </cell>
          <cell r="AD307">
            <v>0</v>
          </cell>
          <cell r="AE307">
            <v>0</v>
          </cell>
        </row>
        <row r="308">
          <cell r="Y308" t="str">
            <v>EXKM20124</v>
          </cell>
          <cell r="Z308">
            <v>0</v>
          </cell>
          <cell r="AD308">
            <v>0</v>
          </cell>
          <cell r="AE308">
            <v>0</v>
          </cell>
        </row>
        <row r="309">
          <cell r="Y309" t="str">
            <v>EXKM20127</v>
          </cell>
          <cell r="Z309">
            <v>95.74</v>
          </cell>
          <cell r="AA309">
            <v>3.58</v>
          </cell>
          <cell r="AB309">
            <v>30.5</v>
          </cell>
          <cell r="AC309">
            <v>94.643000000000001</v>
          </cell>
          <cell r="AD309">
            <v>61</v>
          </cell>
          <cell r="AE309">
            <v>2</v>
          </cell>
        </row>
        <row r="310">
          <cell r="Y310" t="str">
            <v>EXKM20128</v>
          </cell>
          <cell r="Z310">
            <v>100</v>
          </cell>
          <cell r="AA310">
            <v>0</v>
          </cell>
          <cell r="AB310">
            <v>15</v>
          </cell>
          <cell r="AD310">
            <v>15</v>
          </cell>
          <cell r="AE310">
            <v>0</v>
          </cell>
        </row>
        <row r="311">
          <cell r="Y311" t="str">
            <v>EXKM20135</v>
          </cell>
          <cell r="Z311">
            <v>99.48</v>
          </cell>
          <cell r="AA311">
            <v>0.87</v>
          </cell>
          <cell r="AB311">
            <v>108</v>
          </cell>
          <cell r="AC311">
            <v>100</v>
          </cell>
          <cell r="AD311">
            <v>108</v>
          </cell>
          <cell r="AE311">
            <v>1</v>
          </cell>
        </row>
        <row r="312">
          <cell r="Y312" t="str">
            <v>EXKM20136</v>
          </cell>
          <cell r="Z312">
            <v>0</v>
          </cell>
          <cell r="AD312">
            <v>0</v>
          </cell>
          <cell r="AE312">
            <v>0</v>
          </cell>
        </row>
        <row r="313">
          <cell r="Y313" t="str">
            <v>EXKM20137</v>
          </cell>
          <cell r="Z313">
            <v>94.79</v>
          </cell>
          <cell r="AA313">
            <v>4.38</v>
          </cell>
          <cell r="AB313">
            <v>47</v>
          </cell>
          <cell r="AC313">
            <v>83.623000000000005</v>
          </cell>
          <cell r="AD313">
            <v>94</v>
          </cell>
          <cell r="AE313">
            <v>2</v>
          </cell>
        </row>
        <row r="314">
          <cell r="Y314" t="str">
            <v>EXKM20138</v>
          </cell>
          <cell r="Z314">
            <v>99.32</v>
          </cell>
          <cell r="AA314">
            <v>1.1499999999999999</v>
          </cell>
          <cell r="AB314">
            <v>93</v>
          </cell>
          <cell r="AC314">
            <v>0</v>
          </cell>
          <cell r="AD314">
            <v>93</v>
          </cell>
          <cell r="AE314">
            <v>1</v>
          </cell>
        </row>
        <row r="315">
          <cell r="Y315" t="str">
            <v>EXKM20139</v>
          </cell>
          <cell r="Z315">
            <v>100</v>
          </cell>
          <cell r="AA315">
            <v>0</v>
          </cell>
          <cell r="AB315">
            <v>106</v>
          </cell>
          <cell r="AD315">
            <v>106</v>
          </cell>
          <cell r="AE315">
            <v>0</v>
          </cell>
        </row>
        <row r="316">
          <cell r="Y316" t="str">
            <v>EXKM20140</v>
          </cell>
          <cell r="Z316">
            <v>99.6</v>
          </cell>
          <cell r="AA316">
            <v>0.67</v>
          </cell>
          <cell r="AB316">
            <v>19</v>
          </cell>
          <cell r="AC316">
            <v>0</v>
          </cell>
          <cell r="AD316">
            <v>19</v>
          </cell>
          <cell r="AE316">
            <v>1</v>
          </cell>
        </row>
        <row r="317">
          <cell r="Y317" t="str">
            <v>EXKM20156</v>
          </cell>
          <cell r="Z317">
            <v>98.45</v>
          </cell>
          <cell r="AA317">
            <v>2.6</v>
          </cell>
          <cell r="AB317">
            <v>86</v>
          </cell>
          <cell r="AC317">
            <v>100</v>
          </cell>
          <cell r="AD317">
            <v>86</v>
          </cell>
          <cell r="AE317">
            <v>1</v>
          </cell>
        </row>
        <row r="318">
          <cell r="Y318" t="str">
            <v>EXKM21001</v>
          </cell>
          <cell r="Z318">
            <v>96.13</v>
          </cell>
          <cell r="AA318">
            <v>3.25</v>
          </cell>
          <cell r="AB318">
            <v>55.5</v>
          </cell>
          <cell r="AC318">
            <v>0</v>
          </cell>
          <cell r="AD318">
            <v>111</v>
          </cell>
          <cell r="AE318">
            <v>2</v>
          </cell>
        </row>
        <row r="319">
          <cell r="Y319" t="str">
            <v>EXKM21002</v>
          </cell>
          <cell r="Z319">
            <v>97.52</v>
          </cell>
          <cell r="AA319">
            <v>1.39</v>
          </cell>
          <cell r="AB319">
            <v>38.366666666667001</v>
          </cell>
          <cell r="AC319">
            <v>0</v>
          </cell>
          <cell r="AD319">
            <v>115.1</v>
          </cell>
          <cell r="AE319">
            <v>3</v>
          </cell>
        </row>
        <row r="320">
          <cell r="Y320" t="str">
            <v>EXKM21003</v>
          </cell>
          <cell r="Z320">
            <v>93.31</v>
          </cell>
          <cell r="AA320">
            <v>11.23</v>
          </cell>
          <cell r="AB320">
            <v>99</v>
          </cell>
          <cell r="AC320">
            <v>0</v>
          </cell>
          <cell r="AD320">
            <v>99</v>
          </cell>
          <cell r="AE320">
            <v>1</v>
          </cell>
        </row>
        <row r="321">
          <cell r="Y321" t="str">
            <v>EXKM21004</v>
          </cell>
          <cell r="Z321">
            <v>83.23</v>
          </cell>
          <cell r="AA321">
            <v>3.52</v>
          </cell>
          <cell r="AB321">
            <v>7.7374999999999998</v>
          </cell>
          <cell r="AC321">
            <v>33.433</v>
          </cell>
          <cell r="AD321">
            <v>61.9</v>
          </cell>
          <cell r="AE321">
            <v>8</v>
          </cell>
        </row>
        <row r="322">
          <cell r="Y322" t="str">
            <v>EXKM21005</v>
          </cell>
          <cell r="Z322">
            <v>0</v>
          </cell>
          <cell r="AD322">
            <v>0</v>
          </cell>
          <cell r="AE322">
            <v>0</v>
          </cell>
        </row>
        <row r="323">
          <cell r="Y323" t="str">
            <v>EXKM21011</v>
          </cell>
          <cell r="Z323">
            <v>99.38</v>
          </cell>
          <cell r="AA323">
            <v>1.05</v>
          </cell>
          <cell r="AB323">
            <v>95</v>
          </cell>
          <cell r="AC323">
            <v>0</v>
          </cell>
          <cell r="AD323">
            <v>95</v>
          </cell>
          <cell r="AE323">
            <v>1</v>
          </cell>
        </row>
        <row r="324">
          <cell r="Y324" t="str">
            <v>EXKM21015</v>
          </cell>
          <cell r="Z324">
            <v>10.74</v>
          </cell>
          <cell r="AA324">
            <v>149.94999999999999</v>
          </cell>
          <cell r="AB324">
            <v>0</v>
          </cell>
          <cell r="AC324">
            <v>100</v>
          </cell>
          <cell r="AD324">
            <v>0</v>
          </cell>
          <cell r="AE324">
            <v>1</v>
          </cell>
        </row>
        <row r="325">
          <cell r="Y325" t="str">
            <v>EXKM21017</v>
          </cell>
          <cell r="Z325">
            <v>87.87</v>
          </cell>
          <cell r="AA325">
            <v>5.0999999999999996</v>
          </cell>
          <cell r="AB325">
            <v>27.5</v>
          </cell>
          <cell r="AC325">
            <v>97.463999999999999</v>
          </cell>
          <cell r="AD325">
            <v>110</v>
          </cell>
          <cell r="AE325">
            <v>4</v>
          </cell>
        </row>
        <row r="326">
          <cell r="Y326" t="str">
            <v>EXKM21019</v>
          </cell>
          <cell r="Z326">
            <v>90.05</v>
          </cell>
          <cell r="AA326">
            <v>3.34</v>
          </cell>
          <cell r="AB326">
            <v>19.420000000000002</v>
          </cell>
          <cell r="AC326">
            <v>71.980999999999995</v>
          </cell>
          <cell r="AD326">
            <v>97.1</v>
          </cell>
          <cell r="AE326">
            <v>5</v>
          </cell>
        </row>
        <row r="327">
          <cell r="Y327" t="str">
            <v>EXKM21020</v>
          </cell>
          <cell r="Z327">
            <v>90.63</v>
          </cell>
          <cell r="AA327">
            <v>5.25</v>
          </cell>
          <cell r="AB327">
            <v>36</v>
          </cell>
          <cell r="AC327">
            <v>77.251000000000005</v>
          </cell>
          <cell r="AD327">
            <v>108</v>
          </cell>
          <cell r="AE327">
            <v>3</v>
          </cell>
        </row>
        <row r="328">
          <cell r="Y328" t="str">
            <v>EXKM21022</v>
          </cell>
          <cell r="Z328">
            <v>56.09</v>
          </cell>
          <cell r="AA328">
            <v>24.59</v>
          </cell>
          <cell r="AB328">
            <v>24.7</v>
          </cell>
          <cell r="AC328">
            <v>95.956000000000003</v>
          </cell>
          <cell r="AD328">
            <v>74.099999999999994</v>
          </cell>
          <cell r="AE328">
            <v>3</v>
          </cell>
        </row>
        <row r="329">
          <cell r="Y329" t="str">
            <v>EXKM21023</v>
          </cell>
          <cell r="Z329">
            <v>93.5</v>
          </cell>
          <cell r="AA329">
            <v>10.7</v>
          </cell>
          <cell r="AB329">
            <v>110</v>
          </cell>
          <cell r="AC329">
            <v>100</v>
          </cell>
          <cell r="AD329">
            <v>110</v>
          </cell>
          <cell r="AE329">
            <v>1</v>
          </cell>
        </row>
        <row r="330">
          <cell r="Y330" t="str">
            <v>EXKM21027</v>
          </cell>
          <cell r="Z330">
            <v>99.59</v>
          </cell>
          <cell r="AA330">
            <v>0.68</v>
          </cell>
          <cell r="AB330">
            <v>117.1</v>
          </cell>
          <cell r="AC330">
            <v>0</v>
          </cell>
          <cell r="AD330">
            <v>117.1</v>
          </cell>
          <cell r="AE330">
            <v>1</v>
          </cell>
        </row>
        <row r="331">
          <cell r="Y331" t="str">
            <v>EXKM21028</v>
          </cell>
          <cell r="Z331">
            <v>98.83</v>
          </cell>
          <cell r="AA331">
            <v>0.66</v>
          </cell>
          <cell r="AB331">
            <v>37.333333333333002</v>
          </cell>
          <cell r="AC331">
            <v>0</v>
          </cell>
          <cell r="AD331">
            <v>112</v>
          </cell>
          <cell r="AE331">
            <v>3</v>
          </cell>
        </row>
        <row r="332">
          <cell r="Y332" t="str">
            <v>EXKM21033</v>
          </cell>
          <cell r="Z332">
            <v>100</v>
          </cell>
          <cell r="AA332">
            <v>0</v>
          </cell>
          <cell r="AB332">
            <v>114.9</v>
          </cell>
          <cell r="AD332">
            <v>114.9</v>
          </cell>
          <cell r="AE332">
            <v>0</v>
          </cell>
        </row>
        <row r="333">
          <cell r="Y333" t="str">
            <v>EXKM21037</v>
          </cell>
          <cell r="Z333">
            <v>98.22</v>
          </cell>
          <cell r="AA333">
            <v>2.98</v>
          </cell>
          <cell r="AB333">
            <v>123.5</v>
          </cell>
          <cell r="AC333">
            <v>0</v>
          </cell>
          <cell r="AD333">
            <v>123.5</v>
          </cell>
          <cell r="AE333">
            <v>1</v>
          </cell>
        </row>
        <row r="334">
          <cell r="Y334" t="str">
            <v>EXKM21043</v>
          </cell>
          <cell r="Z334">
            <v>95.66</v>
          </cell>
          <cell r="AA334">
            <v>7.28</v>
          </cell>
          <cell r="AB334">
            <v>118.5</v>
          </cell>
          <cell r="AC334">
            <v>100</v>
          </cell>
          <cell r="AD334">
            <v>118.5</v>
          </cell>
          <cell r="AE334">
            <v>1</v>
          </cell>
        </row>
        <row r="335">
          <cell r="Y335" t="str">
            <v>EXKM21044</v>
          </cell>
          <cell r="Z335">
            <v>0</v>
          </cell>
          <cell r="AD335">
            <v>0</v>
          </cell>
          <cell r="AE335">
            <v>0</v>
          </cell>
        </row>
        <row r="336">
          <cell r="Y336" t="str">
            <v>EXKM21045</v>
          </cell>
          <cell r="Z336">
            <v>90.37</v>
          </cell>
          <cell r="AA336">
            <v>16.18</v>
          </cell>
          <cell r="AB336">
            <v>125</v>
          </cell>
          <cell r="AC336">
            <v>100</v>
          </cell>
          <cell r="AD336">
            <v>125</v>
          </cell>
          <cell r="AE336">
            <v>1</v>
          </cell>
        </row>
        <row r="337">
          <cell r="Y337" t="str">
            <v>EXKM21047</v>
          </cell>
          <cell r="Z337">
            <v>92.93</v>
          </cell>
          <cell r="AA337">
            <v>11.88</v>
          </cell>
          <cell r="AB337">
            <v>106</v>
          </cell>
          <cell r="AC337">
            <v>100</v>
          </cell>
          <cell r="AD337">
            <v>106</v>
          </cell>
          <cell r="AE337">
            <v>1</v>
          </cell>
        </row>
        <row r="338">
          <cell r="Y338" t="str">
            <v>EXKM40065</v>
          </cell>
          <cell r="Z338">
            <v>0</v>
          </cell>
          <cell r="AD338">
            <v>0</v>
          </cell>
          <cell r="AE338">
            <v>0</v>
          </cell>
        </row>
        <row r="339">
          <cell r="Y339" t="str">
            <v>EXKM40066</v>
          </cell>
          <cell r="Z339">
            <v>0</v>
          </cell>
          <cell r="AD339">
            <v>0</v>
          </cell>
          <cell r="AE339">
            <v>0</v>
          </cell>
        </row>
        <row r="340">
          <cell r="Y340" t="str">
            <v>EXKM40071</v>
          </cell>
          <cell r="Z340">
            <v>0</v>
          </cell>
          <cell r="AD340">
            <v>0</v>
          </cell>
          <cell r="AE340">
            <v>0</v>
          </cell>
        </row>
        <row r="341">
          <cell r="Y341" t="str">
            <v>EXKM40085</v>
          </cell>
          <cell r="Z341">
            <v>0</v>
          </cell>
          <cell r="AD341">
            <v>0</v>
          </cell>
          <cell r="AE341">
            <v>0</v>
          </cell>
        </row>
        <row r="342">
          <cell r="Y342" t="str">
            <v>EXKM40098</v>
          </cell>
          <cell r="Z342">
            <v>93.69</v>
          </cell>
          <cell r="AA342">
            <v>1.33</v>
          </cell>
          <cell r="AB342">
            <v>9</v>
          </cell>
          <cell r="AC342">
            <v>0</v>
          </cell>
          <cell r="AD342">
            <v>72</v>
          </cell>
          <cell r="AE342">
            <v>8</v>
          </cell>
        </row>
        <row r="343">
          <cell r="Y343" t="str">
            <v>EXKM40099</v>
          </cell>
          <cell r="Z343">
            <v>91.1</v>
          </cell>
          <cell r="AA343">
            <v>2.99</v>
          </cell>
          <cell r="AB343">
            <v>18.399999999999999</v>
          </cell>
          <cell r="AC343">
            <v>41.585000000000001</v>
          </cell>
          <cell r="AD343">
            <v>92</v>
          </cell>
          <cell r="AE343">
            <v>5</v>
          </cell>
        </row>
        <row r="344">
          <cell r="Y344" t="str">
            <v>EXKM40106</v>
          </cell>
          <cell r="Z344">
            <v>99.35</v>
          </cell>
          <cell r="AA344">
            <v>1.1000000000000001</v>
          </cell>
          <cell r="AB344">
            <v>130</v>
          </cell>
          <cell r="AC344">
            <v>100</v>
          </cell>
          <cell r="AD344">
            <v>130</v>
          </cell>
          <cell r="AE344">
            <v>1</v>
          </cell>
        </row>
        <row r="345">
          <cell r="Y345" t="str">
            <v>EXKM40107</v>
          </cell>
          <cell r="Z345">
            <v>99.03</v>
          </cell>
          <cell r="AA345">
            <v>0.82</v>
          </cell>
          <cell r="AB345">
            <v>55</v>
          </cell>
          <cell r="AC345">
            <v>58.174999999999997</v>
          </cell>
          <cell r="AD345">
            <v>110</v>
          </cell>
          <cell r="AE345">
            <v>2</v>
          </cell>
        </row>
        <row r="346">
          <cell r="Y346" t="str">
            <v>EXKM40108</v>
          </cell>
          <cell r="Z346">
            <v>94.87</v>
          </cell>
          <cell r="AA346">
            <v>8.6199999999999992</v>
          </cell>
          <cell r="AB346">
            <v>112</v>
          </cell>
          <cell r="AC346">
            <v>100</v>
          </cell>
          <cell r="AD346">
            <v>112</v>
          </cell>
          <cell r="AE346">
            <v>1</v>
          </cell>
        </row>
        <row r="347">
          <cell r="Y347" t="str">
            <v>EXKM40109</v>
          </cell>
          <cell r="Z347">
            <v>97.73</v>
          </cell>
          <cell r="AA347">
            <v>1.91</v>
          </cell>
          <cell r="AB347">
            <v>55.5</v>
          </cell>
          <cell r="AC347">
            <v>27.509</v>
          </cell>
          <cell r="AD347">
            <v>111</v>
          </cell>
          <cell r="AE347">
            <v>2</v>
          </cell>
        </row>
        <row r="348">
          <cell r="Y348" t="str">
            <v>EXKM40110</v>
          </cell>
          <cell r="Z348">
            <v>89.98</v>
          </cell>
          <cell r="AA348">
            <v>5.61</v>
          </cell>
          <cell r="AB348">
            <v>35.666666666666998</v>
          </cell>
          <cell r="AC348">
            <v>0</v>
          </cell>
          <cell r="AD348">
            <v>107</v>
          </cell>
          <cell r="AE348">
            <v>3</v>
          </cell>
        </row>
        <row r="349">
          <cell r="Y349" t="str">
            <v>EXKM40111</v>
          </cell>
          <cell r="Z349">
            <v>100</v>
          </cell>
          <cell r="AA349">
            <v>0</v>
          </cell>
          <cell r="AB349">
            <v>111</v>
          </cell>
          <cell r="AD349">
            <v>111</v>
          </cell>
          <cell r="AE349">
            <v>0</v>
          </cell>
        </row>
        <row r="350">
          <cell r="Y350" t="str">
            <v>EXKM40112</v>
          </cell>
          <cell r="Z350">
            <v>100</v>
          </cell>
          <cell r="AA350">
            <v>0</v>
          </cell>
          <cell r="AB350">
            <v>121</v>
          </cell>
          <cell r="AD350">
            <v>121</v>
          </cell>
          <cell r="AE350">
            <v>0</v>
          </cell>
        </row>
        <row r="351">
          <cell r="Y351" t="str">
            <v>EXKM40120</v>
          </cell>
          <cell r="Z351">
            <v>99.11</v>
          </cell>
          <cell r="AA351">
            <v>0.75</v>
          </cell>
          <cell r="AB351">
            <v>60.5</v>
          </cell>
          <cell r="AC351">
            <v>48.866999999999997</v>
          </cell>
          <cell r="AD351">
            <v>121</v>
          </cell>
          <cell r="AE351">
            <v>2</v>
          </cell>
        </row>
        <row r="352">
          <cell r="Y352" t="str">
            <v>EXRT20012</v>
          </cell>
          <cell r="Z352">
            <v>0</v>
          </cell>
          <cell r="AD352">
            <v>0</v>
          </cell>
          <cell r="AE352">
            <v>0</v>
          </cell>
        </row>
        <row r="353">
          <cell r="Y353" t="str">
            <v>EXRT20013</v>
          </cell>
          <cell r="Z353">
            <v>0</v>
          </cell>
          <cell r="AD353">
            <v>0</v>
          </cell>
          <cell r="AE353">
            <v>0</v>
          </cell>
        </row>
        <row r="354">
          <cell r="Y354" t="str">
            <v>EXRT20014</v>
          </cell>
          <cell r="Z354">
            <v>0</v>
          </cell>
          <cell r="AD354">
            <v>0</v>
          </cell>
          <cell r="AE354">
            <v>0</v>
          </cell>
        </row>
        <row r="355">
          <cell r="Y355" t="str">
            <v>EXRT20036</v>
          </cell>
          <cell r="Z355">
            <v>0</v>
          </cell>
          <cell r="AD355">
            <v>0</v>
          </cell>
          <cell r="AE355">
            <v>0</v>
          </cell>
        </row>
        <row r="356">
          <cell r="Y356" t="str">
            <v>EXRT20037</v>
          </cell>
          <cell r="Z356">
            <v>0</v>
          </cell>
          <cell r="AD356">
            <v>0</v>
          </cell>
          <cell r="AE356">
            <v>0</v>
          </cell>
        </row>
        <row r="357">
          <cell r="Y357" t="str">
            <v>EXRT20057</v>
          </cell>
          <cell r="Z357">
            <v>100</v>
          </cell>
          <cell r="AD357">
            <v>0</v>
          </cell>
          <cell r="AE357">
            <v>0</v>
          </cell>
        </row>
        <row r="358">
          <cell r="Y358" t="str">
            <v>EXRT20058</v>
          </cell>
          <cell r="Z358">
            <v>100</v>
          </cell>
          <cell r="AD358">
            <v>0</v>
          </cell>
          <cell r="AE358">
            <v>0</v>
          </cell>
        </row>
        <row r="359">
          <cell r="Y359" t="str">
            <v>EXRT20059</v>
          </cell>
          <cell r="Z359">
            <v>100</v>
          </cell>
          <cell r="AD359">
            <v>0</v>
          </cell>
          <cell r="AE359">
            <v>0</v>
          </cell>
        </row>
        <row r="360">
          <cell r="Y360" t="str">
            <v>EXRT20060</v>
          </cell>
          <cell r="Z360">
            <v>100</v>
          </cell>
          <cell r="AD360">
            <v>0</v>
          </cell>
          <cell r="AE360">
            <v>0</v>
          </cell>
        </row>
        <row r="361">
          <cell r="Y361" t="str">
            <v>EXRT20061</v>
          </cell>
          <cell r="Z361">
            <v>100</v>
          </cell>
          <cell r="AD361">
            <v>0</v>
          </cell>
          <cell r="AE361">
            <v>0</v>
          </cell>
        </row>
        <row r="362">
          <cell r="Y362" t="str">
            <v>EXRT20062</v>
          </cell>
          <cell r="Z362">
            <v>100</v>
          </cell>
          <cell r="AD362">
            <v>0</v>
          </cell>
          <cell r="AE362">
            <v>0</v>
          </cell>
        </row>
        <row r="363">
          <cell r="Y363" t="str">
            <v>EXRT20063</v>
          </cell>
          <cell r="Z363">
            <v>0</v>
          </cell>
          <cell r="AD363">
            <v>0</v>
          </cell>
          <cell r="AE363">
            <v>0</v>
          </cell>
        </row>
        <row r="364">
          <cell r="Y364" t="str">
            <v>EXRT20064</v>
          </cell>
          <cell r="Z364">
            <v>0</v>
          </cell>
          <cell r="AD364">
            <v>0</v>
          </cell>
          <cell r="AE364">
            <v>0</v>
          </cell>
        </row>
        <row r="365">
          <cell r="Y365" t="str">
            <v>EXRT20065</v>
          </cell>
          <cell r="Z365">
            <v>0</v>
          </cell>
          <cell r="AD365">
            <v>0</v>
          </cell>
          <cell r="AE365">
            <v>0</v>
          </cell>
        </row>
        <row r="366">
          <cell r="Y366" t="str">
            <v>EXRT20066</v>
          </cell>
          <cell r="Z366">
            <v>0</v>
          </cell>
          <cell r="AD366">
            <v>0</v>
          </cell>
          <cell r="AE366">
            <v>0</v>
          </cell>
        </row>
        <row r="367">
          <cell r="Y367" t="str">
            <v>EXRT50038</v>
          </cell>
          <cell r="Z367">
            <v>0</v>
          </cell>
          <cell r="AD367">
            <v>0</v>
          </cell>
          <cell r="AE367">
            <v>0</v>
          </cell>
        </row>
        <row r="368">
          <cell r="Y368" t="str">
            <v>GDCT14002</v>
          </cell>
          <cell r="Z368">
            <v>0</v>
          </cell>
          <cell r="AD368">
            <v>0</v>
          </cell>
          <cell r="AE368">
            <v>0</v>
          </cell>
        </row>
        <row r="369">
          <cell r="Y369" t="str">
            <v>GDCT14003</v>
          </cell>
          <cell r="Z369">
            <v>0</v>
          </cell>
          <cell r="AD369">
            <v>0</v>
          </cell>
          <cell r="AE369">
            <v>0</v>
          </cell>
        </row>
        <row r="370">
          <cell r="Y370" t="str">
            <v>GDCT14006</v>
          </cell>
          <cell r="Z370">
            <v>0</v>
          </cell>
          <cell r="AD370">
            <v>0</v>
          </cell>
          <cell r="AE370">
            <v>0</v>
          </cell>
        </row>
        <row r="371">
          <cell r="Y371" t="str">
            <v>GDCT14013</v>
          </cell>
          <cell r="Z371">
            <v>99.93</v>
          </cell>
          <cell r="AA371">
            <v>0.12</v>
          </cell>
          <cell r="AB371">
            <v>24</v>
          </cell>
          <cell r="AC371">
            <v>0</v>
          </cell>
          <cell r="AD371">
            <v>24</v>
          </cell>
          <cell r="AE371">
            <v>1</v>
          </cell>
        </row>
        <row r="372">
          <cell r="Y372" t="str">
            <v>GDCT16003</v>
          </cell>
          <cell r="Z372">
            <v>0</v>
          </cell>
          <cell r="AD372">
            <v>0</v>
          </cell>
          <cell r="AE372">
            <v>0</v>
          </cell>
        </row>
        <row r="373">
          <cell r="Y373" t="str">
            <v>GDCT24007</v>
          </cell>
          <cell r="Z373">
            <v>95.95</v>
          </cell>
          <cell r="AA373">
            <v>6.8</v>
          </cell>
          <cell r="AB373">
            <v>66</v>
          </cell>
          <cell r="AC373">
            <v>100</v>
          </cell>
          <cell r="AD373">
            <v>66</v>
          </cell>
          <cell r="AE373">
            <v>1</v>
          </cell>
        </row>
        <row r="374">
          <cell r="Y374" t="str">
            <v>GDCT24009</v>
          </cell>
          <cell r="Z374">
            <v>77.040000000000006</v>
          </cell>
          <cell r="AA374">
            <v>12.86</v>
          </cell>
          <cell r="AB374">
            <v>20</v>
          </cell>
          <cell r="AC374">
            <v>17.805</v>
          </cell>
          <cell r="AD374">
            <v>60</v>
          </cell>
          <cell r="AE374">
            <v>3</v>
          </cell>
        </row>
        <row r="375">
          <cell r="Y375" t="str">
            <v>GDKM70004</v>
          </cell>
          <cell r="Z375">
            <v>0</v>
          </cell>
          <cell r="AD375">
            <v>0</v>
          </cell>
          <cell r="AE375">
            <v>0</v>
          </cell>
        </row>
        <row r="376">
          <cell r="Y376" t="str">
            <v>GDKM82007</v>
          </cell>
          <cell r="Z376">
            <v>95.01</v>
          </cell>
          <cell r="AA376">
            <v>2.1</v>
          </cell>
          <cell r="AB376">
            <v>23.25</v>
          </cell>
          <cell r="AC376">
            <v>0</v>
          </cell>
          <cell r="AD376">
            <v>93</v>
          </cell>
          <cell r="AE376">
            <v>4</v>
          </cell>
        </row>
        <row r="377">
          <cell r="Y377" t="str">
            <v>GDKM82009</v>
          </cell>
          <cell r="Z377">
            <v>0</v>
          </cell>
          <cell r="AD377">
            <v>0</v>
          </cell>
          <cell r="AE377">
            <v>0</v>
          </cell>
        </row>
        <row r="378">
          <cell r="Y378" t="str">
            <v>GDKM82021</v>
          </cell>
          <cell r="Z378">
            <v>98.4</v>
          </cell>
          <cell r="AA378">
            <v>0.54</v>
          </cell>
          <cell r="AB378">
            <v>16.8</v>
          </cell>
          <cell r="AC378">
            <v>0</v>
          </cell>
          <cell r="AD378">
            <v>84</v>
          </cell>
          <cell r="AE378">
            <v>5</v>
          </cell>
        </row>
        <row r="379">
          <cell r="Y379" t="str">
            <v>GDKM82033</v>
          </cell>
          <cell r="Z379">
            <v>0</v>
          </cell>
          <cell r="AA379">
            <v>168</v>
          </cell>
          <cell r="AB379">
            <v>0</v>
          </cell>
          <cell r="AC379">
            <v>100</v>
          </cell>
          <cell r="AD379">
            <v>0</v>
          </cell>
          <cell r="AE379">
            <v>1</v>
          </cell>
        </row>
        <row r="380">
          <cell r="Y380" t="str">
            <v>GDKM82034</v>
          </cell>
          <cell r="Z380">
            <v>48.3</v>
          </cell>
          <cell r="AA380">
            <v>43.43</v>
          </cell>
          <cell r="AB380">
            <v>20.5</v>
          </cell>
          <cell r="AC380">
            <v>99.692999999999998</v>
          </cell>
          <cell r="AD380">
            <v>41</v>
          </cell>
          <cell r="AE380">
            <v>2</v>
          </cell>
        </row>
        <row r="381">
          <cell r="Y381" t="str">
            <v>GDKM82040</v>
          </cell>
          <cell r="Z381">
            <v>96.15</v>
          </cell>
          <cell r="AA381">
            <v>1.62</v>
          </cell>
          <cell r="AB381">
            <v>19</v>
          </cell>
          <cell r="AC381">
            <v>39.167999999999999</v>
          </cell>
          <cell r="AD381">
            <v>76</v>
          </cell>
          <cell r="AE381">
            <v>4</v>
          </cell>
        </row>
        <row r="382">
          <cell r="Y382" t="str">
            <v>GDKM82041</v>
          </cell>
          <cell r="Z382">
            <v>0</v>
          </cell>
          <cell r="AD382">
            <v>0</v>
          </cell>
          <cell r="AE382">
            <v>0</v>
          </cell>
        </row>
        <row r="383">
          <cell r="Y383" t="str">
            <v>GDKM82042</v>
          </cell>
          <cell r="Z383">
            <v>77.05</v>
          </cell>
          <cell r="AA383">
            <v>5.51</v>
          </cell>
          <cell r="AB383">
            <v>7.8571428571429003</v>
          </cell>
          <cell r="AC383">
            <v>74.793999999999997</v>
          </cell>
          <cell r="AD383">
            <v>55</v>
          </cell>
          <cell r="AE383">
            <v>7</v>
          </cell>
        </row>
        <row r="384">
          <cell r="Y384" t="str">
            <v>GDKM82043</v>
          </cell>
          <cell r="Z384">
            <v>73.34</v>
          </cell>
          <cell r="AA384">
            <v>14.93</v>
          </cell>
          <cell r="AB384">
            <v>19</v>
          </cell>
          <cell r="AC384">
            <v>0</v>
          </cell>
          <cell r="AD384">
            <v>57</v>
          </cell>
          <cell r="AE384">
            <v>3</v>
          </cell>
        </row>
        <row r="385">
          <cell r="Y385" t="str">
            <v>GDKM82048</v>
          </cell>
          <cell r="Z385">
            <v>42.73</v>
          </cell>
          <cell r="AA385">
            <v>89.82</v>
          </cell>
          <cell r="AB385">
            <v>2</v>
          </cell>
          <cell r="AC385">
            <v>100</v>
          </cell>
          <cell r="AD385">
            <v>2</v>
          </cell>
          <cell r="AE385">
            <v>1</v>
          </cell>
        </row>
        <row r="386">
          <cell r="Y386" t="str">
            <v>GDKM82052</v>
          </cell>
          <cell r="Z386">
            <v>89.81</v>
          </cell>
          <cell r="AA386">
            <v>2.77</v>
          </cell>
          <cell r="AB386">
            <v>14.166666666667</v>
          </cell>
          <cell r="AC386">
            <v>3.802</v>
          </cell>
          <cell r="AD386">
            <v>85</v>
          </cell>
          <cell r="AE386">
            <v>6</v>
          </cell>
        </row>
        <row r="387">
          <cell r="Y387" t="str">
            <v>GDKM82054</v>
          </cell>
          <cell r="Z387">
            <v>97.37</v>
          </cell>
          <cell r="AA387">
            <v>0.74</v>
          </cell>
          <cell r="AB387">
            <v>15.333333333333</v>
          </cell>
          <cell r="AC387">
            <v>0</v>
          </cell>
          <cell r="AD387">
            <v>92</v>
          </cell>
          <cell r="AE387">
            <v>6</v>
          </cell>
        </row>
        <row r="388">
          <cell r="Y388" t="str">
            <v>GDKM82055</v>
          </cell>
          <cell r="Z388">
            <v>98.44</v>
          </cell>
          <cell r="AA388">
            <v>0.71</v>
          </cell>
          <cell r="AB388">
            <v>30</v>
          </cell>
          <cell r="AC388">
            <v>29.677</v>
          </cell>
          <cell r="AD388">
            <v>90</v>
          </cell>
          <cell r="AE388">
            <v>3</v>
          </cell>
        </row>
        <row r="389">
          <cell r="Y389" t="str">
            <v>GDKM82056</v>
          </cell>
          <cell r="Z389">
            <v>94.57</v>
          </cell>
          <cell r="AA389">
            <v>1.82</v>
          </cell>
          <cell r="AB389">
            <v>14.2</v>
          </cell>
          <cell r="AC389">
            <v>0</v>
          </cell>
          <cell r="AD389">
            <v>71</v>
          </cell>
          <cell r="AE389">
            <v>5</v>
          </cell>
        </row>
        <row r="390">
          <cell r="Y390" t="str">
            <v>GDKM82071</v>
          </cell>
          <cell r="Z390">
            <v>95.78</v>
          </cell>
          <cell r="AA390">
            <v>2.36</v>
          </cell>
          <cell r="AB390">
            <v>32.666666666666998</v>
          </cell>
          <cell r="AC390">
            <v>71.537000000000006</v>
          </cell>
          <cell r="AD390">
            <v>98</v>
          </cell>
          <cell r="AE390">
            <v>3</v>
          </cell>
        </row>
        <row r="391">
          <cell r="Y391" t="str">
            <v>GDKM82074</v>
          </cell>
          <cell r="Z391">
            <v>94</v>
          </cell>
          <cell r="AA391">
            <v>1.44</v>
          </cell>
          <cell r="AB391">
            <v>11.714285714286</v>
          </cell>
          <cell r="AC391">
            <v>52.731999999999999</v>
          </cell>
          <cell r="AD391">
            <v>82</v>
          </cell>
          <cell r="AE391">
            <v>7</v>
          </cell>
        </row>
        <row r="392">
          <cell r="Y392" t="str">
            <v>GDKM82077</v>
          </cell>
          <cell r="Z392">
            <v>96.17</v>
          </cell>
          <cell r="AA392">
            <v>1.29</v>
          </cell>
          <cell r="AB392">
            <v>19.2</v>
          </cell>
          <cell r="AC392">
            <v>0</v>
          </cell>
          <cell r="AD392">
            <v>96</v>
          </cell>
          <cell r="AE392">
            <v>5</v>
          </cell>
        </row>
        <row r="393">
          <cell r="Y393" t="str">
            <v>GDKM82078</v>
          </cell>
          <cell r="Z393">
            <v>97.68</v>
          </cell>
          <cell r="AA393">
            <v>0.98</v>
          </cell>
          <cell r="AB393">
            <v>22</v>
          </cell>
          <cell r="AC393">
            <v>0</v>
          </cell>
          <cell r="AD393">
            <v>88</v>
          </cell>
          <cell r="AE393">
            <v>4</v>
          </cell>
        </row>
        <row r="394">
          <cell r="Y394" t="str">
            <v>HDCT73002</v>
          </cell>
          <cell r="Z394">
            <v>97.64</v>
          </cell>
          <cell r="AA394">
            <v>3.97</v>
          </cell>
          <cell r="AB394">
            <v>106.9</v>
          </cell>
          <cell r="AC394">
            <v>100</v>
          </cell>
          <cell r="AD394">
            <v>106.9</v>
          </cell>
          <cell r="AE394">
            <v>1</v>
          </cell>
        </row>
        <row r="395">
          <cell r="Y395" t="str">
            <v>HDCT73003</v>
          </cell>
          <cell r="Z395">
            <v>73.42</v>
          </cell>
          <cell r="AA395">
            <v>8.93</v>
          </cell>
          <cell r="AB395">
            <v>11.56</v>
          </cell>
          <cell r="AC395">
            <v>0</v>
          </cell>
          <cell r="AD395">
            <v>57.8</v>
          </cell>
          <cell r="AE395">
            <v>5</v>
          </cell>
        </row>
        <row r="396">
          <cell r="Y396" t="str">
            <v>HDCT73004</v>
          </cell>
          <cell r="Z396">
            <v>86.92</v>
          </cell>
          <cell r="AA396">
            <v>21.97</v>
          </cell>
          <cell r="AB396">
            <v>98</v>
          </cell>
          <cell r="AC396">
            <v>100</v>
          </cell>
          <cell r="AD396">
            <v>98</v>
          </cell>
          <cell r="AE396">
            <v>1</v>
          </cell>
        </row>
        <row r="397">
          <cell r="Y397" t="str">
            <v>HDCT73005</v>
          </cell>
          <cell r="Z397">
            <v>64.8</v>
          </cell>
          <cell r="AA397">
            <v>19.71</v>
          </cell>
          <cell r="AB397">
            <v>18</v>
          </cell>
          <cell r="AC397">
            <v>0</v>
          </cell>
          <cell r="AD397">
            <v>54</v>
          </cell>
          <cell r="AE397">
            <v>3</v>
          </cell>
        </row>
        <row r="398">
          <cell r="Y398" t="str">
            <v>HDCT73006</v>
          </cell>
          <cell r="Z398">
            <v>83.84</v>
          </cell>
          <cell r="AA398">
            <v>13.58</v>
          </cell>
          <cell r="AB398">
            <v>42</v>
          </cell>
          <cell r="AC398">
            <v>71.945999999999998</v>
          </cell>
          <cell r="AD398">
            <v>84</v>
          </cell>
          <cell r="AE398">
            <v>2</v>
          </cell>
        </row>
        <row r="399">
          <cell r="Y399" t="str">
            <v>HDCT73007</v>
          </cell>
          <cell r="Z399">
            <v>93.07</v>
          </cell>
          <cell r="AA399">
            <v>11.65</v>
          </cell>
          <cell r="AB399">
            <v>87</v>
          </cell>
          <cell r="AC399">
            <v>0</v>
          </cell>
          <cell r="AD399">
            <v>87</v>
          </cell>
          <cell r="AE399">
            <v>1</v>
          </cell>
        </row>
        <row r="400">
          <cell r="Y400" t="str">
            <v>HDCT73008</v>
          </cell>
          <cell r="Z400">
            <v>0</v>
          </cell>
          <cell r="AD400">
            <v>0</v>
          </cell>
          <cell r="AE400">
            <v>0</v>
          </cell>
        </row>
        <row r="401">
          <cell r="Y401" t="str">
            <v>HDCT73009</v>
          </cell>
          <cell r="Z401">
            <v>62.58</v>
          </cell>
          <cell r="AA401">
            <v>28.38</v>
          </cell>
          <cell r="AB401">
            <v>9.4499999999999993</v>
          </cell>
          <cell r="AC401">
            <v>0</v>
          </cell>
          <cell r="AD401">
            <v>18.899999999999999</v>
          </cell>
          <cell r="AE401">
            <v>2</v>
          </cell>
        </row>
        <row r="402">
          <cell r="Y402" t="str">
            <v>HDCT73010</v>
          </cell>
          <cell r="Z402">
            <v>99.33</v>
          </cell>
          <cell r="AA402">
            <v>1.1299999999999999</v>
          </cell>
          <cell r="AB402">
            <v>96.5</v>
          </cell>
          <cell r="AC402">
            <v>0</v>
          </cell>
          <cell r="AD402">
            <v>96.5</v>
          </cell>
          <cell r="AE402">
            <v>1</v>
          </cell>
        </row>
        <row r="403">
          <cell r="Y403" t="str">
            <v>HDCT73011</v>
          </cell>
          <cell r="Z403">
            <v>100</v>
          </cell>
          <cell r="AA403">
            <v>0</v>
          </cell>
          <cell r="AB403">
            <v>103</v>
          </cell>
          <cell r="AD403">
            <v>103</v>
          </cell>
          <cell r="AE403">
            <v>0</v>
          </cell>
        </row>
        <row r="404">
          <cell r="Y404" t="str">
            <v>HDCT73012</v>
          </cell>
          <cell r="Z404">
            <v>96.69</v>
          </cell>
          <cell r="AA404">
            <v>2.78</v>
          </cell>
          <cell r="AB404">
            <v>39.9</v>
          </cell>
          <cell r="AC404">
            <v>0</v>
          </cell>
          <cell r="AD404">
            <v>79.8</v>
          </cell>
          <cell r="AE404">
            <v>2</v>
          </cell>
        </row>
        <row r="405">
          <cell r="Y405" t="str">
            <v>HDCT73013</v>
          </cell>
          <cell r="Z405">
            <v>100</v>
          </cell>
          <cell r="AA405">
            <v>0</v>
          </cell>
          <cell r="AB405">
            <v>99</v>
          </cell>
          <cell r="AD405">
            <v>99</v>
          </cell>
          <cell r="AE405">
            <v>0</v>
          </cell>
        </row>
        <row r="406">
          <cell r="Y406" t="str">
            <v>HDCT73017</v>
          </cell>
          <cell r="Z406">
            <v>19.23</v>
          </cell>
          <cell r="AA406">
            <v>135.53</v>
          </cell>
          <cell r="AB406">
            <v>0</v>
          </cell>
          <cell r="AC406">
            <v>100</v>
          </cell>
          <cell r="AD406">
            <v>0</v>
          </cell>
          <cell r="AE406">
            <v>1</v>
          </cell>
        </row>
        <row r="407">
          <cell r="Y407" t="str">
            <v>HDCT73018</v>
          </cell>
          <cell r="Z407">
            <v>0</v>
          </cell>
          <cell r="AD407">
            <v>0</v>
          </cell>
          <cell r="AE407">
            <v>0</v>
          </cell>
        </row>
        <row r="408">
          <cell r="Y408" t="str">
            <v>HDCT73019</v>
          </cell>
          <cell r="Z408">
            <v>0</v>
          </cell>
          <cell r="AD408">
            <v>0</v>
          </cell>
          <cell r="AE408">
            <v>0</v>
          </cell>
        </row>
        <row r="409">
          <cell r="Y409" t="str">
            <v>HDCT77080</v>
          </cell>
          <cell r="Z409">
            <v>95.57</v>
          </cell>
          <cell r="AA409">
            <v>2.48</v>
          </cell>
          <cell r="AB409">
            <v>24.4</v>
          </cell>
          <cell r="AC409">
            <v>50.335999999999999</v>
          </cell>
          <cell r="AD409">
            <v>73.2</v>
          </cell>
          <cell r="AE409">
            <v>3</v>
          </cell>
        </row>
        <row r="410">
          <cell r="Y410" t="str">
            <v>HDCT77081</v>
          </cell>
          <cell r="Z410">
            <v>0</v>
          </cell>
          <cell r="AA410">
            <v>168</v>
          </cell>
          <cell r="AB410">
            <v>0</v>
          </cell>
          <cell r="AC410">
            <v>100</v>
          </cell>
          <cell r="AD410">
            <v>0</v>
          </cell>
          <cell r="AE410">
            <v>1</v>
          </cell>
        </row>
        <row r="411">
          <cell r="Y411" t="str">
            <v>HDCT77082</v>
          </cell>
          <cell r="Z411">
            <v>100</v>
          </cell>
          <cell r="AA411">
            <v>0</v>
          </cell>
          <cell r="AB411">
            <v>67.5</v>
          </cell>
          <cell r="AD411">
            <v>67.5</v>
          </cell>
          <cell r="AE411">
            <v>0</v>
          </cell>
        </row>
        <row r="412">
          <cell r="Y412" t="str">
            <v>HDCT77083</v>
          </cell>
          <cell r="Z412">
            <v>96.04</v>
          </cell>
          <cell r="AA412">
            <v>6.65</v>
          </cell>
          <cell r="AB412">
            <v>116</v>
          </cell>
          <cell r="AC412">
            <v>0</v>
          </cell>
          <cell r="AD412">
            <v>116</v>
          </cell>
          <cell r="AE412">
            <v>1</v>
          </cell>
        </row>
        <row r="413">
          <cell r="Y413" t="str">
            <v>HDCT77085</v>
          </cell>
          <cell r="Z413">
            <v>77.069999999999993</v>
          </cell>
          <cell r="AA413">
            <v>12.84</v>
          </cell>
          <cell r="AB413">
            <v>33.333333333333002</v>
          </cell>
          <cell r="AC413">
            <v>66.334000000000003</v>
          </cell>
          <cell r="AD413">
            <v>100</v>
          </cell>
          <cell r="AE413">
            <v>3</v>
          </cell>
        </row>
        <row r="414">
          <cell r="Y414" t="str">
            <v>HDCT77087</v>
          </cell>
          <cell r="Z414">
            <v>94.54</v>
          </cell>
          <cell r="AA414">
            <v>3.06</v>
          </cell>
          <cell r="AB414">
            <v>35</v>
          </cell>
          <cell r="AC414">
            <v>14.367000000000001</v>
          </cell>
          <cell r="AD414">
            <v>105</v>
          </cell>
          <cell r="AE414">
            <v>3</v>
          </cell>
        </row>
        <row r="415">
          <cell r="Y415" t="str">
            <v>HDCT77088</v>
          </cell>
          <cell r="Z415">
            <v>69.97</v>
          </cell>
          <cell r="AA415">
            <v>8.41</v>
          </cell>
          <cell r="AB415">
            <v>13.5</v>
          </cell>
          <cell r="AC415">
            <v>36.933999999999997</v>
          </cell>
          <cell r="AD415">
            <v>81</v>
          </cell>
          <cell r="AE415">
            <v>6</v>
          </cell>
        </row>
        <row r="416">
          <cell r="Y416" t="str">
            <v>HDCT77089</v>
          </cell>
          <cell r="Z416">
            <v>94.48</v>
          </cell>
          <cell r="AA416">
            <v>7.88</v>
          </cell>
          <cell r="AB416">
            <v>96</v>
          </cell>
          <cell r="AC416">
            <v>0</v>
          </cell>
          <cell r="AD416">
            <v>96</v>
          </cell>
          <cell r="AE416">
            <v>1</v>
          </cell>
        </row>
        <row r="417">
          <cell r="Y417" t="str">
            <v>HDCT77091</v>
          </cell>
          <cell r="Z417">
            <v>88.54</v>
          </cell>
          <cell r="AA417">
            <v>0</v>
          </cell>
          <cell r="AB417">
            <v>99</v>
          </cell>
          <cell r="AD417">
            <v>99</v>
          </cell>
          <cell r="AE417">
            <v>0</v>
          </cell>
        </row>
        <row r="418">
          <cell r="Y418" t="str">
            <v>HDCT77092</v>
          </cell>
          <cell r="Z418">
            <v>88.84</v>
          </cell>
          <cell r="AA418">
            <v>18.75</v>
          </cell>
          <cell r="AB418">
            <v>79.5</v>
          </cell>
          <cell r="AC418">
            <v>100</v>
          </cell>
          <cell r="AD418">
            <v>79.5</v>
          </cell>
          <cell r="AE418">
            <v>1</v>
          </cell>
        </row>
        <row r="419">
          <cell r="Y419" t="str">
            <v>HDCT77093</v>
          </cell>
          <cell r="Z419">
            <v>56.83</v>
          </cell>
          <cell r="AA419">
            <v>18.13</v>
          </cell>
          <cell r="AB419">
            <v>11.5</v>
          </cell>
          <cell r="AC419">
            <v>77</v>
          </cell>
          <cell r="AD419">
            <v>46</v>
          </cell>
          <cell r="AE419">
            <v>4</v>
          </cell>
        </row>
        <row r="420">
          <cell r="Y420" t="str">
            <v>HDCT77094</v>
          </cell>
          <cell r="Z420">
            <v>86.42</v>
          </cell>
          <cell r="AA420">
            <v>16.899999999999999</v>
          </cell>
          <cell r="AB420">
            <v>107</v>
          </cell>
          <cell r="AC420">
            <v>0</v>
          </cell>
          <cell r="AD420">
            <v>107</v>
          </cell>
          <cell r="AE420">
            <v>1</v>
          </cell>
        </row>
        <row r="421">
          <cell r="Y421" t="str">
            <v>HDCT77095</v>
          </cell>
          <cell r="Z421">
            <v>99.6</v>
          </cell>
          <cell r="AA421">
            <v>0.67</v>
          </cell>
          <cell r="AB421">
            <v>115</v>
          </cell>
          <cell r="AC421">
            <v>0</v>
          </cell>
          <cell r="AD421">
            <v>115</v>
          </cell>
          <cell r="AE421">
            <v>1</v>
          </cell>
        </row>
        <row r="422">
          <cell r="Y422" t="str">
            <v>HDCT77096</v>
          </cell>
          <cell r="Z422">
            <v>100</v>
          </cell>
          <cell r="AA422">
            <v>0</v>
          </cell>
          <cell r="AB422">
            <v>104</v>
          </cell>
          <cell r="AD422">
            <v>104</v>
          </cell>
          <cell r="AE422">
            <v>0</v>
          </cell>
        </row>
        <row r="423">
          <cell r="Y423" t="str">
            <v>HDCT77102</v>
          </cell>
          <cell r="Z423">
            <v>92.41</v>
          </cell>
          <cell r="AA423">
            <v>2.5499999999999998</v>
          </cell>
          <cell r="AB423">
            <v>19.2</v>
          </cell>
          <cell r="AC423">
            <v>0</v>
          </cell>
          <cell r="AD423">
            <v>96</v>
          </cell>
          <cell r="AE423">
            <v>5</v>
          </cell>
        </row>
        <row r="424">
          <cell r="Y424" t="str">
            <v>HDCT77104</v>
          </cell>
          <cell r="Z424">
            <v>100</v>
          </cell>
          <cell r="AA424">
            <v>0</v>
          </cell>
          <cell r="AB424">
            <v>110</v>
          </cell>
          <cell r="AD424">
            <v>110</v>
          </cell>
          <cell r="AE424">
            <v>0</v>
          </cell>
        </row>
        <row r="425">
          <cell r="Y425" t="str">
            <v>HDKM46011</v>
          </cell>
          <cell r="Z425">
            <v>0</v>
          </cell>
          <cell r="AD425">
            <v>0</v>
          </cell>
          <cell r="AE425">
            <v>0</v>
          </cell>
        </row>
        <row r="426">
          <cell r="Y426" t="str">
            <v>HDKM46013</v>
          </cell>
          <cell r="Z426">
            <v>0</v>
          </cell>
          <cell r="AD426">
            <v>0</v>
          </cell>
          <cell r="AE426">
            <v>0</v>
          </cell>
        </row>
        <row r="427">
          <cell r="Y427" t="str">
            <v>HDKM46016</v>
          </cell>
          <cell r="Z427">
            <v>100</v>
          </cell>
          <cell r="AA427">
            <v>0</v>
          </cell>
          <cell r="AB427">
            <v>105</v>
          </cell>
          <cell r="AD427">
            <v>105</v>
          </cell>
          <cell r="AE427">
            <v>0</v>
          </cell>
        </row>
        <row r="428">
          <cell r="Y428" t="str">
            <v>HDKM46017</v>
          </cell>
          <cell r="Z428">
            <v>0</v>
          </cell>
          <cell r="AD428">
            <v>0</v>
          </cell>
          <cell r="AE428">
            <v>0</v>
          </cell>
        </row>
        <row r="429">
          <cell r="Y429" t="str">
            <v>HDKM46018</v>
          </cell>
          <cell r="Z429">
            <v>92.55</v>
          </cell>
          <cell r="AA429">
            <v>1.4</v>
          </cell>
          <cell r="AB429">
            <v>19.8</v>
          </cell>
          <cell r="AC429">
            <v>0</v>
          </cell>
          <cell r="AD429">
            <v>99</v>
          </cell>
          <cell r="AE429">
            <v>5</v>
          </cell>
        </row>
        <row r="430">
          <cell r="Y430" t="str">
            <v>HDKM46019</v>
          </cell>
          <cell r="Z430">
            <v>50.05</v>
          </cell>
          <cell r="AA430">
            <v>20.98</v>
          </cell>
          <cell r="AB430">
            <v>11.5</v>
          </cell>
          <cell r="AC430">
            <v>41.35</v>
          </cell>
          <cell r="AD430">
            <v>46</v>
          </cell>
          <cell r="AE430">
            <v>4</v>
          </cell>
        </row>
        <row r="431">
          <cell r="Y431" t="str">
            <v>HDKM46025</v>
          </cell>
          <cell r="Z431">
            <v>0</v>
          </cell>
          <cell r="AD431">
            <v>0</v>
          </cell>
          <cell r="AE431">
            <v>0</v>
          </cell>
        </row>
        <row r="432">
          <cell r="Y432" t="str">
            <v>HDKM46058</v>
          </cell>
          <cell r="Z432">
            <v>59.31</v>
          </cell>
          <cell r="AA432">
            <v>34.18</v>
          </cell>
          <cell r="AB432">
            <v>28</v>
          </cell>
          <cell r="AC432">
            <v>51.304000000000002</v>
          </cell>
          <cell r="AD432">
            <v>56</v>
          </cell>
          <cell r="AE432">
            <v>2</v>
          </cell>
        </row>
        <row r="433">
          <cell r="Y433" t="str">
            <v>HDKM46060</v>
          </cell>
          <cell r="Z433">
            <v>26.84</v>
          </cell>
          <cell r="AA433">
            <v>59.72</v>
          </cell>
          <cell r="AB433">
            <v>9.5</v>
          </cell>
          <cell r="AC433">
            <v>0</v>
          </cell>
          <cell r="AD433">
            <v>19</v>
          </cell>
          <cell r="AE433">
            <v>2</v>
          </cell>
        </row>
        <row r="434">
          <cell r="Y434" t="str">
            <v>HDKM46066</v>
          </cell>
          <cell r="Z434">
            <v>97.18</v>
          </cell>
          <cell r="AA434">
            <v>2.37</v>
          </cell>
          <cell r="AB434">
            <v>46</v>
          </cell>
          <cell r="AC434">
            <v>81.343999999999994</v>
          </cell>
          <cell r="AD434">
            <v>92</v>
          </cell>
          <cell r="AE434">
            <v>2</v>
          </cell>
        </row>
        <row r="435">
          <cell r="Y435" t="str">
            <v>HDKM46067</v>
          </cell>
          <cell r="Z435">
            <v>32.36</v>
          </cell>
          <cell r="AA435">
            <v>37.880000000000003</v>
          </cell>
          <cell r="AB435">
            <v>7.6666666666666998</v>
          </cell>
          <cell r="AC435">
            <v>22.440999999999999</v>
          </cell>
          <cell r="AD435">
            <v>23</v>
          </cell>
          <cell r="AE435">
            <v>3</v>
          </cell>
        </row>
        <row r="436">
          <cell r="Y436" t="str">
            <v>HDKM46070</v>
          </cell>
          <cell r="Z436">
            <v>98.65</v>
          </cell>
          <cell r="AA436">
            <v>0.76</v>
          </cell>
          <cell r="AB436">
            <v>32.333333333333002</v>
          </cell>
          <cell r="AC436">
            <v>0</v>
          </cell>
          <cell r="AD436">
            <v>97</v>
          </cell>
          <cell r="AE436">
            <v>3</v>
          </cell>
        </row>
        <row r="437">
          <cell r="Y437" t="str">
            <v>HDKM46073</v>
          </cell>
          <cell r="Z437">
            <v>0</v>
          </cell>
          <cell r="AD437">
            <v>0</v>
          </cell>
          <cell r="AE437">
            <v>0</v>
          </cell>
        </row>
        <row r="438">
          <cell r="Y438" t="str">
            <v>HDKM46074</v>
          </cell>
          <cell r="Z438">
            <v>0</v>
          </cell>
          <cell r="AD438">
            <v>0</v>
          </cell>
          <cell r="AE438">
            <v>0</v>
          </cell>
        </row>
        <row r="439">
          <cell r="Y439" t="str">
            <v>HDKM46079</v>
          </cell>
          <cell r="Z439">
            <v>92.56</v>
          </cell>
          <cell r="AA439">
            <v>3.13</v>
          </cell>
          <cell r="AB439">
            <v>22.25</v>
          </cell>
          <cell r="AC439">
            <v>0</v>
          </cell>
          <cell r="AD439">
            <v>89</v>
          </cell>
          <cell r="AE439">
            <v>4</v>
          </cell>
        </row>
        <row r="440">
          <cell r="Y440" t="str">
            <v>HDKM46092</v>
          </cell>
          <cell r="Z440">
            <v>0</v>
          </cell>
          <cell r="AD440">
            <v>0</v>
          </cell>
          <cell r="AE440">
            <v>0</v>
          </cell>
        </row>
        <row r="441">
          <cell r="Y441" t="str">
            <v>HDKM78016</v>
          </cell>
          <cell r="Z441">
            <v>0</v>
          </cell>
          <cell r="AD441">
            <v>0</v>
          </cell>
          <cell r="AE441">
            <v>0</v>
          </cell>
        </row>
        <row r="442">
          <cell r="Y442" t="str">
            <v>HDKM78018</v>
          </cell>
          <cell r="Z442">
            <v>97.28</v>
          </cell>
          <cell r="AA442">
            <v>0.91</v>
          </cell>
          <cell r="AB442">
            <v>17</v>
          </cell>
          <cell r="AC442">
            <v>0</v>
          </cell>
          <cell r="AD442">
            <v>85</v>
          </cell>
          <cell r="AE442">
            <v>5</v>
          </cell>
        </row>
        <row r="443">
          <cell r="Y443" t="str">
            <v>HDKM78019</v>
          </cell>
          <cell r="Z443">
            <v>0</v>
          </cell>
          <cell r="AD443">
            <v>0</v>
          </cell>
          <cell r="AE443">
            <v>0</v>
          </cell>
        </row>
        <row r="444">
          <cell r="Y444" t="str">
            <v>HDKM78031</v>
          </cell>
          <cell r="Z444">
            <v>0</v>
          </cell>
          <cell r="AD444">
            <v>0</v>
          </cell>
          <cell r="AE444">
            <v>0</v>
          </cell>
        </row>
        <row r="445">
          <cell r="Y445" t="str">
            <v>HDKM78032</v>
          </cell>
          <cell r="Z445">
            <v>72.72</v>
          </cell>
          <cell r="AA445">
            <v>7.88</v>
          </cell>
          <cell r="AB445">
            <v>14.75</v>
          </cell>
          <cell r="AC445">
            <v>90.316999999999993</v>
          </cell>
          <cell r="AD445">
            <v>59</v>
          </cell>
          <cell r="AE445">
            <v>4</v>
          </cell>
        </row>
        <row r="446">
          <cell r="Y446" t="str">
            <v>HDKM78036</v>
          </cell>
          <cell r="Z446">
            <v>0</v>
          </cell>
          <cell r="AD446">
            <v>0</v>
          </cell>
          <cell r="AE446">
            <v>0</v>
          </cell>
        </row>
        <row r="447">
          <cell r="Y447" t="str">
            <v>HDKM78037</v>
          </cell>
          <cell r="Z447">
            <v>0</v>
          </cell>
          <cell r="AD447">
            <v>0</v>
          </cell>
          <cell r="AE447">
            <v>0</v>
          </cell>
        </row>
        <row r="448">
          <cell r="Y448" t="str">
            <v>HDKM78039</v>
          </cell>
          <cell r="Z448">
            <v>0</v>
          </cell>
          <cell r="AD448">
            <v>0</v>
          </cell>
          <cell r="AE448">
            <v>0</v>
          </cell>
        </row>
        <row r="449">
          <cell r="Y449" t="str">
            <v>HDKM78040</v>
          </cell>
          <cell r="Z449">
            <v>54.77</v>
          </cell>
          <cell r="AA449">
            <v>37.99</v>
          </cell>
          <cell r="AB449">
            <v>29.95</v>
          </cell>
          <cell r="AC449">
            <v>43.451999999999998</v>
          </cell>
          <cell r="AD449">
            <v>59.9</v>
          </cell>
          <cell r="AE449">
            <v>2</v>
          </cell>
        </row>
        <row r="450">
          <cell r="Y450" t="str">
            <v>HDKM78041</v>
          </cell>
          <cell r="Z450">
            <v>0</v>
          </cell>
          <cell r="AD450">
            <v>0</v>
          </cell>
          <cell r="AE450">
            <v>0</v>
          </cell>
        </row>
        <row r="451">
          <cell r="Y451" t="str">
            <v>HDKM78045</v>
          </cell>
          <cell r="Z451">
            <v>0</v>
          </cell>
          <cell r="AD451">
            <v>0</v>
          </cell>
          <cell r="AE451">
            <v>0</v>
          </cell>
        </row>
        <row r="452">
          <cell r="Y452" t="str">
            <v>HDKM78063</v>
          </cell>
          <cell r="Z452">
            <v>0</v>
          </cell>
          <cell r="AD452">
            <v>0</v>
          </cell>
          <cell r="AE452">
            <v>0</v>
          </cell>
        </row>
        <row r="453">
          <cell r="Y453" t="str">
            <v>HDKM78064</v>
          </cell>
          <cell r="Z453">
            <v>94.4</v>
          </cell>
          <cell r="AA453">
            <v>3.13</v>
          </cell>
          <cell r="AB453">
            <v>26.666666666666998</v>
          </cell>
          <cell r="AC453">
            <v>0</v>
          </cell>
          <cell r="AD453">
            <v>80</v>
          </cell>
          <cell r="AE453">
            <v>3</v>
          </cell>
        </row>
        <row r="454">
          <cell r="Y454" t="str">
            <v>HDKM78083</v>
          </cell>
          <cell r="Z454">
            <v>72.95</v>
          </cell>
          <cell r="AA454">
            <v>6.49</v>
          </cell>
          <cell r="AB454">
            <v>3.7142857142857002</v>
          </cell>
          <cell r="AC454">
            <v>46.02</v>
          </cell>
          <cell r="AD454">
            <v>26</v>
          </cell>
          <cell r="AE454">
            <v>7</v>
          </cell>
        </row>
        <row r="455">
          <cell r="Y455" t="str">
            <v>HDKM78097</v>
          </cell>
          <cell r="Z455">
            <v>81.94</v>
          </cell>
          <cell r="AA455">
            <v>6.07</v>
          </cell>
          <cell r="AB455">
            <v>18.399999999999999</v>
          </cell>
          <cell r="AC455">
            <v>0</v>
          </cell>
          <cell r="AD455">
            <v>92</v>
          </cell>
          <cell r="AE455">
            <v>5</v>
          </cell>
        </row>
        <row r="456">
          <cell r="Y456" t="str">
            <v>HDKM78098</v>
          </cell>
          <cell r="Z456">
            <v>0</v>
          </cell>
          <cell r="AD456">
            <v>0</v>
          </cell>
          <cell r="AE456">
            <v>0</v>
          </cell>
        </row>
        <row r="457">
          <cell r="Y457" t="str">
            <v>HDKM78105</v>
          </cell>
          <cell r="Z457">
            <v>0</v>
          </cell>
          <cell r="AD457">
            <v>0</v>
          </cell>
          <cell r="AE457">
            <v>0</v>
          </cell>
        </row>
        <row r="458">
          <cell r="Y458" t="str">
            <v>HDKM78107</v>
          </cell>
          <cell r="Z458">
            <v>26.82</v>
          </cell>
          <cell r="AA458">
            <v>20.49</v>
          </cell>
          <cell r="AB458">
            <v>4.5</v>
          </cell>
          <cell r="AC458">
            <v>81.117999999999995</v>
          </cell>
          <cell r="AD458">
            <v>27</v>
          </cell>
          <cell r="AE458">
            <v>6</v>
          </cell>
        </row>
        <row r="459">
          <cell r="Y459" t="str">
            <v>HDKM78109</v>
          </cell>
          <cell r="Z459">
            <v>73.66</v>
          </cell>
          <cell r="AA459">
            <v>11.06</v>
          </cell>
          <cell r="AB459">
            <v>19.25</v>
          </cell>
          <cell r="AC459">
            <v>91.260999999999996</v>
          </cell>
          <cell r="AD459">
            <v>77</v>
          </cell>
          <cell r="AE459">
            <v>4</v>
          </cell>
        </row>
        <row r="460">
          <cell r="Y460" t="str">
            <v>HDKM78110</v>
          </cell>
          <cell r="Z460">
            <v>86.07</v>
          </cell>
          <cell r="AA460">
            <v>3.34</v>
          </cell>
          <cell r="AB460">
            <v>10.857142857143</v>
          </cell>
          <cell r="AC460">
            <v>0</v>
          </cell>
          <cell r="AD460">
            <v>76</v>
          </cell>
          <cell r="AE460">
            <v>7</v>
          </cell>
        </row>
        <row r="461">
          <cell r="Y461" t="str">
            <v>HDKM78111</v>
          </cell>
          <cell r="Z461">
            <v>77.540000000000006</v>
          </cell>
          <cell r="AA461">
            <v>4.1900000000000004</v>
          </cell>
          <cell r="AB461">
            <v>7.1666666666666998</v>
          </cell>
          <cell r="AC461">
            <v>0</v>
          </cell>
          <cell r="AD461">
            <v>64.5</v>
          </cell>
          <cell r="AE461">
            <v>9</v>
          </cell>
        </row>
        <row r="462">
          <cell r="Y462" t="str">
            <v>HDKM78112</v>
          </cell>
          <cell r="Z462">
            <v>87.19</v>
          </cell>
          <cell r="AA462">
            <v>5.38</v>
          </cell>
          <cell r="AB462">
            <v>17.75</v>
          </cell>
          <cell r="AC462">
            <v>0</v>
          </cell>
          <cell r="AD462">
            <v>71</v>
          </cell>
          <cell r="AE462">
            <v>4</v>
          </cell>
        </row>
        <row r="463">
          <cell r="Y463" t="str">
            <v>HDKM78113</v>
          </cell>
          <cell r="Z463">
            <v>61.03</v>
          </cell>
          <cell r="AA463">
            <v>9.35</v>
          </cell>
          <cell r="AB463">
            <v>5.7857142857142998</v>
          </cell>
          <cell r="AC463">
            <v>67.462999999999994</v>
          </cell>
          <cell r="AD463">
            <v>40.5</v>
          </cell>
          <cell r="AE463">
            <v>7</v>
          </cell>
        </row>
        <row r="464">
          <cell r="Y464" t="str">
            <v>HDKM78114</v>
          </cell>
          <cell r="Z464">
            <v>78.680000000000007</v>
          </cell>
          <cell r="AA464">
            <v>7.16</v>
          </cell>
          <cell r="AB464">
            <v>14.66</v>
          </cell>
          <cell r="AC464">
            <v>81.248999999999995</v>
          </cell>
          <cell r="AD464">
            <v>73.3</v>
          </cell>
          <cell r="AE464">
            <v>5</v>
          </cell>
        </row>
        <row r="465">
          <cell r="Y465" t="str">
            <v>HDKM78118</v>
          </cell>
          <cell r="Z465">
            <v>0</v>
          </cell>
          <cell r="AD465">
            <v>0</v>
          </cell>
          <cell r="AE465">
            <v>0</v>
          </cell>
        </row>
        <row r="466">
          <cell r="Y466" t="str">
            <v>HDKM78119</v>
          </cell>
          <cell r="Z466">
            <v>0</v>
          </cell>
          <cell r="AD466">
            <v>0</v>
          </cell>
          <cell r="AE466">
            <v>0</v>
          </cell>
        </row>
        <row r="467">
          <cell r="Y467" t="str">
            <v>HDKM78120</v>
          </cell>
          <cell r="Z467">
            <v>76.73</v>
          </cell>
          <cell r="AA467">
            <v>9.31</v>
          </cell>
          <cell r="AB467">
            <v>17.75</v>
          </cell>
          <cell r="AC467">
            <v>85.811000000000007</v>
          </cell>
          <cell r="AD467">
            <v>71</v>
          </cell>
          <cell r="AE467">
            <v>4</v>
          </cell>
        </row>
        <row r="468">
          <cell r="Y468" t="str">
            <v>HDKM78122</v>
          </cell>
          <cell r="Z468">
            <v>84.98</v>
          </cell>
          <cell r="AA468">
            <v>6.31</v>
          </cell>
          <cell r="AB468">
            <v>25.5</v>
          </cell>
          <cell r="AC468">
            <v>90.028999999999996</v>
          </cell>
          <cell r="AD468">
            <v>102</v>
          </cell>
          <cell r="AE468">
            <v>4</v>
          </cell>
        </row>
        <row r="469">
          <cell r="Y469" t="str">
            <v>HDKM78128</v>
          </cell>
          <cell r="Z469">
            <v>89.65</v>
          </cell>
          <cell r="AA469">
            <v>3.48</v>
          </cell>
          <cell r="AB469">
            <v>11.4</v>
          </cell>
          <cell r="AC469">
            <v>2.8759999999999999</v>
          </cell>
          <cell r="AD469">
            <v>57</v>
          </cell>
          <cell r="AE469">
            <v>5</v>
          </cell>
        </row>
        <row r="470">
          <cell r="Y470" t="str">
            <v>HDKM78132</v>
          </cell>
          <cell r="Z470">
            <v>63.82</v>
          </cell>
          <cell r="AA470">
            <v>11.98</v>
          </cell>
          <cell r="AB470">
            <v>8.6</v>
          </cell>
          <cell r="AC470">
            <v>58.932000000000002</v>
          </cell>
          <cell r="AD470">
            <v>43</v>
          </cell>
          <cell r="AE470">
            <v>5</v>
          </cell>
        </row>
        <row r="471">
          <cell r="Y471" t="str">
            <v>HDKM78136</v>
          </cell>
          <cell r="Z471">
            <v>0</v>
          </cell>
          <cell r="AD471">
            <v>0</v>
          </cell>
          <cell r="AE471">
            <v>0</v>
          </cell>
        </row>
        <row r="472">
          <cell r="Y472" t="str">
            <v>HDKM78137</v>
          </cell>
          <cell r="Z472">
            <v>95.36</v>
          </cell>
          <cell r="AA472">
            <v>1.28</v>
          </cell>
          <cell r="AB472">
            <v>19.5</v>
          </cell>
          <cell r="AC472">
            <v>0</v>
          </cell>
          <cell r="AD472">
            <v>78</v>
          </cell>
          <cell r="AE472">
            <v>4</v>
          </cell>
        </row>
        <row r="473">
          <cell r="Y473" t="str">
            <v>HDKM78138</v>
          </cell>
          <cell r="Z473">
            <v>0</v>
          </cell>
          <cell r="AD473">
            <v>0</v>
          </cell>
          <cell r="AE473">
            <v>0</v>
          </cell>
        </row>
        <row r="474">
          <cell r="Y474" t="str">
            <v>HDKM78139</v>
          </cell>
          <cell r="Z474">
            <v>0</v>
          </cell>
          <cell r="AA474">
            <v>168</v>
          </cell>
          <cell r="AB474">
            <v>0</v>
          </cell>
          <cell r="AC474">
            <v>100</v>
          </cell>
          <cell r="AD474">
            <v>0</v>
          </cell>
          <cell r="AE474">
            <v>1</v>
          </cell>
        </row>
        <row r="475">
          <cell r="Y475" t="str">
            <v>HDKM78143</v>
          </cell>
          <cell r="Z475">
            <v>0</v>
          </cell>
          <cell r="AD475">
            <v>0</v>
          </cell>
          <cell r="AE475">
            <v>0</v>
          </cell>
        </row>
        <row r="476">
          <cell r="Y476" t="str">
            <v>HDKM78149</v>
          </cell>
          <cell r="Z476">
            <v>58.78</v>
          </cell>
          <cell r="AA476">
            <v>17.309999999999999</v>
          </cell>
          <cell r="AB476">
            <v>11.9</v>
          </cell>
          <cell r="AC476">
            <v>81.997</v>
          </cell>
          <cell r="AD476">
            <v>47.6</v>
          </cell>
          <cell r="AE476">
            <v>4</v>
          </cell>
        </row>
        <row r="477">
          <cell r="Y477" t="str">
            <v>HDKM78150</v>
          </cell>
          <cell r="Z477">
            <v>0</v>
          </cell>
          <cell r="AD477">
            <v>0</v>
          </cell>
          <cell r="AE477">
            <v>0</v>
          </cell>
        </row>
        <row r="478">
          <cell r="Y478" t="str">
            <v>HDKM78151</v>
          </cell>
          <cell r="Z478">
            <v>0</v>
          </cell>
          <cell r="AD478">
            <v>0</v>
          </cell>
          <cell r="AE478">
            <v>0</v>
          </cell>
        </row>
        <row r="479">
          <cell r="Y479" t="str">
            <v>HDKM78152</v>
          </cell>
          <cell r="Z479">
            <v>6.39</v>
          </cell>
          <cell r="AA479">
            <v>153.72</v>
          </cell>
          <cell r="AB479">
            <v>0</v>
          </cell>
          <cell r="AC479">
            <v>100</v>
          </cell>
          <cell r="AD479">
            <v>0</v>
          </cell>
          <cell r="AE479">
            <v>1</v>
          </cell>
        </row>
        <row r="480">
          <cell r="Y480" t="str">
            <v>HDKM78153</v>
          </cell>
          <cell r="Z480">
            <v>0</v>
          </cell>
          <cell r="AD480">
            <v>0</v>
          </cell>
          <cell r="AE480">
            <v>0</v>
          </cell>
        </row>
        <row r="481">
          <cell r="Y481" t="str">
            <v>HDKM78155</v>
          </cell>
          <cell r="Z481">
            <v>88.01</v>
          </cell>
          <cell r="AA481">
            <v>3.36</v>
          </cell>
          <cell r="AB481">
            <v>14.666666666667</v>
          </cell>
          <cell r="AC481">
            <v>0</v>
          </cell>
          <cell r="AD481">
            <v>88</v>
          </cell>
          <cell r="AE481">
            <v>6</v>
          </cell>
        </row>
        <row r="482">
          <cell r="Y482" t="str">
            <v>HDKM78157</v>
          </cell>
          <cell r="Z482">
            <v>48.26</v>
          </cell>
          <cell r="AA482">
            <v>10.86</v>
          </cell>
          <cell r="AB482">
            <v>6.1875</v>
          </cell>
          <cell r="AC482">
            <v>4.6219999999999999</v>
          </cell>
          <cell r="AD482">
            <v>49.5</v>
          </cell>
          <cell r="AE482">
            <v>8</v>
          </cell>
        </row>
        <row r="483">
          <cell r="Y483" t="str">
            <v>HDKM78158</v>
          </cell>
          <cell r="Z483">
            <v>84.19</v>
          </cell>
          <cell r="AA483">
            <v>5.31</v>
          </cell>
          <cell r="AB483">
            <v>14.9</v>
          </cell>
          <cell r="AC483">
            <v>0</v>
          </cell>
          <cell r="AD483">
            <v>74.5</v>
          </cell>
          <cell r="AE483">
            <v>5</v>
          </cell>
        </row>
        <row r="484">
          <cell r="Y484" t="str">
            <v>HDKM78164</v>
          </cell>
          <cell r="Z484">
            <v>0</v>
          </cell>
          <cell r="AD484">
            <v>0</v>
          </cell>
          <cell r="AE484">
            <v>0</v>
          </cell>
        </row>
        <row r="485">
          <cell r="Y485" t="str">
            <v>HDKM78165</v>
          </cell>
          <cell r="Z485">
            <v>0</v>
          </cell>
          <cell r="AD485">
            <v>0</v>
          </cell>
          <cell r="AE485">
            <v>0</v>
          </cell>
        </row>
        <row r="486">
          <cell r="Y486" t="str">
            <v>HDKM78166</v>
          </cell>
          <cell r="Z486">
            <v>74.67</v>
          </cell>
          <cell r="AA486">
            <v>7.09</v>
          </cell>
          <cell r="AB486">
            <v>14.666666666667</v>
          </cell>
          <cell r="AC486">
            <v>4.4249999999999998</v>
          </cell>
          <cell r="AD486">
            <v>88</v>
          </cell>
          <cell r="AE486">
            <v>6</v>
          </cell>
        </row>
        <row r="487">
          <cell r="Y487" t="str">
            <v>HDKM78167</v>
          </cell>
          <cell r="Z487">
            <v>0</v>
          </cell>
          <cell r="AD487">
            <v>0</v>
          </cell>
          <cell r="AE487">
            <v>0</v>
          </cell>
        </row>
        <row r="488">
          <cell r="Y488" t="str">
            <v>HDKM78169</v>
          </cell>
          <cell r="Z488">
            <v>46.56</v>
          </cell>
          <cell r="AA488">
            <v>11.14</v>
          </cell>
          <cell r="AB488">
            <v>2.625</v>
          </cell>
          <cell r="AC488">
            <v>0</v>
          </cell>
          <cell r="AD488">
            <v>21</v>
          </cell>
          <cell r="AE488">
            <v>8</v>
          </cell>
        </row>
        <row r="489">
          <cell r="Y489" t="str">
            <v>HDKM78171</v>
          </cell>
          <cell r="Z489">
            <v>62.78</v>
          </cell>
          <cell r="AA489">
            <v>6.25</v>
          </cell>
          <cell r="AB489">
            <v>6.3</v>
          </cell>
          <cell r="AC489">
            <v>6.2370000000000001</v>
          </cell>
          <cell r="AD489">
            <v>63</v>
          </cell>
          <cell r="AE489">
            <v>10</v>
          </cell>
        </row>
        <row r="490">
          <cell r="Y490" t="str">
            <v>HDKM78174</v>
          </cell>
          <cell r="Z490">
            <v>83.45</v>
          </cell>
          <cell r="AA490">
            <v>9.27</v>
          </cell>
          <cell r="AB490">
            <v>31</v>
          </cell>
          <cell r="AC490">
            <v>0</v>
          </cell>
          <cell r="AD490">
            <v>93</v>
          </cell>
          <cell r="AE490">
            <v>3</v>
          </cell>
        </row>
        <row r="491">
          <cell r="Y491" t="str">
            <v>HDKM78175</v>
          </cell>
          <cell r="Z491">
            <v>81.34</v>
          </cell>
          <cell r="AA491">
            <v>5.23</v>
          </cell>
          <cell r="AB491">
            <v>14.666666666667</v>
          </cell>
          <cell r="AC491">
            <v>16.108000000000001</v>
          </cell>
          <cell r="AD491">
            <v>88</v>
          </cell>
          <cell r="AE491">
            <v>6</v>
          </cell>
        </row>
        <row r="492">
          <cell r="Y492" t="str">
            <v>HDKM78177</v>
          </cell>
          <cell r="Z492">
            <v>47.02</v>
          </cell>
          <cell r="AA492">
            <v>22.07</v>
          </cell>
          <cell r="AB492">
            <v>13.75</v>
          </cell>
          <cell r="AC492">
            <v>79.653000000000006</v>
          </cell>
          <cell r="AD492">
            <v>55</v>
          </cell>
          <cell r="AE492">
            <v>4</v>
          </cell>
        </row>
        <row r="493">
          <cell r="Y493" t="str">
            <v>HDKM78181</v>
          </cell>
          <cell r="Z493">
            <v>91.62</v>
          </cell>
          <cell r="AA493">
            <v>4.6900000000000004</v>
          </cell>
          <cell r="AB493">
            <v>29.666666666666998</v>
          </cell>
          <cell r="AC493">
            <v>0</v>
          </cell>
          <cell r="AD493">
            <v>89</v>
          </cell>
          <cell r="AE493">
            <v>3</v>
          </cell>
        </row>
        <row r="494">
          <cell r="Y494" t="str">
            <v>HDKM78183</v>
          </cell>
          <cell r="Z494">
            <v>0</v>
          </cell>
          <cell r="AD494">
            <v>0</v>
          </cell>
          <cell r="AE494">
            <v>0</v>
          </cell>
        </row>
        <row r="495">
          <cell r="Y495" t="str">
            <v>HDKM78185</v>
          </cell>
          <cell r="Z495">
            <v>14.98</v>
          </cell>
          <cell r="AA495">
            <v>141.80000000000001</v>
          </cell>
          <cell r="AB495">
            <v>0</v>
          </cell>
          <cell r="AC495">
            <v>100</v>
          </cell>
          <cell r="AD495">
            <v>0</v>
          </cell>
          <cell r="AE495">
            <v>1</v>
          </cell>
        </row>
        <row r="496">
          <cell r="Y496" t="str">
            <v>HDKM78186</v>
          </cell>
          <cell r="Z496">
            <v>74.69</v>
          </cell>
          <cell r="AA496">
            <v>6.07</v>
          </cell>
          <cell r="AB496">
            <v>10.357142857143</v>
          </cell>
          <cell r="AC496">
            <v>9.0950000000000006</v>
          </cell>
          <cell r="AD496">
            <v>72.5</v>
          </cell>
          <cell r="AE496">
            <v>7</v>
          </cell>
        </row>
        <row r="497">
          <cell r="Y497" t="str">
            <v>HDKM78187</v>
          </cell>
          <cell r="Z497">
            <v>74.75</v>
          </cell>
          <cell r="AA497">
            <v>8.48</v>
          </cell>
          <cell r="AB497">
            <v>18.100000000000001</v>
          </cell>
          <cell r="AC497">
            <v>46.915999999999997</v>
          </cell>
          <cell r="AD497">
            <v>90.5</v>
          </cell>
          <cell r="AE497">
            <v>5</v>
          </cell>
        </row>
        <row r="498">
          <cell r="Y498" t="str">
            <v>HDKM78188</v>
          </cell>
          <cell r="Z498">
            <v>84.19</v>
          </cell>
          <cell r="AA498">
            <v>13.28</v>
          </cell>
          <cell r="AB498">
            <v>45</v>
          </cell>
          <cell r="AC498">
            <v>0</v>
          </cell>
          <cell r="AD498">
            <v>90</v>
          </cell>
          <cell r="AE498">
            <v>2</v>
          </cell>
        </row>
        <row r="499">
          <cell r="Y499" t="str">
            <v>HDKM78193</v>
          </cell>
          <cell r="Z499">
            <v>94.85</v>
          </cell>
          <cell r="AA499">
            <v>4.33</v>
          </cell>
          <cell r="AB499">
            <v>60</v>
          </cell>
          <cell r="AC499">
            <v>0</v>
          </cell>
          <cell r="AD499">
            <v>120</v>
          </cell>
          <cell r="AE499">
            <v>2</v>
          </cell>
        </row>
        <row r="500">
          <cell r="Y500" t="str">
            <v>HDKM78194</v>
          </cell>
          <cell r="Z500">
            <v>53.93</v>
          </cell>
          <cell r="AA500">
            <v>25.8</v>
          </cell>
          <cell r="AB500">
            <v>24</v>
          </cell>
          <cell r="AC500">
            <v>0</v>
          </cell>
          <cell r="AD500">
            <v>72</v>
          </cell>
          <cell r="AE500">
            <v>3</v>
          </cell>
        </row>
        <row r="501">
          <cell r="Y501" t="str">
            <v>HDKM78195</v>
          </cell>
          <cell r="Z501">
            <v>94.15</v>
          </cell>
          <cell r="AA501">
            <v>2.46</v>
          </cell>
          <cell r="AB501">
            <v>29.5</v>
          </cell>
          <cell r="AC501">
            <v>63.219000000000001</v>
          </cell>
          <cell r="AD501">
            <v>118</v>
          </cell>
          <cell r="AE501">
            <v>4</v>
          </cell>
        </row>
        <row r="502">
          <cell r="Y502" t="str">
            <v>HDKM78196</v>
          </cell>
          <cell r="Z502">
            <v>94.06</v>
          </cell>
          <cell r="AA502">
            <v>2.5</v>
          </cell>
          <cell r="AB502">
            <v>26</v>
          </cell>
          <cell r="AC502">
            <v>62.777000000000001</v>
          </cell>
          <cell r="AD502">
            <v>104</v>
          </cell>
          <cell r="AE502">
            <v>4</v>
          </cell>
        </row>
        <row r="503">
          <cell r="Y503" t="str">
            <v>HDKM78197</v>
          </cell>
          <cell r="Z503">
            <v>68.900000000000006</v>
          </cell>
          <cell r="AA503">
            <v>26.13</v>
          </cell>
          <cell r="AB503">
            <v>6.95</v>
          </cell>
          <cell r="AC503">
            <v>0</v>
          </cell>
          <cell r="AD503">
            <v>13.9</v>
          </cell>
          <cell r="AE503">
            <v>2</v>
          </cell>
        </row>
        <row r="504">
          <cell r="Y504" t="str">
            <v>HDKM78198</v>
          </cell>
          <cell r="Z504">
            <v>84.65</v>
          </cell>
          <cell r="AA504">
            <v>3.22</v>
          </cell>
          <cell r="AB504">
            <v>11.8125</v>
          </cell>
          <cell r="AC504">
            <v>0</v>
          </cell>
          <cell r="AD504">
            <v>94.5</v>
          </cell>
          <cell r="AE504">
            <v>8</v>
          </cell>
        </row>
        <row r="505">
          <cell r="Y505" t="str">
            <v>HDKM78199</v>
          </cell>
          <cell r="Z505">
            <v>91.78</v>
          </cell>
          <cell r="AA505">
            <v>2.5</v>
          </cell>
          <cell r="AB505">
            <v>20.2</v>
          </cell>
          <cell r="AC505">
            <v>2.2610000000000001</v>
          </cell>
          <cell r="AD505">
            <v>101</v>
          </cell>
          <cell r="AE505">
            <v>5</v>
          </cell>
        </row>
        <row r="506">
          <cell r="Y506" t="str">
            <v>HDKM78200</v>
          </cell>
          <cell r="Z506">
            <v>90.93</v>
          </cell>
          <cell r="AA506">
            <v>5.65</v>
          </cell>
          <cell r="AB506">
            <v>50</v>
          </cell>
          <cell r="AC506">
            <v>0</v>
          </cell>
          <cell r="AD506">
            <v>100</v>
          </cell>
          <cell r="AE506">
            <v>2</v>
          </cell>
        </row>
        <row r="507">
          <cell r="Y507" t="str">
            <v>HDKM78204</v>
          </cell>
          <cell r="Z507">
            <v>91.4</v>
          </cell>
          <cell r="AA507">
            <v>3.22</v>
          </cell>
          <cell r="AB507">
            <v>39.333333333333002</v>
          </cell>
          <cell r="AC507">
            <v>26.722999999999999</v>
          </cell>
          <cell r="AD507">
            <v>118</v>
          </cell>
          <cell r="AE507">
            <v>3</v>
          </cell>
        </row>
        <row r="508">
          <cell r="Y508" t="str">
            <v>HDKM78218</v>
          </cell>
          <cell r="Z508">
            <v>74.98</v>
          </cell>
          <cell r="AA508">
            <v>42.03</v>
          </cell>
          <cell r="AB508">
            <v>87</v>
          </cell>
          <cell r="AC508">
            <v>100</v>
          </cell>
          <cell r="AD508">
            <v>87</v>
          </cell>
          <cell r="AE508">
            <v>1</v>
          </cell>
        </row>
        <row r="509">
          <cell r="Y509" t="str">
            <v>HDKM78219</v>
          </cell>
          <cell r="Z509">
            <v>29.37</v>
          </cell>
          <cell r="AA509">
            <v>59.17</v>
          </cell>
          <cell r="AB509">
            <v>11.5</v>
          </cell>
          <cell r="AC509">
            <v>94.775000000000006</v>
          </cell>
          <cell r="AD509">
            <v>23</v>
          </cell>
          <cell r="AE509">
            <v>2</v>
          </cell>
        </row>
        <row r="510">
          <cell r="Y510" t="str">
            <v>HDKM78220</v>
          </cell>
          <cell r="Z510">
            <v>90.3</v>
          </cell>
          <cell r="AA510">
            <v>4.08</v>
          </cell>
          <cell r="AB510">
            <v>24.425000000000001</v>
          </cell>
          <cell r="AC510">
            <v>0</v>
          </cell>
          <cell r="AD510">
            <v>97.7</v>
          </cell>
          <cell r="AE510">
            <v>4</v>
          </cell>
        </row>
        <row r="511">
          <cell r="Y511" t="str">
            <v>HDKM78221</v>
          </cell>
          <cell r="Z511">
            <v>0</v>
          </cell>
          <cell r="AA511">
            <v>84</v>
          </cell>
          <cell r="AB511">
            <v>0</v>
          </cell>
          <cell r="AC511">
            <v>13.69</v>
          </cell>
          <cell r="AD511">
            <v>0</v>
          </cell>
          <cell r="AE511">
            <v>2</v>
          </cell>
        </row>
        <row r="512">
          <cell r="Y512" t="str">
            <v>HDKM78222</v>
          </cell>
          <cell r="Z512">
            <v>81.3</v>
          </cell>
          <cell r="AA512">
            <v>7.63</v>
          </cell>
          <cell r="AB512">
            <v>25</v>
          </cell>
          <cell r="AC512">
            <v>67.903999999999996</v>
          </cell>
          <cell r="AD512">
            <v>75</v>
          </cell>
          <cell r="AE512">
            <v>3</v>
          </cell>
        </row>
        <row r="513">
          <cell r="Y513" t="str">
            <v>HDKM78230</v>
          </cell>
          <cell r="Z513">
            <v>100</v>
          </cell>
          <cell r="AA513">
            <v>0</v>
          </cell>
          <cell r="AB513">
            <v>126</v>
          </cell>
          <cell r="AD513">
            <v>126</v>
          </cell>
          <cell r="AE513">
            <v>0</v>
          </cell>
        </row>
        <row r="514">
          <cell r="Y514" t="str">
            <v>HDKM78231</v>
          </cell>
          <cell r="Z514">
            <v>61.69</v>
          </cell>
          <cell r="AA514">
            <v>19.91</v>
          </cell>
          <cell r="AB514">
            <v>25.666666666666998</v>
          </cell>
          <cell r="AC514">
            <v>96.677999999999997</v>
          </cell>
          <cell r="AD514">
            <v>77</v>
          </cell>
          <cell r="AE514">
            <v>3</v>
          </cell>
        </row>
        <row r="515">
          <cell r="Y515" t="str">
            <v>HDKM78237</v>
          </cell>
          <cell r="Z515">
            <v>85.78</v>
          </cell>
          <cell r="AA515">
            <v>3.98</v>
          </cell>
          <cell r="AB515">
            <v>15.166666666667</v>
          </cell>
          <cell r="AC515">
            <v>0</v>
          </cell>
          <cell r="AD515">
            <v>91</v>
          </cell>
          <cell r="AE515">
            <v>6</v>
          </cell>
        </row>
        <row r="516">
          <cell r="Y516" t="str">
            <v>HDKM78251</v>
          </cell>
          <cell r="Z516">
            <v>68.14</v>
          </cell>
          <cell r="AA516">
            <v>13.38</v>
          </cell>
          <cell r="AB516">
            <v>15.5</v>
          </cell>
          <cell r="AC516">
            <v>78.105999999999995</v>
          </cell>
          <cell r="AD516">
            <v>62</v>
          </cell>
          <cell r="AE516">
            <v>4</v>
          </cell>
        </row>
        <row r="517">
          <cell r="Y517" t="str">
            <v>HDKM78278</v>
          </cell>
          <cell r="Z517">
            <v>95.58</v>
          </cell>
          <cell r="AA517">
            <v>0</v>
          </cell>
          <cell r="AB517">
            <v>123</v>
          </cell>
          <cell r="AD517">
            <v>123</v>
          </cell>
          <cell r="AE517">
            <v>0</v>
          </cell>
        </row>
        <row r="518">
          <cell r="Y518" t="str">
            <v>HDKM78279</v>
          </cell>
          <cell r="Z518">
            <v>87.93</v>
          </cell>
          <cell r="AA518">
            <v>10.14</v>
          </cell>
          <cell r="AB518">
            <v>48</v>
          </cell>
          <cell r="AC518">
            <v>0</v>
          </cell>
          <cell r="AD518">
            <v>96</v>
          </cell>
          <cell r="AE518">
            <v>2</v>
          </cell>
        </row>
        <row r="519">
          <cell r="Y519" t="str">
            <v>HDKM78280</v>
          </cell>
          <cell r="Z519">
            <v>91.42</v>
          </cell>
          <cell r="AA519">
            <v>4.8099999999999996</v>
          </cell>
          <cell r="AB519">
            <v>34</v>
          </cell>
          <cell r="AC519">
            <v>29.826000000000001</v>
          </cell>
          <cell r="AD519">
            <v>102</v>
          </cell>
          <cell r="AE519">
            <v>3</v>
          </cell>
        </row>
        <row r="520">
          <cell r="Y520" t="str">
            <v>HDKM78281</v>
          </cell>
          <cell r="Z520">
            <v>100</v>
          </cell>
          <cell r="AA520">
            <v>0</v>
          </cell>
          <cell r="AB520">
            <v>110</v>
          </cell>
          <cell r="AD520">
            <v>110</v>
          </cell>
          <cell r="AE520">
            <v>0</v>
          </cell>
        </row>
        <row r="521">
          <cell r="Y521" t="str">
            <v>HDKM78310</v>
          </cell>
          <cell r="Z521">
            <v>99.43</v>
          </cell>
          <cell r="AA521">
            <v>0.48</v>
          </cell>
          <cell r="AB521">
            <v>61.5</v>
          </cell>
          <cell r="AC521">
            <v>0</v>
          </cell>
          <cell r="AD521">
            <v>123</v>
          </cell>
          <cell r="AE521">
            <v>2</v>
          </cell>
        </row>
        <row r="522">
          <cell r="Y522" t="str">
            <v>HDKM78311</v>
          </cell>
          <cell r="Z522">
            <v>95.81</v>
          </cell>
          <cell r="AA522">
            <v>1.76</v>
          </cell>
          <cell r="AB522">
            <v>24</v>
          </cell>
          <cell r="AC522">
            <v>0</v>
          </cell>
          <cell r="AD522">
            <v>96</v>
          </cell>
          <cell r="AE522">
            <v>4</v>
          </cell>
        </row>
        <row r="523">
          <cell r="Y523" t="str">
            <v>HDKM78312</v>
          </cell>
          <cell r="Z523">
            <v>0</v>
          </cell>
          <cell r="AA523">
            <v>84</v>
          </cell>
          <cell r="AB523">
            <v>0</v>
          </cell>
          <cell r="AC523">
            <v>26.24</v>
          </cell>
          <cell r="AD523">
            <v>0</v>
          </cell>
          <cell r="AE523">
            <v>2</v>
          </cell>
        </row>
        <row r="524">
          <cell r="Y524" t="str">
            <v>HDKM78313</v>
          </cell>
          <cell r="Z524">
            <v>94.55</v>
          </cell>
          <cell r="AA524">
            <v>9.15</v>
          </cell>
          <cell r="AB524">
            <v>120</v>
          </cell>
          <cell r="AC524">
            <v>0</v>
          </cell>
          <cell r="AD524">
            <v>120</v>
          </cell>
          <cell r="AE524">
            <v>1</v>
          </cell>
        </row>
        <row r="525">
          <cell r="Y525" t="str">
            <v>HDKM78317</v>
          </cell>
          <cell r="Z525">
            <v>97.76</v>
          </cell>
          <cell r="AA525">
            <v>1.74</v>
          </cell>
          <cell r="AB525">
            <v>52</v>
          </cell>
          <cell r="AC525">
            <v>0</v>
          </cell>
          <cell r="AD525">
            <v>104</v>
          </cell>
          <cell r="AE525">
            <v>2</v>
          </cell>
        </row>
        <row r="526">
          <cell r="Y526" t="str">
            <v>HDKM78318</v>
          </cell>
          <cell r="Z526">
            <v>62.9</v>
          </cell>
          <cell r="AA526">
            <v>15.58</v>
          </cell>
          <cell r="AB526">
            <v>18.675000000000001</v>
          </cell>
          <cell r="AC526">
            <v>77.808000000000007</v>
          </cell>
          <cell r="AD526">
            <v>74.7</v>
          </cell>
          <cell r="AE526">
            <v>4</v>
          </cell>
        </row>
        <row r="527">
          <cell r="Y527" t="str">
            <v>HDKM78319</v>
          </cell>
          <cell r="Z527">
            <v>76.540000000000006</v>
          </cell>
          <cell r="AA527">
            <v>9.85</v>
          </cell>
          <cell r="AB527">
            <v>22.5</v>
          </cell>
          <cell r="AC527">
            <v>0</v>
          </cell>
          <cell r="AD527">
            <v>90</v>
          </cell>
          <cell r="AE527">
            <v>4</v>
          </cell>
        </row>
        <row r="528">
          <cell r="Y528" t="str">
            <v>HDKM78320</v>
          </cell>
          <cell r="Z528">
            <v>89.95</v>
          </cell>
          <cell r="AA528">
            <v>5.63</v>
          </cell>
          <cell r="AB528">
            <v>37</v>
          </cell>
          <cell r="AC528">
            <v>26.849</v>
          </cell>
          <cell r="AD528">
            <v>111</v>
          </cell>
          <cell r="AE528">
            <v>3</v>
          </cell>
        </row>
        <row r="529">
          <cell r="Y529" t="str">
            <v>HDKM78323</v>
          </cell>
          <cell r="Z529">
            <v>100</v>
          </cell>
          <cell r="AA529">
            <v>0</v>
          </cell>
          <cell r="AB529">
            <v>115</v>
          </cell>
          <cell r="AD529">
            <v>115</v>
          </cell>
          <cell r="AE529">
            <v>0</v>
          </cell>
        </row>
        <row r="530">
          <cell r="Y530" t="str">
            <v>HDKM78334</v>
          </cell>
          <cell r="Z530">
            <v>78.81</v>
          </cell>
          <cell r="AA530">
            <v>8.9</v>
          </cell>
          <cell r="AB530">
            <v>20.5</v>
          </cell>
          <cell r="AC530">
            <v>72.706999999999994</v>
          </cell>
          <cell r="AD530">
            <v>82</v>
          </cell>
          <cell r="AE530">
            <v>4</v>
          </cell>
        </row>
        <row r="531">
          <cell r="Y531" t="str">
            <v>HDKM78335</v>
          </cell>
          <cell r="Z531">
            <v>78.86</v>
          </cell>
          <cell r="AA531">
            <v>7.1</v>
          </cell>
          <cell r="AB531">
            <v>19.2</v>
          </cell>
          <cell r="AC531">
            <v>50.587000000000003</v>
          </cell>
          <cell r="AD531">
            <v>96</v>
          </cell>
          <cell r="AE531">
            <v>5</v>
          </cell>
        </row>
        <row r="532">
          <cell r="Y532" t="str">
            <v>HDKM78336</v>
          </cell>
          <cell r="Z532">
            <v>100</v>
          </cell>
          <cell r="AA532">
            <v>0</v>
          </cell>
          <cell r="AB532">
            <v>113</v>
          </cell>
          <cell r="AD532">
            <v>113</v>
          </cell>
          <cell r="AE532">
            <v>0</v>
          </cell>
        </row>
        <row r="533">
          <cell r="Y533" t="str">
            <v>HDKM78346</v>
          </cell>
          <cell r="Z533">
            <v>94.52</v>
          </cell>
          <cell r="AA533">
            <v>3.07</v>
          </cell>
          <cell r="AB533">
            <v>35.666666666666998</v>
          </cell>
          <cell r="AC533">
            <v>0</v>
          </cell>
          <cell r="AD533">
            <v>107</v>
          </cell>
          <cell r="AE533">
            <v>3</v>
          </cell>
        </row>
        <row r="534">
          <cell r="Y534" t="str">
            <v>HDKM78347</v>
          </cell>
          <cell r="Z534">
            <v>93.32</v>
          </cell>
          <cell r="AA534">
            <v>11.22</v>
          </cell>
          <cell r="AB534">
            <v>111</v>
          </cell>
          <cell r="AC534">
            <v>100</v>
          </cell>
          <cell r="AD534">
            <v>111</v>
          </cell>
          <cell r="AE534">
            <v>1</v>
          </cell>
        </row>
        <row r="535">
          <cell r="Y535" t="str">
            <v>HDKM78348</v>
          </cell>
          <cell r="Z535">
            <v>92.87</v>
          </cell>
          <cell r="AA535">
            <v>3.99</v>
          </cell>
          <cell r="AB535">
            <v>39.666666666666998</v>
          </cell>
          <cell r="AC535">
            <v>0</v>
          </cell>
          <cell r="AD535">
            <v>119</v>
          </cell>
          <cell r="AE535">
            <v>3</v>
          </cell>
        </row>
        <row r="536">
          <cell r="Y536" t="str">
            <v>HDKM78349</v>
          </cell>
          <cell r="Z536">
            <v>74.63</v>
          </cell>
          <cell r="AA536">
            <v>21.31</v>
          </cell>
          <cell r="AB536">
            <v>49</v>
          </cell>
          <cell r="AC536">
            <v>49.823999999999998</v>
          </cell>
          <cell r="AD536">
            <v>98</v>
          </cell>
          <cell r="AE536">
            <v>2</v>
          </cell>
        </row>
        <row r="537">
          <cell r="Y537" t="str">
            <v>HDKM78350</v>
          </cell>
          <cell r="Z537">
            <v>100</v>
          </cell>
          <cell r="AA537">
            <v>0</v>
          </cell>
          <cell r="AB537">
            <v>113</v>
          </cell>
          <cell r="AD537">
            <v>113</v>
          </cell>
          <cell r="AE537">
            <v>0</v>
          </cell>
        </row>
        <row r="538">
          <cell r="Y538" t="str">
            <v>HDKM78351</v>
          </cell>
          <cell r="Z538">
            <v>77.14</v>
          </cell>
          <cell r="AA538">
            <v>38.4</v>
          </cell>
          <cell r="AB538">
            <v>84</v>
          </cell>
          <cell r="AC538">
            <v>0</v>
          </cell>
          <cell r="AD538">
            <v>84</v>
          </cell>
          <cell r="AE538">
            <v>1</v>
          </cell>
        </row>
        <row r="539">
          <cell r="Y539" t="str">
            <v>HDKM78352</v>
          </cell>
          <cell r="Z539">
            <v>95.24</v>
          </cell>
          <cell r="AA539">
            <v>0</v>
          </cell>
          <cell r="AB539">
            <v>104</v>
          </cell>
          <cell r="AD539">
            <v>104</v>
          </cell>
          <cell r="AE539">
            <v>0</v>
          </cell>
        </row>
        <row r="540">
          <cell r="Y540" t="str">
            <v>HDKM78353</v>
          </cell>
          <cell r="Z540">
            <v>63.96</v>
          </cell>
          <cell r="AA540">
            <v>53.25</v>
          </cell>
          <cell r="AB540">
            <v>78</v>
          </cell>
          <cell r="AC540">
            <v>100</v>
          </cell>
          <cell r="AD540">
            <v>78</v>
          </cell>
          <cell r="AE540">
            <v>1</v>
          </cell>
        </row>
        <row r="541">
          <cell r="Y541" t="str">
            <v>HDKM78354</v>
          </cell>
          <cell r="Z541">
            <v>99.16</v>
          </cell>
          <cell r="AA541">
            <v>1.42</v>
          </cell>
          <cell r="AB541">
            <v>121.5</v>
          </cell>
          <cell r="AC541">
            <v>100</v>
          </cell>
          <cell r="AD541">
            <v>121.5</v>
          </cell>
          <cell r="AE541">
            <v>1</v>
          </cell>
        </row>
        <row r="542">
          <cell r="Y542" t="str">
            <v>HDKM78355</v>
          </cell>
          <cell r="Z542">
            <v>75.72</v>
          </cell>
          <cell r="AA542">
            <v>10.199999999999999</v>
          </cell>
          <cell r="AB542">
            <v>20.25</v>
          </cell>
          <cell r="AC542">
            <v>0</v>
          </cell>
          <cell r="AD542">
            <v>81</v>
          </cell>
          <cell r="AE542">
            <v>4</v>
          </cell>
        </row>
        <row r="543">
          <cell r="Y543" t="str">
            <v>HDKM78356</v>
          </cell>
          <cell r="Z543">
            <v>66.319999999999993</v>
          </cell>
          <cell r="AA543">
            <v>11.32</v>
          </cell>
          <cell r="AB543">
            <v>15.6</v>
          </cell>
          <cell r="AC543">
            <v>27.835000000000001</v>
          </cell>
          <cell r="AD543">
            <v>78</v>
          </cell>
          <cell r="AE543">
            <v>5</v>
          </cell>
        </row>
        <row r="544">
          <cell r="Y544" t="str">
            <v>HDKM78357</v>
          </cell>
          <cell r="Z544">
            <v>96.64</v>
          </cell>
          <cell r="AA544">
            <v>0.94</v>
          </cell>
          <cell r="AB544">
            <v>18.5</v>
          </cell>
          <cell r="AC544">
            <v>0</v>
          </cell>
          <cell r="AD544">
            <v>111</v>
          </cell>
          <cell r="AE544">
            <v>6</v>
          </cell>
        </row>
        <row r="545">
          <cell r="Y545" t="str">
            <v>HDKM78358</v>
          </cell>
          <cell r="Z545">
            <v>84.95</v>
          </cell>
          <cell r="AA545">
            <v>25.28</v>
          </cell>
          <cell r="AB545">
            <v>106</v>
          </cell>
          <cell r="AC545">
            <v>0</v>
          </cell>
          <cell r="AD545">
            <v>106</v>
          </cell>
          <cell r="AE545">
            <v>1</v>
          </cell>
        </row>
        <row r="546">
          <cell r="Y546" t="str">
            <v>HDKM78359</v>
          </cell>
          <cell r="Z546">
            <v>89.99</v>
          </cell>
          <cell r="AA546">
            <v>13.03</v>
          </cell>
          <cell r="AB546">
            <v>94.5</v>
          </cell>
          <cell r="AC546">
            <v>0</v>
          </cell>
          <cell r="AD546">
            <v>94.5</v>
          </cell>
          <cell r="AE546">
            <v>1</v>
          </cell>
        </row>
        <row r="547">
          <cell r="Y547" t="str">
            <v>HDKM78360</v>
          </cell>
          <cell r="Z547">
            <v>96.85</v>
          </cell>
          <cell r="AA547">
            <v>5.3</v>
          </cell>
          <cell r="AB547">
            <v>106</v>
          </cell>
          <cell r="AC547">
            <v>0</v>
          </cell>
          <cell r="AD547">
            <v>106</v>
          </cell>
          <cell r="AE547">
            <v>1</v>
          </cell>
        </row>
        <row r="548">
          <cell r="Y548" t="str">
            <v>HDKM78361</v>
          </cell>
          <cell r="Z548">
            <v>97.69</v>
          </cell>
          <cell r="AA548">
            <v>1.94</v>
          </cell>
          <cell r="AB548">
            <v>60.5</v>
          </cell>
          <cell r="AC548">
            <v>58.368000000000002</v>
          </cell>
          <cell r="AD548">
            <v>121</v>
          </cell>
          <cell r="AE548">
            <v>2</v>
          </cell>
        </row>
        <row r="549">
          <cell r="Y549" t="str">
            <v>HDKM78362</v>
          </cell>
          <cell r="Z549">
            <v>0</v>
          </cell>
          <cell r="AD549">
            <v>0</v>
          </cell>
          <cell r="AE549">
            <v>0</v>
          </cell>
        </row>
        <row r="550">
          <cell r="Y550" t="str">
            <v>HDKM78363</v>
          </cell>
          <cell r="Z550">
            <v>99.26</v>
          </cell>
          <cell r="AA550">
            <v>1.25</v>
          </cell>
          <cell r="AB550">
            <v>130</v>
          </cell>
          <cell r="AC550">
            <v>0</v>
          </cell>
          <cell r="AD550">
            <v>130</v>
          </cell>
          <cell r="AE550">
            <v>1</v>
          </cell>
        </row>
        <row r="551">
          <cell r="Y551" t="str">
            <v>HDKM78364</v>
          </cell>
          <cell r="Z551">
            <v>92.54</v>
          </cell>
          <cell r="AA551">
            <v>4.18</v>
          </cell>
          <cell r="AB551">
            <v>36.666666666666998</v>
          </cell>
          <cell r="AC551">
            <v>10.635999999999999</v>
          </cell>
          <cell r="AD551">
            <v>110</v>
          </cell>
          <cell r="AE551">
            <v>3</v>
          </cell>
        </row>
        <row r="552">
          <cell r="Y552" t="str">
            <v>HDKM78365</v>
          </cell>
          <cell r="Z552">
            <v>99.34</v>
          </cell>
          <cell r="AA552">
            <v>0.38</v>
          </cell>
          <cell r="AB552">
            <v>125</v>
          </cell>
          <cell r="AC552">
            <v>0</v>
          </cell>
          <cell r="AD552">
            <v>125</v>
          </cell>
          <cell r="AE552">
            <v>1</v>
          </cell>
        </row>
        <row r="553">
          <cell r="Y553" t="str">
            <v>HDKM78366</v>
          </cell>
          <cell r="Z553">
            <v>91.9</v>
          </cell>
          <cell r="AA553">
            <v>13.6</v>
          </cell>
          <cell r="AB553">
            <v>125</v>
          </cell>
          <cell r="AC553">
            <v>100</v>
          </cell>
          <cell r="AD553">
            <v>125</v>
          </cell>
          <cell r="AE553">
            <v>1</v>
          </cell>
        </row>
        <row r="554">
          <cell r="Y554" t="str">
            <v>HDKM78367</v>
          </cell>
          <cell r="Z554">
            <v>68.709999999999994</v>
          </cell>
          <cell r="AA554">
            <v>26.28</v>
          </cell>
          <cell r="AB554">
            <v>44.7</v>
          </cell>
          <cell r="AC554">
            <v>99.111999999999995</v>
          </cell>
          <cell r="AD554">
            <v>89.4</v>
          </cell>
          <cell r="AE554">
            <v>2</v>
          </cell>
        </row>
        <row r="555">
          <cell r="Y555" t="str">
            <v>HDKM78368</v>
          </cell>
          <cell r="Z555">
            <v>93.01</v>
          </cell>
          <cell r="AA555">
            <v>3.92</v>
          </cell>
          <cell r="AB555">
            <v>34.633333333332999</v>
          </cell>
          <cell r="AC555">
            <v>74.468000000000004</v>
          </cell>
          <cell r="AD555">
            <v>103.9</v>
          </cell>
          <cell r="AE555">
            <v>3</v>
          </cell>
        </row>
        <row r="556">
          <cell r="Y556" t="str">
            <v>HDKM78369</v>
          </cell>
          <cell r="Z556">
            <v>85.22</v>
          </cell>
          <cell r="AA556">
            <v>4.1399999999999997</v>
          </cell>
          <cell r="AB556">
            <v>16.833333333333002</v>
          </cell>
          <cell r="AC556">
            <v>82.817999999999998</v>
          </cell>
          <cell r="AD556">
            <v>101</v>
          </cell>
          <cell r="AE556">
            <v>6</v>
          </cell>
        </row>
        <row r="557">
          <cell r="Y557" t="str">
            <v>HDKM78371</v>
          </cell>
          <cell r="Z557">
            <v>76.849999999999994</v>
          </cell>
          <cell r="AA557">
            <v>19.45</v>
          </cell>
          <cell r="AB557">
            <v>47</v>
          </cell>
          <cell r="AC557">
            <v>97.686000000000007</v>
          </cell>
          <cell r="AD557">
            <v>94</v>
          </cell>
          <cell r="AE557">
            <v>2</v>
          </cell>
        </row>
        <row r="558">
          <cell r="Y558" t="str">
            <v>HDKM78372</v>
          </cell>
          <cell r="Z558">
            <v>86.24</v>
          </cell>
          <cell r="AA558">
            <v>5.78</v>
          </cell>
          <cell r="AB558">
            <v>27.5</v>
          </cell>
          <cell r="AC558">
            <v>0</v>
          </cell>
          <cell r="AD558">
            <v>110</v>
          </cell>
          <cell r="AE558">
            <v>4</v>
          </cell>
        </row>
        <row r="559">
          <cell r="Y559" t="str">
            <v>HDKM78373</v>
          </cell>
          <cell r="Z559">
            <v>67.290000000000006</v>
          </cell>
          <cell r="AA559">
            <v>13.74</v>
          </cell>
          <cell r="AB559">
            <v>19.75</v>
          </cell>
          <cell r="AC559">
            <v>90.537000000000006</v>
          </cell>
          <cell r="AD559">
            <v>79</v>
          </cell>
          <cell r="AE559">
            <v>4</v>
          </cell>
        </row>
        <row r="560">
          <cell r="Y560" t="str">
            <v>HDKM78382</v>
          </cell>
          <cell r="Z560">
            <v>81.52</v>
          </cell>
          <cell r="AA560">
            <v>4.53</v>
          </cell>
          <cell r="AB560">
            <v>104</v>
          </cell>
          <cell r="AC560">
            <v>100</v>
          </cell>
          <cell r="AD560">
            <v>104</v>
          </cell>
          <cell r="AE560">
            <v>1</v>
          </cell>
        </row>
        <row r="561">
          <cell r="Y561" t="str">
            <v>HDKM78383</v>
          </cell>
          <cell r="Z561">
            <v>94.39</v>
          </cell>
          <cell r="AA561">
            <v>3.14</v>
          </cell>
          <cell r="AB561">
            <v>38.933333333333003</v>
          </cell>
          <cell r="AC561">
            <v>69.736000000000004</v>
          </cell>
          <cell r="AD561">
            <v>116.8</v>
          </cell>
          <cell r="AE561">
            <v>3</v>
          </cell>
        </row>
        <row r="562">
          <cell r="Y562" t="str">
            <v>HDKM78384</v>
          </cell>
          <cell r="Z562">
            <v>88.66</v>
          </cell>
          <cell r="AA562">
            <v>3.18</v>
          </cell>
          <cell r="AB562">
            <v>17.166666666666998</v>
          </cell>
          <cell r="AC562">
            <v>74.713999999999999</v>
          </cell>
          <cell r="AD562">
            <v>103</v>
          </cell>
          <cell r="AE562">
            <v>6</v>
          </cell>
        </row>
        <row r="563">
          <cell r="Y563" t="str">
            <v>HDKM78385</v>
          </cell>
          <cell r="Z563">
            <v>89.79</v>
          </cell>
          <cell r="AA563">
            <v>8.58</v>
          </cell>
          <cell r="AB563">
            <v>55.15</v>
          </cell>
          <cell r="AC563">
            <v>66.373000000000005</v>
          </cell>
          <cell r="AD563">
            <v>110.3</v>
          </cell>
          <cell r="AE563">
            <v>2</v>
          </cell>
        </row>
        <row r="564">
          <cell r="Y564" t="str">
            <v>HDKM78386</v>
          </cell>
          <cell r="Z564">
            <v>99.74</v>
          </cell>
          <cell r="AA564">
            <v>0.43</v>
          </cell>
          <cell r="AB564">
            <v>124</v>
          </cell>
          <cell r="AC564">
            <v>0</v>
          </cell>
          <cell r="AD564">
            <v>124</v>
          </cell>
          <cell r="AE564">
            <v>1</v>
          </cell>
        </row>
        <row r="565">
          <cell r="Y565" t="str">
            <v>HDKM78387</v>
          </cell>
          <cell r="Z565">
            <v>0</v>
          </cell>
          <cell r="AD565">
            <v>0</v>
          </cell>
          <cell r="AE565">
            <v>0</v>
          </cell>
        </row>
        <row r="566">
          <cell r="Y566" t="str">
            <v>HDKM78397</v>
          </cell>
          <cell r="Z566">
            <v>100</v>
          </cell>
          <cell r="AA566">
            <v>0</v>
          </cell>
          <cell r="AB566">
            <v>126</v>
          </cell>
          <cell r="AD566">
            <v>126</v>
          </cell>
          <cell r="AE566">
            <v>0</v>
          </cell>
        </row>
        <row r="567">
          <cell r="Y567" t="str">
            <v>HDKM78399</v>
          </cell>
          <cell r="Z567">
            <v>100</v>
          </cell>
          <cell r="AA567">
            <v>0</v>
          </cell>
          <cell r="AB567">
            <v>119</v>
          </cell>
          <cell r="AD567">
            <v>119</v>
          </cell>
          <cell r="AE567">
            <v>0</v>
          </cell>
        </row>
        <row r="568">
          <cell r="Y568" t="str">
            <v>HDKM78400</v>
          </cell>
          <cell r="Z568">
            <v>75.84</v>
          </cell>
          <cell r="AA568">
            <v>8.9600000000000009</v>
          </cell>
          <cell r="AB568">
            <v>19.75</v>
          </cell>
          <cell r="AC568">
            <v>56.372999999999998</v>
          </cell>
          <cell r="AD568">
            <v>79</v>
          </cell>
          <cell r="AE568">
            <v>4</v>
          </cell>
        </row>
        <row r="569">
          <cell r="Y569" t="str">
            <v>HDKM78433</v>
          </cell>
          <cell r="Z569">
            <v>80.489999999999995</v>
          </cell>
          <cell r="AA569">
            <v>16.39</v>
          </cell>
          <cell r="AB569">
            <v>50</v>
          </cell>
          <cell r="AC569">
            <v>90.644999999999996</v>
          </cell>
          <cell r="AD569">
            <v>100</v>
          </cell>
          <cell r="AE569">
            <v>2</v>
          </cell>
        </row>
        <row r="570">
          <cell r="Y570" t="str">
            <v>HDKM78434</v>
          </cell>
          <cell r="Z570">
            <v>93.8</v>
          </cell>
          <cell r="AA570">
            <v>3.47</v>
          </cell>
          <cell r="AB570">
            <v>39</v>
          </cell>
          <cell r="AC570">
            <v>0</v>
          </cell>
          <cell r="AD570">
            <v>117</v>
          </cell>
          <cell r="AE570">
            <v>3</v>
          </cell>
        </row>
        <row r="571">
          <cell r="Y571" t="str">
            <v>HDKM78435</v>
          </cell>
          <cell r="Z571">
            <v>88.86</v>
          </cell>
          <cell r="AA571">
            <v>9.36</v>
          </cell>
          <cell r="AB571">
            <v>54.5</v>
          </cell>
          <cell r="AC571">
            <v>0</v>
          </cell>
          <cell r="AD571">
            <v>109</v>
          </cell>
          <cell r="AE571">
            <v>2</v>
          </cell>
        </row>
        <row r="572">
          <cell r="Y572" t="str">
            <v>HDKM78442</v>
          </cell>
          <cell r="Z572">
            <v>96.84</v>
          </cell>
          <cell r="AA572">
            <v>1.77</v>
          </cell>
          <cell r="AB572">
            <v>37.666666666666998</v>
          </cell>
          <cell r="AC572">
            <v>0</v>
          </cell>
          <cell r="AD572">
            <v>113</v>
          </cell>
          <cell r="AE572">
            <v>3</v>
          </cell>
        </row>
        <row r="573">
          <cell r="Y573" t="str">
            <v>HDKM78443</v>
          </cell>
          <cell r="Z573">
            <v>94.69</v>
          </cell>
          <cell r="AA573">
            <v>8.92</v>
          </cell>
          <cell r="AB573">
            <v>105</v>
          </cell>
          <cell r="AC573">
            <v>100</v>
          </cell>
          <cell r="AD573">
            <v>105</v>
          </cell>
          <cell r="AE573">
            <v>1</v>
          </cell>
        </row>
        <row r="574">
          <cell r="Y574" t="str">
            <v>HDKM78446</v>
          </cell>
          <cell r="Z574">
            <v>92.23</v>
          </cell>
          <cell r="AA574">
            <v>4.3499999999999996</v>
          </cell>
          <cell r="AB574">
            <v>37.533333333332997</v>
          </cell>
          <cell r="AC574">
            <v>0</v>
          </cell>
          <cell r="AD574">
            <v>112.6</v>
          </cell>
          <cell r="AE574">
            <v>3</v>
          </cell>
        </row>
        <row r="575">
          <cell r="Y575" t="str">
            <v>HDKM78457</v>
          </cell>
          <cell r="Z575">
            <v>97.01</v>
          </cell>
          <cell r="AA575">
            <v>2.5099999999999998</v>
          </cell>
          <cell r="AB575">
            <v>63.05</v>
          </cell>
          <cell r="AC575">
            <v>0</v>
          </cell>
          <cell r="AD575">
            <v>126.1</v>
          </cell>
          <cell r="AE575">
            <v>2</v>
          </cell>
        </row>
        <row r="576">
          <cell r="Y576" t="str">
            <v>HDKM78458</v>
          </cell>
          <cell r="Z576">
            <v>98.59</v>
          </cell>
          <cell r="AA576">
            <v>0.79</v>
          </cell>
          <cell r="AB576">
            <v>41.333333333333002</v>
          </cell>
          <cell r="AC576">
            <v>0</v>
          </cell>
          <cell r="AD576">
            <v>124</v>
          </cell>
          <cell r="AE576">
            <v>3</v>
          </cell>
        </row>
        <row r="577">
          <cell r="Y577" t="str">
            <v>HDKM78459</v>
          </cell>
          <cell r="Z577">
            <v>100</v>
          </cell>
          <cell r="AA577">
            <v>0</v>
          </cell>
          <cell r="AB577">
            <v>132</v>
          </cell>
          <cell r="AD577">
            <v>132</v>
          </cell>
          <cell r="AE577">
            <v>0</v>
          </cell>
        </row>
        <row r="578">
          <cell r="Y578" t="str">
            <v>HDKM78460</v>
          </cell>
          <cell r="Z578">
            <v>100</v>
          </cell>
          <cell r="AA578">
            <v>0</v>
          </cell>
          <cell r="AB578">
            <v>127</v>
          </cell>
          <cell r="AD578">
            <v>127</v>
          </cell>
          <cell r="AE578">
            <v>0</v>
          </cell>
        </row>
        <row r="579">
          <cell r="Y579" t="str">
            <v>HDKM78462</v>
          </cell>
          <cell r="Z579">
            <v>94.36</v>
          </cell>
          <cell r="AA579">
            <v>8.48</v>
          </cell>
          <cell r="AB579">
            <v>116</v>
          </cell>
          <cell r="AC579">
            <v>100</v>
          </cell>
          <cell r="AD579">
            <v>116</v>
          </cell>
          <cell r="AE579">
            <v>1</v>
          </cell>
        </row>
        <row r="580">
          <cell r="Y580" t="str">
            <v>HDKM78463</v>
          </cell>
          <cell r="Z580">
            <v>91.59</v>
          </cell>
          <cell r="AA580">
            <v>4.71</v>
          </cell>
          <cell r="AB580">
            <v>38.333333333333002</v>
          </cell>
          <cell r="AC580">
            <v>0</v>
          </cell>
          <cell r="AD580">
            <v>115</v>
          </cell>
          <cell r="AE580">
            <v>3</v>
          </cell>
        </row>
        <row r="581">
          <cell r="Y581" t="str">
            <v>HDKM78464</v>
          </cell>
          <cell r="Z581">
            <v>100</v>
          </cell>
          <cell r="AA581">
            <v>0</v>
          </cell>
          <cell r="AB581">
            <v>125</v>
          </cell>
          <cell r="AD581">
            <v>125</v>
          </cell>
          <cell r="AE581">
            <v>0</v>
          </cell>
        </row>
        <row r="582">
          <cell r="Y582" t="str">
            <v>HDKM78465</v>
          </cell>
          <cell r="Z582">
            <v>96.24</v>
          </cell>
          <cell r="AA582">
            <v>3.16</v>
          </cell>
          <cell r="AB582">
            <v>52.45</v>
          </cell>
          <cell r="AC582">
            <v>87.335999999999999</v>
          </cell>
          <cell r="AD582">
            <v>104.9</v>
          </cell>
          <cell r="AE582">
            <v>2</v>
          </cell>
        </row>
        <row r="583">
          <cell r="Y583" t="str">
            <v>HDKM78466</v>
          </cell>
          <cell r="Z583">
            <v>97.99</v>
          </cell>
          <cell r="AA583">
            <v>3.38</v>
          </cell>
          <cell r="AB583">
            <v>117</v>
          </cell>
          <cell r="AC583">
            <v>0</v>
          </cell>
          <cell r="AD583">
            <v>117</v>
          </cell>
          <cell r="AE583">
            <v>1</v>
          </cell>
        </row>
        <row r="584">
          <cell r="Y584" t="str">
            <v>HDKM78467</v>
          </cell>
          <cell r="Z584">
            <v>92.6</v>
          </cell>
          <cell r="AA584">
            <v>6.22</v>
          </cell>
          <cell r="AB584">
            <v>49</v>
          </cell>
          <cell r="AC584">
            <v>86.866</v>
          </cell>
          <cell r="AD584">
            <v>98</v>
          </cell>
          <cell r="AE584">
            <v>2</v>
          </cell>
        </row>
        <row r="585">
          <cell r="Y585" t="str">
            <v>HDKM78468</v>
          </cell>
          <cell r="Z585">
            <v>100</v>
          </cell>
          <cell r="AA585">
            <v>0</v>
          </cell>
          <cell r="AB585">
            <v>126</v>
          </cell>
          <cell r="AD585">
            <v>126</v>
          </cell>
          <cell r="AE585">
            <v>0</v>
          </cell>
        </row>
        <row r="586">
          <cell r="Y586" t="str">
            <v>HDKM78469</v>
          </cell>
          <cell r="Z586">
            <v>99.91</v>
          </cell>
          <cell r="AA586">
            <v>0.15</v>
          </cell>
          <cell r="AB586">
            <v>114.4</v>
          </cell>
          <cell r="AC586">
            <v>0</v>
          </cell>
          <cell r="AD586">
            <v>114.4</v>
          </cell>
          <cell r="AE586">
            <v>1</v>
          </cell>
        </row>
        <row r="587">
          <cell r="Y587" t="str">
            <v>HDKM78470</v>
          </cell>
          <cell r="Z587">
            <v>97.07</v>
          </cell>
          <cell r="AA587">
            <v>4.92</v>
          </cell>
          <cell r="AB587">
            <v>112</v>
          </cell>
          <cell r="AC587">
            <v>100</v>
          </cell>
          <cell r="AD587">
            <v>112</v>
          </cell>
          <cell r="AE587">
            <v>1</v>
          </cell>
        </row>
        <row r="588">
          <cell r="Y588" t="str">
            <v>HDKM78471</v>
          </cell>
          <cell r="Z588">
            <v>100</v>
          </cell>
          <cell r="AA588">
            <v>0</v>
          </cell>
          <cell r="AB588">
            <v>128</v>
          </cell>
          <cell r="AD588">
            <v>128</v>
          </cell>
          <cell r="AE588">
            <v>0</v>
          </cell>
        </row>
        <row r="589">
          <cell r="Y589" t="str">
            <v>HWKM46001</v>
          </cell>
          <cell r="Z589">
            <v>0</v>
          </cell>
          <cell r="AD589">
            <v>0</v>
          </cell>
          <cell r="AE589">
            <v>0</v>
          </cell>
        </row>
        <row r="590">
          <cell r="Y590" t="str">
            <v>HWKM46002</v>
          </cell>
          <cell r="Z590">
            <v>91.12</v>
          </cell>
          <cell r="AA590">
            <v>2.13</v>
          </cell>
          <cell r="AB590">
            <v>11.285714285714</v>
          </cell>
          <cell r="AC590">
            <v>9.2710000000000008</v>
          </cell>
          <cell r="AD590">
            <v>79</v>
          </cell>
          <cell r="AE590">
            <v>7</v>
          </cell>
        </row>
        <row r="591">
          <cell r="Y591" t="str">
            <v>HWKM46006</v>
          </cell>
          <cell r="Z591">
            <v>59.54</v>
          </cell>
          <cell r="AA591">
            <v>16.989999999999998</v>
          </cell>
          <cell r="AB591">
            <v>12.75</v>
          </cell>
          <cell r="AC591">
            <v>0</v>
          </cell>
          <cell r="AD591">
            <v>51</v>
          </cell>
          <cell r="AE591">
            <v>4</v>
          </cell>
        </row>
        <row r="592">
          <cell r="Y592" t="str">
            <v>HWKM46008</v>
          </cell>
          <cell r="Z592">
            <v>74.92</v>
          </cell>
          <cell r="AA592">
            <v>6.02</v>
          </cell>
          <cell r="AB592">
            <v>7.7142857142857002</v>
          </cell>
          <cell r="AC592">
            <v>8.6630000000000003</v>
          </cell>
          <cell r="AD592">
            <v>54</v>
          </cell>
          <cell r="AE592">
            <v>7</v>
          </cell>
        </row>
        <row r="593">
          <cell r="Y593" t="str">
            <v>HWKM46017</v>
          </cell>
          <cell r="Z593">
            <v>28.05</v>
          </cell>
          <cell r="AA593">
            <v>60.44</v>
          </cell>
          <cell r="AB593">
            <v>13</v>
          </cell>
          <cell r="AC593">
            <v>0</v>
          </cell>
          <cell r="AD593">
            <v>26</v>
          </cell>
          <cell r="AE593">
            <v>2</v>
          </cell>
        </row>
        <row r="594">
          <cell r="Y594" t="str">
            <v>HWKM46018</v>
          </cell>
          <cell r="Z594">
            <v>0</v>
          </cell>
          <cell r="AA594">
            <v>84</v>
          </cell>
          <cell r="AB594">
            <v>0</v>
          </cell>
          <cell r="AC594">
            <v>13.69</v>
          </cell>
          <cell r="AD594">
            <v>0</v>
          </cell>
          <cell r="AE594">
            <v>2</v>
          </cell>
        </row>
        <row r="595">
          <cell r="Y595" t="str">
            <v>HWKM46019</v>
          </cell>
          <cell r="Z595">
            <v>77.58</v>
          </cell>
          <cell r="AA595">
            <v>5.38</v>
          </cell>
          <cell r="AB595">
            <v>8.4285714285714004</v>
          </cell>
          <cell r="AC595">
            <v>68.14</v>
          </cell>
          <cell r="AD595">
            <v>59</v>
          </cell>
          <cell r="AE595">
            <v>7</v>
          </cell>
        </row>
        <row r="596">
          <cell r="Y596" t="str">
            <v>HWKM46020</v>
          </cell>
          <cell r="Z596">
            <v>94.49</v>
          </cell>
          <cell r="AA596">
            <v>2.31</v>
          </cell>
          <cell r="AB596">
            <v>22</v>
          </cell>
          <cell r="AC596">
            <v>0</v>
          </cell>
          <cell r="AD596">
            <v>88</v>
          </cell>
          <cell r="AE596">
            <v>4</v>
          </cell>
        </row>
        <row r="597">
          <cell r="Y597" t="str">
            <v>HWKM46021</v>
          </cell>
          <cell r="Z597">
            <v>0</v>
          </cell>
          <cell r="AA597">
            <v>168</v>
          </cell>
          <cell r="AB597">
            <v>0</v>
          </cell>
          <cell r="AC597">
            <v>100</v>
          </cell>
          <cell r="AD597">
            <v>0</v>
          </cell>
          <cell r="AE597">
            <v>1</v>
          </cell>
        </row>
        <row r="598">
          <cell r="Y598" t="str">
            <v>HWKM46026</v>
          </cell>
          <cell r="Z598">
            <v>78.69</v>
          </cell>
          <cell r="AA598">
            <v>4.47</v>
          </cell>
          <cell r="AB598">
            <v>10.125</v>
          </cell>
          <cell r="AC598">
            <v>0</v>
          </cell>
          <cell r="AD598">
            <v>81</v>
          </cell>
          <cell r="AE598">
            <v>8</v>
          </cell>
        </row>
        <row r="599">
          <cell r="Y599" t="str">
            <v>HWKM78004</v>
          </cell>
          <cell r="Z599">
            <v>70.739999999999995</v>
          </cell>
          <cell r="AA599">
            <v>6.14</v>
          </cell>
          <cell r="AB599">
            <v>9</v>
          </cell>
          <cell r="AC599">
            <v>77.484999999999999</v>
          </cell>
          <cell r="AD599">
            <v>72</v>
          </cell>
          <cell r="AE599">
            <v>8</v>
          </cell>
        </row>
        <row r="600">
          <cell r="Y600" t="str">
            <v>LBPT10003</v>
          </cell>
          <cell r="Z600">
            <v>0</v>
          </cell>
          <cell r="AD600">
            <v>0</v>
          </cell>
          <cell r="AE600">
            <v>0</v>
          </cell>
        </row>
        <row r="601">
          <cell r="Y601" t="str">
            <v>LBPT70001</v>
          </cell>
          <cell r="Z601">
            <v>100</v>
          </cell>
          <cell r="AD601">
            <v>0</v>
          </cell>
          <cell r="AE601">
            <v>0</v>
          </cell>
        </row>
        <row r="602">
          <cell r="Y602" t="str">
            <v>LBPT70005</v>
          </cell>
          <cell r="Z602">
            <v>100</v>
          </cell>
          <cell r="AD602">
            <v>0</v>
          </cell>
          <cell r="AE602">
            <v>0</v>
          </cell>
        </row>
        <row r="603">
          <cell r="Y603" t="str">
            <v>LVRT393</v>
          </cell>
          <cell r="Z603">
            <v>0</v>
          </cell>
          <cell r="AD603">
            <v>0</v>
          </cell>
          <cell r="AE603">
            <v>0</v>
          </cell>
        </row>
        <row r="604">
          <cell r="Y604" t="str">
            <v>MPDA69001</v>
          </cell>
          <cell r="Z604">
            <v>0</v>
          </cell>
          <cell r="AD604">
            <v>0</v>
          </cell>
          <cell r="AE604">
            <v>0</v>
          </cell>
        </row>
        <row r="605">
          <cell r="Y605" t="str">
            <v>MPKS15006</v>
          </cell>
          <cell r="Z605">
            <v>100</v>
          </cell>
          <cell r="AD605">
            <v>0</v>
          </cell>
          <cell r="AE605">
            <v>0</v>
          </cell>
        </row>
        <row r="606">
          <cell r="Y606" t="str">
            <v>MPKS15008</v>
          </cell>
          <cell r="Z606">
            <v>100</v>
          </cell>
          <cell r="AD606">
            <v>0</v>
          </cell>
          <cell r="AE606">
            <v>0</v>
          </cell>
        </row>
        <row r="607">
          <cell r="Y607" t="str">
            <v>MPMF29003</v>
          </cell>
          <cell r="Z607">
            <v>100</v>
          </cell>
          <cell r="AA607">
            <v>0</v>
          </cell>
          <cell r="AB607">
            <v>82</v>
          </cell>
          <cell r="AD607">
            <v>82</v>
          </cell>
          <cell r="AE607">
            <v>0</v>
          </cell>
        </row>
        <row r="608">
          <cell r="Y608" t="str">
            <v>MPMF29011</v>
          </cell>
          <cell r="Z608">
            <v>0</v>
          </cell>
          <cell r="AD608">
            <v>0</v>
          </cell>
          <cell r="AE608">
            <v>0</v>
          </cell>
        </row>
        <row r="609">
          <cell r="Y609" t="str">
            <v>MPMF29013</v>
          </cell>
          <cell r="Z609">
            <v>0</v>
          </cell>
          <cell r="AD609">
            <v>0</v>
          </cell>
          <cell r="AE609">
            <v>0</v>
          </cell>
        </row>
        <row r="610">
          <cell r="Y610" t="str">
            <v>MPMF29014</v>
          </cell>
          <cell r="Z610">
            <v>100</v>
          </cell>
          <cell r="AD610">
            <v>0</v>
          </cell>
          <cell r="AE610">
            <v>0</v>
          </cell>
        </row>
        <row r="611">
          <cell r="Y611" t="str">
            <v>MPMF29017</v>
          </cell>
          <cell r="Z611">
            <v>0</v>
          </cell>
          <cell r="AD611">
            <v>0</v>
          </cell>
          <cell r="AE611">
            <v>0</v>
          </cell>
        </row>
        <row r="612">
          <cell r="Y612" t="str">
            <v>MPMF38003</v>
          </cell>
          <cell r="Z612">
            <v>98.57</v>
          </cell>
          <cell r="AA612">
            <v>1.2</v>
          </cell>
          <cell r="AB612">
            <v>60.5</v>
          </cell>
          <cell r="AC612">
            <v>100</v>
          </cell>
          <cell r="AD612">
            <v>121</v>
          </cell>
          <cell r="AE612">
            <v>2</v>
          </cell>
        </row>
        <row r="613">
          <cell r="Y613" t="str">
            <v>MPMF38004</v>
          </cell>
          <cell r="Z613">
            <v>0</v>
          </cell>
          <cell r="AD613">
            <v>0</v>
          </cell>
          <cell r="AE613">
            <v>0</v>
          </cell>
        </row>
        <row r="614">
          <cell r="Y614" t="str">
            <v>MPMF38005</v>
          </cell>
          <cell r="Z614">
            <v>100</v>
          </cell>
          <cell r="AD614">
            <v>0</v>
          </cell>
          <cell r="AE614">
            <v>0</v>
          </cell>
        </row>
        <row r="615">
          <cell r="Y615" t="str">
            <v>MPMF38008</v>
          </cell>
          <cell r="Z615">
            <v>0</v>
          </cell>
          <cell r="AD615">
            <v>0</v>
          </cell>
          <cell r="AE615">
            <v>0</v>
          </cell>
        </row>
        <row r="616">
          <cell r="Y616" t="str">
            <v>MPMF38011</v>
          </cell>
          <cell r="Z616">
            <v>100</v>
          </cell>
          <cell r="AD616">
            <v>0</v>
          </cell>
          <cell r="AE616">
            <v>0</v>
          </cell>
        </row>
        <row r="617">
          <cell r="Y617" t="str">
            <v>MPMF38014</v>
          </cell>
          <cell r="Z617">
            <v>100</v>
          </cell>
          <cell r="AD617">
            <v>0</v>
          </cell>
          <cell r="AE617">
            <v>0</v>
          </cell>
        </row>
        <row r="618">
          <cell r="Y618" t="str">
            <v>MPMF38016</v>
          </cell>
          <cell r="Z618">
            <v>100</v>
          </cell>
          <cell r="AA618">
            <v>0</v>
          </cell>
          <cell r="AB618">
            <v>134</v>
          </cell>
          <cell r="AD618">
            <v>134</v>
          </cell>
          <cell r="AE618">
            <v>0</v>
          </cell>
        </row>
        <row r="619">
          <cell r="Y619" t="str">
            <v>MPMF38019</v>
          </cell>
          <cell r="Z619">
            <v>100</v>
          </cell>
          <cell r="AD619">
            <v>0</v>
          </cell>
          <cell r="AE619">
            <v>0</v>
          </cell>
        </row>
        <row r="620">
          <cell r="Y620" t="str">
            <v>MPMF38024</v>
          </cell>
          <cell r="Z620">
            <v>0</v>
          </cell>
          <cell r="AD620">
            <v>0</v>
          </cell>
          <cell r="AE620">
            <v>0</v>
          </cell>
        </row>
        <row r="621">
          <cell r="Y621" t="str">
            <v>MPMF42004</v>
          </cell>
          <cell r="Z621">
            <v>100</v>
          </cell>
          <cell r="AD621">
            <v>0</v>
          </cell>
          <cell r="AE621">
            <v>0</v>
          </cell>
        </row>
        <row r="622">
          <cell r="Y622" t="str">
            <v>MPMF42007</v>
          </cell>
          <cell r="Z622">
            <v>100</v>
          </cell>
          <cell r="AD622">
            <v>0</v>
          </cell>
          <cell r="AE622">
            <v>0</v>
          </cell>
        </row>
        <row r="623">
          <cell r="Y623" t="str">
            <v>MPMF42008</v>
          </cell>
          <cell r="Z623">
            <v>100</v>
          </cell>
          <cell r="AD623">
            <v>0</v>
          </cell>
          <cell r="AE623">
            <v>0</v>
          </cell>
        </row>
        <row r="624">
          <cell r="Y624" t="str">
            <v>MPMF42009</v>
          </cell>
          <cell r="Z624">
            <v>0</v>
          </cell>
          <cell r="AD624">
            <v>0</v>
          </cell>
          <cell r="AE624">
            <v>0</v>
          </cell>
        </row>
        <row r="625">
          <cell r="Y625" t="str">
            <v>MPMF42011</v>
          </cell>
          <cell r="Z625">
            <v>100</v>
          </cell>
          <cell r="AD625">
            <v>0</v>
          </cell>
          <cell r="AE625">
            <v>0</v>
          </cell>
        </row>
        <row r="626">
          <cell r="Y626" t="str">
            <v>MPMF42014</v>
          </cell>
          <cell r="Z626">
            <v>100</v>
          </cell>
          <cell r="AD626">
            <v>0</v>
          </cell>
          <cell r="AE626">
            <v>0</v>
          </cell>
        </row>
        <row r="627">
          <cell r="Y627" t="str">
            <v>MPMF42034</v>
          </cell>
          <cell r="Z627">
            <v>100</v>
          </cell>
          <cell r="AD627">
            <v>0</v>
          </cell>
          <cell r="AE627">
            <v>0</v>
          </cell>
        </row>
        <row r="628">
          <cell r="Y628" t="str">
            <v>MPMF42038</v>
          </cell>
          <cell r="Z628">
            <v>100</v>
          </cell>
          <cell r="AA628">
            <v>0</v>
          </cell>
          <cell r="AB628">
            <v>37</v>
          </cell>
          <cell r="AD628">
            <v>37</v>
          </cell>
          <cell r="AE628">
            <v>0</v>
          </cell>
        </row>
        <row r="629">
          <cell r="Y629" t="str">
            <v>MPMF42043</v>
          </cell>
          <cell r="Z629">
            <v>0</v>
          </cell>
          <cell r="AD629">
            <v>0</v>
          </cell>
          <cell r="AE629">
            <v>0</v>
          </cell>
        </row>
        <row r="630">
          <cell r="Y630" t="str">
            <v>MPMF42044</v>
          </cell>
          <cell r="Z630">
            <v>100</v>
          </cell>
          <cell r="AD630">
            <v>0</v>
          </cell>
          <cell r="AE630">
            <v>0</v>
          </cell>
        </row>
        <row r="631">
          <cell r="Y631" t="str">
            <v>MPMF42045</v>
          </cell>
          <cell r="Z631">
            <v>100</v>
          </cell>
          <cell r="AD631">
            <v>0</v>
          </cell>
          <cell r="AE631">
            <v>0</v>
          </cell>
        </row>
        <row r="632">
          <cell r="Y632" t="str">
            <v>MPMT10001</v>
          </cell>
          <cell r="Z632">
            <v>0</v>
          </cell>
          <cell r="AD632">
            <v>0</v>
          </cell>
          <cell r="AE632">
            <v>0</v>
          </cell>
        </row>
        <row r="633">
          <cell r="Y633" t="str">
            <v>MPMT10002</v>
          </cell>
          <cell r="Z633">
            <v>0</v>
          </cell>
          <cell r="AD633">
            <v>0</v>
          </cell>
          <cell r="AE633">
            <v>0</v>
          </cell>
        </row>
        <row r="634">
          <cell r="Y634" t="str">
            <v>MPMT10003</v>
          </cell>
          <cell r="Z634">
            <v>0</v>
          </cell>
          <cell r="AD634">
            <v>0</v>
          </cell>
          <cell r="AE634">
            <v>0</v>
          </cell>
        </row>
        <row r="635">
          <cell r="Y635" t="str">
            <v>MPMT30001</v>
          </cell>
          <cell r="Z635">
            <v>0</v>
          </cell>
          <cell r="AD635">
            <v>0</v>
          </cell>
          <cell r="AE635">
            <v>0</v>
          </cell>
        </row>
        <row r="636">
          <cell r="Y636" t="str">
            <v>MPSC27012</v>
          </cell>
          <cell r="Z636">
            <v>0</v>
          </cell>
          <cell r="AD636">
            <v>0</v>
          </cell>
          <cell r="AE636">
            <v>0</v>
          </cell>
        </row>
        <row r="637">
          <cell r="Y637" t="str">
            <v>MPSC27015</v>
          </cell>
          <cell r="Z637">
            <v>0</v>
          </cell>
          <cell r="AD637">
            <v>0</v>
          </cell>
          <cell r="AE637">
            <v>0</v>
          </cell>
        </row>
        <row r="638">
          <cell r="Y638" t="str">
            <v>MPSC27016</v>
          </cell>
          <cell r="Z638">
            <v>100</v>
          </cell>
          <cell r="AD638">
            <v>0</v>
          </cell>
          <cell r="AE638">
            <v>0</v>
          </cell>
        </row>
        <row r="639">
          <cell r="Y639" t="str">
            <v>PLVV16001</v>
          </cell>
          <cell r="Z639">
            <v>0</v>
          </cell>
          <cell r="AD639">
            <v>0</v>
          </cell>
          <cell r="AE639">
            <v>0</v>
          </cell>
        </row>
        <row r="640">
          <cell r="Y640" t="str">
            <v>PLVV16004</v>
          </cell>
          <cell r="Z640">
            <v>0</v>
          </cell>
          <cell r="AD640">
            <v>0</v>
          </cell>
          <cell r="AE640">
            <v>0</v>
          </cell>
        </row>
        <row r="641">
          <cell r="Y641" t="str">
            <v>PLVV16020</v>
          </cell>
          <cell r="Z641">
            <v>0</v>
          </cell>
          <cell r="AD641">
            <v>0</v>
          </cell>
          <cell r="AE641">
            <v>0</v>
          </cell>
        </row>
        <row r="642">
          <cell r="Y642" t="str">
            <v>PMMB33001</v>
          </cell>
          <cell r="Z642">
            <v>0</v>
          </cell>
          <cell r="AD642">
            <v>0</v>
          </cell>
          <cell r="AE642">
            <v>0</v>
          </cell>
        </row>
        <row r="643">
          <cell r="Y643" t="str">
            <v>PMMB33002</v>
          </cell>
          <cell r="Z643">
            <v>0</v>
          </cell>
          <cell r="AD643">
            <v>0</v>
          </cell>
          <cell r="AE643">
            <v>0</v>
          </cell>
        </row>
        <row r="644">
          <cell r="Y644" t="str">
            <v>PMMB33003</v>
          </cell>
          <cell r="Z644">
            <v>0</v>
          </cell>
          <cell r="AD644">
            <v>0</v>
          </cell>
          <cell r="AE644">
            <v>0</v>
          </cell>
        </row>
        <row r="645">
          <cell r="Y645" t="str">
            <v>PMMB33004</v>
          </cell>
          <cell r="Z645">
            <v>0</v>
          </cell>
          <cell r="AD645">
            <v>0</v>
          </cell>
          <cell r="AE645">
            <v>0</v>
          </cell>
        </row>
        <row r="646">
          <cell r="Y646" t="str">
            <v>PMMB33005</v>
          </cell>
          <cell r="Z646">
            <v>0</v>
          </cell>
          <cell r="AD646">
            <v>0</v>
          </cell>
          <cell r="AE646">
            <v>0</v>
          </cell>
        </row>
        <row r="647">
          <cell r="Y647" t="str">
            <v>PMMB33006</v>
          </cell>
          <cell r="Z647">
            <v>0</v>
          </cell>
          <cell r="AD647">
            <v>0</v>
          </cell>
          <cell r="AE647">
            <v>0</v>
          </cell>
        </row>
        <row r="648">
          <cell r="Y648" t="str">
            <v>PMMB33007</v>
          </cell>
          <cell r="Z648">
            <v>0</v>
          </cell>
          <cell r="AD648">
            <v>0</v>
          </cell>
          <cell r="AE648">
            <v>0</v>
          </cell>
        </row>
        <row r="649">
          <cell r="Y649" t="str">
            <v>PMMB33008</v>
          </cell>
          <cell r="Z649">
            <v>0</v>
          </cell>
          <cell r="AD649">
            <v>0</v>
          </cell>
          <cell r="AE649">
            <v>0</v>
          </cell>
        </row>
        <row r="650">
          <cell r="Y650" t="str">
            <v>PMMB33009</v>
          </cell>
          <cell r="Z650">
            <v>0</v>
          </cell>
          <cell r="AD650">
            <v>0</v>
          </cell>
          <cell r="AE650">
            <v>0</v>
          </cell>
        </row>
        <row r="651">
          <cell r="Y651" t="str">
            <v>PMMB33010</v>
          </cell>
          <cell r="Z651">
            <v>0</v>
          </cell>
          <cell r="AD651">
            <v>0</v>
          </cell>
          <cell r="AE651">
            <v>0</v>
          </cell>
        </row>
        <row r="652">
          <cell r="Y652" t="str">
            <v>PMMB33012</v>
          </cell>
          <cell r="Z652">
            <v>0</v>
          </cell>
          <cell r="AD652">
            <v>0</v>
          </cell>
          <cell r="AE652">
            <v>0</v>
          </cell>
        </row>
        <row r="653">
          <cell r="Y653" t="str">
            <v>PMMB33013</v>
          </cell>
          <cell r="Z653">
            <v>0</v>
          </cell>
          <cell r="AD653">
            <v>0</v>
          </cell>
          <cell r="AE653">
            <v>0</v>
          </cell>
        </row>
        <row r="654">
          <cell r="Y654" t="str">
            <v>PMMB33024</v>
          </cell>
          <cell r="Z654">
            <v>88.26</v>
          </cell>
          <cell r="AA654">
            <v>1.85</v>
          </cell>
          <cell r="AB654">
            <v>8</v>
          </cell>
          <cell r="AC654">
            <v>0</v>
          </cell>
          <cell r="AD654">
            <v>80</v>
          </cell>
          <cell r="AE654">
            <v>10</v>
          </cell>
        </row>
        <row r="655">
          <cell r="Y655" t="str">
            <v>PMMB33026</v>
          </cell>
          <cell r="Z655">
            <v>84.22</v>
          </cell>
          <cell r="AA655">
            <v>3.31</v>
          </cell>
          <cell r="AB655">
            <v>10.625</v>
          </cell>
          <cell r="AC655">
            <v>52.231000000000002</v>
          </cell>
          <cell r="AD655">
            <v>85</v>
          </cell>
          <cell r="AE655">
            <v>8</v>
          </cell>
        </row>
        <row r="656">
          <cell r="Y656" t="str">
            <v>PMMB33027</v>
          </cell>
          <cell r="Z656">
            <v>0</v>
          </cell>
          <cell r="AD656">
            <v>0</v>
          </cell>
          <cell r="AE656">
            <v>0</v>
          </cell>
        </row>
        <row r="657">
          <cell r="Y657" t="str">
            <v>PMMB33028</v>
          </cell>
          <cell r="Z657">
            <v>99.34</v>
          </cell>
          <cell r="AA657">
            <v>1.1200000000000001</v>
          </cell>
          <cell r="AB657">
            <v>20.100000000000001</v>
          </cell>
          <cell r="AC657">
            <v>0</v>
          </cell>
          <cell r="AD657">
            <v>20.100000000000001</v>
          </cell>
          <cell r="AE657">
            <v>1</v>
          </cell>
        </row>
        <row r="658">
          <cell r="Y658" t="str">
            <v>PMMB33029</v>
          </cell>
          <cell r="Z658">
            <v>99.45</v>
          </cell>
          <cell r="AA658">
            <v>0.92</v>
          </cell>
          <cell r="AB658">
            <v>7.2</v>
          </cell>
          <cell r="AC658">
            <v>0</v>
          </cell>
          <cell r="AD658">
            <v>7.2</v>
          </cell>
          <cell r="AE658">
            <v>1</v>
          </cell>
        </row>
        <row r="659">
          <cell r="Y659" t="str">
            <v>PMMB33035</v>
          </cell>
          <cell r="Z659">
            <v>97.87</v>
          </cell>
          <cell r="AA659">
            <v>2.2000000000000002</v>
          </cell>
          <cell r="AB659">
            <v>101</v>
          </cell>
          <cell r="AC659">
            <v>0</v>
          </cell>
          <cell r="AD659">
            <v>101</v>
          </cell>
          <cell r="AE659">
            <v>1</v>
          </cell>
        </row>
        <row r="660">
          <cell r="Y660" t="str">
            <v>PMMB33040</v>
          </cell>
          <cell r="Z660">
            <v>57.23</v>
          </cell>
          <cell r="AA660">
            <v>11.98</v>
          </cell>
          <cell r="AB660">
            <v>6</v>
          </cell>
          <cell r="AC660">
            <v>80.606999999999999</v>
          </cell>
          <cell r="AD660">
            <v>36</v>
          </cell>
          <cell r="AE660">
            <v>6</v>
          </cell>
        </row>
        <row r="661">
          <cell r="Y661" t="str">
            <v>PMMB33041</v>
          </cell>
          <cell r="Z661">
            <v>91.36</v>
          </cell>
          <cell r="AA661">
            <v>1.79</v>
          </cell>
          <cell r="AB661">
            <v>13.6</v>
          </cell>
          <cell r="AC661">
            <v>1.75</v>
          </cell>
          <cell r="AD661">
            <v>108.8</v>
          </cell>
          <cell r="AE661">
            <v>8</v>
          </cell>
        </row>
        <row r="662">
          <cell r="Y662" t="str">
            <v>PMMB33044</v>
          </cell>
          <cell r="Z662">
            <v>88.87</v>
          </cell>
          <cell r="AA662">
            <v>2.61</v>
          </cell>
          <cell r="AB662">
            <v>17.666666666666998</v>
          </cell>
          <cell r="AC662">
            <v>63.872</v>
          </cell>
          <cell r="AD662">
            <v>106</v>
          </cell>
          <cell r="AE662">
            <v>6</v>
          </cell>
        </row>
        <row r="663">
          <cell r="Y663" t="str">
            <v>PMMB33045</v>
          </cell>
          <cell r="Z663">
            <v>100</v>
          </cell>
          <cell r="AD663">
            <v>0</v>
          </cell>
          <cell r="AE663">
            <v>0</v>
          </cell>
        </row>
        <row r="664">
          <cell r="Y664" t="str">
            <v>PMMB33051</v>
          </cell>
          <cell r="Z664">
            <v>0</v>
          </cell>
          <cell r="AD664">
            <v>0</v>
          </cell>
          <cell r="AE664">
            <v>0</v>
          </cell>
        </row>
        <row r="665">
          <cell r="Y665" t="str">
            <v>PMMB33053</v>
          </cell>
          <cell r="Z665">
            <v>81.17</v>
          </cell>
          <cell r="AA665">
            <v>3.32</v>
          </cell>
          <cell r="AB665">
            <v>9.6666666666666998</v>
          </cell>
          <cell r="AC665">
            <v>44.308</v>
          </cell>
          <cell r="AD665">
            <v>87</v>
          </cell>
          <cell r="AE665">
            <v>9</v>
          </cell>
        </row>
        <row r="666">
          <cell r="Y666" t="str">
            <v>PMMB33058</v>
          </cell>
          <cell r="Z666">
            <v>92.96</v>
          </cell>
          <cell r="AA666">
            <v>1.54</v>
          </cell>
          <cell r="AB666">
            <v>16.857142857143</v>
          </cell>
          <cell r="AC666">
            <v>14.884</v>
          </cell>
          <cell r="AD666">
            <v>118</v>
          </cell>
          <cell r="AE666">
            <v>7</v>
          </cell>
        </row>
        <row r="667">
          <cell r="Y667" t="str">
            <v>PMMB33059</v>
          </cell>
          <cell r="Z667">
            <v>69.3</v>
          </cell>
          <cell r="AA667">
            <v>6.4</v>
          </cell>
          <cell r="AB667">
            <v>11.125</v>
          </cell>
          <cell r="AC667">
            <v>45.720999999999997</v>
          </cell>
          <cell r="AD667">
            <v>89</v>
          </cell>
          <cell r="AE667">
            <v>8</v>
          </cell>
        </row>
        <row r="668">
          <cell r="Y668" t="str">
            <v>PMMB33060</v>
          </cell>
          <cell r="Z668">
            <v>89.34</v>
          </cell>
          <cell r="AA668">
            <v>5.78</v>
          </cell>
          <cell r="AB668">
            <v>35.666666666666998</v>
          </cell>
          <cell r="AC668">
            <v>49.712000000000003</v>
          </cell>
          <cell r="AD668">
            <v>107</v>
          </cell>
          <cell r="AE668">
            <v>3</v>
          </cell>
        </row>
        <row r="669">
          <cell r="Y669" t="str">
            <v>PMMB38001</v>
          </cell>
          <cell r="Z669">
            <v>0</v>
          </cell>
          <cell r="AD669">
            <v>0</v>
          </cell>
          <cell r="AE669">
            <v>0</v>
          </cell>
        </row>
        <row r="670">
          <cell r="Y670" t="str">
            <v>PMSC16001</v>
          </cell>
          <cell r="Z670">
            <v>0</v>
          </cell>
          <cell r="AD670">
            <v>0</v>
          </cell>
          <cell r="AE670">
            <v>0</v>
          </cell>
        </row>
        <row r="671">
          <cell r="Y671" t="str">
            <v>PMSC16002</v>
          </cell>
          <cell r="Z671">
            <v>0</v>
          </cell>
          <cell r="AD671">
            <v>0</v>
          </cell>
          <cell r="AE671">
            <v>0</v>
          </cell>
        </row>
        <row r="672">
          <cell r="Y672" t="str">
            <v>PMSC16003</v>
          </cell>
          <cell r="Z672">
            <v>75.88</v>
          </cell>
          <cell r="AA672">
            <v>6.37</v>
          </cell>
          <cell r="AB672">
            <v>15.5</v>
          </cell>
          <cell r="AC672">
            <v>65.313999999999993</v>
          </cell>
          <cell r="AD672">
            <v>93</v>
          </cell>
          <cell r="AE672">
            <v>6</v>
          </cell>
        </row>
        <row r="673">
          <cell r="Y673" t="str">
            <v>PMSC16004</v>
          </cell>
          <cell r="Z673">
            <v>100</v>
          </cell>
          <cell r="AD673">
            <v>0</v>
          </cell>
          <cell r="AE673">
            <v>0</v>
          </cell>
        </row>
        <row r="674">
          <cell r="Y674" t="str">
            <v>PMSC16007</v>
          </cell>
          <cell r="Z674">
            <v>99.39</v>
          </cell>
          <cell r="AA674">
            <v>1.03</v>
          </cell>
          <cell r="AB674">
            <v>10</v>
          </cell>
          <cell r="AC674">
            <v>0</v>
          </cell>
          <cell r="AD674">
            <v>10</v>
          </cell>
          <cell r="AE674">
            <v>1</v>
          </cell>
        </row>
        <row r="675">
          <cell r="Y675" t="str">
            <v>PMSC16008</v>
          </cell>
          <cell r="Z675">
            <v>0</v>
          </cell>
          <cell r="AA675">
            <v>168</v>
          </cell>
          <cell r="AB675">
            <v>0</v>
          </cell>
          <cell r="AC675">
            <v>100</v>
          </cell>
          <cell r="AD675">
            <v>0</v>
          </cell>
          <cell r="AE675">
            <v>1</v>
          </cell>
        </row>
        <row r="676">
          <cell r="Y676" t="str">
            <v>PMSC16009</v>
          </cell>
          <cell r="Z676">
            <v>46.8</v>
          </cell>
          <cell r="AA676">
            <v>7.4</v>
          </cell>
          <cell r="AB676">
            <v>3.4166666666666998</v>
          </cell>
          <cell r="AC676">
            <v>65.614999999999995</v>
          </cell>
          <cell r="AD676">
            <v>41</v>
          </cell>
          <cell r="AE676">
            <v>12</v>
          </cell>
        </row>
        <row r="677">
          <cell r="Y677" t="str">
            <v>PMSC16011</v>
          </cell>
          <cell r="Z677">
            <v>65.930000000000007</v>
          </cell>
          <cell r="AA677">
            <v>7.06</v>
          </cell>
          <cell r="AB677">
            <v>8.625</v>
          </cell>
          <cell r="AC677">
            <v>84.185000000000002</v>
          </cell>
          <cell r="AD677">
            <v>69</v>
          </cell>
          <cell r="AE677">
            <v>8</v>
          </cell>
        </row>
        <row r="678">
          <cell r="Y678" t="str">
            <v>PMSC16012</v>
          </cell>
          <cell r="Z678">
            <v>14.79</v>
          </cell>
          <cell r="AA678">
            <v>71.58</v>
          </cell>
          <cell r="AB678">
            <v>10.5</v>
          </cell>
          <cell r="AC678">
            <v>98.846999999999994</v>
          </cell>
          <cell r="AD678">
            <v>21</v>
          </cell>
          <cell r="AE678">
            <v>2</v>
          </cell>
        </row>
        <row r="679">
          <cell r="Y679" t="str">
            <v>PMSC16014</v>
          </cell>
          <cell r="Z679">
            <v>0</v>
          </cell>
          <cell r="AD679">
            <v>0</v>
          </cell>
          <cell r="AE679">
            <v>0</v>
          </cell>
        </row>
        <row r="680">
          <cell r="Y680" t="str">
            <v>PMSC16015</v>
          </cell>
          <cell r="Z680">
            <v>86.51</v>
          </cell>
          <cell r="AA680">
            <v>3.7</v>
          </cell>
          <cell r="AB680">
            <v>15</v>
          </cell>
          <cell r="AC680">
            <v>84.897999999999996</v>
          </cell>
          <cell r="AD680">
            <v>90</v>
          </cell>
          <cell r="AE680">
            <v>6</v>
          </cell>
        </row>
        <row r="681">
          <cell r="Y681" t="str">
            <v>PMVV16003</v>
          </cell>
          <cell r="Z681">
            <v>86.37</v>
          </cell>
          <cell r="AA681">
            <v>3.07</v>
          </cell>
          <cell r="AB681">
            <v>16.428571428571001</v>
          </cell>
          <cell r="AC681">
            <v>32.765000000000001</v>
          </cell>
          <cell r="AD681">
            <v>115</v>
          </cell>
          <cell r="AE681">
            <v>7</v>
          </cell>
        </row>
        <row r="682">
          <cell r="Y682" t="str">
            <v>PMVV16044</v>
          </cell>
          <cell r="Z682">
            <v>83.88</v>
          </cell>
          <cell r="AA682">
            <v>1.9</v>
          </cell>
          <cell r="AB682">
            <v>6.7857142857142998</v>
          </cell>
          <cell r="AC682">
            <v>53.878999999999998</v>
          </cell>
          <cell r="AD682">
            <v>95</v>
          </cell>
          <cell r="AE682">
            <v>14</v>
          </cell>
        </row>
        <row r="683">
          <cell r="Y683" t="str">
            <v>PMVV16064</v>
          </cell>
          <cell r="Z683">
            <v>90.13</v>
          </cell>
          <cell r="AA683">
            <v>1.1399999999999999</v>
          </cell>
          <cell r="AB683">
            <v>5.7142857142857002</v>
          </cell>
          <cell r="AC683">
            <v>11.474</v>
          </cell>
          <cell r="AD683">
            <v>80</v>
          </cell>
          <cell r="AE683">
            <v>14</v>
          </cell>
        </row>
        <row r="684">
          <cell r="Y684" t="str">
            <v>PMVV16073</v>
          </cell>
          <cell r="Z684">
            <v>75.709999999999994</v>
          </cell>
          <cell r="AA684">
            <v>3.43</v>
          </cell>
          <cell r="AB684">
            <v>6.9090909090909003</v>
          </cell>
          <cell r="AC684">
            <v>36.750999999999998</v>
          </cell>
          <cell r="AD684">
            <v>76</v>
          </cell>
          <cell r="AE684">
            <v>11</v>
          </cell>
        </row>
        <row r="685">
          <cell r="Y685" t="str">
            <v>PMVV16090</v>
          </cell>
          <cell r="Z685">
            <v>88.99</v>
          </cell>
          <cell r="AA685">
            <v>2.42</v>
          </cell>
          <cell r="AB685">
            <v>17.714285714286</v>
          </cell>
          <cell r="AC685">
            <v>20.943999999999999</v>
          </cell>
          <cell r="AD685">
            <v>124</v>
          </cell>
          <cell r="AE685">
            <v>7</v>
          </cell>
        </row>
        <row r="686">
          <cell r="Y686" t="str">
            <v>PMVV16095</v>
          </cell>
          <cell r="Z686">
            <v>60.65</v>
          </cell>
          <cell r="AA686">
            <v>9.42</v>
          </cell>
          <cell r="AB686">
            <v>8.1428571428570997</v>
          </cell>
          <cell r="AC686">
            <v>24.178000000000001</v>
          </cell>
          <cell r="AD686">
            <v>57</v>
          </cell>
          <cell r="AE686">
            <v>7</v>
          </cell>
        </row>
        <row r="687">
          <cell r="Y687" t="str">
            <v>PMVV16099</v>
          </cell>
          <cell r="Z687">
            <v>69.84</v>
          </cell>
          <cell r="AA687">
            <v>3.6</v>
          </cell>
          <cell r="AB687">
            <v>7.0714285714285996</v>
          </cell>
          <cell r="AC687">
            <v>35.637999999999998</v>
          </cell>
          <cell r="AD687">
            <v>99</v>
          </cell>
          <cell r="AE687">
            <v>14</v>
          </cell>
        </row>
        <row r="688">
          <cell r="Y688" t="str">
            <v>PMVV16107</v>
          </cell>
          <cell r="Z688">
            <v>94.45</v>
          </cell>
          <cell r="AA688">
            <v>1.75</v>
          </cell>
          <cell r="AB688">
            <v>24.8</v>
          </cell>
          <cell r="AC688">
            <v>78.866</v>
          </cell>
          <cell r="AD688">
            <v>124</v>
          </cell>
          <cell r="AE688">
            <v>5</v>
          </cell>
        </row>
        <row r="689">
          <cell r="Y689" t="str">
            <v>PMVV16108</v>
          </cell>
          <cell r="Z689">
            <v>92.15</v>
          </cell>
          <cell r="AA689">
            <v>1.8</v>
          </cell>
          <cell r="AB689">
            <v>17.285714285714</v>
          </cell>
          <cell r="AC689">
            <v>0</v>
          </cell>
          <cell r="AD689">
            <v>121</v>
          </cell>
          <cell r="AE689">
            <v>7</v>
          </cell>
        </row>
        <row r="690">
          <cell r="Y690" t="str">
            <v>PWMB33001</v>
          </cell>
          <cell r="Z690">
            <v>100</v>
          </cell>
          <cell r="AD690">
            <v>0</v>
          </cell>
          <cell r="AE690">
            <v>0</v>
          </cell>
        </row>
        <row r="691">
          <cell r="Y691" t="str">
            <v>PWMB33002</v>
          </cell>
          <cell r="Z691">
            <v>46.02</v>
          </cell>
          <cell r="AA691">
            <v>45.34</v>
          </cell>
          <cell r="AB691">
            <v>0</v>
          </cell>
          <cell r="AC691">
            <v>0</v>
          </cell>
          <cell r="AD691">
            <v>0</v>
          </cell>
          <cell r="AE691">
            <v>2</v>
          </cell>
        </row>
        <row r="692">
          <cell r="Y692" t="str">
            <v>PWMB33004</v>
          </cell>
          <cell r="Z692">
            <v>84.71</v>
          </cell>
          <cell r="AA692">
            <v>6.42</v>
          </cell>
          <cell r="AB692">
            <v>6.25</v>
          </cell>
          <cell r="AC692">
            <v>51.655000000000001</v>
          </cell>
          <cell r="AD692">
            <v>25</v>
          </cell>
          <cell r="AE692">
            <v>4</v>
          </cell>
        </row>
        <row r="693">
          <cell r="Y693" t="str">
            <v>PWVV16001</v>
          </cell>
          <cell r="Z693">
            <v>0</v>
          </cell>
          <cell r="AD693">
            <v>0</v>
          </cell>
          <cell r="AE693">
            <v>0</v>
          </cell>
        </row>
        <row r="694">
          <cell r="Y694" t="str">
            <v>PWVV16002</v>
          </cell>
          <cell r="Z694">
            <v>0</v>
          </cell>
          <cell r="AD694">
            <v>0</v>
          </cell>
          <cell r="AE694">
            <v>0</v>
          </cell>
        </row>
        <row r="695">
          <cell r="Y695" t="str">
            <v>PWVV16003</v>
          </cell>
          <cell r="Z695">
            <v>0</v>
          </cell>
          <cell r="AD695">
            <v>0</v>
          </cell>
          <cell r="AE695">
            <v>0</v>
          </cell>
        </row>
        <row r="696">
          <cell r="Y696" t="str">
            <v>PWVV16004</v>
          </cell>
          <cell r="Z696">
            <v>0</v>
          </cell>
          <cell r="AD696">
            <v>0</v>
          </cell>
          <cell r="AE696">
            <v>0</v>
          </cell>
        </row>
        <row r="697">
          <cell r="Y697" t="str">
            <v>SDPT60004</v>
          </cell>
          <cell r="Z697">
            <v>0</v>
          </cell>
          <cell r="AD697">
            <v>0</v>
          </cell>
          <cell r="AE697">
            <v>0</v>
          </cell>
        </row>
        <row r="698">
          <cell r="Y698" t="str">
            <v>SDPT60005</v>
          </cell>
          <cell r="Z698">
            <v>0</v>
          </cell>
          <cell r="AD698">
            <v>0</v>
          </cell>
          <cell r="AE698">
            <v>0</v>
          </cell>
        </row>
        <row r="699">
          <cell r="Y699" t="str">
            <v>SDPT60007</v>
          </cell>
          <cell r="Z699">
            <v>0</v>
          </cell>
          <cell r="AD699">
            <v>0</v>
          </cell>
          <cell r="AE699">
            <v>0</v>
          </cell>
        </row>
        <row r="700">
          <cell r="Y700" t="str">
            <v>SDPT60008</v>
          </cell>
          <cell r="Z700">
            <v>0</v>
          </cell>
          <cell r="AD700">
            <v>0</v>
          </cell>
          <cell r="AE700">
            <v>0</v>
          </cell>
        </row>
        <row r="701">
          <cell r="Y701" t="str">
            <v>SDPT60009</v>
          </cell>
          <cell r="Z701">
            <v>0</v>
          </cell>
          <cell r="AD701">
            <v>0</v>
          </cell>
          <cell r="AE701">
            <v>0</v>
          </cell>
        </row>
        <row r="702">
          <cell r="Y702" t="str">
            <v>SDPT60010</v>
          </cell>
          <cell r="Z702">
            <v>0</v>
          </cell>
          <cell r="AD702">
            <v>0</v>
          </cell>
          <cell r="AE702">
            <v>0</v>
          </cell>
        </row>
        <row r="703">
          <cell r="Y703" t="str">
            <v>SDPT60011</v>
          </cell>
          <cell r="Z703">
            <v>0</v>
          </cell>
          <cell r="AD703">
            <v>0</v>
          </cell>
          <cell r="AE703">
            <v>0</v>
          </cell>
        </row>
        <row r="704">
          <cell r="Y704" t="str">
            <v>SDPT60012</v>
          </cell>
          <cell r="Z704">
            <v>0</v>
          </cell>
          <cell r="AD704">
            <v>0</v>
          </cell>
          <cell r="AE704">
            <v>0</v>
          </cell>
        </row>
        <row r="705">
          <cell r="Y705" t="str">
            <v>SDPT60014</v>
          </cell>
          <cell r="Z705">
            <v>0</v>
          </cell>
          <cell r="AD705">
            <v>0</v>
          </cell>
          <cell r="AE705">
            <v>0</v>
          </cell>
        </row>
        <row r="706">
          <cell r="Y706" t="str">
            <v>SDPT60016</v>
          </cell>
          <cell r="Z706">
            <v>0</v>
          </cell>
          <cell r="AD706">
            <v>0</v>
          </cell>
          <cell r="AE706">
            <v>0</v>
          </cell>
        </row>
        <row r="707">
          <cell r="Y707" t="str">
            <v>SDPT60017</v>
          </cell>
          <cell r="Z707">
            <v>0</v>
          </cell>
          <cell r="AD707">
            <v>0</v>
          </cell>
          <cell r="AE707">
            <v>0</v>
          </cell>
        </row>
        <row r="708">
          <cell r="Y708" t="str">
            <v>SDPT60018</v>
          </cell>
          <cell r="Z708">
            <v>0</v>
          </cell>
          <cell r="AD708">
            <v>0</v>
          </cell>
          <cell r="AE708">
            <v>0</v>
          </cell>
        </row>
        <row r="709">
          <cell r="Y709" t="str">
            <v>SDPT60020</v>
          </cell>
          <cell r="Z709">
            <v>0</v>
          </cell>
          <cell r="AD709">
            <v>0</v>
          </cell>
          <cell r="AE709">
            <v>0</v>
          </cell>
        </row>
        <row r="710">
          <cell r="Y710" t="str">
            <v>SDPT60021</v>
          </cell>
          <cell r="Z710">
            <v>0</v>
          </cell>
          <cell r="AD710">
            <v>0</v>
          </cell>
          <cell r="AE710">
            <v>0</v>
          </cell>
        </row>
        <row r="711">
          <cell r="Y711" t="str">
            <v>SDPT60025</v>
          </cell>
          <cell r="Z711">
            <v>0</v>
          </cell>
          <cell r="AD711">
            <v>0</v>
          </cell>
          <cell r="AE711">
            <v>0</v>
          </cell>
        </row>
        <row r="712">
          <cell r="Y712" t="str">
            <v>SDPT60027</v>
          </cell>
          <cell r="Z712">
            <v>0</v>
          </cell>
          <cell r="AD712">
            <v>0</v>
          </cell>
          <cell r="AE712">
            <v>0</v>
          </cell>
        </row>
        <row r="713">
          <cell r="Y713" t="str">
            <v>SDPT60031</v>
          </cell>
          <cell r="Z713">
            <v>0</v>
          </cell>
          <cell r="AD713">
            <v>0</v>
          </cell>
          <cell r="AE713">
            <v>0</v>
          </cell>
        </row>
        <row r="714">
          <cell r="Y714" t="str">
            <v>SDPT60032</v>
          </cell>
          <cell r="Z714">
            <v>0</v>
          </cell>
          <cell r="AD714">
            <v>0</v>
          </cell>
          <cell r="AE714">
            <v>0</v>
          </cell>
        </row>
        <row r="715">
          <cell r="Y715" t="str">
            <v>SDPT60033</v>
          </cell>
          <cell r="Z715">
            <v>0</v>
          </cell>
          <cell r="AD715">
            <v>0</v>
          </cell>
          <cell r="AE715">
            <v>0</v>
          </cell>
        </row>
        <row r="716">
          <cell r="Y716" t="str">
            <v>SDPT60036</v>
          </cell>
          <cell r="Z716">
            <v>0</v>
          </cell>
          <cell r="AD716">
            <v>0</v>
          </cell>
          <cell r="AE716">
            <v>0</v>
          </cell>
        </row>
        <row r="717">
          <cell r="Y717" t="str">
            <v>SDPT60037</v>
          </cell>
          <cell r="Z717">
            <v>0</v>
          </cell>
          <cell r="AD717">
            <v>0</v>
          </cell>
          <cell r="AE717">
            <v>0</v>
          </cell>
        </row>
        <row r="718">
          <cell r="Y718" t="str">
            <v>SDPT60041</v>
          </cell>
          <cell r="Z718">
            <v>0</v>
          </cell>
          <cell r="AD718">
            <v>0</v>
          </cell>
          <cell r="AE718">
            <v>0</v>
          </cell>
        </row>
        <row r="719">
          <cell r="Y719" t="str">
            <v>SDPT60046</v>
          </cell>
          <cell r="Z719">
            <v>0</v>
          </cell>
          <cell r="AD719">
            <v>0</v>
          </cell>
          <cell r="AE719">
            <v>0</v>
          </cell>
        </row>
        <row r="720">
          <cell r="Y720" t="str">
            <v>SDPT60048</v>
          </cell>
          <cell r="Z720">
            <v>0</v>
          </cell>
          <cell r="AD720">
            <v>0</v>
          </cell>
          <cell r="AE720">
            <v>0</v>
          </cell>
        </row>
        <row r="721">
          <cell r="Y721" t="str">
            <v>SDPT60049</v>
          </cell>
          <cell r="Z721">
            <v>0</v>
          </cell>
          <cell r="AD721">
            <v>0</v>
          </cell>
          <cell r="AE721">
            <v>0</v>
          </cell>
        </row>
        <row r="722">
          <cell r="Y722" t="str">
            <v>SDPT60051</v>
          </cell>
          <cell r="Z722">
            <v>0</v>
          </cell>
          <cell r="AD722">
            <v>0</v>
          </cell>
          <cell r="AE722">
            <v>0</v>
          </cell>
        </row>
        <row r="723">
          <cell r="Y723" t="str">
            <v>SDPT60052</v>
          </cell>
          <cell r="Z723">
            <v>0</v>
          </cell>
          <cell r="AD723">
            <v>0</v>
          </cell>
          <cell r="AE723">
            <v>0</v>
          </cell>
        </row>
        <row r="724">
          <cell r="Y724" t="str">
            <v>SDPT60053</v>
          </cell>
          <cell r="Z724">
            <v>0</v>
          </cell>
          <cell r="AD724">
            <v>0</v>
          </cell>
          <cell r="AE724">
            <v>0</v>
          </cell>
        </row>
        <row r="725">
          <cell r="Y725" t="str">
            <v>SDPT60058</v>
          </cell>
          <cell r="Z725">
            <v>0</v>
          </cell>
          <cell r="AD725">
            <v>0</v>
          </cell>
          <cell r="AE725">
            <v>0</v>
          </cell>
        </row>
        <row r="726">
          <cell r="Y726" t="str">
            <v>SDPT60059</v>
          </cell>
          <cell r="Z726">
            <v>0</v>
          </cell>
          <cell r="AD726">
            <v>0</v>
          </cell>
          <cell r="AE726">
            <v>0</v>
          </cell>
        </row>
        <row r="727">
          <cell r="Y727" t="str">
            <v>SDPT60060</v>
          </cell>
          <cell r="Z727">
            <v>0</v>
          </cell>
          <cell r="AD727">
            <v>0</v>
          </cell>
          <cell r="AE727">
            <v>0</v>
          </cell>
        </row>
        <row r="728">
          <cell r="Y728" t="str">
            <v>SDPT60061</v>
          </cell>
          <cell r="Z728">
            <v>0</v>
          </cell>
          <cell r="AD728">
            <v>0</v>
          </cell>
          <cell r="AE728">
            <v>0</v>
          </cell>
        </row>
        <row r="729">
          <cell r="Y729" t="str">
            <v>SDPT60062</v>
          </cell>
          <cell r="Z729">
            <v>0</v>
          </cell>
          <cell r="AD729">
            <v>0</v>
          </cell>
          <cell r="AE729">
            <v>0</v>
          </cell>
        </row>
        <row r="730">
          <cell r="Y730" t="str">
            <v>SDPT60063</v>
          </cell>
          <cell r="Z730">
            <v>0</v>
          </cell>
          <cell r="AD730">
            <v>0</v>
          </cell>
          <cell r="AE730">
            <v>0</v>
          </cell>
        </row>
        <row r="731">
          <cell r="Y731" t="str">
            <v>SDPT60064</v>
          </cell>
          <cell r="Z731">
            <v>0</v>
          </cell>
          <cell r="AD731">
            <v>0</v>
          </cell>
          <cell r="AE731">
            <v>0</v>
          </cell>
        </row>
        <row r="732">
          <cell r="Y732" t="str">
            <v>SDPT60065</v>
          </cell>
          <cell r="Z732">
            <v>0</v>
          </cell>
          <cell r="AD732">
            <v>0</v>
          </cell>
          <cell r="AE732">
            <v>0</v>
          </cell>
        </row>
        <row r="733">
          <cell r="Y733" t="str">
            <v>SDPT60066</v>
          </cell>
          <cell r="Z733">
            <v>0</v>
          </cell>
          <cell r="AD733">
            <v>0</v>
          </cell>
          <cell r="AE733">
            <v>0</v>
          </cell>
        </row>
        <row r="734">
          <cell r="Y734" t="str">
            <v>SDPT60067</v>
          </cell>
          <cell r="Z734">
            <v>0</v>
          </cell>
          <cell r="AD734">
            <v>0</v>
          </cell>
          <cell r="AE734">
            <v>0</v>
          </cell>
        </row>
        <row r="735">
          <cell r="Y735" t="str">
            <v>SDPT60070</v>
          </cell>
          <cell r="Z735">
            <v>0</v>
          </cell>
          <cell r="AD735">
            <v>0</v>
          </cell>
          <cell r="AE735">
            <v>0</v>
          </cell>
        </row>
        <row r="736">
          <cell r="Y736" t="str">
            <v>SDPT60071</v>
          </cell>
          <cell r="Z736">
            <v>0</v>
          </cell>
          <cell r="AD736">
            <v>0</v>
          </cell>
          <cell r="AE736">
            <v>0</v>
          </cell>
        </row>
        <row r="737">
          <cell r="Y737" t="str">
            <v>SDPT60074</v>
          </cell>
          <cell r="Z737">
            <v>0</v>
          </cell>
          <cell r="AD737">
            <v>0</v>
          </cell>
          <cell r="AE737">
            <v>0</v>
          </cell>
        </row>
        <row r="738">
          <cell r="Y738" t="str">
            <v>SDPT60075</v>
          </cell>
          <cell r="Z738">
            <v>0</v>
          </cell>
          <cell r="AD738">
            <v>0</v>
          </cell>
          <cell r="AE738">
            <v>0</v>
          </cell>
        </row>
        <row r="739">
          <cell r="Y739" t="str">
            <v>SDPT60076</v>
          </cell>
          <cell r="Z739">
            <v>0</v>
          </cell>
          <cell r="AD739">
            <v>0</v>
          </cell>
          <cell r="AE739">
            <v>0</v>
          </cell>
        </row>
        <row r="740">
          <cell r="Y740" t="str">
            <v>SDPT60077</v>
          </cell>
          <cell r="Z740">
            <v>0</v>
          </cell>
          <cell r="AD740">
            <v>0</v>
          </cell>
          <cell r="AE740">
            <v>0</v>
          </cell>
        </row>
        <row r="741">
          <cell r="Y741" t="str">
            <v>SDPT60096</v>
          </cell>
          <cell r="Z741">
            <v>0</v>
          </cell>
          <cell r="AD741">
            <v>0</v>
          </cell>
          <cell r="AE741">
            <v>0</v>
          </cell>
        </row>
        <row r="742">
          <cell r="Y742" t="str">
            <v>SDPT60097</v>
          </cell>
          <cell r="Z742">
            <v>0</v>
          </cell>
          <cell r="AD742">
            <v>0</v>
          </cell>
          <cell r="AE742">
            <v>0</v>
          </cell>
        </row>
        <row r="743">
          <cell r="Y743" t="str">
            <v>SDPT60098</v>
          </cell>
          <cell r="Z743">
            <v>0</v>
          </cell>
          <cell r="AD743">
            <v>0</v>
          </cell>
          <cell r="AE743">
            <v>0</v>
          </cell>
        </row>
        <row r="744">
          <cell r="Y744" t="str">
            <v>SDPT60099</v>
          </cell>
          <cell r="Z744">
            <v>0</v>
          </cell>
          <cell r="AD744">
            <v>0</v>
          </cell>
          <cell r="AE744">
            <v>0</v>
          </cell>
        </row>
        <row r="745">
          <cell r="Y745" t="str">
            <v>SDPT60100</v>
          </cell>
          <cell r="Z745">
            <v>0</v>
          </cell>
          <cell r="AD745">
            <v>0</v>
          </cell>
          <cell r="AE745">
            <v>0</v>
          </cell>
        </row>
        <row r="746">
          <cell r="Y746" t="str">
            <v>SDPT60101</v>
          </cell>
          <cell r="Z746">
            <v>0</v>
          </cell>
          <cell r="AD746">
            <v>0</v>
          </cell>
          <cell r="AE746">
            <v>0</v>
          </cell>
        </row>
        <row r="747">
          <cell r="Y747" t="str">
            <v>SDPT60104</v>
          </cell>
          <cell r="Z747">
            <v>0</v>
          </cell>
          <cell r="AD747">
            <v>0</v>
          </cell>
          <cell r="AE747">
            <v>0</v>
          </cell>
        </row>
        <row r="748">
          <cell r="Y748" t="str">
            <v>SDPT60105</v>
          </cell>
          <cell r="Z748">
            <v>0</v>
          </cell>
          <cell r="AD748">
            <v>0</v>
          </cell>
          <cell r="AE748">
            <v>0</v>
          </cell>
        </row>
        <row r="749">
          <cell r="Y749" t="str">
            <v>SDPT60108</v>
          </cell>
          <cell r="Z749">
            <v>0</v>
          </cell>
          <cell r="AD749">
            <v>0</v>
          </cell>
          <cell r="AE749">
            <v>0</v>
          </cell>
        </row>
        <row r="750">
          <cell r="Y750" t="str">
            <v>SDPT60109</v>
          </cell>
          <cell r="Z750">
            <v>0</v>
          </cell>
          <cell r="AD750">
            <v>0</v>
          </cell>
          <cell r="AE750">
            <v>0</v>
          </cell>
        </row>
        <row r="751">
          <cell r="Y751" t="str">
            <v>SDPT60117</v>
          </cell>
          <cell r="Z751">
            <v>0</v>
          </cell>
          <cell r="AD751">
            <v>0</v>
          </cell>
          <cell r="AE751">
            <v>0</v>
          </cell>
        </row>
        <row r="752">
          <cell r="Y752" t="str">
            <v>SDPT60118</v>
          </cell>
          <cell r="Z752">
            <v>0</v>
          </cell>
          <cell r="AD752">
            <v>0</v>
          </cell>
          <cell r="AE752">
            <v>0</v>
          </cell>
        </row>
        <row r="753">
          <cell r="Y753" t="str">
            <v>SDPT60119</v>
          </cell>
          <cell r="Z753">
            <v>0</v>
          </cell>
          <cell r="AD753">
            <v>0</v>
          </cell>
          <cell r="AE753">
            <v>0</v>
          </cell>
        </row>
        <row r="754">
          <cell r="Y754" t="str">
            <v>SDPT60120</v>
          </cell>
          <cell r="Z754">
            <v>0</v>
          </cell>
          <cell r="AD754">
            <v>0</v>
          </cell>
          <cell r="AE754">
            <v>0</v>
          </cell>
        </row>
        <row r="755">
          <cell r="Y755" t="str">
            <v>SDPT60121</v>
          </cell>
          <cell r="Z755">
            <v>0</v>
          </cell>
          <cell r="AD755">
            <v>0</v>
          </cell>
          <cell r="AE755">
            <v>0</v>
          </cell>
        </row>
        <row r="756">
          <cell r="Y756" t="str">
            <v>SDPT60132</v>
          </cell>
          <cell r="Z756">
            <v>0</v>
          </cell>
          <cell r="AD756">
            <v>0</v>
          </cell>
          <cell r="AE756">
            <v>0</v>
          </cell>
        </row>
        <row r="757">
          <cell r="Y757" t="str">
            <v>SDPT60133</v>
          </cell>
          <cell r="Z757">
            <v>0</v>
          </cell>
          <cell r="AD757">
            <v>0</v>
          </cell>
          <cell r="AE757">
            <v>0</v>
          </cell>
        </row>
        <row r="758">
          <cell r="Y758" t="str">
            <v>SDPT60137</v>
          </cell>
          <cell r="Z758">
            <v>0</v>
          </cell>
          <cell r="AD758">
            <v>0</v>
          </cell>
          <cell r="AE758">
            <v>0</v>
          </cell>
        </row>
        <row r="759">
          <cell r="Y759" t="str">
            <v>SDPT60154</v>
          </cell>
          <cell r="Z759">
            <v>0</v>
          </cell>
          <cell r="AD759">
            <v>0</v>
          </cell>
          <cell r="AE759">
            <v>0</v>
          </cell>
        </row>
        <row r="760">
          <cell r="Y760" t="str">
            <v>SDPT60156</v>
          </cell>
          <cell r="Z760">
            <v>0</v>
          </cell>
          <cell r="AD760">
            <v>0</v>
          </cell>
          <cell r="AE760">
            <v>0</v>
          </cell>
        </row>
        <row r="761">
          <cell r="Y761" t="str">
            <v>SDPT60157</v>
          </cell>
          <cell r="Z761">
            <v>0</v>
          </cell>
          <cell r="AD761">
            <v>0</v>
          </cell>
          <cell r="AE761">
            <v>0</v>
          </cell>
        </row>
        <row r="762">
          <cell r="Y762" t="str">
            <v>SDPT60164</v>
          </cell>
          <cell r="Z762">
            <v>0</v>
          </cell>
          <cell r="AD762">
            <v>0</v>
          </cell>
          <cell r="AE762">
            <v>0</v>
          </cell>
        </row>
        <row r="763">
          <cell r="Y763" t="str">
            <v>SDPT60188</v>
          </cell>
          <cell r="Z763">
            <v>0</v>
          </cell>
          <cell r="AD763">
            <v>0</v>
          </cell>
          <cell r="AE763">
            <v>0</v>
          </cell>
        </row>
        <row r="764">
          <cell r="Y764" t="str">
            <v>SDPT60189</v>
          </cell>
          <cell r="Z764">
            <v>0</v>
          </cell>
          <cell r="AD764">
            <v>0</v>
          </cell>
          <cell r="AE764">
            <v>0</v>
          </cell>
        </row>
        <row r="765">
          <cell r="Y765" t="str">
            <v>TLYS30006</v>
          </cell>
          <cell r="Z765">
            <v>100</v>
          </cell>
          <cell r="AD765">
            <v>0</v>
          </cell>
          <cell r="AE765">
            <v>0</v>
          </cell>
        </row>
        <row r="766">
          <cell r="Y766" t="str">
            <v>TLYS30007</v>
          </cell>
          <cell r="Z766">
            <v>0</v>
          </cell>
          <cell r="AD766">
            <v>0</v>
          </cell>
          <cell r="AE766">
            <v>0</v>
          </cell>
        </row>
        <row r="767">
          <cell r="Y767" t="str">
            <v>TLYS30008</v>
          </cell>
          <cell r="Z767">
            <v>0</v>
          </cell>
          <cell r="AD767">
            <v>0</v>
          </cell>
          <cell r="AE767">
            <v>0</v>
          </cell>
        </row>
        <row r="768">
          <cell r="Y768" t="str">
            <v>TLYS30009</v>
          </cell>
          <cell r="Z768">
            <v>100</v>
          </cell>
          <cell r="AD768">
            <v>0</v>
          </cell>
          <cell r="AE768">
            <v>0</v>
          </cell>
        </row>
        <row r="769">
          <cell r="Y769" t="str">
            <v>TLYS30016</v>
          </cell>
          <cell r="Z769">
            <v>100</v>
          </cell>
          <cell r="AD769">
            <v>0</v>
          </cell>
          <cell r="AE769">
            <v>0</v>
          </cell>
        </row>
        <row r="770">
          <cell r="Y770" t="str">
            <v>TLYS40007</v>
          </cell>
          <cell r="Z770">
            <v>100</v>
          </cell>
          <cell r="AD770">
            <v>0</v>
          </cell>
          <cell r="AE770">
            <v>0</v>
          </cell>
        </row>
        <row r="771">
          <cell r="Y771" t="str">
            <v>TLYS40008</v>
          </cell>
          <cell r="Z771">
            <v>100</v>
          </cell>
          <cell r="AD771">
            <v>0</v>
          </cell>
          <cell r="AE771">
            <v>0</v>
          </cell>
        </row>
        <row r="772">
          <cell r="Y772" t="str">
            <v>TLYS40010</v>
          </cell>
          <cell r="Z772">
            <v>100</v>
          </cell>
          <cell r="AD772">
            <v>0</v>
          </cell>
          <cell r="AE772">
            <v>0</v>
          </cell>
        </row>
        <row r="773">
          <cell r="Y773" t="str">
            <v>TLYS40018</v>
          </cell>
          <cell r="Z773">
            <v>0</v>
          </cell>
          <cell r="AD773">
            <v>0</v>
          </cell>
          <cell r="AE773">
            <v>0</v>
          </cell>
        </row>
        <row r="774">
          <cell r="Y774" t="str">
            <v>TLYS40019</v>
          </cell>
          <cell r="Z774">
            <v>0</v>
          </cell>
          <cell r="AD774">
            <v>0</v>
          </cell>
          <cell r="AE774">
            <v>0</v>
          </cell>
        </row>
        <row r="775">
          <cell r="Y775" t="str">
            <v>TLYS40021</v>
          </cell>
          <cell r="Z775">
            <v>0</v>
          </cell>
          <cell r="AD775">
            <v>0</v>
          </cell>
          <cell r="AE775">
            <v>0</v>
          </cell>
        </row>
        <row r="776">
          <cell r="Y776" t="str">
            <v>TLYS40022</v>
          </cell>
          <cell r="Z776">
            <v>0</v>
          </cell>
          <cell r="AD776">
            <v>0</v>
          </cell>
          <cell r="AE776">
            <v>0</v>
          </cell>
        </row>
        <row r="777">
          <cell r="Y777" t="str">
            <v>TLYS40023</v>
          </cell>
          <cell r="Z777">
            <v>0</v>
          </cell>
          <cell r="AD777">
            <v>0</v>
          </cell>
          <cell r="AE777">
            <v>0</v>
          </cell>
        </row>
        <row r="778">
          <cell r="Y778" t="str">
            <v>TLYS40044</v>
          </cell>
          <cell r="Z778">
            <v>0</v>
          </cell>
          <cell r="AD778">
            <v>0</v>
          </cell>
          <cell r="AE778">
            <v>0</v>
          </cell>
        </row>
        <row r="779">
          <cell r="Y779" t="str">
            <v>TLYS40045</v>
          </cell>
          <cell r="Z779">
            <v>100</v>
          </cell>
          <cell r="AD779">
            <v>0</v>
          </cell>
          <cell r="AE779">
            <v>0</v>
          </cell>
        </row>
        <row r="780">
          <cell r="Y780" t="str">
            <v>TLYS40046</v>
          </cell>
          <cell r="Z780">
            <v>0</v>
          </cell>
          <cell r="AD780">
            <v>0</v>
          </cell>
          <cell r="AE780">
            <v>0</v>
          </cell>
        </row>
        <row r="781">
          <cell r="Y781" t="str">
            <v>TLYS40047</v>
          </cell>
          <cell r="Z781">
            <v>100</v>
          </cell>
          <cell r="AD781">
            <v>0</v>
          </cell>
          <cell r="AE781">
            <v>0</v>
          </cell>
        </row>
        <row r="782">
          <cell r="Y782" t="str">
            <v>TLYT15001</v>
          </cell>
          <cell r="Z782">
            <v>0</v>
          </cell>
          <cell r="AD782">
            <v>0</v>
          </cell>
          <cell r="AE782">
            <v>0</v>
          </cell>
        </row>
        <row r="783">
          <cell r="Y783" t="str">
            <v>TLYT15006</v>
          </cell>
          <cell r="Z783">
            <v>100</v>
          </cell>
          <cell r="AD783">
            <v>0</v>
          </cell>
          <cell r="AE783">
            <v>0</v>
          </cell>
        </row>
        <row r="784">
          <cell r="Y784" t="str">
            <v>TLYT15009</v>
          </cell>
          <cell r="Z784">
            <v>100</v>
          </cell>
          <cell r="AD784">
            <v>0</v>
          </cell>
          <cell r="AE784">
            <v>0</v>
          </cell>
        </row>
        <row r="785">
          <cell r="Y785" t="str">
            <v>TLYT15010</v>
          </cell>
          <cell r="Z785">
            <v>100</v>
          </cell>
          <cell r="AD785">
            <v>0</v>
          </cell>
          <cell r="AE785">
            <v>0</v>
          </cell>
        </row>
        <row r="786">
          <cell r="Y786" t="str">
            <v>TLYT15013</v>
          </cell>
          <cell r="Z786">
            <v>100</v>
          </cell>
          <cell r="AD786">
            <v>0</v>
          </cell>
          <cell r="AE786">
            <v>0</v>
          </cell>
        </row>
        <row r="787">
          <cell r="Y787" t="str">
            <v>TLYT15017</v>
          </cell>
          <cell r="Z787">
            <v>0</v>
          </cell>
          <cell r="AD787">
            <v>0</v>
          </cell>
          <cell r="AE787">
            <v>0</v>
          </cell>
        </row>
        <row r="788">
          <cell r="Y788" t="str">
            <v>TLYT15018</v>
          </cell>
          <cell r="Z788">
            <v>0</v>
          </cell>
          <cell r="AD788">
            <v>0</v>
          </cell>
          <cell r="AE788">
            <v>0</v>
          </cell>
        </row>
        <row r="789">
          <cell r="Y789" t="str">
            <v>TLYT15019</v>
          </cell>
          <cell r="Z789">
            <v>100</v>
          </cell>
          <cell r="AD789">
            <v>0</v>
          </cell>
          <cell r="AE789">
            <v>0</v>
          </cell>
        </row>
        <row r="790">
          <cell r="Y790" t="str">
            <v>TLYT15023</v>
          </cell>
          <cell r="Z790">
            <v>100</v>
          </cell>
          <cell r="AD790">
            <v>0</v>
          </cell>
          <cell r="AE790">
            <v>0</v>
          </cell>
        </row>
        <row r="791">
          <cell r="Y791" t="str">
            <v>TLYT15032</v>
          </cell>
          <cell r="Z791">
            <v>100</v>
          </cell>
          <cell r="AD791">
            <v>0</v>
          </cell>
          <cell r="AE791">
            <v>0</v>
          </cell>
        </row>
        <row r="792">
          <cell r="Y792" t="str">
            <v>TLYT15049</v>
          </cell>
          <cell r="Z792">
            <v>100</v>
          </cell>
          <cell r="AD792">
            <v>0</v>
          </cell>
          <cell r="AE792">
            <v>0</v>
          </cell>
        </row>
        <row r="793">
          <cell r="Y793" t="str">
            <v>TLYT15053</v>
          </cell>
          <cell r="Z793">
            <v>100</v>
          </cell>
          <cell r="AD793">
            <v>0</v>
          </cell>
          <cell r="AE793">
            <v>0</v>
          </cell>
        </row>
        <row r="794">
          <cell r="Y794" t="str">
            <v>TLYT15054</v>
          </cell>
          <cell r="Z794">
            <v>100</v>
          </cell>
          <cell r="AD794">
            <v>0</v>
          </cell>
          <cell r="AE794">
            <v>0</v>
          </cell>
        </row>
        <row r="795">
          <cell r="Y795" t="str">
            <v>TLYT15055</v>
          </cell>
          <cell r="Z795">
            <v>100</v>
          </cell>
          <cell r="AD795">
            <v>0</v>
          </cell>
          <cell r="AE795">
            <v>0</v>
          </cell>
        </row>
        <row r="796">
          <cell r="Y796" t="str">
            <v>TLYT15057</v>
          </cell>
          <cell r="Z796">
            <v>100</v>
          </cell>
          <cell r="AD796">
            <v>0</v>
          </cell>
          <cell r="AE796">
            <v>0</v>
          </cell>
        </row>
        <row r="797">
          <cell r="Y797" t="str">
            <v>TLYT15060</v>
          </cell>
          <cell r="Z797">
            <v>100</v>
          </cell>
          <cell r="AD797">
            <v>0</v>
          </cell>
          <cell r="AE797">
            <v>0</v>
          </cell>
        </row>
        <row r="798">
          <cell r="Y798" t="str">
            <v>TLYT15063</v>
          </cell>
          <cell r="Z798">
            <v>100</v>
          </cell>
          <cell r="AD798">
            <v>0</v>
          </cell>
          <cell r="AE798">
            <v>0</v>
          </cell>
        </row>
        <row r="799">
          <cell r="Y799" t="str">
            <v>TLYT15071</v>
          </cell>
          <cell r="Z799">
            <v>100</v>
          </cell>
          <cell r="AD799">
            <v>0</v>
          </cell>
          <cell r="AE799">
            <v>0</v>
          </cell>
        </row>
        <row r="800">
          <cell r="Y800" t="str">
            <v>TLYT15075</v>
          </cell>
          <cell r="Z800">
            <v>100</v>
          </cell>
          <cell r="AD800">
            <v>0</v>
          </cell>
          <cell r="AE800">
            <v>0</v>
          </cell>
        </row>
        <row r="801">
          <cell r="Y801" t="str">
            <v>TLYT15076</v>
          </cell>
          <cell r="Z801">
            <v>0</v>
          </cell>
          <cell r="AD801">
            <v>0</v>
          </cell>
          <cell r="AE801">
            <v>0</v>
          </cell>
        </row>
        <row r="802">
          <cell r="Y802" t="str">
            <v>TLYT15094</v>
          </cell>
          <cell r="Z802">
            <v>100</v>
          </cell>
          <cell r="AD802">
            <v>0</v>
          </cell>
          <cell r="AE802">
            <v>0</v>
          </cell>
        </row>
        <row r="803">
          <cell r="Y803" t="str">
            <v>TLYT30006</v>
          </cell>
          <cell r="Z803">
            <v>100</v>
          </cell>
          <cell r="AD803">
            <v>0</v>
          </cell>
          <cell r="AE803">
            <v>0</v>
          </cell>
        </row>
        <row r="804">
          <cell r="Y804" t="str">
            <v>TLYT30023</v>
          </cell>
          <cell r="Z804">
            <v>100</v>
          </cell>
          <cell r="AD804">
            <v>0</v>
          </cell>
          <cell r="AE804">
            <v>0</v>
          </cell>
        </row>
        <row r="805">
          <cell r="Y805" t="str">
            <v>TLYT65003</v>
          </cell>
          <cell r="Z805">
            <v>100</v>
          </cell>
          <cell r="AD805">
            <v>0</v>
          </cell>
          <cell r="AE805">
            <v>0</v>
          </cell>
        </row>
        <row r="806">
          <cell r="Y806" t="str">
            <v>TLYT65004</v>
          </cell>
          <cell r="Z806">
            <v>100</v>
          </cell>
          <cell r="AD806">
            <v>0</v>
          </cell>
          <cell r="AE806">
            <v>0</v>
          </cell>
        </row>
        <row r="807">
          <cell r="Y807" t="str">
            <v>TLYT75002</v>
          </cell>
          <cell r="Z807">
            <v>0</v>
          </cell>
          <cell r="AD807">
            <v>0</v>
          </cell>
          <cell r="AE807">
            <v>0</v>
          </cell>
        </row>
        <row r="808">
          <cell r="Y808" t="str">
            <v>TLYT75003</v>
          </cell>
          <cell r="Z808">
            <v>0</v>
          </cell>
          <cell r="AD808">
            <v>0</v>
          </cell>
          <cell r="AE808">
            <v>0</v>
          </cell>
        </row>
        <row r="809">
          <cell r="Y809" t="str">
            <v>VRHM24007</v>
          </cell>
          <cell r="Z809">
            <v>0</v>
          </cell>
          <cell r="AD809">
            <v>0</v>
          </cell>
          <cell r="AE809">
            <v>0</v>
          </cell>
        </row>
        <row r="810">
          <cell r="Y810" t="str">
            <v>VRHM24015</v>
          </cell>
          <cell r="Z810">
            <v>0</v>
          </cell>
          <cell r="AA810">
            <v>168</v>
          </cell>
          <cell r="AB810">
            <v>0</v>
          </cell>
          <cell r="AC810">
            <v>100</v>
          </cell>
          <cell r="AD810">
            <v>0</v>
          </cell>
          <cell r="AE810">
            <v>1</v>
          </cell>
        </row>
        <row r="811">
          <cell r="Y811" t="str">
            <v>VRRT51006</v>
          </cell>
          <cell r="Z811">
            <v>100</v>
          </cell>
          <cell r="AD811">
            <v>0</v>
          </cell>
          <cell r="AE811">
            <v>0</v>
          </cell>
        </row>
        <row r="812">
          <cell r="Y812" t="str">
            <v>VRSK51001</v>
          </cell>
          <cell r="Z812">
            <v>0</v>
          </cell>
          <cell r="AD812">
            <v>0</v>
          </cell>
          <cell r="AE812">
            <v>0</v>
          </cell>
        </row>
        <row r="813">
          <cell r="Y813" t="str">
            <v>VRSK51002</v>
          </cell>
          <cell r="Z813">
            <v>100</v>
          </cell>
          <cell r="AD813">
            <v>0</v>
          </cell>
          <cell r="AE813">
            <v>0</v>
          </cell>
        </row>
        <row r="814">
          <cell r="Y814" t="str">
            <v>VRSK51003</v>
          </cell>
          <cell r="Z814">
            <v>100</v>
          </cell>
          <cell r="AD814">
            <v>0</v>
          </cell>
          <cell r="AE814">
            <v>0</v>
          </cell>
        </row>
        <row r="815">
          <cell r="Y815" t="str">
            <v>VRSK51007</v>
          </cell>
          <cell r="Z815">
            <v>100</v>
          </cell>
          <cell r="AD815">
            <v>0</v>
          </cell>
          <cell r="AE815">
            <v>0</v>
          </cell>
        </row>
        <row r="816">
          <cell r="Y816" t="str">
            <v>VRSK51011</v>
          </cell>
          <cell r="Z816">
            <v>0</v>
          </cell>
          <cell r="AD816">
            <v>0</v>
          </cell>
          <cell r="AE816">
            <v>0</v>
          </cell>
        </row>
        <row r="817">
          <cell r="Y817" t="str">
            <v>WDKM60003</v>
          </cell>
          <cell r="Z817">
            <v>100</v>
          </cell>
          <cell r="AD817">
            <v>0</v>
          </cell>
          <cell r="AE817">
            <v>0</v>
          </cell>
        </row>
        <row r="818">
          <cell r="Y818" t="str">
            <v>WDKM60007</v>
          </cell>
          <cell r="Z818">
            <v>0</v>
          </cell>
          <cell r="AD818">
            <v>0</v>
          </cell>
          <cell r="AE818">
            <v>0</v>
          </cell>
        </row>
        <row r="819">
          <cell r="Y819" t="str">
            <v>WDKM60016</v>
          </cell>
          <cell r="Z819">
            <v>99.4</v>
          </cell>
          <cell r="AA819">
            <v>1</v>
          </cell>
          <cell r="AB819">
            <v>84</v>
          </cell>
          <cell r="AC819">
            <v>0</v>
          </cell>
          <cell r="AD819">
            <v>84</v>
          </cell>
          <cell r="AE819">
            <v>1</v>
          </cell>
        </row>
        <row r="820">
          <cell r="Y820" t="str">
            <v>WDKM60019</v>
          </cell>
          <cell r="Z820">
            <v>78.13</v>
          </cell>
          <cell r="AA820">
            <v>9.19</v>
          </cell>
          <cell r="AB820">
            <v>6</v>
          </cell>
          <cell r="AC820">
            <v>0</v>
          </cell>
          <cell r="AD820">
            <v>24</v>
          </cell>
          <cell r="AE820">
            <v>4</v>
          </cell>
        </row>
        <row r="821">
          <cell r="Y821" t="str">
            <v>WDKM60021</v>
          </cell>
          <cell r="Z821">
            <v>92.66</v>
          </cell>
          <cell r="AA821">
            <v>12.33</v>
          </cell>
          <cell r="AB821">
            <v>99</v>
          </cell>
          <cell r="AC821">
            <v>0</v>
          </cell>
          <cell r="AD821">
            <v>99</v>
          </cell>
          <cell r="AE821">
            <v>1</v>
          </cell>
        </row>
        <row r="822">
          <cell r="Y822" t="str">
            <v>WLKM60007</v>
          </cell>
          <cell r="Z822">
            <v>51.65</v>
          </cell>
          <cell r="AA822">
            <v>27.08</v>
          </cell>
          <cell r="AB822">
            <v>1.3333333333333</v>
          </cell>
          <cell r="AC822">
            <v>75.686999999999998</v>
          </cell>
          <cell r="AD822">
            <v>4</v>
          </cell>
          <cell r="AE822">
            <v>3</v>
          </cell>
        </row>
        <row r="823">
          <cell r="Y823" t="str">
            <v>WLKM60013</v>
          </cell>
          <cell r="Z823">
            <v>92.8</v>
          </cell>
          <cell r="AA823">
            <v>3.03</v>
          </cell>
          <cell r="AB823">
            <v>26.25</v>
          </cell>
          <cell r="AC823">
            <v>0</v>
          </cell>
          <cell r="AD823">
            <v>105</v>
          </cell>
          <cell r="AE823">
            <v>4</v>
          </cell>
        </row>
        <row r="824">
          <cell r="Y824" t="str">
            <v>WLKM60015</v>
          </cell>
          <cell r="Z824">
            <v>5.69</v>
          </cell>
          <cell r="AA824">
            <v>39.61</v>
          </cell>
          <cell r="AB824">
            <v>0.5</v>
          </cell>
          <cell r="AC824">
            <v>48.652999999999999</v>
          </cell>
          <cell r="AD824">
            <v>2</v>
          </cell>
          <cell r="AE824">
            <v>4</v>
          </cell>
        </row>
        <row r="825">
          <cell r="Y825" t="str">
            <v>WTHN26009</v>
          </cell>
          <cell r="Z825">
            <v>0</v>
          </cell>
          <cell r="AD825">
            <v>0</v>
          </cell>
          <cell r="AE825">
            <v>0</v>
          </cell>
        </row>
        <row r="826">
          <cell r="Y826" t="str">
            <v>WTHN26012</v>
          </cell>
          <cell r="Z826">
            <v>0</v>
          </cell>
          <cell r="AD826">
            <v>0</v>
          </cell>
          <cell r="AE826">
            <v>0</v>
          </cell>
        </row>
        <row r="827">
          <cell r="Y827" t="str">
            <v>WTHN26031</v>
          </cell>
          <cell r="Z827">
            <v>0</v>
          </cell>
          <cell r="AA827">
            <v>168</v>
          </cell>
          <cell r="AB827">
            <v>0</v>
          </cell>
          <cell r="AC827">
            <v>100</v>
          </cell>
          <cell r="AD827">
            <v>0</v>
          </cell>
          <cell r="AE827">
            <v>1</v>
          </cell>
        </row>
        <row r="828">
          <cell r="Y828" t="str">
            <v>WTMB40006</v>
          </cell>
          <cell r="Z828">
            <v>100</v>
          </cell>
          <cell r="AD828">
            <v>0</v>
          </cell>
          <cell r="AE828">
            <v>0</v>
          </cell>
        </row>
        <row r="829">
          <cell r="Y829" t="str">
            <v>WTMB41007</v>
          </cell>
          <cell r="Z829">
            <v>0</v>
          </cell>
          <cell r="AD829">
            <v>0</v>
          </cell>
          <cell r="AE829">
            <v>0</v>
          </cell>
        </row>
        <row r="830">
          <cell r="Y830" t="str">
            <v>WTPT40001</v>
          </cell>
          <cell r="Z830">
            <v>100</v>
          </cell>
          <cell r="AD830">
            <v>0</v>
          </cell>
          <cell r="AE830">
            <v>0</v>
          </cell>
        </row>
        <row r="831">
          <cell r="Y831" t="str">
            <v>WTPT40002</v>
          </cell>
          <cell r="Z831">
            <v>100</v>
          </cell>
          <cell r="AD831">
            <v>0</v>
          </cell>
          <cell r="AE831">
            <v>0</v>
          </cell>
        </row>
        <row r="832">
          <cell r="Y832" t="str">
            <v>WTPT40003</v>
          </cell>
          <cell r="Z832">
            <v>100</v>
          </cell>
          <cell r="AD832">
            <v>0</v>
          </cell>
          <cell r="AE832">
            <v>0</v>
          </cell>
        </row>
        <row r="833">
          <cell r="Y833" t="str">
            <v>WTSC12003</v>
          </cell>
          <cell r="Z833">
            <v>66.180000000000007</v>
          </cell>
          <cell r="AA833">
            <v>28.17</v>
          </cell>
          <cell r="AB833">
            <v>26.5</v>
          </cell>
          <cell r="AC833">
            <v>0</v>
          </cell>
          <cell r="AD833">
            <v>53</v>
          </cell>
          <cell r="AE833">
            <v>2</v>
          </cell>
        </row>
        <row r="834">
          <cell r="Y834" t="str">
            <v>WTSC12005</v>
          </cell>
          <cell r="Z834">
            <v>0</v>
          </cell>
          <cell r="AD834">
            <v>0</v>
          </cell>
          <cell r="AE834">
            <v>0</v>
          </cell>
        </row>
        <row r="835">
          <cell r="Y835" t="str">
            <v>WTSC12009</v>
          </cell>
          <cell r="Z835">
            <v>0</v>
          </cell>
          <cell r="AD835">
            <v>0</v>
          </cell>
          <cell r="AE835">
            <v>0</v>
          </cell>
        </row>
        <row r="836">
          <cell r="Y836" t="str">
            <v>WTVV12001</v>
          </cell>
          <cell r="Z836">
            <v>0</v>
          </cell>
          <cell r="AD836">
            <v>0</v>
          </cell>
          <cell r="AE836">
            <v>0</v>
          </cell>
        </row>
        <row r="837">
          <cell r="Y837" t="str">
            <v>WTVV12006</v>
          </cell>
          <cell r="Z837">
            <v>0</v>
          </cell>
          <cell r="AD837">
            <v>0</v>
          </cell>
          <cell r="AE837">
            <v>0</v>
          </cell>
        </row>
        <row r="838">
          <cell r="Y838" t="str">
            <v>WTVV12013</v>
          </cell>
          <cell r="Z838">
            <v>0</v>
          </cell>
          <cell r="AD838">
            <v>0</v>
          </cell>
          <cell r="AE838">
            <v>0</v>
          </cell>
        </row>
        <row r="839">
          <cell r="Y839" t="str">
            <v>WTVV12015</v>
          </cell>
          <cell r="Z839">
            <v>0</v>
          </cell>
          <cell r="AD839">
            <v>0</v>
          </cell>
          <cell r="AE839">
            <v>0</v>
          </cell>
        </row>
        <row r="840">
          <cell r="Y840" t="str">
            <v>WTVV44003</v>
          </cell>
          <cell r="Z840">
            <v>91.75</v>
          </cell>
          <cell r="AA840">
            <v>3.47</v>
          </cell>
          <cell r="AB840">
            <v>21.475000000000001</v>
          </cell>
          <cell r="AC840">
            <v>36.058999999999997</v>
          </cell>
          <cell r="AD840">
            <v>85.9</v>
          </cell>
          <cell r="AE840">
            <v>4</v>
          </cell>
        </row>
        <row r="841">
          <cell r="Y841" t="str">
            <v>WTVV44019</v>
          </cell>
          <cell r="Z841">
            <v>97.94</v>
          </cell>
          <cell r="AA841">
            <v>3.47</v>
          </cell>
          <cell r="AB841">
            <v>12</v>
          </cell>
          <cell r="AC841">
            <v>0</v>
          </cell>
          <cell r="AD841">
            <v>12</v>
          </cell>
          <cell r="AE841">
            <v>1</v>
          </cell>
        </row>
      </sheetData>
      <sheetData sheetId="3">
        <row r="2">
          <cell r="A2" t="str">
            <v>Equipment</v>
          </cell>
        </row>
      </sheetData>
      <sheetData sheetId="4"/>
      <sheetData sheetId="5"/>
      <sheetData sheetId="6"/>
      <sheetData sheetId="7">
        <row r="2">
          <cell r="A2" t="str">
            <v>Equipment</v>
          </cell>
        </row>
      </sheetData>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ly"/>
      <sheetName val="ZMC5041R Suaran"/>
      <sheetName val="Day 1"/>
      <sheetName val="Day 2"/>
      <sheetName val="Day 3"/>
      <sheetName val="Day 4"/>
      <sheetName val="Day 5"/>
      <sheetName val="Day 6"/>
      <sheetName val="Day 7"/>
      <sheetName val="Day 8"/>
    </sheetNames>
    <sheetDataSet>
      <sheetData sheetId="0" refreshError="1"/>
      <sheetData sheetId="1">
        <row r="1">
          <cell r="A1" t="str">
            <v>Row Labels</v>
          </cell>
          <cell r="B1" t="str">
            <v>Average of PA</v>
          </cell>
          <cell r="C1" t="str">
            <v>Sum of Total Breakdown</v>
          </cell>
          <cell r="D1" t="str">
            <v>Sum of MTC Schedule(5101)</v>
          </cell>
        </row>
        <row r="2">
          <cell r="A2" t="str">
            <v>BDKM15004</v>
          </cell>
          <cell r="B2">
            <v>100</v>
          </cell>
          <cell r="C2">
            <v>0</v>
          </cell>
          <cell r="D2">
            <v>0</v>
          </cell>
        </row>
        <row r="3">
          <cell r="A3" t="str">
            <v>BDKM15021</v>
          </cell>
          <cell r="B3">
            <v>100</v>
          </cell>
          <cell r="C3">
            <v>0</v>
          </cell>
          <cell r="D3">
            <v>0</v>
          </cell>
        </row>
        <row r="4">
          <cell r="A4" t="str">
            <v>BDKM15027</v>
          </cell>
          <cell r="B4">
            <v>100</v>
          </cell>
          <cell r="C4">
            <v>0</v>
          </cell>
          <cell r="D4">
            <v>0</v>
          </cell>
        </row>
        <row r="5">
          <cell r="A5" t="str">
            <v>BDKM15035</v>
          </cell>
          <cell r="B5">
            <v>100</v>
          </cell>
          <cell r="C5">
            <v>0</v>
          </cell>
          <cell r="D5">
            <v>0</v>
          </cell>
        </row>
        <row r="6">
          <cell r="A6" t="str">
            <v>BDKM15036</v>
          </cell>
          <cell r="B6">
            <v>100</v>
          </cell>
          <cell r="C6">
            <v>0</v>
          </cell>
          <cell r="D6">
            <v>0</v>
          </cell>
        </row>
        <row r="7">
          <cell r="A7" t="str">
            <v>BDKM15049</v>
          </cell>
          <cell r="B7">
            <v>100</v>
          </cell>
          <cell r="C7">
            <v>0</v>
          </cell>
          <cell r="D7">
            <v>0</v>
          </cell>
        </row>
        <row r="8">
          <cell r="A8" t="str">
            <v>BDKM15066</v>
          </cell>
          <cell r="B8">
            <v>22.97</v>
          </cell>
          <cell r="C8">
            <v>147.9</v>
          </cell>
          <cell r="D8">
            <v>0</v>
          </cell>
        </row>
        <row r="9">
          <cell r="A9" t="str">
            <v>BDKM15084</v>
          </cell>
          <cell r="B9">
            <v>100</v>
          </cell>
          <cell r="C9">
            <v>0</v>
          </cell>
          <cell r="D9">
            <v>0</v>
          </cell>
        </row>
        <row r="10">
          <cell r="A10" t="str">
            <v>BDKM15092</v>
          </cell>
          <cell r="B10">
            <v>85.75</v>
          </cell>
          <cell r="C10">
            <v>27.366</v>
          </cell>
          <cell r="D10">
            <v>0</v>
          </cell>
        </row>
        <row r="11">
          <cell r="A11" t="str">
            <v>BDKM15126</v>
          </cell>
          <cell r="B11">
            <v>89.19</v>
          </cell>
          <cell r="C11">
            <v>20.75</v>
          </cell>
          <cell r="D11">
            <v>0</v>
          </cell>
        </row>
        <row r="12">
          <cell r="A12" t="str">
            <v>BDKM37010</v>
          </cell>
          <cell r="B12">
            <v>74.77</v>
          </cell>
          <cell r="C12">
            <v>48.45</v>
          </cell>
          <cell r="D12">
            <v>0</v>
          </cell>
        </row>
        <row r="13">
          <cell r="A13" t="str">
            <v>BDKM37019</v>
          </cell>
          <cell r="B13">
            <v>84.22</v>
          </cell>
          <cell r="C13">
            <v>30.3</v>
          </cell>
          <cell r="D13">
            <v>25</v>
          </cell>
        </row>
        <row r="14">
          <cell r="A14" t="str">
            <v>BDKM37030</v>
          </cell>
          <cell r="B14">
            <v>100</v>
          </cell>
          <cell r="C14">
            <v>0</v>
          </cell>
          <cell r="D14">
            <v>0</v>
          </cell>
        </row>
        <row r="15">
          <cell r="A15" t="str">
            <v>BDKM37038</v>
          </cell>
          <cell r="B15">
            <v>0</v>
          </cell>
          <cell r="C15">
            <v>192</v>
          </cell>
          <cell r="D15">
            <v>0</v>
          </cell>
        </row>
        <row r="16">
          <cell r="A16" t="str">
            <v>BDKM37039</v>
          </cell>
          <cell r="B16">
            <v>99.18</v>
          </cell>
          <cell r="C16">
            <v>1.583</v>
          </cell>
          <cell r="D16">
            <v>0</v>
          </cell>
        </row>
        <row r="17">
          <cell r="A17" t="str">
            <v>BDKM37044</v>
          </cell>
          <cell r="B17">
            <v>82.47</v>
          </cell>
          <cell r="C17">
            <v>33.667000000000002</v>
          </cell>
          <cell r="D17">
            <v>0</v>
          </cell>
        </row>
        <row r="18">
          <cell r="A18" t="str">
            <v>BDKM83042</v>
          </cell>
          <cell r="B18">
            <v>100</v>
          </cell>
          <cell r="C18">
            <v>0</v>
          </cell>
          <cell r="D18">
            <v>0</v>
          </cell>
        </row>
        <row r="19">
          <cell r="A19" t="str">
            <v>BDKM83046</v>
          </cell>
          <cell r="B19">
            <v>100</v>
          </cell>
          <cell r="C19">
            <v>0</v>
          </cell>
          <cell r="D19">
            <v>0</v>
          </cell>
        </row>
        <row r="20">
          <cell r="A20" t="str">
            <v>BDKM83112</v>
          </cell>
          <cell r="B20">
            <v>79.84</v>
          </cell>
          <cell r="C20">
            <v>38.700000000000003</v>
          </cell>
          <cell r="D20">
            <v>22</v>
          </cell>
        </row>
        <row r="21">
          <cell r="A21" t="str">
            <v>BDKM83118</v>
          </cell>
          <cell r="B21">
            <v>89.97</v>
          </cell>
          <cell r="C21">
            <v>19.266999999999999</v>
          </cell>
          <cell r="D21">
            <v>1.4</v>
          </cell>
        </row>
        <row r="22">
          <cell r="A22" t="str">
            <v>BDKM83119</v>
          </cell>
          <cell r="B22">
            <v>81.11</v>
          </cell>
          <cell r="C22">
            <v>36.267000000000003</v>
          </cell>
          <cell r="D22">
            <v>9.7170000000000005</v>
          </cell>
        </row>
        <row r="23">
          <cell r="A23" t="str">
            <v>BDKM83130</v>
          </cell>
          <cell r="B23">
            <v>8.83</v>
          </cell>
          <cell r="C23">
            <v>175.04900000000001</v>
          </cell>
          <cell r="D23">
            <v>0</v>
          </cell>
        </row>
        <row r="24">
          <cell r="A24" t="str">
            <v>BDKM83142</v>
          </cell>
          <cell r="B24">
            <v>92</v>
          </cell>
          <cell r="C24">
            <v>15.366</v>
          </cell>
          <cell r="D24">
            <v>0</v>
          </cell>
        </row>
        <row r="25">
          <cell r="A25" t="str">
            <v>BDKM83148</v>
          </cell>
          <cell r="B25">
            <v>72.709999999999994</v>
          </cell>
          <cell r="C25">
            <v>52.4</v>
          </cell>
          <cell r="D25">
            <v>0</v>
          </cell>
        </row>
        <row r="26">
          <cell r="A26" t="str">
            <v>BDKM83165</v>
          </cell>
          <cell r="B26">
            <v>97.53</v>
          </cell>
          <cell r="C26">
            <v>4.7329999999999997</v>
          </cell>
          <cell r="D26">
            <v>1.4830000000000001</v>
          </cell>
        </row>
        <row r="27">
          <cell r="A27" t="str">
            <v>BDKM83166</v>
          </cell>
          <cell r="B27">
            <v>59.46</v>
          </cell>
          <cell r="C27">
            <v>77.832999999999998</v>
          </cell>
          <cell r="D27">
            <v>0</v>
          </cell>
        </row>
        <row r="28">
          <cell r="A28" t="str">
            <v>BDKM83183</v>
          </cell>
          <cell r="B28">
            <v>79.97</v>
          </cell>
          <cell r="C28">
            <v>38.450000000000003</v>
          </cell>
          <cell r="D28">
            <v>7.5170000000000003</v>
          </cell>
        </row>
        <row r="29">
          <cell r="A29" t="str">
            <v>BDKM83185</v>
          </cell>
          <cell r="B29">
            <v>93.09</v>
          </cell>
          <cell r="C29">
            <v>13.265000000000001</v>
          </cell>
          <cell r="D29">
            <v>0</v>
          </cell>
        </row>
        <row r="30">
          <cell r="A30" t="str">
            <v>BDRT85008</v>
          </cell>
          <cell r="B30">
            <v>100</v>
          </cell>
          <cell r="C30">
            <v>0</v>
          </cell>
          <cell r="D30">
            <v>0</v>
          </cell>
        </row>
        <row r="31">
          <cell r="A31" t="str">
            <v>BDRT85009</v>
          </cell>
          <cell r="B31">
            <v>100</v>
          </cell>
          <cell r="C31">
            <v>0</v>
          </cell>
          <cell r="D31">
            <v>0</v>
          </cell>
        </row>
        <row r="32">
          <cell r="A32" t="str">
            <v>DACT74024</v>
          </cell>
          <cell r="B32">
            <v>40.159999999999997</v>
          </cell>
          <cell r="C32">
            <v>229.78399999999999</v>
          </cell>
          <cell r="D32">
            <v>0</v>
          </cell>
        </row>
        <row r="33">
          <cell r="A33" t="str">
            <v>DACT74025</v>
          </cell>
          <cell r="B33">
            <v>100</v>
          </cell>
          <cell r="C33">
            <v>0</v>
          </cell>
          <cell r="D33">
            <v>0</v>
          </cell>
        </row>
        <row r="34">
          <cell r="A34" t="str">
            <v>DACT74026</v>
          </cell>
          <cell r="B34">
            <v>20</v>
          </cell>
          <cell r="C34">
            <v>192</v>
          </cell>
          <cell r="D34">
            <v>0</v>
          </cell>
        </row>
        <row r="35">
          <cell r="A35" t="str">
            <v>DACT74027</v>
          </cell>
          <cell r="B35">
            <v>80.959999999999994</v>
          </cell>
          <cell r="C35">
            <v>36.549999999999997</v>
          </cell>
          <cell r="D35">
            <v>2.4329999999999998</v>
          </cell>
        </row>
        <row r="36">
          <cell r="A36" t="str">
            <v>DACT74028</v>
          </cell>
          <cell r="B36">
            <v>60.9</v>
          </cell>
          <cell r="C36">
            <v>75.066000000000003</v>
          </cell>
          <cell r="D36">
            <v>0</v>
          </cell>
        </row>
        <row r="37">
          <cell r="A37" t="str">
            <v>DLPT30001</v>
          </cell>
          <cell r="B37">
            <v>100</v>
          </cell>
          <cell r="C37">
            <v>0</v>
          </cell>
          <cell r="D37">
            <v>0</v>
          </cell>
        </row>
        <row r="38">
          <cell r="A38" t="str">
            <v>DLPT30002</v>
          </cell>
          <cell r="B38">
            <v>100</v>
          </cell>
          <cell r="C38">
            <v>0</v>
          </cell>
          <cell r="D38">
            <v>0</v>
          </cell>
        </row>
        <row r="39">
          <cell r="A39" t="str">
            <v>DLPT30006</v>
          </cell>
          <cell r="B39">
            <v>100</v>
          </cell>
          <cell r="C39">
            <v>0</v>
          </cell>
          <cell r="D39">
            <v>0</v>
          </cell>
        </row>
        <row r="40">
          <cell r="A40" t="str">
            <v>DLPT30009</v>
          </cell>
          <cell r="B40">
            <v>100</v>
          </cell>
          <cell r="C40">
            <v>0</v>
          </cell>
          <cell r="D40">
            <v>0</v>
          </cell>
        </row>
        <row r="41">
          <cell r="A41" t="str">
            <v>DLPT30010</v>
          </cell>
          <cell r="B41">
            <v>100</v>
          </cell>
          <cell r="C41">
            <v>0</v>
          </cell>
          <cell r="D41">
            <v>0</v>
          </cell>
        </row>
        <row r="42">
          <cell r="A42" t="str">
            <v>DLPT30011</v>
          </cell>
          <cell r="B42">
            <v>100</v>
          </cell>
          <cell r="C42">
            <v>0</v>
          </cell>
          <cell r="D42">
            <v>0</v>
          </cell>
        </row>
        <row r="43">
          <cell r="A43" t="str">
            <v>DLPT30014</v>
          </cell>
          <cell r="B43">
            <v>100</v>
          </cell>
          <cell r="C43">
            <v>0</v>
          </cell>
          <cell r="D43">
            <v>0</v>
          </cell>
        </row>
        <row r="44">
          <cell r="A44" t="str">
            <v>DLPT30015</v>
          </cell>
          <cell r="B44">
            <v>100</v>
          </cell>
          <cell r="C44">
            <v>0</v>
          </cell>
          <cell r="D44">
            <v>0</v>
          </cell>
        </row>
        <row r="45">
          <cell r="A45" t="str">
            <v>DLPT30019</v>
          </cell>
          <cell r="B45">
            <v>100</v>
          </cell>
          <cell r="C45">
            <v>0</v>
          </cell>
          <cell r="D45">
            <v>0</v>
          </cell>
        </row>
        <row r="46">
          <cell r="A46" t="str">
            <v>DLPT30020</v>
          </cell>
          <cell r="B46">
            <v>100</v>
          </cell>
          <cell r="C46">
            <v>0</v>
          </cell>
          <cell r="D46">
            <v>0</v>
          </cell>
        </row>
        <row r="47">
          <cell r="A47" t="str">
            <v>DLPT30021</v>
          </cell>
          <cell r="B47">
            <v>100</v>
          </cell>
          <cell r="C47">
            <v>0</v>
          </cell>
          <cell r="D47">
            <v>0</v>
          </cell>
        </row>
        <row r="48">
          <cell r="A48" t="str">
            <v>DLPT30025</v>
          </cell>
          <cell r="B48">
            <v>100</v>
          </cell>
          <cell r="C48">
            <v>0</v>
          </cell>
          <cell r="D48">
            <v>0</v>
          </cell>
        </row>
        <row r="49">
          <cell r="A49" t="str">
            <v>DLPT30027</v>
          </cell>
          <cell r="B49">
            <v>100</v>
          </cell>
          <cell r="C49">
            <v>0</v>
          </cell>
          <cell r="D49">
            <v>0</v>
          </cell>
        </row>
        <row r="50">
          <cell r="A50" t="str">
            <v>DLPT30028</v>
          </cell>
          <cell r="B50">
            <v>100</v>
          </cell>
          <cell r="C50">
            <v>0</v>
          </cell>
          <cell r="D50">
            <v>0</v>
          </cell>
        </row>
        <row r="51">
          <cell r="A51" t="str">
            <v>DLPT30029</v>
          </cell>
          <cell r="B51">
            <v>100</v>
          </cell>
          <cell r="C51">
            <v>0</v>
          </cell>
          <cell r="D51">
            <v>0</v>
          </cell>
        </row>
        <row r="52">
          <cell r="A52" t="str">
            <v>DLPT30030</v>
          </cell>
          <cell r="B52">
            <v>100</v>
          </cell>
          <cell r="C52">
            <v>0</v>
          </cell>
          <cell r="D52">
            <v>0</v>
          </cell>
        </row>
        <row r="53">
          <cell r="A53" t="str">
            <v>DLPT30031</v>
          </cell>
          <cell r="B53">
            <v>100</v>
          </cell>
          <cell r="C53">
            <v>0</v>
          </cell>
          <cell r="D53">
            <v>0</v>
          </cell>
        </row>
        <row r="54">
          <cell r="A54" t="str">
            <v>DLPT30032</v>
          </cell>
          <cell r="B54">
            <v>100</v>
          </cell>
          <cell r="C54">
            <v>0</v>
          </cell>
          <cell r="D54">
            <v>0</v>
          </cell>
        </row>
        <row r="55">
          <cell r="A55" t="str">
            <v>DLPT30035</v>
          </cell>
          <cell r="B55">
            <v>100</v>
          </cell>
          <cell r="C55">
            <v>0</v>
          </cell>
          <cell r="D55">
            <v>0</v>
          </cell>
        </row>
        <row r="56">
          <cell r="A56" t="str">
            <v>DLPT30036</v>
          </cell>
          <cell r="B56">
            <v>100</v>
          </cell>
          <cell r="C56">
            <v>0</v>
          </cell>
          <cell r="D56">
            <v>0</v>
          </cell>
        </row>
        <row r="57">
          <cell r="A57" t="str">
            <v>DLPT30037</v>
          </cell>
          <cell r="B57">
            <v>100</v>
          </cell>
          <cell r="C57">
            <v>0</v>
          </cell>
          <cell r="D57">
            <v>0</v>
          </cell>
        </row>
        <row r="58">
          <cell r="A58" t="str">
            <v>DLPT30038</v>
          </cell>
          <cell r="B58">
            <v>100</v>
          </cell>
          <cell r="C58">
            <v>0</v>
          </cell>
          <cell r="D58">
            <v>0</v>
          </cell>
        </row>
        <row r="59">
          <cell r="A59" t="str">
            <v>DLPT30048</v>
          </cell>
          <cell r="B59">
            <v>100</v>
          </cell>
          <cell r="C59">
            <v>0</v>
          </cell>
          <cell r="D59">
            <v>0</v>
          </cell>
        </row>
        <row r="60">
          <cell r="A60" t="str">
            <v>DLPT30049</v>
          </cell>
          <cell r="B60">
            <v>100</v>
          </cell>
          <cell r="C60">
            <v>0</v>
          </cell>
          <cell r="D60">
            <v>0</v>
          </cell>
        </row>
        <row r="61">
          <cell r="A61" t="str">
            <v>DMAC08001</v>
          </cell>
          <cell r="B61">
            <v>100</v>
          </cell>
          <cell r="C61">
            <v>0</v>
          </cell>
          <cell r="D61">
            <v>0</v>
          </cell>
        </row>
        <row r="62">
          <cell r="A62" t="str">
            <v>DMAC08002</v>
          </cell>
          <cell r="B62">
            <v>100</v>
          </cell>
          <cell r="C62">
            <v>0</v>
          </cell>
          <cell r="D62">
            <v>0</v>
          </cell>
        </row>
        <row r="63">
          <cell r="A63" t="str">
            <v>DMAC08006</v>
          </cell>
          <cell r="B63">
            <v>100</v>
          </cell>
          <cell r="C63">
            <v>0</v>
          </cell>
          <cell r="D63">
            <v>0</v>
          </cell>
        </row>
        <row r="64">
          <cell r="A64" t="str">
            <v>DMAC08008</v>
          </cell>
          <cell r="B64">
            <v>100</v>
          </cell>
          <cell r="C64">
            <v>0</v>
          </cell>
          <cell r="D64">
            <v>0</v>
          </cell>
        </row>
        <row r="65">
          <cell r="A65" t="str">
            <v>DMAC45013</v>
          </cell>
          <cell r="B65">
            <v>87.73</v>
          </cell>
          <cell r="C65">
            <v>23.567</v>
          </cell>
          <cell r="D65">
            <v>5.0830000000000002</v>
          </cell>
        </row>
        <row r="66">
          <cell r="A66" t="str">
            <v>DMAC45018</v>
          </cell>
          <cell r="B66">
            <v>74.48</v>
          </cell>
          <cell r="C66">
            <v>49</v>
          </cell>
          <cell r="D66">
            <v>49</v>
          </cell>
        </row>
        <row r="67">
          <cell r="A67" t="str">
            <v>DMIR45002</v>
          </cell>
          <cell r="B67">
            <v>80.09</v>
          </cell>
          <cell r="C67">
            <v>38.234000000000002</v>
          </cell>
          <cell r="D67">
            <v>0</v>
          </cell>
        </row>
        <row r="68">
          <cell r="A68" t="str">
            <v>DMTR11003</v>
          </cell>
          <cell r="B68">
            <v>100</v>
          </cell>
          <cell r="C68">
            <v>0</v>
          </cell>
          <cell r="D68">
            <v>0</v>
          </cell>
        </row>
        <row r="69">
          <cell r="A69" t="str">
            <v>DMTR11006</v>
          </cell>
          <cell r="B69">
            <v>100</v>
          </cell>
          <cell r="C69">
            <v>0</v>
          </cell>
          <cell r="D69">
            <v>0</v>
          </cell>
        </row>
        <row r="70">
          <cell r="A70" t="str">
            <v>DMTR11008</v>
          </cell>
          <cell r="B70">
            <v>100</v>
          </cell>
          <cell r="C70">
            <v>0</v>
          </cell>
          <cell r="D70">
            <v>0</v>
          </cell>
        </row>
        <row r="71">
          <cell r="A71" t="str">
            <v>DTHN26021</v>
          </cell>
          <cell r="B71">
            <v>100</v>
          </cell>
          <cell r="C71">
            <v>0</v>
          </cell>
          <cell r="D71">
            <v>0</v>
          </cell>
        </row>
        <row r="72">
          <cell r="A72" t="str">
            <v>DTHN26026</v>
          </cell>
          <cell r="B72">
            <v>100</v>
          </cell>
          <cell r="C72">
            <v>0</v>
          </cell>
          <cell r="D72">
            <v>0</v>
          </cell>
        </row>
        <row r="73">
          <cell r="A73" t="str">
            <v>DTHN26032</v>
          </cell>
          <cell r="B73">
            <v>100</v>
          </cell>
          <cell r="C73">
            <v>0</v>
          </cell>
          <cell r="D73">
            <v>0</v>
          </cell>
        </row>
        <row r="74">
          <cell r="A74" t="str">
            <v>DTHN26035</v>
          </cell>
          <cell r="B74">
            <v>100</v>
          </cell>
          <cell r="C74">
            <v>0</v>
          </cell>
          <cell r="D74">
            <v>0</v>
          </cell>
        </row>
        <row r="75">
          <cell r="A75" t="str">
            <v>DTHN26044</v>
          </cell>
          <cell r="B75">
            <v>100</v>
          </cell>
          <cell r="C75">
            <v>0</v>
          </cell>
          <cell r="D75">
            <v>0</v>
          </cell>
        </row>
        <row r="76">
          <cell r="A76" t="str">
            <v>DTHN26070</v>
          </cell>
          <cell r="B76">
            <v>100</v>
          </cell>
          <cell r="C76">
            <v>0</v>
          </cell>
          <cell r="D76">
            <v>0</v>
          </cell>
        </row>
        <row r="77">
          <cell r="A77" t="str">
            <v>DTHN26072</v>
          </cell>
          <cell r="B77">
            <v>100</v>
          </cell>
          <cell r="C77">
            <v>0</v>
          </cell>
          <cell r="D77">
            <v>0</v>
          </cell>
        </row>
        <row r="78">
          <cell r="A78" t="str">
            <v>DTHN26073</v>
          </cell>
          <cell r="B78">
            <v>100</v>
          </cell>
          <cell r="C78">
            <v>0</v>
          </cell>
          <cell r="D78">
            <v>0</v>
          </cell>
        </row>
        <row r="79">
          <cell r="A79" t="str">
            <v>DTHN26102</v>
          </cell>
          <cell r="B79">
            <v>68.23</v>
          </cell>
          <cell r="C79">
            <v>61</v>
          </cell>
          <cell r="D79">
            <v>0</v>
          </cell>
        </row>
        <row r="80">
          <cell r="A80" t="str">
            <v>DTHN26103</v>
          </cell>
          <cell r="B80">
            <v>100</v>
          </cell>
          <cell r="C80">
            <v>0</v>
          </cell>
          <cell r="D80">
            <v>0</v>
          </cell>
        </row>
        <row r="81">
          <cell r="A81" t="str">
            <v>DTHN26104</v>
          </cell>
          <cell r="B81">
            <v>100</v>
          </cell>
          <cell r="C81">
            <v>0</v>
          </cell>
          <cell r="D81">
            <v>0</v>
          </cell>
        </row>
        <row r="82">
          <cell r="A82" t="str">
            <v>DTHN26124</v>
          </cell>
          <cell r="B82">
            <v>100</v>
          </cell>
          <cell r="C82">
            <v>0</v>
          </cell>
          <cell r="D82">
            <v>0</v>
          </cell>
        </row>
        <row r="83">
          <cell r="A83" t="str">
            <v>DTHN26125</v>
          </cell>
          <cell r="B83">
            <v>98.82</v>
          </cell>
          <cell r="C83">
            <v>2.266</v>
          </cell>
          <cell r="D83">
            <v>0</v>
          </cell>
        </row>
        <row r="84">
          <cell r="A84" t="str">
            <v>DTHN26127</v>
          </cell>
          <cell r="B84">
            <v>62.56</v>
          </cell>
          <cell r="C84">
            <v>71.884</v>
          </cell>
          <cell r="D84">
            <v>0</v>
          </cell>
        </row>
        <row r="85">
          <cell r="A85" t="str">
            <v>DTHN26128</v>
          </cell>
          <cell r="B85">
            <v>100</v>
          </cell>
          <cell r="C85">
            <v>0</v>
          </cell>
          <cell r="D85">
            <v>0</v>
          </cell>
        </row>
        <row r="86">
          <cell r="A86" t="str">
            <v>DTMB41060</v>
          </cell>
          <cell r="B86">
            <v>100</v>
          </cell>
          <cell r="C86">
            <v>0</v>
          </cell>
          <cell r="D86">
            <v>0</v>
          </cell>
        </row>
        <row r="87">
          <cell r="A87" t="str">
            <v>DTMB41061</v>
          </cell>
          <cell r="B87">
            <v>100</v>
          </cell>
          <cell r="C87">
            <v>0</v>
          </cell>
          <cell r="D87">
            <v>0</v>
          </cell>
        </row>
        <row r="88">
          <cell r="A88" t="str">
            <v>DTMB41066</v>
          </cell>
          <cell r="B88">
            <v>100</v>
          </cell>
          <cell r="C88">
            <v>0</v>
          </cell>
          <cell r="D88">
            <v>0</v>
          </cell>
        </row>
        <row r="89">
          <cell r="A89" t="str">
            <v>DTMB41067</v>
          </cell>
          <cell r="B89">
            <v>100</v>
          </cell>
          <cell r="C89">
            <v>0</v>
          </cell>
          <cell r="D89">
            <v>0</v>
          </cell>
        </row>
        <row r="90">
          <cell r="A90" t="str">
            <v>DTMB41070</v>
          </cell>
          <cell r="B90">
            <v>100</v>
          </cell>
          <cell r="C90">
            <v>0</v>
          </cell>
          <cell r="D90">
            <v>0</v>
          </cell>
        </row>
        <row r="91">
          <cell r="A91" t="str">
            <v>DTMB41073</v>
          </cell>
          <cell r="B91">
            <v>100</v>
          </cell>
          <cell r="C91">
            <v>0</v>
          </cell>
          <cell r="D91">
            <v>0</v>
          </cell>
        </row>
        <row r="92">
          <cell r="A92" t="str">
            <v>DTMB41074</v>
          </cell>
          <cell r="B92">
            <v>100</v>
          </cell>
          <cell r="C92">
            <v>0</v>
          </cell>
          <cell r="D92">
            <v>0</v>
          </cell>
        </row>
        <row r="93">
          <cell r="A93" t="str">
            <v>DTMB41075</v>
          </cell>
          <cell r="B93">
            <v>100</v>
          </cell>
          <cell r="C93">
            <v>0</v>
          </cell>
          <cell r="D93">
            <v>0</v>
          </cell>
        </row>
        <row r="94">
          <cell r="A94" t="str">
            <v>DTMB41076</v>
          </cell>
          <cell r="B94">
            <v>100</v>
          </cell>
          <cell r="C94">
            <v>0</v>
          </cell>
          <cell r="D94">
            <v>0</v>
          </cell>
        </row>
        <row r="95">
          <cell r="A95" t="str">
            <v>DTMB41081</v>
          </cell>
          <cell r="B95">
            <v>100</v>
          </cell>
          <cell r="C95">
            <v>0</v>
          </cell>
          <cell r="D95">
            <v>0</v>
          </cell>
        </row>
        <row r="96">
          <cell r="A96" t="str">
            <v>DTVV12027</v>
          </cell>
          <cell r="B96">
            <v>0</v>
          </cell>
          <cell r="C96">
            <v>0</v>
          </cell>
          <cell r="D96">
            <v>0</v>
          </cell>
        </row>
        <row r="97">
          <cell r="A97" t="str">
            <v>DTVV12037</v>
          </cell>
          <cell r="B97">
            <v>80.69</v>
          </cell>
          <cell r="C97">
            <v>37.067</v>
          </cell>
          <cell r="D97">
            <v>0</v>
          </cell>
        </row>
        <row r="98">
          <cell r="A98" t="str">
            <v>DTVV12057</v>
          </cell>
          <cell r="B98">
            <v>51.29</v>
          </cell>
          <cell r="C98">
            <v>93.516999999999996</v>
          </cell>
          <cell r="D98">
            <v>0</v>
          </cell>
        </row>
        <row r="99">
          <cell r="A99" t="str">
            <v>DTVV12080</v>
          </cell>
          <cell r="B99">
            <v>0</v>
          </cell>
          <cell r="C99">
            <v>0</v>
          </cell>
          <cell r="D99">
            <v>0</v>
          </cell>
        </row>
        <row r="100">
          <cell r="A100" t="str">
            <v>DTVV12082</v>
          </cell>
          <cell r="B100">
            <v>82.06</v>
          </cell>
          <cell r="C100">
            <v>34.450000000000003</v>
          </cell>
          <cell r="D100">
            <v>0</v>
          </cell>
        </row>
        <row r="101">
          <cell r="A101" t="str">
            <v>DTVV12083</v>
          </cell>
          <cell r="B101">
            <v>0</v>
          </cell>
          <cell r="C101">
            <v>0</v>
          </cell>
          <cell r="D101">
            <v>0</v>
          </cell>
        </row>
        <row r="102">
          <cell r="A102" t="str">
            <v>DTVV12133</v>
          </cell>
          <cell r="B102">
            <v>0</v>
          </cell>
          <cell r="C102">
            <v>0</v>
          </cell>
          <cell r="D102">
            <v>0</v>
          </cell>
        </row>
        <row r="103">
          <cell r="A103" t="str">
            <v>DTVV12134</v>
          </cell>
          <cell r="B103">
            <v>0</v>
          </cell>
          <cell r="C103">
            <v>0</v>
          </cell>
          <cell r="D103">
            <v>0</v>
          </cell>
        </row>
        <row r="104">
          <cell r="A104" t="str">
            <v>DTVV12135</v>
          </cell>
          <cell r="B104">
            <v>0</v>
          </cell>
          <cell r="C104">
            <v>0</v>
          </cell>
          <cell r="D104">
            <v>0</v>
          </cell>
        </row>
        <row r="105">
          <cell r="A105" t="str">
            <v>DTVV12136</v>
          </cell>
          <cell r="B105">
            <v>94.92</v>
          </cell>
          <cell r="C105">
            <v>9.6839999999999993</v>
          </cell>
          <cell r="D105">
            <v>0</v>
          </cell>
        </row>
        <row r="106">
          <cell r="A106" t="str">
            <v>DTVV12137</v>
          </cell>
          <cell r="B106">
            <v>0</v>
          </cell>
          <cell r="C106">
            <v>0</v>
          </cell>
          <cell r="D106">
            <v>0</v>
          </cell>
        </row>
        <row r="107">
          <cell r="A107" t="str">
            <v>DTVV12138</v>
          </cell>
          <cell r="B107">
            <v>88.88</v>
          </cell>
          <cell r="C107">
            <v>21.349</v>
          </cell>
          <cell r="D107">
            <v>0</v>
          </cell>
        </row>
        <row r="108">
          <cell r="A108" t="str">
            <v>DTVV12147</v>
          </cell>
          <cell r="B108">
            <v>0</v>
          </cell>
          <cell r="C108">
            <v>0</v>
          </cell>
          <cell r="D108">
            <v>0</v>
          </cell>
        </row>
        <row r="109">
          <cell r="A109" t="str">
            <v>DTVV12148</v>
          </cell>
          <cell r="B109">
            <v>79.430000000000007</v>
          </cell>
          <cell r="C109">
            <v>39.084000000000003</v>
          </cell>
          <cell r="D109">
            <v>14.217000000000001</v>
          </cell>
        </row>
        <row r="110">
          <cell r="A110" t="str">
            <v>DTVV12149</v>
          </cell>
          <cell r="B110">
            <v>0</v>
          </cell>
          <cell r="C110">
            <v>0</v>
          </cell>
          <cell r="D110">
            <v>0</v>
          </cell>
        </row>
        <row r="111">
          <cell r="A111" t="str">
            <v>DTVV12155</v>
          </cell>
          <cell r="B111">
            <v>0</v>
          </cell>
          <cell r="C111">
            <v>0</v>
          </cell>
          <cell r="D111">
            <v>0</v>
          </cell>
        </row>
        <row r="112">
          <cell r="A112" t="str">
            <v>DTVV12156</v>
          </cell>
          <cell r="B112">
            <v>86.67</v>
          </cell>
          <cell r="C112">
            <v>25.600999999999999</v>
          </cell>
          <cell r="D112">
            <v>0</v>
          </cell>
        </row>
        <row r="113">
          <cell r="A113" t="str">
            <v>DTVV44017</v>
          </cell>
          <cell r="B113">
            <v>97.72</v>
          </cell>
          <cell r="C113">
            <v>4.383</v>
          </cell>
          <cell r="D113">
            <v>0</v>
          </cell>
        </row>
        <row r="114">
          <cell r="A114" t="str">
            <v>DTVV44018</v>
          </cell>
          <cell r="B114">
            <v>11.11</v>
          </cell>
          <cell r="C114">
            <v>192</v>
          </cell>
          <cell r="D114">
            <v>0</v>
          </cell>
        </row>
        <row r="115">
          <cell r="A115" t="str">
            <v>DTVV44019</v>
          </cell>
          <cell r="B115">
            <v>93.45</v>
          </cell>
          <cell r="C115">
            <v>12.583</v>
          </cell>
          <cell r="D115">
            <v>1.583</v>
          </cell>
        </row>
        <row r="116">
          <cell r="A116" t="str">
            <v>DTVV44020</v>
          </cell>
          <cell r="B116">
            <v>96.08</v>
          </cell>
          <cell r="C116">
            <v>7.5170000000000003</v>
          </cell>
          <cell r="D116">
            <v>0</v>
          </cell>
        </row>
        <row r="117">
          <cell r="A117" t="str">
            <v>DTVV44021</v>
          </cell>
          <cell r="B117">
            <v>86.82</v>
          </cell>
          <cell r="C117">
            <v>25.3</v>
          </cell>
          <cell r="D117">
            <v>0</v>
          </cell>
        </row>
        <row r="118">
          <cell r="A118" t="str">
            <v>DTVV44022</v>
          </cell>
          <cell r="B118">
            <v>99.7</v>
          </cell>
          <cell r="C118">
            <v>0.58299999999999996</v>
          </cell>
          <cell r="D118">
            <v>0</v>
          </cell>
        </row>
        <row r="119">
          <cell r="A119" t="str">
            <v>DTVV44038</v>
          </cell>
          <cell r="B119">
            <v>97.12</v>
          </cell>
          <cell r="C119">
            <v>5.5330000000000004</v>
          </cell>
          <cell r="D119">
            <v>2.25</v>
          </cell>
        </row>
        <row r="120">
          <cell r="A120" t="str">
            <v>DTVV44039</v>
          </cell>
          <cell r="B120">
            <v>99.3</v>
          </cell>
          <cell r="C120">
            <v>1.25</v>
          </cell>
          <cell r="D120">
            <v>0</v>
          </cell>
        </row>
        <row r="121">
          <cell r="A121" t="str">
            <v>DTVV44040</v>
          </cell>
          <cell r="B121">
            <v>99.33</v>
          </cell>
          <cell r="C121">
            <v>1.2829999999999999</v>
          </cell>
          <cell r="D121">
            <v>0</v>
          </cell>
        </row>
        <row r="122">
          <cell r="A122" t="str">
            <v>DTVV44041</v>
          </cell>
          <cell r="B122">
            <v>98.72</v>
          </cell>
          <cell r="C122">
            <v>2.7669999999999999</v>
          </cell>
          <cell r="D122">
            <v>0</v>
          </cell>
        </row>
        <row r="123">
          <cell r="A123" t="str">
            <v>DTVV44042</v>
          </cell>
          <cell r="B123">
            <v>95.52</v>
          </cell>
          <cell r="C123">
            <v>9.6839999999999993</v>
          </cell>
          <cell r="D123">
            <v>0</v>
          </cell>
        </row>
        <row r="124">
          <cell r="A124" t="str">
            <v>DTVV44053</v>
          </cell>
          <cell r="B124">
            <v>95.4</v>
          </cell>
          <cell r="C124">
            <v>8.8330000000000002</v>
          </cell>
          <cell r="D124">
            <v>6.8330000000000002</v>
          </cell>
        </row>
        <row r="125">
          <cell r="A125" t="str">
            <v>DTVV44054</v>
          </cell>
          <cell r="B125">
            <v>95.77</v>
          </cell>
          <cell r="C125">
            <v>8.1170000000000009</v>
          </cell>
          <cell r="D125">
            <v>6.65</v>
          </cell>
        </row>
        <row r="126">
          <cell r="A126" t="str">
            <v>DTVV44055</v>
          </cell>
          <cell r="B126">
            <v>99.55</v>
          </cell>
          <cell r="C126">
            <v>0.86699999999999999</v>
          </cell>
          <cell r="D126">
            <v>0</v>
          </cell>
        </row>
        <row r="127">
          <cell r="A127" t="str">
            <v>DTVV44056</v>
          </cell>
          <cell r="B127">
            <v>98.26</v>
          </cell>
          <cell r="C127">
            <v>3.2170000000000001</v>
          </cell>
          <cell r="D127">
            <v>2.5499999999999998</v>
          </cell>
        </row>
        <row r="128">
          <cell r="A128" t="str">
            <v>DTVV44057</v>
          </cell>
          <cell r="B128">
            <v>95.74</v>
          </cell>
          <cell r="C128">
            <v>8.1829999999999998</v>
          </cell>
          <cell r="D128">
            <v>7.15</v>
          </cell>
        </row>
        <row r="129">
          <cell r="A129" t="str">
            <v>DTVV44100</v>
          </cell>
          <cell r="B129">
            <v>96.83</v>
          </cell>
          <cell r="C129">
            <v>6.0830000000000002</v>
          </cell>
          <cell r="D129">
            <v>5.2329999999999997</v>
          </cell>
        </row>
        <row r="130">
          <cell r="A130" t="str">
            <v>DTVV44101</v>
          </cell>
          <cell r="B130">
            <v>99.55</v>
          </cell>
          <cell r="C130">
            <v>0.86599999999999999</v>
          </cell>
          <cell r="D130">
            <v>0</v>
          </cell>
        </row>
        <row r="131">
          <cell r="A131" t="str">
            <v>DTVV44102</v>
          </cell>
          <cell r="B131">
            <v>65.099999999999994</v>
          </cell>
          <cell r="C131">
            <v>67</v>
          </cell>
          <cell r="D131">
            <v>0</v>
          </cell>
        </row>
        <row r="132">
          <cell r="A132" t="str">
            <v>DTVV44103</v>
          </cell>
          <cell r="B132">
            <v>87.1</v>
          </cell>
          <cell r="C132">
            <v>27.867000000000001</v>
          </cell>
          <cell r="D132">
            <v>0</v>
          </cell>
        </row>
        <row r="133">
          <cell r="A133" t="str">
            <v>DTVV44104</v>
          </cell>
          <cell r="B133">
            <v>100</v>
          </cell>
          <cell r="C133">
            <v>0</v>
          </cell>
          <cell r="D133">
            <v>0</v>
          </cell>
        </row>
        <row r="134">
          <cell r="A134" t="str">
            <v>DTVV44109</v>
          </cell>
          <cell r="B134">
            <v>96.46</v>
          </cell>
          <cell r="C134">
            <v>6.8010000000000002</v>
          </cell>
          <cell r="D134">
            <v>5.2</v>
          </cell>
        </row>
        <row r="135">
          <cell r="A135" t="str">
            <v>DTVV44110</v>
          </cell>
          <cell r="B135">
            <v>99.56</v>
          </cell>
          <cell r="C135">
            <v>0.85</v>
          </cell>
          <cell r="D135">
            <v>0</v>
          </cell>
        </row>
        <row r="136">
          <cell r="A136" t="str">
            <v>DTVV44111</v>
          </cell>
          <cell r="B136">
            <v>93.44</v>
          </cell>
          <cell r="C136">
            <v>12.6</v>
          </cell>
          <cell r="D136">
            <v>9.0830000000000002</v>
          </cell>
        </row>
        <row r="137">
          <cell r="A137" t="str">
            <v>DTVV44112</v>
          </cell>
          <cell r="B137">
            <v>99.86</v>
          </cell>
          <cell r="C137">
            <v>0.26700000000000002</v>
          </cell>
          <cell r="D137">
            <v>0</v>
          </cell>
        </row>
        <row r="138">
          <cell r="A138" t="str">
            <v>DTVV44113</v>
          </cell>
          <cell r="B138">
            <v>98.15</v>
          </cell>
          <cell r="C138">
            <v>3.55</v>
          </cell>
          <cell r="D138">
            <v>3.2330000000000001</v>
          </cell>
        </row>
        <row r="139">
          <cell r="A139" t="str">
            <v>EWHY20001</v>
          </cell>
          <cell r="B139">
            <v>100</v>
          </cell>
          <cell r="C139">
            <v>0</v>
          </cell>
          <cell r="D139">
            <v>0</v>
          </cell>
        </row>
        <row r="140">
          <cell r="A140" t="str">
            <v>EXDS50040</v>
          </cell>
          <cell r="B140">
            <v>72.92</v>
          </cell>
          <cell r="C140">
            <v>51.999000000000002</v>
          </cell>
          <cell r="D140">
            <v>0</v>
          </cell>
        </row>
        <row r="141">
          <cell r="A141" t="str">
            <v>EXDS50048</v>
          </cell>
          <cell r="B141">
            <v>70.67</v>
          </cell>
          <cell r="C141">
            <v>56.317999999999998</v>
          </cell>
          <cell r="D141">
            <v>0</v>
          </cell>
        </row>
        <row r="142">
          <cell r="A142" t="str">
            <v>EXDS50049</v>
          </cell>
          <cell r="B142">
            <v>85.03</v>
          </cell>
          <cell r="C142">
            <v>28.75</v>
          </cell>
          <cell r="D142">
            <v>0</v>
          </cell>
        </row>
        <row r="143">
          <cell r="A143" t="str">
            <v>EXHY21006</v>
          </cell>
          <cell r="B143">
            <v>100</v>
          </cell>
          <cell r="C143">
            <v>0</v>
          </cell>
          <cell r="D143">
            <v>0</v>
          </cell>
        </row>
        <row r="144">
          <cell r="A144" t="str">
            <v>EXHY21007</v>
          </cell>
          <cell r="B144">
            <v>94.31</v>
          </cell>
          <cell r="C144">
            <v>10.917</v>
          </cell>
          <cell r="D144">
            <v>0</v>
          </cell>
        </row>
        <row r="145">
          <cell r="A145" t="str">
            <v>EXKM12004</v>
          </cell>
          <cell r="B145">
            <v>100</v>
          </cell>
          <cell r="C145">
            <v>0</v>
          </cell>
          <cell r="D145">
            <v>0</v>
          </cell>
        </row>
        <row r="146">
          <cell r="A146" t="str">
            <v>EXKM12011</v>
          </cell>
          <cell r="B146">
            <v>100</v>
          </cell>
          <cell r="C146">
            <v>0</v>
          </cell>
          <cell r="D146">
            <v>0</v>
          </cell>
        </row>
        <row r="147">
          <cell r="A147" t="str">
            <v>EXKM12015</v>
          </cell>
          <cell r="B147">
            <v>80.63</v>
          </cell>
          <cell r="C147">
            <v>37.183999999999997</v>
          </cell>
          <cell r="D147">
            <v>0</v>
          </cell>
        </row>
        <row r="148">
          <cell r="A148" t="str">
            <v>EXKM12018</v>
          </cell>
          <cell r="B148">
            <v>0</v>
          </cell>
          <cell r="C148">
            <v>0</v>
          </cell>
          <cell r="D148">
            <v>0</v>
          </cell>
        </row>
        <row r="149">
          <cell r="A149" t="str">
            <v>EXKM12028</v>
          </cell>
          <cell r="B149">
            <v>93.4</v>
          </cell>
          <cell r="C149">
            <v>12.667</v>
          </cell>
          <cell r="D149">
            <v>0</v>
          </cell>
        </row>
        <row r="150">
          <cell r="A150" t="str">
            <v>EXKM12032</v>
          </cell>
          <cell r="B150">
            <v>0</v>
          </cell>
          <cell r="C150">
            <v>0</v>
          </cell>
          <cell r="D150">
            <v>0</v>
          </cell>
        </row>
        <row r="151">
          <cell r="A151" t="str">
            <v>EXKM12057</v>
          </cell>
          <cell r="B151">
            <v>64.38</v>
          </cell>
          <cell r="C151">
            <v>68.382000000000005</v>
          </cell>
          <cell r="D151">
            <v>36.1</v>
          </cell>
        </row>
        <row r="152">
          <cell r="A152" t="str">
            <v>EXKM20029</v>
          </cell>
          <cell r="B152">
            <v>100</v>
          </cell>
          <cell r="C152">
            <v>0</v>
          </cell>
          <cell r="D152">
            <v>0</v>
          </cell>
        </row>
        <row r="153">
          <cell r="A153" t="str">
            <v>EXKM20058</v>
          </cell>
          <cell r="B153">
            <v>99.65</v>
          </cell>
          <cell r="C153">
            <v>0.66700000000000004</v>
          </cell>
          <cell r="D153">
            <v>0.66700000000000004</v>
          </cell>
        </row>
        <row r="154">
          <cell r="A154" t="str">
            <v>EXKM20067</v>
          </cell>
          <cell r="B154">
            <v>100</v>
          </cell>
          <cell r="C154">
            <v>0</v>
          </cell>
          <cell r="D154">
            <v>0</v>
          </cell>
        </row>
        <row r="155">
          <cell r="A155" t="str">
            <v>EXKM20091</v>
          </cell>
          <cell r="B155">
            <v>100</v>
          </cell>
          <cell r="C155">
            <v>0</v>
          </cell>
          <cell r="D155">
            <v>0</v>
          </cell>
        </row>
        <row r="156">
          <cell r="A156" t="str">
            <v>EXKM20092</v>
          </cell>
          <cell r="B156">
            <v>100</v>
          </cell>
          <cell r="C156">
            <v>0</v>
          </cell>
          <cell r="D156">
            <v>0</v>
          </cell>
        </row>
        <row r="157">
          <cell r="A157" t="str">
            <v>EXKM21001</v>
          </cell>
          <cell r="B157">
            <v>87.2</v>
          </cell>
          <cell r="C157">
            <v>24.582999999999998</v>
          </cell>
          <cell r="D157">
            <v>0</v>
          </cell>
        </row>
        <row r="158">
          <cell r="A158" t="str">
            <v>EXKM21011</v>
          </cell>
          <cell r="B158">
            <v>92.05</v>
          </cell>
          <cell r="C158">
            <v>15.266</v>
          </cell>
          <cell r="D158">
            <v>0</v>
          </cell>
        </row>
        <row r="159">
          <cell r="A159" t="str">
            <v>EXKM21015</v>
          </cell>
          <cell r="B159">
            <v>71.81</v>
          </cell>
          <cell r="C159">
            <v>54.133000000000003</v>
          </cell>
          <cell r="D159">
            <v>35.75</v>
          </cell>
        </row>
        <row r="160">
          <cell r="A160" t="str">
            <v>EXKM21017</v>
          </cell>
          <cell r="B160">
            <v>94.17</v>
          </cell>
          <cell r="C160">
            <v>11.2</v>
          </cell>
          <cell r="D160">
            <v>1.2</v>
          </cell>
        </row>
        <row r="161">
          <cell r="A161" t="str">
            <v>EXKM21019</v>
          </cell>
          <cell r="B161">
            <v>48.31</v>
          </cell>
          <cell r="C161">
            <v>99.25</v>
          </cell>
          <cell r="D161">
            <v>59.633000000000003</v>
          </cell>
        </row>
        <row r="162">
          <cell r="A162" t="str">
            <v>EXKM21020</v>
          </cell>
          <cell r="B162">
            <v>91.09</v>
          </cell>
          <cell r="C162">
            <v>17.099</v>
          </cell>
          <cell r="D162">
            <v>0</v>
          </cell>
        </row>
        <row r="163">
          <cell r="A163" t="str">
            <v>EXKM21037</v>
          </cell>
          <cell r="B163">
            <v>91.53</v>
          </cell>
          <cell r="C163">
            <v>16.265999999999998</v>
          </cell>
          <cell r="D163">
            <v>11.933</v>
          </cell>
        </row>
        <row r="164">
          <cell r="A164" t="str">
            <v>EXKM21045</v>
          </cell>
          <cell r="B164">
            <v>96.87</v>
          </cell>
          <cell r="C164">
            <v>6.016</v>
          </cell>
          <cell r="D164">
            <v>3.9830000000000001</v>
          </cell>
        </row>
        <row r="165">
          <cell r="A165" t="str">
            <v>EXKM40065</v>
          </cell>
          <cell r="B165">
            <v>100</v>
          </cell>
          <cell r="C165">
            <v>0</v>
          </cell>
          <cell r="D165">
            <v>0</v>
          </cell>
        </row>
        <row r="166">
          <cell r="A166" t="str">
            <v>EXKM40066</v>
          </cell>
          <cell r="B166">
            <v>100</v>
          </cell>
          <cell r="C166">
            <v>0</v>
          </cell>
          <cell r="D166">
            <v>0</v>
          </cell>
        </row>
        <row r="167">
          <cell r="A167" t="str">
            <v>EXKM40071</v>
          </cell>
          <cell r="B167">
            <v>100</v>
          </cell>
          <cell r="C167">
            <v>0</v>
          </cell>
          <cell r="D167">
            <v>0</v>
          </cell>
        </row>
        <row r="168">
          <cell r="A168" t="str">
            <v>EXKM40085</v>
          </cell>
          <cell r="B168">
            <v>100</v>
          </cell>
          <cell r="C168">
            <v>0</v>
          </cell>
          <cell r="D168">
            <v>0</v>
          </cell>
        </row>
        <row r="169">
          <cell r="A169" t="str">
            <v>EXRT20012</v>
          </cell>
          <cell r="B169">
            <v>100</v>
          </cell>
          <cell r="C169">
            <v>0</v>
          </cell>
          <cell r="D169">
            <v>0</v>
          </cell>
        </row>
        <row r="170">
          <cell r="A170" t="str">
            <v>EXRT20013</v>
          </cell>
          <cell r="B170">
            <v>100</v>
          </cell>
          <cell r="C170">
            <v>0</v>
          </cell>
          <cell r="D170">
            <v>0</v>
          </cell>
        </row>
        <row r="171">
          <cell r="A171" t="str">
            <v>EXRT20014</v>
          </cell>
          <cell r="B171">
            <v>100</v>
          </cell>
          <cell r="C171">
            <v>0</v>
          </cell>
          <cell r="D171">
            <v>0</v>
          </cell>
        </row>
        <row r="172">
          <cell r="A172" t="str">
            <v>GDCT14002</v>
          </cell>
          <cell r="B172">
            <v>100</v>
          </cell>
          <cell r="C172">
            <v>0</v>
          </cell>
          <cell r="D172">
            <v>0</v>
          </cell>
        </row>
        <row r="173">
          <cell r="A173" t="str">
            <v>GDCT14003</v>
          </cell>
          <cell r="B173">
            <v>100</v>
          </cell>
          <cell r="C173">
            <v>0</v>
          </cell>
          <cell r="D173">
            <v>0</v>
          </cell>
        </row>
        <row r="174">
          <cell r="A174" t="str">
            <v>GDCT14013</v>
          </cell>
          <cell r="B174">
            <v>66.150000000000006</v>
          </cell>
          <cell r="C174">
            <v>65</v>
          </cell>
          <cell r="D174">
            <v>65</v>
          </cell>
        </row>
        <row r="175">
          <cell r="A175" t="str">
            <v>GDCT16003</v>
          </cell>
          <cell r="B175">
            <v>100</v>
          </cell>
          <cell r="C175">
            <v>0</v>
          </cell>
          <cell r="D175">
            <v>0</v>
          </cell>
        </row>
        <row r="176">
          <cell r="A176" t="str">
            <v>GDKM70004</v>
          </cell>
          <cell r="B176">
            <v>100</v>
          </cell>
          <cell r="C176">
            <v>0</v>
          </cell>
          <cell r="D176">
            <v>0</v>
          </cell>
        </row>
        <row r="177">
          <cell r="A177" t="str">
            <v>GDKM82009</v>
          </cell>
          <cell r="B177">
            <v>74.709999999999994</v>
          </cell>
          <cell r="C177">
            <v>48.55</v>
          </cell>
          <cell r="D177">
            <v>0</v>
          </cell>
        </row>
        <row r="178">
          <cell r="A178" t="str">
            <v>GDKM82034</v>
          </cell>
          <cell r="B178">
            <v>50.93</v>
          </cell>
          <cell r="C178">
            <v>94.215999999999994</v>
          </cell>
          <cell r="D178">
            <v>13.85</v>
          </cell>
        </row>
        <row r="179">
          <cell r="A179" t="str">
            <v>GDKM82041</v>
          </cell>
          <cell r="B179">
            <v>92.05</v>
          </cell>
          <cell r="C179">
            <v>15.266999999999999</v>
          </cell>
          <cell r="D179">
            <v>0</v>
          </cell>
        </row>
        <row r="180">
          <cell r="A180" t="str">
            <v>GDKM82042</v>
          </cell>
          <cell r="B180">
            <v>96.44</v>
          </cell>
          <cell r="C180">
            <v>6.8339999999999996</v>
          </cell>
          <cell r="D180">
            <v>0</v>
          </cell>
        </row>
        <row r="181">
          <cell r="A181" t="str">
            <v>GDKM82048</v>
          </cell>
          <cell r="B181">
            <v>94.97</v>
          </cell>
          <cell r="C181">
            <v>9.6669999999999998</v>
          </cell>
          <cell r="D181">
            <v>0</v>
          </cell>
        </row>
        <row r="182">
          <cell r="A182" t="str">
            <v>GDKM82052</v>
          </cell>
          <cell r="B182">
            <v>78.459999999999994</v>
          </cell>
          <cell r="C182">
            <v>41.35</v>
          </cell>
          <cell r="D182">
            <v>8.6669999999999998</v>
          </cell>
        </row>
        <row r="183">
          <cell r="A183" t="str">
            <v>GDKM82054</v>
          </cell>
          <cell r="B183">
            <v>89.9</v>
          </cell>
          <cell r="C183">
            <v>19.382999999999999</v>
          </cell>
          <cell r="D183">
            <v>0</v>
          </cell>
        </row>
        <row r="184">
          <cell r="A184" t="str">
            <v>GDKM82074</v>
          </cell>
          <cell r="B184">
            <v>96.28</v>
          </cell>
          <cell r="C184">
            <v>7.133</v>
          </cell>
          <cell r="D184">
            <v>0</v>
          </cell>
        </row>
        <row r="185">
          <cell r="A185" t="str">
            <v>HDKM46011</v>
          </cell>
          <cell r="B185">
            <v>100</v>
          </cell>
          <cell r="C185">
            <v>0</v>
          </cell>
          <cell r="D185">
            <v>0</v>
          </cell>
        </row>
        <row r="186">
          <cell r="A186" t="str">
            <v>HDKM46013</v>
          </cell>
          <cell r="B186">
            <v>30.63</v>
          </cell>
          <cell r="C186">
            <v>133.19900000000001</v>
          </cell>
          <cell r="D186">
            <v>0</v>
          </cell>
        </row>
        <row r="187">
          <cell r="A187" t="str">
            <v>HDKM46016</v>
          </cell>
          <cell r="B187">
            <v>69.97</v>
          </cell>
          <cell r="C187">
            <v>55.783999999999999</v>
          </cell>
          <cell r="D187">
            <v>0</v>
          </cell>
        </row>
        <row r="188">
          <cell r="A188" t="str">
            <v>HDKM46017</v>
          </cell>
          <cell r="B188">
            <v>49.32</v>
          </cell>
          <cell r="C188">
            <v>97.3</v>
          </cell>
          <cell r="D188">
            <v>6.7830000000000004</v>
          </cell>
        </row>
        <row r="189">
          <cell r="A189" t="str">
            <v>HDKM46018</v>
          </cell>
          <cell r="B189">
            <v>30.65</v>
          </cell>
          <cell r="C189">
            <v>149.80000000000001</v>
          </cell>
          <cell r="D189">
            <v>82.45</v>
          </cell>
        </row>
        <row r="190">
          <cell r="A190" t="str">
            <v>HDKM46019</v>
          </cell>
          <cell r="B190">
            <v>11.48</v>
          </cell>
          <cell r="C190">
            <v>169.96700000000001</v>
          </cell>
          <cell r="D190">
            <v>39.466999999999999</v>
          </cell>
        </row>
        <row r="191">
          <cell r="A191" t="str">
            <v>HDKM46025</v>
          </cell>
          <cell r="B191">
            <v>46.42</v>
          </cell>
          <cell r="C191">
            <v>102.866</v>
          </cell>
          <cell r="D191">
            <v>0</v>
          </cell>
        </row>
        <row r="192">
          <cell r="A192" t="str">
            <v>HDKM46060</v>
          </cell>
          <cell r="B192">
            <v>95.53</v>
          </cell>
          <cell r="C192">
            <v>7.9829999999999997</v>
          </cell>
          <cell r="D192">
            <v>0</v>
          </cell>
        </row>
        <row r="193">
          <cell r="A193" t="str">
            <v>HDKM46066</v>
          </cell>
          <cell r="B193">
            <v>85.24</v>
          </cell>
          <cell r="C193">
            <v>26.449000000000002</v>
          </cell>
          <cell r="D193">
            <v>1.65</v>
          </cell>
        </row>
        <row r="194">
          <cell r="A194" t="str">
            <v>HDKM46067</v>
          </cell>
          <cell r="B194">
            <v>80.900000000000006</v>
          </cell>
          <cell r="C194">
            <v>36.667000000000002</v>
          </cell>
          <cell r="D194">
            <v>0</v>
          </cell>
        </row>
        <row r="195">
          <cell r="A195" t="str">
            <v>HDKM46092</v>
          </cell>
          <cell r="B195">
            <v>72.44</v>
          </cell>
          <cell r="C195">
            <v>52.917999999999999</v>
          </cell>
          <cell r="D195">
            <v>7.1669999999999998</v>
          </cell>
        </row>
        <row r="196">
          <cell r="A196" t="str">
            <v>HDKM78018</v>
          </cell>
          <cell r="B196">
            <v>75.180000000000007</v>
          </cell>
          <cell r="C196">
            <v>47.65</v>
          </cell>
          <cell r="D196">
            <v>0</v>
          </cell>
        </row>
        <row r="197">
          <cell r="A197" t="str">
            <v>HDKM78019</v>
          </cell>
          <cell r="B197">
            <v>98.51</v>
          </cell>
          <cell r="C197">
            <v>2.867</v>
          </cell>
          <cell r="D197">
            <v>0</v>
          </cell>
        </row>
        <row r="198">
          <cell r="A198" t="str">
            <v>HDKM78031</v>
          </cell>
          <cell r="B198">
            <v>0</v>
          </cell>
          <cell r="C198">
            <v>0</v>
          </cell>
          <cell r="D198">
            <v>0</v>
          </cell>
        </row>
        <row r="199">
          <cell r="A199" t="str">
            <v>HDKM78032</v>
          </cell>
          <cell r="B199">
            <v>21.96</v>
          </cell>
          <cell r="C199">
            <v>149.833</v>
          </cell>
          <cell r="D199">
            <v>149.333</v>
          </cell>
        </row>
        <row r="200">
          <cell r="A200" t="str">
            <v>HDKM78036</v>
          </cell>
          <cell r="B200">
            <v>0</v>
          </cell>
          <cell r="C200">
            <v>0</v>
          </cell>
          <cell r="D200">
            <v>0</v>
          </cell>
        </row>
        <row r="201">
          <cell r="A201" t="str">
            <v>HDKM78037</v>
          </cell>
          <cell r="B201">
            <v>86.54</v>
          </cell>
          <cell r="C201">
            <v>25.834</v>
          </cell>
          <cell r="D201">
            <v>0</v>
          </cell>
        </row>
        <row r="202">
          <cell r="A202" t="str">
            <v>HDKM78038</v>
          </cell>
          <cell r="B202">
            <v>0</v>
          </cell>
          <cell r="C202">
            <v>0</v>
          </cell>
          <cell r="D202">
            <v>0</v>
          </cell>
        </row>
        <row r="203">
          <cell r="A203" t="str">
            <v>HDKM78039</v>
          </cell>
          <cell r="B203">
            <v>77.69</v>
          </cell>
          <cell r="C203">
            <v>42.832999999999998</v>
          </cell>
          <cell r="D203">
            <v>0</v>
          </cell>
        </row>
        <row r="204">
          <cell r="A204" t="str">
            <v>HDKM78040</v>
          </cell>
          <cell r="B204">
            <v>18.25</v>
          </cell>
          <cell r="C204">
            <v>156.96700000000001</v>
          </cell>
          <cell r="D204">
            <v>0</v>
          </cell>
        </row>
        <row r="205">
          <cell r="A205" t="str">
            <v>HDKM78041</v>
          </cell>
          <cell r="B205">
            <v>10.86</v>
          </cell>
          <cell r="C205">
            <v>229.1</v>
          </cell>
          <cell r="D205">
            <v>0</v>
          </cell>
        </row>
        <row r="206">
          <cell r="A206" t="str">
            <v>HDKM78045</v>
          </cell>
          <cell r="B206">
            <v>96.55</v>
          </cell>
          <cell r="C206">
            <v>6.633</v>
          </cell>
          <cell r="D206">
            <v>0</v>
          </cell>
        </row>
        <row r="207">
          <cell r="A207" t="str">
            <v>HDKM78109</v>
          </cell>
          <cell r="B207">
            <v>99.64</v>
          </cell>
          <cell r="C207">
            <v>0.7</v>
          </cell>
          <cell r="D207">
            <v>0</v>
          </cell>
        </row>
        <row r="208">
          <cell r="A208" t="str">
            <v>HDKM78110</v>
          </cell>
          <cell r="B208">
            <v>60.98</v>
          </cell>
          <cell r="C208">
            <v>74.915999999999997</v>
          </cell>
          <cell r="D208">
            <v>0.61699999999999999</v>
          </cell>
        </row>
        <row r="209">
          <cell r="A209" t="str">
            <v>HDKM78111</v>
          </cell>
          <cell r="B209">
            <v>64.599999999999994</v>
          </cell>
          <cell r="C209">
            <v>67.966999999999999</v>
          </cell>
          <cell r="D209">
            <v>64.867000000000004</v>
          </cell>
        </row>
        <row r="210">
          <cell r="A210" t="str">
            <v>HDKM78136</v>
          </cell>
          <cell r="B210">
            <v>98.56</v>
          </cell>
          <cell r="C210">
            <v>2.766</v>
          </cell>
          <cell r="D210">
            <v>0</v>
          </cell>
        </row>
        <row r="211">
          <cell r="A211" t="str">
            <v>HDKM78137</v>
          </cell>
          <cell r="B211">
            <v>86.41</v>
          </cell>
          <cell r="C211">
            <v>26.100999999999999</v>
          </cell>
          <cell r="D211">
            <v>9.4169999999999998</v>
          </cell>
        </row>
        <row r="212">
          <cell r="A212" t="str">
            <v>HDKM78138</v>
          </cell>
          <cell r="B212">
            <v>84.58</v>
          </cell>
          <cell r="C212">
            <v>29.6</v>
          </cell>
          <cell r="D212">
            <v>0</v>
          </cell>
        </row>
        <row r="213">
          <cell r="A213" t="str">
            <v>HDKM78151</v>
          </cell>
          <cell r="B213">
            <v>72.47</v>
          </cell>
          <cell r="C213">
            <v>52.866999999999997</v>
          </cell>
          <cell r="D213">
            <v>0</v>
          </cell>
        </row>
        <row r="214">
          <cell r="A214" t="str">
            <v>HDKM78155</v>
          </cell>
          <cell r="B214">
            <v>62.2</v>
          </cell>
          <cell r="C214">
            <v>72.584999999999994</v>
          </cell>
          <cell r="D214">
            <v>0</v>
          </cell>
        </row>
        <row r="215">
          <cell r="A215" t="str">
            <v>HDKM78157</v>
          </cell>
          <cell r="B215">
            <v>37.18</v>
          </cell>
          <cell r="C215">
            <v>120.616</v>
          </cell>
          <cell r="D215">
            <v>12.382999999999999</v>
          </cell>
        </row>
        <row r="216">
          <cell r="A216" t="str">
            <v>HDKM78158</v>
          </cell>
          <cell r="B216">
            <v>89.11</v>
          </cell>
          <cell r="C216">
            <v>20.8</v>
          </cell>
          <cell r="D216">
            <v>0.61699999999999999</v>
          </cell>
        </row>
        <row r="217">
          <cell r="A217" t="str">
            <v>HDKM78164</v>
          </cell>
          <cell r="B217">
            <v>91.44</v>
          </cell>
          <cell r="C217">
            <v>16.433</v>
          </cell>
          <cell r="D217">
            <v>0</v>
          </cell>
        </row>
        <row r="218">
          <cell r="A218" t="str">
            <v>HDKM78165</v>
          </cell>
          <cell r="B218">
            <v>91.42</v>
          </cell>
          <cell r="C218">
            <v>16.481999999999999</v>
          </cell>
          <cell r="D218">
            <v>4.883</v>
          </cell>
        </row>
        <row r="219">
          <cell r="A219" t="str">
            <v>HDKM78166</v>
          </cell>
          <cell r="B219">
            <v>68.23</v>
          </cell>
          <cell r="C219">
            <v>61</v>
          </cell>
          <cell r="D219">
            <v>61</v>
          </cell>
        </row>
        <row r="220">
          <cell r="A220" t="str">
            <v>HDKM78169</v>
          </cell>
          <cell r="B220">
            <v>92.24</v>
          </cell>
          <cell r="C220">
            <v>14.9</v>
          </cell>
          <cell r="D220">
            <v>0</v>
          </cell>
        </row>
        <row r="221">
          <cell r="A221" t="str">
            <v>HDKM78174</v>
          </cell>
          <cell r="B221">
            <v>92.32</v>
          </cell>
          <cell r="C221">
            <v>14.75</v>
          </cell>
          <cell r="D221">
            <v>0</v>
          </cell>
        </row>
        <row r="222">
          <cell r="A222" t="str">
            <v>HDKM78175</v>
          </cell>
          <cell r="B222">
            <v>93.1</v>
          </cell>
          <cell r="C222">
            <v>13.25</v>
          </cell>
          <cell r="D222">
            <v>0</v>
          </cell>
        </row>
        <row r="223">
          <cell r="A223" t="str">
            <v>HDKM78188</v>
          </cell>
          <cell r="B223">
            <v>26.08</v>
          </cell>
          <cell r="C223">
            <v>141.93299999999999</v>
          </cell>
          <cell r="D223">
            <v>0</v>
          </cell>
        </row>
        <row r="224">
          <cell r="A224" t="str">
            <v>HDKM78198</v>
          </cell>
          <cell r="B224">
            <v>97.08</v>
          </cell>
          <cell r="C224">
            <v>5.484</v>
          </cell>
          <cell r="D224">
            <v>0</v>
          </cell>
        </row>
        <row r="225">
          <cell r="A225" t="str">
            <v>HDKM78199</v>
          </cell>
          <cell r="B225">
            <v>97.08</v>
          </cell>
          <cell r="C225">
            <v>6.3</v>
          </cell>
          <cell r="D225">
            <v>0</v>
          </cell>
        </row>
        <row r="226">
          <cell r="A226" t="str">
            <v>HDKM78200</v>
          </cell>
          <cell r="B226">
            <v>32.450000000000003</v>
          </cell>
          <cell r="C226">
            <v>129.69999999999999</v>
          </cell>
          <cell r="D226">
            <v>129</v>
          </cell>
        </row>
        <row r="227">
          <cell r="A227" t="str">
            <v>HDKM78204</v>
          </cell>
          <cell r="B227">
            <v>92.45</v>
          </cell>
          <cell r="C227">
            <v>14.500999999999999</v>
          </cell>
          <cell r="D227">
            <v>0</v>
          </cell>
        </row>
        <row r="228">
          <cell r="A228" t="str">
            <v>HDKM78218</v>
          </cell>
          <cell r="B228">
            <v>88.71</v>
          </cell>
          <cell r="C228">
            <v>21.683</v>
          </cell>
          <cell r="D228">
            <v>4.8</v>
          </cell>
        </row>
        <row r="229">
          <cell r="A229" t="str">
            <v>HDKM78219</v>
          </cell>
          <cell r="B229">
            <v>94.31</v>
          </cell>
          <cell r="C229">
            <v>10.933</v>
          </cell>
          <cell r="D229">
            <v>1.4330000000000001</v>
          </cell>
        </row>
        <row r="230">
          <cell r="A230" t="str">
            <v>HDKM78220</v>
          </cell>
          <cell r="B230">
            <v>95.16</v>
          </cell>
          <cell r="C230">
            <v>9.3000000000000007</v>
          </cell>
          <cell r="D230">
            <v>9.3000000000000007</v>
          </cell>
        </row>
        <row r="231">
          <cell r="A231" t="str">
            <v>HDKM78230</v>
          </cell>
          <cell r="B231">
            <v>86.88</v>
          </cell>
          <cell r="C231">
            <v>25.2</v>
          </cell>
          <cell r="D231">
            <v>0</v>
          </cell>
        </row>
        <row r="232">
          <cell r="A232" t="str">
            <v>HDKM78237</v>
          </cell>
          <cell r="B232">
            <v>91.08</v>
          </cell>
          <cell r="C232">
            <v>17.117000000000001</v>
          </cell>
          <cell r="D232">
            <v>1.2</v>
          </cell>
        </row>
        <row r="233">
          <cell r="A233" t="str">
            <v>HDKM78278</v>
          </cell>
          <cell r="B233">
            <v>94.57</v>
          </cell>
          <cell r="C233">
            <v>10.417</v>
          </cell>
          <cell r="D233">
            <v>0</v>
          </cell>
        </row>
        <row r="234">
          <cell r="A234" t="str">
            <v>HDKM78310</v>
          </cell>
          <cell r="B234">
            <v>90.96</v>
          </cell>
          <cell r="C234">
            <v>17.366</v>
          </cell>
          <cell r="D234">
            <v>0.73299999999999998</v>
          </cell>
        </row>
        <row r="235">
          <cell r="A235" t="str">
            <v>HDKM78311</v>
          </cell>
          <cell r="B235">
            <v>92.18</v>
          </cell>
          <cell r="C235">
            <v>15.016999999999999</v>
          </cell>
          <cell r="D235">
            <v>0</v>
          </cell>
        </row>
        <row r="236">
          <cell r="A236" t="str">
            <v>HDKM78312</v>
          </cell>
          <cell r="B236">
            <v>83.92</v>
          </cell>
          <cell r="C236">
            <v>30.866</v>
          </cell>
          <cell r="D236">
            <v>20.2</v>
          </cell>
        </row>
        <row r="237">
          <cell r="A237" t="str">
            <v>HDKM78313</v>
          </cell>
          <cell r="B237">
            <v>99.04</v>
          </cell>
          <cell r="C237">
            <v>1.85</v>
          </cell>
          <cell r="D237">
            <v>0</v>
          </cell>
        </row>
        <row r="238">
          <cell r="A238" t="str">
            <v>HDKM78317</v>
          </cell>
          <cell r="B238">
            <v>97.88</v>
          </cell>
          <cell r="C238">
            <v>4.0670000000000002</v>
          </cell>
          <cell r="D238">
            <v>0</v>
          </cell>
        </row>
        <row r="239">
          <cell r="A239" t="str">
            <v>HDKM78318</v>
          </cell>
          <cell r="B239">
            <v>97.33</v>
          </cell>
          <cell r="C239">
            <v>5.117</v>
          </cell>
          <cell r="D239">
            <v>0</v>
          </cell>
        </row>
        <row r="240">
          <cell r="A240" t="str">
            <v>HDKM78323</v>
          </cell>
          <cell r="B240">
            <v>0</v>
          </cell>
          <cell r="C240">
            <v>0</v>
          </cell>
          <cell r="D240">
            <v>0</v>
          </cell>
        </row>
        <row r="241">
          <cell r="A241" t="str">
            <v>HDKM78334</v>
          </cell>
          <cell r="B241">
            <v>0</v>
          </cell>
          <cell r="C241">
            <v>0</v>
          </cell>
          <cell r="D241">
            <v>0</v>
          </cell>
        </row>
        <row r="242">
          <cell r="A242" t="str">
            <v>HDKM78335</v>
          </cell>
          <cell r="B242">
            <v>0</v>
          </cell>
          <cell r="C242">
            <v>0</v>
          </cell>
          <cell r="D242">
            <v>0</v>
          </cell>
        </row>
        <row r="243">
          <cell r="A243" t="str">
            <v>HDKM78336</v>
          </cell>
          <cell r="B243">
            <v>0</v>
          </cell>
          <cell r="C243">
            <v>0</v>
          </cell>
          <cell r="D243">
            <v>0</v>
          </cell>
        </row>
        <row r="244">
          <cell r="A244" t="str">
            <v>HDKM78348</v>
          </cell>
          <cell r="B244">
            <v>100</v>
          </cell>
          <cell r="C244">
            <v>0</v>
          </cell>
          <cell r="D244">
            <v>0</v>
          </cell>
        </row>
        <row r="245">
          <cell r="A245" t="str">
            <v>HDKM78349</v>
          </cell>
          <cell r="B245">
            <v>98.5</v>
          </cell>
          <cell r="C245">
            <v>2.8839999999999999</v>
          </cell>
          <cell r="D245">
            <v>0</v>
          </cell>
        </row>
        <row r="246">
          <cell r="A246" t="str">
            <v>HDKM78350</v>
          </cell>
          <cell r="B246">
            <v>85.86</v>
          </cell>
          <cell r="C246">
            <v>27.15</v>
          </cell>
          <cell r="D246">
            <v>0</v>
          </cell>
        </row>
        <row r="247">
          <cell r="A247" t="str">
            <v>HDKM78351</v>
          </cell>
          <cell r="B247">
            <v>94.27</v>
          </cell>
          <cell r="C247">
            <v>11</v>
          </cell>
          <cell r="D247">
            <v>0.68300000000000005</v>
          </cell>
        </row>
        <row r="248">
          <cell r="A248" t="str">
            <v>HDKM78352</v>
          </cell>
          <cell r="B248">
            <v>99.49</v>
          </cell>
          <cell r="C248">
            <v>0.98299999999999998</v>
          </cell>
          <cell r="D248">
            <v>0</v>
          </cell>
        </row>
        <row r="249">
          <cell r="A249" t="str">
            <v>HDKM78353</v>
          </cell>
          <cell r="B249">
            <v>89.7</v>
          </cell>
          <cell r="C249">
            <v>19.766999999999999</v>
          </cell>
          <cell r="D249">
            <v>9.6669999999999998</v>
          </cell>
        </row>
        <row r="250">
          <cell r="A250" t="str">
            <v>HDKM78354</v>
          </cell>
          <cell r="B250">
            <v>83.92</v>
          </cell>
          <cell r="C250">
            <v>30.866</v>
          </cell>
          <cell r="D250">
            <v>2.2669999999999999</v>
          </cell>
        </row>
        <row r="251">
          <cell r="A251" t="str">
            <v>HDKM78355</v>
          </cell>
          <cell r="B251">
            <v>66.73</v>
          </cell>
          <cell r="C251">
            <v>63.884</v>
          </cell>
          <cell r="D251">
            <v>48.017000000000003</v>
          </cell>
        </row>
        <row r="252">
          <cell r="A252" t="str">
            <v>HDKM78356</v>
          </cell>
          <cell r="B252">
            <v>95.17</v>
          </cell>
          <cell r="C252">
            <v>9.2829999999999995</v>
          </cell>
          <cell r="D252">
            <v>9.2829999999999995</v>
          </cell>
        </row>
        <row r="253">
          <cell r="A253" t="str">
            <v>HDKM78357</v>
          </cell>
          <cell r="B253">
            <v>98.32</v>
          </cell>
          <cell r="C253">
            <v>3.2330000000000001</v>
          </cell>
          <cell r="D253">
            <v>0</v>
          </cell>
        </row>
        <row r="254">
          <cell r="A254" t="str">
            <v>HDKM78366</v>
          </cell>
          <cell r="B254">
            <v>94.38</v>
          </cell>
          <cell r="C254">
            <v>10.8</v>
          </cell>
          <cell r="D254">
            <v>8.3829999999999991</v>
          </cell>
        </row>
        <row r="255">
          <cell r="A255" t="str">
            <v>HDKM78367</v>
          </cell>
          <cell r="B255">
            <v>95.96</v>
          </cell>
          <cell r="C255">
            <v>7.75</v>
          </cell>
          <cell r="D255">
            <v>5.35</v>
          </cell>
        </row>
        <row r="256">
          <cell r="A256" t="str">
            <v>HDKM78368</v>
          </cell>
          <cell r="B256">
            <v>98.81</v>
          </cell>
          <cell r="C256">
            <v>2.2839999999999998</v>
          </cell>
          <cell r="D256">
            <v>0</v>
          </cell>
        </row>
        <row r="257">
          <cell r="A257" t="str">
            <v>HDKM78369</v>
          </cell>
          <cell r="B257">
            <v>93.65</v>
          </cell>
          <cell r="C257">
            <v>12.183</v>
          </cell>
          <cell r="D257">
            <v>0</v>
          </cell>
        </row>
        <row r="258">
          <cell r="A258" t="str">
            <v>HDKM78387</v>
          </cell>
          <cell r="B258">
            <v>99.03</v>
          </cell>
          <cell r="C258">
            <v>1.8660000000000001</v>
          </cell>
          <cell r="D258">
            <v>0</v>
          </cell>
        </row>
        <row r="259">
          <cell r="A259" t="str">
            <v>HWKM46008</v>
          </cell>
          <cell r="B259">
            <v>84.57</v>
          </cell>
          <cell r="C259">
            <v>29.632999999999999</v>
          </cell>
          <cell r="D259">
            <v>0</v>
          </cell>
        </row>
        <row r="260">
          <cell r="A260" t="str">
            <v>HWKM46017</v>
          </cell>
          <cell r="B260">
            <v>100</v>
          </cell>
          <cell r="C260">
            <v>0</v>
          </cell>
          <cell r="D260">
            <v>0</v>
          </cell>
        </row>
        <row r="261">
          <cell r="A261" t="str">
            <v>HWKM46018</v>
          </cell>
          <cell r="B261">
            <v>92.44</v>
          </cell>
          <cell r="C261">
            <v>14.516999999999999</v>
          </cell>
          <cell r="D261">
            <v>0</v>
          </cell>
        </row>
        <row r="262">
          <cell r="A262" t="str">
            <v>HWKM78004</v>
          </cell>
          <cell r="B262">
            <v>86.68</v>
          </cell>
          <cell r="C262">
            <v>25.582999999999998</v>
          </cell>
          <cell r="D262">
            <v>0</v>
          </cell>
        </row>
        <row r="263">
          <cell r="A263" t="str">
            <v>LBPT70005</v>
          </cell>
          <cell r="B263">
            <v>100</v>
          </cell>
          <cell r="C263">
            <v>0</v>
          </cell>
          <cell r="D263">
            <v>0</v>
          </cell>
        </row>
        <row r="264">
          <cell r="A264" t="str">
            <v>LVRT393</v>
          </cell>
          <cell r="B264">
            <v>100</v>
          </cell>
          <cell r="C264">
            <v>0</v>
          </cell>
          <cell r="D264">
            <v>0</v>
          </cell>
        </row>
        <row r="265">
          <cell r="A265" t="str">
            <v>MPDA69001</v>
          </cell>
          <cell r="B265">
            <v>100</v>
          </cell>
          <cell r="C265">
            <v>0</v>
          </cell>
          <cell r="D265">
            <v>0</v>
          </cell>
        </row>
        <row r="266">
          <cell r="A266" t="str">
            <v>MPKS15006</v>
          </cell>
          <cell r="B266">
            <v>100</v>
          </cell>
          <cell r="C266">
            <v>0</v>
          </cell>
          <cell r="D266">
            <v>0</v>
          </cell>
        </row>
        <row r="267">
          <cell r="A267" t="str">
            <v>MPKS15008</v>
          </cell>
          <cell r="B267">
            <v>100</v>
          </cell>
          <cell r="C267">
            <v>0</v>
          </cell>
          <cell r="D267">
            <v>0</v>
          </cell>
        </row>
        <row r="268">
          <cell r="A268" t="str">
            <v>MPMF29014</v>
          </cell>
          <cell r="B268">
            <v>100</v>
          </cell>
          <cell r="C268">
            <v>0</v>
          </cell>
          <cell r="D268">
            <v>0</v>
          </cell>
        </row>
        <row r="269">
          <cell r="A269" t="str">
            <v>MPMF38011</v>
          </cell>
          <cell r="B269">
            <v>100</v>
          </cell>
          <cell r="C269">
            <v>0</v>
          </cell>
          <cell r="D269">
            <v>0</v>
          </cell>
        </row>
        <row r="270">
          <cell r="A270" t="str">
            <v>MPMF38019</v>
          </cell>
          <cell r="B270">
            <v>100</v>
          </cell>
          <cell r="C270">
            <v>0</v>
          </cell>
          <cell r="D270">
            <v>0</v>
          </cell>
        </row>
        <row r="271">
          <cell r="A271" t="str">
            <v>MPMF42004</v>
          </cell>
          <cell r="B271">
            <v>100</v>
          </cell>
          <cell r="C271">
            <v>0</v>
          </cell>
          <cell r="D271">
            <v>0</v>
          </cell>
        </row>
        <row r="272">
          <cell r="A272" t="str">
            <v>MPMF42007</v>
          </cell>
          <cell r="B272">
            <v>0</v>
          </cell>
          <cell r="C272">
            <v>192</v>
          </cell>
          <cell r="D272">
            <v>0</v>
          </cell>
        </row>
        <row r="273">
          <cell r="A273" t="str">
            <v>MPMF42008</v>
          </cell>
          <cell r="B273">
            <v>80.239999999999995</v>
          </cell>
          <cell r="C273">
            <v>37.933</v>
          </cell>
          <cell r="D273">
            <v>0</v>
          </cell>
        </row>
        <row r="274">
          <cell r="A274" t="str">
            <v>MPMF42011</v>
          </cell>
          <cell r="B274">
            <v>100</v>
          </cell>
          <cell r="C274">
            <v>0</v>
          </cell>
          <cell r="D274">
            <v>0</v>
          </cell>
        </row>
        <row r="275">
          <cell r="A275" t="str">
            <v>MPMF42014</v>
          </cell>
          <cell r="B275">
            <v>100</v>
          </cell>
          <cell r="C275">
            <v>0</v>
          </cell>
          <cell r="D275">
            <v>0</v>
          </cell>
        </row>
        <row r="276">
          <cell r="A276" t="str">
            <v>MPMF42038</v>
          </cell>
          <cell r="B276">
            <v>100</v>
          </cell>
          <cell r="C276">
            <v>0</v>
          </cell>
          <cell r="D276">
            <v>0</v>
          </cell>
        </row>
        <row r="277">
          <cell r="A277" t="str">
            <v>MPMT10001</v>
          </cell>
          <cell r="B277">
            <v>100</v>
          </cell>
          <cell r="C277">
            <v>0</v>
          </cell>
          <cell r="D277">
            <v>0</v>
          </cell>
        </row>
        <row r="278">
          <cell r="A278" t="str">
            <v>MPMT10002</v>
          </cell>
          <cell r="B278">
            <v>100</v>
          </cell>
          <cell r="C278">
            <v>0</v>
          </cell>
          <cell r="D278">
            <v>0</v>
          </cell>
        </row>
        <row r="279">
          <cell r="A279" t="str">
            <v>MPMT10003</v>
          </cell>
          <cell r="B279">
            <v>100</v>
          </cell>
          <cell r="C279">
            <v>0</v>
          </cell>
          <cell r="D279">
            <v>0</v>
          </cell>
        </row>
        <row r="280">
          <cell r="A280" t="str">
            <v>MPMT30001</v>
          </cell>
          <cell r="B280">
            <v>100</v>
          </cell>
          <cell r="C280">
            <v>0</v>
          </cell>
          <cell r="D280">
            <v>0</v>
          </cell>
        </row>
        <row r="281">
          <cell r="A281" t="str">
            <v>MPSC27016</v>
          </cell>
          <cell r="B281">
            <v>100</v>
          </cell>
          <cell r="C281">
            <v>0</v>
          </cell>
          <cell r="D281">
            <v>0</v>
          </cell>
        </row>
        <row r="282">
          <cell r="A282" t="str">
            <v>PLVV16001</v>
          </cell>
          <cell r="B282">
            <v>100</v>
          </cell>
          <cell r="C282">
            <v>0</v>
          </cell>
          <cell r="D282">
            <v>0</v>
          </cell>
        </row>
        <row r="283">
          <cell r="A283" t="str">
            <v>PMMB33001</v>
          </cell>
          <cell r="B283">
            <v>100</v>
          </cell>
          <cell r="C283">
            <v>0</v>
          </cell>
          <cell r="D283">
            <v>0</v>
          </cell>
        </row>
        <row r="284">
          <cell r="A284" t="str">
            <v>PMMB33002</v>
          </cell>
          <cell r="B284">
            <v>88.19</v>
          </cell>
          <cell r="C284">
            <v>22.681999999999999</v>
          </cell>
          <cell r="D284">
            <v>13.016</v>
          </cell>
        </row>
        <row r="285">
          <cell r="A285" t="str">
            <v>PMMB33003</v>
          </cell>
          <cell r="B285">
            <v>92.84</v>
          </cell>
          <cell r="C285">
            <v>13.75</v>
          </cell>
          <cell r="D285">
            <v>2.4</v>
          </cell>
        </row>
        <row r="286">
          <cell r="A286" t="str">
            <v>PMMB33004</v>
          </cell>
          <cell r="B286">
            <v>87.13</v>
          </cell>
          <cell r="C286">
            <v>24.716000000000001</v>
          </cell>
          <cell r="D286">
            <v>7.5</v>
          </cell>
        </row>
        <row r="287">
          <cell r="A287" t="str">
            <v>PMMB33005</v>
          </cell>
          <cell r="B287">
            <v>100</v>
          </cell>
          <cell r="C287">
            <v>0</v>
          </cell>
          <cell r="D287">
            <v>0</v>
          </cell>
        </row>
        <row r="288">
          <cell r="A288" t="str">
            <v>PMMB33006</v>
          </cell>
          <cell r="B288">
            <v>0</v>
          </cell>
          <cell r="C288">
            <v>192</v>
          </cell>
          <cell r="D288">
            <v>192</v>
          </cell>
        </row>
        <row r="289">
          <cell r="A289" t="str">
            <v>PMMB33007</v>
          </cell>
          <cell r="B289">
            <v>85.18</v>
          </cell>
          <cell r="C289">
            <v>28.451000000000001</v>
          </cell>
          <cell r="D289">
            <v>3.1669999999999998</v>
          </cell>
        </row>
        <row r="290">
          <cell r="A290" t="str">
            <v>PMMB33008</v>
          </cell>
          <cell r="B290">
            <v>74.400000000000006</v>
          </cell>
          <cell r="C290">
            <v>49.151000000000003</v>
          </cell>
          <cell r="D290">
            <v>14.8</v>
          </cell>
        </row>
        <row r="291">
          <cell r="A291" t="str">
            <v>PMMB33009</v>
          </cell>
          <cell r="B291">
            <v>84.47</v>
          </cell>
          <cell r="C291">
            <v>29.818000000000001</v>
          </cell>
          <cell r="D291">
            <v>6.6669999999999998</v>
          </cell>
        </row>
        <row r="292">
          <cell r="A292" t="str">
            <v>PMMB33010</v>
          </cell>
          <cell r="B292">
            <v>87.35</v>
          </cell>
          <cell r="C292">
            <v>24.285</v>
          </cell>
          <cell r="D292">
            <v>6</v>
          </cell>
        </row>
        <row r="293">
          <cell r="A293" t="str">
            <v>PMMB33012</v>
          </cell>
          <cell r="B293">
            <v>86.42</v>
          </cell>
          <cell r="C293">
            <v>26.065999999999999</v>
          </cell>
          <cell r="D293">
            <v>15.166</v>
          </cell>
        </row>
        <row r="294">
          <cell r="A294" t="str">
            <v>PMMB33013</v>
          </cell>
          <cell r="B294">
            <v>87.27</v>
          </cell>
          <cell r="C294">
            <v>24.434000000000001</v>
          </cell>
          <cell r="D294">
            <v>7.0330000000000004</v>
          </cell>
        </row>
        <row r="295">
          <cell r="A295" t="str">
            <v>PMMB33035</v>
          </cell>
          <cell r="B295">
            <v>88.26</v>
          </cell>
          <cell r="C295">
            <v>22.533000000000001</v>
          </cell>
          <cell r="D295">
            <v>4.8170000000000002</v>
          </cell>
        </row>
        <row r="296">
          <cell r="A296" t="str">
            <v>PMMB38001</v>
          </cell>
          <cell r="B296">
            <v>100</v>
          </cell>
          <cell r="C296">
            <v>0</v>
          </cell>
          <cell r="D296">
            <v>0</v>
          </cell>
        </row>
        <row r="297">
          <cell r="A297" t="str">
            <v>PMSC16001</v>
          </cell>
          <cell r="B297">
            <v>79.06</v>
          </cell>
          <cell r="C297">
            <v>40.200000000000003</v>
          </cell>
          <cell r="D297">
            <v>4.0330000000000004</v>
          </cell>
        </row>
        <row r="298">
          <cell r="A298" t="str">
            <v>PMSC16002</v>
          </cell>
          <cell r="B298">
            <v>84.61</v>
          </cell>
          <cell r="C298">
            <v>29.55</v>
          </cell>
          <cell r="D298">
            <v>1.9670000000000001</v>
          </cell>
        </row>
        <row r="299">
          <cell r="A299" t="str">
            <v>PMSC16003</v>
          </cell>
          <cell r="B299">
            <v>84.58</v>
          </cell>
          <cell r="C299">
            <v>29.616</v>
          </cell>
          <cell r="D299">
            <v>12.45</v>
          </cell>
        </row>
        <row r="300">
          <cell r="A300" t="str">
            <v>PMSC16008</v>
          </cell>
          <cell r="B300">
            <v>70.17</v>
          </cell>
          <cell r="C300">
            <v>57.283000000000001</v>
          </cell>
          <cell r="D300">
            <v>21.7</v>
          </cell>
        </row>
        <row r="301">
          <cell r="A301" t="str">
            <v>PMSC16009</v>
          </cell>
          <cell r="B301">
            <v>100</v>
          </cell>
          <cell r="C301">
            <v>0</v>
          </cell>
          <cell r="D301">
            <v>0</v>
          </cell>
        </row>
        <row r="302">
          <cell r="A302" t="str">
            <v>PMSC16012</v>
          </cell>
          <cell r="B302">
            <v>0</v>
          </cell>
          <cell r="C302">
            <v>192</v>
          </cell>
          <cell r="D302">
            <v>0</v>
          </cell>
        </row>
        <row r="303">
          <cell r="A303" t="str">
            <v>PWVV16001</v>
          </cell>
          <cell r="B303">
            <v>88.92</v>
          </cell>
          <cell r="C303">
            <v>21.266999999999999</v>
          </cell>
          <cell r="D303">
            <v>14.083</v>
          </cell>
        </row>
        <row r="304">
          <cell r="A304" t="str">
            <v>PWVV16002</v>
          </cell>
          <cell r="B304">
            <v>68.45</v>
          </cell>
          <cell r="C304">
            <v>60.584000000000003</v>
          </cell>
          <cell r="D304">
            <v>4.2169999999999996</v>
          </cell>
        </row>
        <row r="305">
          <cell r="A305" t="str">
            <v>PWVV16003</v>
          </cell>
          <cell r="B305">
            <v>0</v>
          </cell>
          <cell r="C305">
            <v>192</v>
          </cell>
          <cell r="D305">
            <v>0</v>
          </cell>
        </row>
        <row r="306">
          <cell r="A306" t="str">
            <v>PWVV16004</v>
          </cell>
          <cell r="B306">
            <v>100</v>
          </cell>
          <cell r="C306">
            <v>0</v>
          </cell>
          <cell r="D306">
            <v>0</v>
          </cell>
        </row>
        <row r="307">
          <cell r="A307" t="str">
            <v>SDPT60004</v>
          </cell>
          <cell r="B307">
            <v>100</v>
          </cell>
          <cell r="C307">
            <v>0</v>
          </cell>
          <cell r="D307">
            <v>0</v>
          </cell>
        </row>
        <row r="308">
          <cell r="A308" t="str">
            <v>SDPT60006</v>
          </cell>
          <cell r="B308">
            <v>100</v>
          </cell>
          <cell r="C308">
            <v>0</v>
          </cell>
          <cell r="D308">
            <v>0</v>
          </cell>
        </row>
        <row r="309">
          <cell r="A309" t="str">
            <v>SDPT60007</v>
          </cell>
          <cell r="B309">
            <v>100</v>
          </cell>
          <cell r="C309">
            <v>0</v>
          </cell>
          <cell r="D309">
            <v>0</v>
          </cell>
        </row>
        <row r="310">
          <cell r="A310" t="str">
            <v>SDPT60008</v>
          </cell>
          <cell r="B310">
            <v>100</v>
          </cell>
          <cell r="C310">
            <v>0</v>
          </cell>
          <cell r="D310">
            <v>0</v>
          </cell>
        </row>
        <row r="311">
          <cell r="A311" t="str">
            <v>SDPT60010</v>
          </cell>
          <cell r="B311">
            <v>100</v>
          </cell>
          <cell r="C311">
            <v>0</v>
          </cell>
          <cell r="D311">
            <v>0</v>
          </cell>
        </row>
        <row r="312">
          <cell r="A312" t="str">
            <v>SDPT60011</v>
          </cell>
          <cell r="B312">
            <v>100</v>
          </cell>
          <cell r="C312">
            <v>0</v>
          </cell>
          <cell r="D312">
            <v>0</v>
          </cell>
        </row>
        <row r="313">
          <cell r="A313" t="str">
            <v>SDPT60012</v>
          </cell>
          <cell r="B313">
            <v>100</v>
          </cell>
          <cell r="C313">
            <v>0</v>
          </cell>
          <cell r="D313">
            <v>0</v>
          </cell>
        </row>
        <row r="314">
          <cell r="A314" t="str">
            <v>SDPT60014</v>
          </cell>
          <cell r="B314">
            <v>100</v>
          </cell>
          <cell r="C314">
            <v>0</v>
          </cell>
          <cell r="D314">
            <v>0</v>
          </cell>
        </row>
        <row r="315">
          <cell r="A315" t="str">
            <v>SDPT60016</v>
          </cell>
          <cell r="B315">
            <v>100</v>
          </cell>
          <cell r="C315">
            <v>0</v>
          </cell>
          <cell r="D315">
            <v>0</v>
          </cell>
        </row>
        <row r="316">
          <cell r="A316" t="str">
            <v>SDPT60017</v>
          </cell>
          <cell r="B316">
            <v>100</v>
          </cell>
          <cell r="C316">
            <v>0</v>
          </cell>
          <cell r="D316">
            <v>0</v>
          </cell>
        </row>
        <row r="317">
          <cell r="A317" t="str">
            <v>SDPT60018</v>
          </cell>
          <cell r="B317">
            <v>100</v>
          </cell>
          <cell r="C317">
            <v>0</v>
          </cell>
          <cell r="D317">
            <v>0</v>
          </cell>
        </row>
        <row r="318">
          <cell r="A318" t="str">
            <v>SDPT60020</v>
          </cell>
          <cell r="B318">
            <v>100</v>
          </cell>
          <cell r="C318">
            <v>0</v>
          </cell>
          <cell r="D318">
            <v>0</v>
          </cell>
        </row>
        <row r="319">
          <cell r="A319" t="str">
            <v>SDPT60021</v>
          </cell>
          <cell r="B319">
            <v>100</v>
          </cell>
          <cell r="C319">
            <v>0</v>
          </cell>
          <cell r="D319">
            <v>0</v>
          </cell>
        </row>
        <row r="320">
          <cell r="A320" t="str">
            <v>SDPT60025</v>
          </cell>
          <cell r="B320">
            <v>100</v>
          </cell>
          <cell r="C320">
            <v>0</v>
          </cell>
          <cell r="D320">
            <v>0</v>
          </cell>
        </row>
        <row r="321">
          <cell r="A321" t="str">
            <v>SDPT60026</v>
          </cell>
          <cell r="B321">
            <v>100</v>
          </cell>
          <cell r="C321">
            <v>0</v>
          </cell>
          <cell r="D321">
            <v>0</v>
          </cell>
        </row>
        <row r="322">
          <cell r="A322" t="str">
            <v>SDPT60036</v>
          </cell>
          <cell r="B322">
            <v>100</v>
          </cell>
          <cell r="C322">
            <v>0</v>
          </cell>
          <cell r="D322">
            <v>0</v>
          </cell>
        </row>
        <row r="323">
          <cell r="A323" t="str">
            <v>SDPT60037</v>
          </cell>
          <cell r="B323">
            <v>100</v>
          </cell>
          <cell r="C323">
            <v>0</v>
          </cell>
          <cell r="D323">
            <v>0</v>
          </cell>
        </row>
        <row r="324">
          <cell r="A324" t="str">
            <v>SDPT60038</v>
          </cell>
          <cell r="B324">
            <v>100</v>
          </cell>
          <cell r="C324">
            <v>0</v>
          </cell>
          <cell r="D324">
            <v>0</v>
          </cell>
        </row>
        <row r="325">
          <cell r="A325" t="str">
            <v>SDPT60039</v>
          </cell>
          <cell r="B325">
            <v>100</v>
          </cell>
          <cell r="C325">
            <v>0</v>
          </cell>
          <cell r="D325">
            <v>0</v>
          </cell>
        </row>
        <row r="326">
          <cell r="A326" t="str">
            <v>SDPT60041</v>
          </cell>
          <cell r="B326">
            <v>100</v>
          </cell>
          <cell r="C326">
            <v>0</v>
          </cell>
          <cell r="D326">
            <v>0</v>
          </cell>
        </row>
        <row r="327">
          <cell r="A327" t="str">
            <v>SDPT60046</v>
          </cell>
          <cell r="B327">
            <v>100</v>
          </cell>
          <cell r="C327">
            <v>0</v>
          </cell>
          <cell r="D327">
            <v>0</v>
          </cell>
        </row>
        <row r="328">
          <cell r="A328" t="str">
            <v>SDPT60051</v>
          </cell>
          <cell r="B328">
            <v>100</v>
          </cell>
          <cell r="C328">
            <v>0</v>
          </cell>
          <cell r="D328">
            <v>0</v>
          </cell>
        </row>
        <row r="329">
          <cell r="A329" t="str">
            <v>SDPT60052</v>
          </cell>
          <cell r="B329">
            <v>100</v>
          </cell>
          <cell r="C329">
            <v>0</v>
          </cell>
          <cell r="D329">
            <v>0</v>
          </cell>
        </row>
        <row r="330">
          <cell r="A330" t="str">
            <v>SDPT60053</v>
          </cell>
          <cell r="B330">
            <v>100</v>
          </cell>
          <cell r="C330">
            <v>0</v>
          </cell>
          <cell r="D330">
            <v>0</v>
          </cell>
        </row>
        <row r="331">
          <cell r="A331" t="str">
            <v>SDPT60056</v>
          </cell>
          <cell r="B331">
            <v>100</v>
          </cell>
          <cell r="C331">
            <v>0</v>
          </cell>
          <cell r="D331">
            <v>0</v>
          </cell>
        </row>
        <row r="332">
          <cell r="A332" t="str">
            <v>SDPT60058</v>
          </cell>
          <cell r="B332">
            <v>100</v>
          </cell>
          <cell r="C332">
            <v>0</v>
          </cell>
          <cell r="D332">
            <v>0</v>
          </cell>
        </row>
        <row r="333">
          <cell r="A333" t="str">
            <v>SDPT60059</v>
          </cell>
          <cell r="B333">
            <v>100</v>
          </cell>
          <cell r="C333">
            <v>0</v>
          </cell>
          <cell r="D333">
            <v>0</v>
          </cell>
        </row>
        <row r="334">
          <cell r="A334" t="str">
            <v>SDPT60060</v>
          </cell>
          <cell r="B334">
            <v>100</v>
          </cell>
          <cell r="C334">
            <v>0</v>
          </cell>
          <cell r="D334">
            <v>0</v>
          </cell>
        </row>
        <row r="335">
          <cell r="A335" t="str">
            <v>SDPT60061</v>
          </cell>
          <cell r="B335">
            <v>100</v>
          </cell>
          <cell r="C335">
            <v>0</v>
          </cell>
          <cell r="D335">
            <v>0</v>
          </cell>
        </row>
        <row r="336">
          <cell r="A336" t="str">
            <v>SDPT60062</v>
          </cell>
          <cell r="B336">
            <v>100</v>
          </cell>
          <cell r="C336">
            <v>0</v>
          </cell>
          <cell r="D336">
            <v>0</v>
          </cell>
        </row>
        <row r="337">
          <cell r="A337" t="str">
            <v>SDPT60063</v>
          </cell>
          <cell r="B337">
            <v>100</v>
          </cell>
          <cell r="C337">
            <v>0</v>
          </cell>
          <cell r="D337">
            <v>0</v>
          </cell>
        </row>
        <row r="338">
          <cell r="A338" t="str">
            <v>SDPT60064</v>
          </cell>
          <cell r="B338">
            <v>100</v>
          </cell>
          <cell r="C338">
            <v>0</v>
          </cell>
          <cell r="D338">
            <v>0</v>
          </cell>
        </row>
        <row r="339">
          <cell r="A339" t="str">
            <v>SDPT60065</v>
          </cell>
          <cell r="B339">
            <v>100</v>
          </cell>
          <cell r="C339">
            <v>0</v>
          </cell>
          <cell r="D339">
            <v>0</v>
          </cell>
        </row>
        <row r="340">
          <cell r="A340" t="str">
            <v>SDPT60067</v>
          </cell>
          <cell r="B340">
            <v>100</v>
          </cell>
          <cell r="C340">
            <v>0</v>
          </cell>
          <cell r="D340">
            <v>0</v>
          </cell>
        </row>
        <row r="341">
          <cell r="A341" t="str">
            <v>SDPT60070</v>
          </cell>
          <cell r="B341">
            <v>100</v>
          </cell>
          <cell r="C341">
            <v>0</v>
          </cell>
          <cell r="D341">
            <v>0</v>
          </cell>
        </row>
        <row r="342">
          <cell r="A342" t="str">
            <v>SDPT60071</v>
          </cell>
          <cell r="B342">
            <v>100</v>
          </cell>
          <cell r="C342">
            <v>0</v>
          </cell>
          <cell r="D342">
            <v>0</v>
          </cell>
        </row>
        <row r="343">
          <cell r="A343" t="str">
            <v>SDPT60074</v>
          </cell>
          <cell r="B343">
            <v>100</v>
          </cell>
          <cell r="C343">
            <v>0</v>
          </cell>
          <cell r="D343">
            <v>0</v>
          </cell>
        </row>
        <row r="344">
          <cell r="A344" t="str">
            <v>SDPT60075</v>
          </cell>
          <cell r="B344">
            <v>100</v>
          </cell>
          <cell r="C344">
            <v>0</v>
          </cell>
          <cell r="D344">
            <v>0</v>
          </cell>
        </row>
        <row r="345">
          <cell r="A345" t="str">
            <v>SDPT60076</v>
          </cell>
          <cell r="B345">
            <v>100</v>
          </cell>
          <cell r="C345">
            <v>0</v>
          </cell>
          <cell r="D345">
            <v>0</v>
          </cell>
        </row>
        <row r="346">
          <cell r="A346" t="str">
            <v>SDPT60077</v>
          </cell>
          <cell r="B346">
            <v>100</v>
          </cell>
          <cell r="C346">
            <v>0</v>
          </cell>
          <cell r="D346">
            <v>0</v>
          </cell>
        </row>
        <row r="347">
          <cell r="A347" t="str">
            <v>SDPT60096</v>
          </cell>
          <cell r="B347">
            <v>100</v>
          </cell>
          <cell r="C347">
            <v>0</v>
          </cell>
          <cell r="D347">
            <v>0</v>
          </cell>
        </row>
        <row r="348">
          <cell r="A348" t="str">
            <v>SDPT60097</v>
          </cell>
          <cell r="B348">
            <v>100</v>
          </cell>
          <cell r="C348">
            <v>0</v>
          </cell>
          <cell r="D348">
            <v>0</v>
          </cell>
        </row>
        <row r="349">
          <cell r="A349" t="str">
            <v>SDPT60098</v>
          </cell>
          <cell r="B349">
            <v>100</v>
          </cell>
          <cell r="C349">
            <v>0</v>
          </cell>
          <cell r="D349">
            <v>0</v>
          </cell>
        </row>
        <row r="350">
          <cell r="A350" t="str">
            <v>SDPT60099</v>
          </cell>
          <cell r="B350">
            <v>100</v>
          </cell>
          <cell r="C350">
            <v>0</v>
          </cell>
          <cell r="D350">
            <v>0</v>
          </cell>
        </row>
        <row r="351">
          <cell r="A351" t="str">
            <v>TLYS30007</v>
          </cell>
          <cell r="B351">
            <v>100</v>
          </cell>
          <cell r="C351">
            <v>0</v>
          </cell>
          <cell r="D351">
            <v>0</v>
          </cell>
        </row>
        <row r="352">
          <cell r="A352" t="str">
            <v>TLYS30008</v>
          </cell>
          <cell r="B352">
            <v>100</v>
          </cell>
          <cell r="C352">
            <v>0</v>
          </cell>
          <cell r="D352">
            <v>0</v>
          </cell>
        </row>
        <row r="353">
          <cell r="A353" t="str">
            <v>TLYS30009</v>
          </cell>
          <cell r="B353">
            <v>100</v>
          </cell>
          <cell r="C353">
            <v>0</v>
          </cell>
          <cell r="D353">
            <v>0</v>
          </cell>
        </row>
        <row r="354">
          <cell r="A354" t="str">
            <v>TLYS40007</v>
          </cell>
          <cell r="B354">
            <v>100</v>
          </cell>
          <cell r="C354">
            <v>0</v>
          </cell>
          <cell r="D354">
            <v>0</v>
          </cell>
        </row>
        <row r="355">
          <cell r="A355" t="str">
            <v>TLYS40008</v>
          </cell>
          <cell r="B355">
            <v>100</v>
          </cell>
          <cell r="C355">
            <v>0</v>
          </cell>
          <cell r="D355">
            <v>0</v>
          </cell>
        </row>
        <row r="356">
          <cell r="A356" t="str">
            <v>TLYS40018</v>
          </cell>
          <cell r="B356">
            <v>100</v>
          </cell>
          <cell r="C356">
            <v>0</v>
          </cell>
          <cell r="D356">
            <v>0</v>
          </cell>
        </row>
        <row r="357">
          <cell r="A357" t="str">
            <v>TLYS40019</v>
          </cell>
          <cell r="B357">
            <v>100</v>
          </cell>
          <cell r="C357">
            <v>0</v>
          </cell>
          <cell r="D357">
            <v>0</v>
          </cell>
        </row>
        <row r="358">
          <cell r="A358" t="str">
            <v>TLYS40021</v>
          </cell>
          <cell r="B358">
            <v>100</v>
          </cell>
          <cell r="C358">
            <v>0</v>
          </cell>
          <cell r="D358">
            <v>0</v>
          </cell>
        </row>
        <row r="359">
          <cell r="A359" t="str">
            <v>TLYS40022</v>
          </cell>
          <cell r="B359">
            <v>100</v>
          </cell>
          <cell r="C359">
            <v>0</v>
          </cell>
          <cell r="D359">
            <v>0</v>
          </cell>
        </row>
        <row r="360">
          <cell r="A360" t="str">
            <v>TLYS40023</v>
          </cell>
          <cell r="B360">
            <v>100</v>
          </cell>
          <cell r="C360">
            <v>0</v>
          </cell>
          <cell r="D360">
            <v>0</v>
          </cell>
        </row>
        <row r="361">
          <cell r="A361" t="str">
            <v>TLYS40044</v>
          </cell>
          <cell r="B361">
            <v>100</v>
          </cell>
          <cell r="C361">
            <v>0</v>
          </cell>
          <cell r="D361">
            <v>0</v>
          </cell>
        </row>
        <row r="362">
          <cell r="A362" t="str">
            <v>TLYS40045</v>
          </cell>
          <cell r="B362">
            <v>100</v>
          </cell>
          <cell r="C362">
            <v>0</v>
          </cell>
          <cell r="D362">
            <v>0</v>
          </cell>
        </row>
        <row r="363">
          <cell r="A363" t="str">
            <v>TLYS40046</v>
          </cell>
          <cell r="B363">
            <v>100</v>
          </cell>
          <cell r="C363">
            <v>0</v>
          </cell>
          <cell r="D363">
            <v>0</v>
          </cell>
        </row>
        <row r="364">
          <cell r="A364" t="str">
            <v>TLYS40047</v>
          </cell>
          <cell r="B364">
            <v>100</v>
          </cell>
          <cell r="C364">
            <v>0</v>
          </cell>
          <cell r="D364">
            <v>0</v>
          </cell>
        </row>
        <row r="365">
          <cell r="A365" t="str">
            <v>TLYT15001</v>
          </cell>
          <cell r="B365">
            <v>100</v>
          </cell>
          <cell r="C365">
            <v>0</v>
          </cell>
          <cell r="D365">
            <v>0</v>
          </cell>
        </row>
        <row r="366">
          <cell r="A366" t="str">
            <v>TLYT15049</v>
          </cell>
          <cell r="B366">
            <v>100</v>
          </cell>
          <cell r="C366">
            <v>0</v>
          </cell>
          <cell r="D366">
            <v>0</v>
          </cell>
        </row>
        <row r="367">
          <cell r="A367" t="str">
            <v>TLYT15054</v>
          </cell>
          <cell r="B367">
            <v>100</v>
          </cell>
          <cell r="C367">
            <v>0</v>
          </cell>
          <cell r="D367">
            <v>0</v>
          </cell>
        </row>
        <row r="368">
          <cell r="A368" t="str">
            <v>TLYT15055</v>
          </cell>
          <cell r="B368">
            <v>100</v>
          </cell>
          <cell r="C368">
            <v>0</v>
          </cell>
          <cell r="D368">
            <v>0</v>
          </cell>
        </row>
        <row r="369">
          <cell r="A369" t="str">
            <v>TLYT15063</v>
          </cell>
          <cell r="B369">
            <v>100</v>
          </cell>
          <cell r="C369">
            <v>0</v>
          </cell>
          <cell r="D369">
            <v>0</v>
          </cell>
        </row>
        <row r="370">
          <cell r="A370" t="str">
            <v>TLYT30023</v>
          </cell>
          <cell r="B370">
            <v>100</v>
          </cell>
          <cell r="C370">
            <v>0</v>
          </cell>
          <cell r="D370">
            <v>0</v>
          </cell>
        </row>
        <row r="371">
          <cell r="A371" t="str">
            <v>TLYT65003</v>
          </cell>
          <cell r="B371">
            <v>100</v>
          </cell>
          <cell r="C371">
            <v>0</v>
          </cell>
          <cell r="D371">
            <v>0</v>
          </cell>
        </row>
        <row r="372">
          <cell r="A372" t="str">
            <v>TLYT65004</v>
          </cell>
          <cell r="B372">
            <v>100</v>
          </cell>
          <cell r="C372">
            <v>0</v>
          </cell>
          <cell r="D372">
            <v>0</v>
          </cell>
        </row>
        <row r="373">
          <cell r="A373" t="str">
            <v>VRHM24007</v>
          </cell>
          <cell r="B373">
            <v>100</v>
          </cell>
          <cell r="C373">
            <v>0</v>
          </cell>
          <cell r="D373">
            <v>0</v>
          </cell>
        </row>
        <row r="374">
          <cell r="A374" t="str">
            <v>VRHM24015</v>
          </cell>
          <cell r="B374">
            <v>99.31</v>
          </cell>
          <cell r="C374">
            <v>1.3169999999999999</v>
          </cell>
          <cell r="D374">
            <v>0</v>
          </cell>
        </row>
        <row r="375">
          <cell r="A375" t="str">
            <v>VRSK51001</v>
          </cell>
          <cell r="B375">
            <v>100</v>
          </cell>
          <cell r="C375">
            <v>0</v>
          </cell>
          <cell r="D375">
            <v>0</v>
          </cell>
        </row>
        <row r="376">
          <cell r="A376" t="str">
            <v>VRSK51011</v>
          </cell>
          <cell r="B376">
            <v>100</v>
          </cell>
          <cell r="C376">
            <v>0</v>
          </cell>
          <cell r="D376">
            <v>0</v>
          </cell>
        </row>
        <row r="377">
          <cell r="A377" t="str">
            <v>WDKM60007</v>
          </cell>
          <cell r="B377">
            <v>35.85</v>
          </cell>
          <cell r="C377">
            <v>123.167</v>
          </cell>
          <cell r="D377">
            <v>0</v>
          </cell>
        </row>
        <row r="378">
          <cell r="A378" t="str">
            <v>WDKM60019</v>
          </cell>
          <cell r="B378">
            <v>99.73</v>
          </cell>
          <cell r="C378">
            <v>0.51700000000000002</v>
          </cell>
          <cell r="D378">
            <v>0.51700000000000002</v>
          </cell>
        </row>
        <row r="379">
          <cell r="A379" t="str">
            <v>WLKM60007</v>
          </cell>
          <cell r="B379">
            <v>80.13</v>
          </cell>
          <cell r="C379">
            <v>38.149000000000001</v>
          </cell>
          <cell r="D379">
            <v>3.633</v>
          </cell>
        </row>
        <row r="380">
          <cell r="A380" t="str">
            <v>WTHN26012</v>
          </cell>
          <cell r="B380">
            <v>100</v>
          </cell>
          <cell r="C380">
            <v>0</v>
          </cell>
          <cell r="D380">
            <v>0</v>
          </cell>
        </row>
        <row r="381">
          <cell r="A381" t="str">
            <v>WTMB41007</v>
          </cell>
          <cell r="B381">
            <v>100</v>
          </cell>
          <cell r="C381">
            <v>0</v>
          </cell>
          <cell r="D381">
            <v>0</v>
          </cell>
        </row>
        <row r="382">
          <cell r="A382" t="str">
            <v>WTPT40001</v>
          </cell>
          <cell r="B382">
            <v>100</v>
          </cell>
          <cell r="C382">
            <v>0</v>
          </cell>
          <cell r="D382">
            <v>0</v>
          </cell>
        </row>
        <row r="383">
          <cell r="A383" t="str">
            <v>WTPT40002</v>
          </cell>
          <cell r="B383">
            <v>100</v>
          </cell>
          <cell r="C383">
            <v>0</v>
          </cell>
          <cell r="D383">
            <v>0</v>
          </cell>
        </row>
        <row r="384">
          <cell r="A384" t="str">
            <v>WTPT40003</v>
          </cell>
          <cell r="B384">
            <v>100</v>
          </cell>
          <cell r="C384">
            <v>0</v>
          </cell>
          <cell r="D384">
            <v>0</v>
          </cell>
        </row>
        <row r="385">
          <cell r="A385" t="str">
            <v>WTSC12005</v>
          </cell>
          <cell r="B385">
            <v>99.36</v>
          </cell>
          <cell r="C385">
            <v>1.2330000000000001</v>
          </cell>
          <cell r="D385">
            <v>0</v>
          </cell>
        </row>
        <row r="386">
          <cell r="A386" t="str">
            <v>WTSC12009</v>
          </cell>
          <cell r="B386">
            <v>73.53</v>
          </cell>
          <cell r="C386">
            <v>50.817999999999998</v>
          </cell>
          <cell r="D386">
            <v>0</v>
          </cell>
        </row>
        <row r="387">
          <cell r="A387" t="str">
            <v>WTVV12006</v>
          </cell>
          <cell r="B387">
            <v>100</v>
          </cell>
          <cell r="C387">
            <v>0</v>
          </cell>
          <cell r="D387">
            <v>0</v>
          </cell>
        </row>
        <row r="388">
          <cell r="A388" t="str">
            <v>WTVV12013</v>
          </cell>
          <cell r="B388">
            <v>100</v>
          </cell>
          <cell r="C388">
            <v>0</v>
          </cell>
          <cell r="D388">
            <v>0</v>
          </cell>
        </row>
        <row r="389">
          <cell r="A389" t="str">
            <v>WTVV12015</v>
          </cell>
          <cell r="B389">
            <v>100</v>
          </cell>
          <cell r="C389">
            <v>0</v>
          </cell>
          <cell r="D38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y Hadi Saputra" refreshedDate="43296.321627314814" createdVersion="4" refreshedVersion="6" minRefreshableVersion="3" recordCount="200">
  <cacheSource type="worksheet">
    <worksheetSource ref="A1:U1048576" sheet="Raw Event BD ( ZMC8011R )"/>
  </cacheSource>
  <cacheFields count="21">
    <cacheField name="Notification" numFmtId="1">
      <sharedItems containsString="0" containsBlank="1" containsNumber="1" containsInteger="1" minValue="810001788763" maxValue="840000872321"/>
    </cacheField>
    <cacheField name="MO Number" numFmtId="1">
      <sharedItems containsString="0" containsBlank="1" containsNumber="1" containsInteger="1" minValue="110002893206" maxValue="150000290474"/>
    </cacheField>
    <cacheField name="Model" numFmtId="1">
      <sharedItems containsBlank="1"/>
    </cacheField>
    <cacheField name="Group" numFmtId="0">
      <sharedItems containsBlank="1"/>
    </cacheField>
    <cacheField name="Equipment" numFmtId="0">
      <sharedItems containsBlank="1" count="101">
        <s v="HDCT73097"/>
        <s v="VRBG22011"/>
        <s v="BDKM83228"/>
        <s v="EXKM40184"/>
        <s v="BDKM83229"/>
        <s v="HDCT73018"/>
        <s v="HDCT73099"/>
        <s v="HDCT73056"/>
        <s v="HDCT73026"/>
        <s v="HDCT73053"/>
        <s v="HDCT73054"/>
        <s v="EXCT61030"/>
        <s v="HDCT73098"/>
        <s v="HDCT73027"/>
        <s v="HWKM46020"/>
        <s v="HDCT73057"/>
        <s v="HDCT73100"/>
        <s v="HDCT73055"/>
        <s v="HDCT73093"/>
        <s v="HDCT73014"/>
        <s v="EXCT61029"/>
        <s v="HDCT73092"/>
        <s v="HDCT73090"/>
        <s v="BDKM15169"/>
        <m/>
        <s v="EXKM40116" u="1"/>
        <s v="BDKM15069" u="1"/>
        <s v="EXKM12055" u="1"/>
        <s v="BDKM37109" u="1"/>
        <s v="EXKM20123" u="1"/>
        <s v="HDCT73005" u="1"/>
        <s v="HDKM46088" u="1"/>
        <s v="HDCT73011" u="1"/>
        <s v="HDCT73008" u="1"/>
        <s v="EXKM20154" u="1"/>
        <s v="EXKM20204" u="1"/>
        <s v="HDKM46053" u="1"/>
        <s v="HWKM46012" u="1"/>
        <s v="DACT74029" u="1"/>
        <s v="DTVV44125" u="1"/>
        <s v="HDCT73020" u="1"/>
        <s v="DACT74007" u="1"/>
        <s v="HDKM46081" u="1"/>
        <s v="DTVV44153" u="1"/>
        <s v="HDCT73017" u="1"/>
        <s v="BDKM37011" u="1"/>
        <s v="EXKM12051" u="1"/>
        <s v="GDKM82096" u="1"/>
        <s v="HDCT73095" u="1"/>
        <s v="VRSK51016" u="1"/>
        <s v="GDKM82027" u="1"/>
        <s v="BDKM83230" u="1"/>
        <s v="BDKM15171" u="1"/>
        <s v="EXKM40121" u="1"/>
        <s v="HDCT73004" u="1"/>
        <s v="HDKM46087" u="1"/>
        <s v="HDCT73010" u="1"/>
        <s v="EXDS50046" u="1"/>
        <s v="HDCT73007" u="1"/>
        <s v="BDKM37023" u="1"/>
        <s v="HDCT73013" u="1"/>
        <s v="DACT74031" u="1"/>
        <s v="BDKM83189" u="1"/>
        <s v="DTVV44124" u="1"/>
        <s v="HDCT73091" u="1"/>
        <s v="WDKM60017" u="1"/>
        <s v="DACT74006" u="1"/>
        <s v="HDKM46049" u="1"/>
        <s v="HDCT73016" u="1"/>
        <s v="DACT74012" u="1"/>
        <s v="GDKM82095" u="1"/>
        <s v="EXKM12069" u="1"/>
        <s v="HDCT73094" u="1"/>
        <s v="BDKM37057" u="1"/>
        <s v="EXCT61032" u="1"/>
        <s v="EXKM40186" u="1"/>
        <s v="DACT74015" u="1"/>
        <s v="BDKM15170" u="1"/>
        <s v="HDCT73003" u="1"/>
        <s v="DTVV44136" u="1"/>
        <s v="GDKM82060" u="1"/>
        <s v="WTVV12009" u="1"/>
        <s v="BDKM83232" u="1"/>
        <s v="HDCT73006" u="1"/>
        <s v="BDKM15054" u="1"/>
        <s v="HDCT73012" u="1"/>
        <s v="BDKM83213" u="1"/>
        <s v="MPMF29012" u="1"/>
        <s v="HDCT73015" u="1"/>
        <s v="EXKM20205" u="1"/>
        <s v="HDKM46054" u="1"/>
        <s v="EXKM12068" u="1"/>
        <s v="BDKM37078" u="1"/>
        <s v="HDKM46082" u="1"/>
        <s v="EXCT61031" u="1"/>
        <s v="EXDS50035" u="1"/>
        <s v="EXKM20136" u="1"/>
        <s v="EXKM20211" u="1"/>
        <s v="EXKM40185" u="1"/>
        <s v="HDCT73096" u="1"/>
        <s v="HDCT73002" u="1"/>
      </sharedItems>
    </cacheField>
    <cacheField name="Breakdown Date" numFmtId="0">
      <sharedItems containsBlank="1"/>
    </cacheField>
    <cacheField name="Breakdown Time" numFmtId="0">
      <sharedItems containsNonDate="0" containsDate="1" containsString="0" containsBlank="1" minDate="1899-12-30T01:00:00" maxDate="1899-12-30T23:31:00"/>
    </cacheField>
    <cacheField name="Breakdown Category" numFmtId="0">
      <sharedItems containsBlank="1"/>
    </cacheField>
    <cacheField name="Breakdown Description" numFmtId="0">
      <sharedItems containsBlank="1" count="422">
        <s v="PS 1000/1000 HOURS HDCT73097"/>
        <s v="AC Panas"/>
        <s v="PS 250/1250 HOURS BDKM83228"/>
        <s v="ENGINE LOW POWER"/>
        <s v="PS 250/1250 HOURS BDKM83229"/>
        <s v="PS 2000/32000 HDCT73018"/>
        <s v="PS 1000/1000 HOURS HDCT73099"/>
        <s v="PS 500/500 HOURS HDCT73056"/>
        <s v="RADIO MALFUNCTION"/>
        <s v="REAR SUSPENSI RH NOISE"/>
        <s v="WATER COOLANT LOW, ERROR IN WATER FLOW"/>
        <s v="PS 1000/1000 HOURS HDCT73098"/>
        <s v="PTT WILL LOOSE"/>
        <s v="PTT ABNORMAL"/>
        <s v="WATER SPRAYER ABNORMAL"/>
        <s v="PS 250/13250 HOURS HDCT73053"/>
        <s v="SAFETY BELT MALFUNCTION, CABIN LAMP OFF"/>
        <s v="ROCK EJECTOR LOOSE"/>
        <s v="SUSPENSION LOW PRESSURE"/>
        <s v="ENGINE NOISE"/>
        <s v="AIR HOSE COMPRESSOR LEAKS"/>
        <s v="PS 1000/1000 HOURS EXCT61029"/>
        <s v="TERMINAL GREASE LOOSE"/>
        <s v="PS 1000/1000 HOURS HDCT73100"/>
        <s v="PS 1000/13000 HOURS HDCT73055"/>
        <s v="SPEED TRANSMISSION CAN'T SWITCH"/>
        <s v="FRONT SUSPENSION LH HARD"/>
        <s v="FRONT BRAKE CAN'T ENGAGED"/>
        <s v="PS 500/1500 HOURS  EXCT61030"/>
        <s v="PS 500/1500 HOURS  HDCT73093"/>
        <s v="PS 1000/1000 HOURS EXKM40184"/>
        <s v="LOW PRESSURE TYRE, HARD SUSPENSION"/>
        <s v="PS 500/1500 HOURS HDCT73092"/>
        <s v="PS 500/1500 HOURS  HDCT73090"/>
        <s v="BODY DUMP SHAKKY"/>
        <s v="PS 500/1500 HOURS BDKM15169"/>
        <s v="FRONT SUSPENSION LH LOW PRESSURE"/>
        <s v="BOLT FRONT PAD VESSEL RH BROKEN"/>
        <m/>
        <s v="Low power engine" u="1"/>
        <s v="WARNING TRANSMISSION ERROR" u="1"/>
        <s v="PS 750/28750 hours HDCT73002 (6 HRS)" u="1"/>
        <s v="PS 1750/21750 hours DACT74006 (8 HRS)" u="1"/>
        <s v="Tire #5 leaks" u="1"/>
        <s v="PRESSURE BRAKE BROKEN" u="1"/>
        <s v="PS 1000/21000 hours BDKM37078 (12 HRS)" u="1"/>
        <s v="PS 1000/23000 hours GDKM82060 (12 HRS)" u="1"/>
        <s v="PS 1000/23000 hours HDCT73008 (12 HRS)" u="1"/>
        <s v="PS 1000/25000 hours WDKM60017 (12 HRS)" u="1"/>
        <s v="PS 1000/29000 hours HDCT73012 (12 HRS)" u="1"/>
        <s v="PS 1000/31000 hours EXKM12055 (12 HRS)" u="1"/>
        <s v="PS 1000/31000 hours HDKM46054 (12 HRS)" u="1"/>
        <s v="PS 1000/37000 hours HDKM46082 (12 HRS)" u="1"/>
        <s v="PS 1500/17500 hours HDCT73020 (12 HRS)" u="1"/>
        <s v="Oil transmisi leak" u="1"/>
        <s v="SUSPENSION RH RR DROP" u="1"/>
        <s v="PS 750/750 HOURS GDKM82096" u="1"/>
        <s v="PS 1750/33750 hours HDCT73011 (18 HRS)" u="1"/>
        <s v="Adjust Track LH" u="1"/>
        <s v="Tire no #4 leak" u="1"/>
        <s v="PS 750/750 HOURS HDCT3094" u="1"/>
        <s v="PS 500/500 HOURS EXCT61032" u="1"/>
        <s v="Oring  tire pos #5 loose,suspensi drop" u="1"/>
        <s v="Lampu Kerja Mati" u="1"/>
        <s v="Work lamp LH off" u="1"/>
        <s v="Hose hydraulic leaks" u="1"/>
        <s v="Oil hyd leaks &amp; operator seat abnormal" u="1"/>
        <s v="AIR PRESSURE DROP" u="1"/>
        <s v="Schedule preservice inspection unit" u="1"/>
        <s v="Schedule welding tooth cyrcle crack" u="1"/>
        <s v="PS 750/16750 hours HDCT73015 (6 HRS)" u="1"/>
        <s v="Handle PPC LH leaks" u="1"/>
        <s v="PS 500/500 HOURS BDKM15170" u="1"/>
        <s v="DUMP BODY  SHAKY, OIL TM LOW LEVEL" u="1"/>
        <s v="Cyl blade LH malfungsion" u="1"/>
        <s v="OIL TRANSMISSION LOW LEVEL" u="1"/>
        <s v="PS 500/500 HOURS EXKM40186" u="1"/>
        <s v="SEAL PLUG CONTROL VALVE LEAKS" u="1"/>
        <s v="Parking brake problem &amp; low power" u="1"/>
        <s v="Daily check, found water pump leaks" u="1"/>
        <s v="PS 500/34500 hours BDKM15054 (18 HRS)" u="1"/>
        <s v="Track link RH slack,guard roller loose" u="1"/>
        <s v="Track RH/LH loose" u="1"/>
        <s v="Service brake abnormal" u="1"/>
        <s v="HYDRAULIC OIL PRESSURE FLASH ON" u="1"/>
        <s v="PS 500/8500 hours EXKM40116 (6 HRS)" u="1"/>
        <s v="ENGINE CAN'T START" u="1"/>
        <s v="PS 750/750 HOURS HDCT73095" u="1"/>
        <s v="Suspensi RH ada crack, rembesan oli di e" u="1"/>
        <s v="Damper seat operator problem" u="1"/>
        <s v="PS 1750/3750 hours DTVV44136 (4 HRS)" u="1"/>
        <s v="Penambahan Griss Outo Lube,  Melepas Hou" u="1"/>
        <s v="HOSE AIR SYSTEM LEAKS" u="1"/>
        <s v="Adjust suspensi rear RH&amp;LH" u="1"/>
        <s v="Daily check, found AC hot (just blower)" u="1"/>
        <s v="Inspect details engine oil cooler leaks" u="1"/>
        <s v="Schedule replace front spring #3 broken" u="1"/>
        <s v="Hose hyd leak" u="1"/>
        <s v="PS 750/750 HOURS" u="1"/>
        <s v="Circle can't turn" u="1"/>
        <s v="Speed up abnormal" u="1"/>
        <s v="Lampu kerja mati semua" u="1"/>
        <s v="Operator seat abnormal" u="1"/>
        <s v="Vessel abnormal &quot;cant down&quot;" u="1"/>
        <s v="PS 500/34500 hours GDKM82027 (24 HRS)" u="1"/>
        <s v="OIL ENGINE LEAKS" u="1"/>
        <s v="Suspensi front LH leak" u="1"/>
        <s v="HORN ERROR" u="1"/>
        <s v="Air Pressure Low" u="1"/>
        <s v="Oli transmission leaks" u="1"/>
        <s v="Piping oil cooler brake leak" u="1"/>
        <s v="Air compressor leak,coolant low" u="1"/>
        <s v="Daily check, found track adjuster leaks" u="1"/>
        <s v="AC abnormal temperature &amp; fuel gauge problem" u="1"/>
        <s v="Tire #9 leaks" u="1"/>
        <s v="Radiator overheat" u="1"/>
        <s v="SCHEDULE GREASING" u="1"/>
        <s v="SCHEDULE REPAIR FIRE SUPRESSION SYSTEM" u="1"/>
        <s v="Daily inspect, front suspension LH drop" u="1"/>
        <s v="Daily check, found AC abnormal temperature" u="1"/>
        <s v="Oil engine leak" u="1"/>
        <s v="SCHEDULE INSPECTION" u="1"/>
        <s v="Hose brake cooling leak" u="1"/>
        <s v="PS 500/9500 HOURS HDCT73027" u="1"/>
        <s v="Repair radiator,gear cycle worn out" u="1"/>
        <s v="PS 1750/31750 hours BDKM15069 (8 HRS)" u="1"/>
        <s v="PS 2000/38000 hours HWKM46012 (14 HRS)" u="1"/>
        <s v="Error 11" u="1"/>
        <s v="V-belt AC putus" u="1"/>
        <s v="STEERING ABNORMAL" u="1"/>
        <s v="PS 1000/1000 HOURS EXKM20205" u="1"/>
        <s v="Vessel problem (cant late down)" u="1"/>
        <s v="Daily check, switch parking brake damage" u="1"/>
        <s v="Track RH loose" u="1"/>
        <s v="PS 250/250 HOURS EXCT61031" u="1"/>
        <s v="PS 1000/1000 HOURS HDCT73093" u="1"/>
        <s v="SPION RH LOOSE, ROTARY LAMP LOOSE" u="1"/>
        <s v="Air presure drop, seat belt problem" u="1"/>
        <s v="PS 1500/3500 hours BDKM83213 (6 HRS)" u="1"/>
        <s v="REAR SUSPENSION RH &amp; LH LOW PRESSURE" u="1"/>
        <s v="Tire no.4 leak" u="1"/>
        <s v="Reverse lamp off" u="1"/>
        <s v="PS 750/750 HOURS EXKM20205" u="1"/>
        <s v="Pre service inspection unit" u="1"/>
        <s v="PS 1000/21000 HOURS HDCT73014" u="1"/>
        <s v="Schedule replace tyre #6 leaks" u="1"/>
        <s v="OIL HYD LEAKS" u="1"/>
        <s v="Panel Coolant Flow On" u="1"/>
        <s v="Cylinder steering LH loose" u="1"/>
        <s v="Dump problem" u="1"/>
        <s v="PS 500/500 HOURS" u="1"/>
        <s v="Handle PPC LH leak" u="1"/>
        <s v="PS 1000/1000 HOURS EXKM40185" u="1"/>
        <s v="Inspection:Replace Replace ECM Engine" u="1"/>
        <s v="Error transmission" u="1"/>
        <s v="REAR SUSPENSION LH LEAKS" u="1"/>
        <s v="PS 250/250 HOURS EXCT61032" u="1"/>
        <s v="Troubleshooting engine low power" u="1"/>
        <s v="Spartbord RH loose + lamp tire off" u="1"/>
        <s v="OIL HYD REGULATOR CONTROL VALVE LEAKS" u="1"/>
        <s v="Radiator leak" u="1"/>
        <s v="ANTENA RADIO LOOSE" u="1"/>
        <s v="Bolt bang 2 pc loose" u="1"/>
        <s v="Hose hyd in dump RH leak" u="1"/>
        <s v="PS 1000/1000 HOURS HDCT73096" u="1"/>
        <s v="Recondition harness charging system" u="1"/>
        <s v="PS 1000/7000 hours EXKM20136 (6 HRS)" u="1"/>
        <s v="PS 1250/7250 hours VRSK51016 (6 HRS)" u="1"/>
        <s v="PS 1250/9250 hours EXKM40116 (6 HRS)" u="1"/>
        <s v="Tire no 3 leak" u="1"/>
        <s v="PS 250/1250 HDCT73092" u="1"/>
        <s v="Suspensi rear LH drop" u="1"/>
        <s v="Hose line transmisi leak" u="1"/>
        <s v="PS 750/750 HOURS BDKM83228" u="1"/>
        <s v="Schedule inspection brake system" u="1"/>
        <s v="PS 1250/27250 hours HDCT73003 (7 HRS)" u="1"/>
        <s v="PS 250/1250 HOURS" u="1"/>
        <s v="Hose steering leak" u="1"/>
        <s v="Pin brake pressure Problem" u="1"/>
        <s v="Fire supression low, jok problem" u="1"/>
        <s v="Daily check, found AC lines leaking" u="1"/>
        <s v="PS 1250/17250 hours HDCT73016 (9 HRS)" u="1"/>
        <s v="Cant start" u="1"/>
        <s v="Can't Start" u="1"/>
        <s v="BOLT WORK LAMP LOOSE" u="1"/>
        <s v="Panel engine ON, radio OFF" u="1"/>
        <s v="PS 500/500 HOURS EXCT61029" u="1"/>
        <s v="Oil transmisi habis &quot; ada rembesan&quot;" u="1"/>
        <s v="PS 2000/6000 hours EXKM20136 (18 HRS)" u="1"/>
        <s v="Hose fuel leak" u="1"/>
        <s v="Guard T/M loose" u="1"/>
        <s v="PS 250/1250 HDCT73094" u="1"/>
        <s v="Signt lamp LH problem" u="1"/>
        <s v="Error transmisi, AC problem" u="1"/>
        <s v="Scheduled welding trackling RH crack" u="1"/>
        <s v="PS 1500/21500 hours BDKM37078 (6 HRS)" u="1"/>
        <s v="PS 1500/23500 hours HDCT73008 (6 HRS)" u="1"/>
        <s v="Daily check finding AC off" u="1"/>
        <s v="PS 750/750 HOURS BDKM83229" u="1"/>
        <s v="PS 1000/1000 HOURS BDKM37109" u="1"/>
        <s v="PS 1500/17500 hours HDCT73015 (8HRS)" u="1"/>
        <s v="Schedule pre service inspection unit" u="1"/>
        <s v="Schedule Pre-Service Inspection Unit" u="1"/>
        <s v="Follow up SOS C transmission B17A161215" u="1"/>
        <s v="PS 500/500 HOURS HDCT73097" u="1"/>
        <s v="Schedule pre service inspection" u="1"/>
        <s v="Electrical error, error code display on screen" u="1"/>
        <s v="Parking brake Langket" u="1"/>
        <s v="Hose motor fan hyd leak" u="1"/>
        <s v="Dump body abnormal (can't down)" u="1"/>
        <s v="Daily check finding air pressure drop" u="1"/>
        <s v="PS 1250/31250 hours HDKM46054 (36 HRS)" u="1"/>
        <s v="Power window unable to adjust, operator seat abnormal" u="1"/>
        <s v="Parking brake losse" u="1"/>
        <s v="Suspensi front RH leak" u="1"/>
        <s v="Power window RH malfunsion" u="1"/>
        <s v="PS 1000/1000 HOURS BDKM15169" u="1"/>
        <s v="PS 500/18500 hours BDKM37057 (9 HRS)" u="1"/>
        <s v="Cyl blade loose" u="1"/>
        <s v="Engine Shut Down" u="1"/>
        <s v="DUMP BODY SLAMMING" u="1"/>
        <s v="Dump Dody Slamming" u="1"/>
        <s v="Hyd pump broken &amp; propeler shaf broken" u="1"/>
        <s v="Can't dumping" u="1"/>
        <s v="PS 250/1250 HOURS EXCT61030" u="1"/>
        <s v="Power Window NF, Valve brake leak" u="1"/>
        <s v="Lock pin rod cyl steering LH loose" u="1"/>
        <s v="PS 1250/15250 hours BDKM83189 (6 HRS)" u="1"/>
        <s v="PS 1500/33500 hours HDKM46049 (6 HRS)" u="1"/>
        <s v="PS 1750/23750 hours EXKM12069 (6 HRS)" u="1"/>
        <s v="Daily check greasing unit &amp; check tire" u="1"/>
        <s v="Daily check, bearing fan pulley damage" u="1"/>
        <s v="OIL ENGINE LOW LEVEL, AC SYSTEM ABNORMAL" u="1"/>
        <s v="RPM ABNORMAL" u="1"/>
        <s v="AC MULFUNCTION" u="1"/>
        <s v="Brake abnormal" u="1"/>
        <s v="Error transmisi" u="1"/>
        <s v="Oli transmisi leak" u="1"/>
        <s v="PS 500/500 HOURS HDCT73100" u="1"/>
        <s v="Front suspension RH low pressure" u="1"/>
        <s v="PS 750/2750 hours BDKM83213 (6 HRS)" u="1"/>
        <s v="Handraill LH loose" u="1"/>
        <s v="PS 250/250 HOURS GDKM82096" u="1"/>
        <s v="Low power" u="1"/>
        <s v="WARNING HORN ERROR" u="1"/>
        <s v="WORK LAMP REAR OFF" u="1"/>
        <s v="PS 750/32750 HOURS HDCT73006" u="1"/>
        <s v="Can’t swing, engine suddenly OFF" u="1"/>
        <s v="PS 2000/32000 hours BDKM15069 (9 HRS)" u="1"/>
        <s v="Overheat radiator" u="1"/>
        <s v="PS 1000/1000 HOURS" u="1"/>
        <s v="PIN SUSPENSION RH &amp; LH LOOSE" u="1"/>
        <s v="Schedule replace sensor HEUI" u="1"/>
        <s v="Panel temperature oil T/M flash ON" u="1"/>
        <s v="Foot break malfungsion, suspensi hard" u="1"/>
        <s v="Overheat radiator,control lvr gas jamed" u="1"/>
        <s v="Daily check, adapter tooth bucket worn out" u="1"/>
        <s v="Adjust Suspensi" u="1"/>
        <s v="PS 250/250 HOURS BDKM83232" u="1"/>
        <s v="Hose travel motor RH/LH leak" u="1"/>
        <s v="Schedule PCR main pump low pressure" u="1"/>
        <s v="Horn abnormal &amp; retarder mulfungtion" u="1"/>
        <s v="PS 1250/21250 hours DACT74007 (4 HRS)" u="1"/>
        <s v="Schedule reseal track adjuster LH slack" u="1"/>
        <s v="AC hot" u="1"/>
        <s v="Cabin lamp off" u="1"/>
        <s v="Hose steering RH leak" u="1"/>
        <s v="HOSE TRANSMISSION LEAKS" u="1"/>
        <s v="Pressure brake abnormal" u="1"/>
        <s v="AC off,final drive LH leak" u="1"/>
        <s v="PS 1000/1000 HOURS EXKM20204" u="1"/>
        <s v="Found leaks at hydraulic system" u="1"/>
        <s v="WORK LAMP OFF" u="1"/>
        <s v="Oil under guard Leak" u="1"/>
        <s v="PS 750/28750 hours HDCT73004 (8 HRS)" u="1"/>
        <s v="Brake pressure problem" u="1"/>
        <s v="Front suspension LH leaks" u="1"/>
        <s v="Bocor House Dekat Tanki Transmisi" u="1"/>
        <s v="Schedule follow up SOS wheel bearing" u="1"/>
        <s v="Daily inspect, harness starting damage" u="1"/>
        <s v="pin bucket lepas" u="1"/>
        <s v="Error 03 Engine System" u="1"/>
        <s v="TRACK SHOE LOW TENSION" u="1"/>
        <s v="Dump problem (cant down)" u="1"/>
        <s v="Hose lift cyl blade LH leak" u="1"/>
        <s v="PS 2000/8000 hours EXKM40121 (9 HRS)" u="1"/>
        <s v="FIRE SUPPRESSION LOW" u="1"/>
        <s v="OIL ENGINE LOW LEVEL" u="1"/>
        <s v="Error 03 brake system" u="1"/>
        <s v="Pre-Service Inspection" u="1"/>
        <s v="PS 2000/30000 hours HDCT73007 (24 HRS)" u="1"/>
        <s v="PS 2000/30000 hours HDCT73010 (24 HRS)" u="1"/>
        <s v="Track LH slack" u="1"/>
        <s v="Vessel menghempas" u="1"/>
        <s v="Engine suddenly shutdown" u="1"/>
        <s v="Front suspension RH leak" u="1"/>
        <s v="Temperature Oli Brake Naik" u="1"/>
        <s v="Air Pressure Drop - Adjust Retarder" u="1"/>
        <s v="PS 500/28500 hours HDCT73017 (6 HRS)" u="1"/>
        <s v="PS 250/250 HOURS" u="1"/>
        <s v="Work lamp front RH off" u="1"/>
        <s v="PS 250/250 HOURS HVRBG22011" u="1"/>
        <s v="PS 1000/1000 HOURS HDCT73095" u="1"/>
        <s v="Sterring hard" u="1"/>
        <s v="Lamp back RH loose" u="1"/>
        <s v="WORKING LAMP HAS OFF" u="1"/>
        <s v="AC abnormal temperature" u="1"/>
        <s v="Switch lampu kerja not function" u="1"/>
        <s v="AC off" u="1"/>
        <s v="Cyd Blade lepas" u="1"/>
        <s v="Front suspension RH drop" u="1"/>
        <s v="Front suspensiom RH leaks" u="1"/>
        <s v="Error 04 (EDK55L8) transmisi" u="1"/>
        <s v="Replace toot bucket worn out" u="1"/>
        <s v="Parking brake hard to release" u="1"/>
        <s v="Schedule replace radiator due to leak" u="1"/>
        <s v="Can’t dump" u="1"/>
        <s v="Hose PPC RH leak" u="1"/>
        <s v="Oil hydraulic leak" u="1"/>
        <s v="Suspensi front RH LH drop" u="1"/>
        <s v="House Transmisi bocor" u="1"/>
        <s v="REAR SUSPENSION RH HARD" u="1"/>
        <s v="Daily check, track RH loose" u="1"/>
        <s v="Oil steering, oil engine leak" u="1"/>
        <s v="Schedule reseal track adjuster LH" u="1"/>
        <s v="SCHEDULE INSPECT ELECTRICAL SYSTEM" u="1"/>
        <s v="Oil hyd leak" u="1"/>
        <s v="RHS WORKING LAMP OFF" u="1"/>
        <s v="OIL TRANSMISSION LEAKS" u="1"/>
        <s v="PS 250/1250 HOURS HDCT73093" u="1"/>
        <s v="PS 250/13250 HOURS HDCT73057" u="1"/>
        <s v="PS 1250/17250 hours HDCT73020 (6 HRS)" u="1"/>
        <s v="PS 1000/39000 hours HDKM46088 (24 HRS)" u="1"/>
        <s v="Cannot running" u="1"/>
        <s v="Tire no 5 leak" u="1"/>
        <s v="Hose brake pump leak" u="1"/>
        <s v="PS 1250/27250 hours BDKM37023 (8 HRS)" u="1"/>
        <s v="PS 1500/11500 hours EXKM20123 (8 HRS)" u="1"/>
        <s v="Nomor Lambung Mau Lepas" u="1"/>
        <s v="Schedule replace PPC LH" u="1"/>
        <s v="Fast fuel leak" u="1"/>
        <s v="Suspensi front RH drop" u="1"/>
        <s v="Pin boom shank ripper loose" u="1"/>
        <s v="Inspection finding pipe arm leak" u="1"/>
        <s v="Suspensi RH Drop, Brake abnormal" u="1"/>
        <s v="Oil Motor Cyrcle leak, Oil TM low" u="1"/>
        <s v="Can't running" u="1"/>
        <s v="Suspensi rear LH/RH drop" u="1"/>
        <s v="Daily check, found cutting edge worn out" u="1"/>
        <s v="Error 03" u="1"/>
        <s v="Vessel slamming" u="1"/>
        <s v="Hose hydraulic pump leaks" u="1"/>
        <s v="Pin center radiator loose" u="1"/>
        <s v="PS 500/20500 hours BDKM37078 (12 HRS)" u="1"/>
        <s v="PS 500/24500 hours EXKM12069 (12 HRS)" u="1"/>
        <s v="PS 500/30500 hours HDCT73005 (12 HRS)" u="1"/>
        <s v="PS 500/30500 hours HDCT73007 (12 HRS)" u="1"/>
        <s v="PS 500/34500 hours HDCT73011 (12 HRS)" u="1"/>
        <s v="Dump body abnormal" u="1"/>
        <s v="Parking brake jammed" u="1"/>
        <s v="Service brake, retarder malfungsion" u="1"/>
        <s v="Brake jammed" u="1"/>
        <s v="Retarder abnormal" u="1"/>
        <s v="Retarder brake abnormal" u="1"/>
        <s v="Bolt turnion broken 3 pc" u="1"/>
        <s v="Schedule follow up SOS Engine" u="1"/>
        <s v="PS 750/8750 hours EXKM40121 (12 HRS)" u="1"/>
        <s v="Filter T/M leak, lift cyl blade LH crack" u="1"/>
        <s v="Oil engine low" u="1"/>
        <s v="Switch lampu NF" u="1"/>
        <s v="POWER WINDOW LH MALFUNCTION" u="1"/>
        <s v="Guard engine RH loose &amp; oil T/M low" u="1"/>
        <s v="Hose return from hydraulic tank leaks" u="1"/>
        <s v="AC SYSTEM HOT" u="1"/>
        <s v="WARNING STEERING ERROR" u="1"/>
        <s v="Ac hot, overheat radiator" u="1"/>
        <s v="PANEL BATTERY FLASHING ON" u="1"/>
        <s v="Daily check, found panel monitor blank" u="1"/>
        <s v="FIRE SUPRESSION LEAKS" u="1"/>
        <s v="Hose cyl bucket LH leak" u="1"/>
        <s v="Daily check, found fuel filter blocked" u="1"/>
        <s v="Tire #3 leaks" u="1"/>
        <s v="Leaking fuel filter" u="1"/>
        <s v="REAR SUSPENSION RH LEAKS" u="1"/>
        <s v="Protection valve can't close" u="1"/>
        <s v="PS 750/26750 hours HDCT73013 (8 HRS)" u="1"/>
        <s v="PS 1250/37250 hours HDKM46082 (6 HRS)" u="1"/>
        <s v="PS 1750/29750 hours HDCT73012 (6 HRS)" u="1"/>
        <s v="Pre service inspection" u="1"/>
        <s v="PS 250/1250 HOURS GDKM82095" u="1"/>
        <s v="PS 2000/26000 hours EXKM12068 (12 HRS)" u="1"/>
        <s v="PS 750/750" u="1"/>
        <s v="Engine Shutdown" u="1"/>
        <s v="TRANSMISSION OIL LEAKS" u="1"/>
        <s v="Schedule welding pin link H loose" u="1"/>
        <s v="Daily check, found overheat radiator" u="1"/>
        <s v="Daily check, found damper seat damage" u="1"/>
        <s v="Daily check, found track link RH loose" u="1"/>
        <s v="PS 2000/28000 hours HDCT73017 (18 HRS)" u="1"/>
        <s v="PS 2000/34000 hours GDKM82027 (18 HRS)" u="1"/>
        <s v="PS 2000/36000 hours BDKM37011 (18 HRS)" u="1"/>
        <s v="Coolant Low" u="1"/>
        <s v="Track LH loose" u="1"/>
        <s v="Hose hyd ripper leak" u="1"/>
        <s v="Track link LH broken" u="1"/>
        <s v="Leaking oil transmission" u="1"/>
        <s v="PS 750/750 HOURS BDKM15171" u="1"/>
        <s v="Vessel abnormal &quot;cant dump&quot;" u="1"/>
        <s v="Daily check finding air cleaner bloked" u="1"/>
        <s v="Steering hard" u="1"/>
        <s v="AIR DRYER LEAKS" u="1"/>
        <s v="Oil leaking to cabin" u="1"/>
        <s v="Brake hard to release" u="1"/>
        <s v="Front suspension LH leaks &amp; oil hyd low" u="1"/>
        <s v="GREASE TANK LEAKS" u="1"/>
        <s v="Hose radiator leak" u="1"/>
        <s v="PS 250/1250 HOURS BDKM15169" u="1"/>
        <s v="Water Coolant leak" u="1"/>
        <s v="Welding brake autolube" u="1"/>
        <s v="Leaking oil in under cabin" u="1"/>
        <s v="PS 500/500 HOURS HDSCT73098" u="1"/>
        <s v="Suspensi RR LH/RH drop,Adjust mirror RH" u="1"/>
      </sharedItems>
    </cacheField>
    <cacheField name="Breackdown Activity" numFmtId="0">
      <sharedItems containsBlank="1"/>
    </cacheField>
    <cacheField name="Activity Text" numFmtId="0">
      <sharedItems containsBlank="1" count="376" longText="1">
        <s v="PERFORM 1000/1000 HOURS, BACKLOG"/>
        <s v="ADJUST SWITCH THERMOSTAT AC &amp; V-BELT COMPRESSOR"/>
        <s v="PERFORM 250/1250 HOURS, BACKLOG"/>
        <s v="CLEANING AIR CLEANER"/>
        <s v="CONTINUE PROGRESS // PERFORM PS 2000/32000 HOURS, INSTAAL PART BACKLOG, LEVELING ALL SUSPENSION"/>
        <s v="PERFORM 1000/1000 HOURS, BACKLOG."/>
        <s v="PERFORM 500/13500 HOURS, BACKLOG"/>
        <s v="REPAIR RADIO MALFUNCTION BY IT"/>
        <s v="ADJUST REAR SUSPENSION RH"/>
        <s v="CHECK &amp; ADD AIR RADIATOR SYSTEM"/>
        <s v="REPLACE FUEL FILTER, REPAIR HOSE GREASE LINK-I"/>
        <s v="PERFORM 1000/10000 HOURS, BACKLOG"/>
        <s v="REPAIR PTT POSITION"/>
        <s v="REPAIR PTT MALFUNCTION"/>
        <s v="CHECK &amp; REPAIR WATER SPRAYER"/>
        <s v="PERFORM 250/13250 HOURS, BACKLOG."/>
        <s v="REPLACE SAFETY BELT, REPLACE BULB CABIN LAMP &amp; REPAIR ELECTRICAL HARNESS"/>
        <s v="CHECK &amp; REPAIR ROCK EJECTOR POSITION, ADD GREASE AUTOLUBE SYSTEM"/>
        <s v="ADJUST PRESSURE SUSPENSION"/>
        <s v="CHECK &amp; REPLACE FAN BELT ENGINE"/>
        <s v="REPLACE FESTO LINE AIR SYSTEM"/>
        <s v="REPLACE FUEL FILTER"/>
        <s v="CHECK &amp; REPAIR WATER SPRAYER, REPLACE SWITCH TOGGLE"/>
        <s v="REPLACE BOLT BRACKET TERMINAL GREASE"/>
        <s v="PERFORM 1000/13000 HOURS, BACKLOG"/>
        <s v="CENTER SPEED TRANSMISSION"/>
        <s v="ADJUST FRONT SUSPENSION LH"/>
        <s v="CHECK FRONT BRAKE SYSTEM"/>
        <s v="PERFORM 500/1500 HOURS, BACKLOG"/>
        <s v="ADJUST PRESSURE TYRE, ADJUST PRESSURE SUSPENSION"/>
        <s v="CHECK &amp; CLEANING AIR INTAKE, CHECK WIRING SYSTEM"/>
        <s v="REPLACE SPIDER JOINT OUTPUT TORQUE CONVERTER"/>
        <s v="WELDING PIPE SUCTION SPRAYER"/>
        <s v="ADJUST PRESSURE FRONT SUSPENSION LH"/>
        <s v="REPLACE &amp; REPAIR BOLT FRONT PAD VESSEL RH"/>
        <m/>
        <s v="REPLACE WORKING LAMP" u="1"/>
        <s v="Repair Oil  Hyd leaks, Ask add Grease" u="1"/>
        <s v="Cleaning line brake system, relief valve " u="1"/>
        <s v="RE-ORING PLUG CYLINDER HEAD ENGINE" u="1"/>
        <s v="Reposisi pad brake &amp; shoes brake" u="1"/>
        <s v="REPLACE HOSE AC, CLEANING AC &amp; REPLACE FREON" u="1"/>
        <s v="Replace hose air dryer, repair connector air tank &amp; repair seat operator" u="1"/>
        <s v="REPAIR DUMP BODY SLAMMING" u="1"/>
        <s v="Replace pin boom shank ripper" u="1"/>
        <s v="PERFORM 750/32750 HOURS, BACKLOG" u="1"/>
        <s v="PERFORM PS250/250 HOURS, BACKLOG" u="1"/>
        <s v="ADJUSTING FILTER OIL TRANSMISSION" u="1"/>
        <s v="Replace air cleaner &amp; fuel filter " u="1"/>
        <s v="Troubleshooting fuel &amp; electric system, replace diode controller engine" u="1"/>
        <s v="Adjust parking brake, cleaning air cleaner, fuel system &amp; add water coolant " u="1"/>
        <s v="Inspect unit, found fan pulley &amp; support alternator damage, part PR 1001224987 PO 3001143038 on site 20.01.2017, replace fan pulley, perfomance test" u="1"/>
        <s v="Washing, PS 1000/23000 hours &amp; Backlog, Recondition AC system, Replace motor blower ( Done ), Clening evaporator AC &amp; line ac system ( Done ), Continue recondition electrical system AC" u="1"/>
        <s v="REPLACE PIN &amp; ADJUST PRESSURE SUSPENSION RH &amp; LH" u="1"/>
        <s v="CHECK &amp; REPAIR HOSE FILLING TRANSMISSION &amp; ADD OIL TM" u="1"/>
        <s v="Washing unit, perform PS 2000 hours, replace track link RH/LH" u="1"/>
        <s v="Washing unit, perform PS 1250 hours, repair harness front &amp; rear work lamp" u="1"/>
        <s v="REPAIR FILTER HYD" u="1"/>
        <s v="Inspection unit, replace water pump" u="1"/>
        <s v="Moving unit to workshop, washing unit, perform PS 2000 hrs &amp; backlog job, troubleshooting water sprayer, repair harness horn &amp; repair power window " u="1"/>
        <s v="Repair air governor " u="1"/>
        <s v="REPLACE HOSE OIL ENGINE" u="1"/>
        <s v="Pre-Service Inspection, greasing &amp; replace dumper seat operator" u="1"/>
        <s v="Replace tire #5" u="1"/>
        <s v="Washing, check leaking oil T/M selenoid pump EPC valve" u="1"/>
        <s v="ADJUST REAR SUSPENSION RH, REPLACE HOSE INJECTOR GREASE SUSPENSION RH" u="1"/>
        <s v="Continue troubleshooting hyd hoist dump body, parallel wait technician TU ETA on site 21.01.2017 PR 1001226525" u="1"/>
        <s v="Adjust spool control valve hydraulic, remove control valve, cleaning control valve hyd, check electric system, install control valve" u="1"/>
        <s v="Inspect unit, remove track link LH (done), reseal track adjuster LH (done), install track link LH (done), found recoil spring track adjuster RH broken, maintain batch REPAIRED by MM HO (done), waiting supply track adjuster assy PR 1001225824, stock RFU at BUMA BIN, ETA on site 24.01.2017" u="1"/>
        <s v="Inspection,Greasing &amp; Re-oring pipe cyl arm" u="1"/>
        <s v="RESEAL &amp; REORING PLUG REGULATOR OIL HYD CONTROL VALVE" u="1"/>
        <s v="Washing unit, PS 1500 hours &amp; backlog job, recondition AC, clutch compressor damage" u="1"/>
        <s v="Moving unit to workshop, washing unit, PS 1750 hours &amp; backlog job, flushing &amp; replace hyd oil" u="1"/>
        <s v="Pengechekan normal" u="1"/>
        <s v="Replace hose line transmisi &amp; add oil transmisi " u="1"/>
        <s v="Replace speed sensor, troubleshoot error ABAC2122 ( check TVC valve main pump No 1 mulfungtion )" u="1"/>
        <s v="CHECK &amp; REPAIR FIRE SUPRESSION SYSTEM" u="1"/>
        <s v="Washing unit, perform PS 500 hours &amp; backlog job" u="1"/>
        <s v="Washing unit, perform PS 750 hours &amp; backlog job" u="1"/>
        <s v="Repair pressure switch retarder, performance test" u="1"/>
        <s v="Pre service inspection unit,check leaking oil in area water pump &amp; greasing " u="1"/>
        <s v="Progres repair &amp; welding track link RH 1 mata, conect track link &amp; adjust track " u="1"/>
        <s v="Replace fast fuel" u="1"/>
        <s v="Replace tyre #5 &amp; #6" u="1"/>
        <s v="Replace hose hyd main pump &amp; add oil hyd" u="1"/>
        <s v="Pre service inspection &amp; greasing " u="1"/>
        <s v="Pre-Service Inspection &amp; Greasing unit" u="1"/>
        <s v="REPAIR WARNING HORN" u="1"/>
        <s v="Repair valve retarder" u="1"/>
        <s v="Replace tyre #9 &amp; #10" u="1"/>
        <s v="Replace hose lift cyl blade LH, add oil hyd " u="1"/>
        <s v="Reseal track adjuster LH, replace holder track adjuster broken" u="1"/>
        <s v="Washing unit, PS 2000/26000 hours &amp; Backlog modifikasi harness &amp; bracket horn" u="1"/>
        <s v="PERFORM PS 750/750 HOURS, BACKLOG, REPLACE TYRE N ORING NEW #POS 1&amp;2 #POS 4, WELDING BRACKET FRONT SUSPENSION" u="1"/>
        <s v="REPLACE HOSE TRANSMISSION" u="1"/>
        <s v="REPAIR FIRE SUPRESSION SYSTEM" u="1"/>
        <s v="Repair switch starting motor " u="1"/>
        <s v="Replace hose travel motor RH/LH" u="1"/>
        <s v="REPLACE BULB WORK LAMP, REPAIR HARNESS ELECTRICAL SYSTEM" u="1"/>
        <s v="Repair core front suspension RH &amp; leveling oil front suspension" u="1"/>
        <s v="Welding handraill LH" u="1"/>
        <s v="Instal,reposisi &amp; adjust track LH " u="1"/>
        <s v="INSPECT ELECTRICAL SYSTEM &amp; REPLACE BATTERY LOW VOLTAGE" u="1"/>
        <s v="Replace valve core front suspension RH, leveling &amp; adjust front suspension RH" u="1"/>
        <s v="Remove propeler shaft ( Done ) remove hyd main pump ( Done ) recomendate hyd pump &amp; propeler shaft ( Done ) ( Waiting part propeler shaft PR 1001200060 &amp; PR 1001200063 Eta Tgl 17.12.2016 ) Move to safe area ( Done ) Replace hyd pump ( Done ) Continue progres instal spider joint assy pinjam from HDKM46085 " u="1"/>
        <s v="SCHEDULE GREASING" u="1"/>
        <s v="RE-ORING REGULATOR GREASE TANK" u="1"/>
        <s v="Repair valve adjust brake, cleaning lever retarder " u="1"/>
        <s v="PS 1750/31750 hours BDKM15069 (8 HRS),Recharger freon &amp; vacum AC " u="1"/>
        <s v="Trouble shooting brake system, replace relay parking &amp; cleaning air system" u="1"/>
        <s v="PS 250/1250 HOURS, BACKLOG" u="1"/>
        <s v="Cleaning spool control valve hoist" u="1"/>
        <s v="Install track RH, adjust tension track RH" u="1"/>
        <s v="Replace hose PPC LH, re-oring PPC LH &amp; add oil hyd" u="1"/>
        <s v="Replace hose discharge compresor,repair wiring ac &amp; protect hose AC" u="1"/>
        <s v="Moving unit to workshop, washing unit, perform PS 500 hours &amp; backlog job" u="1"/>
        <s v="progress adjust valve, install cover rocker arm, install piping timing, install flexible muffler &amp; completed, flushing &amp; replace" u="1"/>
        <s v="Jumper battery " u="1"/>
        <s v="Replace hose PPC LH leaks, replace oring connection hose PPC LH" u="1"/>
        <s v="Troubleshoot error panel, repair harness work lamp, repair radio, greasing unit" u="1"/>
        <s v="GREASING UNIT" u="1"/>
        <s v="Replace Tyre Pos 5" u="1"/>
        <s v="Cleaning fuel system" u="1"/>
        <s v="Repair valve air pressure ghovernor" u="1"/>
        <s v="Adjusting vessel,  reharness selenoid" u="1"/>
        <s v="Washing unit,PS 2000/28000 hours &amp; backlog, Progres PPM unit, Recondition AC system " u="1"/>
        <s v="Replace termostat AC, modivikasi air condensor &amp; line AC system ( airotipe ), Recharge freon AC" u="1"/>
        <s v="Remove tyre #2, remove front suspension RH, reseal front suspension RH, install front suspension RH, install tyre #2, performance test" u="1"/>
        <s v="PS 750/750 HOURS, BACKLOG" u="1"/>
        <s v="Adjust front suspension RH" u="1"/>
        <s v="PERFORM 750/750 HOURS, BACKLOG" u="1"/>
        <s v="Add oil engine &amp; check leaking " u="1"/>
        <s v="Replace fuel filter, bleeding fuel system, troubleshooting fuel lines" u="1"/>
        <s v="Leveling suspensi RH&amp;LH" u="1"/>
        <s v="PERFORM PS 250/250 HOURS, BACKLOG" u="1"/>
        <s v="PERFORM PS 500/500 HOURS, BACKLOG" u="1"/>
        <s v="PERFORM PS 750/750 HOURS, BACKLOG" u="1"/>
        <s v="Moving unit to workshop, washing unit, perform PS 1500 hrs &amp; backlog job, found oil engine mix with water, indication water coming from vessel crack, adjust valve, install cover rocker arm, install piping timing, install flexible muffler &amp; completed, flushing &amp; replace oil engine, welding vessel crack, performance test" u="1"/>
        <s v="REPLACE SEAL RETARDER BRAKE" u="1"/>
        <s v="ADD &amp; LEVELING OIL ENGINE, RECHARGER FREON" u="1"/>
        <s v="Perform PS 500/500 hours" u="1"/>
        <s v="Replace pin guard radiator RH " u="1"/>
        <s v="REPAIR HARNESS ELECTRICAL BATTERY" u="1"/>
        <s v="Cleaning fuel system, cleaning air system, adjust suspensi LH front &amp; rear " u="1"/>
        <s v="Pre service inspection,replace hose lift cyl blade LH, repair cap lift cyl blade LH " u="1"/>
        <s v="Reseal suspensi RH ( Done ) Continue instal suspensi front RH, adjust suspensi &amp; instal tire no.2 " u="1"/>
        <s v="RE-SEAL PLUG CONTROL VALVE" u="1"/>
        <s v="REPOSISI PIN REAR SUSPENSION LH" u="1"/>
        <s v="Cleaning spool actuator control valve hoist" u="1"/>
        <s v="ADJUST REAR SUSPENSION PRESSURE RIGHT &amp; LEFT" u="1"/>
        <s v="REPAIR AND ADJUST SENSOR BODY DUMP POSITIONER, ADD OIL TRANSMISSON" u="1"/>
        <s v="Adjust main relief valve " u="1"/>
        <s v="Adjust dump pontensio,repair pin vessel " u="1"/>
        <s v="ADD GREASE AUTOLUBE SYSTEM, REPLACE PIN REAPER" u="1"/>
        <s v="Replace valve core LH, adjust supensi front LH " u="1"/>
        <s v="Repair harness battery, reharness charger system" u="1"/>
        <s v="Repair welding spartbord RH, repair harness tire lamp &amp; repair work lamp RH" u="1"/>
        <s v="REORING HOSE AIR COMPRESSOR" u="1"/>
        <s v="REPLACE BULB WORK LAMP REAR" u="1"/>
        <s v="Penambahan Griss Outo Lube,  Melepas House Grease Di ARM, Mengencangkan baut House Gris Hidrolik" u="1"/>
        <s v="Inspect details leaking at engine area, greasing &amp; levelling oil all compartment, remove step ladder LH" u="1"/>
        <s v="welding bracket hoist cylinder LH RH, add spacer rod cylinder steering LH, install hose brake cooling, adjust front &amp; rear suspe" u="1"/>
        <s v="Repair Air Pressure System" u="1"/>
        <s v="Repair harnes battery relay" u="1"/>
        <s v="Repair harnes power window " u="1"/>
        <s v="Repair harness controller engine" u="1"/>
        <s v="Repair wiring harness monitor AC" u="1"/>
        <s v="Repair pin track link LH (Welding pin track link LH) " u="1"/>
        <s v="Washing unit,perform PS 500 hours, replace valve drain engine oil, repair guard idler RH/LH &amp; others backlog job" u="1"/>
        <s v="ADD OIL ENGINE" u="1"/>
        <s v="REPAIR ANTENA RADIO" u="1"/>
        <s v="Repair selenoid raise" u="1"/>
        <s v="Repair suspension operator seat" u="1"/>
        <s v="Repair harness electric reverse lamp" u="1"/>
        <s v="REPLACE N ADJUST BOLT WORK LAMP" u="1"/>
        <s v="Repair Creaks of Right Suspension n Oil Pan" u="1"/>
        <s v="Replace oring tire pos #5,adjust suspensi  " u="1"/>
        <s v="Washing unit, perform PS 1750 hours, replace LED front work lamp" u="1"/>
        <s v="Remove (welding) 3x circle gear damage, welding circle gear, continue adjust circle grear &amp; add oil chirc " u="1"/>
        <s v="Washing unit, PS 1000/25000 hours &amp; Backlog Flashing fuel tank, instal foot steep RH, replace cutting edge, end bit ,greasing &amp; washing " u="1"/>
        <s v="Troubleshooting check pressure main pump (done), Hoist pump PR 1001218185 from Gambut was on site 11.01.2017, waiting full supply RNI, ETA on site 13.01.2017 ( Done ) Continue instal hyd pump,add oil hyd &amp; test perform" u="1"/>
        <s v="REPLACE BATTERY" u="1"/>
        <s v="REPAIR HARNESS ELECTRICAL SYSTEM" u="1"/>
        <s v="Troubleshoting electric system error code" u="1"/>
        <s v="Remove hose hydraulic, fabricate hose to Parker, install hose return hydraulic, add hydraulic oil" u="1"/>
        <s v="ADD OIL TRANSMISSION" u="1"/>
        <s v="REPAIR HARNESS LOTTO BOX" u="1"/>
        <s v="Cleaning control valve hoist" u="1"/>
        <s v="Replace radiator &amp; add water coolant" u="1"/>
        <s v="Pre service inspection &amp; welding piping cyl ripper" u="1"/>
        <s v="Retorque bolt suspensi, adjust suspensi &amp; install tire  " u="1"/>
        <s v="Follow up SOS engine, add oil engine ( finding oil contaminasi fuel,prepare raise order supply pump ) " u="1"/>
        <s v="Repair Engine Shutdown" u="1"/>
        <s v="Replace front spring #3" u="1"/>
        <s v="Replace fuel filter &amp; cleaning fuel lines" u="1"/>
        <s v="Washing unit, perform PS 1500 hours, install bolt mounting dashboard, replace oring hose transmission filter, replace sensor pay load" u="1"/>
        <s v="ADJUST TRACK SHOE" u="1"/>
        <s v="RESEAL REGULATOR VALVE" u="1"/>
        <s v="Washing unit, PS 1000/23000 Hrs &amp; Backlog" u="1"/>
        <s v="Washing unit, PS 750/8750 hours &amp; Backlog" u="1"/>
        <s v="Washing unit, perform PS 1000 hours &amp; backlog job" u="1"/>
        <s v="Washing unit, perform PS 1250 hours &amp; backlog job" u="1"/>
        <s v="Progres trouble shooting check charging system &amp; starting motor, Waiting mechanik EDJS to continue trouble shooting (done) Progress trouble shooting electrical system by mech EDJS instal injector ( Waiting starting motor PR 1001190940 PO 3001091490 Est Part 13.12.2016 Pukul 16:30  ) ( Done ) Progres instal starting motor " u="1"/>
        <s v="REPAIR EMERGENCY STOP" u="1"/>
        <s v="PS 500/500 HOURS, BACKLOG" u="1"/>
        <s v="PERFORM PS250/1250 HOURS,BACKLOG" u="1"/>
        <s v="REPLACE SENSOR DUMP BODY POSITIONER" u="1"/>
        <s v="Repace hose steering, repair seat operator &amp; repair horn" u="1"/>
        <s v="Waiting info stock parts alternator from UT ( Replace alternator &amp; reharness swing lock ) " u="1"/>
        <s v="Replace battery 1 pc" u="1"/>
        <s v="PS 1000/1000 HOURS, BACKLOG" u="1"/>
        <s v="Replace handle PPC LH assy, replace hose PPC LH &amp; add oil hyd" u="1"/>
        <s v="Washing unit, PS 2000/36000 hours &amp; Backlog scheduled PCR-Track link LH/RH ( Done ) Continue welding pivot shaft crack" u="1"/>
        <s v="LEVELING OIL TRANSMISSION" u="1"/>
        <s v="Repair Oil Transmission Leaks" u="1"/>
        <s v="CHECK FIRE SUPPRESSION PRESSURE" u="1"/>
        <s v="RE-ORING CONTROL VALVE &amp; ADD HYD OIL" u="1"/>
        <s v="Reoring control valve &amp; repair seat operator" u="1"/>
        <s v="Replace hose lower water pump to radiator, welding gear cylcle " u="1"/>
        <s v="Check &amp; repair AC system" u="1"/>
        <s v="Repair terminal battery " u="1"/>
        <s v="Replace hose PPC bucket in" u="1"/>
        <s v="RE-ORING LOAD PRESSURE SENSOR" u="1"/>
        <s v="REPLACE HOSE TRANSMISSION LINE" u="1"/>
        <s v="Repair relief valve parking brake &amp; Trouble shooting" u="1"/>
        <s v="Repair (welding) No Lambung" u="1"/>
        <s v="Replace hose AC, recharge freon &amp; check leaking" u="1"/>
        <s v="Replace swicth work lamp &amp; repair harness work lamp " u="1"/>
        <s v="PERFORM PS 750/750 HOURS" u="1"/>
        <s v="Repair &amp; reposisi guard transmisi " u="1"/>
        <s v="Instal, reposisi track LH &amp; Adjustrack LH " u="1"/>
        <s v="Replace hose air copressore driyer &amp; hose air driyer" u="1"/>
        <s v="Replace selenoid IAP &amp; sensor HEUI" u="1"/>
        <s v="Replace tire pos #3 &amp; #4 " u="1"/>
        <s v="Reposisi track LH, adjustrack LH" u="1"/>
        <s v="Add oil transmisi &amp; check leaking " u="1"/>
        <s v="Add water coolant &amp; check leaking " u="1"/>
        <s v="Replace hose PPC &amp; FU SOS FD LH/RH" u="1"/>
        <s v="LEVELING PRESSURE NITROGEN SUSPENSION RH RR" u="1"/>
        <s v="Check leaking oil T/M Selenoid pump EPC valve &amp; final drive" u="1"/>
        <s v="REPAIR LOCK POWER WINDOW LH" u="1"/>
        <s v="Replace hose cyl bucket lower" u="1"/>
        <s v="Washing unit, PS 1500/3500 hours &amp; Backlog" u="1"/>
        <s v="Washing unit, PS 750/28750 hours &amp; Backlog" u="1"/>
        <s v="Washing unit,PS 1000/21000 hours &amp; backlog" u="1"/>
        <s v="Washing unit,PS 1000/31000 hours &amp; backlog" u="1"/>
        <s v="Washing unit, PS 2000/32000 hours, replace bushing lift blade cylinder RH" u="1"/>
        <s v="PERFORM 500/9500 HOURS, BACKLOG" u="1"/>
        <s v="ADJUST SPION RH, REPAIR HARNESS ROTARY LAMP" u="1"/>
        <s v="Welding adapter bucket, replace tooth bucket" u="1"/>
        <s v="ADJUST  BELT ALTERNATOR,  CHECK CABLE ALTERNATOR, CHECK FUEL SYSTEM" u="1"/>
        <s v="PERFORM 250/1250 HOURS, BACKLOG. RESEAL ORING &amp; REPLACE VALVE &amp; SPUD TYRE POS 3" u="1"/>
        <s v="Washing unit, PS 1500/11500 hours &amp; Backlog replace hose travel motor LH/RH, continue final check &amp; test perform" u="1"/>
        <s v="Troubleshooting check pressure main pump, hoist pump PR 1001218185 from Gambut was on site 11.01.2017, RNI on site 13.01.2017, install hyd pump,add oil hyd &amp; test perform" u="1"/>
        <s v="Replace EPC pump fan" u="1"/>
        <s v="Repair harness compressor AC &amp; repair fuel gauge" u="1"/>
        <s v="Disconect track link, reseal track adjuster LH, repair sliding plate idler LH, conect &amp; adjust track LH" u="1"/>
        <s v="Reoring elbow brake pump " u="1"/>
        <s v="REPLACE MOUNTING AIR GOVERNOUR VALVE" u="1"/>
        <s v="Replace work lamp RH" u="1"/>
        <s v="Replace work lamp &amp; reharnes electric" u="1"/>
        <s v="Check steering &amp; leveling oil steering" u="1"/>
        <s v="Washing unit, moving unit to workshop, perform PS 500 hours &amp; backlog job, continue progress welding bracket hoist cylinder LH RH, add spacer rod cylinder steering LH, install hose brake cooling, adjust front &amp; rear suspension LH RH, performance test" u="1"/>
        <s v="Replace tyre #6" u="1"/>
        <s v="REORING HYD LINE &amp; ADD OIL HYD LEAKS" u="1"/>
        <s v="Repair &amp; install guard engine RH &amp; add oil hyd" u="1"/>
        <s v="CLEANING AIR CLEANER N REPLACE RACOR WATER SEPARATOR" u="1"/>
        <s v="Pre service inspection unit, check magnetic screen TM" u="1"/>
        <s v="Modifikasi pipe lubricating turbo to hose leak,add oil engine" u="1"/>
        <s v="Reposisi pin track link RH, welding pin tarck link RH &amp; adjustrak RH " u="1"/>
        <s v="REPAIR HARNESS HORN" u="1"/>
        <s v="Repair harneness back alarm &amp; reverse lamp" u="1"/>
        <s v="PERFORM PS 1000/1000 HOURS, BACKLOG" u="1"/>
        <s v="Washing, add water coolant &amp; check leaking radiator" u="1"/>
        <s v="Follow up SOS C transmission &amp; progress troubleshoting electric" u="1"/>
        <s v="Moving unit to workshop, washing unit, perform PS 1500 hrs &amp; backlog job, found oil engine mix with water, indication water coming from vessel crack, continue progress adjust valve, install cover rocker arm, install piping timing, install flexible muffler &amp; completed, flushing &amp; replace oil engine, welding vessel crack, performance test" u="1"/>
        <s v="Connect track link RH" u="1"/>
        <s v="PS 1000/13000 HOURS, BACKLOG" u="1"/>
        <s v="Replace damper operator seat" u="1"/>
        <s v="Adjust parking brake &amp; add water coolant" u="1"/>
        <s v="Reoring valve fuel &amp; replace fuel filter" u="1"/>
        <s v="Progress troubleshooting hyd hoist dump body by Trakindo U" u="1"/>
        <s v="Washing radiator, add water coolant, adjustrack &amp; add hyd oil" u="1"/>
        <s v="Repair harness solenoid injector actuating pressure, follow up SOS wheel bearing RH/LH" u="1"/>
        <s v="Progres remove radiator ( Waiting part radiator from BIN &amp; Part RNI PR 1001200489, Waiting fan puley bearing PR 1001200651, Waiting fan hub assy PR 1001200654 Eta Part TBA ) Percepatan progres replace radiator &amp; fan pulley pinjam from HDCT73009" u="1"/>
        <s v="Moving unit to workshop, washing unit, perform PS 500 hours &amp; backlog job, continue progress welding bracket hoist cylinder LH RH, add spacer rod cylinder steering LH, install hose brake cooling, adjust front &amp; rear suspension LH RH, performance test" u="1"/>
        <s v="Repair line air system" u="1"/>
        <s v="Replace ECM Engine by Mech TU " u="1"/>
        <s v="Replace valve core suspensi LH" u="1"/>
        <s v="Leveling suspensi rear LH/RH, adjust mirror RH, add oil steering" u="1"/>
        <s v="REPLACE WORK LAMP" u="1"/>
        <s v="Welding pin link H" u="1"/>
        <s v="Repair pipe cooler hyd &amp; add oil hyd" u="1"/>
        <s v="Pre service inspection, replace pin vessel RH &amp; hose transmisi " u="1"/>
        <s v="Replace valve core front suspension LH, leveling oil front suspension &amp; add oil hyd" u="1"/>
        <s v="Daily check, greasing ,welding track link RH &amp; adjust track" u="1"/>
        <s v="Repair air control, repair sensor switch, repair check valve parking brake" u="1"/>
        <s v="Repair PPC valve LH" u="1"/>
        <s v="CLEAN UP SENSOR SWING BRAKE SHORT CIRCUIT" u="1"/>
        <s v="Reposisi &amp; cleaning sensor brake cooling, Retoque plug air compresor" u="1"/>
        <s v="Washing unit, PS 500/34500 hours &amp; Backlog remove (welding) 2x segment circle" u="1"/>
        <s v="Replace hose fan motor ( fabrikan Parker ), instal guard fan motor &amp; add oil hyd" u="1"/>
        <s v="Replace Cabin's Lamp" u="1"/>
        <s v="PS 250/250 HOURS, BACKLOG" u="1"/>
        <s v="Replace thermistor AC damage" u="1"/>
        <s v="Repair relief valve brake, repair horn" u="1"/>
        <s v="Washing unit, PS 1250/17250 hours &amp; Backlog" u="1"/>
        <s v="Washing unit, PS 1250/21250 hours &amp; Backlog" u="1"/>
        <s v="Washing unit, PS 1500/17500 hours &amp; Backlog" u="1"/>
        <s v="Washing unit, PS 1750/21750 hours &amp; Backlog" u="1"/>
        <s v="Leveling suspensi, adjust suspensi rear LH/RH, Next shutdown plan reseal suspensi rear LH/RH" u="1"/>
        <s v="Repair drain plug hyd tank" u="1"/>
        <s v="Repair conector hose hyd &amp; add oil hyd " u="1"/>
        <s v="Reoring &amp; adjust relief valve parking brake " u="1"/>
        <s v="Adjust fan belt, repair &amp; cleaning linkage lever speed" u="1"/>
        <s v="Washing unit, PS 2000/34000 hours &amp; Backlog Recondition AC system " u="1"/>
        <s v="Recondition harness charging system, repair harness starting switch" u="1"/>
        <s v="Washing unit,PS 1000/39000 hours &amp; backlog,Recondition AC ( Re-oring evaporator ac,instal evaporator,vacum ac system &amp; recharge freon ) " u="1"/>
        <s v="Modification relay AC" u="1"/>
        <s v="Check line air system governor " u="1"/>
        <s v="Repair bolt bang &amp; welding pin bang" u="1"/>
        <s v="Cleaning condensor AC &amp; recharger freon AC" u="1"/>
        <s v="REPAIR BOLT MOUNTING SENSOR SUSPENSION, ADD OIL SUSPENSION, ADJUST SUSPENSION" u="1"/>
        <s v="Washing unit, perform PS 1000 hours, reseal track adjuster LH, recondition guard track link RH/LH, replace compressor AC jammed, recondition AC lines" u="1"/>
        <s v="Washing unit, PS 500/34500 hours &amp; Backlog replace ECMV valve ( steering &amp; brake ) ( Done ), Continue replace cover hose tilt blade &amp; replace hose tilt blade" u="1"/>
        <s v="Cleaning protection valve" u="1"/>
        <s v="Replace lock pin rod cyl steering" u="1"/>
        <s v="Progres replace cutting edge 2 PCS" u="1"/>
        <s v="Daily check &amp; recondition harness starting switch" u="1"/>
        <s v="Washing radiator, add water coolant &amp; replace cap radiator" u="1"/>
        <s v="Pre-Service inspection, re-oring hose steering, add oil steering &amp; add water coolant" u="1"/>
        <s v="Washing unit, PS 1250/31250 hours &amp; Backlog, Reseal cyl steering LH/RH, Scheduled PCR-Dumper, Welding muffler ( Done ) Continue instal propeler shaft &amp; final check, replace battery 2 pcs, replace starting motor upper, continue current condition troubleshooting engine damper jammed due performance test " u="1"/>
        <s v="REPAIR LINE AUTOLUBE STEERING" u="1"/>
        <s v="Replace hose steering RH &amp; add oil hyd" u="1"/>
        <s v="Replace seat operator, adjust fire fire supression" u="1"/>
        <s v="Replace sensor T/M oil temperature" u="1"/>
        <s v="Daily chek inspection, washing radiator" u="1"/>
        <s v="REPLACE BOLT N REPAIR ADJUSTER COMPRESSOR AC" u="1"/>
        <s v="Repair door, welding stud bolt cyl steering LH" u="1"/>
        <s v="Washing unit, PS 2000/30000 hours &amp; Backlog, Recondition AC system" u="1"/>
        <s v="Cleaning hoist pressure sensor sparator &amp; adjust track terminal battery" u="1"/>
        <s v="Cleaning air cleaner " u="1"/>
        <s v="Replace V-belt radiator" u="1"/>
        <s v="Repair Lampu Kerja Unit Broken" u="1"/>
        <s v="Replace toot bucket" u="1"/>
        <s v="Replace hose PPC boom" u="1"/>
        <s v="Replace extra fan malfunction, recharge freon" u="1"/>
        <s v="Modification cap cyl blade, replace bolt cyl blade " u="1"/>
        <s v="Replace valve core, fill in oil suspensi, recharge suspensi " u="1"/>
        <s v="Daily check, greasing, follow up SOS &amp; temporarry repair selenoid parking brake" u="1"/>
        <s v="Replace relay switch parking brake mulfungtion, trouble shooting &amp; cleaning air system" u="1"/>
        <s v="Washing unit, PS 1250/27250 hours &amp; Backlog replace bolt cap lift cyl blade, reposisi pin cover radiator, repair cap track rolle" u="1"/>
        <s v="Troubleshooting error, check details strainer transmission found large particle &amp; filter cut transmission rating X, PPM transmission, collect others support document &amp; performance test ( finding speed 2 low pressure ), Progres remove transmisi &amp; send to BUMEX" u="1"/>
        <s v="Repair harness signt lamp LH " u="1"/>
        <s v="Repair harness selenoid actuator " u="1"/>
        <s v="Moving unit to workshop, washing unit, perform PS 1500 hours &amp; backlog job" u="1"/>
        <s v="Repair damper seat operator" u="1"/>
        <s v="REPAIR HARNESS SECONDARY STEERING" u="1"/>
        <s v="Progres trouble shooting steering, cleaning line hyd" u="1"/>
        <s v="Washing unit, perform PS 1250 hours, recommended parts hose PPC genuine for next shutdown" u="1"/>
        <s v="Washing unit, PS 1250/17250 hours &amp; backlog  Repair hub final drive LH by fabrication ( Done ) Repair brake rear LH leak ( Waiting Part: ECM transmisi PR 1001196875,Pin center link steering PR 1001188809,Switch dump body PR 1001195380,Actuator parking brake rear LH PR 1001197949, Hose air PR 1001198104 &amp; 1001198072 Eta Tgl 14.12.2016 ) ( Done ) Reseal actuator brake ( Done ) Progres instal FD rear LH ( Done ), Instal pin steering ( Done ) instal switch dump body &amp; controller ( Done ) continue instal shaft FD &amp; tire pos #5 &amp; 6, final check " u="1"/>
        <s v="Adjust retarder brake" u="1"/>
        <s v="Repair bracket lamp" u="1"/>
        <s v="Repair selenoid horn &amp; retarder " u="1"/>
        <s v="PPM hoist pump, parallel collect data for raise PR hoist pump low pressure" u="1"/>
        <s v="Washing unit, PS 1250/37250 hours &amp; backlog, &amp; adjust suspensi front LH drop" u="1"/>
        <s v="Washing, PS 750/26750 hours &amp; Backlog, Welding braket hoist LH by fabrikasi " u="1"/>
        <s v="Recondition harness power electrical system AC, replace clud comp AC, &amp; recharge freon" u="1"/>
        <s v="Troubleshooting hyd hoist dump body, technician TU ETA on site 21.01.2017 PR 1001226525, troubleshooting control valve hoist by TU technician" u="1"/>
        <s v="Check lever dump body " u="1"/>
        <s v="RESEAL BRAKE VALVE LEAKS" u="1"/>
        <s v="Repair harnes switch starting motor" u="1"/>
        <s v="Repair seat operator &amp; power window" u="1"/>
        <s v="Levelling &amp; adjust front suspension RH LH" u="1"/>
        <s v="Repair priming pump &amp; bliding fuel system" u="1"/>
        <s v="Waiting full supply parts main pump, ETA on site W3 January 2017 ( Unit IDWP )" u="1"/>
      </sharedItems>
    </cacheField>
    <cacheField name="RFU Est.(Date)" numFmtId="0">
      <sharedItems containsBlank="1"/>
    </cacheField>
    <cacheField name="RFU Est.(Time)" numFmtId="0">
      <sharedItems containsNonDate="0" containsDate="1" containsString="0" containsBlank="1" minDate="1899-12-30T00:00:00" maxDate="1899-12-30T23:59:00"/>
    </cacheField>
    <cacheField name="BD Duration" numFmtId="180">
      <sharedItems containsString="0" containsBlank="1" containsNumber="1" minValue="0.23" maxValue="56.35"/>
    </cacheField>
    <cacheField name="RFU Date" numFmtId="0">
      <sharedItems containsBlank="1"/>
    </cacheField>
    <cacheField name="RFU Time" numFmtId="0">
      <sharedItems containsNonDate="0" containsDate="1" containsString="0" containsBlank="1" minDate="1899-12-30T02:55:00" maxDate="1899-12-30T23:59:00"/>
    </cacheField>
    <cacheField name="HM BD" numFmtId="0">
      <sharedItems containsString="0" containsBlank="1" containsNumber="1" minValue="407.5" maxValue="43615.8"/>
    </cacheField>
    <cacheField name="HM RFU" numFmtId="0">
      <sharedItems containsString="0" containsBlank="1" containsNumber="1" minValue="0" maxValue="43605"/>
    </cacheField>
    <cacheField name="Actual Duration BD" numFmtId="0">
      <sharedItems containsString="0" containsBlank="1" containsNumber="1" minValue="0.23" maxValue="56.35"/>
    </cacheField>
    <cacheField name="Type" numFmtId="0">
      <sharedItems containsBlank="1" count="7">
        <s v="OB HAULER"/>
        <s v="OTHERS"/>
        <s v="SUPPORT"/>
        <s v="COAL LOADER"/>
        <s v="OB LOADER"/>
        <m/>
        <s v="COAL HAULER" u="1"/>
      </sharedItems>
    </cacheField>
    <cacheField name="Problem" numFmtId="0">
      <sharedItems containsBlank="1" count="46">
        <s v="SCHEDULED/PLANNED"/>
        <s v="ELECTRIC FAULT"/>
        <s v="LOW PERFORMANCE"/>
        <s v="ADDING OIL / COOLANT"/>
        <s v="CHECK"/>
        <s v="REPAIR ROCK EJECTOR"/>
        <s v="SUSPENSION LOW PRESSURE"/>
        <s v="AIR SYSTEM PROBLEM"/>
        <s v="WATER SPRAYER UPNORMAL"/>
        <s v="TRANSMISSION PROBLEM"/>
        <s v="BRAKE SYSTEM"/>
        <s v="DUMB BODY PROBLEM"/>
        <m/>
        <s v="GREASING" u="1"/>
        <s v="BROKEN COMPONENT" u="1"/>
        <s v="TRANSMISI" u="1"/>
        <s v="DUMP/VESSEL" u="1"/>
        <s v="ERRACTIC SHIFTS" u="1"/>
        <s v="OVERHEAT" u="1"/>
        <s v="TOP UP" u="1"/>
        <s v="SCHEDULE" u="1"/>
        <s v="RADIO" u="1"/>
        <s v="HARD TO ENGAGE" u="1"/>
        <s v="AIR PRESSURE DROP" u="1"/>
        <s v="TIRE" u="1"/>
        <s v="HARD TO START" u="1"/>
        <s v="BROKEN" u="1"/>
        <s v="UNABLE TO ADJUST" u="1"/>
        <s v="WORN OUT" u="1"/>
        <s v="DIFFICULT BRAKES" u="1"/>
        <s v="AC" u="1"/>
        <s v="TYRE" u="1"/>
        <s v="LOOSE/MISSING COMPONENT" u="1"/>
        <s v="OIL/FUEL/GREASE LEVEL" u="1"/>
        <s v="FIRE SUPRESSION" u="1"/>
        <s v="DIFFICULT STEER" u="1"/>
        <s v="ABNORMAL TEMPERATURE" u="1"/>
        <s v="ELEC FAULT" u="1"/>
        <s v="LOOSE" u="1"/>
        <s v="CRACK" u="1"/>
        <s v="LEAKS" u="1"/>
        <s v="SUSPENSI" u="1"/>
        <s v="LOW PRESSURE" u="1"/>
        <s v="DIRT" u="1"/>
        <s v="SUSPECT OIL ANALYSIS" u="1"/>
        <s v="CRACK/BEND/STRETCH/COMPRESSED /BROKEN CO"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
  <r>
    <n v="840000869418"/>
    <n v="150000289727"/>
    <s v="773E"/>
    <s v="Main Hauler"/>
    <x v="0"/>
    <s v="07.07.2018"/>
    <d v="1899-12-30T09:00:00"/>
    <s v="Breakdown Schedule"/>
    <x v="0"/>
    <s v="Breakdown on Progress"/>
    <x v="0"/>
    <s v="07.07.2018"/>
    <d v="1899-12-30T16:30:00"/>
    <n v="7.25"/>
    <s v="07.07.2018"/>
    <d v="1899-12-30T16:15:00"/>
    <n v="989.1"/>
    <n v="989.1"/>
    <n v="7.25"/>
    <x v="0"/>
    <x v="0"/>
  </r>
  <r>
    <n v="810001788763"/>
    <n v="110002893206"/>
    <s v="BW219 LCC"/>
    <m/>
    <x v="1"/>
    <s v="07.07.2018"/>
    <d v="1899-12-30T13:03:00"/>
    <s v="Breakdown UnSchedule"/>
    <x v="1"/>
    <s v="Breakdown on Progress"/>
    <x v="1"/>
    <s v="07.07.2018"/>
    <d v="1899-12-30T14:30:00"/>
    <n v="0.95"/>
    <s v="07.07.2018"/>
    <d v="1899-12-30T14:00:00"/>
    <n v="407.5"/>
    <n v="407.5"/>
    <n v="0.95"/>
    <x v="1"/>
    <x v="1"/>
  </r>
  <r>
    <n v="840000869413"/>
    <n v="150000289723"/>
    <s v="D85ESS-2"/>
    <s v="Dozer"/>
    <x v="2"/>
    <s v="07.07.2018"/>
    <d v="1899-12-30T15:18:00"/>
    <s v="Breakdown Schedule"/>
    <x v="2"/>
    <s v="Breakdown on Progress"/>
    <x v="2"/>
    <s v="07.07.2018"/>
    <d v="1899-12-30T17:00:00"/>
    <n v="1.6"/>
    <s v="07.07.2018"/>
    <d v="1899-12-30T16:54:00"/>
    <n v="1257.0999999999999"/>
    <n v="1257.0999999999999"/>
    <n v="1.6"/>
    <x v="2"/>
    <x v="0"/>
  </r>
  <r>
    <n v="810001789801"/>
    <n v="110002895011"/>
    <s v="PC400-8"/>
    <s v="Small Loader"/>
    <x v="3"/>
    <s v="08.07.2018"/>
    <d v="1899-12-30T03:14:00"/>
    <s v="Breakdown UnSchedule"/>
    <x v="3"/>
    <s v="Breakdown on Progress"/>
    <x v="3"/>
    <s v="09.07.2018"/>
    <d v="1899-12-30T04:00:00"/>
    <n v="0.25"/>
    <s v="08.07.2018"/>
    <d v="1899-12-30T03:29:00"/>
    <n v="942"/>
    <n v="942"/>
    <n v="0.25"/>
    <x v="3"/>
    <x v="2"/>
  </r>
  <r>
    <n v="840000869792"/>
    <n v="150000289739"/>
    <s v="D85ESS-2"/>
    <s v="Dozer"/>
    <x v="4"/>
    <s v="08.07.2018"/>
    <d v="1899-12-30T07:45:00"/>
    <s v="Breakdown Schedule"/>
    <x v="4"/>
    <s v="Breakdown on Progress"/>
    <x v="2"/>
    <s v="08.07.2018"/>
    <d v="1899-12-30T15:00:00"/>
    <n v="7.25"/>
    <s v="08.07.2018"/>
    <d v="1899-12-30T15:00:00"/>
    <n v="1242"/>
    <n v="1243"/>
    <n v="7.25"/>
    <x v="2"/>
    <x v="0"/>
  </r>
  <r>
    <n v="840000870185"/>
    <n v="150000290020"/>
    <s v="773D"/>
    <s v="Main Hauler"/>
    <x v="5"/>
    <s v="08.07.2018"/>
    <d v="1899-12-30T08:00:00"/>
    <s v="Breakdown Schedule"/>
    <x v="5"/>
    <s v="Breakdown on Progress"/>
    <x v="4"/>
    <m/>
    <d v="1899-12-30T00:00:00"/>
    <n v="56.35"/>
    <s v="10.07.2018"/>
    <d v="1899-12-30T16:21:00"/>
    <n v="32008"/>
    <n v="32008"/>
    <n v="56.35"/>
    <x v="0"/>
    <x v="0"/>
  </r>
  <r>
    <n v="840000870188"/>
    <n v="150000290023"/>
    <s v="773E"/>
    <s v="Main Hauler"/>
    <x v="6"/>
    <s v="09.07.2018"/>
    <d v="1899-12-30T08:45:00"/>
    <s v="Breakdown Schedule"/>
    <x v="6"/>
    <s v="Breakdown on Progress"/>
    <x v="5"/>
    <s v="09.07.2018"/>
    <d v="1899-12-30T12:00:00"/>
    <n v="2.52"/>
    <s v="09.07.2018"/>
    <d v="1899-12-30T11:16:00"/>
    <n v="1046.2"/>
    <n v="1047"/>
    <n v="2.52"/>
    <x v="0"/>
    <x v="0"/>
  </r>
  <r>
    <n v="840000870291"/>
    <n v="150000290024"/>
    <s v="773E"/>
    <s v="Main Hauler"/>
    <x v="7"/>
    <s v="09.07.2018"/>
    <d v="1899-12-30T13:15:00"/>
    <s v="Breakdown Schedule"/>
    <x v="7"/>
    <s v="Breakdown on Progress"/>
    <x v="6"/>
    <s v="10.07.2018"/>
    <d v="1899-12-30T05:00:00"/>
    <n v="15.02"/>
    <s v="09.07.2018"/>
    <d v="1899-12-30T04:16:00"/>
    <n v="13543.2"/>
    <n v="13543.9"/>
    <n v="15.02"/>
    <x v="0"/>
    <x v="1"/>
  </r>
  <r>
    <n v="810001791659"/>
    <m/>
    <s v="773E"/>
    <s v="Main Hauler"/>
    <x v="8"/>
    <s v="10.07.2018"/>
    <d v="1899-12-30T01:00:00"/>
    <s v="Breakdown UnSchedule"/>
    <x v="8"/>
    <s v="Breakdown on Progress"/>
    <x v="7"/>
    <s v="11.07.2018"/>
    <d v="1899-12-30T10:00:00"/>
    <n v="8.35"/>
    <s v="11.07.2018"/>
    <d v="1899-12-30T09:21:00"/>
    <n v="9077"/>
    <n v="9077"/>
    <n v="8.35"/>
    <x v="0"/>
    <x v="1"/>
  </r>
  <r>
    <n v="810001791385"/>
    <n v="110002897767"/>
    <s v="773E"/>
    <s v="Main Hauler"/>
    <x v="9"/>
    <s v="10.07.2018"/>
    <d v="1899-12-30T02:57:00"/>
    <s v="Breakdown UnSchedule"/>
    <x v="9"/>
    <s v="Breakdown on Progress"/>
    <x v="8"/>
    <s v="11.07.2018"/>
    <d v="1899-12-30T05:00:00"/>
    <n v="1.1000000000000001"/>
    <s v="10.07.2018"/>
    <d v="1899-12-30T04:03:00"/>
    <n v="13291.8"/>
    <n v="13291.8"/>
    <n v="1.1000000000000001"/>
    <x v="0"/>
    <x v="2"/>
  </r>
  <r>
    <n v="810001791192"/>
    <n v="110002897624"/>
    <s v="773E"/>
    <s v="Main Hauler"/>
    <x v="10"/>
    <s v="10.07.2018"/>
    <d v="1899-12-30T03:13:00"/>
    <s v="Breakdown UnSchedule"/>
    <x v="10"/>
    <s v="Breakdown on Progress"/>
    <x v="9"/>
    <s v="11.07.2018"/>
    <d v="1899-12-30T05:00:00"/>
    <n v="1.78"/>
    <s v="10.07.2018"/>
    <d v="1899-12-30T05:00:00"/>
    <n v="12990.5"/>
    <n v="12990.5"/>
    <n v="1.78"/>
    <x v="0"/>
    <x v="3"/>
  </r>
  <r>
    <n v="810001790751"/>
    <n v="110002897093"/>
    <s v="6015B"/>
    <s v="Main Loader"/>
    <x v="11"/>
    <s v="10.07.2018"/>
    <d v="1899-12-30T07:48:00"/>
    <s v="Breakdown UnSchedule"/>
    <x v="3"/>
    <s v="Breakdown on Progress"/>
    <x v="10"/>
    <s v="10.07.2018"/>
    <d v="1899-12-30T10:00:00"/>
    <n v="2"/>
    <s v="10.07.2018"/>
    <d v="1899-12-30T09:48:00"/>
    <n v="1458.2"/>
    <n v="1458.2"/>
    <n v="2"/>
    <x v="4"/>
    <x v="2"/>
  </r>
  <r>
    <n v="840000870732"/>
    <n v="150000290030"/>
    <s v="773E"/>
    <s v="Main Hauler"/>
    <x v="12"/>
    <s v="10.07.2018"/>
    <d v="1899-12-30T08:08:00"/>
    <s v="Breakdown Schedule"/>
    <x v="11"/>
    <s v="Breakdown on Progress"/>
    <x v="11"/>
    <s v="10.07.2018"/>
    <d v="1899-12-30T12:00:00"/>
    <n v="3.87"/>
    <s v="10.07.2018"/>
    <d v="1899-12-30T12:00:00"/>
    <n v="1034.3"/>
    <n v="1034.3"/>
    <n v="3.87"/>
    <x v="0"/>
    <x v="0"/>
  </r>
  <r>
    <n v="810001790859"/>
    <n v="110002897200"/>
    <s v="773E"/>
    <s v="Main Hauler"/>
    <x v="13"/>
    <s v="10.07.2018"/>
    <d v="1899-12-30T09:21:00"/>
    <s v="Breakdown UnSchedule"/>
    <x v="12"/>
    <s v="Breakdown on Progress"/>
    <x v="12"/>
    <s v="10.07.2018"/>
    <d v="1899-12-30T11:00:00"/>
    <n v="0.67"/>
    <s v="10.07.2018"/>
    <d v="1899-12-30T10:01:00"/>
    <n v="9578"/>
    <n v="9578"/>
    <n v="0.67"/>
    <x v="0"/>
    <x v="2"/>
  </r>
  <r>
    <n v="810001790927"/>
    <m/>
    <s v="773E"/>
    <s v="Main Hauler"/>
    <x v="10"/>
    <s v="10.07.2018"/>
    <d v="1899-12-30T10:10:00"/>
    <s v="Breakdown UnSchedule"/>
    <x v="13"/>
    <s v="Breakdown on Progress"/>
    <x v="13"/>
    <s v="10.07.2018"/>
    <d v="1899-12-30T11:00:00"/>
    <n v="0.23"/>
    <s v="10.07.2018"/>
    <d v="1899-12-30T10:24:00"/>
    <n v="12975.7"/>
    <n v="12975.7"/>
    <n v="0.23"/>
    <x v="0"/>
    <x v="2"/>
  </r>
  <r>
    <n v="810001790752"/>
    <n v="110002897183"/>
    <s v="HD465-7 WT"/>
    <m/>
    <x v="14"/>
    <s v="10.07.2018"/>
    <d v="1899-12-30T13:00:00"/>
    <s v="Breakdown UnSchedule"/>
    <x v="14"/>
    <s v="Breakdown on Progress"/>
    <x v="14"/>
    <s v="10.07.2018"/>
    <d v="1899-12-30T14:00:00"/>
    <n v="0.42"/>
    <s v="10.07.2018"/>
    <d v="1899-12-30T13:25:00"/>
    <n v="43590"/>
    <n v="43590"/>
    <n v="0.42"/>
    <x v="1"/>
    <x v="4"/>
  </r>
  <r>
    <n v="840000871439"/>
    <n v="150000290333"/>
    <s v="773E"/>
    <s v="Main Hauler"/>
    <x v="9"/>
    <s v="10.07.2018"/>
    <d v="1899-12-30T13:31:00"/>
    <s v="Breakdown Schedule"/>
    <x v="15"/>
    <s v="Breakdown on Progress"/>
    <x v="15"/>
    <s v="10.07.2018"/>
    <d v="1899-12-30T23:59:00"/>
    <n v="9.7200000000000006"/>
    <s v="10.07.2018"/>
    <d v="1899-12-30T23:14:00"/>
    <n v="13288.6"/>
    <n v="13288.6"/>
    <n v="9.7200000000000006"/>
    <x v="0"/>
    <x v="0"/>
  </r>
  <r>
    <n v="810001791658"/>
    <n v="110002898565"/>
    <s v="773E"/>
    <s v="Main Hauler"/>
    <x v="8"/>
    <s v="10.07.2018"/>
    <d v="1899-12-30T19:00:00"/>
    <s v="Breakdown UnSchedule"/>
    <x v="16"/>
    <s v="Breakdown on Progress"/>
    <x v="16"/>
    <s v="10.07.2018"/>
    <d v="1899-12-30T23:59:00"/>
    <n v="4.9800000000000004"/>
    <s v="10.07.2018"/>
    <d v="1899-12-30T23:59:00"/>
    <n v="9077"/>
    <n v="9077"/>
    <n v="4.9800000000000004"/>
    <x v="0"/>
    <x v="1"/>
  </r>
  <r>
    <n v="810001791553"/>
    <n v="110002898263"/>
    <s v="773E"/>
    <s v="Main Hauler"/>
    <x v="15"/>
    <s v="10.07.2018"/>
    <d v="1899-12-30T19:32:00"/>
    <s v="Breakdown UnSchedule"/>
    <x v="17"/>
    <s v="Breakdown on Progress"/>
    <x v="17"/>
    <s v="10.07.2018"/>
    <d v="1899-12-30T21:00:00"/>
    <n v="0.8"/>
    <s v="10.07.2018"/>
    <d v="1899-12-30T20:20:00"/>
    <n v="13355.8"/>
    <n v="13355.8"/>
    <n v="0.8"/>
    <x v="0"/>
    <x v="5"/>
  </r>
  <r>
    <n v="810001791187"/>
    <n v="110002897704"/>
    <s v="773E"/>
    <s v="Main Hauler"/>
    <x v="16"/>
    <s v="10.07.2018"/>
    <d v="1899-12-30T19:39:00"/>
    <s v="Breakdown UnSchedule"/>
    <x v="18"/>
    <s v="Breakdown on Progress"/>
    <x v="18"/>
    <s v="10.07.2018"/>
    <d v="1899-12-30T22:00:00"/>
    <n v="1.7"/>
    <s v="10.07.2018"/>
    <d v="1899-12-30T21:21:00"/>
    <n v="1054.4000000000001"/>
    <n v="1054.4000000000001"/>
    <n v="1.7"/>
    <x v="0"/>
    <x v="6"/>
  </r>
  <r>
    <n v="810001791188"/>
    <n v="110002897699"/>
    <s v="773E"/>
    <s v="Main Hauler"/>
    <x v="7"/>
    <s v="10.07.2018"/>
    <d v="1899-12-30T21:30:00"/>
    <s v="Breakdown UnSchedule"/>
    <x v="18"/>
    <s v="Breakdown on Progress"/>
    <x v="18"/>
    <s v="10.07.2018"/>
    <d v="1899-12-30T23:00:00"/>
    <n v="0.77"/>
    <s v="10.07.2018"/>
    <d v="1899-12-30T22:16:00"/>
    <n v="13560"/>
    <n v="13561"/>
    <n v="0.77"/>
    <x v="0"/>
    <x v="6"/>
  </r>
  <r>
    <n v="810001791500"/>
    <n v="110002898087"/>
    <s v="773E"/>
    <s v="Main Hauler"/>
    <x v="17"/>
    <s v="10.07.2018"/>
    <d v="1899-12-30T22:55:00"/>
    <s v="Breakdown UnSchedule"/>
    <x v="18"/>
    <s v="Breakdown on Progress"/>
    <x v="18"/>
    <s v="10.07.2018"/>
    <d v="1899-12-30T23:59:00"/>
    <n v="1.07"/>
    <s v="10.07.2018"/>
    <d v="1899-12-30T23:59:00"/>
    <n v="13044.5"/>
    <n v="13044.5"/>
    <n v="1.07"/>
    <x v="0"/>
    <x v="6"/>
  </r>
  <r>
    <n v="810001791190"/>
    <n v="110002897698"/>
    <s v="773E"/>
    <s v="Main Hauler"/>
    <x v="18"/>
    <s v="10.07.2018"/>
    <d v="1899-12-30T23:31:00"/>
    <s v="Breakdown UnSchedule"/>
    <x v="19"/>
    <s v="Breakdown on Progress"/>
    <x v="19"/>
    <s v="10.07.2018"/>
    <d v="1899-12-30T23:59:00"/>
    <n v="0.47"/>
    <s v="10.07.2018"/>
    <d v="1899-12-30T23:59:00"/>
    <n v="1476.1"/>
    <n v="0"/>
    <n v="0.47"/>
    <x v="0"/>
    <x v="2"/>
  </r>
  <r>
    <n v="810001791899"/>
    <n v="110002898936"/>
    <s v="773D"/>
    <s v="Main Hauler"/>
    <x v="19"/>
    <s v="11.07.2018"/>
    <d v="1899-12-30T02:15:00"/>
    <s v="Breakdown UnSchedule"/>
    <x v="20"/>
    <s v="Breakdown on Progress"/>
    <x v="20"/>
    <s v="12.07.2018"/>
    <d v="1899-12-30T03:00:00"/>
    <n v="0.67"/>
    <s v="11.07.2018"/>
    <d v="1899-12-30T02:55:00"/>
    <n v="21197"/>
    <n v="21197"/>
    <n v="0.67"/>
    <x v="0"/>
    <x v="7"/>
  </r>
  <r>
    <n v="810001791900"/>
    <n v="110002898946"/>
    <s v="PC400-8"/>
    <s v="Small Loader"/>
    <x v="3"/>
    <s v="11.07.2018"/>
    <d v="1899-12-30T02:47:00"/>
    <s v="Breakdown UnSchedule"/>
    <x v="3"/>
    <s v="Breakdown on Progress"/>
    <x v="21"/>
    <s v="12.07.2018"/>
    <d v="1899-12-30T04:00:00"/>
    <n v="0.75"/>
    <s v="11.07.2018"/>
    <d v="1899-12-30T03:32:00"/>
    <n v="989"/>
    <n v="989"/>
    <n v="0.75"/>
    <x v="3"/>
    <x v="2"/>
  </r>
  <r>
    <n v="810001791497"/>
    <n v="110002898556"/>
    <s v="HD465-7 WT"/>
    <m/>
    <x v="14"/>
    <s v="11.07.2018"/>
    <d v="1899-12-30T07:31:00"/>
    <s v="Breakdown UnSchedule"/>
    <x v="14"/>
    <s v="Breakdown on Progress"/>
    <x v="22"/>
    <s v="11.07.2018"/>
    <d v="1899-12-30T09:17:00"/>
    <n v="1.77"/>
    <s v="11.07.2018"/>
    <d v="1899-12-30T09:17:00"/>
    <n v="43605"/>
    <n v="43605"/>
    <n v="1.77"/>
    <x v="1"/>
    <x v="8"/>
  </r>
  <r>
    <n v="840000871798"/>
    <n v="150000290423"/>
    <s v="6015B"/>
    <s v="Main Loader"/>
    <x v="20"/>
    <s v="11.07.2018"/>
    <d v="1899-12-30T07:50:00"/>
    <s v="Breakdown Schedule"/>
    <x v="21"/>
    <s v="Breakdown on Progress"/>
    <x v="0"/>
    <s v="11.07.2018"/>
    <d v="1899-12-30T17:00:00"/>
    <n v="9.15"/>
    <s v="11.07.2018"/>
    <d v="1899-12-30T16:59:00"/>
    <n v="993.6"/>
    <n v="994"/>
    <n v="9.15"/>
    <x v="4"/>
    <x v="0"/>
  </r>
  <r>
    <n v="810001791618"/>
    <n v="110002898553"/>
    <s v="773E"/>
    <s v="Main Hauler"/>
    <x v="15"/>
    <s v="11.07.2018"/>
    <d v="1899-12-30T08:55:00"/>
    <s v="Breakdown UnSchedule"/>
    <x v="22"/>
    <s v="Breakdown on Progress"/>
    <x v="23"/>
    <s v="11.07.2018"/>
    <d v="1899-12-30T10:00:00"/>
    <n v="0.35"/>
    <s v="11.07.2018"/>
    <d v="1899-12-30T09:16:00"/>
    <n v="13368.1"/>
    <n v="13368.1"/>
    <n v="0.35"/>
    <x v="0"/>
    <x v="1"/>
  </r>
  <r>
    <n v="840000871054"/>
    <n v="150000290033"/>
    <s v="773E"/>
    <s v="Main Hauler"/>
    <x v="16"/>
    <s v="11.07.2018"/>
    <d v="1899-12-30T09:42:00"/>
    <s v="Breakdown Schedule"/>
    <x v="23"/>
    <s v="Breakdown on Progress"/>
    <x v="0"/>
    <s v="11.07.2018"/>
    <d v="1899-12-30T16:00:00"/>
    <n v="5.55"/>
    <s v="11.07.2018"/>
    <d v="1899-12-30T15:15:00"/>
    <n v="1065.5999999999999"/>
    <n v="1065.5999999999999"/>
    <n v="5.55"/>
    <x v="0"/>
    <x v="0"/>
  </r>
  <r>
    <n v="840000871437"/>
    <n v="150000290332"/>
    <s v="773E"/>
    <s v="Main Hauler"/>
    <x v="17"/>
    <s v="11.07.2018"/>
    <d v="1899-12-30T15:21:00"/>
    <s v="Breakdown Schedule"/>
    <x v="24"/>
    <s v="Breakdown on Progress"/>
    <x v="24"/>
    <s v="11.07.2018"/>
    <d v="1899-12-30T23:59:00"/>
    <n v="8.08"/>
    <s v="11.07.2018"/>
    <d v="1899-12-30T23:26:00"/>
    <n v="13057.3"/>
    <n v="13058.4"/>
    <n v="8.08"/>
    <x v="0"/>
    <x v="0"/>
  </r>
  <r>
    <n v="810001791898"/>
    <n v="110002898928"/>
    <s v="773E"/>
    <s v="Main Hauler"/>
    <x v="18"/>
    <s v="11.07.2018"/>
    <d v="1899-12-30T19:15:00"/>
    <s v="Breakdown UnSchedule"/>
    <x v="25"/>
    <s v="Breakdown on Progress"/>
    <x v="25"/>
    <s v="11.07.2018"/>
    <d v="1899-12-30T20:00:00"/>
    <n v="0.27"/>
    <s v="11.07.2018"/>
    <d v="1899-12-30T19:31:00"/>
    <n v="1492.5"/>
    <n v="1492.5"/>
    <n v="0.27"/>
    <x v="0"/>
    <x v="9"/>
  </r>
  <r>
    <n v="810001791897"/>
    <n v="110002898914"/>
    <s v="773E"/>
    <s v="Main Hauler"/>
    <x v="9"/>
    <s v="11.07.2018"/>
    <d v="1899-12-30T19:17:00"/>
    <s v="Breakdown UnSchedule"/>
    <x v="26"/>
    <s v="Breakdown on Progress"/>
    <x v="26"/>
    <s v="11.07.2018"/>
    <d v="1899-12-30T21:00:00"/>
    <n v="0.8"/>
    <s v="11.07.2018"/>
    <d v="1899-12-30T20:05:00"/>
    <n v="13306.1"/>
    <n v="13306.4"/>
    <n v="0.8"/>
    <x v="0"/>
    <x v="6"/>
  </r>
  <r>
    <n v="810001791919"/>
    <n v="110002899022"/>
    <s v="773E"/>
    <s v="Main Hauler"/>
    <x v="9"/>
    <s v="11.07.2018"/>
    <d v="1899-12-30T21:00:00"/>
    <s v="Breakdown UnSchedule"/>
    <x v="27"/>
    <s v="Breakdown on Progress"/>
    <x v="27"/>
    <s v="11.07.2018"/>
    <d v="1899-12-30T23:00:00"/>
    <n v="1.92"/>
    <s v="11.07.2018"/>
    <d v="1899-12-30T22:55:00"/>
    <n v="13307.4"/>
    <n v="13307.4"/>
    <n v="1.92"/>
    <x v="0"/>
    <x v="10"/>
  </r>
  <r>
    <n v="840000871804"/>
    <n v="150000290424"/>
    <s v="6015B"/>
    <s v="Main Loader"/>
    <x v="11"/>
    <s v="12.07.2018"/>
    <d v="1899-12-30T07:30:00"/>
    <s v="Breakdown Schedule"/>
    <x v="28"/>
    <s v="Breakdown on Progress"/>
    <x v="28"/>
    <s v="12.07.2018"/>
    <d v="1899-12-30T18:00:00"/>
    <n v="10.4"/>
    <s v="12.07.2018"/>
    <d v="1899-12-30T17:54:00"/>
    <n v="1480.7"/>
    <n v="1480.7"/>
    <n v="10.4"/>
    <x v="4"/>
    <x v="0"/>
  </r>
  <r>
    <n v="840000871806"/>
    <n v="150000290425"/>
    <s v="773E"/>
    <s v="Main Hauler"/>
    <x v="18"/>
    <s v="12.07.2018"/>
    <d v="1899-12-30T07:34:00"/>
    <s v="Breakdown Schedule"/>
    <x v="29"/>
    <s v="Breakdown on Progress"/>
    <x v="28"/>
    <s v="12.07.2018"/>
    <d v="1899-12-30T14:00:00"/>
    <n v="5.68"/>
    <s v="12.07.2018"/>
    <d v="1899-12-30T13:15:00"/>
    <n v="1503"/>
    <n v="1503"/>
    <n v="5.68"/>
    <x v="0"/>
    <x v="0"/>
  </r>
  <r>
    <n v="840000871440"/>
    <n v="150000290334"/>
    <s v="PC400-8"/>
    <s v="Small Loader"/>
    <x v="3"/>
    <s v="12.07.2018"/>
    <d v="1899-12-30T07:41:00"/>
    <s v="Breakdown Schedule"/>
    <x v="30"/>
    <s v="Breakdown on Progress"/>
    <x v="0"/>
    <s v="12.07.2018"/>
    <d v="1899-12-30T18:00:00"/>
    <n v="10.220000000000001"/>
    <s v="12.07.2018"/>
    <d v="1899-12-30T17:54:00"/>
    <n v="990"/>
    <n v="990"/>
    <n v="10.220000000000001"/>
    <x v="3"/>
    <x v="0"/>
  </r>
  <r>
    <n v="810001792165"/>
    <n v="110002900041"/>
    <s v="773E"/>
    <s v="Main Hauler"/>
    <x v="9"/>
    <s v="12.07.2018"/>
    <d v="1899-12-30T09:04:00"/>
    <s v="Breakdown UnSchedule"/>
    <x v="31"/>
    <s v="Breakdown on Progress"/>
    <x v="29"/>
    <s v="12.07.2018"/>
    <d v="1899-12-30T11:00:00"/>
    <n v="1.37"/>
    <s v="12.07.2018"/>
    <d v="1899-12-30T10:26:00"/>
    <n v="13317.8"/>
    <n v="13318.2"/>
    <n v="1.37"/>
    <x v="0"/>
    <x v="6"/>
  </r>
  <r>
    <n v="840000871453"/>
    <n v="150000290335"/>
    <s v="773E"/>
    <s v="Main Hauler"/>
    <x v="21"/>
    <s v="12.07.2018"/>
    <d v="1899-12-30T13:46:00"/>
    <s v="Breakdown Schedule"/>
    <x v="32"/>
    <s v="Breakdown on Progress"/>
    <x v="28"/>
    <s v="12.07.2018"/>
    <d v="1899-12-30T18:00:00"/>
    <n v="3.73"/>
    <s v="12.07.2018"/>
    <d v="1899-12-30T17:30:00"/>
    <n v="1544.4"/>
    <n v="1544.4"/>
    <n v="3.73"/>
    <x v="0"/>
    <x v="0"/>
  </r>
  <r>
    <n v="810001792197"/>
    <n v="110002900629"/>
    <s v="773E"/>
    <s v="Main Hauler"/>
    <x v="17"/>
    <s v="12.07.2018"/>
    <d v="1899-12-30T13:47:00"/>
    <s v="Breakdown UnSchedule"/>
    <x v="3"/>
    <s v="Breakdown on Progress"/>
    <x v="30"/>
    <s v="12.07.2018"/>
    <d v="1899-12-30T16:00:00"/>
    <n v="7.47"/>
    <s v="12.07.2018"/>
    <d v="1899-12-30T21:15:00"/>
    <n v="13069.9"/>
    <n v="13070"/>
    <n v="7.47"/>
    <x v="0"/>
    <x v="2"/>
  </r>
  <r>
    <n v="840000872321"/>
    <n v="150000290474"/>
    <s v="773E"/>
    <s v="Main Hauler"/>
    <x v="22"/>
    <s v="13.07.2018"/>
    <d v="1899-12-30T08:01:00"/>
    <s v="Breakdown Schedule"/>
    <x v="33"/>
    <s v="Breakdown on Progress"/>
    <x v="28"/>
    <s v="13.07.2018"/>
    <d v="1899-12-30T17:00:00"/>
    <n v="8.5299999999999994"/>
    <s v="13.07.2018"/>
    <d v="1899-12-30T16:33:00"/>
    <n v="1536.8"/>
    <n v="1536.8"/>
    <n v="8.5299999999999994"/>
    <x v="0"/>
    <x v="0"/>
  </r>
  <r>
    <n v="810001792802"/>
    <n v="110002901139"/>
    <s v="773E"/>
    <s v="Main Hauler"/>
    <x v="13"/>
    <s v="13.07.2018"/>
    <d v="1899-12-30T08:30:00"/>
    <s v="Breakdown UnSchedule"/>
    <x v="34"/>
    <s v="Breakdown on Progress"/>
    <x v="31"/>
    <s v="13.07.2018"/>
    <d v="1899-12-30T14:00:00"/>
    <n v="5.25"/>
    <s v="13.07.2018"/>
    <d v="1899-12-30T13:45:00"/>
    <n v="9642"/>
    <n v="9642"/>
    <n v="5.25"/>
    <x v="0"/>
    <x v="9"/>
  </r>
  <r>
    <n v="810001792818"/>
    <n v="110002901150"/>
    <s v="HD465-7 WT"/>
    <m/>
    <x v="14"/>
    <s v="13.07.2018"/>
    <d v="1899-12-30T11:17:00"/>
    <s v="Breakdown UnSchedule"/>
    <x v="14"/>
    <s v="Breakdown on Progress"/>
    <x v="32"/>
    <s v="13.07.2018"/>
    <d v="1899-12-30T14:00:00"/>
    <n v="2.42"/>
    <s v="13.07.2018"/>
    <d v="1899-12-30T13:42:00"/>
    <n v="43615.8"/>
    <n v="0"/>
    <n v="2.42"/>
    <x v="1"/>
    <x v="8"/>
  </r>
  <r>
    <n v="840000872240"/>
    <n v="150000290473"/>
    <s v="D155A-6"/>
    <s v="Dozer"/>
    <x v="23"/>
    <s v="13.07.2018"/>
    <d v="1899-12-30T13:30:00"/>
    <s v="Breakdown Schedule"/>
    <x v="35"/>
    <s v="Breakdown on Progress"/>
    <x v="28"/>
    <s v="13.07.2018"/>
    <d v="1899-12-30T20:00:00"/>
    <n v="6.1"/>
    <s v="13.07.2018"/>
    <d v="1899-12-30T19:36:00"/>
    <n v="1513"/>
    <n v="1514"/>
    <n v="6.1"/>
    <x v="2"/>
    <x v="0"/>
  </r>
  <r>
    <n v="810001792809"/>
    <n v="110002901160"/>
    <s v="773E"/>
    <s v="Main Hauler"/>
    <x v="7"/>
    <s v="13.07.2018"/>
    <d v="1899-12-30T13:30:00"/>
    <s v="Breakdown UnSchedule"/>
    <x v="36"/>
    <s v="Breakdown on Progress"/>
    <x v="33"/>
    <s v="13.07.2018"/>
    <d v="1899-12-30T15:00:00"/>
    <n v="0.53"/>
    <s v="13.07.2018"/>
    <d v="1899-12-30T14:02:00"/>
    <n v="13611.3"/>
    <n v="13611.3"/>
    <n v="0.53"/>
    <x v="0"/>
    <x v="6"/>
  </r>
  <r>
    <n v="810001792868"/>
    <n v="110002901562"/>
    <s v="773E"/>
    <s v="Main Hauler"/>
    <x v="0"/>
    <s v="13.07.2018"/>
    <d v="1899-12-30T16:27:00"/>
    <s v="Breakdown UnSchedule"/>
    <x v="37"/>
    <s v="Breakdown on Progress"/>
    <x v="34"/>
    <s v="13.07.2018"/>
    <d v="1899-12-30T22:00:00"/>
    <n v="5.25"/>
    <s v="13.07.2018"/>
    <d v="1899-12-30T21:42:00"/>
    <n v="1115.9000000000001"/>
    <n v="1116.4000000000001"/>
    <n v="5.25"/>
    <x v="0"/>
    <x v="11"/>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B4:F52" firstHeaderRow="2" firstDataRow="2" firstDataCol="4" rowPageCount="1" colPageCount="1"/>
  <pivotFields count="21">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axis="axisRow" compact="0" outline="0" showAll="0" defaultSubtotal="0">
      <items count="422">
        <item m="1" x="264"/>
        <item m="1" x="183"/>
        <item m="1" x="182"/>
        <item x="38"/>
        <item m="1" x="392"/>
        <item m="1" x="249"/>
        <item m="1" x="133"/>
        <item m="1" x="293"/>
        <item m="1" x="67"/>
        <item m="1" x="308"/>
        <item m="1" x="381"/>
        <item m="1" x="236"/>
        <item m="1" x="243"/>
        <item m="1" x="115"/>
        <item m="1" x="271"/>
        <item m="1" x="68"/>
        <item m="1" x="95"/>
        <item m="1" x="54"/>
        <item m="1" x="353"/>
        <item m="1" x="82"/>
        <item m="1" x="375"/>
        <item m="1" x="171"/>
        <item m="1" x="335"/>
        <item m="1" x="280"/>
        <item m="1" x="345"/>
        <item m="1" x="225"/>
        <item m="1" x="100"/>
        <item m="1" x="128"/>
        <item m="1" x="344"/>
        <item m="1" x="303"/>
        <item m="1" x="85"/>
        <item m="1" x="157"/>
        <item m="1" x="312"/>
        <item m="1" x="291"/>
        <item m="1" x="229"/>
        <item m="1" x="269"/>
        <item m="1" x="69"/>
        <item m="1" x="169"/>
        <item m="1" x="122"/>
        <item m="1" x="240"/>
        <item m="1" x="237"/>
        <item m="1" x="363"/>
        <item m="1" x="288"/>
        <item m="1" x="188"/>
        <item m="1" x="418"/>
        <item m="1" x="364"/>
        <item m="1" x="415"/>
        <item m="1" x="189"/>
        <item m="1" x="197"/>
        <item m="1" x="210"/>
        <item m="1" x="174"/>
        <item m="1" x="408"/>
        <item m="1" x="52"/>
        <item m="1" x="285"/>
        <item m="1" x="110"/>
        <item m="1" x="309"/>
        <item m="1" x="369"/>
        <item m="1" x="58"/>
        <item m="1" x="257"/>
        <item m="1" x="101"/>
        <item m="1" x="268"/>
        <item m="1" x="230"/>
        <item m="1" x="323"/>
        <item m="1" x="140"/>
        <item m="1" x="70"/>
        <item m="1" x="403"/>
        <item m="1" x="111"/>
        <item m="1" x="57"/>
        <item m="1" x="307"/>
        <item m="1" x="333"/>
        <item m="1" x="417"/>
        <item m="1" x="276"/>
        <item m="1" x="49"/>
        <item m="1" x="324"/>
        <item m="1" x="86"/>
        <item m="1" x="351"/>
        <item m="1" x="254"/>
        <item m="1" x="367"/>
        <item m="1" x="193"/>
        <item m="1" x="218"/>
        <item m="1" x="284"/>
        <item m="1" x="125"/>
        <item m="1" x="205"/>
        <item m="1" x="45"/>
        <item m="1" x="190"/>
        <item m="1" x="349"/>
        <item m="1" x="365"/>
        <item m="1" x="352"/>
        <item m="1" x="315"/>
        <item m="1" x="368"/>
        <item m="1" x="64"/>
        <item m="1" x="39"/>
        <item m="1" x="202"/>
        <item m="1" x="213"/>
        <item m="1" x="78"/>
        <item m="1" x="97"/>
        <item m="1" x="226"/>
        <item m="1" x="129"/>
        <item m="1" x="402"/>
        <item m="1" x="81"/>
        <item m="1" x="343"/>
        <item m="1" x="313"/>
        <item m="1" x="404"/>
        <item m="1" x="259"/>
        <item m="1" x="162"/>
        <item m="1" x="46"/>
        <item m="1" x="124"/>
        <item m="1" x="74"/>
        <item m="1" x="179"/>
        <item m="1" x="399"/>
        <item m="1" x="172"/>
        <item m="1" x="163"/>
        <item m="1" x="319"/>
        <item m="1" x="261"/>
        <item m="1" x="89"/>
        <item m="1" x="360"/>
        <item m="1" x="290"/>
        <item m="1" x="47"/>
        <item m="1" x="106"/>
        <item m="1" x="93"/>
        <item m="1" x="341"/>
        <item m="1" x="358"/>
        <item m="1" x="147"/>
        <item m="1" x="131"/>
        <item m="1" x="340"/>
        <item m="1" x="283"/>
        <item m="1" x="178"/>
        <item m="1" x="160"/>
        <item m="1" x="59"/>
        <item m="1" x="272"/>
        <item m="1" x="385"/>
        <item m="1" x="275"/>
        <item m="1" x="153"/>
        <item m="1" x="359"/>
        <item m="1" x="214"/>
        <item m="1" x="398"/>
        <item m="1" x="331"/>
        <item m="1" x="143"/>
        <item m="1" x="51"/>
        <item m="1" x="62"/>
        <item m="1" x="326"/>
        <item m="1" x="401"/>
        <item m="1" x="386"/>
        <item m="1" x="192"/>
        <item m="1" x="409"/>
        <item m="1" x="222"/>
        <item m="1" x="215"/>
        <item m="1" x="281"/>
        <item m="1" x="332"/>
        <item m="1" x="48"/>
        <item m="1" x="294"/>
        <item m="1" x="80"/>
        <item m="1" x="292"/>
        <item m="1" x="263"/>
        <item m="1" x="248"/>
        <item m="1" x="397"/>
        <item m="1" x="400"/>
        <item m="1" x="336"/>
        <item m="1" x="208"/>
        <item m="1" x="255"/>
        <item m="1" x="300"/>
        <item m="1" x="138"/>
        <item m="1" x="42"/>
        <item m="1" x="239"/>
        <item m="1" x="262"/>
        <item m="1" x="90"/>
        <item m="1" x="260"/>
        <item m="1" x="380"/>
        <item m="1" x="194"/>
        <item m="1" x="127"/>
        <item m="1" x="50"/>
        <item m="1" x="372"/>
        <item m="1" x="346"/>
        <item m="1" x="339"/>
        <item m="1" x="390"/>
        <item m="1" x="354"/>
        <item m="1" x="337"/>
        <item m="1" x="165"/>
        <item m="1" x="247"/>
        <item m="1" x="71"/>
        <item m="1" x="151"/>
        <item m="1" x="317"/>
        <item m="1" x="273"/>
        <item m="1" x="411"/>
        <item m="1" x="366"/>
        <item m="1" x="99"/>
        <item m="1" x="304"/>
        <item m="1" x="104"/>
        <item m="1" x="94"/>
        <item m="1" x="348"/>
        <item m="1" x="141"/>
        <item m="1" x="41"/>
        <item m="1" x="347"/>
        <item m="1" x="83"/>
        <item m="1" x="235"/>
        <item m="1" x="412"/>
        <item m="1" x="334"/>
        <item m="1" x="118"/>
        <item m="1" x="207"/>
        <item m="1" x="154"/>
        <item m="1" x="177"/>
        <item m="1" x="289"/>
        <item m="1" x="396"/>
        <item m="1" x="316"/>
        <item m="1" x="223"/>
        <item m="1" x="132"/>
        <item m="1" x="314"/>
        <item m="1" x="200"/>
        <item m="1" x="120"/>
        <item m="1" x="181"/>
        <item m="1" x="278"/>
        <item m="1" x="53"/>
        <item m="1" x="377"/>
        <item m="1" x="421"/>
        <item m="1" x="185"/>
        <item m="1" x="419"/>
        <item m="1" x="361"/>
        <item m="1" x="211"/>
        <item m="1" x="158"/>
        <item m="1" x="43"/>
        <item m="1" x="279"/>
        <item m="1" x="167"/>
        <item m="1" x="180"/>
        <item m="1" x="350"/>
        <item m="1" x="362"/>
        <item m="1" x="126"/>
        <item m="1" x="102"/>
        <item m="1" x="168"/>
        <item m="1" x="388"/>
        <item m="1" x="119"/>
        <item m="1" x="322"/>
        <item m="1" x="311"/>
        <item m="1" x="65"/>
        <item m="1" x="217"/>
        <item m="1" x="306"/>
        <item m="1" x="201"/>
        <item m="1" x="310"/>
        <item m="1" x="175"/>
        <item m="1" x="382"/>
        <item m="1" x="357"/>
        <item m="1" x="66"/>
        <item m="1" x="413"/>
        <item m="1" x="227"/>
        <item m="1" x="195"/>
        <item m="1" x="394"/>
        <item m="1" x="166"/>
        <item m="1" x="274"/>
        <item m="1" x="203"/>
        <item m="1" x="137"/>
        <item m="1" x="103"/>
        <item m="1" x="96"/>
        <item m="1" x="407"/>
        <item m="1" x="342"/>
        <item m="1" x="379"/>
        <item m="1" x="405"/>
        <item m="1" x="241"/>
        <item m="1" x="295"/>
        <item m="1" x="148"/>
        <item m="1" x="231"/>
        <item m="1" x="145"/>
        <item m="1" x="112"/>
        <item m="1" x="256"/>
        <item m="1" x="298"/>
        <item m="1" x="109"/>
        <item m="1" x="206"/>
        <item m="1" x="196"/>
        <item m="1" x="209"/>
        <item m="1" x="387"/>
        <item m="1" x="371"/>
        <item m="1" x="113"/>
        <item m="1" x="253"/>
        <item m="1" x="79"/>
        <item m="1" x="355"/>
        <item m="1" x="384"/>
        <item m="1" x="114"/>
        <item m="1" x="266"/>
        <item m="1" x="395"/>
        <item m="1" x="228"/>
        <item m="1" x="212"/>
        <item x="3"/>
        <item m="1" x="356"/>
        <item m="1" x="252"/>
        <item m="1" x="149"/>
        <item m="1" x="173"/>
        <item m="1" x="60"/>
        <item m="1" x="242"/>
        <item m="1" x="296"/>
        <item m="1" x="338"/>
        <item m="1" x="198"/>
        <item m="1" x="318"/>
        <item m="1" x="301"/>
        <item m="1" x="186"/>
        <item m="1" x="187"/>
        <item m="1" x="63"/>
        <item m="1" x="88"/>
        <item m="1" x="265"/>
        <item m="1" x="142"/>
        <item m="1" x="108"/>
        <item m="1" x="204"/>
        <item m="1" x="91"/>
        <item m="1" x="219"/>
        <item m="1" x="221"/>
        <item m="1" x="420"/>
        <item m="1" x="146"/>
        <item m="1" x="287"/>
        <item m="1" x="238"/>
        <item m="1" x="150"/>
        <item m="1" x="220"/>
        <item m="1" x="40"/>
        <item m="1" x="98"/>
        <item m="1" x="250"/>
        <item m="1" x="244"/>
        <item m="1" x="73"/>
        <item m="1" x="328"/>
        <item m="1" x="305"/>
        <item m="1" x="135"/>
        <item m="1" x="378"/>
        <item m="1" x="277"/>
        <item m="1" x="75"/>
        <item m="1" x="410"/>
        <item m="1" x="117"/>
        <item m="1" x="116"/>
        <item m="1" x="216"/>
        <item m="1" x="374"/>
        <item m="1" x="107"/>
        <item m="1" x="105"/>
        <item m="1" x="414"/>
        <item m="1" x="156"/>
        <item m="1" x="87"/>
        <item m="1" x="44"/>
        <item m="1" x="77"/>
        <item m="1" x="136"/>
        <item m="1" x="383"/>
        <item m="1" x="370"/>
        <item m="1" x="92"/>
        <item m="1" x="299"/>
        <item m="1" x="55"/>
        <item m="1" x="321"/>
        <item m="1" x="327"/>
        <item m="1" x="170"/>
        <item m="1" x="84"/>
        <item m="1" x="389"/>
        <item m="1" x="329"/>
        <item m="1" x="224"/>
        <item m="1" x="393"/>
        <item m="1" x="176"/>
        <item m="1" x="391"/>
        <item m="1" x="286"/>
        <item m="1" x="320"/>
        <item m="1" x="61"/>
        <item m="1" x="376"/>
        <item m="1" x="373"/>
        <item m="1" x="233"/>
        <item m="1" x="184"/>
        <item m="1" x="267"/>
        <item m="1" x="302"/>
        <item m="1" x="416"/>
        <item m="1" x="130"/>
        <item m="1" x="325"/>
        <item m="1" x="258"/>
        <item m="1" x="139"/>
        <item m="1" x="251"/>
        <item m="1" x="134"/>
        <item m="1" x="72"/>
        <item m="1" x="144"/>
        <item m="1" x="164"/>
        <item m="1" x="406"/>
        <item m="1" x="234"/>
        <item m="1" x="191"/>
        <item m="1" x="245"/>
        <item m="1" x="155"/>
        <item m="1" x="159"/>
        <item m="1" x="282"/>
        <item m="1" x="161"/>
        <item m="1" x="246"/>
        <item m="1" x="270"/>
        <item m="1" x="121"/>
        <item m="1" x="232"/>
        <item m="1" x="152"/>
        <item m="1" x="330"/>
        <item m="1" x="123"/>
        <item m="1" x="199"/>
        <item m="1" x="56"/>
        <item m="1" x="76"/>
        <item m="1" x="297"/>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compact="0" outline="0" showAll="0" defaultSubtotal="0"/>
    <pivotField axis="axisRow" compact="0" outline="0" showAll="0" defaultSubtotal="0">
      <items count="376">
        <item m="1" x="131"/>
        <item m="1" x="235"/>
        <item m="1" x="236"/>
        <item m="1" x="152"/>
        <item m="1" x="151"/>
        <item m="1" x="279"/>
        <item m="1" x="50"/>
        <item m="1" x="361"/>
        <item m="1" x="369"/>
        <item m="1" x="319"/>
        <item m="1" x="261"/>
        <item m="1" x="341"/>
        <item m="1" x="122"/>
        <item m="1" x="143"/>
        <item m="1" x="340"/>
        <item m="1" x="38"/>
        <item m="1" x="191"/>
        <item m="1" x="69"/>
        <item m="1" x="230"/>
        <item m="1" x="101"/>
        <item m="1" x="117"/>
        <item m="1" x="133"/>
        <item m="1" x="347"/>
        <item m="1" x="85"/>
        <item m="1" x="80"/>
        <item m="1" x="293"/>
        <item m="1" x="144"/>
        <item m="1" x="284"/>
        <item m="1" x="202"/>
        <item m="1" x="358"/>
        <item m="1" x="108"/>
        <item m="1" x="104"/>
        <item m="1" x="313"/>
        <item m="1" x="257"/>
        <item m="1" x="229"/>
        <item m="1" x="60"/>
        <item m="1" x="320"/>
        <item m="1" x="312"/>
        <item m="1" x="356"/>
        <item m="1" x="163"/>
        <item m="1" x="164"/>
        <item m="1" x="371"/>
        <item m="1" x="354"/>
        <item m="1" x="353"/>
        <item m="1" x="286"/>
        <item m="1" x="167"/>
        <item m="1" x="297"/>
        <item m="1" x="363"/>
        <item m="1" x="96"/>
        <item m="1" x="220"/>
        <item m="1" x="107"/>
        <item m="1" x="48"/>
        <item m="1" x="287"/>
        <item m="1" x="82"/>
        <item m="1" x="231"/>
        <item m="1" x="114"/>
        <item m="1" x="84"/>
        <item m="1" x="90"/>
        <item m="1" x="74"/>
        <item m="1" x="218"/>
        <item m="1" x="97"/>
        <item m="1" x="326"/>
        <item m="1" x="176"/>
        <item m="1" x="141"/>
        <item m="1" x="188"/>
        <item m="1" x="334"/>
        <item m="1" x="227"/>
        <item m="1" x="233"/>
        <item m="1" x="344"/>
        <item m="1" x="154"/>
        <item m="1" x="288"/>
        <item m="1" x="348"/>
        <item m="1" x="342"/>
        <item m="1" x="260"/>
        <item m="1" x="269"/>
        <item m="1" x="234"/>
        <item m="1" x="145"/>
        <item m="1" x="198"/>
        <item m="1" x="179"/>
        <item m="1" x="360"/>
        <item m="1" x="365"/>
        <item m="1" x="339"/>
        <item m="1" x="315"/>
        <item m="1" x="244"/>
        <item m="1" x="245"/>
        <item m="1" x="317"/>
        <item m="1" x="125"/>
        <item m="1" x="52"/>
        <item m="1" x="366"/>
        <item x="35"/>
        <item m="1" x="49"/>
        <item m="1" x="324"/>
        <item m="1" x="91"/>
        <item m="1" x="256"/>
        <item m="1" x="246"/>
        <item m="1" x="295"/>
        <item m="1" x="212"/>
        <item m="1" x="351"/>
        <item m="1" x="301"/>
        <item m="1" x="314"/>
        <item m="1" x="259"/>
        <item m="1" x="242"/>
        <item m="1" x="309"/>
        <item m="1" x="129"/>
        <item m="1" x="307"/>
        <item m="1" x="177"/>
        <item m="1" x="375"/>
        <item m="1" x="132"/>
        <item m="1" x="112"/>
        <item m="1" x="81"/>
        <item m="1" x="75"/>
        <item m="1" x="323"/>
        <item m="1" x="184"/>
        <item m="1" x="374"/>
        <item m="1" x="211"/>
        <item m="1" x="92"/>
        <item m="1" x="168"/>
        <item m="1" x="252"/>
        <item m="1" x="316"/>
        <item m="1" x="208"/>
        <item m="1" x="226"/>
        <item m="1" x="118"/>
        <item m="1" x="113"/>
        <item m="1" x="237"/>
        <item m="1" x="221"/>
        <item m="1" x="345"/>
        <item m="1" x="199"/>
        <item m="1" x="178"/>
        <item m="1" x="126"/>
        <item m="1" x="362"/>
        <item m="1" x="300"/>
        <item m="1" x="219"/>
        <item m="1" x="367"/>
        <item m="1" x="327"/>
        <item m="1" x="173"/>
        <item m="1" x="243"/>
        <item m="1" x="310"/>
        <item m="1" x="305"/>
        <item m="1" x="350"/>
        <item m="1" x="79"/>
        <item m="1" x="121"/>
        <item m="1" x="190"/>
        <item m="1" x="224"/>
        <item m="1" x="109"/>
        <item m="1" x="352"/>
        <item m="1" x="207"/>
        <item m="1" x="62"/>
        <item m="1" x="278"/>
        <item m="1" x="364"/>
        <item m="1" x="180"/>
        <item m="1" x="349"/>
        <item m="1" x="296"/>
        <item m="1" x="308"/>
        <item m="1" x="268"/>
        <item m="1" x="123"/>
        <item m="1" x="306"/>
        <item m="1" x="283"/>
        <item m="1" x="86"/>
        <item m="1" x="195"/>
        <item m="1" x="119"/>
        <item m="1" x="289"/>
        <item m="1" x="165"/>
        <item m="1" x="292"/>
        <item m="1" x="40"/>
        <item m="1" x="331"/>
        <item m="1" x="156"/>
        <item m="1" x="63"/>
        <item m="1" x="271"/>
        <item m="1" x="328"/>
        <item m="1" x="56"/>
        <item m="1" x="346"/>
        <item m="1" x="330"/>
        <item m="1" x="253"/>
        <item m="1" x="55"/>
        <item m="1" x="67"/>
        <item m="1" x="88"/>
        <item m="1" x="59"/>
        <item m="1" x="172"/>
        <item m="1" x="359"/>
        <item m="1" x="160"/>
        <item m="1" x="304"/>
        <item m="1" x="83"/>
        <item m="1" x="276"/>
        <item m="1" x="127"/>
        <item m="1" x="311"/>
        <item m="1" x="254"/>
        <item m="1" x="77"/>
        <item m="1" x="318"/>
        <item m="1" x="267"/>
        <item m="1" x="103"/>
        <item m="1" x="155"/>
        <item m="1" x="201"/>
        <item m="1" x="280"/>
        <item m="1" x="321"/>
        <item m="1" x="115"/>
        <item m="1" x="217"/>
        <item m="1" x="294"/>
        <item m="1" x="111"/>
        <item m="1" x="71"/>
        <item m="1" x="291"/>
        <item m="1" x="200"/>
        <item m="1" x="78"/>
        <item m="1" x="274"/>
        <item m="1" x="42"/>
        <item m="1" x="124"/>
        <item m="1" x="193"/>
        <item m="1" x="171"/>
        <item m="1" x="189"/>
        <item m="1" x="44"/>
        <item m="1" x="241"/>
        <item m="1" x="64"/>
        <item m="1" x="100"/>
        <item m="1" x="99"/>
        <item m="1" x="187"/>
        <item m="1" x="338"/>
        <item m="1" x="51"/>
        <item m="1" x="263"/>
        <item m="1" x="68"/>
        <item m="1" x="249"/>
        <item m="1" x="239"/>
        <item m="1" x="183"/>
        <item m="1" x="273"/>
        <item m="1" x="355"/>
        <item m="1" x="148"/>
        <item m="1" x="72"/>
        <item m="1" x="265"/>
        <item m="1" x="255"/>
        <item m="1" x="209"/>
        <item m="1" x="335"/>
        <item m="1" x="58"/>
        <item m="1" x="329"/>
        <item m="1" x="325"/>
        <item m="1" x="89"/>
        <item m="1" x="282"/>
        <item m="1" x="333"/>
        <item m="1" x="336"/>
        <item m="1" x="166"/>
        <item m="1" x="66"/>
        <item m="1" x="275"/>
        <item m="1" x="373"/>
        <item m="1" x="372"/>
        <item m="1" x="194"/>
        <item m="1" x="262"/>
        <item m="1" x="232"/>
        <item m="1" x="281"/>
        <item m="1" x="116"/>
        <item m="1" x="161"/>
        <item m="1" x="368"/>
        <item m="1" x="137"/>
        <item m="1" x="285"/>
        <item m="1" x="73"/>
        <item m="1" x="228"/>
        <item m="1" x="140"/>
        <item m="1" x="299"/>
        <item m="1" x="225"/>
        <item m="1" x="136"/>
        <item m="1" x="37"/>
        <item m="1" x="134"/>
        <item m="1" x="135"/>
        <item m="1" x="214"/>
        <item m="1" x="343"/>
        <item m="1" x="175"/>
        <item m="1" x="302"/>
        <item m="1" x="162"/>
        <item m="1" x="159"/>
        <item m="1" x="192"/>
        <item m="1" x="43"/>
        <item m="1" x="216"/>
        <item m="1" x="169"/>
        <item m="1" x="222"/>
        <item m="1" x="213"/>
        <item m="1" x="272"/>
        <item m="1" x="87"/>
        <item m="1" x="57"/>
        <item m="1" x="203"/>
        <item m="1" x="150"/>
        <item m="1" x="47"/>
        <item x="3"/>
        <item m="1" x="36"/>
        <item m="1" x="76"/>
        <item m="1" x="54"/>
        <item m="1" x="206"/>
        <item m="1" x="185"/>
        <item m="1" x="197"/>
        <item m="1" x="95"/>
        <item m="1" x="120"/>
        <item m="1" x="357"/>
        <item m="1" x="270"/>
        <item m="1" x="186"/>
        <item m="1" x="39"/>
        <item m="1" x="106"/>
        <item m="1" x="370"/>
        <item m="1" x="146"/>
        <item m="1" x="248"/>
        <item m="1" x="181"/>
        <item m="1" x="322"/>
        <item m="1" x="240"/>
        <item m="1" x="258"/>
        <item m="1" x="128"/>
        <item m="1" x="238"/>
        <item m="1" x="93"/>
        <item m="1" x="65"/>
        <item m="1" x="182"/>
        <item m="1" x="142"/>
        <item m="1" x="277"/>
        <item m="1" x="110"/>
        <item m="1" x="298"/>
        <item m="1" x="205"/>
        <item m="1" x="94"/>
        <item m="1" x="210"/>
        <item m="1" x="215"/>
        <item m="1" x="157"/>
        <item m="1" x="204"/>
        <item m="1" x="250"/>
        <item m="1" x="337"/>
        <item m="1" x="332"/>
        <item m="1" x="266"/>
        <item m="1" x="290"/>
        <item m="1" x="174"/>
        <item m="1" x="223"/>
        <item m="1" x="105"/>
        <item m="1" x="102"/>
        <item m="1" x="303"/>
        <item m="1" x="149"/>
        <item m="1" x="53"/>
        <item m="1" x="41"/>
        <item m="1" x="46"/>
        <item m="1" x="158"/>
        <item m="1" x="264"/>
        <item m="1" x="147"/>
        <item m="1" x="70"/>
        <item m="1" x="196"/>
        <item m="1" x="98"/>
        <item m="1" x="170"/>
        <item m="1" x="45"/>
        <item m="1" x="61"/>
        <item m="1" x="139"/>
        <item m="1" x="251"/>
        <item m="1" x="247"/>
        <item x="0"/>
        <item m="1" x="153"/>
        <item m="1" x="130"/>
        <item m="1" x="138"/>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4">
    <field x="20"/>
    <field x="4"/>
    <field x="8"/>
    <field x="10"/>
  </rowFields>
  <rowItems count="47">
    <i>
      <x v="2"/>
      <x v="71"/>
      <x v="394"/>
      <x v="350"/>
    </i>
    <i>
      <x v="4"/>
      <x v="62"/>
      <x v="404"/>
      <x v="361"/>
    </i>
    <i>
      <x v="5"/>
      <x v="70"/>
      <x v="411"/>
      <x v="368"/>
    </i>
    <i>
      <x v="8"/>
      <x v="94"/>
      <x v="398"/>
      <x v="355"/>
    </i>
    <i>
      <x v="14"/>
      <x v="82"/>
      <x v="421"/>
      <x v="375"/>
    </i>
    <i>
      <x v="17"/>
      <x v="68"/>
      <x v="392"/>
      <x v="348"/>
    </i>
    <i r="2">
      <x v="400"/>
      <x v="357"/>
    </i>
    <i r="1">
      <x v="73"/>
      <x v="391"/>
      <x v="347"/>
    </i>
    <i r="1">
      <x v="74"/>
      <x v="406"/>
      <x v="364"/>
    </i>
    <i r="1">
      <x v="96"/>
      <x v="386"/>
      <x v="343"/>
    </i>
    <i>
      <x v="26"/>
      <x v="27"/>
      <x v="279"/>
      <x v="351"/>
    </i>
    <i r="1">
      <x v="44"/>
      <x v="279"/>
      <x v="277"/>
    </i>
    <i r="3">
      <x v="362"/>
    </i>
    <i r="1">
      <x v="69"/>
      <x v="396"/>
      <x v="353"/>
    </i>
    <i r="1">
      <x v="70"/>
      <x v="393"/>
      <x v="349"/>
    </i>
    <i r="1">
      <x v="71"/>
      <x v="397"/>
      <x v="354"/>
    </i>
    <i r="1">
      <x v="72"/>
      <x v="279"/>
      <x v="371"/>
    </i>
    <i r="1">
      <x v="78"/>
      <x v="403"/>
      <x v="360"/>
    </i>
    <i>
      <x v="31"/>
      <x v="74"/>
      <x v="401"/>
      <x v="358"/>
    </i>
    <i>
      <x v="33"/>
      <x v="2"/>
      <x v="419"/>
      <x v="369"/>
    </i>
    <i r="1">
      <x v="12"/>
      <x v="387"/>
      <x v="344"/>
    </i>
    <i r="1">
      <x v="13"/>
      <x v="388"/>
      <x v="344"/>
    </i>
    <i r="1">
      <x v="26"/>
      <x v="405"/>
      <x v="339"/>
    </i>
    <i r="1">
      <x v="27"/>
      <x v="412"/>
      <x v="369"/>
    </i>
    <i r="1">
      <x v="44"/>
      <x v="414"/>
      <x v="339"/>
    </i>
    <i r="1">
      <x v="66"/>
      <x v="389"/>
      <x v="345"/>
    </i>
    <i r="1">
      <x v="70"/>
      <x v="399"/>
      <x v="356"/>
    </i>
    <i r="1">
      <x v="72"/>
      <x v="408"/>
      <x v="365"/>
    </i>
    <i r="1">
      <x v="75"/>
      <x v="417"/>
      <x v="369"/>
    </i>
    <i r="1">
      <x v="77"/>
      <x v="416"/>
      <x v="369"/>
    </i>
    <i r="1">
      <x v="78"/>
      <x v="413"/>
      <x v="369"/>
    </i>
    <i r="1">
      <x v="82"/>
      <x v="385"/>
      <x v="339"/>
    </i>
    <i r="1">
      <x v="83"/>
      <x v="395"/>
      <x v="352"/>
    </i>
    <i r="1">
      <x v="84"/>
      <x v="390"/>
      <x v="346"/>
    </i>
    <i r="1">
      <x v="85"/>
      <x v="407"/>
      <x v="339"/>
    </i>
    <i>
      <x v="36"/>
      <x v="70"/>
      <x v="410"/>
      <x v="367"/>
    </i>
    <i r="2">
      <x v="415"/>
      <x v="370"/>
    </i>
    <i r="1">
      <x v="72"/>
      <x v="402"/>
      <x v="359"/>
    </i>
    <i r="1">
      <x v="73"/>
      <x v="402"/>
      <x v="359"/>
    </i>
    <i r="2">
      <x v="420"/>
      <x v="374"/>
    </i>
    <i r="1">
      <x v="85"/>
      <x v="402"/>
      <x v="359"/>
    </i>
    <i>
      <x v="40"/>
      <x v="69"/>
      <x v="418"/>
      <x v="372"/>
    </i>
    <i r="1">
      <x v="78"/>
      <x v="409"/>
      <x v="366"/>
    </i>
    <i>
      <x v="43"/>
      <x v="94"/>
      <x v="398"/>
      <x v="363"/>
    </i>
    <i r="3">
      <x v="373"/>
    </i>
    <i>
      <x v="45"/>
      <x v="100"/>
      <x v="3"/>
      <x v="89"/>
    </i>
    <i t="grand">
      <x/>
    </i>
  </rowItems>
  <colItems count="1">
    <i/>
  </colItems>
  <pageFields count="1">
    <pageField fld="19" hier="-1"/>
  </pageFields>
  <dataFields count="1">
    <dataField name="Sum of BD Duration" fld="13" baseField="0" baseItem="0"/>
  </dataFields>
  <formats count="625">
    <format dxfId="947">
      <pivotArea dataOnly="0" labelOnly="1" outline="0" fieldPosition="0">
        <references count="1">
          <reference field="4" count="1">
            <x v="20"/>
          </reference>
        </references>
      </pivotArea>
    </format>
    <format dxfId="946">
      <pivotArea dataOnly="0" labelOnly="1" outline="0" fieldPosition="0">
        <references count="1">
          <reference field="4" count="1">
            <x v="1"/>
          </reference>
        </references>
      </pivotArea>
    </format>
    <format dxfId="945">
      <pivotArea type="all" dataOnly="0" outline="0" fieldPosition="0"/>
    </format>
    <format dxfId="944">
      <pivotArea outline="0" collapsedLevelsAreSubtotals="1" fieldPosition="0"/>
    </format>
    <format dxfId="943">
      <pivotArea dataOnly="0" labelOnly="1" outline="0" fieldPosition="0">
        <references count="1">
          <reference field="20" count="0"/>
        </references>
      </pivotArea>
    </format>
    <format dxfId="942">
      <pivotArea dataOnly="0" labelOnly="1" grandRow="1" outline="0" fieldPosition="0"/>
    </format>
    <format dxfId="941">
      <pivotArea dataOnly="0" labelOnly="1" grandRow="1" outline="0" fieldPosition="0"/>
    </format>
    <format dxfId="940">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939">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938">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937">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936">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935">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934">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933">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932">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931">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930">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929">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928">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927">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926">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925">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924">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923">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922">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921">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920">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919">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918">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917">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916">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915">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914">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913">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912">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911">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910">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909">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908">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907">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906">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905">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904">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903">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902">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901">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900">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899">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898">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897">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896">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895">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894">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893">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892">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891">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890">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889">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888">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887">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886">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885">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884">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883">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882">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881">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880">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879">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878">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877">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876">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875">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874">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873">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872">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871">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870">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869">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868">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867">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866">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865">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864">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863">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862">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861">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860">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859">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858">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857">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856">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855">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854">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853">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852">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851">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850">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849">
      <pivotArea field="8" type="button" dataOnly="0" labelOnly="1" outline="0" axis="axisRow" fieldPosition="2"/>
    </format>
    <format dxfId="848">
      <pivotArea field="10" type="button" dataOnly="0" labelOnly="1" outline="0" axis="axisRow" fieldPosition="3"/>
    </format>
    <format dxfId="847">
      <pivotArea dataOnly="0" labelOnly="1" grandRow="1" outline="0" fieldPosition="0"/>
    </format>
    <format dxfId="846">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845">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844">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843">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842">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841">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840">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839">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838">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837">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836">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835">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834">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833">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832">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831">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830">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829">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828">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827">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826">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825">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824">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823">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822">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821">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820">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819">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818">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817">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816">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815">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814">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813">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812">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811">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810">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809">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808">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807">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806">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805">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804">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803">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802">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801">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800">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799">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798">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797">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796">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795">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794">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793">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792">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791">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790">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789">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788">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787">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786">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785">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784">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783">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782">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781">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780">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779">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778">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777">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776">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775">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774">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773">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772">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771">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770">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769">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768">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767">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766">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765">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764">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763">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762">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761">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760">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759">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758">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757">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756">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755">
      <pivotArea field="10" type="button" dataOnly="0" labelOnly="1" outline="0" axis="axisRow" fieldPosition="3"/>
    </format>
    <format dxfId="754">
      <pivotArea dataOnly="0" labelOnly="1" grandRow="1" outline="0" fieldPosition="0"/>
    </format>
    <format dxfId="753">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752">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751">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750">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749">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748">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747">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746">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745">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744">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743">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742">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741">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740">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739">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738">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737">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736">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735">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734">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733">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732">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731">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730">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729">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728">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727">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726">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725">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724">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723">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722">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721">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720">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719">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718">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717">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716">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715">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714">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713">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712">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711">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710">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709">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708">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707">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706">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705">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704">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703">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702">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701">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700">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699">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698">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697">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696">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695">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694">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693">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692">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691">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690">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689">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688">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687">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686">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685">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684">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683">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682">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681">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680">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679">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678">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677">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676">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675">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674">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673">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672">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671">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670">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669">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668">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667">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666">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665">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664">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663">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662">
      <pivotArea outline="0" collapsedLevelsAreSubtotals="1" fieldPosition="0"/>
    </format>
    <format dxfId="661">
      <pivotArea dataOnly="0" labelOnly="1" outline="0" fieldPosition="0">
        <references count="1">
          <reference field="20" count="0"/>
        </references>
      </pivotArea>
    </format>
    <format dxfId="660">
      <pivotArea dataOnly="0" labelOnly="1" grandRow="1" outline="0" fieldPosition="0"/>
    </format>
    <format dxfId="659">
      <pivotArea dataOnly="0" labelOnly="1" outline="0" fieldPosition="0">
        <references count="2">
          <reference field="4" count="2">
            <x v="43"/>
            <x v="90"/>
          </reference>
          <reference field="20" count="1" selected="0">
            <x v="6"/>
          </reference>
        </references>
      </pivotArea>
    </format>
    <format dxfId="658">
      <pivotArea dataOnly="0" labelOnly="1" outline="0" fieldPosition="0">
        <references count="2">
          <reference field="4" count="2">
            <x v="36"/>
            <x v="42"/>
          </reference>
          <reference field="20" count="1" selected="0">
            <x v="9"/>
          </reference>
        </references>
      </pivotArea>
    </format>
    <format dxfId="657">
      <pivotArea dataOnly="0" labelOnly="1" outline="0" fieldPosition="0">
        <references count="2">
          <reference field="4" count="6">
            <x v="19"/>
            <x v="52"/>
            <x v="53"/>
            <x v="59"/>
            <x v="64"/>
            <x v="65"/>
          </reference>
          <reference field="20" count="1" selected="0">
            <x v="11"/>
          </reference>
        </references>
      </pivotArea>
    </format>
    <format dxfId="656">
      <pivotArea dataOnly="0" labelOnly="1" outline="0" fieldPosition="0">
        <references count="2">
          <reference field="4" count="1">
            <x v="90"/>
          </reference>
          <reference field="20" count="1" selected="0">
            <x v="12"/>
          </reference>
        </references>
      </pivotArea>
    </format>
    <format dxfId="655">
      <pivotArea dataOnly="0" labelOnly="1" outline="0" fieldPosition="0">
        <references count="2">
          <reference field="4" count="1">
            <x v="58"/>
          </reference>
          <reference field="20" count="1" selected="0">
            <x v="15"/>
          </reference>
        </references>
      </pivotArea>
    </format>
    <format dxfId="654">
      <pivotArea dataOnly="0" labelOnly="1" outline="0" fieldPosition="0">
        <references count="2">
          <reference field="4" count="10">
            <x v="10"/>
            <x v="21"/>
            <x v="52"/>
            <x v="53"/>
            <x v="58"/>
            <x v="61"/>
            <x v="64"/>
            <x v="86"/>
            <x v="91"/>
            <x v="99"/>
          </reference>
          <reference field="20" count="1" selected="0">
            <x v="17"/>
          </reference>
        </references>
      </pivotArea>
    </format>
    <format dxfId="653">
      <pivotArea dataOnly="0" labelOnly="1" outline="0" fieldPosition="0">
        <references count="2">
          <reference field="4" count="9">
            <x v="0"/>
            <x v="21"/>
            <x v="33"/>
            <x v="42"/>
            <x v="47"/>
            <x v="52"/>
            <x v="58"/>
            <x v="59"/>
            <x v="89"/>
          </reference>
          <reference field="20" count="1" selected="0">
            <x v="23"/>
          </reference>
        </references>
      </pivotArea>
    </format>
    <format dxfId="652">
      <pivotArea dataOnly="0" labelOnly="1" outline="0" fieldPosition="0">
        <references count="2">
          <reference field="4" count="8">
            <x v="0"/>
            <x v="8"/>
            <x v="19"/>
            <x v="32"/>
            <x v="36"/>
            <x v="37"/>
            <x v="47"/>
            <x v="53"/>
          </reference>
          <reference field="20" count="1" selected="0">
            <x v="24"/>
          </reference>
        </references>
      </pivotArea>
    </format>
    <format dxfId="651">
      <pivotArea dataOnly="0" labelOnly="1" outline="0" fieldPosition="0">
        <references count="2">
          <reference field="4" count="6">
            <x v="5"/>
            <x v="18"/>
            <x v="36"/>
            <x v="47"/>
            <x v="48"/>
            <x v="56"/>
          </reference>
          <reference field="20" count="1" selected="0">
            <x v="26"/>
          </reference>
        </references>
      </pivotArea>
    </format>
    <format dxfId="650">
      <pivotArea dataOnly="0" labelOnly="1" outline="0" fieldPosition="0">
        <references count="2">
          <reference field="4" count="16">
            <x v="1"/>
            <x v="7"/>
            <x v="8"/>
            <x v="21"/>
            <x v="47"/>
            <x v="48"/>
            <x v="56"/>
            <x v="57"/>
            <x v="61"/>
            <x v="65"/>
            <x v="67"/>
            <x v="87"/>
            <x v="88"/>
            <x v="90"/>
            <x v="92"/>
            <x v="98"/>
          </reference>
          <reference field="20" count="1" selected="0">
            <x v="32"/>
          </reference>
        </references>
      </pivotArea>
    </format>
    <format dxfId="649">
      <pivotArea dataOnly="0" labelOnly="1" outline="0" fieldPosition="0">
        <references count="2">
          <reference field="4" count="4">
            <x v="52"/>
            <x v="57"/>
            <x v="58"/>
            <x v="64"/>
          </reference>
          <reference field="20" count="1" selected="0">
            <x v="35"/>
          </reference>
        </references>
      </pivotArea>
    </format>
    <format dxfId="648">
      <pivotArea dataOnly="0" labelOnly="1" outline="0" fieldPosition="0">
        <references count="2">
          <reference field="4" count="2">
            <x v="60"/>
            <x v="88"/>
          </reference>
          <reference field="20" count="1" selected="0">
            <x v="37"/>
          </reference>
        </references>
      </pivotArea>
    </format>
    <format dxfId="647">
      <pivotArea dataOnly="0" labelOnly="1" outline="0" fieldPosition="0">
        <references count="2">
          <reference field="4" count="3">
            <x v="10"/>
            <x v="21"/>
            <x v="89"/>
          </reference>
          <reference field="20" count="1" selected="0">
            <x v="38"/>
          </reference>
        </references>
      </pivotArea>
    </format>
    <format dxfId="646">
      <pivotArea dataOnly="0" labelOnly="1" outline="0" fieldPosition="0">
        <references count="2">
          <reference field="4" count="1">
            <x v="100"/>
          </reference>
          <reference field="20" count="1" selected="0">
            <x v="45"/>
          </reference>
        </references>
      </pivotArea>
    </format>
    <format dxfId="645">
      <pivotArea dataOnly="0" labelOnly="1" outline="0" fieldPosition="0">
        <references count="3">
          <reference field="4" count="1" selected="0">
            <x v="43"/>
          </reference>
          <reference field="8" count="1">
            <x v="102"/>
          </reference>
          <reference field="20" count="1" selected="0">
            <x v="6"/>
          </reference>
        </references>
      </pivotArea>
    </format>
    <format dxfId="644">
      <pivotArea dataOnly="0" labelOnly="1" outline="0" fieldPosition="0">
        <references count="3">
          <reference field="4" count="1" selected="0">
            <x v="90"/>
          </reference>
          <reference field="8" count="1">
            <x v="145"/>
          </reference>
          <reference field="20" count="1" selected="0">
            <x v="6"/>
          </reference>
        </references>
      </pivotArea>
    </format>
    <format dxfId="643">
      <pivotArea dataOnly="0" labelOnly="1" outline="0" fieldPosition="0">
        <references count="3">
          <reference field="4" count="1" selected="0">
            <x v="36"/>
          </reference>
          <reference field="8" count="1">
            <x v="101"/>
          </reference>
          <reference field="20" count="1" selected="0">
            <x v="9"/>
          </reference>
        </references>
      </pivotArea>
    </format>
    <format dxfId="642">
      <pivotArea dataOnly="0" labelOnly="1" outline="0" fieldPosition="0">
        <references count="3">
          <reference field="4" count="1" selected="0">
            <x v="42"/>
          </reference>
          <reference field="8" count="1">
            <x v="5"/>
          </reference>
          <reference field="20" count="1" selected="0">
            <x v="9"/>
          </reference>
        </references>
      </pivotArea>
    </format>
    <format dxfId="641">
      <pivotArea dataOnly="0" labelOnly="1" outline="0" fieldPosition="0">
        <references count="3">
          <reference field="4" count="1" selected="0">
            <x v="19"/>
          </reference>
          <reference field="8" count="2">
            <x v="93"/>
            <x v="94"/>
          </reference>
          <reference field="20" count="1" selected="0">
            <x v="11"/>
          </reference>
        </references>
      </pivotArea>
    </format>
    <format dxfId="640">
      <pivotArea dataOnly="0" labelOnly="1" outline="0" fieldPosition="0">
        <references count="3">
          <reference field="4" count="1" selected="0">
            <x v="52"/>
          </reference>
          <reference field="8" count="1">
            <x v="8"/>
          </reference>
          <reference field="20" count="1" selected="0">
            <x v="11"/>
          </reference>
        </references>
      </pivotArea>
    </format>
    <format dxfId="639">
      <pivotArea dataOnly="0" labelOnly="1" outline="0" fieldPosition="0">
        <references count="3">
          <reference field="4" count="1" selected="0">
            <x v="53"/>
          </reference>
          <reference field="8" count="1">
            <x v="115"/>
          </reference>
          <reference field="20" count="1" selected="0">
            <x v="11"/>
          </reference>
        </references>
      </pivotArea>
    </format>
    <format dxfId="638">
      <pivotArea dataOnly="0" labelOnly="1" outline="0" fieldPosition="0">
        <references count="3">
          <reference field="4" count="1" selected="0">
            <x v="59"/>
          </reference>
          <reference field="8" count="2">
            <x v="8"/>
            <x v="126"/>
          </reference>
          <reference field="20" count="1" selected="0">
            <x v="11"/>
          </reference>
        </references>
      </pivotArea>
    </format>
    <format dxfId="637">
      <pivotArea dataOnly="0" labelOnly="1" outline="0" fieldPosition="0">
        <references count="3">
          <reference field="4" count="1" selected="0">
            <x v="64"/>
          </reference>
          <reference field="8" count="3">
            <x v="8"/>
            <x v="131"/>
            <x v="133"/>
          </reference>
          <reference field="20" count="1" selected="0">
            <x v="11"/>
          </reference>
        </references>
      </pivotArea>
    </format>
    <format dxfId="636">
      <pivotArea dataOnly="0" labelOnly="1" outline="0" fieldPosition="0">
        <references count="3">
          <reference field="4" count="1" selected="0">
            <x v="90"/>
          </reference>
          <reference field="8" count="2">
            <x v="143"/>
            <x v="144"/>
          </reference>
          <reference field="20" count="1" selected="0">
            <x v="12"/>
          </reference>
        </references>
      </pivotArea>
    </format>
    <format dxfId="635">
      <pivotArea dataOnly="0" labelOnly="1" outline="0" fieldPosition="0">
        <references count="3">
          <reference field="4" count="1" selected="0">
            <x v="58"/>
          </reference>
          <reference field="8" count="4">
            <x v="82"/>
            <x v="121"/>
            <x v="123"/>
            <x v="125"/>
          </reference>
          <reference field="20" count="1" selected="0">
            <x v="15"/>
          </reference>
        </references>
      </pivotArea>
    </format>
    <format dxfId="634">
      <pivotArea dataOnly="0" labelOnly="1" outline="0" fieldPosition="0">
        <references count="3">
          <reference field="4" count="1" selected="0">
            <x v="10"/>
          </reference>
          <reference field="8" count="1">
            <x v="90"/>
          </reference>
          <reference field="20" count="1" selected="0">
            <x v="17"/>
          </reference>
        </references>
      </pivotArea>
    </format>
    <format dxfId="633">
      <pivotArea dataOnly="0" labelOnly="1" outline="0" fieldPosition="0">
        <references count="3">
          <reference field="4" count="1" selected="0">
            <x v="21"/>
          </reference>
          <reference field="8" count="1">
            <x v="1"/>
          </reference>
          <reference field="20" count="1" selected="0">
            <x v="17"/>
          </reference>
        </references>
      </pivotArea>
    </format>
    <format dxfId="632">
      <pivotArea dataOnly="0" labelOnly="1" outline="0" fieldPosition="0">
        <references count="3">
          <reference field="4" count="1" selected="0">
            <x v="53"/>
          </reference>
          <reference field="8" count="1">
            <x v="113"/>
          </reference>
          <reference field="20" count="1" selected="0">
            <x v="17"/>
          </reference>
        </references>
      </pivotArea>
    </format>
    <format dxfId="631">
      <pivotArea dataOnly="0" labelOnly="1" outline="0" fieldPosition="0">
        <references count="3">
          <reference field="4" count="1" selected="0">
            <x v="58"/>
          </reference>
          <reference field="8" count="2">
            <x v="4"/>
            <x v="122"/>
          </reference>
          <reference field="20" count="1" selected="0">
            <x v="17"/>
          </reference>
        </references>
      </pivotArea>
    </format>
    <format dxfId="630">
      <pivotArea dataOnly="0" labelOnly="1" outline="0" fieldPosition="0">
        <references count="3">
          <reference field="4" count="1" selected="0">
            <x v="61"/>
          </reference>
          <reference field="8" count="2">
            <x v="1"/>
            <x v="129"/>
          </reference>
          <reference field="20" count="1" selected="0">
            <x v="17"/>
          </reference>
        </references>
      </pivotArea>
    </format>
    <format dxfId="629">
      <pivotArea dataOnly="0" labelOnly="1" outline="0" fieldPosition="0">
        <references count="3">
          <reference field="4" count="1" selected="0">
            <x v="64"/>
          </reference>
          <reference field="8" count="1">
            <x v="132"/>
          </reference>
          <reference field="20" count="1" selected="0">
            <x v="17"/>
          </reference>
        </references>
      </pivotArea>
    </format>
    <format dxfId="628">
      <pivotArea dataOnly="0" labelOnly="1" outline="0" fieldPosition="0">
        <references count="3">
          <reference field="4" count="1" selected="0">
            <x v="86"/>
          </reference>
          <reference field="8" count="1">
            <x v="1"/>
          </reference>
          <reference field="20" count="1" selected="0">
            <x v="17"/>
          </reference>
        </references>
      </pivotArea>
    </format>
    <format dxfId="627">
      <pivotArea dataOnly="0" labelOnly="1" outline="0" fieldPosition="0">
        <references count="3">
          <reference field="4" count="1" selected="0">
            <x v="91"/>
          </reference>
          <reference field="8" count="1">
            <x v="146"/>
          </reference>
          <reference field="20" count="1" selected="0">
            <x v="17"/>
          </reference>
        </references>
      </pivotArea>
    </format>
    <format dxfId="626">
      <pivotArea dataOnly="0" labelOnly="1" outline="0" fieldPosition="0">
        <references count="3">
          <reference field="4" count="1" selected="0">
            <x v="99"/>
          </reference>
          <reference field="8" count="2">
            <x v="1"/>
            <x v="2"/>
          </reference>
          <reference field="20" count="1" selected="0">
            <x v="17"/>
          </reference>
        </references>
      </pivotArea>
    </format>
    <format dxfId="625">
      <pivotArea dataOnly="0" labelOnly="1" outline="0" fieldPosition="0">
        <references count="3">
          <reference field="4" count="1" selected="0">
            <x v="0"/>
          </reference>
          <reference field="8" count="3">
            <x v="40"/>
            <x v="80"/>
            <x v="82"/>
          </reference>
          <reference field="20" count="1" selected="0">
            <x v="23"/>
          </reference>
        </references>
      </pivotArea>
    </format>
    <format dxfId="624">
      <pivotArea dataOnly="0" labelOnly="1" outline="0" fieldPosition="0">
        <references count="3">
          <reference field="4" count="1" selected="0">
            <x v="21"/>
          </reference>
          <reference field="8" count="1">
            <x v="95"/>
          </reference>
          <reference field="20" count="1" selected="0">
            <x v="23"/>
          </reference>
        </references>
      </pivotArea>
    </format>
    <format dxfId="623">
      <pivotArea dataOnly="0" labelOnly="1" outline="0" fieldPosition="0">
        <references count="3">
          <reference field="4" count="1" selected="0">
            <x v="33"/>
          </reference>
          <reference field="8" count="1">
            <x v="100"/>
          </reference>
          <reference field="20" count="1" selected="0">
            <x v="23"/>
          </reference>
        </references>
      </pivotArea>
    </format>
    <format dxfId="622">
      <pivotArea dataOnly="0" labelOnly="1" outline="0" fieldPosition="0">
        <references count="3">
          <reference field="4" count="1" selected="0">
            <x v="42"/>
          </reference>
          <reference field="8" count="1">
            <x v="103"/>
          </reference>
          <reference field="20" count="1" selected="0">
            <x v="23"/>
          </reference>
        </references>
      </pivotArea>
    </format>
    <format dxfId="621">
      <pivotArea dataOnly="0" labelOnly="1" outline="0" fieldPosition="0">
        <references count="3">
          <reference field="4" count="1" selected="0">
            <x v="47"/>
          </reference>
          <reference field="8" count="2">
            <x v="0"/>
            <x v="106"/>
          </reference>
          <reference field="20" count="1" selected="0">
            <x v="23"/>
          </reference>
        </references>
      </pivotArea>
    </format>
    <format dxfId="620">
      <pivotArea dataOnly="0" labelOnly="1" outline="0" fieldPosition="0">
        <references count="3">
          <reference field="4" count="1" selected="0">
            <x v="52"/>
          </reference>
          <reference field="8" count="2">
            <x v="110"/>
            <x v="111"/>
          </reference>
          <reference field="20" count="1" selected="0">
            <x v="23"/>
          </reference>
        </references>
      </pivotArea>
    </format>
    <format dxfId="619">
      <pivotArea dataOnly="0" labelOnly="1" outline="0" fieldPosition="0">
        <references count="3">
          <reference field="4" count="1" selected="0">
            <x v="58"/>
          </reference>
          <reference field="8" count="1">
            <x v="124"/>
          </reference>
          <reference field="20" count="1" selected="0">
            <x v="23"/>
          </reference>
        </references>
      </pivotArea>
    </format>
    <format dxfId="618">
      <pivotArea dataOnly="0" labelOnly="1" outline="0" fieldPosition="0">
        <references count="3">
          <reference field="4" count="1" selected="0">
            <x v="59"/>
          </reference>
          <reference field="8" count="1">
            <x v="127"/>
          </reference>
          <reference field="20" count="1" selected="0">
            <x v="23"/>
          </reference>
        </references>
      </pivotArea>
    </format>
    <format dxfId="617">
      <pivotArea dataOnly="0" labelOnly="1" outline="0" fieldPosition="0">
        <references count="3">
          <reference field="4" count="1" selected="0">
            <x v="89"/>
          </reference>
          <reference field="8" count="1">
            <x v="140"/>
          </reference>
          <reference field="20" count="1" selected="0">
            <x v="23"/>
          </reference>
        </references>
      </pivotArea>
    </format>
    <format dxfId="616">
      <pivotArea dataOnly="0" labelOnly="1" outline="0" fieldPosition="0">
        <references count="3">
          <reference field="4" count="1" selected="0">
            <x v="0"/>
          </reference>
          <reference field="8" count="1">
            <x v="79"/>
          </reference>
          <reference field="20" count="1" selected="0">
            <x v="24"/>
          </reference>
        </references>
      </pivotArea>
    </format>
    <format dxfId="615">
      <pivotArea dataOnly="0" labelOnly="1" outline="0" fieldPosition="0">
        <references count="3">
          <reference field="4" count="1" selected="0">
            <x v="8"/>
          </reference>
          <reference field="8" count="2">
            <x v="84"/>
            <x v="87"/>
          </reference>
          <reference field="20" count="1" selected="0">
            <x v="24"/>
          </reference>
        </references>
      </pivotArea>
    </format>
    <format dxfId="614">
      <pivotArea dataOnly="0" labelOnly="1" outline="0" fieldPosition="0">
        <references count="3">
          <reference field="4" count="1" selected="0">
            <x v="19"/>
          </reference>
          <reference field="8" count="1">
            <x v="96"/>
          </reference>
          <reference field="20" count="1" selected="0">
            <x v="24"/>
          </reference>
        </references>
      </pivotArea>
    </format>
    <format dxfId="613">
      <pivotArea dataOnly="0" labelOnly="1" outline="0" fieldPosition="0">
        <references count="3">
          <reference field="4" count="1" selected="0">
            <x v="32"/>
          </reference>
          <reference field="8" count="2">
            <x v="98"/>
            <x v="99"/>
          </reference>
          <reference field="20" count="1" selected="0">
            <x v="24"/>
          </reference>
        </references>
      </pivotArea>
    </format>
    <format dxfId="612">
      <pivotArea dataOnly="0" labelOnly="1" outline="0" fieldPosition="0">
        <references count="3">
          <reference field="4" count="1" selected="0">
            <x v="36"/>
          </reference>
          <reference field="8" count="1">
            <x v="98"/>
          </reference>
          <reference field="20" count="1" selected="0">
            <x v="24"/>
          </reference>
        </references>
      </pivotArea>
    </format>
    <format dxfId="611">
      <pivotArea dataOnly="0" labelOnly="1" outline="0" fieldPosition="0">
        <references count="3">
          <reference field="4" count="1" selected="0">
            <x v="47"/>
          </reference>
          <reference field="8" count="1">
            <x v="104"/>
          </reference>
          <reference field="20" count="1" selected="0">
            <x v="24"/>
          </reference>
        </references>
      </pivotArea>
    </format>
    <format dxfId="610">
      <pivotArea dataOnly="0" labelOnly="1" outline="0" fieldPosition="0">
        <references count="3">
          <reference field="4" count="1" selected="0">
            <x v="53"/>
          </reference>
          <reference field="8" count="1">
            <x v="114"/>
          </reference>
          <reference field="20" count="1" selected="0">
            <x v="24"/>
          </reference>
        </references>
      </pivotArea>
    </format>
    <format dxfId="609">
      <pivotArea dataOnly="0" labelOnly="1" outline="0" fieldPosition="0">
        <references count="3">
          <reference field="4" count="1" selected="0">
            <x v="5"/>
          </reference>
          <reference field="8" count="1">
            <x v="85"/>
          </reference>
          <reference field="20" count="1" selected="0">
            <x v="26"/>
          </reference>
        </references>
      </pivotArea>
    </format>
    <format dxfId="608">
      <pivotArea dataOnly="0" labelOnly="1" outline="0" fieldPosition="0">
        <references count="3">
          <reference field="4" count="1" selected="0">
            <x v="18"/>
          </reference>
          <reference field="8" count="1">
            <x v="91"/>
          </reference>
          <reference field="20" count="1" selected="0">
            <x v="26"/>
          </reference>
        </references>
      </pivotArea>
    </format>
    <format dxfId="607">
      <pivotArea dataOnly="0" labelOnly="1" outline="0" fieldPosition="0">
        <references count="3">
          <reference field="4" count="1" selected="0">
            <x v="47"/>
          </reference>
          <reference field="8" count="1">
            <x v="107"/>
          </reference>
          <reference field="20" count="1" selected="0">
            <x v="26"/>
          </reference>
        </references>
      </pivotArea>
    </format>
    <format dxfId="606">
      <pivotArea dataOnly="0" labelOnly="1" outline="0" fieldPosition="0">
        <references count="3">
          <reference field="4" count="1" selected="0">
            <x v="48"/>
          </reference>
          <reference field="8" count="1">
            <x v="108"/>
          </reference>
          <reference field="20" count="1" selected="0">
            <x v="26"/>
          </reference>
        </references>
      </pivotArea>
    </format>
    <format dxfId="605">
      <pivotArea dataOnly="0" labelOnly="1" outline="0" fieldPosition="0">
        <references count="3">
          <reference field="4" count="1" selected="0">
            <x v="56"/>
          </reference>
          <reference field="8" count="1">
            <x v="12"/>
          </reference>
          <reference field="20" count="1" selected="0">
            <x v="26"/>
          </reference>
        </references>
      </pivotArea>
    </format>
    <format dxfId="604">
      <pivotArea dataOnly="0" labelOnly="1" outline="0" fieldPosition="0">
        <references count="3">
          <reference field="4" count="1" selected="0">
            <x v="1"/>
          </reference>
          <reference field="8" count="1">
            <x v="81"/>
          </reference>
          <reference field="20" count="1" selected="0">
            <x v="32"/>
          </reference>
        </references>
      </pivotArea>
    </format>
    <format dxfId="603">
      <pivotArea dataOnly="0" labelOnly="1" outline="0" fieldPosition="0">
        <references count="3">
          <reference field="4" count="1" selected="0">
            <x v="7"/>
          </reference>
          <reference field="8" count="2">
            <x v="86"/>
            <x v="88"/>
          </reference>
          <reference field="20" count="1" selected="0">
            <x v="32"/>
          </reference>
        </references>
      </pivotArea>
    </format>
    <format dxfId="602">
      <pivotArea dataOnly="0" labelOnly="1" outline="0" fieldPosition="0">
        <references count="3">
          <reference field="4" count="1" selected="0">
            <x v="8"/>
          </reference>
          <reference field="8" count="1">
            <x v="83"/>
          </reference>
          <reference field="20" count="1" selected="0">
            <x v="32"/>
          </reference>
        </references>
      </pivotArea>
    </format>
    <format dxfId="601">
      <pivotArea dataOnly="0" labelOnly="1" outline="0" fieldPosition="0">
        <references count="3">
          <reference field="4" count="1" selected="0">
            <x v="21"/>
          </reference>
          <reference field="8" count="1">
            <x v="92"/>
          </reference>
          <reference field="20" count="1" selected="0">
            <x v="32"/>
          </reference>
        </references>
      </pivotArea>
    </format>
    <format dxfId="600">
      <pivotArea dataOnly="0" labelOnly="1" outline="0" fieldPosition="0">
        <references count="3">
          <reference field="4" count="1" selected="0">
            <x v="47"/>
          </reference>
          <reference field="8" count="1">
            <x v="109"/>
          </reference>
          <reference field="20" count="1" selected="0">
            <x v="32"/>
          </reference>
        </references>
      </pivotArea>
    </format>
    <format dxfId="599">
      <pivotArea dataOnly="0" labelOnly="1" outline="0" fieldPosition="0">
        <references count="3">
          <reference field="4" count="1" selected="0">
            <x v="48"/>
          </reference>
          <reference field="8" count="1">
            <x v="105"/>
          </reference>
          <reference field="20" count="1" selected="0">
            <x v="32"/>
          </reference>
        </references>
      </pivotArea>
    </format>
    <format dxfId="598">
      <pivotArea dataOnly="0" labelOnly="1" outline="0" fieldPosition="0">
        <references count="3">
          <reference field="4" count="1" selected="0">
            <x v="56"/>
          </reference>
          <reference field="8" count="1">
            <x v="116"/>
          </reference>
          <reference field="20" count="1" selected="0">
            <x v="32"/>
          </reference>
        </references>
      </pivotArea>
    </format>
    <format dxfId="597">
      <pivotArea dataOnly="0" labelOnly="1" outline="0" fieldPosition="0">
        <references count="3">
          <reference field="4" count="1" selected="0">
            <x v="57"/>
          </reference>
          <reference field="8" count="1">
            <x v="117"/>
          </reference>
          <reference field="20" count="1" selected="0">
            <x v="32"/>
          </reference>
        </references>
      </pivotArea>
    </format>
    <format dxfId="596">
      <pivotArea dataOnly="0" labelOnly="1" outline="0" fieldPosition="0">
        <references count="3">
          <reference field="4" count="1" selected="0">
            <x v="61"/>
          </reference>
          <reference field="8" count="1">
            <x v="130"/>
          </reference>
          <reference field="20" count="1" selected="0">
            <x v="32"/>
          </reference>
        </references>
      </pivotArea>
    </format>
    <format dxfId="595">
      <pivotArea dataOnly="0" labelOnly="1" outline="0" fieldPosition="0">
        <references count="3">
          <reference field="4" count="1" selected="0">
            <x v="65"/>
          </reference>
          <reference field="8" count="1">
            <x v="135"/>
          </reference>
          <reference field="20" count="1" selected="0">
            <x v="32"/>
          </reference>
        </references>
      </pivotArea>
    </format>
    <format dxfId="594">
      <pivotArea dataOnly="0" labelOnly="1" outline="0" fieldPosition="0">
        <references count="3">
          <reference field="4" count="1" selected="0">
            <x v="67"/>
          </reference>
          <reference field="8" count="1">
            <x v="136"/>
          </reference>
          <reference field="20" count="1" selected="0">
            <x v="32"/>
          </reference>
        </references>
      </pivotArea>
    </format>
    <format dxfId="593">
      <pivotArea dataOnly="0" labelOnly="1" outline="0" fieldPosition="0">
        <references count="3">
          <reference field="4" count="1" selected="0">
            <x v="87"/>
          </reference>
          <reference field="8" count="1">
            <x v="137"/>
          </reference>
          <reference field="20" count="1" selected="0">
            <x v="32"/>
          </reference>
        </references>
      </pivotArea>
    </format>
    <format dxfId="592">
      <pivotArea dataOnly="0" labelOnly="1" outline="0" fieldPosition="0">
        <references count="3">
          <reference field="4" count="1" selected="0">
            <x v="88"/>
          </reference>
          <reference field="8" count="1">
            <x v="138"/>
          </reference>
          <reference field="20" count="1" selected="0">
            <x v="32"/>
          </reference>
        </references>
      </pivotArea>
    </format>
    <format dxfId="591">
      <pivotArea dataOnly="0" labelOnly="1" outline="0" fieldPosition="0">
        <references count="3">
          <reference field="4" count="1" selected="0">
            <x v="90"/>
          </reference>
          <reference field="8" count="1">
            <x v="142"/>
          </reference>
          <reference field="20" count="1" selected="0">
            <x v="32"/>
          </reference>
        </references>
      </pivotArea>
    </format>
    <format dxfId="590">
      <pivotArea dataOnly="0" labelOnly="1" outline="0" fieldPosition="0">
        <references count="3">
          <reference field="4" count="1" selected="0">
            <x v="92"/>
          </reference>
          <reference field="8" count="2">
            <x v="147"/>
            <x v="148"/>
          </reference>
          <reference field="20" count="1" selected="0">
            <x v="32"/>
          </reference>
        </references>
      </pivotArea>
    </format>
    <format dxfId="589">
      <pivotArea dataOnly="0" labelOnly="1" outline="0" fieldPosition="0">
        <references count="3">
          <reference field="4" count="1" selected="0">
            <x v="98"/>
          </reference>
          <reference field="8" count="1">
            <x v="149"/>
          </reference>
          <reference field="20" count="1" selected="0">
            <x v="32"/>
          </reference>
        </references>
      </pivotArea>
    </format>
    <format dxfId="588">
      <pivotArea dataOnly="0" labelOnly="1" outline="0" fieldPosition="0">
        <references count="3">
          <reference field="4" count="1" selected="0">
            <x v="52"/>
          </reference>
          <reference field="8" count="1">
            <x v="112"/>
          </reference>
          <reference field="20" count="1" selected="0">
            <x v="35"/>
          </reference>
        </references>
      </pivotArea>
    </format>
    <format dxfId="587">
      <pivotArea dataOnly="0" labelOnly="1" outline="0" fieldPosition="0">
        <references count="3">
          <reference field="4" count="1" selected="0">
            <x v="57"/>
          </reference>
          <reference field="8" count="1">
            <x v="118"/>
          </reference>
          <reference field="20" count="1" selected="0">
            <x v="35"/>
          </reference>
        </references>
      </pivotArea>
    </format>
    <format dxfId="586">
      <pivotArea dataOnly="0" labelOnly="1" outline="0" fieldPosition="0">
        <references count="3">
          <reference field="4" count="1" selected="0">
            <x v="58"/>
          </reference>
          <reference field="8" count="2">
            <x v="119"/>
            <x v="120"/>
          </reference>
          <reference field="20" count="1" selected="0">
            <x v="35"/>
          </reference>
        </references>
      </pivotArea>
    </format>
    <format dxfId="585">
      <pivotArea dataOnly="0" labelOnly="1" outline="0" fieldPosition="0">
        <references count="3">
          <reference field="4" count="1" selected="0">
            <x v="64"/>
          </reference>
          <reference field="8" count="1">
            <x v="134"/>
          </reference>
          <reference field="20" count="1" selected="0">
            <x v="35"/>
          </reference>
        </references>
      </pivotArea>
    </format>
    <format dxfId="584">
      <pivotArea dataOnly="0" labelOnly="1" outline="0" fieldPosition="0">
        <references count="3">
          <reference field="4" count="1" selected="0">
            <x v="60"/>
          </reference>
          <reference field="8" count="1">
            <x v="128"/>
          </reference>
          <reference field="20" count="1" selected="0">
            <x v="37"/>
          </reference>
        </references>
      </pivotArea>
    </format>
    <format dxfId="583">
      <pivotArea dataOnly="0" labelOnly="1" outline="0" fieldPosition="0">
        <references count="3">
          <reference field="4" count="1" selected="0">
            <x v="88"/>
          </reference>
          <reference field="8" count="1">
            <x v="139"/>
          </reference>
          <reference field="20" count="1" selected="0">
            <x v="37"/>
          </reference>
        </references>
      </pivotArea>
    </format>
    <format dxfId="582">
      <pivotArea dataOnly="0" labelOnly="1" outline="0" fieldPosition="0">
        <references count="3">
          <reference field="4" count="1" selected="0">
            <x v="10"/>
          </reference>
          <reference field="8" count="1">
            <x v="89"/>
          </reference>
          <reference field="20" count="1" selected="0">
            <x v="38"/>
          </reference>
        </references>
      </pivotArea>
    </format>
    <format dxfId="581">
      <pivotArea dataOnly="0" labelOnly="1" outline="0" fieldPosition="0">
        <references count="3">
          <reference field="4" count="1" selected="0">
            <x v="21"/>
          </reference>
          <reference field="8" count="1">
            <x v="97"/>
          </reference>
          <reference field="20" count="1" selected="0">
            <x v="38"/>
          </reference>
        </references>
      </pivotArea>
    </format>
    <format dxfId="580">
      <pivotArea dataOnly="0" labelOnly="1" outline="0" fieldPosition="0">
        <references count="3">
          <reference field="4" count="1" selected="0">
            <x v="89"/>
          </reference>
          <reference field="8" count="1">
            <x v="141"/>
          </reference>
          <reference field="20" count="1" selected="0">
            <x v="38"/>
          </reference>
        </references>
      </pivotArea>
    </format>
    <format dxfId="579">
      <pivotArea dataOnly="0" labelOnly="1" outline="0" fieldPosition="0">
        <references count="3">
          <reference field="4" count="1" selected="0">
            <x v="100"/>
          </reference>
          <reference field="8" count="1">
            <x v="3"/>
          </reference>
          <reference field="20" count="1" selected="0">
            <x v="45"/>
          </reference>
        </references>
      </pivotArea>
    </format>
    <format dxfId="578">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577">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576">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575">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574">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573">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572">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571">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570">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569">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568">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567">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566">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565">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564">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563">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562">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561">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560">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559">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558">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557">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556">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555">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554">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553">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552">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551">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550">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549">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548">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547">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546">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545">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544">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543">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542">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541">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540">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539">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538">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537">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536">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535">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534">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533">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532">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531">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530">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529">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528">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527">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526">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525">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524">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523">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522">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521">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520">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519">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518">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517">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516">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515">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514">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513">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512">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511">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510">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509">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508">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507">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506">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505">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504">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503">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502">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501">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500">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499">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498">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497">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496">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495">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494">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493">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492">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491">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490">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489">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488">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487">
      <pivotArea field="8" type="button" dataOnly="0" labelOnly="1" outline="0" axis="axisRow" fieldPosition="2"/>
    </format>
    <format dxfId="486">
      <pivotArea outline="0" collapsedLevelsAreSubtotals="1" fieldPosition="0"/>
    </format>
    <format dxfId="485">
      <pivotArea type="topRight" dataOnly="0" labelOnly="1" outline="0" fieldPosition="0"/>
    </format>
    <format dxfId="484">
      <pivotArea dataOnly="0" labelOnly="1" outline="0" fieldPosition="0">
        <references count="4">
          <reference field="4" count="1" selected="0">
            <x v="17"/>
          </reference>
          <reference field="8" count="1" selected="0">
            <x v="163"/>
          </reference>
          <reference field="10" count="1">
            <x v="103"/>
          </reference>
          <reference field="20" count="1" selected="0">
            <x v="0"/>
          </reference>
        </references>
      </pivotArea>
    </format>
    <format dxfId="483">
      <pivotArea dataOnly="0" labelOnly="1" outline="0" fieldPosition="0">
        <references count="4">
          <reference field="4" count="1" selected="0">
            <x v="5"/>
          </reference>
          <reference field="8" count="1" selected="0">
            <x v="155"/>
          </reference>
          <reference field="10" count="1">
            <x v="95"/>
          </reference>
          <reference field="20" count="1" selected="0">
            <x v="6"/>
          </reference>
        </references>
      </pivotArea>
    </format>
    <format dxfId="482">
      <pivotArea dataOnly="0" labelOnly="1" outline="0" fieldPosition="0">
        <references count="4">
          <reference field="4" count="1" selected="0">
            <x v="7"/>
          </reference>
          <reference field="8" count="1" selected="0">
            <x v="158"/>
          </reference>
          <reference field="10" count="1">
            <x v="98"/>
          </reference>
          <reference field="20" count="1" selected="0">
            <x v="6"/>
          </reference>
        </references>
      </pivotArea>
    </format>
    <format dxfId="481">
      <pivotArea dataOnly="0" labelOnly="1" outline="0" fieldPosition="0">
        <references count="4">
          <reference field="4" count="1" selected="0">
            <x v="10"/>
          </reference>
          <reference field="8" count="1" selected="0">
            <x v="159"/>
          </reference>
          <reference field="10" count="1">
            <x v="99"/>
          </reference>
          <reference field="20" count="1" selected="0">
            <x v="6"/>
          </reference>
        </references>
      </pivotArea>
    </format>
    <format dxfId="480">
      <pivotArea dataOnly="0" labelOnly="1" outline="0" fieldPosition="0">
        <references count="4">
          <reference field="4" count="1" selected="0">
            <x v="47"/>
          </reference>
          <reference field="8" count="1" selected="0">
            <x v="185"/>
          </reference>
          <reference field="10" count="1">
            <x v="127"/>
          </reference>
          <reference field="20" count="1" selected="0">
            <x v="6"/>
          </reference>
        </references>
      </pivotArea>
    </format>
    <format dxfId="479">
      <pivotArea dataOnly="0" labelOnly="1" outline="0" fieldPosition="0">
        <references count="4">
          <reference field="4" count="1" selected="0">
            <x v="63"/>
          </reference>
          <reference field="8" count="1" selected="0">
            <x v="206"/>
          </reference>
          <reference field="10" count="1">
            <x v="151"/>
          </reference>
          <reference field="20" count="1" selected="0">
            <x v="6"/>
          </reference>
        </references>
      </pivotArea>
    </format>
    <format dxfId="478">
      <pivotArea dataOnly="0" labelOnly="1" outline="0" fieldPosition="0">
        <references count="4">
          <reference field="4" count="1" selected="0">
            <x v="99"/>
          </reference>
          <reference field="8" count="1" selected="0">
            <x v="201"/>
          </reference>
          <reference field="10" count="1">
            <x v="171"/>
          </reference>
          <reference field="20" count="1" selected="0">
            <x v="6"/>
          </reference>
        </references>
      </pivotArea>
    </format>
    <format dxfId="477">
      <pivotArea dataOnly="0" labelOnly="1" outline="0" fieldPosition="0">
        <references count="4">
          <reference field="4" count="1" selected="0">
            <x v="53"/>
          </reference>
          <reference field="8" count="1" selected="0">
            <x v="193"/>
          </reference>
          <reference field="10" count="1">
            <x v="137"/>
          </reference>
          <reference field="20" count="1" selected="0">
            <x v="11"/>
          </reference>
        </references>
      </pivotArea>
    </format>
    <format dxfId="476">
      <pivotArea dataOnly="0" labelOnly="1" outline="0" fieldPosition="0">
        <references count="4">
          <reference field="4" count="1" selected="0">
            <x v="53"/>
          </reference>
          <reference field="8" count="1" selected="0">
            <x v="194"/>
          </reference>
          <reference field="10" count="1">
            <x v="138"/>
          </reference>
          <reference field="20" count="1" selected="0">
            <x v="11"/>
          </reference>
        </references>
      </pivotArea>
    </format>
    <format dxfId="475">
      <pivotArea dataOnly="0" labelOnly="1" outline="0" fieldPosition="0">
        <references count="4">
          <reference field="4" count="1" selected="0">
            <x v="53"/>
          </reference>
          <reference field="8" count="1" selected="0">
            <x v="195"/>
          </reference>
          <reference field="10" count="1">
            <x v="139"/>
          </reference>
          <reference field="20" count="1" selected="0">
            <x v="11"/>
          </reference>
        </references>
      </pivotArea>
    </format>
    <format dxfId="474">
      <pivotArea dataOnly="0" labelOnly="1" outline="0" fieldPosition="0">
        <references count="4">
          <reference field="4" count="1" selected="0">
            <x v="58"/>
          </reference>
          <reference field="8" count="1" selected="0">
            <x v="194"/>
          </reference>
          <reference field="10" count="1">
            <x v="143"/>
          </reference>
          <reference field="20" count="1" selected="0">
            <x v="11"/>
          </reference>
        </references>
      </pivotArea>
    </format>
    <format dxfId="473">
      <pivotArea dataOnly="0" labelOnly="1" outline="0" fieldPosition="0">
        <references count="4">
          <reference field="4" count="1" selected="0">
            <x v="58"/>
          </reference>
          <reference field="8" count="1" selected="0">
            <x v="198"/>
          </reference>
          <reference field="10" count="1">
            <x v="142"/>
          </reference>
          <reference field="20" count="1" selected="0">
            <x v="11"/>
          </reference>
        </references>
      </pivotArea>
    </format>
    <format dxfId="472">
      <pivotArea dataOnly="0" labelOnly="1" outline="0" fieldPosition="0">
        <references count="4">
          <reference field="4" count="1" selected="0">
            <x v="59"/>
          </reference>
          <reference field="8" count="1" selected="0">
            <x v="201"/>
          </reference>
          <reference field="10" count="1">
            <x v="146"/>
          </reference>
          <reference field="20" count="1" selected="0">
            <x v="11"/>
          </reference>
        </references>
      </pivotArea>
    </format>
    <format dxfId="471">
      <pivotArea dataOnly="0" labelOnly="1" outline="0" fieldPosition="0">
        <references count="4">
          <reference field="4" count="1" selected="0">
            <x v="60"/>
          </reference>
          <reference field="8" count="1" selected="0">
            <x v="204"/>
          </reference>
          <reference field="10" count="1">
            <x v="149"/>
          </reference>
          <reference field="20" count="1" selected="0">
            <x v="11"/>
          </reference>
        </references>
      </pivotArea>
    </format>
    <format dxfId="470">
      <pivotArea dataOnly="0" labelOnly="1" outline="0" fieldPosition="0">
        <references count="4">
          <reference field="4" count="1" selected="0">
            <x v="92"/>
          </reference>
          <reference field="8" count="1" selected="0">
            <x v="219"/>
          </reference>
          <reference field="10" count="1">
            <x v="166"/>
          </reference>
          <reference field="20" count="1" selected="0">
            <x v="11"/>
          </reference>
        </references>
      </pivotArea>
    </format>
    <format dxfId="469">
      <pivotArea dataOnly="0" labelOnly="1" outline="0" fieldPosition="0">
        <references count="4">
          <reference field="4" count="1" selected="0">
            <x v="0"/>
          </reference>
          <reference field="8" count="1" selected="0">
            <x v="150"/>
          </reference>
          <reference field="10" count="1">
            <x v="90"/>
          </reference>
          <reference field="20" count="1" selected="0">
            <x v="17"/>
          </reference>
        </references>
      </pivotArea>
    </format>
    <format dxfId="468">
      <pivotArea dataOnly="0" labelOnly="1" outline="0" fieldPosition="0">
        <references count="4">
          <reference field="4" count="1" selected="0">
            <x v="6"/>
          </reference>
          <reference field="8" count="1" selected="0">
            <x v="157"/>
          </reference>
          <reference field="10" count="1">
            <x v="97"/>
          </reference>
          <reference field="20" count="1" selected="0">
            <x v="17"/>
          </reference>
        </references>
      </pivotArea>
    </format>
    <format dxfId="467">
      <pivotArea dataOnly="0" labelOnly="1" outline="0" fieldPosition="0">
        <references count="4">
          <reference field="4" count="1" selected="0">
            <x v="10"/>
          </reference>
          <reference field="8" count="1" selected="0">
            <x v="160"/>
          </reference>
          <reference field="10" count="1">
            <x v="100"/>
          </reference>
          <reference field="20" count="1" selected="0">
            <x v="17"/>
          </reference>
        </references>
      </pivotArea>
    </format>
    <format dxfId="466">
      <pivotArea dataOnly="0" labelOnly="1" outline="0" fieldPosition="0">
        <references count="4">
          <reference field="4" count="1" selected="0">
            <x v="38"/>
          </reference>
          <reference field="8" count="1" selected="0">
            <x v="0"/>
          </reference>
          <reference field="10" count="1">
            <x v="120"/>
          </reference>
          <reference field="20" count="1" selected="0">
            <x v="17"/>
          </reference>
        </references>
      </pivotArea>
    </format>
    <format dxfId="465">
      <pivotArea dataOnly="0" labelOnly="1" outline="0" fieldPosition="0">
        <references count="4">
          <reference field="4" count="1" selected="0">
            <x v="38"/>
          </reference>
          <reference field="8" count="1" selected="0">
            <x v="177"/>
          </reference>
          <reference field="10" count="1">
            <x v="118"/>
          </reference>
          <reference field="20" count="1" selected="0">
            <x v="17"/>
          </reference>
        </references>
      </pivotArea>
    </format>
    <format dxfId="464">
      <pivotArea dataOnly="0" labelOnly="1" outline="0" fieldPosition="0">
        <references count="4">
          <reference field="4" count="1" selected="0">
            <x v="38"/>
          </reference>
          <reference field="8" count="1" selected="0">
            <x v="178"/>
          </reference>
          <reference field="10" count="1">
            <x v="119"/>
          </reference>
          <reference field="20" count="1" selected="0">
            <x v="17"/>
          </reference>
        </references>
      </pivotArea>
    </format>
    <format dxfId="463">
      <pivotArea dataOnly="0" labelOnly="1" outline="0" fieldPosition="0">
        <references count="4">
          <reference field="4" count="1" selected="0">
            <x v="47"/>
          </reference>
          <reference field="8" count="1" selected="0">
            <x v="0"/>
          </reference>
          <reference field="10" count="1">
            <x v="128"/>
          </reference>
          <reference field="20" count="1" selected="0">
            <x v="17"/>
          </reference>
        </references>
      </pivotArea>
    </format>
    <format dxfId="462">
      <pivotArea dataOnly="0" labelOnly="1" outline="0" fieldPosition="0">
        <references count="4">
          <reference field="4" count="1" selected="0">
            <x v="47"/>
          </reference>
          <reference field="8" count="1" selected="0">
            <x v="186"/>
          </reference>
          <reference field="10" count="1">
            <x v="129"/>
          </reference>
          <reference field="20" count="1" selected="0">
            <x v="17"/>
          </reference>
        </references>
      </pivotArea>
    </format>
    <format dxfId="461">
      <pivotArea dataOnly="0" labelOnly="1" outline="0" fieldPosition="0">
        <references count="4">
          <reference field="4" count="1" selected="0">
            <x v="48"/>
          </reference>
          <reference field="8" count="1" selected="0">
            <x v="0"/>
          </reference>
          <reference field="10" count="1">
            <x v="132"/>
          </reference>
          <reference field="20" count="1" selected="0">
            <x v="17"/>
          </reference>
        </references>
      </pivotArea>
    </format>
    <format dxfId="460">
      <pivotArea dataOnly="0" labelOnly="1" outline="0" fieldPosition="0">
        <references count="4">
          <reference field="4" count="1" selected="0">
            <x v="48"/>
          </reference>
          <reference field="8" count="1" selected="0">
            <x v="188"/>
          </reference>
          <reference field="10" count="1">
            <x v="131"/>
          </reference>
          <reference field="20" count="1" selected="0">
            <x v="17"/>
          </reference>
        </references>
      </pivotArea>
    </format>
    <format dxfId="459">
      <pivotArea dataOnly="0" labelOnly="1" outline="0" fieldPosition="0">
        <references count="4">
          <reference field="4" count="1" selected="0">
            <x v="48"/>
          </reference>
          <reference field="8" count="1" selected="0">
            <x v="190"/>
          </reference>
          <reference field="10" count="1">
            <x v="134"/>
          </reference>
          <reference field="20" count="1" selected="0">
            <x v="17"/>
          </reference>
        </references>
      </pivotArea>
    </format>
    <format dxfId="458">
      <pivotArea dataOnly="0" labelOnly="1" outline="0" fieldPosition="0">
        <references count="4">
          <reference field="4" count="1" selected="0">
            <x v="67"/>
          </reference>
          <reference field="8" count="1" selected="0">
            <x v="212"/>
          </reference>
          <reference field="10" count="1">
            <x v="159"/>
          </reference>
          <reference field="20" count="1" selected="0">
            <x v="17"/>
          </reference>
        </references>
      </pivotArea>
    </format>
    <format dxfId="457">
      <pivotArea dataOnly="0" labelOnly="1" outline="0" fieldPosition="0">
        <references count="4">
          <reference field="4" count="1" selected="0">
            <x v="67"/>
          </reference>
          <reference field="8" count="1" selected="0">
            <x v="214"/>
          </reference>
          <reference field="10" count="1">
            <x v="161"/>
          </reference>
          <reference field="20" count="1" selected="0">
            <x v="17"/>
          </reference>
        </references>
      </pivotArea>
    </format>
    <format dxfId="456">
      <pivotArea dataOnly="0" labelOnly="1" outline="0" fieldPosition="0">
        <references count="4">
          <reference field="4" count="1" selected="0">
            <x v="86"/>
          </reference>
          <reference field="8" count="1" selected="0">
            <x v="215"/>
          </reference>
          <reference field="10" count="1">
            <x v="162"/>
          </reference>
          <reference field="20" count="1" selected="0">
            <x v="17"/>
          </reference>
        </references>
      </pivotArea>
    </format>
    <format dxfId="455">
      <pivotArea dataOnly="0" labelOnly="1" outline="0" fieldPosition="0">
        <references count="4">
          <reference field="4" count="1" selected="0">
            <x v="11"/>
          </reference>
          <reference field="8" count="1" selected="0">
            <x v="161"/>
          </reference>
          <reference field="10" count="1">
            <x v="101"/>
          </reference>
          <reference field="20" count="1" selected="0">
            <x v="23"/>
          </reference>
        </references>
      </pivotArea>
    </format>
    <format dxfId="454">
      <pivotArea dataOnly="0" labelOnly="1" outline="0" fieldPosition="0">
        <references count="4">
          <reference field="4" count="1" selected="0">
            <x v="16"/>
          </reference>
          <reference field="8" count="1" selected="0">
            <x v="162"/>
          </reference>
          <reference field="10" count="1">
            <x v="102"/>
          </reference>
          <reference field="20" count="1" selected="0">
            <x v="23"/>
          </reference>
        </references>
      </pivotArea>
    </format>
    <format dxfId="453">
      <pivotArea dataOnly="0" labelOnly="1" outline="0" fieldPosition="0">
        <references count="4">
          <reference field="4" count="1" selected="0">
            <x v="17"/>
          </reference>
          <reference field="8" count="1" selected="0">
            <x v="164"/>
          </reference>
          <reference field="10" count="1">
            <x v="104"/>
          </reference>
          <reference field="20" count="1" selected="0">
            <x v="23"/>
          </reference>
        </references>
      </pivotArea>
    </format>
    <format dxfId="452">
      <pivotArea dataOnly="0" labelOnly="1" outline="0" fieldPosition="0">
        <references count="4">
          <reference field="4" count="1" selected="0">
            <x v="31"/>
          </reference>
          <reference field="8" count="1" selected="0">
            <x v="166"/>
          </reference>
          <reference field="10" count="1">
            <x v="106"/>
          </reference>
          <reference field="20" count="1" selected="0">
            <x v="23"/>
          </reference>
        </references>
      </pivotArea>
    </format>
    <format dxfId="451">
      <pivotArea dataOnly="0" labelOnly="1" outline="0" fieldPosition="0">
        <references count="4">
          <reference field="4" count="1" selected="0">
            <x v="34"/>
          </reference>
          <reference field="8" count="1" selected="0">
            <x v="171"/>
          </reference>
          <reference field="10" count="1">
            <x v="112"/>
          </reference>
          <reference field="20" count="1" selected="0">
            <x v="23"/>
          </reference>
        </references>
      </pivotArea>
    </format>
    <format dxfId="450">
      <pivotArea dataOnly="0" labelOnly="1" outline="0" fieldPosition="0">
        <references count="4">
          <reference field="4" count="1" selected="0">
            <x v="34"/>
          </reference>
          <reference field="8" count="1" selected="0">
            <x v="173"/>
          </reference>
          <reference field="10" count="1">
            <x v="114"/>
          </reference>
          <reference field="20" count="1" selected="0">
            <x v="23"/>
          </reference>
        </references>
      </pivotArea>
    </format>
    <format dxfId="449">
      <pivotArea dataOnly="0" labelOnly="1" outline="0" fieldPosition="0">
        <references count="4">
          <reference field="4" count="1" selected="0">
            <x v="36"/>
          </reference>
          <reference field="8" count="1" selected="0">
            <x v="176"/>
          </reference>
          <reference field="10" count="1">
            <x v="117"/>
          </reference>
          <reference field="20" count="1" selected="0">
            <x v="23"/>
          </reference>
        </references>
      </pivotArea>
    </format>
    <format dxfId="448">
      <pivotArea dataOnly="0" labelOnly="1" outline="0" fieldPosition="0">
        <references count="4">
          <reference field="4" count="1" selected="0">
            <x v="42"/>
          </reference>
          <reference field="8" count="1" selected="0">
            <x v="179"/>
          </reference>
          <reference field="10" count="1">
            <x v="121"/>
          </reference>
          <reference field="20" count="1" selected="0">
            <x v="23"/>
          </reference>
        </references>
      </pivotArea>
    </format>
    <format dxfId="447">
      <pivotArea dataOnly="0" labelOnly="1" outline="0" fieldPosition="0">
        <references count="4">
          <reference field="4" count="1" selected="0">
            <x v="42"/>
          </reference>
          <reference field="8" count="1" selected="0">
            <x v="180"/>
          </reference>
          <reference field="10" count="1">
            <x v="122"/>
          </reference>
          <reference field="20" count="1" selected="0">
            <x v="23"/>
          </reference>
        </references>
      </pivotArea>
    </format>
    <format dxfId="446">
      <pivotArea dataOnly="0" labelOnly="1" outline="0" fieldPosition="0">
        <references count="4">
          <reference field="4" count="1" selected="0">
            <x v="42"/>
          </reference>
          <reference field="8" count="1" selected="0">
            <x v="181"/>
          </reference>
          <reference field="10" count="1">
            <x v="123"/>
          </reference>
          <reference field="20" count="1" selected="0">
            <x v="23"/>
          </reference>
        </references>
      </pivotArea>
    </format>
    <format dxfId="445">
      <pivotArea dataOnly="0" labelOnly="1" outline="0" fieldPosition="0">
        <references count="4">
          <reference field="4" count="1" selected="0">
            <x v="42"/>
          </reference>
          <reference field="8" count="1" selected="0">
            <x v="182"/>
          </reference>
          <reference field="10" count="1">
            <x v="124"/>
          </reference>
          <reference field="20" count="1" selected="0">
            <x v="23"/>
          </reference>
        </references>
      </pivotArea>
    </format>
    <format dxfId="444">
      <pivotArea dataOnly="0" labelOnly="1" outline="0" fieldPosition="0">
        <references count="4">
          <reference field="4" count="1" selected="0">
            <x v="42"/>
          </reference>
          <reference field="8" count="1" selected="0">
            <x v="183"/>
          </reference>
          <reference field="10" count="1">
            <x v="125"/>
          </reference>
          <reference field="20" count="1" selected="0">
            <x v="23"/>
          </reference>
        </references>
      </pivotArea>
    </format>
    <format dxfId="443">
      <pivotArea dataOnly="0" labelOnly="1" outline="0" fieldPosition="0">
        <references count="4">
          <reference field="4" count="1" selected="0">
            <x v="51"/>
          </reference>
          <reference field="8" count="1" selected="0">
            <x v="191"/>
          </reference>
          <reference field="10" count="1">
            <x v="135"/>
          </reference>
          <reference field="20" count="1" selected="0">
            <x v="23"/>
          </reference>
        </references>
      </pivotArea>
    </format>
    <format dxfId="442">
      <pivotArea dataOnly="0" labelOnly="1" outline="0" fieldPosition="0">
        <references count="4">
          <reference field="4" count="1" selected="0">
            <x v="56"/>
          </reference>
          <reference field="8" count="1" selected="0">
            <x v="196"/>
          </reference>
          <reference field="10" count="1">
            <x v="140"/>
          </reference>
          <reference field="20" count="1" selected="0">
            <x v="23"/>
          </reference>
        </references>
      </pivotArea>
    </format>
    <format dxfId="441">
      <pivotArea dataOnly="0" labelOnly="1" outline="0" fieldPosition="0">
        <references count="4">
          <reference field="4" count="1" selected="0">
            <x v="58"/>
          </reference>
          <reference field="8" count="1" selected="0">
            <x v="200"/>
          </reference>
          <reference field="10" count="1">
            <x v="145"/>
          </reference>
          <reference field="20" count="1" selected="0">
            <x v="23"/>
          </reference>
        </references>
      </pivotArea>
    </format>
    <format dxfId="440">
      <pivotArea dataOnly="0" labelOnly="1" outline="0" fieldPosition="0">
        <references count="4">
          <reference field="4" count="1" selected="0">
            <x v="63"/>
          </reference>
          <reference field="8" count="1" selected="0">
            <x v="207"/>
          </reference>
          <reference field="10" count="1">
            <x v="152"/>
          </reference>
          <reference field="20" count="1" selected="0">
            <x v="23"/>
          </reference>
        </references>
      </pivotArea>
    </format>
    <format dxfId="439">
      <pivotArea dataOnly="0" labelOnly="1" outline="0" fieldPosition="0">
        <references count="4">
          <reference field="4" count="1" selected="0">
            <x v="64"/>
          </reference>
          <reference field="8" count="1" selected="0">
            <x v="208"/>
          </reference>
          <reference field="10" count="1">
            <x v="153"/>
          </reference>
          <reference field="20" count="1" selected="0">
            <x v="23"/>
          </reference>
        </references>
      </pivotArea>
    </format>
    <format dxfId="438">
      <pivotArea dataOnly="0" labelOnly="1" outline="0" fieldPosition="0">
        <references count="4">
          <reference field="4" count="1" selected="0">
            <x v="65"/>
          </reference>
          <reference field="8" count="1" selected="0">
            <x v="210"/>
          </reference>
          <reference field="10" count="1">
            <x v="156"/>
          </reference>
          <reference field="20" count="1" selected="0">
            <x v="23"/>
          </reference>
        </references>
      </pivotArea>
    </format>
    <format dxfId="437">
      <pivotArea dataOnly="0" labelOnly="1" outline="0" fieldPosition="0">
        <references count="4">
          <reference field="4" count="1" selected="0">
            <x v="88"/>
          </reference>
          <reference field="8" count="1" selected="0">
            <x v="218"/>
          </reference>
          <reference field="10" count="1">
            <x v="165"/>
          </reference>
          <reference field="20" count="1" selected="0">
            <x v="23"/>
          </reference>
        </references>
      </pivotArea>
    </format>
    <format dxfId="436">
      <pivotArea dataOnly="0" labelOnly="1" outline="0" fieldPosition="0">
        <references count="4">
          <reference field="4" count="1" selected="0">
            <x v="1"/>
          </reference>
          <reference field="8" count="1" selected="0">
            <x v="152"/>
          </reference>
          <reference field="10" count="1">
            <x v="92"/>
          </reference>
          <reference field="20" count="1" selected="0">
            <x v="24"/>
          </reference>
        </references>
      </pivotArea>
    </format>
    <format dxfId="435">
      <pivotArea dataOnly="0" labelOnly="1" outline="0" fieldPosition="0">
        <references count="4">
          <reference field="4" count="1" selected="0">
            <x v="1"/>
          </reference>
          <reference field="8" count="1" selected="0">
            <x v="153"/>
          </reference>
          <reference field="10" count="1">
            <x v="93"/>
          </reference>
          <reference field="20" count="1" selected="0">
            <x v="24"/>
          </reference>
        </references>
      </pivotArea>
    </format>
    <format dxfId="434">
      <pivotArea dataOnly="0" labelOnly="1" outline="0" fieldPosition="0">
        <references count="4">
          <reference field="4" count="1" selected="0">
            <x v="24"/>
          </reference>
          <reference field="8" count="1" selected="0">
            <x v="165"/>
          </reference>
          <reference field="10" count="1">
            <x v="105"/>
          </reference>
          <reference field="20" count="1" selected="0">
            <x v="24"/>
          </reference>
        </references>
      </pivotArea>
    </format>
    <format dxfId="433">
      <pivotArea dataOnly="0" labelOnly="1" outline="0" fieldPosition="0">
        <references count="4">
          <reference field="4" count="1" selected="0">
            <x v="33"/>
          </reference>
          <reference field="8" count="1" selected="0">
            <x v="6"/>
          </reference>
          <reference field="10" count="1">
            <x v="108"/>
          </reference>
          <reference field="20" count="1" selected="0">
            <x v="24"/>
          </reference>
        </references>
      </pivotArea>
    </format>
    <format dxfId="432">
      <pivotArea dataOnly="0" labelOnly="1" outline="0" fieldPosition="0">
        <references count="4">
          <reference field="4" count="1" selected="0">
            <x v="33"/>
          </reference>
          <reference field="8" count="1" selected="0">
            <x v="168"/>
          </reference>
          <reference field="10" count="1">
            <x v="109"/>
          </reference>
          <reference field="20" count="1" selected="0">
            <x v="24"/>
          </reference>
        </references>
      </pivotArea>
    </format>
    <format dxfId="431">
      <pivotArea dataOnly="0" labelOnly="1" outline="0" fieldPosition="0">
        <references count="4">
          <reference field="4" count="1" selected="0">
            <x v="64"/>
          </reference>
          <reference field="8" count="1" selected="0">
            <x v="209"/>
          </reference>
          <reference field="10" count="1">
            <x v="155"/>
          </reference>
          <reference field="20" count="1" selected="0">
            <x v="24"/>
          </reference>
        </references>
      </pivotArea>
    </format>
    <format dxfId="430">
      <pivotArea dataOnly="0" labelOnly="1" outline="0" fieldPosition="0">
        <references count="4">
          <reference field="4" count="1" selected="0">
            <x v="88"/>
          </reference>
          <reference field="8" count="1" selected="0">
            <x v="217"/>
          </reference>
          <reference field="10" count="1">
            <x v="164"/>
          </reference>
          <reference field="20" count="1" selected="0">
            <x v="24"/>
          </reference>
        </references>
      </pivotArea>
    </format>
    <format dxfId="429">
      <pivotArea dataOnly="0" labelOnly="1" outline="0" fieldPosition="0">
        <references count="4">
          <reference field="4" count="1" selected="0">
            <x v="95"/>
          </reference>
          <reference field="8" count="1" selected="0">
            <x v="220"/>
          </reference>
          <reference field="10" count="1">
            <x v="168"/>
          </reference>
          <reference field="20" count="1" selected="0">
            <x v="24"/>
          </reference>
        </references>
      </pivotArea>
    </format>
    <format dxfId="428">
      <pivotArea dataOnly="0" labelOnly="1" outline="0" fieldPosition="0">
        <references count="4">
          <reference field="4" count="1" selected="0">
            <x v="33"/>
          </reference>
          <reference field="8" count="1" selected="0">
            <x v="167"/>
          </reference>
          <reference field="10" count="1">
            <x v="107"/>
          </reference>
          <reference field="20" count="1" selected="0">
            <x v="26"/>
          </reference>
        </references>
      </pivotArea>
    </format>
    <format dxfId="427">
      <pivotArea dataOnly="0" labelOnly="1" outline="0" fieldPosition="0">
        <references count="4">
          <reference field="4" count="1" selected="0">
            <x v="33"/>
          </reference>
          <reference field="8" count="1" selected="0">
            <x v="169"/>
          </reference>
          <reference field="10" count="1">
            <x v="110"/>
          </reference>
          <reference field="20" count="1" selected="0">
            <x v="26"/>
          </reference>
        </references>
      </pivotArea>
    </format>
    <format dxfId="426">
      <pivotArea dataOnly="0" labelOnly="1" outline="0" fieldPosition="0">
        <references count="4">
          <reference field="4" count="1" selected="0">
            <x v="34"/>
          </reference>
          <reference field="8" count="1" selected="0">
            <x v="172"/>
          </reference>
          <reference field="10" count="1">
            <x v="113"/>
          </reference>
          <reference field="20" count="1" selected="0">
            <x v="26"/>
          </reference>
        </references>
      </pivotArea>
    </format>
    <format dxfId="425">
      <pivotArea dataOnly="0" labelOnly="1" outline="0" fieldPosition="0">
        <references count="4">
          <reference field="4" count="1" selected="0">
            <x v="60"/>
          </reference>
          <reference field="8" count="1" selected="0">
            <x v="203"/>
          </reference>
          <reference field="10" count="1">
            <x v="148"/>
          </reference>
          <reference field="20" count="1" selected="0">
            <x v="26"/>
          </reference>
        </references>
      </pivotArea>
    </format>
    <format dxfId="424">
      <pivotArea dataOnly="0" labelOnly="1" outline="0" fieldPosition="0">
        <references count="4">
          <reference field="4" count="1" selected="0">
            <x v="64"/>
          </reference>
          <reference field="8" count="1" selected="0">
            <x v="8"/>
          </reference>
          <reference field="10" count="1">
            <x v="154"/>
          </reference>
          <reference field="20" count="1" selected="0">
            <x v="26"/>
          </reference>
        </references>
      </pivotArea>
    </format>
    <format dxfId="423">
      <pivotArea dataOnly="0" labelOnly="1" outline="0" fieldPosition="0">
        <references count="4">
          <reference field="4" count="1" selected="0">
            <x v="65"/>
          </reference>
          <reference field="8" count="1" selected="0">
            <x v="201"/>
          </reference>
          <reference field="10" count="1">
            <x v="157"/>
          </reference>
          <reference field="20" count="1" selected="0">
            <x v="26"/>
          </reference>
        </references>
      </pivotArea>
    </format>
    <format dxfId="422">
      <pivotArea dataOnly="0" labelOnly="1" outline="0" fieldPosition="0">
        <references count="4">
          <reference field="4" count="1" selected="0">
            <x v="0"/>
          </reference>
          <reference field="8" count="1" selected="0">
            <x v="151"/>
          </reference>
          <reference field="10" count="1">
            <x v="91"/>
          </reference>
          <reference field="20" count="1" selected="0">
            <x v="32"/>
          </reference>
        </references>
      </pivotArea>
    </format>
    <format dxfId="421">
      <pivotArea dataOnly="0" labelOnly="1" outline="0" fieldPosition="0">
        <references count="4">
          <reference field="4" count="1" selected="0">
            <x v="1"/>
          </reference>
          <reference field="8" count="1" selected="0">
            <x v="154"/>
          </reference>
          <reference field="10" count="1">
            <x v="94"/>
          </reference>
          <reference field="20" count="1" selected="0">
            <x v="32"/>
          </reference>
        </references>
      </pivotArea>
    </format>
    <format dxfId="420">
      <pivotArea dataOnly="0" labelOnly="1" outline="0" fieldPosition="0">
        <references count="4">
          <reference field="4" count="1" selected="0">
            <x v="5"/>
          </reference>
          <reference field="8" count="1" selected="0">
            <x v="156"/>
          </reference>
          <reference field="10" count="1">
            <x v="96"/>
          </reference>
          <reference field="20" count="1" selected="0">
            <x v="32"/>
          </reference>
        </references>
      </pivotArea>
    </format>
    <format dxfId="419">
      <pivotArea dataOnly="0" labelOnly="1" outline="0" fieldPosition="0">
        <references count="4">
          <reference field="4" count="1" selected="0">
            <x v="33"/>
          </reference>
          <reference field="8" count="1" selected="0">
            <x v="170"/>
          </reference>
          <reference field="10" count="1">
            <x v="111"/>
          </reference>
          <reference field="20" count="1" selected="0">
            <x v="32"/>
          </reference>
        </references>
      </pivotArea>
    </format>
    <format dxfId="418">
      <pivotArea dataOnly="0" labelOnly="1" outline="0" fieldPosition="0">
        <references count="4">
          <reference field="4" count="1" selected="0">
            <x v="34"/>
          </reference>
          <reference field="8" count="1" selected="0">
            <x v="174"/>
          </reference>
          <reference field="10" count="1">
            <x v="115"/>
          </reference>
          <reference field="20" count="1" selected="0">
            <x v="32"/>
          </reference>
        </references>
      </pivotArea>
    </format>
    <format dxfId="417">
      <pivotArea dataOnly="0" labelOnly="1" outline="0" fieldPosition="0">
        <references count="4">
          <reference field="4" count="1" selected="0">
            <x v="35"/>
          </reference>
          <reference field="8" count="1" selected="0">
            <x v="175"/>
          </reference>
          <reference field="10" count="1">
            <x v="116"/>
          </reference>
          <reference field="20" count="1" selected="0">
            <x v="32"/>
          </reference>
        </references>
      </pivotArea>
    </format>
    <format dxfId="416">
      <pivotArea dataOnly="0" labelOnly="1" outline="0" fieldPosition="0">
        <references count="4">
          <reference field="4" count="1" selected="0">
            <x v="47"/>
          </reference>
          <reference field="8" count="1" selected="0">
            <x v="187"/>
          </reference>
          <reference field="10" count="1">
            <x v="130"/>
          </reference>
          <reference field="20" count="1" selected="0">
            <x v="32"/>
          </reference>
        </references>
      </pivotArea>
    </format>
    <format dxfId="415">
      <pivotArea dataOnly="0" labelOnly="1" outline="0" fieldPosition="0">
        <references count="4">
          <reference field="4" count="1" selected="0">
            <x v="48"/>
          </reference>
          <reference field="8" count="1" selected="0">
            <x v="189"/>
          </reference>
          <reference field="10" count="1">
            <x v="133"/>
          </reference>
          <reference field="20" count="1" selected="0">
            <x v="32"/>
          </reference>
        </references>
      </pivotArea>
    </format>
    <format dxfId="414">
      <pivotArea dataOnly="0" labelOnly="1" outline="0" fieldPosition="0">
        <references count="4">
          <reference field="4" count="1" selected="0">
            <x v="67"/>
          </reference>
          <reference field="8" count="1" selected="0">
            <x v="211"/>
          </reference>
          <reference field="10" count="1">
            <x v="158"/>
          </reference>
          <reference field="20" count="1" selected="0">
            <x v="32"/>
          </reference>
        </references>
      </pivotArea>
    </format>
    <format dxfId="413">
      <pivotArea dataOnly="0" labelOnly="1" outline="0" fieldPosition="0">
        <references count="4">
          <reference field="4" count="1" selected="0">
            <x v="86"/>
          </reference>
          <reference field="8" count="1" selected="0">
            <x v="216"/>
          </reference>
          <reference field="10" count="1">
            <x v="163"/>
          </reference>
          <reference field="20" count="1" selected="0">
            <x v="32"/>
          </reference>
        </references>
      </pivotArea>
    </format>
    <format dxfId="412">
      <pivotArea dataOnly="0" labelOnly="1" outline="0" fieldPosition="0">
        <references count="4">
          <reference field="4" count="1" selected="0">
            <x v="52"/>
          </reference>
          <reference field="8" count="1" selected="0">
            <x v="192"/>
          </reference>
          <reference field="10" count="1">
            <x v="136"/>
          </reference>
          <reference field="20" count="1" selected="0">
            <x v="35"/>
          </reference>
        </references>
      </pivotArea>
    </format>
    <format dxfId="411">
      <pivotArea dataOnly="0" labelOnly="1" outline="0" fieldPosition="0">
        <references count="4">
          <reference field="4" count="1" selected="0">
            <x v="63"/>
          </reference>
          <reference field="8" count="1" selected="0">
            <x v="205"/>
          </reference>
          <reference field="10" count="1">
            <x v="150"/>
          </reference>
          <reference field="20" count="1" selected="0">
            <x v="35"/>
          </reference>
        </references>
      </pivotArea>
    </format>
    <format dxfId="410">
      <pivotArea dataOnly="0" labelOnly="1" outline="0" fieldPosition="0">
        <references count="4">
          <reference field="4" count="1" selected="0">
            <x v="67"/>
          </reference>
          <reference field="8" count="1" selected="0">
            <x v="213"/>
          </reference>
          <reference field="10" count="1">
            <x v="160"/>
          </reference>
          <reference field="20" count="1" selected="0">
            <x v="35"/>
          </reference>
        </references>
      </pivotArea>
    </format>
    <format dxfId="409">
      <pivotArea dataOnly="0" labelOnly="1" outline="0" fieldPosition="0">
        <references count="4">
          <reference field="4" count="1" selected="0">
            <x v="98"/>
          </reference>
          <reference field="8" count="1" selected="0">
            <x v="222"/>
          </reference>
          <reference field="10" count="1">
            <x v="170"/>
          </reference>
          <reference field="20" count="1" selected="0">
            <x v="35"/>
          </reference>
        </references>
      </pivotArea>
    </format>
    <format dxfId="408">
      <pivotArea dataOnly="0" labelOnly="1" outline="0" fieldPosition="0">
        <references count="4">
          <reference field="4" count="1" selected="0">
            <x v="43"/>
          </reference>
          <reference field="8" count="1" selected="0">
            <x v="184"/>
          </reference>
          <reference field="10" count="1">
            <x v="126"/>
          </reference>
          <reference field="20" count="1" selected="0">
            <x v="38"/>
          </reference>
        </references>
      </pivotArea>
    </format>
    <format dxfId="407">
      <pivotArea dataOnly="0" labelOnly="1" outline="0" fieldPosition="0">
        <references count="4">
          <reference field="4" count="1" selected="0">
            <x v="58"/>
          </reference>
          <reference field="8" count="1" selected="0">
            <x v="199"/>
          </reference>
          <reference field="10" count="1">
            <x v="144"/>
          </reference>
          <reference field="20" count="1" selected="0">
            <x v="39"/>
          </reference>
        </references>
      </pivotArea>
    </format>
    <format dxfId="406">
      <pivotArea dataOnly="0" labelOnly="1" outline="0" fieldPosition="0">
        <references count="4">
          <reference field="4" count="1" selected="0">
            <x v="56"/>
          </reference>
          <reference field="8" count="1" selected="0">
            <x v="197"/>
          </reference>
          <reference field="10" count="1">
            <x v="141"/>
          </reference>
          <reference field="20" count="1" selected="0">
            <x v="45"/>
          </reference>
        </references>
      </pivotArea>
    </format>
    <format dxfId="405">
      <pivotArea dataOnly="0" labelOnly="1" outline="0" fieldPosition="0">
        <references count="4">
          <reference field="4" count="1" selected="0">
            <x v="59"/>
          </reference>
          <reference field="8" count="1" selected="0">
            <x v="202"/>
          </reference>
          <reference field="10" count="1">
            <x v="147"/>
          </reference>
          <reference field="20" count="1" selected="0">
            <x v="45"/>
          </reference>
        </references>
      </pivotArea>
    </format>
    <format dxfId="404">
      <pivotArea dataOnly="0" labelOnly="1" outline="0" fieldPosition="0">
        <references count="4">
          <reference field="4" count="1" selected="0">
            <x v="92"/>
          </reference>
          <reference field="8" count="1" selected="0">
            <x v="190"/>
          </reference>
          <reference field="10" count="1">
            <x v="167"/>
          </reference>
          <reference field="20" count="1" selected="0">
            <x v="45"/>
          </reference>
        </references>
      </pivotArea>
    </format>
    <format dxfId="403">
      <pivotArea dataOnly="0" labelOnly="1" outline="0" fieldPosition="0">
        <references count="4">
          <reference field="4" count="1" selected="0">
            <x v="97"/>
          </reference>
          <reference field="8" count="1" selected="0">
            <x v="221"/>
          </reference>
          <reference field="10" count="1">
            <x v="169"/>
          </reference>
          <reference field="20" count="1" selected="0">
            <x v="45"/>
          </reference>
        </references>
      </pivotArea>
    </format>
    <format dxfId="402">
      <pivotArea type="all" dataOnly="0" outline="0" fieldPosition="0"/>
    </format>
    <format dxfId="401">
      <pivotArea dataOnly="0" labelOnly="1" outline="0" fieldPosition="0">
        <references count="4">
          <reference field="4" count="1" selected="0">
            <x v="23"/>
          </reference>
          <reference field="8" count="1" selected="0">
            <x v="229"/>
          </reference>
          <reference field="10" count="1">
            <x v="180"/>
          </reference>
          <reference field="20" count="1" selected="0">
            <x v="1"/>
          </reference>
        </references>
      </pivotArea>
    </format>
    <format dxfId="400">
      <pivotArea dataOnly="0" labelOnly="1" outline="0" fieldPosition="0">
        <references count="4">
          <reference field="4" count="1" selected="0">
            <x v="37"/>
          </reference>
          <reference field="8" count="1" selected="0">
            <x v="234"/>
          </reference>
          <reference field="10" count="1">
            <x v="187"/>
          </reference>
          <reference field="20" count="1" selected="0">
            <x v="1"/>
          </reference>
        </references>
      </pivotArea>
    </format>
    <format dxfId="399">
      <pivotArea dataOnly="0" labelOnly="1" outline="0" fieldPosition="0">
        <references count="4">
          <reference field="4" count="1" selected="0">
            <x v="48"/>
          </reference>
          <reference field="8" count="1" selected="0">
            <x v="269"/>
          </reference>
          <reference field="10" count="1">
            <x v="226"/>
          </reference>
          <reference field="20" count="1" selected="0">
            <x v="1"/>
          </reference>
        </references>
      </pivotArea>
    </format>
    <format dxfId="398">
      <pivotArea dataOnly="0" labelOnly="1" outline="0" fieldPosition="0">
        <references count="4">
          <reference field="4" count="1" selected="0">
            <x v="93"/>
          </reference>
          <reference field="8" count="1" selected="0">
            <x v="229"/>
          </reference>
          <reference field="10" count="1">
            <x v="236"/>
          </reference>
          <reference field="20" count="1" selected="0">
            <x v="1"/>
          </reference>
        </references>
      </pivotArea>
    </format>
    <format dxfId="397">
      <pivotArea dataOnly="0" labelOnly="1" outline="0" fieldPosition="0">
        <references count="4">
          <reference field="4" count="1" selected="0">
            <x v="98"/>
          </reference>
          <reference field="8" count="1" selected="0">
            <x v="234"/>
          </reference>
          <reference field="10" count="1">
            <x v="193"/>
          </reference>
          <reference field="20" count="1" selected="0">
            <x v="1"/>
          </reference>
        </references>
      </pivotArea>
    </format>
    <format dxfId="396">
      <pivotArea dataOnly="0" labelOnly="1" outline="0" fieldPosition="0">
        <references count="4">
          <reference field="4" count="1" selected="0">
            <x v="10"/>
          </reference>
          <reference field="8" count="1" selected="0">
            <x v="260"/>
          </reference>
          <reference field="10" count="1">
            <x v="217"/>
          </reference>
          <reference field="20" count="1" selected="0">
            <x v="6"/>
          </reference>
        </references>
      </pivotArea>
    </format>
    <format dxfId="395">
      <pivotArea dataOnly="0" labelOnly="1" outline="0" fieldPosition="0">
        <references count="4">
          <reference field="4" count="1" selected="0">
            <x v="23"/>
          </reference>
          <reference field="8" count="1" selected="0">
            <x v="250"/>
          </reference>
          <reference field="10" count="1">
            <x v="205"/>
          </reference>
          <reference field="20" count="1" selected="0">
            <x v="6"/>
          </reference>
        </references>
      </pivotArea>
    </format>
    <format dxfId="394">
      <pivotArea dataOnly="0" labelOnly="1" outline="0" fieldPosition="0">
        <references count="4">
          <reference field="4" count="1" selected="0">
            <x v="38"/>
          </reference>
          <reference field="8" count="1" selected="0">
            <x v="258"/>
          </reference>
          <reference field="10" count="1">
            <x v="215"/>
          </reference>
          <reference field="20" count="1" selected="0">
            <x v="6"/>
          </reference>
        </references>
      </pivotArea>
    </format>
    <format dxfId="393">
      <pivotArea dataOnly="0" labelOnly="1" outline="0" fieldPosition="0">
        <references count="4">
          <reference field="4" count="1" selected="0">
            <x v="48"/>
          </reference>
          <reference field="8" count="1" selected="0">
            <x v="257"/>
          </reference>
          <reference field="10" count="1">
            <x v="214"/>
          </reference>
          <reference field="20" count="1" selected="0">
            <x v="6"/>
          </reference>
        </references>
      </pivotArea>
    </format>
    <format dxfId="392">
      <pivotArea dataOnly="0" labelOnly="1" outline="0" fieldPosition="0">
        <references count="4">
          <reference field="4" count="1" selected="0">
            <x v="53"/>
          </reference>
          <reference field="8" count="1" selected="0">
            <x v="278"/>
          </reference>
          <reference field="10" count="1">
            <x v="240"/>
          </reference>
          <reference field="20" count="1" selected="0">
            <x v="6"/>
          </reference>
        </references>
      </pivotArea>
    </format>
    <format dxfId="391">
      <pivotArea dataOnly="0" labelOnly="1" outline="0" fieldPosition="0">
        <references count="4">
          <reference field="4" count="1" selected="0">
            <x v="59"/>
          </reference>
          <reference field="8" count="1" selected="0">
            <x v="226"/>
          </reference>
          <reference field="10" count="1">
            <x v="177"/>
          </reference>
          <reference field="20" count="1" selected="0">
            <x v="6"/>
          </reference>
        </references>
      </pivotArea>
    </format>
    <format dxfId="390">
      <pivotArea dataOnly="0" labelOnly="1" outline="0" fieldPosition="0">
        <references count="4">
          <reference field="4" count="1" selected="0">
            <x v="60"/>
          </reference>
          <reference field="8" count="1" selected="0">
            <x v="240"/>
          </reference>
          <reference field="10" count="1">
            <x v="195"/>
          </reference>
          <reference field="20" count="1" selected="0">
            <x v="6"/>
          </reference>
        </references>
      </pivotArea>
    </format>
    <format dxfId="389">
      <pivotArea dataOnly="0" labelOnly="1" outline="0" fieldPosition="0">
        <references count="4">
          <reference field="4" count="1" selected="0">
            <x v="61"/>
          </reference>
          <reference field="8" count="1" selected="0">
            <x v="248"/>
          </reference>
          <reference field="10" count="1">
            <x v="203"/>
          </reference>
          <reference field="20" count="1" selected="0">
            <x v="6"/>
          </reference>
        </references>
      </pivotArea>
    </format>
    <format dxfId="388">
      <pivotArea dataOnly="0" labelOnly="1" outline="0" fieldPosition="0">
        <references count="4">
          <reference field="4" count="1" selected="0">
            <x v="64"/>
          </reference>
          <reference field="8" count="1" selected="0">
            <x v="255"/>
          </reference>
          <reference field="10" count="1">
            <x v="211"/>
          </reference>
          <reference field="20" count="1" selected="0">
            <x v="6"/>
          </reference>
        </references>
      </pivotArea>
    </format>
    <format dxfId="387">
      <pivotArea dataOnly="0" labelOnly="1" outline="0" fieldPosition="0">
        <references count="4">
          <reference field="4" count="1" selected="0">
            <x v="86"/>
          </reference>
          <reference field="8" count="1" selected="0">
            <x v="224"/>
          </reference>
          <reference field="10" count="1">
            <x v="175"/>
          </reference>
          <reference field="20" count="1" selected="0">
            <x v="11"/>
          </reference>
        </references>
      </pivotArea>
    </format>
    <format dxfId="386">
      <pivotArea dataOnly="0" labelOnly="1" outline="0" fieldPosition="0">
        <references count="4">
          <reference field="4" count="1" selected="0">
            <x v="53"/>
          </reference>
          <reference field="8" count="1" selected="0">
            <x v="266"/>
          </reference>
          <reference field="10" count="1">
            <x v="223"/>
          </reference>
          <reference field="20" count="1" selected="0">
            <x v="13"/>
          </reference>
        </references>
      </pivotArea>
    </format>
    <format dxfId="385">
      <pivotArea dataOnly="0" labelOnly="1" outline="0" fieldPosition="0">
        <references count="4">
          <reference field="4" count="1" selected="0">
            <x v="56"/>
          </reference>
          <reference field="8" count="1" selected="0">
            <x v="235"/>
          </reference>
          <reference field="10" count="1">
            <x v="188"/>
          </reference>
          <reference field="20" count="1" selected="0">
            <x v="13"/>
          </reference>
        </references>
      </pivotArea>
    </format>
    <format dxfId="384">
      <pivotArea dataOnly="0" labelOnly="1" outline="0" fieldPosition="0">
        <references count="4">
          <reference field="4" count="1" selected="0">
            <x v="60"/>
          </reference>
          <reference field="8" count="1" selected="0">
            <x v="121"/>
          </reference>
          <reference field="10" count="2">
            <x v="197"/>
            <x v="237"/>
          </reference>
          <reference field="20" count="1" selected="0">
            <x v="13"/>
          </reference>
        </references>
      </pivotArea>
    </format>
    <format dxfId="383">
      <pivotArea dataOnly="0" labelOnly="1" outline="0" fieldPosition="0">
        <references count="4">
          <reference field="4" count="1" selected="0">
            <x v="60"/>
          </reference>
          <reference field="8" count="1" selected="0">
            <x v="204"/>
          </reference>
          <reference field="10" count="1">
            <x v="172"/>
          </reference>
          <reference field="20" count="1" selected="0">
            <x v="13"/>
          </reference>
        </references>
      </pivotArea>
    </format>
    <format dxfId="382">
      <pivotArea dataOnly="0" labelOnly="1" outline="0" fieldPosition="0">
        <references count="4">
          <reference field="4" count="1" selected="0">
            <x v="60"/>
          </reference>
          <reference field="8" count="1" selected="0">
            <x v="223"/>
          </reference>
          <reference field="10" count="2">
            <x v="174"/>
            <x v="213"/>
          </reference>
          <reference field="20" count="1" selected="0">
            <x v="13"/>
          </reference>
        </references>
      </pivotArea>
    </format>
    <format dxfId="381">
      <pivotArea dataOnly="0" labelOnly="1" outline="0" fieldPosition="0">
        <references count="4">
          <reference field="4" count="1" selected="0">
            <x v="60"/>
          </reference>
          <reference field="8" count="1" selected="0">
            <x v="249"/>
          </reference>
          <reference field="10" count="1">
            <x v="204"/>
          </reference>
          <reference field="20" count="1" selected="0">
            <x v="13"/>
          </reference>
        </references>
      </pivotArea>
    </format>
    <format dxfId="380">
      <pivotArea dataOnly="0" labelOnly="1" outline="0" fieldPosition="0">
        <references count="4">
          <reference field="4" count="1" selected="0">
            <x v="60"/>
          </reference>
          <reference field="8" count="1" selected="0">
            <x v="251"/>
          </reference>
          <reference field="10" count="1">
            <x v="206"/>
          </reference>
          <reference field="20" count="1" selected="0">
            <x v="13"/>
          </reference>
        </references>
      </pivotArea>
    </format>
    <format dxfId="379">
      <pivotArea dataOnly="0" labelOnly="1" outline="0" fieldPosition="0">
        <references count="4">
          <reference field="4" count="1" selected="0">
            <x v="61"/>
          </reference>
          <reference field="8" count="1" selected="0">
            <x v="273"/>
          </reference>
          <reference field="10" count="1">
            <x v="231"/>
          </reference>
          <reference field="20" count="1" selected="0">
            <x v="13"/>
          </reference>
        </references>
      </pivotArea>
    </format>
    <format dxfId="378">
      <pivotArea dataOnly="0" labelOnly="1" outline="0" fieldPosition="0">
        <references count="4">
          <reference field="4" count="1" selected="0">
            <x v="22"/>
          </reference>
          <reference field="8" count="1" selected="0">
            <x v="264"/>
          </reference>
          <reference field="10" count="1">
            <x v="220"/>
          </reference>
          <reference field="20" count="1" selected="0">
            <x v="16"/>
          </reference>
        </references>
      </pivotArea>
    </format>
    <format dxfId="377">
      <pivotArea dataOnly="0" labelOnly="1" outline="0" fieldPosition="0">
        <references count="4">
          <reference field="4" count="1" selected="0">
            <x v="56"/>
          </reference>
          <reference field="8" count="1" selected="0">
            <x v="4"/>
          </reference>
          <reference field="10" count="1">
            <x v="190"/>
          </reference>
          <reference field="20" count="1" selected="0">
            <x v="16"/>
          </reference>
        </references>
      </pivotArea>
    </format>
    <format dxfId="376">
      <pivotArea dataOnly="0" labelOnly="1" outline="0" fieldPosition="0">
        <references count="4">
          <reference field="4" count="1" selected="0">
            <x v="63"/>
          </reference>
          <reference field="8" count="1" selected="0">
            <x v="270"/>
          </reference>
          <reference field="10" count="1">
            <x v="228"/>
          </reference>
          <reference field="20" count="1" selected="0">
            <x v="16"/>
          </reference>
        </references>
      </pivotArea>
    </format>
    <format dxfId="375">
      <pivotArea dataOnly="0" labelOnly="1" outline="0" fieldPosition="0">
        <references count="4">
          <reference field="4" count="1" selected="0">
            <x v="65"/>
          </reference>
          <reference field="8" count="1" selected="0">
            <x v="281"/>
          </reference>
          <reference field="10" count="1">
            <x v="243"/>
          </reference>
          <reference field="20" count="1" selected="0">
            <x v="16"/>
          </reference>
        </references>
      </pivotArea>
    </format>
    <format dxfId="374">
      <pivotArea dataOnly="0" labelOnly="1" outline="0" fieldPosition="0">
        <references count="4">
          <reference field="4" count="1" selected="0">
            <x v="34"/>
          </reference>
          <reference field="8" count="1" selected="0">
            <x v="2"/>
          </reference>
          <reference field="10" count="1">
            <x v="227"/>
          </reference>
          <reference field="20" count="1" selected="0">
            <x v="22"/>
          </reference>
        </references>
      </pivotArea>
    </format>
    <format dxfId="373">
      <pivotArea dataOnly="0" labelOnly="1" outline="0" fieldPosition="0">
        <references count="4">
          <reference field="4" count="1" selected="0">
            <x v="0"/>
          </reference>
          <reference field="8" count="1" selected="0">
            <x v="254"/>
          </reference>
          <reference field="10" count="1">
            <x v="210"/>
          </reference>
          <reference field="20" count="1" selected="0">
            <x v="23"/>
          </reference>
        </references>
      </pivotArea>
    </format>
    <format dxfId="372">
      <pivotArea dataOnly="0" labelOnly="1" outline="0" fieldPosition="0">
        <references count="4">
          <reference field="4" count="1" selected="0">
            <x v="0"/>
          </reference>
          <reference field="8" count="1" selected="0">
            <x v="263"/>
          </reference>
          <reference field="10" count="1">
            <x v="219"/>
          </reference>
          <reference field="20" count="1" selected="0">
            <x v="23"/>
          </reference>
        </references>
      </pivotArea>
    </format>
    <format dxfId="371">
      <pivotArea dataOnly="0" labelOnly="1" outline="0" fieldPosition="0">
        <references count="4">
          <reference field="4" count="1" selected="0">
            <x v="17"/>
          </reference>
          <reference field="8" count="1" selected="0">
            <x v="236"/>
          </reference>
          <reference field="10" count="2">
            <x v="189"/>
            <x v="239"/>
          </reference>
          <reference field="20" count="1" selected="0">
            <x v="23"/>
          </reference>
        </references>
      </pivotArea>
    </format>
    <format dxfId="370">
      <pivotArea dataOnly="0" labelOnly="1" outline="0" fieldPosition="0">
        <references count="4">
          <reference field="4" count="1" selected="0">
            <x v="17"/>
          </reference>
          <reference field="8" count="1" selected="0">
            <x v="241"/>
          </reference>
          <reference field="10" count="1">
            <x v="196"/>
          </reference>
          <reference field="20" count="1" selected="0">
            <x v="23"/>
          </reference>
        </references>
      </pivotArea>
    </format>
    <format dxfId="369">
      <pivotArea dataOnly="0" labelOnly="1" outline="0" fieldPosition="0">
        <references count="4">
          <reference field="4" count="1" selected="0">
            <x v="17"/>
          </reference>
          <reference field="8" count="1" selected="0">
            <x v="256"/>
          </reference>
          <reference field="10" count="1">
            <x v="212"/>
          </reference>
          <reference field="20" count="1" selected="0">
            <x v="23"/>
          </reference>
        </references>
      </pivotArea>
    </format>
    <format dxfId="368">
      <pivotArea dataOnly="0" labelOnly="1" outline="0" fieldPosition="0">
        <references count="4">
          <reference field="4" count="1" selected="0">
            <x v="35"/>
          </reference>
          <reference field="8" count="1" selected="0">
            <x v="253"/>
          </reference>
          <reference field="10" count="1">
            <x v="209"/>
          </reference>
          <reference field="20" count="1" selected="0">
            <x v="23"/>
          </reference>
        </references>
      </pivotArea>
    </format>
    <format dxfId="367">
      <pivotArea dataOnly="0" labelOnly="1" outline="0" fieldPosition="0">
        <references count="4">
          <reference field="4" count="1" selected="0">
            <x v="48"/>
          </reference>
          <reference field="8" count="1" selected="0">
            <x v="275"/>
          </reference>
          <reference field="10" count="1">
            <x v="234"/>
          </reference>
          <reference field="20" count="1" selected="0">
            <x v="23"/>
          </reference>
        </references>
      </pivotArea>
    </format>
    <format dxfId="366">
      <pivotArea dataOnly="0" labelOnly="1" outline="0" fieldPosition="0">
        <references count="4">
          <reference field="4" count="1" selected="0">
            <x v="51"/>
          </reference>
          <reference field="8" count="1" selected="0">
            <x v="238"/>
          </reference>
          <reference field="10" count="1">
            <x v="192"/>
          </reference>
          <reference field="20" count="1" selected="0">
            <x v="23"/>
          </reference>
        </references>
      </pivotArea>
    </format>
    <format dxfId="365">
      <pivotArea dataOnly="0" labelOnly="1" outline="0" fieldPosition="0">
        <references count="4">
          <reference field="4" count="1" selected="0">
            <x v="54"/>
          </reference>
          <reference field="8" count="1" selected="0">
            <x v="228"/>
          </reference>
          <reference field="10" count="1">
            <x v="179"/>
          </reference>
          <reference field="20" count="1" selected="0">
            <x v="23"/>
          </reference>
        </references>
      </pivotArea>
    </format>
    <format dxfId="364">
      <pivotArea dataOnly="0" labelOnly="1" outline="0" fieldPosition="0">
        <references count="4">
          <reference field="4" count="1" selected="0">
            <x v="65"/>
          </reference>
          <reference field="8" count="1" selected="0">
            <x v="232"/>
          </reference>
          <reference field="10" count="1">
            <x v="184"/>
          </reference>
          <reference field="20" count="1" selected="0">
            <x v="23"/>
          </reference>
        </references>
      </pivotArea>
    </format>
    <format dxfId="363">
      <pivotArea dataOnly="0" labelOnly="1" outline="0" fieldPosition="0">
        <references count="4">
          <reference field="4" count="1" selected="0">
            <x v="67"/>
          </reference>
          <reference field="8" count="1" selected="0">
            <x v="231"/>
          </reference>
          <reference field="10" count="1">
            <x v="183"/>
          </reference>
          <reference field="20" count="1" selected="0">
            <x v="23"/>
          </reference>
        </references>
      </pivotArea>
    </format>
    <format dxfId="362">
      <pivotArea dataOnly="0" labelOnly="1" outline="0" fieldPosition="0">
        <references count="4">
          <reference field="4" count="1" selected="0">
            <x v="88"/>
          </reference>
          <reference field="8" count="1" selected="0">
            <x v="271"/>
          </reference>
          <reference field="10" count="1">
            <x v="229"/>
          </reference>
          <reference field="20" count="1" selected="0">
            <x v="23"/>
          </reference>
        </references>
      </pivotArea>
    </format>
    <format dxfId="361">
      <pivotArea dataOnly="0" labelOnly="1" outline="0" fieldPosition="0">
        <references count="4">
          <reference field="4" count="1" selected="0">
            <x v="0"/>
          </reference>
          <reference field="8" count="1" selected="0">
            <x v="268"/>
          </reference>
          <reference field="10" count="1">
            <x v="225"/>
          </reference>
          <reference field="20" count="1" selected="0">
            <x v="24"/>
          </reference>
        </references>
      </pivotArea>
    </format>
    <format dxfId="360">
      <pivotArea dataOnly="0" labelOnly="1" outline="0" fieldPosition="0">
        <references count="4">
          <reference field="4" count="1" selected="0">
            <x v="6"/>
          </reference>
          <reference field="8" count="1" selected="0">
            <x v="137"/>
          </reference>
          <reference field="10" count="1">
            <x v="207"/>
          </reference>
          <reference field="20" count="1" selected="0">
            <x v="24"/>
          </reference>
        </references>
      </pivotArea>
    </format>
    <format dxfId="359">
      <pivotArea dataOnly="0" labelOnly="1" outline="0" fieldPosition="0">
        <references count="4">
          <reference field="4" count="1" selected="0">
            <x v="7"/>
          </reference>
          <reference field="8" count="1" selected="0">
            <x v="252"/>
          </reference>
          <reference field="10" count="1">
            <x v="208"/>
          </reference>
          <reference field="20" count="1" selected="0">
            <x v="24"/>
          </reference>
        </references>
      </pivotArea>
    </format>
    <format dxfId="358">
      <pivotArea dataOnly="0" labelOnly="1" outline="0" fieldPosition="0">
        <references count="4">
          <reference field="4" count="1" selected="0">
            <x v="42"/>
          </reference>
          <reference field="8" count="1" selected="0">
            <x v="244"/>
          </reference>
          <reference field="10" count="1">
            <x v="199"/>
          </reference>
          <reference field="20" count="1" selected="0">
            <x v="24"/>
          </reference>
        </references>
      </pivotArea>
    </format>
    <format dxfId="357">
      <pivotArea dataOnly="0" labelOnly="1" outline="0" fieldPosition="0">
        <references count="4">
          <reference field="4" count="1" selected="0">
            <x v="43"/>
          </reference>
          <reference field="8" count="1" selected="0">
            <x v="230"/>
          </reference>
          <reference field="10" count="1">
            <x v="182"/>
          </reference>
          <reference field="20" count="1" selected="0">
            <x v="24"/>
          </reference>
        </references>
      </pivotArea>
    </format>
    <format dxfId="356">
      <pivotArea dataOnly="0" labelOnly="1" outline="0" fieldPosition="0">
        <references count="4">
          <reference field="4" count="1" selected="0">
            <x v="88"/>
          </reference>
          <reference field="8" count="1" selected="0">
            <x v="279"/>
          </reference>
          <reference field="10" count="1">
            <x v="241"/>
          </reference>
          <reference field="20" count="1" selected="0">
            <x v="26"/>
          </reference>
        </references>
      </pivotArea>
    </format>
    <format dxfId="355">
      <pivotArea dataOnly="0" labelOnly="1" outline="0" fieldPosition="0">
        <references count="4">
          <reference field="4" count="1" selected="0">
            <x v="0"/>
          </reference>
          <reference field="8" count="1" selected="0">
            <x v="5"/>
          </reference>
          <reference field="10" count="1">
            <x v="185"/>
          </reference>
          <reference field="20" count="1" selected="0">
            <x v="29"/>
          </reference>
        </references>
      </pivotArea>
    </format>
    <format dxfId="354">
      <pivotArea dataOnly="0" labelOnly="1" outline="0" fieldPosition="0">
        <references count="4">
          <reference field="4" count="1" selected="0">
            <x v="0"/>
          </reference>
          <reference field="8" count="1" selected="0">
            <x v="276"/>
          </reference>
          <reference field="10" count="1">
            <x v="235"/>
          </reference>
          <reference field="20" count="1" selected="0">
            <x v="29"/>
          </reference>
        </references>
      </pivotArea>
    </format>
    <format dxfId="353">
      <pivotArea dataOnly="0" labelOnly="1" outline="0" fieldPosition="0">
        <references count="4">
          <reference field="4" count="1" selected="0">
            <x v="1"/>
          </reference>
          <reference field="8" count="1" selected="0">
            <x v="5"/>
          </reference>
          <reference field="10" count="3">
            <x v="221"/>
            <x v="230"/>
            <x v="233"/>
          </reference>
          <reference field="20" count="1" selected="0">
            <x v="29"/>
          </reference>
        </references>
      </pivotArea>
    </format>
    <format dxfId="352">
      <pivotArea dataOnly="0" labelOnly="1" outline="0" fieldPosition="0">
        <references count="4">
          <reference field="4" count="1" selected="0">
            <x v="5"/>
          </reference>
          <reference field="8" count="1" selected="0">
            <x v="156"/>
          </reference>
          <reference field="10" count="1">
            <x v="173"/>
          </reference>
          <reference field="20" count="1" selected="0">
            <x v="33"/>
          </reference>
        </references>
      </pivotArea>
    </format>
    <format dxfId="351">
      <pivotArea dataOnly="0" labelOnly="1" outline="0" fieldPosition="0">
        <references count="4">
          <reference field="4" count="1" selected="0">
            <x v="7"/>
          </reference>
          <reference field="8" count="1" selected="0">
            <x v="233"/>
          </reference>
          <reference field="10" count="1">
            <x v="186"/>
          </reference>
          <reference field="20" count="1" selected="0">
            <x v="33"/>
          </reference>
        </references>
      </pivotArea>
    </format>
    <format dxfId="350">
      <pivotArea dataOnly="0" labelOnly="1" outline="0" fieldPosition="0">
        <references count="4">
          <reference field="4" count="1" selected="0">
            <x v="8"/>
          </reference>
          <reference field="8" count="1" selected="0">
            <x v="243"/>
          </reference>
          <reference field="10" count="1">
            <x v="198"/>
          </reference>
          <reference field="20" count="1" selected="0">
            <x v="33"/>
          </reference>
        </references>
      </pivotArea>
    </format>
    <format dxfId="349">
      <pivotArea dataOnly="0" labelOnly="1" outline="0" fieldPosition="0">
        <references count="4">
          <reference field="4" count="1" selected="0">
            <x v="10"/>
          </reference>
          <reference field="8" count="1" selected="0">
            <x v="242"/>
          </reference>
          <reference field="10" count="1">
            <x v="191"/>
          </reference>
          <reference field="20" count="1" selected="0">
            <x v="33"/>
          </reference>
        </references>
      </pivotArea>
    </format>
    <format dxfId="348">
      <pivotArea dataOnly="0" labelOnly="1" outline="0" fieldPosition="0">
        <references count="4">
          <reference field="4" count="1" selected="0">
            <x v="37"/>
          </reference>
          <reference field="8" count="1" selected="0">
            <x v="245"/>
          </reference>
          <reference field="10" count="1">
            <x v="200"/>
          </reference>
          <reference field="20" count="1" selected="0">
            <x v="33"/>
          </reference>
        </references>
      </pivotArea>
    </format>
    <format dxfId="347">
      <pivotArea dataOnly="0" labelOnly="1" outline="0" fieldPosition="0">
        <references count="4">
          <reference field="4" count="1" selected="0">
            <x v="42"/>
          </reference>
          <reference field="8" count="1" selected="0">
            <x v="227"/>
          </reference>
          <reference field="10" count="1">
            <x v="178"/>
          </reference>
          <reference field="20" count="1" selected="0">
            <x v="33"/>
          </reference>
        </references>
      </pivotArea>
    </format>
    <format dxfId="346">
      <pivotArea dataOnly="0" labelOnly="1" outline="0" fieldPosition="0">
        <references count="4">
          <reference field="4" count="1" selected="0">
            <x v="52"/>
          </reference>
          <reference field="8" count="1" selected="0">
            <x v="237"/>
          </reference>
          <reference field="10" count="1">
            <x v="191"/>
          </reference>
          <reference field="20" count="1" selected="0">
            <x v="33"/>
          </reference>
        </references>
      </pivotArea>
    </format>
    <format dxfId="345">
      <pivotArea dataOnly="0" labelOnly="1" outline="0" fieldPosition="0">
        <references count="4">
          <reference field="4" count="1" selected="0">
            <x v="53"/>
          </reference>
          <reference field="8" count="1" selected="0">
            <x v="246"/>
          </reference>
          <reference field="10" count="1">
            <x v="201"/>
          </reference>
          <reference field="20" count="1" selected="0">
            <x v="33"/>
          </reference>
        </references>
      </pivotArea>
    </format>
    <format dxfId="344">
      <pivotArea dataOnly="0" labelOnly="1" outline="0" fieldPosition="0">
        <references count="4">
          <reference field="4" count="1" selected="0">
            <x v="54"/>
          </reference>
          <reference field="8" count="1" selected="0">
            <x v="272"/>
          </reference>
          <reference field="10" count="1">
            <x v="194"/>
          </reference>
          <reference field="20" count="1" selected="0">
            <x v="33"/>
          </reference>
        </references>
      </pivotArea>
    </format>
    <format dxfId="343">
      <pivotArea dataOnly="0" labelOnly="1" outline="0" fieldPosition="0">
        <references count="4">
          <reference field="4" count="1" selected="0">
            <x v="56"/>
          </reference>
          <reference field="8" count="1" selected="0">
            <x v="280"/>
          </reference>
          <reference field="10" count="1">
            <x v="242"/>
          </reference>
          <reference field="20" count="1" selected="0">
            <x v="33"/>
          </reference>
        </references>
      </pivotArea>
    </format>
    <format dxfId="342">
      <pivotArea dataOnly="0" labelOnly="1" outline="0" fieldPosition="0">
        <references count="4">
          <reference field="4" count="1" selected="0">
            <x v="57"/>
          </reference>
          <reference field="8" count="1" selected="0">
            <x v="265"/>
          </reference>
          <reference field="10" count="1">
            <x v="222"/>
          </reference>
          <reference field="20" count="1" selected="0">
            <x v="33"/>
          </reference>
        </references>
      </pivotArea>
    </format>
    <format dxfId="341">
      <pivotArea dataOnly="0" labelOnly="1" outline="0" fieldPosition="0">
        <references count="4">
          <reference field="4" count="1" selected="0">
            <x v="59"/>
          </reference>
          <reference field="8" count="1" selected="0">
            <x v="239"/>
          </reference>
          <reference field="10" count="1">
            <x v="194"/>
          </reference>
          <reference field="20" count="1" selected="0">
            <x v="33"/>
          </reference>
        </references>
      </pivotArea>
    </format>
    <format dxfId="340">
      <pivotArea dataOnly="0" labelOnly="1" outline="0" fieldPosition="0">
        <references count="4">
          <reference field="4" count="1" selected="0">
            <x v="60"/>
          </reference>
          <reference field="8" count="1" selected="0">
            <x v="267"/>
          </reference>
          <reference field="10" count="1">
            <x v="224"/>
          </reference>
          <reference field="20" count="1" selected="0">
            <x v="33"/>
          </reference>
        </references>
      </pivotArea>
    </format>
    <format dxfId="339">
      <pivotArea dataOnly="0" labelOnly="1" outline="0" fieldPosition="0">
        <references count="4">
          <reference field="4" count="1" selected="0">
            <x v="65"/>
          </reference>
          <reference field="8" count="1" selected="0">
            <x v="262"/>
          </reference>
          <reference field="10" count="1">
            <x v="194"/>
          </reference>
          <reference field="20" count="1" selected="0">
            <x v="33"/>
          </reference>
        </references>
      </pivotArea>
    </format>
    <format dxfId="338">
      <pivotArea dataOnly="0" labelOnly="1" outline="0" fieldPosition="0">
        <references count="4">
          <reference field="4" count="1" selected="0">
            <x v="86"/>
          </reference>
          <reference field="8" count="1" selected="0">
            <x v="277"/>
          </reference>
          <reference field="10" count="1">
            <x v="238"/>
          </reference>
          <reference field="20" count="1" selected="0">
            <x v="33"/>
          </reference>
        </references>
      </pivotArea>
    </format>
    <format dxfId="337">
      <pivotArea dataOnly="0" labelOnly="1" outline="0" fieldPosition="0">
        <references count="4">
          <reference field="4" count="1" selected="0">
            <x v="93"/>
          </reference>
          <reference field="8" count="1" selected="0">
            <x v="225"/>
          </reference>
          <reference field="10" count="1">
            <x v="176"/>
          </reference>
          <reference field="20" count="1" selected="0">
            <x v="33"/>
          </reference>
        </references>
      </pivotArea>
    </format>
    <format dxfId="336">
      <pivotArea dataOnly="0" labelOnly="1" outline="0" fieldPosition="0">
        <references count="4">
          <reference field="4" count="1" selected="0">
            <x v="22"/>
          </reference>
          <reference field="8" count="1" selected="0">
            <x v="247"/>
          </reference>
          <reference field="10" count="1">
            <x v="202"/>
          </reference>
          <reference field="20" count="1" selected="0">
            <x v="34"/>
          </reference>
        </references>
      </pivotArea>
    </format>
    <format dxfId="335">
      <pivotArea dataOnly="0" labelOnly="1" outline="0" fieldPosition="0">
        <references count="4">
          <reference field="4" count="1" selected="0">
            <x v="22"/>
          </reference>
          <reference field="8" count="1" selected="0">
            <x v="274"/>
          </reference>
          <reference field="10" count="1">
            <x v="232"/>
          </reference>
          <reference field="20" count="1" selected="0">
            <x v="41"/>
          </reference>
        </references>
      </pivotArea>
    </format>
    <format dxfId="334">
      <pivotArea dataOnly="0" labelOnly="1" outline="0" fieldPosition="0">
        <references count="4">
          <reference field="4" count="1" selected="0">
            <x v="54"/>
          </reference>
          <reference field="8" count="1" selected="0">
            <x v="259"/>
          </reference>
          <reference field="10" count="1">
            <x v="216"/>
          </reference>
          <reference field="20" count="1" selected="0">
            <x v="41"/>
          </reference>
        </references>
      </pivotArea>
    </format>
    <format dxfId="333">
      <pivotArea dataOnly="0" labelOnly="1" outline="0" fieldPosition="0">
        <references count="4">
          <reference field="4" count="1" selected="0">
            <x v="59"/>
          </reference>
          <reference field="8" count="1" selected="0">
            <x v="219"/>
          </reference>
          <reference field="10" count="1">
            <x v="181"/>
          </reference>
          <reference field="20" count="1" selected="0">
            <x v="41"/>
          </reference>
        </references>
      </pivotArea>
    </format>
    <format dxfId="332">
      <pivotArea dataOnly="0" labelOnly="1" outline="0" fieldPosition="0">
        <references count="4">
          <reference field="4" count="1" selected="0">
            <x v="43"/>
          </reference>
          <reference field="8" count="1" selected="0">
            <x v="261"/>
          </reference>
          <reference field="10" count="1">
            <x v="218"/>
          </reference>
          <reference field="20" count="1" selected="0">
            <x v="44"/>
          </reference>
        </references>
      </pivotArea>
    </format>
    <format dxfId="331">
      <pivotArea dataOnly="0" labelOnly="1" outline="0" fieldPosition="0">
        <references count="4">
          <reference field="4" count="1" selected="0">
            <x v="56"/>
          </reference>
          <reference field="8" count="1" selected="0">
            <x v="280"/>
          </reference>
          <reference field="10" count="1">
            <x v="246"/>
          </reference>
          <reference field="20" count="1" selected="0">
            <x v="13"/>
          </reference>
        </references>
      </pivotArea>
    </format>
    <format dxfId="330">
      <pivotArea dataOnly="0" labelOnly="1" outline="0" fieldPosition="0">
        <references count="4">
          <reference field="4" count="1" selected="0">
            <x v="60"/>
          </reference>
          <reference field="8" count="1" selected="0">
            <x v="282"/>
          </reference>
          <reference field="10" count="1">
            <x v="244"/>
          </reference>
          <reference field="20" count="1" selected="0">
            <x v="13"/>
          </reference>
        </references>
      </pivotArea>
    </format>
    <format dxfId="329">
      <pivotArea dataOnly="0" labelOnly="1" outline="0" fieldPosition="0">
        <references count="4">
          <reference field="4" count="1" selected="0">
            <x v="86"/>
          </reference>
          <reference field="8" count="1" selected="0">
            <x v="277"/>
          </reference>
          <reference field="10" count="1">
            <x v="245"/>
          </reference>
          <reference field="20" count="1" selected="0">
            <x v="33"/>
          </reference>
        </references>
      </pivotArea>
    </format>
    <format dxfId="328">
      <pivotArea field="10" type="button" dataOnly="0" labelOnly="1" outline="0" axis="axisRow" fieldPosition="3"/>
    </format>
    <format dxfId="327">
      <pivotArea dataOnly="0" labelOnly="1" grandRow="1" outline="0" fieldPosition="0"/>
    </format>
    <format dxfId="326">
      <pivotArea dataOnly="0" labelOnly="1" outline="0" fieldPosition="0">
        <references count="4">
          <reference field="4" count="1" selected="0">
            <x v="60"/>
          </reference>
          <reference field="8" count="1" selected="0">
            <x v="282"/>
          </reference>
          <reference field="10" count="1">
            <x v="247"/>
          </reference>
          <reference field="20" count="1" selected="0">
            <x v="13"/>
          </reference>
        </references>
      </pivotArea>
    </format>
    <format dxfId="325">
      <pivotArea dataOnly="0" labelOnly="1" outline="0" fieldPosition="0">
        <references count="4">
          <reference field="4" count="1" selected="0">
            <x v="56"/>
          </reference>
          <reference field="8" count="1" selected="0">
            <x v="280"/>
          </reference>
          <reference field="10" count="1">
            <x v="249"/>
          </reference>
          <reference field="20" count="1" selected="0">
            <x v="33"/>
          </reference>
        </references>
      </pivotArea>
    </format>
    <format dxfId="324">
      <pivotArea dataOnly="0" labelOnly="1" outline="0" fieldPosition="0">
        <references count="4">
          <reference field="4" count="1" selected="0">
            <x v="86"/>
          </reference>
          <reference field="8" count="1" selected="0">
            <x v="277"/>
          </reference>
          <reference field="10" count="1">
            <x v="248"/>
          </reference>
          <reference field="20" count="1" selected="0">
            <x v="33"/>
          </reference>
        </references>
      </pivotArea>
    </format>
    <format dxfId="323">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I4:L47" firstHeaderRow="1" firstDataRow="2" firstDataCol="2" rowPageCount="1" colPageCount="1"/>
  <pivotFields count="21">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2">
    <field x="4"/>
    <field x="20"/>
  </rowFields>
  <rowItems count="42">
    <i>
      <x v="2"/>
      <x v="33"/>
    </i>
    <i>
      <x v="12"/>
      <x v="33"/>
    </i>
    <i>
      <x v="13"/>
      <x v="33"/>
    </i>
    <i>
      <x v="26"/>
      <x v="33"/>
    </i>
    <i>
      <x v="27"/>
      <x v="26"/>
    </i>
    <i r="1">
      <x v="33"/>
    </i>
    <i>
      <x v="44"/>
      <x v="26"/>
    </i>
    <i r="1">
      <x v="33"/>
    </i>
    <i>
      <x v="62"/>
      <x v="4"/>
    </i>
    <i>
      <x v="66"/>
      <x v="33"/>
    </i>
    <i>
      <x v="68"/>
      <x v="17"/>
    </i>
    <i>
      <x v="69"/>
      <x v="26"/>
    </i>
    <i r="1">
      <x v="40"/>
    </i>
    <i>
      <x v="70"/>
      <x v="5"/>
    </i>
    <i r="1">
      <x v="26"/>
    </i>
    <i r="1">
      <x v="33"/>
    </i>
    <i r="1">
      <x v="36"/>
    </i>
    <i>
      <x v="71"/>
      <x v="2"/>
    </i>
    <i r="1">
      <x v="26"/>
    </i>
    <i>
      <x v="72"/>
      <x v="26"/>
    </i>
    <i r="1">
      <x v="33"/>
    </i>
    <i r="1">
      <x v="36"/>
    </i>
    <i>
      <x v="73"/>
      <x v="17"/>
    </i>
    <i r="1">
      <x v="36"/>
    </i>
    <i>
      <x v="74"/>
      <x v="17"/>
    </i>
    <i r="1">
      <x v="31"/>
    </i>
    <i>
      <x v="75"/>
      <x v="33"/>
    </i>
    <i>
      <x v="77"/>
      <x v="33"/>
    </i>
    <i>
      <x v="78"/>
      <x v="26"/>
    </i>
    <i r="1">
      <x v="33"/>
    </i>
    <i r="1">
      <x v="40"/>
    </i>
    <i>
      <x v="82"/>
      <x v="14"/>
    </i>
    <i r="1">
      <x v="33"/>
    </i>
    <i>
      <x v="83"/>
      <x v="33"/>
    </i>
    <i>
      <x v="84"/>
      <x v="33"/>
    </i>
    <i>
      <x v="85"/>
      <x v="33"/>
    </i>
    <i r="1">
      <x v="36"/>
    </i>
    <i>
      <x v="94"/>
      <x v="8"/>
    </i>
    <i r="1">
      <x v="43"/>
    </i>
    <i>
      <x v="96"/>
      <x v="17"/>
    </i>
    <i>
      <x v="100"/>
      <x v="45"/>
    </i>
    <i t="grand">
      <x/>
    </i>
  </rowItems>
  <colFields count="1">
    <field x="-2"/>
  </colFields>
  <colItems count="2">
    <i>
      <x/>
    </i>
    <i i="1">
      <x v="1"/>
    </i>
  </colItems>
  <pageFields count="1">
    <pageField fld="19" hier="-1"/>
  </pageFields>
  <dataFields count="2">
    <dataField name="Count of Notification" fld="0" subtotal="count" baseField="0" baseItem="0"/>
    <dataField name="Sum of Actual Duration BD" fld="18" baseField="20" baseItem="12"/>
  </dataFields>
  <formats count="142">
    <format dxfId="1089">
      <pivotArea dataOnly="0" labelOnly="1" outline="0" fieldPosition="0">
        <references count="1">
          <reference field="4" count="1">
            <x v="20"/>
          </reference>
        </references>
      </pivotArea>
    </format>
    <format dxfId="1088">
      <pivotArea dataOnly="0" labelOnly="1" outline="0" fieldPosition="0">
        <references count="1">
          <reference field="4" count="1">
            <x v="1"/>
          </reference>
        </references>
      </pivotArea>
    </format>
    <format dxfId="1087">
      <pivotArea type="all" dataOnly="0" outline="0" fieldPosition="0"/>
    </format>
    <format dxfId="1086">
      <pivotArea outline="0" collapsedLevelsAreSubtotals="1" fieldPosition="0"/>
    </format>
    <format dxfId="1085">
      <pivotArea dataOnly="0" labelOnly="1" outline="0" fieldPosition="0">
        <references count="1">
          <reference field="20" count="0"/>
        </references>
      </pivotArea>
    </format>
    <format dxfId="1084">
      <pivotArea dataOnly="0" labelOnly="1" grandRow="1" outline="0" fieldPosition="0"/>
    </format>
    <format dxfId="1083">
      <pivotArea outline="0" collapsedLevelsAreSubtotals="1" fieldPosition="0">
        <references count="1">
          <reference field="4294967294" count="1" selected="0">
            <x v="0"/>
          </reference>
        </references>
      </pivotArea>
    </format>
    <format dxfId="1082">
      <pivotArea field="-2" type="button" dataOnly="0" labelOnly="1" outline="0" axis="axisCol" fieldPosition="0"/>
    </format>
    <format dxfId="1081">
      <pivotArea dataOnly="0" labelOnly="1" outline="0" fieldPosition="0">
        <references count="1">
          <reference field="4294967294" count="1">
            <x v="0"/>
          </reference>
        </references>
      </pivotArea>
    </format>
    <format dxfId="1080">
      <pivotArea outline="0" collapsedLevelsAreSubtotals="1" fieldPosition="0">
        <references count="1">
          <reference field="4294967294" count="1" selected="0">
            <x v="0"/>
          </reference>
        </references>
      </pivotArea>
    </format>
    <format dxfId="1079">
      <pivotArea dataOnly="0" labelOnly="1" outline="0" fieldPosition="0">
        <references count="1">
          <reference field="19" count="0"/>
        </references>
      </pivotArea>
    </format>
    <format dxfId="1078">
      <pivotArea field="20" type="button" dataOnly="0" labelOnly="1" outline="0" axis="axisRow" fieldPosition="1"/>
    </format>
    <format dxfId="1077">
      <pivotArea field="-2" type="button" dataOnly="0" labelOnly="1" outline="0" axis="axisCol" fieldPosition="0"/>
    </format>
    <format dxfId="1076">
      <pivotArea dataOnly="0" labelOnly="1" grandRow="1" outline="0" fieldPosition="0"/>
    </format>
    <format dxfId="1075">
      <pivotArea dataOnly="0" labelOnly="1" outline="0" fieldPosition="0">
        <references count="2">
          <reference field="4" count="1" selected="0">
            <x v="0"/>
          </reference>
          <reference field="20" count="2">
            <x v="23"/>
            <x v="24"/>
          </reference>
        </references>
      </pivotArea>
    </format>
    <format dxfId="1074">
      <pivotArea dataOnly="0" labelOnly="1" outline="0" fieldPosition="0">
        <references count="2">
          <reference field="4" count="1" selected="0">
            <x v="1"/>
          </reference>
          <reference field="20" count="1">
            <x v="32"/>
          </reference>
        </references>
      </pivotArea>
    </format>
    <format dxfId="1073">
      <pivotArea dataOnly="0" labelOnly="1" outline="0" fieldPosition="0">
        <references count="2">
          <reference field="4" count="1" selected="0">
            <x v="5"/>
          </reference>
          <reference field="20" count="1">
            <x v="26"/>
          </reference>
        </references>
      </pivotArea>
    </format>
    <format dxfId="1072">
      <pivotArea dataOnly="0" labelOnly="1" outline="0" fieldPosition="0">
        <references count="2">
          <reference field="4" count="1" selected="0">
            <x v="7"/>
          </reference>
          <reference field="20" count="1">
            <x v="32"/>
          </reference>
        </references>
      </pivotArea>
    </format>
    <format dxfId="1071">
      <pivotArea dataOnly="0" labelOnly="1" outline="0" fieldPosition="0">
        <references count="2">
          <reference field="4" count="1" selected="0">
            <x v="8"/>
          </reference>
          <reference field="20" count="2">
            <x v="24"/>
            <x v="32"/>
          </reference>
        </references>
      </pivotArea>
    </format>
    <format dxfId="1070">
      <pivotArea dataOnly="0" labelOnly="1" outline="0" fieldPosition="0">
        <references count="2">
          <reference field="4" count="1" selected="0">
            <x v="10"/>
          </reference>
          <reference field="20" count="2">
            <x v="17"/>
            <x v="38"/>
          </reference>
        </references>
      </pivotArea>
    </format>
    <format dxfId="1069">
      <pivotArea dataOnly="0" labelOnly="1" outline="0" fieldPosition="0">
        <references count="2">
          <reference field="4" count="1" selected="0">
            <x v="18"/>
          </reference>
          <reference field="20" count="1">
            <x v="26"/>
          </reference>
        </references>
      </pivotArea>
    </format>
    <format dxfId="1068">
      <pivotArea dataOnly="0" labelOnly="1" outline="0" fieldPosition="0">
        <references count="2">
          <reference field="4" count="1" selected="0">
            <x v="19"/>
          </reference>
          <reference field="20" count="2">
            <x v="11"/>
            <x v="24"/>
          </reference>
        </references>
      </pivotArea>
    </format>
    <format dxfId="1067">
      <pivotArea dataOnly="0" labelOnly="1" outline="0" fieldPosition="0">
        <references count="2">
          <reference field="4" count="1" selected="0">
            <x v="21"/>
          </reference>
          <reference field="20" count="4">
            <x v="17"/>
            <x v="23"/>
            <x v="32"/>
            <x v="38"/>
          </reference>
        </references>
      </pivotArea>
    </format>
    <format dxfId="1066">
      <pivotArea dataOnly="0" labelOnly="1" outline="0" fieldPosition="0">
        <references count="2">
          <reference field="4" count="1" selected="0">
            <x v="32"/>
          </reference>
          <reference field="20" count="1">
            <x v="24"/>
          </reference>
        </references>
      </pivotArea>
    </format>
    <format dxfId="1065">
      <pivotArea dataOnly="0" labelOnly="1" outline="0" fieldPosition="0">
        <references count="2">
          <reference field="4" count="1" selected="0">
            <x v="33"/>
          </reference>
          <reference field="20" count="1">
            <x v="23"/>
          </reference>
        </references>
      </pivotArea>
    </format>
    <format dxfId="1064">
      <pivotArea dataOnly="0" labelOnly="1" outline="0" fieldPosition="0">
        <references count="2">
          <reference field="4" count="1" selected="0">
            <x v="36"/>
          </reference>
          <reference field="20" count="3">
            <x v="9"/>
            <x v="24"/>
            <x v="26"/>
          </reference>
        </references>
      </pivotArea>
    </format>
    <format dxfId="1063">
      <pivotArea dataOnly="0" labelOnly="1" outline="0" fieldPosition="0">
        <references count="2">
          <reference field="4" count="1" selected="0">
            <x v="37"/>
          </reference>
          <reference field="20" count="1">
            <x v="24"/>
          </reference>
        </references>
      </pivotArea>
    </format>
    <format dxfId="1062">
      <pivotArea dataOnly="0" labelOnly="1" outline="0" fieldPosition="0">
        <references count="2">
          <reference field="4" count="1" selected="0">
            <x v="42"/>
          </reference>
          <reference field="20" count="2">
            <x v="9"/>
            <x v="23"/>
          </reference>
        </references>
      </pivotArea>
    </format>
    <format dxfId="1061">
      <pivotArea dataOnly="0" labelOnly="1" outline="0" fieldPosition="0">
        <references count="2">
          <reference field="4" count="1" selected="0">
            <x v="43"/>
          </reference>
          <reference field="20" count="1">
            <x v="6"/>
          </reference>
        </references>
      </pivotArea>
    </format>
    <format dxfId="1060">
      <pivotArea dataOnly="0" labelOnly="1" outline="0" fieldPosition="0">
        <references count="2">
          <reference field="4" count="1" selected="0">
            <x v="47"/>
          </reference>
          <reference field="20" count="4">
            <x v="23"/>
            <x v="24"/>
            <x v="26"/>
            <x v="32"/>
          </reference>
        </references>
      </pivotArea>
    </format>
    <format dxfId="1059">
      <pivotArea dataOnly="0" labelOnly="1" outline="0" fieldPosition="0">
        <references count="2">
          <reference field="4" count="1" selected="0">
            <x v="48"/>
          </reference>
          <reference field="20" count="2">
            <x v="26"/>
            <x v="32"/>
          </reference>
        </references>
      </pivotArea>
    </format>
    <format dxfId="1058">
      <pivotArea dataOnly="0" labelOnly="1" outline="0" fieldPosition="0">
        <references count="2">
          <reference field="4" count="1" selected="0">
            <x v="52"/>
          </reference>
          <reference field="20" count="4">
            <x v="11"/>
            <x v="17"/>
            <x v="23"/>
            <x v="35"/>
          </reference>
        </references>
      </pivotArea>
    </format>
    <format dxfId="1057">
      <pivotArea dataOnly="0" labelOnly="1" outline="0" fieldPosition="0">
        <references count="2">
          <reference field="4" count="1" selected="0">
            <x v="53"/>
          </reference>
          <reference field="20" count="3">
            <x v="11"/>
            <x v="17"/>
            <x v="24"/>
          </reference>
        </references>
      </pivotArea>
    </format>
    <format dxfId="1056">
      <pivotArea dataOnly="0" labelOnly="1" outline="0" fieldPosition="0">
        <references count="2">
          <reference field="4" count="1" selected="0">
            <x v="56"/>
          </reference>
          <reference field="20" count="2">
            <x v="26"/>
            <x v="32"/>
          </reference>
        </references>
      </pivotArea>
    </format>
    <format dxfId="1055">
      <pivotArea dataOnly="0" labelOnly="1" outline="0" fieldPosition="0">
        <references count="2">
          <reference field="4" count="1" selected="0">
            <x v="57"/>
          </reference>
          <reference field="20" count="2">
            <x v="32"/>
            <x v="35"/>
          </reference>
        </references>
      </pivotArea>
    </format>
    <format dxfId="1054">
      <pivotArea dataOnly="0" labelOnly="1" outline="0" fieldPosition="0">
        <references count="2">
          <reference field="4" count="1" selected="0">
            <x v="58"/>
          </reference>
          <reference field="20" count="4">
            <x v="15"/>
            <x v="17"/>
            <x v="23"/>
            <x v="35"/>
          </reference>
        </references>
      </pivotArea>
    </format>
    <format dxfId="1053">
      <pivotArea dataOnly="0" labelOnly="1" outline="0" fieldPosition="0">
        <references count="2">
          <reference field="4" count="1" selected="0">
            <x v="59"/>
          </reference>
          <reference field="20" count="2">
            <x v="11"/>
            <x v="23"/>
          </reference>
        </references>
      </pivotArea>
    </format>
    <format dxfId="1052">
      <pivotArea dataOnly="0" labelOnly="1" outline="0" fieldPosition="0">
        <references count="2">
          <reference field="4" count="1" selected="0">
            <x v="60"/>
          </reference>
          <reference field="20" count="1">
            <x v="37"/>
          </reference>
        </references>
      </pivotArea>
    </format>
    <format dxfId="1051">
      <pivotArea dataOnly="0" labelOnly="1" outline="0" fieldPosition="0">
        <references count="2">
          <reference field="4" count="1" selected="0">
            <x v="61"/>
          </reference>
          <reference field="20" count="2">
            <x v="17"/>
            <x v="32"/>
          </reference>
        </references>
      </pivotArea>
    </format>
    <format dxfId="1050">
      <pivotArea dataOnly="0" labelOnly="1" outline="0" fieldPosition="0">
        <references count="2">
          <reference field="4" count="1" selected="0">
            <x v="64"/>
          </reference>
          <reference field="20" count="3">
            <x v="11"/>
            <x v="17"/>
            <x v="35"/>
          </reference>
        </references>
      </pivotArea>
    </format>
    <format dxfId="1049">
      <pivotArea dataOnly="0" labelOnly="1" outline="0" fieldPosition="0">
        <references count="2">
          <reference field="4" count="1" selected="0">
            <x v="65"/>
          </reference>
          <reference field="20" count="2">
            <x v="11"/>
            <x v="32"/>
          </reference>
        </references>
      </pivotArea>
    </format>
    <format dxfId="1048">
      <pivotArea dataOnly="0" labelOnly="1" outline="0" fieldPosition="0">
        <references count="2">
          <reference field="4" count="1" selected="0">
            <x v="67"/>
          </reference>
          <reference field="20" count="1">
            <x v="32"/>
          </reference>
        </references>
      </pivotArea>
    </format>
    <format dxfId="1047">
      <pivotArea dataOnly="0" labelOnly="1" outline="0" fieldPosition="0">
        <references count="2">
          <reference field="4" count="1" selected="0">
            <x v="86"/>
          </reference>
          <reference field="20" count="1">
            <x v="17"/>
          </reference>
        </references>
      </pivotArea>
    </format>
    <format dxfId="1046">
      <pivotArea dataOnly="0" labelOnly="1" outline="0" fieldPosition="0">
        <references count="2">
          <reference field="4" count="1" selected="0">
            <x v="87"/>
          </reference>
          <reference field="20" count="1">
            <x v="32"/>
          </reference>
        </references>
      </pivotArea>
    </format>
    <format dxfId="1045">
      <pivotArea dataOnly="0" labelOnly="1" outline="0" fieldPosition="0">
        <references count="2">
          <reference field="4" count="1" selected="0">
            <x v="88"/>
          </reference>
          <reference field="20" count="2">
            <x v="32"/>
            <x v="37"/>
          </reference>
        </references>
      </pivotArea>
    </format>
    <format dxfId="1044">
      <pivotArea dataOnly="0" labelOnly="1" outline="0" fieldPosition="0">
        <references count="2">
          <reference field="4" count="1" selected="0">
            <x v="89"/>
          </reference>
          <reference field="20" count="2">
            <x v="23"/>
            <x v="38"/>
          </reference>
        </references>
      </pivotArea>
    </format>
    <format dxfId="1043">
      <pivotArea dataOnly="0" labelOnly="1" outline="0" fieldPosition="0">
        <references count="2">
          <reference field="4" count="1" selected="0">
            <x v="90"/>
          </reference>
          <reference field="20" count="3">
            <x v="6"/>
            <x v="12"/>
            <x v="32"/>
          </reference>
        </references>
      </pivotArea>
    </format>
    <format dxfId="1042">
      <pivotArea dataOnly="0" labelOnly="1" outline="0" fieldPosition="0">
        <references count="2">
          <reference field="4" count="1" selected="0">
            <x v="91"/>
          </reference>
          <reference field="20" count="1">
            <x v="17"/>
          </reference>
        </references>
      </pivotArea>
    </format>
    <format dxfId="1041">
      <pivotArea dataOnly="0" labelOnly="1" outline="0" fieldPosition="0">
        <references count="2">
          <reference field="4" count="1" selected="0">
            <x v="92"/>
          </reference>
          <reference field="20" count="1">
            <x v="32"/>
          </reference>
        </references>
      </pivotArea>
    </format>
    <format dxfId="1040">
      <pivotArea dataOnly="0" labelOnly="1" outline="0" fieldPosition="0">
        <references count="2">
          <reference field="4" count="1" selected="0">
            <x v="98"/>
          </reference>
          <reference field="20" count="1">
            <x v="32"/>
          </reference>
        </references>
      </pivotArea>
    </format>
    <format dxfId="1039">
      <pivotArea dataOnly="0" labelOnly="1" outline="0" fieldPosition="0">
        <references count="2">
          <reference field="4" count="1" selected="0">
            <x v="99"/>
          </reference>
          <reference field="20" count="1">
            <x v="17"/>
          </reference>
        </references>
      </pivotArea>
    </format>
    <format dxfId="1038">
      <pivotArea dataOnly="0" labelOnly="1" outline="0" fieldPosition="0">
        <references count="2">
          <reference field="4" count="1" selected="0">
            <x v="100"/>
          </reference>
          <reference field="20" count="1">
            <x v="45"/>
          </reference>
        </references>
      </pivotArea>
    </format>
    <format dxfId="1037">
      <pivotArea dataOnly="0" labelOnly="1" outline="0" fieldPosition="0">
        <references count="1">
          <reference field="4294967294" count="1">
            <x v="0"/>
          </reference>
        </references>
      </pivotArea>
    </format>
    <format dxfId="1036">
      <pivotArea dataOnly="0" labelOnly="1" outline="0" fieldPosition="0">
        <references count="1">
          <reference field="19" count="0"/>
        </references>
      </pivotArea>
    </format>
    <format dxfId="1035">
      <pivotArea field="20" type="button" dataOnly="0" labelOnly="1" outline="0" axis="axisRow" fieldPosition="1"/>
    </format>
    <format dxfId="1034">
      <pivotArea dataOnly="0" labelOnly="1" grandRow="1" outline="0" fieldPosition="0"/>
    </format>
    <format dxfId="1033">
      <pivotArea dataOnly="0" labelOnly="1" outline="0" fieldPosition="0">
        <references count="2">
          <reference field="4" count="1" selected="0">
            <x v="0"/>
          </reference>
          <reference field="20" count="2">
            <x v="23"/>
            <x v="24"/>
          </reference>
        </references>
      </pivotArea>
    </format>
    <format dxfId="1032">
      <pivotArea dataOnly="0" labelOnly="1" outline="0" fieldPosition="0">
        <references count="2">
          <reference field="4" count="1" selected="0">
            <x v="1"/>
          </reference>
          <reference field="20" count="1">
            <x v="32"/>
          </reference>
        </references>
      </pivotArea>
    </format>
    <format dxfId="1031">
      <pivotArea dataOnly="0" labelOnly="1" outline="0" fieldPosition="0">
        <references count="2">
          <reference field="4" count="1" selected="0">
            <x v="5"/>
          </reference>
          <reference field="20" count="1">
            <x v="26"/>
          </reference>
        </references>
      </pivotArea>
    </format>
    <format dxfId="1030">
      <pivotArea dataOnly="0" labelOnly="1" outline="0" fieldPosition="0">
        <references count="2">
          <reference field="4" count="1" selected="0">
            <x v="7"/>
          </reference>
          <reference field="20" count="1">
            <x v="32"/>
          </reference>
        </references>
      </pivotArea>
    </format>
    <format dxfId="1029">
      <pivotArea dataOnly="0" labelOnly="1" outline="0" fieldPosition="0">
        <references count="2">
          <reference field="4" count="1" selected="0">
            <x v="8"/>
          </reference>
          <reference field="20" count="2">
            <x v="24"/>
            <x v="32"/>
          </reference>
        </references>
      </pivotArea>
    </format>
    <format dxfId="1028">
      <pivotArea dataOnly="0" labelOnly="1" outline="0" fieldPosition="0">
        <references count="2">
          <reference field="4" count="1" selected="0">
            <x v="10"/>
          </reference>
          <reference field="20" count="2">
            <x v="17"/>
            <x v="38"/>
          </reference>
        </references>
      </pivotArea>
    </format>
    <format dxfId="1027">
      <pivotArea dataOnly="0" labelOnly="1" outline="0" fieldPosition="0">
        <references count="2">
          <reference field="4" count="1" selected="0">
            <x v="18"/>
          </reference>
          <reference field="20" count="1">
            <x v="26"/>
          </reference>
        </references>
      </pivotArea>
    </format>
    <format dxfId="1026">
      <pivotArea dataOnly="0" labelOnly="1" outline="0" fieldPosition="0">
        <references count="2">
          <reference field="4" count="1" selected="0">
            <x v="19"/>
          </reference>
          <reference field="20" count="2">
            <x v="11"/>
            <x v="24"/>
          </reference>
        </references>
      </pivotArea>
    </format>
    <format dxfId="1025">
      <pivotArea dataOnly="0" labelOnly="1" outline="0" fieldPosition="0">
        <references count="2">
          <reference field="4" count="1" selected="0">
            <x v="21"/>
          </reference>
          <reference field="20" count="4">
            <x v="17"/>
            <x v="23"/>
            <x v="32"/>
            <x v="38"/>
          </reference>
        </references>
      </pivotArea>
    </format>
    <format dxfId="1024">
      <pivotArea dataOnly="0" labelOnly="1" outline="0" fieldPosition="0">
        <references count="2">
          <reference field="4" count="1" selected="0">
            <x v="32"/>
          </reference>
          <reference field="20" count="1">
            <x v="24"/>
          </reference>
        </references>
      </pivotArea>
    </format>
    <format dxfId="1023">
      <pivotArea dataOnly="0" labelOnly="1" outline="0" fieldPosition="0">
        <references count="2">
          <reference field="4" count="1" selected="0">
            <x v="33"/>
          </reference>
          <reference field="20" count="1">
            <x v="23"/>
          </reference>
        </references>
      </pivotArea>
    </format>
    <format dxfId="1022">
      <pivotArea dataOnly="0" labelOnly="1" outline="0" fieldPosition="0">
        <references count="2">
          <reference field="4" count="1" selected="0">
            <x v="36"/>
          </reference>
          <reference field="20" count="3">
            <x v="9"/>
            <x v="24"/>
            <x v="26"/>
          </reference>
        </references>
      </pivotArea>
    </format>
    <format dxfId="1021">
      <pivotArea dataOnly="0" labelOnly="1" outline="0" fieldPosition="0">
        <references count="2">
          <reference field="4" count="1" selected="0">
            <x v="37"/>
          </reference>
          <reference field="20" count="1">
            <x v="24"/>
          </reference>
        </references>
      </pivotArea>
    </format>
    <format dxfId="1020">
      <pivotArea dataOnly="0" labelOnly="1" outline="0" fieldPosition="0">
        <references count="2">
          <reference field="4" count="1" selected="0">
            <x v="42"/>
          </reference>
          <reference field="20" count="2">
            <x v="9"/>
            <x v="23"/>
          </reference>
        </references>
      </pivotArea>
    </format>
    <format dxfId="1019">
      <pivotArea dataOnly="0" labelOnly="1" outline="0" fieldPosition="0">
        <references count="2">
          <reference field="4" count="1" selected="0">
            <x v="43"/>
          </reference>
          <reference field="20" count="1">
            <x v="6"/>
          </reference>
        </references>
      </pivotArea>
    </format>
    <format dxfId="1018">
      <pivotArea dataOnly="0" labelOnly="1" outline="0" fieldPosition="0">
        <references count="2">
          <reference field="4" count="1" selected="0">
            <x v="47"/>
          </reference>
          <reference field="20" count="4">
            <x v="23"/>
            <x v="24"/>
            <x v="26"/>
            <x v="32"/>
          </reference>
        </references>
      </pivotArea>
    </format>
    <format dxfId="1017">
      <pivotArea dataOnly="0" labelOnly="1" outline="0" fieldPosition="0">
        <references count="2">
          <reference field="4" count="1" selected="0">
            <x v="48"/>
          </reference>
          <reference field="20" count="2">
            <x v="26"/>
            <x v="32"/>
          </reference>
        </references>
      </pivotArea>
    </format>
    <format dxfId="1016">
      <pivotArea dataOnly="0" labelOnly="1" outline="0" fieldPosition="0">
        <references count="2">
          <reference field="4" count="1" selected="0">
            <x v="52"/>
          </reference>
          <reference field="20" count="4">
            <x v="11"/>
            <x v="17"/>
            <x v="23"/>
            <x v="35"/>
          </reference>
        </references>
      </pivotArea>
    </format>
    <format dxfId="1015">
      <pivotArea dataOnly="0" labelOnly="1" outline="0" fieldPosition="0">
        <references count="2">
          <reference field="4" count="1" selected="0">
            <x v="53"/>
          </reference>
          <reference field="20" count="3">
            <x v="11"/>
            <x v="17"/>
            <x v="24"/>
          </reference>
        </references>
      </pivotArea>
    </format>
    <format dxfId="1014">
      <pivotArea dataOnly="0" labelOnly="1" outline="0" fieldPosition="0">
        <references count="2">
          <reference field="4" count="1" selected="0">
            <x v="56"/>
          </reference>
          <reference field="20" count="2">
            <x v="26"/>
            <x v="32"/>
          </reference>
        </references>
      </pivotArea>
    </format>
    <format dxfId="1013">
      <pivotArea dataOnly="0" labelOnly="1" outline="0" fieldPosition="0">
        <references count="2">
          <reference field="4" count="1" selected="0">
            <x v="57"/>
          </reference>
          <reference field="20" count="2">
            <x v="32"/>
            <x v="35"/>
          </reference>
        </references>
      </pivotArea>
    </format>
    <format dxfId="1012">
      <pivotArea dataOnly="0" labelOnly="1" outline="0" fieldPosition="0">
        <references count="2">
          <reference field="4" count="1" selected="0">
            <x v="58"/>
          </reference>
          <reference field="20" count="4">
            <x v="15"/>
            <x v="17"/>
            <x v="23"/>
            <x v="35"/>
          </reference>
        </references>
      </pivotArea>
    </format>
    <format dxfId="1011">
      <pivotArea dataOnly="0" labelOnly="1" outline="0" fieldPosition="0">
        <references count="2">
          <reference field="4" count="1" selected="0">
            <x v="59"/>
          </reference>
          <reference field="20" count="2">
            <x v="11"/>
            <x v="23"/>
          </reference>
        </references>
      </pivotArea>
    </format>
    <format dxfId="1010">
      <pivotArea dataOnly="0" labelOnly="1" outline="0" fieldPosition="0">
        <references count="2">
          <reference field="4" count="1" selected="0">
            <x v="60"/>
          </reference>
          <reference field="20" count="1">
            <x v="37"/>
          </reference>
        </references>
      </pivotArea>
    </format>
    <format dxfId="1009">
      <pivotArea dataOnly="0" labelOnly="1" outline="0" fieldPosition="0">
        <references count="2">
          <reference field="4" count="1" selected="0">
            <x v="61"/>
          </reference>
          <reference field="20" count="2">
            <x v="17"/>
            <x v="32"/>
          </reference>
        </references>
      </pivotArea>
    </format>
    <format dxfId="1008">
      <pivotArea dataOnly="0" labelOnly="1" outline="0" fieldPosition="0">
        <references count="2">
          <reference field="4" count="1" selected="0">
            <x v="64"/>
          </reference>
          <reference field="20" count="3">
            <x v="11"/>
            <x v="17"/>
            <x v="35"/>
          </reference>
        </references>
      </pivotArea>
    </format>
    <format dxfId="1007">
      <pivotArea dataOnly="0" labelOnly="1" outline="0" fieldPosition="0">
        <references count="2">
          <reference field="4" count="1" selected="0">
            <x v="65"/>
          </reference>
          <reference field="20" count="2">
            <x v="11"/>
            <x v="32"/>
          </reference>
        </references>
      </pivotArea>
    </format>
    <format dxfId="1006">
      <pivotArea dataOnly="0" labelOnly="1" outline="0" fieldPosition="0">
        <references count="2">
          <reference field="4" count="1" selected="0">
            <x v="67"/>
          </reference>
          <reference field="20" count="1">
            <x v="32"/>
          </reference>
        </references>
      </pivotArea>
    </format>
    <format dxfId="1005">
      <pivotArea dataOnly="0" labelOnly="1" outline="0" fieldPosition="0">
        <references count="2">
          <reference field="4" count="1" selected="0">
            <x v="86"/>
          </reference>
          <reference field="20" count="1">
            <x v="17"/>
          </reference>
        </references>
      </pivotArea>
    </format>
    <format dxfId="1004">
      <pivotArea dataOnly="0" labelOnly="1" outline="0" fieldPosition="0">
        <references count="2">
          <reference field="4" count="1" selected="0">
            <x v="87"/>
          </reference>
          <reference field="20" count="1">
            <x v="32"/>
          </reference>
        </references>
      </pivotArea>
    </format>
    <format dxfId="1003">
      <pivotArea dataOnly="0" labelOnly="1" outline="0" fieldPosition="0">
        <references count="2">
          <reference field="4" count="1" selected="0">
            <x v="88"/>
          </reference>
          <reference field="20" count="2">
            <x v="32"/>
            <x v="37"/>
          </reference>
        </references>
      </pivotArea>
    </format>
    <format dxfId="1002">
      <pivotArea dataOnly="0" labelOnly="1" outline="0" fieldPosition="0">
        <references count="2">
          <reference field="4" count="1" selected="0">
            <x v="89"/>
          </reference>
          <reference field="20" count="2">
            <x v="23"/>
            <x v="38"/>
          </reference>
        </references>
      </pivotArea>
    </format>
    <format dxfId="1001">
      <pivotArea dataOnly="0" labelOnly="1" outline="0" fieldPosition="0">
        <references count="2">
          <reference field="4" count="1" selected="0">
            <x v="90"/>
          </reference>
          <reference field="20" count="3">
            <x v="6"/>
            <x v="12"/>
            <x v="32"/>
          </reference>
        </references>
      </pivotArea>
    </format>
    <format dxfId="1000">
      <pivotArea dataOnly="0" labelOnly="1" outline="0" fieldPosition="0">
        <references count="2">
          <reference field="4" count="1" selected="0">
            <x v="91"/>
          </reference>
          <reference field="20" count="1">
            <x v="17"/>
          </reference>
        </references>
      </pivotArea>
    </format>
    <format dxfId="999">
      <pivotArea dataOnly="0" labelOnly="1" outline="0" fieldPosition="0">
        <references count="2">
          <reference field="4" count="1" selected="0">
            <x v="92"/>
          </reference>
          <reference field="20" count="1">
            <x v="32"/>
          </reference>
        </references>
      </pivotArea>
    </format>
    <format dxfId="998">
      <pivotArea dataOnly="0" labelOnly="1" outline="0" fieldPosition="0">
        <references count="2">
          <reference field="4" count="1" selected="0">
            <x v="98"/>
          </reference>
          <reference field="20" count="1">
            <x v="32"/>
          </reference>
        </references>
      </pivotArea>
    </format>
    <format dxfId="997">
      <pivotArea dataOnly="0" labelOnly="1" outline="0" fieldPosition="0">
        <references count="2">
          <reference field="4" count="1" selected="0">
            <x v="99"/>
          </reference>
          <reference field="20" count="1">
            <x v="17"/>
          </reference>
        </references>
      </pivotArea>
    </format>
    <format dxfId="996">
      <pivotArea dataOnly="0" labelOnly="1" outline="0" fieldPosition="0">
        <references count="2">
          <reference field="4" count="1" selected="0">
            <x v="100"/>
          </reference>
          <reference field="20" count="1">
            <x v="45"/>
          </reference>
        </references>
      </pivotArea>
    </format>
    <format dxfId="995">
      <pivotArea outline="0" collapsedLevelsAreSubtotals="1" fieldPosition="0">
        <references count="1">
          <reference field="4294967294" count="1" selected="0">
            <x v="1"/>
          </reference>
        </references>
      </pivotArea>
    </format>
    <format dxfId="994">
      <pivotArea type="topRight" dataOnly="0" labelOnly="1" outline="0" fieldPosition="0"/>
    </format>
    <format dxfId="993">
      <pivotArea dataOnly="0" labelOnly="1" outline="0" fieldPosition="0">
        <references count="1">
          <reference field="4294967294" count="1">
            <x v="1"/>
          </reference>
        </references>
      </pivotArea>
    </format>
    <format dxfId="992">
      <pivotArea outline="0" collapsedLevelsAreSubtotals="1" fieldPosition="0">
        <references count="1">
          <reference field="4294967294" count="1" selected="0">
            <x v="1"/>
          </reference>
        </references>
      </pivotArea>
    </format>
    <format dxfId="991">
      <pivotArea type="topRight" dataOnly="0" labelOnly="1" outline="0" fieldPosition="0"/>
    </format>
    <format dxfId="990">
      <pivotArea dataOnly="0" labelOnly="1" outline="0" fieldPosition="0">
        <references count="1">
          <reference field="4294967294" count="1">
            <x v="1"/>
          </reference>
        </references>
      </pivotArea>
    </format>
    <format dxfId="989">
      <pivotArea outline="0" collapsedLevelsAreSubtotals="1" fieldPosition="0"/>
    </format>
    <format dxfId="988">
      <pivotArea dataOnly="0" labelOnly="1" outline="0" fieldPosition="0">
        <references count="1">
          <reference field="4" count="0"/>
        </references>
      </pivotArea>
    </format>
    <format dxfId="987">
      <pivotArea dataOnly="0" labelOnly="1" grandRow="1" outline="0" fieldPosition="0"/>
    </format>
    <format dxfId="986">
      <pivotArea dataOnly="0" labelOnly="1" outline="0" fieldPosition="0">
        <references count="2">
          <reference field="4" count="1" selected="0">
            <x v="0"/>
          </reference>
          <reference field="20" count="2">
            <x v="23"/>
            <x v="24"/>
          </reference>
        </references>
      </pivotArea>
    </format>
    <format dxfId="985">
      <pivotArea dataOnly="0" labelOnly="1" outline="0" fieldPosition="0">
        <references count="2">
          <reference field="4" count="1" selected="0">
            <x v="1"/>
          </reference>
          <reference field="20" count="1">
            <x v="32"/>
          </reference>
        </references>
      </pivotArea>
    </format>
    <format dxfId="984">
      <pivotArea dataOnly="0" labelOnly="1" outline="0" fieldPosition="0">
        <references count="2">
          <reference field="4" count="1" selected="0">
            <x v="5"/>
          </reference>
          <reference field="20" count="1">
            <x v="26"/>
          </reference>
        </references>
      </pivotArea>
    </format>
    <format dxfId="983">
      <pivotArea dataOnly="0" labelOnly="1" outline="0" fieldPosition="0">
        <references count="2">
          <reference field="4" count="1" selected="0">
            <x v="7"/>
          </reference>
          <reference field="20" count="1">
            <x v="32"/>
          </reference>
        </references>
      </pivotArea>
    </format>
    <format dxfId="982">
      <pivotArea dataOnly="0" labelOnly="1" outline="0" fieldPosition="0">
        <references count="2">
          <reference field="4" count="1" selected="0">
            <x v="8"/>
          </reference>
          <reference field="20" count="2">
            <x v="24"/>
            <x v="32"/>
          </reference>
        </references>
      </pivotArea>
    </format>
    <format dxfId="981">
      <pivotArea dataOnly="0" labelOnly="1" outline="0" fieldPosition="0">
        <references count="2">
          <reference field="4" count="1" selected="0">
            <x v="10"/>
          </reference>
          <reference field="20" count="2">
            <x v="17"/>
            <x v="38"/>
          </reference>
        </references>
      </pivotArea>
    </format>
    <format dxfId="980">
      <pivotArea dataOnly="0" labelOnly="1" outline="0" fieldPosition="0">
        <references count="2">
          <reference field="4" count="1" selected="0">
            <x v="18"/>
          </reference>
          <reference field="20" count="1">
            <x v="26"/>
          </reference>
        </references>
      </pivotArea>
    </format>
    <format dxfId="979">
      <pivotArea dataOnly="0" labelOnly="1" outline="0" fieldPosition="0">
        <references count="2">
          <reference field="4" count="1" selected="0">
            <x v="19"/>
          </reference>
          <reference field="20" count="2">
            <x v="11"/>
            <x v="24"/>
          </reference>
        </references>
      </pivotArea>
    </format>
    <format dxfId="978">
      <pivotArea dataOnly="0" labelOnly="1" outline="0" fieldPosition="0">
        <references count="2">
          <reference field="4" count="1" selected="0">
            <x v="21"/>
          </reference>
          <reference field="20" count="4">
            <x v="17"/>
            <x v="23"/>
            <x v="32"/>
            <x v="38"/>
          </reference>
        </references>
      </pivotArea>
    </format>
    <format dxfId="977">
      <pivotArea dataOnly="0" labelOnly="1" outline="0" fieldPosition="0">
        <references count="2">
          <reference field="4" count="1" selected="0">
            <x v="32"/>
          </reference>
          <reference field="20" count="1">
            <x v="24"/>
          </reference>
        </references>
      </pivotArea>
    </format>
    <format dxfId="976">
      <pivotArea dataOnly="0" labelOnly="1" outline="0" fieldPosition="0">
        <references count="2">
          <reference field="4" count="1" selected="0">
            <x v="33"/>
          </reference>
          <reference field="20" count="1">
            <x v="23"/>
          </reference>
        </references>
      </pivotArea>
    </format>
    <format dxfId="975">
      <pivotArea dataOnly="0" labelOnly="1" outline="0" fieldPosition="0">
        <references count="2">
          <reference field="4" count="1" selected="0">
            <x v="36"/>
          </reference>
          <reference field="20" count="3">
            <x v="9"/>
            <x v="24"/>
            <x v="26"/>
          </reference>
        </references>
      </pivotArea>
    </format>
    <format dxfId="974">
      <pivotArea dataOnly="0" labelOnly="1" outline="0" fieldPosition="0">
        <references count="2">
          <reference field="4" count="1" selected="0">
            <x v="37"/>
          </reference>
          <reference field="20" count="1">
            <x v="24"/>
          </reference>
        </references>
      </pivotArea>
    </format>
    <format dxfId="973">
      <pivotArea dataOnly="0" labelOnly="1" outline="0" fieldPosition="0">
        <references count="2">
          <reference field="4" count="1" selected="0">
            <x v="42"/>
          </reference>
          <reference field="20" count="2">
            <x v="9"/>
            <x v="23"/>
          </reference>
        </references>
      </pivotArea>
    </format>
    <format dxfId="972">
      <pivotArea dataOnly="0" labelOnly="1" outline="0" fieldPosition="0">
        <references count="2">
          <reference field="4" count="1" selected="0">
            <x v="43"/>
          </reference>
          <reference field="20" count="1">
            <x v="6"/>
          </reference>
        </references>
      </pivotArea>
    </format>
    <format dxfId="971">
      <pivotArea dataOnly="0" labelOnly="1" outline="0" fieldPosition="0">
        <references count="2">
          <reference field="4" count="1" selected="0">
            <x v="47"/>
          </reference>
          <reference field="20" count="4">
            <x v="23"/>
            <x v="24"/>
            <x v="26"/>
            <x v="32"/>
          </reference>
        </references>
      </pivotArea>
    </format>
    <format dxfId="970">
      <pivotArea dataOnly="0" labelOnly="1" outline="0" fieldPosition="0">
        <references count="2">
          <reference field="4" count="1" selected="0">
            <x v="48"/>
          </reference>
          <reference field="20" count="2">
            <x v="26"/>
            <x v="32"/>
          </reference>
        </references>
      </pivotArea>
    </format>
    <format dxfId="969">
      <pivotArea dataOnly="0" labelOnly="1" outline="0" fieldPosition="0">
        <references count="2">
          <reference field="4" count="1" selected="0">
            <x v="52"/>
          </reference>
          <reference field="20" count="4">
            <x v="11"/>
            <x v="17"/>
            <x v="23"/>
            <x v="35"/>
          </reference>
        </references>
      </pivotArea>
    </format>
    <format dxfId="968">
      <pivotArea dataOnly="0" labelOnly="1" outline="0" fieldPosition="0">
        <references count="2">
          <reference field="4" count="1" selected="0">
            <x v="53"/>
          </reference>
          <reference field="20" count="3">
            <x v="11"/>
            <x v="17"/>
            <x v="24"/>
          </reference>
        </references>
      </pivotArea>
    </format>
    <format dxfId="967">
      <pivotArea dataOnly="0" labelOnly="1" outline="0" fieldPosition="0">
        <references count="2">
          <reference field="4" count="1" selected="0">
            <x v="56"/>
          </reference>
          <reference field="20" count="2">
            <x v="26"/>
            <x v="32"/>
          </reference>
        </references>
      </pivotArea>
    </format>
    <format dxfId="966">
      <pivotArea dataOnly="0" labelOnly="1" outline="0" fieldPosition="0">
        <references count="2">
          <reference field="4" count="1" selected="0">
            <x v="57"/>
          </reference>
          <reference field="20" count="2">
            <x v="32"/>
            <x v="35"/>
          </reference>
        </references>
      </pivotArea>
    </format>
    <format dxfId="965">
      <pivotArea dataOnly="0" labelOnly="1" outline="0" fieldPosition="0">
        <references count="2">
          <reference field="4" count="1" selected="0">
            <x v="58"/>
          </reference>
          <reference field="20" count="4">
            <x v="15"/>
            <x v="17"/>
            <x v="23"/>
            <x v="35"/>
          </reference>
        </references>
      </pivotArea>
    </format>
    <format dxfId="964">
      <pivotArea dataOnly="0" labelOnly="1" outline="0" fieldPosition="0">
        <references count="2">
          <reference field="4" count="1" selected="0">
            <x v="59"/>
          </reference>
          <reference field="20" count="2">
            <x v="11"/>
            <x v="23"/>
          </reference>
        </references>
      </pivotArea>
    </format>
    <format dxfId="963">
      <pivotArea dataOnly="0" labelOnly="1" outline="0" fieldPosition="0">
        <references count="2">
          <reference field="4" count="1" selected="0">
            <x v="60"/>
          </reference>
          <reference field="20" count="1">
            <x v="37"/>
          </reference>
        </references>
      </pivotArea>
    </format>
    <format dxfId="962">
      <pivotArea dataOnly="0" labelOnly="1" outline="0" fieldPosition="0">
        <references count="2">
          <reference field="4" count="1" selected="0">
            <x v="61"/>
          </reference>
          <reference field="20" count="2">
            <x v="17"/>
            <x v="32"/>
          </reference>
        </references>
      </pivotArea>
    </format>
    <format dxfId="961">
      <pivotArea dataOnly="0" labelOnly="1" outline="0" fieldPosition="0">
        <references count="2">
          <reference field="4" count="1" selected="0">
            <x v="64"/>
          </reference>
          <reference field="20" count="3">
            <x v="11"/>
            <x v="17"/>
            <x v="35"/>
          </reference>
        </references>
      </pivotArea>
    </format>
    <format dxfId="960">
      <pivotArea dataOnly="0" labelOnly="1" outline="0" fieldPosition="0">
        <references count="2">
          <reference field="4" count="1" selected="0">
            <x v="65"/>
          </reference>
          <reference field="20" count="2">
            <x v="11"/>
            <x v="32"/>
          </reference>
        </references>
      </pivotArea>
    </format>
    <format dxfId="959">
      <pivotArea dataOnly="0" labelOnly="1" outline="0" fieldPosition="0">
        <references count="2">
          <reference field="4" count="1" selected="0">
            <x v="67"/>
          </reference>
          <reference field="20" count="1">
            <x v="32"/>
          </reference>
        </references>
      </pivotArea>
    </format>
    <format dxfId="958">
      <pivotArea dataOnly="0" labelOnly="1" outline="0" fieldPosition="0">
        <references count="2">
          <reference field="4" count="1" selected="0">
            <x v="86"/>
          </reference>
          <reference field="20" count="1">
            <x v="17"/>
          </reference>
        </references>
      </pivotArea>
    </format>
    <format dxfId="957">
      <pivotArea dataOnly="0" labelOnly="1" outline="0" fieldPosition="0">
        <references count="2">
          <reference field="4" count="1" selected="0">
            <x v="87"/>
          </reference>
          <reference field="20" count="1">
            <x v="32"/>
          </reference>
        </references>
      </pivotArea>
    </format>
    <format dxfId="956">
      <pivotArea dataOnly="0" labelOnly="1" outline="0" fieldPosition="0">
        <references count="2">
          <reference field="4" count="1" selected="0">
            <x v="88"/>
          </reference>
          <reference field="20" count="2">
            <x v="32"/>
            <x v="37"/>
          </reference>
        </references>
      </pivotArea>
    </format>
    <format dxfId="955">
      <pivotArea dataOnly="0" labelOnly="1" outline="0" fieldPosition="0">
        <references count="2">
          <reference field="4" count="1" selected="0">
            <x v="89"/>
          </reference>
          <reference field="20" count="2">
            <x v="23"/>
            <x v="38"/>
          </reference>
        </references>
      </pivotArea>
    </format>
    <format dxfId="954">
      <pivotArea dataOnly="0" labelOnly="1" outline="0" fieldPosition="0">
        <references count="2">
          <reference field="4" count="1" selected="0">
            <x v="90"/>
          </reference>
          <reference field="20" count="3">
            <x v="6"/>
            <x v="12"/>
            <x v="32"/>
          </reference>
        </references>
      </pivotArea>
    </format>
    <format dxfId="953">
      <pivotArea dataOnly="0" labelOnly="1" outline="0" fieldPosition="0">
        <references count="2">
          <reference field="4" count="1" selected="0">
            <x v="91"/>
          </reference>
          <reference field="20" count="1">
            <x v="17"/>
          </reference>
        </references>
      </pivotArea>
    </format>
    <format dxfId="952">
      <pivotArea dataOnly="0" labelOnly="1" outline="0" fieldPosition="0">
        <references count="2">
          <reference field="4" count="1" selected="0">
            <x v="92"/>
          </reference>
          <reference field="20" count="1">
            <x v="32"/>
          </reference>
        </references>
      </pivotArea>
    </format>
    <format dxfId="951">
      <pivotArea dataOnly="0" labelOnly="1" outline="0" fieldPosition="0">
        <references count="2">
          <reference field="4" count="1" selected="0">
            <x v="98"/>
          </reference>
          <reference field="20" count="1">
            <x v="32"/>
          </reference>
        </references>
      </pivotArea>
    </format>
    <format dxfId="950">
      <pivotArea dataOnly="0" labelOnly="1" outline="0" fieldPosition="0">
        <references count="2">
          <reference field="4" count="1" selected="0">
            <x v="99"/>
          </reference>
          <reference field="20" count="1">
            <x v="17"/>
          </reference>
        </references>
      </pivotArea>
    </format>
    <format dxfId="949">
      <pivotArea dataOnly="0" labelOnly="1" outline="0" fieldPosition="0">
        <references count="2">
          <reference field="4" count="1" selected="0">
            <x v="100"/>
          </reference>
          <reference field="20" count="1">
            <x v="45"/>
          </reference>
        </references>
      </pivotArea>
    </format>
    <format dxfId="948">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Q131"/>
  <sheetViews>
    <sheetView showGridLines="0" zoomScale="85" zoomScaleNormal="85" workbookViewId="0">
      <selection activeCell="E44" sqref="E44"/>
    </sheetView>
  </sheetViews>
  <sheetFormatPr defaultRowHeight="15"/>
  <cols>
    <col min="1" max="1" width="1.42578125" style="171" customWidth="1"/>
    <col min="2" max="2" width="19.28515625" style="171" bestFit="1" customWidth="1"/>
    <col min="3" max="3" width="13.85546875" style="171" bestFit="1" customWidth="1"/>
    <col min="4" max="4" width="28.7109375" style="168" customWidth="1"/>
    <col min="5" max="5" width="100.140625" style="168" customWidth="1"/>
    <col min="6" max="6" width="7.140625" style="169" customWidth="1"/>
    <col min="7" max="8" width="7.140625" style="171" customWidth="1"/>
    <col min="9" max="9" width="13.85546875" style="171" bestFit="1" customWidth="1"/>
    <col min="10" max="10" width="26.7109375" style="170" customWidth="1"/>
    <col min="11" max="11" width="20.42578125" style="169" customWidth="1"/>
    <col min="12" max="12" width="25.7109375" style="169" customWidth="1"/>
    <col min="13" max="13" width="5.42578125" style="171" customWidth="1"/>
    <col min="14" max="16384" width="9.140625" style="171"/>
  </cols>
  <sheetData>
    <row r="1" spans="2:17">
      <c r="B1" s="175"/>
      <c r="C1" s="175"/>
    </row>
    <row r="2" spans="2:17">
      <c r="B2" s="219" t="s">
        <v>38</v>
      </c>
      <c r="C2" s="220" t="s">
        <v>132</v>
      </c>
      <c r="I2" s="219" t="s">
        <v>38</v>
      </c>
      <c r="J2" s="235" t="s">
        <v>132</v>
      </c>
    </row>
    <row r="4" spans="2:17">
      <c r="B4" s="221" t="s">
        <v>133</v>
      </c>
      <c r="C4" s="222"/>
      <c r="D4" s="222"/>
      <c r="E4" s="222"/>
      <c r="F4" s="223"/>
      <c r="G4" s="175"/>
      <c r="I4" s="228"/>
      <c r="J4" s="222"/>
      <c r="K4" s="233" t="s">
        <v>134</v>
      </c>
      <c r="L4" s="236"/>
      <c r="M4" s="175"/>
      <c r="N4" s="175"/>
      <c r="O4" s="175"/>
      <c r="P4" s="175"/>
      <c r="Q4" s="175"/>
    </row>
    <row r="5" spans="2:17">
      <c r="B5" s="221" t="s">
        <v>135</v>
      </c>
      <c r="C5" s="221" t="s">
        <v>62</v>
      </c>
      <c r="D5" s="224" t="s">
        <v>101</v>
      </c>
      <c r="E5" s="224" t="s">
        <v>90</v>
      </c>
      <c r="F5" s="226" t="s">
        <v>136</v>
      </c>
      <c r="G5" s="175"/>
      <c r="I5" s="221" t="s">
        <v>62</v>
      </c>
      <c r="J5" s="225" t="s">
        <v>135</v>
      </c>
      <c r="K5" s="234" t="s">
        <v>137</v>
      </c>
      <c r="L5" s="237" t="s">
        <v>138</v>
      </c>
      <c r="M5" s="175"/>
      <c r="N5" s="175"/>
      <c r="O5" s="175"/>
      <c r="P5" s="175"/>
      <c r="Q5" s="175"/>
    </row>
    <row r="6" spans="2:17">
      <c r="B6" s="227" t="s">
        <v>411</v>
      </c>
      <c r="C6" s="228" t="s">
        <v>177</v>
      </c>
      <c r="D6" s="228" t="s">
        <v>357</v>
      </c>
      <c r="E6" s="228" t="s">
        <v>358</v>
      </c>
      <c r="F6" s="229">
        <v>1.78</v>
      </c>
      <c r="G6" s="175"/>
      <c r="H6" s="176"/>
      <c r="I6" s="227" t="s">
        <v>143</v>
      </c>
      <c r="J6" s="228" t="s">
        <v>141</v>
      </c>
      <c r="K6" s="229">
        <v>1</v>
      </c>
      <c r="L6" s="229">
        <v>6.1</v>
      </c>
      <c r="M6" s="175"/>
      <c r="N6" s="175"/>
      <c r="O6" s="175"/>
      <c r="P6" s="175"/>
      <c r="Q6" s="175"/>
    </row>
    <row r="7" spans="2:17">
      <c r="B7" s="227" t="s">
        <v>414</v>
      </c>
      <c r="C7" s="228" t="s">
        <v>172</v>
      </c>
      <c r="D7" s="228" t="s">
        <v>378</v>
      </c>
      <c r="E7" s="228" t="s">
        <v>379</v>
      </c>
      <c r="F7" s="229">
        <v>0.67</v>
      </c>
      <c r="G7" s="175"/>
      <c r="H7" s="176"/>
      <c r="I7" s="227" t="s">
        <v>148</v>
      </c>
      <c r="J7" s="228" t="s">
        <v>141</v>
      </c>
      <c r="K7" s="229">
        <v>1</v>
      </c>
      <c r="L7" s="229">
        <v>1.6</v>
      </c>
      <c r="M7" s="175"/>
      <c r="N7" s="175"/>
      <c r="O7" s="175"/>
      <c r="P7" s="175"/>
      <c r="Q7" s="175"/>
    </row>
    <row r="8" spans="2:17">
      <c r="B8" s="227" t="s">
        <v>417</v>
      </c>
      <c r="C8" s="228" t="s">
        <v>176</v>
      </c>
      <c r="D8" s="228" t="s">
        <v>392</v>
      </c>
      <c r="E8" s="228" t="s">
        <v>393</v>
      </c>
      <c r="F8" s="229">
        <v>1.92</v>
      </c>
      <c r="G8" s="175"/>
      <c r="H8" s="176"/>
      <c r="I8" s="227" t="s">
        <v>149</v>
      </c>
      <c r="J8" s="228" t="s">
        <v>141</v>
      </c>
      <c r="K8" s="229">
        <v>1</v>
      </c>
      <c r="L8" s="229">
        <v>7.25</v>
      </c>
      <c r="M8" s="175"/>
      <c r="N8" s="175"/>
      <c r="O8" s="175"/>
      <c r="P8" s="175"/>
      <c r="Q8" s="175"/>
    </row>
    <row r="9" spans="2:17">
      <c r="B9" s="227" t="s">
        <v>412</v>
      </c>
      <c r="C9" s="228" t="s">
        <v>192</v>
      </c>
      <c r="D9" s="228" t="s">
        <v>366</v>
      </c>
      <c r="E9" s="228" t="s">
        <v>367</v>
      </c>
      <c r="F9" s="229">
        <v>0.42</v>
      </c>
      <c r="G9" s="175"/>
      <c r="H9" s="176"/>
      <c r="I9" s="227" t="s">
        <v>157</v>
      </c>
      <c r="J9" s="228" t="s">
        <v>141</v>
      </c>
      <c r="K9" s="229">
        <v>1</v>
      </c>
      <c r="L9" s="229">
        <v>9.15</v>
      </c>
      <c r="M9" s="175"/>
      <c r="N9" s="175"/>
      <c r="O9" s="175"/>
      <c r="P9" s="175"/>
      <c r="Q9" s="175"/>
    </row>
    <row r="10" spans="2:17">
      <c r="B10" s="227" t="s">
        <v>418</v>
      </c>
      <c r="C10" s="228" t="s">
        <v>188</v>
      </c>
      <c r="D10" s="228" t="s">
        <v>409</v>
      </c>
      <c r="E10" s="228" t="s">
        <v>410</v>
      </c>
      <c r="F10" s="229">
        <v>5.25</v>
      </c>
      <c r="G10" s="175"/>
      <c r="H10" s="176"/>
      <c r="I10" s="227" t="s">
        <v>158</v>
      </c>
      <c r="J10" s="228" t="s">
        <v>301</v>
      </c>
      <c r="K10" s="229">
        <v>1</v>
      </c>
      <c r="L10" s="229">
        <v>2</v>
      </c>
      <c r="M10" s="175"/>
      <c r="N10" s="175"/>
      <c r="O10" s="175"/>
      <c r="P10" s="175"/>
      <c r="Q10" s="175"/>
    </row>
    <row r="11" spans="2:17">
      <c r="B11" s="227" t="s">
        <v>202</v>
      </c>
      <c r="C11" s="228" t="s">
        <v>174</v>
      </c>
      <c r="D11" s="228" t="s">
        <v>353</v>
      </c>
      <c r="E11" s="228" t="s">
        <v>354</v>
      </c>
      <c r="F11" s="229">
        <v>8.35</v>
      </c>
      <c r="G11" s="175"/>
      <c r="H11" s="176"/>
      <c r="I11" s="227"/>
      <c r="J11" s="231" t="s">
        <v>141</v>
      </c>
      <c r="K11" s="229">
        <v>1</v>
      </c>
      <c r="L11" s="229">
        <v>10.4</v>
      </c>
      <c r="M11" s="175"/>
      <c r="N11" s="175"/>
      <c r="O11" s="175"/>
      <c r="P11" s="175"/>
      <c r="Q11" s="175"/>
    </row>
    <row r="12" spans="2:17">
      <c r="B12" s="227"/>
      <c r="C12" s="230"/>
      <c r="D12" s="228" t="s">
        <v>370</v>
      </c>
      <c r="E12" s="228" t="s">
        <v>371</v>
      </c>
      <c r="F12" s="229">
        <v>4.9800000000000004</v>
      </c>
      <c r="G12" s="175"/>
      <c r="H12" s="176"/>
      <c r="I12" s="227" t="s">
        <v>166</v>
      </c>
      <c r="J12" s="228" t="s">
        <v>301</v>
      </c>
      <c r="K12" s="229">
        <v>2</v>
      </c>
      <c r="L12" s="229">
        <v>1</v>
      </c>
      <c r="M12" s="175"/>
      <c r="N12" s="175"/>
      <c r="O12" s="175"/>
      <c r="P12" s="175"/>
      <c r="Q12" s="175"/>
    </row>
    <row r="13" spans="2:17">
      <c r="B13" s="227"/>
      <c r="C13" s="228" t="s">
        <v>179</v>
      </c>
      <c r="D13" s="228" t="s">
        <v>351</v>
      </c>
      <c r="E13" s="228" t="s">
        <v>352</v>
      </c>
      <c r="F13" s="229">
        <v>15.02</v>
      </c>
      <c r="G13" s="175"/>
      <c r="H13" s="176"/>
      <c r="I13" s="227"/>
      <c r="J13" s="231" t="s">
        <v>141</v>
      </c>
      <c r="K13" s="229">
        <v>1</v>
      </c>
      <c r="L13" s="229">
        <v>10.220000000000001</v>
      </c>
      <c r="M13" s="175"/>
      <c r="N13" s="175"/>
      <c r="O13" s="175"/>
      <c r="P13" s="175"/>
      <c r="Q13" s="175"/>
    </row>
    <row r="14" spans="2:17">
      <c r="B14" s="227"/>
      <c r="C14" s="228" t="s">
        <v>180</v>
      </c>
      <c r="D14" s="228" t="s">
        <v>383</v>
      </c>
      <c r="E14" s="228" t="s">
        <v>384</v>
      </c>
      <c r="F14" s="229">
        <v>0.35</v>
      </c>
      <c r="G14" s="175"/>
      <c r="H14" s="176"/>
      <c r="I14" s="227" t="s">
        <v>172</v>
      </c>
      <c r="J14" s="228" t="s">
        <v>414</v>
      </c>
      <c r="K14" s="229">
        <v>1</v>
      </c>
      <c r="L14" s="229">
        <v>0.67</v>
      </c>
      <c r="M14" s="175"/>
      <c r="N14" s="175"/>
      <c r="O14" s="175"/>
      <c r="P14" s="175"/>
      <c r="Q14" s="175"/>
    </row>
    <row r="15" spans="2:17">
      <c r="B15" s="227"/>
      <c r="C15" s="228" t="s">
        <v>193</v>
      </c>
      <c r="D15" s="228" t="s">
        <v>340</v>
      </c>
      <c r="E15" s="228" t="s">
        <v>341</v>
      </c>
      <c r="F15" s="229">
        <v>0.95</v>
      </c>
      <c r="G15" s="175"/>
      <c r="H15" s="176"/>
      <c r="I15" s="227" t="s">
        <v>173</v>
      </c>
      <c r="J15" s="228" t="s">
        <v>141</v>
      </c>
      <c r="K15" s="229">
        <v>1</v>
      </c>
      <c r="L15" s="229">
        <v>56.35</v>
      </c>
      <c r="M15" s="175"/>
      <c r="N15" s="175"/>
      <c r="O15" s="175"/>
      <c r="P15" s="175"/>
      <c r="Q15" s="175"/>
    </row>
    <row r="16" spans="2:17">
      <c r="B16" s="227" t="s">
        <v>301</v>
      </c>
      <c r="C16" s="228" t="s">
        <v>158</v>
      </c>
      <c r="D16" s="228" t="s">
        <v>344</v>
      </c>
      <c r="E16" s="228" t="s">
        <v>359</v>
      </c>
      <c r="F16" s="229">
        <v>2</v>
      </c>
      <c r="G16" s="175"/>
      <c r="H16" s="176"/>
      <c r="I16" s="227" t="s">
        <v>174</v>
      </c>
      <c r="J16" s="228" t="s">
        <v>202</v>
      </c>
      <c r="K16" s="229">
        <v>2</v>
      </c>
      <c r="L16" s="229">
        <v>13.33</v>
      </c>
      <c r="M16" s="175"/>
      <c r="N16" s="175"/>
      <c r="O16" s="175"/>
      <c r="P16" s="175"/>
      <c r="Q16" s="175"/>
    </row>
    <row r="17" spans="2:17">
      <c r="B17" s="227"/>
      <c r="C17" s="228" t="s">
        <v>166</v>
      </c>
      <c r="D17" s="228" t="s">
        <v>344</v>
      </c>
      <c r="E17" s="228" t="s">
        <v>345</v>
      </c>
      <c r="F17" s="229">
        <v>0.25</v>
      </c>
      <c r="G17" s="175"/>
      <c r="H17" s="176"/>
      <c r="I17" s="227" t="s">
        <v>175</v>
      </c>
      <c r="J17" s="228" t="s">
        <v>301</v>
      </c>
      <c r="K17" s="229">
        <v>1</v>
      </c>
      <c r="L17" s="229">
        <v>0.67</v>
      </c>
      <c r="M17" s="175"/>
      <c r="N17" s="175"/>
      <c r="O17" s="175"/>
      <c r="P17" s="175"/>
      <c r="Q17" s="175"/>
    </row>
    <row r="18" spans="2:17">
      <c r="B18" s="227"/>
      <c r="C18" s="230"/>
      <c r="D18" s="230"/>
      <c r="E18" s="231" t="s">
        <v>380</v>
      </c>
      <c r="F18" s="229">
        <v>0.75</v>
      </c>
      <c r="G18" s="175"/>
      <c r="H18" s="176"/>
      <c r="I18" s="227"/>
      <c r="J18" s="231" t="s">
        <v>416</v>
      </c>
      <c r="K18" s="229">
        <v>1</v>
      </c>
      <c r="L18" s="229">
        <v>5.25</v>
      </c>
      <c r="M18" s="175"/>
      <c r="N18" s="175"/>
      <c r="O18" s="175"/>
      <c r="P18" s="175"/>
      <c r="Q18" s="175"/>
    </row>
    <row r="19" spans="2:17">
      <c r="B19" s="227"/>
      <c r="C19" s="228" t="s">
        <v>175</v>
      </c>
      <c r="D19" s="228" t="s">
        <v>362</v>
      </c>
      <c r="E19" s="228" t="s">
        <v>363</v>
      </c>
      <c r="F19" s="229">
        <v>0.67</v>
      </c>
      <c r="G19" s="175"/>
      <c r="H19" s="176"/>
      <c r="I19" s="227" t="s">
        <v>176</v>
      </c>
      <c r="J19" s="228" t="s">
        <v>417</v>
      </c>
      <c r="K19" s="229">
        <v>1</v>
      </c>
      <c r="L19" s="229">
        <v>1.92</v>
      </c>
      <c r="M19" s="175"/>
      <c r="N19" s="175"/>
      <c r="O19" s="175"/>
      <c r="P19" s="175"/>
      <c r="Q19" s="175"/>
    </row>
    <row r="20" spans="2:17">
      <c r="B20" s="227"/>
      <c r="C20" s="228" t="s">
        <v>176</v>
      </c>
      <c r="D20" s="228" t="s">
        <v>355</v>
      </c>
      <c r="E20" s="228" t="s">
        <v>356</v>
      </c>
      <c r="F20" s="229">
        <v>1.1000000000000001</v>
      </c>
      <c r="G20" s="175"/>
      <c r="H20" s="176"/>
      <c r="I20" s="227"/>
      <c r="J20" s="231" t="s">
        <v>301</v>
      </c>
      <c r="K20" s="229">
        <v>1</v>
      </c>
      <c r="L20" s="229">
        <v>1.1000000000000001</v>
      </c>
      <c r="M20" s="175"/>
      <c r="N20" s="175"/>
      <c r="O20" s="175"/>
      <c r="P20" s="175"/>
      <c r="Q20" s="175"/>
    </row>
    <row r="21" spans="2:17">
      <c r="B21" s="227"/>
      <c r="C21" s="228" t="s">
        <v>177</v>
      </c>
      <c r="D21" s="228" t="s">
        <v>364</v>
      </c>
      <c r="E21" s="228" t="s">
        <v>365</v>
      </c>
      <c r="F21" s="229">
        <v>0.23</v>
      </c>
      <c r="G21" s="175"/>
      <c r="H21" s="176"/>
      <c r="I21" s="227"/>
      <c r="J21" s="231" t="s">
        <v>141</v>
      </c>
      <c r="K21" s="229">
        <v>1</v>
      </c>
      <c r="L21" s="229">
        <v>9.7200000000000006</v>
      </c>
      <c r="M21" s="175"/>
      <c r="N21" s="175"/>
      <c r="O21" s="175"/>
      <c r="P21" s="175"/>
      <c r="Q21" s="175"/>
    </row>
    <row r="22" spans="2:17">
      <c r="B22" s="227"/>
      <c r="C22" s="228" t="s">
        <v>178</v>
      </c>
      <c r="D22" s="228" t="s">
        <v>344</v>
      </c>
      <c r="E22" s="228" t="s">
        <v>401</v>
      </c>
      <c r="F22" s="229">
        <v>7.47</v>
      </c>
      <c r="G22" s="175"/>
      <c r="H22" s="175"/>
      <c r="I22" s="227"/>
      <c r="J22" s="231" t="s">
        <v>374</v>
      </c>
      <c r="K22" s="229">
        <v>2</v>
      </c>
      <c r="L22" s="229">
        <v>2.17</v>
      </c>
      <c r="M22" s="175"/>
      <c r="N22" s="175"/>
      <c r="O22" s="175"/>
      <c r="P22" s="175"/>
      <c r="Q22" s="175"/>
    </row>
    <row r="23" spans="2:17">
      <c r="B23" s="227"/>
      <c r="C23" s="228" t="s">
        <v>184</v>
      </c>
      <c r="D23" s="228" t="s">
        <v>376</v>
      </c>
      <c r="E23" s="228" t="s">
        <v>377</v>
      </c>
      <c r="F23" s="229">
        <v>0.47</v>
      </c>
      <c r="G23" s="175"/>
      <c r="H23" s="175"/>
      <c r="I23" s="227" t="s">
        <v>177</v>
      </c>
      <c r="J23" s="228" t="s">
        <v>411</v>
      </c>
      <c r="K23" s="229">
        <v>1</v>
      </c>
      <c r="L23" s="229">
        <v>1.78</v>
      </c>
      <c r="M23" s="175"/>
    </row>
    <row r="24" spans="2:17">
      <c r="B24" s="227" t="s">
        <v>413</v>
      </c>
      <c r="C24" s="228" t="s">
        <v>180</v>
      </c>
      <c r="D24" s="228" t="s">
        <v>372</v>
      </c>
      <c r="E24" s="228" t="s">
        <v>373</v>
      </c>
      <c r="F24" s="229">
        <v>0.8</v>
      </c>
      <c r="G24" s="175"/>
      <c r="H24" s="175"/>
      <c r="I24" s="227"/>
      <c r="J24" s="231" t="s">
        <v>301</v>
      </c>
      <c r="K24" s="229">
        <v>1</v>
      </c>
      <c r="L24" s="229">
        <v>0.23</v>
      </c>
      <c r="M24" s="175"/>
    </row>
    <row r="25" spans="2:17">
      <c r="B25" s="227" t="s">
        <v>141</v>
      </c>
      <c r="C25" s="228" t="s">
        <v>143</v>
      </c>
      <c r="D25" s="228" t="s">
        <v>406</v>
      </c>
      <c r="E25" s="228" t="s">
        <v>395</v>
      </c>
      <c r="F25" s="229">
        <v>6.1</v>
      </c>
      <c r="G25" s="175"/>
      <c r="H25" s="175"/>
      <c r="I25" s="227" t="s">
        <v>178</v>
      </c>
      <c r="J25" s="228" t="s">
        <v>301</v>
      </c>
      <c r="K25" s="229">
        <v>1</v>
      </c>
      <c r="L25" s="229">
        <v>7.47</v>
      </c>
      <c r="M25" s="175"/>
    </row>
    <row r="26" spans="2:17">
      <c r="B26" s="227"/>
      <c r="C26" s="228" t="s">
        <v>148</v>
      </c>
      <c r="D26" s="228" t="s">
        <v>342</v>
      </c>
      <c r="E26" s="228" t="s">
        <v>343</v>
      </c>
      <c r="F26" s="229">
        <v>1.6</v>
      </c>
      <c r="G26" s="175"/>
      <c r="H26" s="175"/>
      <c r="I26" s="227"/>
      <c r="J26" s="231" t="s">
        <v>141</v>
      </c>
      <c r="K26" s="229">
        <v>1</v>
      </c>
      <c r="L26" s="229">
        <v>8.08</v>
      </c>
      <c r="M26" s="175"/>
    </row>
    <row r="27" spans="2:17">
      <c r="B27" s="227"/>
      <c r="C27" s="228" t="s">
        <v>149</v>
      </c>
      <c r="D27" s="228" t="s">
        <v>346</v>
      </c>
      <c r="E27" s="228" t="s">
        <v>343</v>
      </c>
      <c r="F27" s="229">
        <v>7.25</v>
      </c>
      <c r="G27" s="175"/>
      <c r="H27" s="175"/>
      <c r="I27" s="227"/>
      <c r="J27" s="231" t="s">
        <v>374</v>
      </c>
      <c r="K27" s="229">
        <v>1</v>
      </c>
      <c r="L27" s="229">
        <v>1.07</v>
      </c>
      <c r="M27" s="175"/>
    </row>
    <row r="28" spans="2:17">
      <c r="B28" s="227"/>
      <c r="C28" s="228" t="s">
        <v>157</v>
      </c>
      <c r="D28" s="228" t="s">
        <v>382</v>
      </c>
      <c r="E28" s="228" t="s">
        <v>300</v>
      </c>
      <c r="F28" s="229">
        <v>9.15</v>
      </c>
      <c r="G28" s="175"/>
      <c r="H28" s="175"/>
      <c r="I28" s="227" t="s">
        <v>179</v>
      </c>
      <c r="J28" s="228" t="s">
        <v>202</v>
      </c>
      <c r="K28" s="229">
        <v>1</v>
      </c>
      <c r="L28" s="229">
        <v>15.02</v>
      </c>
      <c r="M28" s="175"/>
    </row>
    <row r="29" spans="2:17">
      <c r="B29" s="227"/>
      <c r="C29" s="228" t="s">
        <v>158</v>
      </c>
      <c r="D29" s="228" t="s">
        <v>394</v>
      </c>
      <c r="E29" s="228" t="s">
        <v>395</v>
      </c>
      <c r="F29" s="229">
        <v>10.4</v>
      </c>
      <c r="G29" s="175"/>
      <c r="H29" s="175"/>
      <c r="I29" s="227"/>
      <c r="J29" s="231" t="s">
        <v>374</v>
      </c>
      <c r="K29" s="229">
        <v>2</v>
      </c>
      <c r="L29" s="229">
        <v>1.3</v>
      </c>
      <c r="M29" s="175"/>
    </row>
    <row r="30" spans="2:17">
      <c r="B30" s="227"/>
      <c r="C30" s="228" t="s">
        <v>166</v>
      </c>
      <c r="D30" s="228" t="s">
        <v>397</v>
      </c>
      <c r="E30" s="228" t="s">
        <v>300</v>
      </c>
      <c r="F30" s="229">
        <v>10.220000000000001</v>
      </c>
      <c r="G30" s="175"/>
      <c r="H30" s="175"/>
      <c r="I30" s="227" t="s">
        <v>180</v>
      </c>
      <c r="J30" s="228" t="s">
        <v>202</v>
      </c>
      <c r="K30" s="229">
        <v>1</v>
      </c>
      <c r="L30" s="229">
        <v>0.35</v>
      </c>
      <c r="M30" s="175"/>
    </row>
    <row r="31" spans="2:17">
      <c r="B31" s="227"/>
      <c r="C31" s="228" t="s">
        <v>173</v>
      </c>
      <c r="D31" s="228" t="s">
        <v>347</v>
      </c>
      <c r="E31" s="228" t="s">
        <v>348</v>
      </c>
      <c r="F31" s="229">
        <v>56.35</v>
      </c>
      <c r="G31" s="175"/>
      <c r="H31" s="175"/>
      <c r="I31" s="227"/>
      <c r="J31" s="231" t="s">
        <v>413</v>
      </c>
      <c r="K31" s="229">
        <v>1</v>
      </c>
      <c r="L31" s="229">
        <v>0.8</v>
      </c>
      <c r="M31" s="175"/>
    </row>
    <row r="32" spans="2:17">
      <c r="B32" s="227"/>
      <c r="C32" s="228" t="s">
        <v>176</v>
      </c>
      <c r="D32" s="228" t="s">
        <v>368</v>
      </c>
      <c r="E32" s="228" t="s">
        <v>369</v>
      </c>
      <c r="F32" s="229">
        <v>9.7200000000000006</v>
      </c>
      <c r="G32" s="175"/>
      <c r="H32" s="175"/>
      <c r="I32" s="227" t="s">
        <v>181</v>
      </c>
      <c r="J32" s="228" t="s">
        <v>141</v>
      </c>
      <c r="K32" s="229">
        <v>1</v>
      </c>
      <c r="L32" s="229">
        <v>8.5299999999999994</v>
      </c>
      <c r="M32" s="175"/>
    </row>
    <row r="33" spans="2:13">
      <c r="B33" s="227"/>
      <c r="C33" s="228" t="s">
        <v>178</v>
      </c>
      <c r="D33" s="228" t="s">
        <v>386</v>
      </c>
      <c r="E33" s="228" t="s">
        <v>387</v>
      </c>
      <c r="F33" s="229">
        <v>8.08</v>
      </c>
      <c r="G33" s="175"/>
      <c r="H33" s="175"/>
      <c r="I33" s="227" t="s">
        <v>183</v>
      </c>
      <c r="J33" s="228" t="s">
        <v>141</v>
      </c>
      <c r="K33" s="229">
        <v>1</v>
      </c>
      <c r="L33" s="229">
        <v>3.73</v>
      </c>
      <c r="M33" s="175"/>
    </row>
    <row r="34" spans="2:13">
      <c r="B34" s="227"/>
      <c r="C34" s="228" t="s">
        <v>181</v>
      </c>
      <c r="D34" s="228" t="s">
        <v>402</v>
      </c>
      <c r="E34" s="228" t="s">
        <v>395</v>
      </c>
      <c r="F34" s="229">
        <v>8.5299999999999994</v>
      </c>
      <c r="G34" s="175"/>
      <c r="I34" s="227" t="s">
        <v>184</v>
      </c>
      <c r="J34" s="228" t="s">
        <v>301</v>
      </c>
      <c r="K34" s="229">
        <v>1</v>
      </c>
      <c r="L34" s="229">
        <v>0.47</v>
      </c>
      <c r="M34" s="175"/>
    </row>
    <row r="35" spans="2:13">
      <c r="B35" s="227"/>
      <c r="C35" s="228" t="s">
        <v>183</v>
      </c>
      <c r="D35" s="228" t="s">
        <v>400</v>
      </c>
      <c r="E35" s="228" t="s">
        <v>395</v>
      </c>
      <c r="F35" s="229">
        <v>3.73</v>
      </c>
      <c r="G35" s="175"/>
      <c r="I35" s="227"/>
      <c r="J35" s="231" t="s">
        <v>141</v>
      </c>
      <c r="K35" s="229">
        <v>1</v>
      </c>
      <c r="L35" s="229">
        <v>5.68</v>
      </c>
      <c r="M35" s="175"/>
    </row>
    <row r="36" spans="2:13">
      <c r="B36" s="227"/>
      <c r="C36" s="228" t="s">
        <v>184</v>
      </c>
      <c r="D36" s="228" t="s">
        <v>396</v>
      </c>
      <c r="E36" s="228" t="s">
        <v>395</v>
      </c>
      <c r="F36" s="229">
        <v>5.68</v>
      </c>
      <c r="G36" s="175"/>
      <c r="I36" s="227"/>
      <c r="J36" s="231" t="s">
        <v>416</v>
      </c>
      <c r="K36" s="229">
        <v>1</v>
      </c>
      <c r="L36" s="229">
        <v>0.27</v>
      </c>
      <c r="M36" s="175"/>
    </row>
    <row r="37" spans="2:13">
      <c r="B37" s="227"/>
      <c r="C37" s="228" t="s">
        <v>188</v>
      </c>
      <c r="D37" s="228" t="s">
        <v>339</v>
      </c>
      <c r="E37" s="228" t="s">
        <v>300</v>
      </c>
      <c r="F37" s="229">
        <v>7.25</v>
      </c>
      <c r="G37" s="175"/>
      <c r="I37" s="227" t="s">
        <v>188</v>
      </c>
      <c r="J37" s="228" t="s">
        <v>418</v>
      </c>
      <c r="K37" s="229">
        <v>1</v>
      </c>
      <c r="L37" s="229">
        <v>5.25</v>
      </c>
      <c r="M37" s="175"/>
    </row>
    <row r="38" spans="2:13">
      <c r="B38" s="227"/>
      <c r="C38" s="228" t="s">
        <v>189</v>
      </c>
      <c r="D38" s="228" t="s">
        <v>360</v>
      </c>
      <c r="E38" s="228" t="s">
        <v>361</v>
      </c>
      <c r="F38" s="229">
        <v>3.87</v>
      </c>
      <c r="G38" s="175"/>
      <c r="I38" s="227"/>
      <c r="J38" s="231" t="s">
        <v>141</v>
      </c>
      <c r="K38" s="229">
        <v>1</v>
      </c>
      <c r="L38" s="229">
        <v>7.25</v>
      </c>
      <c r="M38" s="175"/>
    </row>
    <row r="39" spans="2:13">
      <c r="B39" s="227"/>
      <c r="C39" s="228" t="s">
        <v>190</v>
      </c>
      <c r="D39" s="228" t="s">
        <v>349</v>
      </c>
      <c r="E39" s="228" t="s">
        <v>350</v>
      </c>
      <c r="F39" s="229">
        <v>2.52</v>
      </c>
      <c r="G39" s="175"/>
      <c r="I39" s="227" t="s">
        <v>189</v>
      </c>
      <c r="J39" s="228" t="s">
        <v>141</v>
      </c>
      <c r="K39" s="229">
        <v>1</v>
      </c>
      <c r="L39" s="229">
        <v>3.87</v>
      </c>
      <c r="M39" s="175"/>
    </row>
    <row r="40" spans="2:13">
      <c r="B40" s="227"/>
      <c r="C40" s="228" t="s">
        <v>191</v>
      </c>
      <c r="D40" s="228" t="s">
        <v>385</v>
      </c>
      <c r="E40" s="228" t="s">
        <v>300</v>
      </c>
      <c r="F40" s="229">
        <v>5.55</v>
      </c>
      <c r="G40" s="175"/>
      <c r="I40" s="227" t="s">
        <v>190</v>
      </c>
      <c r="J40" s="228" t="s">
        <v>141</v>
      </c>
      <c r="K40" s="229">
        <v>1</v>
      </c>
      <c r="L40" s="229">
        <v>2.52</v>
      </c>
      <c r="M40" s="175"/>
    </row>
    <row r="41" spans="2:13">
      <c r="B41" s="227" t="s">
        <v>374</v>
      </c>
      <c r="C41" s="228" t="s">
        <v>176</v>
      </c>
      <c r="D41" s="228" t="s">
        <v>390</v>
      </c>
      <c r="E41" s="228" t="s">
        <v>391</v>
      </c>
      <c r="F41" s="229">
        <v>0.8</v>
      </c>
      <c r="G41" s="175"/>
      <c r="I41" s="227" t="s">
        <v>191</v>
      </c>
      <c r="J41" s="228" t="s">
        <v>141</v>
      </c>
      <c r="K41" s="229">
        <v>1</v>
      </c>
      <c r="L41" s="229">
        <v>5.55</v>
      </c>
    </row>
    <row r="42" spans="2:13">
      <c r="B42" s="227"/>
      <c r="C42" s="230"/>
      <c r="D42" s="228" t="s">
        <v>398</v>
      </c>
      <c r="E42" s="228" t="s">
        <v>399</v>
      </c>
      <c r="F42" s="229">
        <v>1.37</v>
      </c>
      <c r="G42" s="175"/>
      <c r="I42" s="227"/>
      <c r="J42" s="231" t="s">
        <v>374</v>
      </c>
      <c r="K42" s="229">
        <v>1</v>
      </c>
      <c r="L42" s="229">
        <v>1.7</v>
      </c>
    </row>
    <row r="43" spans="2:13">
      <c r="B43" s="227"/>
      <c r="C43" s="228" t="s">
        <v>178</v>
      </c>
      <c r="D43" s="228" t="s">
        <v>374</v>
      </c>
      <c r="E43" s="228" t="s">
        <v>375</v>
      </c>
      <c r="F43" s="229">
        <v>1.07</v>
      </c>
      <c r="G43" s="175"/>
      <c r="I43" s="227" t="s">
        <v>192</v>
      </c>
      <c r="J43" s="228" t="s">
        <v>412</v>
      </c>
      <c r="K43" s="229">
        <v>1</v>
      </c>
      <c r="L43" s="229">
        <v>0.42</v>
      </c>
    </row>
    <row r="44" spans="2:13">
      <c r="B44" s="227"/>
      <c r="C44" s="228" t="s">
        <v>179</v>
      </c>
      <c r="D44" s="228" t="s">
        <v>374</v>
      </c>
      <c r="E44" s="228" t="s">
        <v>375</v>
      </c>
      <c r="F44" s="229">
        <v>0.77</v>
      </c>
      <c r="G44" s="175"/>
      <c r="I44" s="227"/>
      <c r="J44" s="231" t="s">
        <v>415</v>
      </c>
      <c r="K44" s="229">
        <v>2</v>
      </c>
      <c r="L44" s="229">
        <v>4.1899999999999995</v>
      </c>
    </row>
    <row r="45" spans="2:13">
      <c r="B45" s="227"/>
      <c r="C45" s="230"/>
      <c r="D45" s="228" t="s">
        <v>407</v>
      </c>
      <c r="E45" s="228" t="s">
        <v>408</v>
      </c>
      <c r="F45" s="229">
        <v>0.53</v>
      </c>
      <c r="G45" s="175"/>
      <c r="I45" s="227" t="s">
        <v>193</v>
      </c>
      <c r="J45" s="228" t="s">
        <v>202</v>
      </c>
      <c r="K45" s="229">
        <v>1</v>
      </c>
      <c r="L45" s="229">
        <v>0.95</v>
      </c>
    </row>
    <row r="46" spans="2:13">
      <c r="B46" s="227"/>
      <c r="C46" s="228" t="s">
        <v>191</v>
      </c>
      <c r="D46" s="228" t="s">
        <v>374</v>
      </c>
      <c r="E46" s="228" t="s">
        <v>375</v>
      </c>
      <c r="F46" s="229">
        <v>1.7</v>
      </c>
      <c r="G46" s="175"/>
      <c r="I46" s="227" t="s">
        <v>139</v>
      </c>
      <c r="J46" s="238" t="s">
        <v>139</v>
      </c>
      <c r="K46" s="229"/>
      <c r="L46" s="229"/>
    </row>
    <row r="47" spans="2:13">
      <c r="B47" s="227" t="s">
        <v>416</v>
      </c>
      <c r="C47" s="228" t="s">
        <v>175</v>
      </c>
      <c r="D47" s="228" t="s">
        <v>403</v>
      </c>
      <c r="E47" s="228" t="s">
        <v>404</v>
      </c>
      <c r="F47" s="229">
        <v>5.25</v>
      </c>
      <c r="G47" s="175"/>
      <c r="I47" s="238" t="s">
        <v>140</v>
      </c>
      <c r="J47" s="238"/>
      <c r="K47" s="229">
        <v>45</v>
      </c>
      <c r="L47" s="229">
        <v>225.38000000000005</v>
      </c>
    </row>
    <row r="48" spans="2:13">
      <c r="B48" s="227"/>
      <c r="C48" s="228" t="s">
        <v>184</v>
      </c>
      <c r="D48" s="228" t="s">
        <v>388</v>
      </c>
      <c r="E48" s="228" t="s">
        <v>389</v>
      </c>
      <c r="F48" s="229">
        <v>0.27</v>
      </c>
      <c r="G48" s="175"/>
      <c r="I48"/>
      <c r="J48"/>
      <c r="K48"/>
      <c r="L48"/>
    </row>
    <row r="49" spans="2:12">
      <c r="B49" s="227" t="s">
        <v>415</v>
      </c>
      <c r="C49" s="228" t="s">
        <v>192</v>
      </c>
      <c r="D49" s="228" t="s">
        <v>366</v>
      </c>
      <c r="E49" s="228" t="s">
        <v>381</v>
      </c>
      <c r="F49" s="229">
        <v>1.77</v>
      </c>
      <c r="G49" s="175"/>
      <c r="I49"/>
      <c r="J49"/>
      <c r="K49"/>
      <c r="L49"/>
    </row>
    <row r="50" spans="2:12">
      <c r="B50" s="227"/>
      <c r="C50" s="230"/>
      <c r="D50" s="230"/>
      <c r="E50" s="231" t="s">
        <v>405</v>
      </c>
      <c r="F50" s="229">
        <v>2.42</v>
      </c>
      <c r="G50" s="175"/>
      <c r="I50"/>
      <c r="J50"/>
      <c r="K50"/>
      <c r="L50"/>
    </row>
    <row r="51" spans="2:12">
      <c r="B51" s="227" t="s">
        <v>139</v>
      </c>
      <c r="C51" s="227" t="s">
        <v>139</v>
      </c>
      <c r="D51" s="227" t="s">
        <v>139</v>
      </c>
      <c r="E51" s="232" t="s">
        <v>139</v>
      </c>
      <c r="F51" s="229"/>
      <c r="G51" s="175"/>
      <c r="I51"/>
      <c r="J51"/>
      <c r="K51"/>
      <c r="L51"/>
    </row>
    <row r="52" spans="2:12">
      <c r="B52" s="232" t="s">
        <v>140</v>
      </c>
      <c r="C52" s="232"/>
      <c r="D52" s="232"/>
      <c r="E52" s="232"/>
      <c r="F52" s="229">
        <v>225.38000000000005</v>
      </c>
      <c r="G52" s="175"/>
      <c r="I52"/>
      <c r="J52"/>
      <c r="K52"/>
      <c r="L52"/>
    </row>
    <row r="53" spans="2:12">
      <c r="B53"/>
      <c r="C53"/>
      <c r="D53"/>
      <c r="E53" s="206"/>
      <c r="F53"/>
      <c r="G53" s="175"/>
      <c r="I53"/>
      <c r="J53"/>
      <c r="K53"/>
      <c r="L53"/>
    </row>
    <row r="54" spans="2:12">
      <c r="B54"/>
      <c r="C54"/>
      <c r="D54"/>
      <c r="E54" s="206"/>
      <c r="F54"/>
      <c r="G54" s="175"/>
      <c r="I54"/>
      <c r="J54"/>
      <c r="K54"/>
      <c r="L54"/>
    </row>
    <row r="55" spans="2:12">
      <c r="B55"/>
      <c r="C55"/>
      <c r="D55"/>
      <c r="E55" s="206"/>
      <c r="F55"/>
      <c r="G55" s="175"/>
      <c r="I55"/>
      <c r="J55"/>
      <c r="K55"/>
      <c r="L55"/>
    </row>
    <row r="56" spans="2:12">
      <c r="B56"/>
      <c r="C56"/>
      <c r="D56"/>
      <c r="E56" s="206"/>
      <c r="F56"/>
      <c r="G56" s="175"/>
      <c r="I56"/>
      <c r="J56"/>
      <c r="K56"/>
      <c r="L56"/>
    </row>
    <row r="57" spans="2:12">
      <c r="B57"/>
      <c r="C57"/>
      <c r="D57"/>
      <c r="E57" s="206"/>
      <c r="F57"/>
      <c r="G57" s="175"/>
      <c r="I57"/>
      <c r="J57"/>
      <c r="K57"/>
      <c r="L57"/>
    </row>
    <row r="58" spans="2:12">
      <c r="B58"/>
      <c r="C58"/>
      <c r="D58"/>
      <c r="E58" s="206"/>
      <c r="F58"/>
      <c r="G58" s="175"/>
      <c r="I58"/>
      <c r="J58"/>
      <c r="K58"/>
      <c r="L58"/>
    </row>
    <row r="59" spans="2:12">
      <c r="B59"/>
      <c r="C59"/>
      <c r="D59"/>
      <c r="E59" s="206"/>
      <c r="F59"/>
      <c r="G59" s="175"/>
      <c r="I59"/>
      <c r="J59"/>
      <c r="K59"/>
      <c r="L59"/>
    </row>
    <row r="60" spans="2:12">
      <c r="B60"/>
      <c r="C60"/>
      <c r="D60"/>
      <c r="E60" s="206"/>
      <c r="F60"/>
      <c r="G60" s="175"/>
      <c r="I60"/>
      <c r="J60"/>
      <c r="K60"/>
      <c r="L60"/>
    </row>
    <row r="61" spans="2:12">
      <c r="B61"/>
      <c r="C61"/>
      <c r="D61"/>
      <c r="E61" s="206"/>
      <c r="F61"/>
      <c r="G61" s="175"/>
      <c r="I61"/>
      <c r="J61"/>
      <c r="K61"/>
      <c r="L61"/>
    </row>
    <row r="62" spans="2:12">
      <c r="B62"/>
      <c r="C62"/>
      <c r="D62"/>
      <c r="E62" s="206"/>
      <c r="F62"/>
      <c r="G62" s="175"/>
      <c r="I62"/>
      <c r="J62"/>
      <c r="K62"/>
      <c r="L62"/>
    </row>
    <row r="63" spans="2:12">
      <c r="B63"/>
      <c r="C63"/>
      <c r="D63"/>
      <c r="E63" s="206"/>
      <c r="F63"/>
      <c r="G63" s="175"/>
      <c r="I63"/>
      <c r="J63"/>
      <c r="K63"/>
      <c r="L63"/>
    </row>
    <row r="64" spans="2:12">
      <c r="B64"/>
      <c r="C64"/>
      <c r="D64"/>
      <c r="E64" s="206"/>
      <c r="F64"/>
      <c r="G64" s="175"/>
      <c r="I64"/>
      <c r="J64"/>
      <c r="K64"/>
      <c r="L64"/>
    </row>
    <row r="65" spans="2:12">
      <c r="B65"/>
      <c r="C65"/>
      <c r="D65"/>
      <c r="E65" s="206"/>
      <c r="F65"/>
      <c r="G65" s="175"/>
      <c r="I65"/>
      <c r="J65"/>
      <c r="K65"/>
      <c r="L65"/>
    </row>
    <row r="66" spans="2:12">
      <c r="B66"/>
      <c r="C66"/>
      <c r="D66"/>
      <c r="E66" s="206"/>
      <c r="F66"/>
      <c r="G66" s="175"/>
      <c r="I66"/>
      <c r="J66"/>
      <c r="K66"/>
      <c r="L66"/>
    </row>
    <row r="67" spans="2:12">
      <c r="B67"/>
      <c r="C67"/>
      <c r="D67"/>
      <c r="E67" s="206"/>
      <c r="F67"/>
      <c r="G67" s="175"/>
      <c r="I67"/>
      <c r="J67"/>
      <c r="K67"/>
      <c r="L67"/>
    </row>
    <row r="68" spans="2:12">
      <c r="B68"/>
      <c r="C68"/>
      <c r="D68"/>
      <c r="E68" s="206"/>
      <c r="F68"/>
      <c r="G68" s="175"/>
      <c r="I68"/>
      <c r="J68"/>
      <c r="K68"/>
      <c r="L68"/>
    </row>
    <row r="69" spans="2:12">
      <c r="B69"/>
      <c r="C69"/>
      <c r="D69"/>
      <c r="E69" s="206"/>
      <c r="F69"/>
      <c r="G69" s="175"/>
      <c r="I69"/>
      <c r="J69"/>
      <c r="K69"/>
      <c r="L69"/>
    </row>
    <row r="70" spans="2:12">
      <c r="B70"/>
      <c r="C70"/>
      <c r="D70"/>
      <c r="E70" s="206"/>
      <c r="F70"/>
      <c r="G70" s="175"/>
      <c r="I70"/>
      <c r="J70"/>
      <c r="K70"/>
      <c r="L70"/>
    </row>
    <row r="71" spans="2:12">
      <c r="B71"/>
      <c r="C71"/>
      <c r="D71"/>
      <c r="E71" s="206"/>
      <c r="F71"/>
      <c r="G71" s="175"/>
      <c r="I71"/>
      <c r="J71"/>
      <c r="K71"/>
      <c r="L71"/>
    </row>
    <row r="72" spans="2:12">
      <c r="B72"/>
      <c r="C72"/>
      <c r="D72"/>
      <c r="E72" s="206"/>
      <c r="F72"/>
      <c r="G72" s="175"/>
      <c r="I72"/>
      <c r="J72"/>
      <c r="K72"/>
      <c r="L72"/>
    </row>
    <row r="73" spans="2:12">
      <c r="B73"/>
      <c r="C73"/>
      <c r="D73"/>
      <c r="E73" s="206"/>
      <c r="F73"/>
      <c r="G73" s="175"/>
      <c r="I73" s="175"/>
      <c r="J73" s="175"/>
      <c r="K73" s="175"/>
      <c r="L73" s="175"/>
    </row>
    <row r="74" spans="2:12">
      <c r="B74"/>
      <c r="C74"/>
      <c r="D74"/>
      <c r="E74" s="206"/>
      <c r="F74"/>
      <c r="G74" s="175"/>
      <c r="I74" s="175"/>
      <c r="J74" s="175"/>
      <c r="K74" s="175"/>
      <c r="L74" s="175"/>
    </row>
    <row r="75" spans="2:12">
      <c r="B75"/>
      <c r="C75"/>
      <c r="D75"/>
      <c r="E75" s="206"/>
      <c r="F75"/>
      <c r="G75" s="175"/>
      <c r="I75" s="175"/>
      <c r="J75" s="175"/>
      <c r="K75" s="175"/>
      <c r="L75" s="175"/>
    </row>
    <row r="76" spans="2:12">
      <c r="B76"/>
      <c r="C76"/>
      <c r="D76"/>
      <c r="E76" s="206"/>
      <c r="F76"/>
      <c r="G76" s="175"/>
      <c r="I76" s="175"/>
      <c r="J76" s="175"/>
      <c r="K76" s="175"/>
      <c r="L76" s="175"/>
    </row>
    <row r="77" spans="2:12">
      <c r="B77"/>
      <c r="C77"/>
      <c r="D77"/>
      <c r="E77" s="206"/>
      <c r="F77"/>
      <c r="G77" s="175"/>
      <c r="I77" s="175"/>
      <c r="J77" s="175"/>
      <c r="K77" s="175"/>
      <c r="L77" s="175"/>
    </row>
    <row r="78" spans="2:12">
      <c r="B78"/>
      <c r="C78"/>
      <c r="D78"/>
      <c r="E78" s="206"/>
      <c r="F78"/>
      <c r="G78" s="175"/>
      <c r="I78" s="175"/>
      <c r="J78" s="172"/>
      <c r="K78" s="173"/>
      <c r="L78" s="173"/>
    </row>
    <row r="79" spans="2:12">
      <c r="B79"/>
      <c r="C79"/>
      <c r="D79"/>
      <c r="E79" s="206"/>
      <c r="F79"/>
      <c r="G79" s="175"/>
      <c r="I79" s="175"/>
      <c r="J79" s="172"/>
      <c r="K79" s="173"/>
      <c r="L79" s="173"/>
    </row>
    <row r="80" spans="2:12">
      <c r="B80"/>
      <c r="C80"/>
      <c r="D80"/>
      <c r="E80" s="206"/>
      <c r="F80"/>
      <c r="G80" s="175"/>
      <c r="I80" s="175"/>
      <c r="J80" s="172"/>
      <c r="K80" s="173"/>
      <c r="L80" s="173"/>
    </row>
    <row r="81" spans="2:12">
      <c r="B81"/>
      <c r="C81"/>
      <c r="D81"/>
      <c r="E81" s="206"/>
      <c r="F81"/>
      <c r="G81" s="175"/>
      <c r="I81" s="175"/>
      <c r="J81" s="172"/>
      <c r="K81" s="173"/>
      <c r="L81" s="173"/>
    </row>
    <row r="82" spans="2:12">
      <c r="B82"/>
      <c r="C82"/>
      <c r="D82"/>
      <c r="E82" s="206"/>
      <c r="F82"/>
      <c r="G82" s="175"/>
      <c r="I82" s="175"/>
      <c r="J82" s="172"/>
      <c r="K82" s="173"/>
      <c r="L82" s="173"/>
    </row>
    <row r="83" spans="2:12">
      <c r="B83"/>
      <c r="C83"/>
      <c r="D83"/>
      <c r="E83" s="206"/>
      <c r="F83"/>
      <c r="I83" s="175"/>
      <c r="J83" s="172"/>
      <c r="K83" s="173"/>
      <c r="L83" s="173"/>
    </row>
    <row r="84" spans="2:12">
      <c r="B84"/>
      <c r="C84"/>
      <c r="D84"/>
      <c r="E84" s="206"/>
      <c r="F84"/>
      <c r="I84" s="175"/>
      <c r="J84" s="172"/>
      <c r="K84" s="173"/>
      <c r="L84" s="173"/>
    </row>
    <row r="85" spans="2:12">
      <c r="B85"/>
      <c r="C85"/>
      <c r="D85"/>
      <c r="E85" s="206"/>
      <c r="F85"/>
      <c r="I85" s="175"/>
      <c r="J85" s="172"/>
      <c r="K85" s="173"/>
      <c r="L85" s="173"/>
    </row>
    <row r="86" spans="2:12">
      <c r="B86"/>
      <c r="C86"/>
      <c r="D86"/>
      <c r="E86" s="206"/>
      <c r="F86"/>
      <c r="I86" s="175"/>
      <c r="J86" s="172"/>
      <c r="K86" s="173"/>
      <c r="L86" s="173"/>
    </row>
    <row r="87" spans="2:12">
      <c r="B87"/>
      <c r="C87"/>
      <c r="D87"/>
      <c r="E87" s="206"/>
      <c r="F87"/>
      <c r="I87" s="175"/>
      <c r="J87" s="172"/>
      <c r="K87" s="173"/>
      <c r="L87" s="173"/>
    </row>
    <row r="88" spans="2:12">
      <c r="B88"/>
      <c r="C88"/>
      <c r="D88"/>
      <c r="E88" s="206"/>
      <c r="F88"/>
      <c r="I88" s="175"/>
      <c r="J88" s="172"/>
      <c r="K88" s="173"/>
      <c r="L88" s="173"/>
    </row>
    <row r="89" spans="2:12">
      <c r="B89"/>
      <c r="C89"/>
      <c r="D89"/>
      <c r="E89" s="206"/>
      <c r="F89"/>
      <c r="I89" s="175"/>
      <c r="J89" s="172"/>
      <c r="K89" s="173"/>
      <c r="L89" s="173"/>
    </row>
    <row r="90" spans="2:12">
      <c r="B90" s="175"/>
      <c r="C90" s="175"/>
      <c r="D90" s="175"/>
      <c r="E90" s="177"/>
      <c r="F90" s="175"/>
      <c r="I90" s="175"/>
      <c r="J90" s="172"/>
      <c r="K90" s="173"/>
      <c r="L90" s="173"/>
    </row>
    <row r="91" spans="2:12">
      <c r="B91" s="175"/>
      <c r="C91" s="175"/>
      <c r="D91" s="175"/>
      <c r="E91" s="177"/>
      <c r="F91" s="175"/>
      <c r="I91" s="175"/>
      <c r="J91" s="172"/>
      <c r="K91" s="173"/>
      <c r="L91" s="173"/>
    </row>
    <row r="92" spans="2:12">
      <c r="B92" s="175"/>
      <c r="C92" s="175"/>
      <c r="D92" s="175"/>
      <c r="E92" s="177"/>
      <c r="F92" s="175"/>
      <c r="I92" s="175"/>
      <c r="J92" s="172"/>
      <c r="K92" s="173"/>
      <c r="L92" s="173"/>
    </row>
    <row r="93" spans="2:12">
      <c r="B93" s="175"/>
      <c r="C93" s="175"/>
      <c r="D93" s="175"/>
      <c r="E93" s="177"/>
      <c r="F93" s="175"/>
      <c r="I93" s="175"/>
      <c r="J93" s="172"/>
      <c r="K93" s="173"/>
      <c r="L93" s="173"/>
    </row>
    <row r="94" spans="2:12">
      <c r="B94" s="175"/>
      <c r="C94" s="175"/>
      <c r="D94" s="175"/>
      <c r="E94" s="177"/>
      <c r="F94" s="175"/>
      <c r="I94" s="175"/>
      <c r="J94" s="172"/>
      <c r="K94" s="173"/>
      <c r="L94" s="173"/>
    </row>
    <row r="95" spans="2:12">
      <c r="B95" s="175"/>
      <c r="C95" s="175"/>
      <c r="D95" s="175"/>
      <c r="E95" s="177"/>
      <c r="F95" s="175"/>
    </row>
    <row r="96" spans="2:12">
      <c r="B96" s="175"/>
      <c r="C96" s="175"/>
      <c r="D96" s="175"/>
      <c r="E96" s="177"/>
      <c r="F96" s="175"/>
    </row>
    <row r="97" spans="2:6" s="171" customFormat="1">
      <c r="B97" s="175"/>
      <c r="C97" s="175"/>
      <c r="D97" s="175"/>
      <c r="E97" s="177"/>
      <c r="F97" s="175"/>
    </row>
    <row r="98" spans="2:6" s="171" customFormat="1">
      <c r="B98" s="175"/>
      <c r="C98" s="175"/>
      <c r="D98" s="174"/>
      <c r="E98" s="174"/>
      <c r="F98" s="173"/>
    </row>
    <row r="99" spans="2:6" s="171" customFormat="1">
      <c r="B99" s="175"/>
      <c r="C99" s="175"/>
      <c r="D99" s="174"/>
      <c r="E99" s="174"/>
      <c r="F99" s="173"/>
    </row>
    <row r="100" spans="2:6" s="171" customFormat="1">
      <c r="B100" s="175"/>
      <c r="C100" s="175"/>
      <c r="D100" s="174"/>
      <c r="E100" s="174"/>
      <c r="F100" s="173"/>
    </row>
    <row r="101" spans="2:6" s="171" customFormat="1">
      <c r="B101" s="175"/>
      <c r="C101" s="175"/>
      <c r="D101" s="174"/>
      <c r="E101" s="174"/>
      <c r="F101" s="173"/>
    </row>
    <row r="102" spans="2:6" s="171" customFormat="1">
      <c r="B102" s="175"/>
      <c r="C102" s="175"/>
      <c r="D102" s="174"/>
      <c r="E102" s="174"/>
      <c r="F102" s="173"/>
    </row>
    <row r="103" spans="2:6" s="171" customFormat="1">
      <c r="B103" s="175"/>
      <c r="C103" s="175"/>
      <c r="D103" s="174"/>
      <c r="E103" s="174"/>
      <c r="F103" s="173"/>
    </row>
    <row r="104" spans="2:6" s="171" customFormat="1">
      <c r="B104" s="175"/>
      <c r="C104" s="175"/>
      <c r="D104" s="174"/>
      <c r="E104" s="174"/>
      <c r="F104" s="173"/>
    </row>
    <row r="105" spans="2:6" s="171" customFormat="1">
      <c r="B105" s="175"/>
      <c r="C105" s="175"/>
      <c r="D105" s="174"/>
      <c r="E105" s="174"/>
      <c r="F105" s="173"/>
    </row>
    <row r="106" spans="2:6" s="171" customFormat="1">
      <c r="B106" s="175"/>
      <c r="C106" s="175"/>
      <c r="D106" s="174"/>
      <c r="E106" s="174"/>
      <c r="F106" s="173"/>
    </row>
    <row r="107" spans="2:6" s="171" customFormat="1">
      <c r="B107" s="175"/>
      <c r="C107" s="175"/>
      <c r="D107" s="174"/>
      <c r="E107" s="174"/>
      <c r="F107" s="173"/>
    </row>
    <row r="108" spans="2:6" s="171" customFormat="1">
      <c r="B108" s="175"/>
      <c r="C108" s="175"/>
      <c r="D108" s="174"/>
      <c r="E108" s="174"/>
      <c r="F108" s="173"/>
    </row>
    <row r="109" spans="2:6" s="171" customFormat="1">
      <c r="B109" s="175"/>
      <c r="C109" s="175"/>
      <c r="D109" s="174"/>
      <c r="E109" s="174"/>
      <c r="F109" s="173"/>
    </row>
    <row r="110" spans="2:6" s="171" customFormat="1">
      <c r="B110" s="175"/>
      <c r="C110" s="175"/>
      <c r="D110" s="174"/>
      <c r="E110" s="174"/>
      <c r="F110" s="173"/>
    </row>
    <row r="111" spans="2:6" s="171" customFormat="1">
      <c r="B111" s="175"/>
      <c r="C111" s="175"/>
      <c r="D111" s="174"/>
      <c r="E111" s="174"/>
      <c r="F111" s="173"/>
    </row>
    <row r="112" spans="2:6" s="171" customFormat="1">
      <c r="B112" s="175"/>
      <c r="C112" s="175"/>
      <c r="D112" s="174"/>
      <c r="E112" s="174"/>
      <c r="F112" s="173"/>
    </row>
    <row r="113" spans="2:6" s="171" customFormat="1">
      <c r="B113" s="175"/>
      <c r="C113" s="175"/>
      <c r="D113" s="174"/>
      <c r="E113" s="174"/>
      <c r="F113" s="173"/>
    </row>
    <row r="114" spans="2:6" s="171" customFormat="1">
      <c r="B114" s="175"/>
      <c r="C114" s="175"/>
      <c r="D114" s="174"/>
      <c r="E114" s="174"/>
      <c r="F114" s="173"/>
    </row>
    <row r="115" spans="2:6" s="171" customFormat="1">
      <c r="B115" s="175"/>
      <c r="C115" s="175"/>
      <c r="D115" s="174"/>
      <c r="E115" s="174"/>
      <c r="F115" s="173"/>
    </row>
    <row r="116" spans="2:6" s="171" customFormat="1">
      <c r="B116" s="175"/>
      <c r="C116" s="175"/>
      <c r="D116" s="174"/>
      <c r="E116" s="174"/>
      <c r="F116" s="173"/>
    </row>
    <row r="117" spans="2:6" s="171" customFormat="1">
      <c r="B117" s="175"/>
      <c r="C117" s="175"/>
      <c r="D117" s="174"/>
      <c r="E117" s="174"/>
      <c r="F117" s="173"/>
    </row>
    <row r="118" spans="2:6" s="171" customFormat="1">
      <c r="B118" s="175"/>
      <c r="C118" s="175"/>
      <c r="D118" s="174"/>
      <c r="E118" s="174"/>
      <c r="F118" s="173"/>
    </row>
    <row r="119" spans="2:6" s="171" customFormat="1">
      <c r="B119" s="175"/>
      <c r="C119" s="175"/>
      <c r="D119" s="174"/>
      <c r="E119" s="174"/>
      <c r="F119" s="173"/>
    </row>
    <row r="120" spans="2:6" s="171" customFormat="1">
      <c r="B120" s="175"/>
      <c r="C120" s="175"/>
      <c r="D120" s="174"/>
      <c r="E120" s="174"/>
      <c r="F120" s="173"/>
    </row>
    <row r="121" spans="2:6" s="171" customFormat="1">
      <c r="B121" s="175"/>
      <c r="C121" s="175"/>
      <c r="D121" s="174"/>
      <c r="E121" s="174"/>
      <c r="F121" s="173"/>
    </row>
    <row r="122" spans="2:6" s="171" customFormat="1">
      <c r="B122" s="175"/>
      <c r="C122" s="175"/>
      <c r="D122" s="174"/>
      <c r="E122" s="174"/>
      <c r="F122" s="173"/>
    </row>
    <row r="123" spans="2:6" s="171" customFormat="1">
      <c r="B123" s="175"/>
      <c r="C123" s="175"/>
      <c r="D123" s="174"/>
      <c r="E123" s="174"/>
      <c r="F123" s="173"/>
    </row>
    <row r="124" spans="2:6" s="171" customFormat="1">
      <c r="B124" s="175"/>
      <c r="C124" s="175"/>
      <c r="D124" s="174"/>
      <c r="E124" s="174"/>
      <c r="F124" s="173"/>
    </row>
    <row r="125" spans="2:6" s="171" customFormat="1">
      <c r="B125" s="175"/>
      <c r="C125" s="175"/>
      <c r="D125" s="174"/>
      <c r="E125" s="174"/>
      <c r="F125" s="173"/>
    </row>
    <row r="126" spans="2:6" s="171" customFormat="1">
      <c r="B126" s="175"/>
      <c r="C126" s="175"/>
      <c r="D126" s="174"/>
      <c r="E126" s="174"/>
      <c r="F126" s="173"/>
    </row>
    <row r="127" spans="2:6" s="171" customFormat="1">
      <c r="B127" s="175"/>
      <c r="C127" s="175"/>
      <c r="D127" s="174"/>
      <c r="E127" s="174"/>
      <c r="F127" s="173"/>
    </row>
    <row r="128" spans="2:6" s="171" customFormat="1">
      <c r="B128" s="175"/>
      <c r="C128" s="175"/>
      <c r="D128" s="174"/>
      <c r="E128" s="174"/>
      <c r="F128" s="173"/>
    </row>
    <row r="129" spans="2:6" s="171" customFormat="1">
      <c r="B129" s="175"/>
      <c r="C129" s="175"/>
      <c r="D129" s="174"/>
      <c r="E129" s="174"/>
      <c r="F129" s="173"/>
    </row>
    <row r="130" spans="2:6" s="171" customFormat="1">
      <c r="B130" s="175"/>
      <c r="C130" s="175"/>
      <c r="D130" s="174"/>
      <c r="E130" s="174"/>
      <c r="F130" s="173"/>
    </row>
    <row r="131" spans="2:6" s="171" customFormat="1">
      <c r="B131" s="175"/>
      <c r="C131" s="175"/>
      <c r="D131" s="174"/>
      <c r="E131" s="174"/>
      <c r="F131" s="173"/>
    </row>
  </sheetData>
  <printOptions horizontalCentered="1"/>
  <pageMargins left="0.25" right="0.25" top="0.25" bottom="0.25" header="0" footer="0"/>
  <pageSetup paperSize="9" scale="70" orientation="landscape" horizontalDpi="4294967293" verticalDpi="4294967293"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P43"/>
  <sheetViews>
    <sheetView zoomScale="80" zoomScaleNormal="80" workbookViewId="0">
      <selection activeCell="C18" sqref="C18"/>
    </sheetView>
  </sheetViews>
  <sheetFormatPr defaultColWidth="9.140625" defaultRowHeight="15.75" customHeight="1"/>
  <cols>
    <col min="1" max="1" width="5.85546875" style="130" customWidth="1"/>
    <col min="2" max="2" width="4.42578125" style="161" customWidth="1"/>
    <col min="3" max="3" width="32" style="161" customWidth="1"/>
    <col min="4" max="4" width="0.85546875" style="161" customWidth="1"/>
    <col min="5" max="5" width="11.85546875" style="162" customWidth="1"/>
    <col min="6" max="6" width="0.7109375" style="162" customWidth="1"/>
    <col min="7" max="7" width="11.85546875" style="162" customWidth="1"/>
    <col min="8" max="8" width="0.7109375" style="162" customWidth="1"/>
    <col min="9" max="9" width="11.85546875" style="162" customWidth="1"/>
    <col min="10" max="10" width="0.7109375" style="162" customWidth="1"/>
    <col min="11" max="11" width="11.85546875" style="162" customWidth="1"/>
    <col min="12" max="12" width="0.7109375" style="162" customWidth="1"/>
    <col min="13" max="13" width="11.85546875" style="162" customWidth="1"/>
    <col min="14" max="14" width="0.7109375" style="162" customWidth="1"/>
    <col min="15" max="15" width="11.85546875" style="162" customWidth="1"/>
    <col min="16" max="16" width="0.85546875" style="162" customWidth="1"/>
    <col min="17" max="16384" width="9.140625" style="134"/>
  </cols>
  <sheetData>
    <row r="1" spans="1:16" ht="15.75" customHeight="1">
      <c r="B1" s="131"/>
      <c r="C1" s="131"/>
      <c r="D1" s="131"/>
      <c r="E1" s="132"/>
      <c r="F1" s="132"/>
      <c r="G1" s="132"/>
      <c r="H1" s="132"/>
      <c r="I1" s="132"/>
      <c r="J1" s="133"/>
      <c r="K1" s="133"/>
      <c r="L1" s="133"/>
      <c r="M1" s="133"/>
      <c r="N1" s="133"/>
      <c r="O1" s="133"/>
      <c r="P1" s="133"/>
    </row>
    <row r="2" spans="1:16" ht="15.75" customHeight="1">
      <c r="B2" s="270" t="s">
        <v>120</v>
      </c>
      <c r="C2" s="272" t="s">
        <v>121</v>
      </c>
      <c r="D2" s="135"/>
      <c r="E2" s="274">
        <v>28</v>
      </c>
      <c r="F2" s="274"/>
      <c r="G2" s="274"/>
      <c r="H2" s="274"/>
      <c r="I2" s="274"/>
      <c r="J2" s="136"/>
      <c r="K2" s="275" t="s">
        <v>118</v>
      </c>
      <c r="L2" s="275"/>
      <c r="M2" s="275"/>
      <c r="N2" s="275"/>
      <c r="O2" s="275"/>
      <c r="P2" s="137"/>
    </row>
    <row r="3" spans="1:16" ht="15.75" customHeight="1">
      <c r="B3" s="271"/>
      <c r="C3" s="273"/>
      <c r="D3" s="138"/>
      <c r="E3" s="139" t="s">
        <v>122</v>
      </c>
      <c r="F3" s="139"/>
      <c r="G3" s="139" t="s">
        <v>123</v>
      </c>
      <c r="H3" s="139"/>
      <c r="I3" s="139" t="s">
        <v>124</v>
      </c>
      <c r="J3" s="139"/>
      <c r="K3" s="139" t="s">
        <v>122</v>
      </c>
      <c r="L3" s="139"/>
      <c r="M3" s="139" t="s">
        <v>123</v>
      </c>
      <c r="N3" s="139"/>
      <c r="O3" s="139" t="s">
        <v>124</v>
      </c>
      <c r="P3" s="140"/>
    </row>
    <row r="4" spans="1:16" ht="3.75" customHeight="1">
      <c r="B4" s="141"/>
      <c r="C4" s="138"/>
      <c r="D4" s="138"/>
      <c r="E4" s="132"/>
      <c r="F4" s="132"/>
      <c r="G4" s="132"/>
      <c r="H4" s="132"/>
      <c r="I4" s="132"/>
      <c r="J4" s="132"/>
      <c r="K4" s="132"/>
      <c r="L4" s="132"/>
      <c r="M4" s="132"/>
      <c r="N4" s="132"/>
      <c r="O4" s="132"/>
      <c r="P4" s="142"/>
    </row>
    <row r="5" spans="1:16" ht="3.75" customHeight="1">
      <c r="B5" s="141"/>
      <c r="C5" s="138"/>
      <c r="D5" s="138"/>
      <c r="E5" s="132"/>
      <c r="F5" s="132"/>
      <c r="G5" s="132"/>
      <c r="H5" s="132"/>
      <c r="I5" s="132"/>
      <c r="J5" s="132"/>
      <c r="K5" s="132"/>
      <c r="L5" s="132"/>
      <c r="M5" s="132"/>
      <c r="N5" s="132"/>
      <c r="O5" s="132"/>
      <c r="P5" s="142"/>
    </row>
    <row r="6" spans="1:16" ht="15.75" customHeight="1">
      <c r="A6" s="130" t="s">
        <v>120</v>
      </c>
      <c r="B6" s="143">
        <v>1</v>
      </c>
      <c r="C6" s="144" t="s">
        <v>125</v>
      </c>
      <c r="D6" s="138"/>
      <c r="E6" s="145">
        <f>KPI!I78</f>
        <v>94.350148809523816</v>
      </c>
      <c r="F6" s="146"/>
      <c r="G6" s="145">
        <v>88.9</v>
      </c>
      <c r="H6" s="132"/>
      <c r="I6" s="147">
        <f>E6/G6</f>
        <v>1.0613065107932937</v>
      </c>
      <c r="J6" s="132"/>
      <c r="K6" s="145"/>
      <c r="L6" s="146"/>
      <c r="M6" s="145">
        <f>G6</f>
        <v>88.9</v>
      </c>
      <c r="N6" s="132"/>
      <c r="O6" s="148">
        <f>K6/M6</f>
        <v>0</v>
      </c>
      <c r="P6" s="142"/>
    </row>
    <row r="7" spans="1:16" ht="3.75" customHeight="1">
      <c r="B7" s="149"/>
      <c r="C7" s="144"/>
      <c r="D7" s="138"/>
      <c r="E7" s="145"/>
      <c r="F7" s="146"/>
      <c r="G7" s="145"/>
      <c r="H7" s="132"/>
      <c r="I7" s="139"/>
      <c r="J7" s="132"/>
      <c r="K7" s="145"/>
      <c r="L7" s="146"/>
      <c r="M7" s="145"/>
      <c r="N7" s="132"/>
      <c r="O7" s="139"/>
      <c r="P7" s="142"/>
    </row>
    <row r="8" spans="1:16" ht="3.75" customHeight="1">
      <c r="B8" s="149"/>
      <c r="C8" s="144"/>
      <c r="D8" s="138"/>
      <c r="E8" s="145"/>
      <c r="F8" s="146"/>
      <c r="G8" s="145"/>
      <c r="H8" s="132"/>
      <c r="I8" s="139"/>
      <c r="J8" s="132"/>
      <c r="K8" s="145"/>
      <c r="L8" s="146"/>
      <c r="M8" s="145"/>
      <c r="N8" s="132"/>
      <c r="O8" s="139"/>
      <c r="P8" s="142"/>
    </row>
    <row r="9" spans="1:16" ht="15.75" customHeight="1">
      <c r="A9" s="130" t="s">
        <v>120</v>
      </c>
      <c r="B9" s="143">
        <v>2</v>
      </c>
      <c r="C9" s="150" t="s">
        <v>126</v>
      </c>
      <c r="D9" s="138"/>
      <c r="E9" s="145">
        <f>KPI!J78</f>
        <v>9.4924999999999997</v>
      </c>
      <c r="F9" s="146"/>
      <c r="G9" s="145">
        <v>10</v>
      </c>
      <c r="H9" s="132"/>
      <c r="I9" s="148">
        <f>IFERROR(G9/E9,1)</f>
        <v>1.0534632604687912</v>
      </c>
      <c r="J9" s="132"/>
      <c r="K9" s="145"/>
      <c r="L9" s="146"/>
      <c r="M9" s="145">
        <f>G9</f>
        <v>10</v>
      </c>
      <c r="N9" s="132"/>
      <c r="O9" s="148" t="e">
        <f>M9/K9</f>
        <v>#DIV/0!</v>
      </c>
      <c r="P9" s="142"/>
    </row>
    <row r="10" spans="1:16" ht="3.75" customHeight="1">
      <c r="B10" s="149"/>
      <c r="C10" s="150"/>
      <c r="D10" s="138"/>
      <c r="E10" s="145"/>
      <c r="F10" s="146"/>
      <c r="G10" s="145"/>
      <c r="H10" s="132"/>
      <c r="I10" s="139"/>
      <c r="J10" s="132"/>
      <c r="K10" s="145"/>
      <c r="L10" s="146"/>
      <c r="M10" s="145"/>
      <c r="N10" s="132"/>
      <c r="O10" s="139"/>
      <c r="P10" s="142"/>
    </row>
    <row r="11" spans="1:16" ht="3.75" customHeight="1">
      <c r="B11" s="149"/>
      <c r="C11" s="150"/>
      <c r="D11" s="138"/>
      <c r="E11" s="145"/>
      <c r="F11" s="146"/>
      <c r="G11" s="145"/>
      <c r="H11" s="132"/>
      <c r="I11" s="139"/>
      <c r="J11" s="132"/>
      <c r="K11" s="145"/>
      <c r="L11" s="146"/>
      <c r="M11" s="145"/>
      <c r="N11" s="132"/>
      <c r="O11" s="139"/>
      <c r="P11" s="142"/>
    </row>
    <row r="12" spans="1:16" ht="15.75" customHeight="1">
      <c r="A12" s="130" t="s">
        <v>120</v>
      </c>
      <c r="B12" s="143">
        <v>3</v>
      </c>
      <c r="C12" s="150" t="s">
        <v>127</v>
      </c>
      <c r="D12" s="138"/>
      <c r="E12" s="145">
        <f>KPI!K78</f>
        <v>138.5</v>
      </c>
      <c r="F12" s="146"/>
      <c r="G12" s="145">
        <v>80</v>
      </c>
      <c r="H12" s="132"/>
      <c r="I12" s="148">
        <f>E12/G12</f>
        <v>1.73125</v>
      </c>
      <c r="J12" s="132"/>
      <c r="K12" s="145"/>
      <c r="L12" s="146"/>
      <c r="M12" s="145">
        <f>G12</f>
        <v>80</v>
      </c>
      <c r="N12" s="132"/>
      <c r="O12" s="148">
        <f>K12/M12</f>
        <v>0</v>
      </c>
      <c r="P12" s="142"/>
    </row>
    <row r="13" spans="1:16" ht="3.75" customHeight="1">
      <c r="B13" s="149"/>
      <c r="C13" s="150"/>
      <c r="D13" s="138"/>
      <c r="E13" s="145"/>
      <c r="F13" s="146"/>
      <c r="G13" s="145"/>
      <c r="H13" s="132"/>
      <c r="I13" s="139"/>
      <c r="J13" s="132"/>
      <c r="K13" s="145"/>
      <c r="L13" s="146"/>
      <c r="M13" s="145"/>
      <c r="N13" s="132"/>
      <c r="O13" s="139"/>
      <c r="P13" s="142"/>
    </row>
    <row r="14" spans="1:16" ht="3.75" customHeight="1">
      <c r="B14" s="149"/>
      <c r="C14" s="144"/>
      <c r="D14" s="138"/>
      <c r="E14" s="145"/>
      <c r="F14" s="146"/>
      <c r="G14" s="145"/>
      <c r="H14" s="132"/>
      <c r="I14" s="139"/>
      <c r="J14" s="132"/>
      <c r="K14" s="145"/>
      <c r="L14" s="146"/>
      <c r="M14" s="145"/>
      <c r="N14" s="132"/>
      <c r="O14" s="139"/>
      <c r="P14" s="142"/>
    </row>
    <row r="15" spans="1:16" ht="15.75" customHeight="1">
      <c r="A15" s="130" t="s">
        <v>120</v>
      </c>
      <c r="B15" s="143">
        <v>4</v>
      </c>
      <c r="C15" s="144" t="s">
        <v>128</v>
      </c>
      <c r="D15" s="138"/>
      <c r="E15" s="145">
        <f>KPI!I79</f>
        <v>94.428401360544228</v>
      </c>
      <c r="F15" s="146"/>
      <c r="G15" s="145">
        <v>88.6</v>
      </c>
      <c r="H15" s="132"/>
      <c r="I15" s="148">
        <f>E15/G15</f>
        <v>1.0657833110670907</v>
      </c>
      <c r="J15" s="132"/>
      <c r="K15" s="151"/>
      <c r="L15" s="146"/>
      <c r="M15" s="145">
        <f>G15</f>
        <v>88.6</v>
      </c>
      <c r="N15" s="132"/>
      <c r="O15" s="148">
        <f>K15/M15</f>
        <v>0</v>
      </c>
      <c r="P15" s="142"/>
    </row>
    <row r="16" spans="1:16" ht="3.75" customHeight="1">
      <c r="B16" s="149"/>
      <c r="C16" s="144"/>
      <c r="D16" s="138"/>
      <c r="E16" s="145"/>
      <c r="F16" s="146"/>
      <c r="G16" s="145"/>
      <c r="H16" s="132"/>
      <c r="I16" s="139"/>
      <c r="J16" s="132"/>
      <c r="K16" s="145"/>
      <c r="L16" s="146"/>
      <c r="M16" s="145"/>
      <c r="N16" s="132"/>
      <c r="O16" s="139"/>
      <c r="P16" s="142"/>
    </row>
    <row r="17" spans="1:16" ht="3.75" customHeight="1">
      <c r="B17" s="149"/>
      <c r="C17" s="144"/>
      <c r="D17" s="138"/>
      <c r="E17" s="145"/>
      <c r="F17" s="146"/>
      <c r="G17" s="145"/>
      <c r="H17" s="132"/>
      <c r="I17" s="139"/>
      <c r="J17" s="132"/>
      <c r="K17" s="145"/>
      <c r="L17" s="146"/>
      <c r="M17" s="145"/>
      <c r="N17" s="132"/>
      <c r="O17" s="139"/>
      <c r="P17" s="142"/>
    </row>
    <row r="18" spans="1:16" ht="15.75" customHeight="1">
      <c r="A18" s="130" t="s">
        <v>120</v>
      </c>
      <c r="B18" s="143">
        <v>5</v>
      </c>
      <c r="C18" s="150" t="s">
        <v>126</v>
      </c>
      <c r="D18" s="138"/>
      <c r="E18" s="145">
        <f>KPI!J79</f>
        <v>4.9147619047619049</v>
      </c>
      <c r="F18" s="146"/>
      <c r="G18" s="145">
        <v>10</v>
      </c>
      <c r="H18" s="132"/>
      <c r="I18" s="148">
        <f>G18/E18</f>
        <v>2.0346865613797114</v>
      </c>
      <c r="J18" s="132"/>
      <c r="K18" s="145"/>
      <c r="L18" s="146"/>
      <c r="M18" s="145">
        <f>G18</f>
        <v>10</v>
      </c>
      <c r="N18" s="132"/>
      <c r="O18" s="148" t="e">
        <f>M18/K18</f>
        <v>#DIV/0!</v>
      </c>
      <c r="P18" s="142"/>
    </row>
    <row r="19" spans="1:16" ht="3.75" customHeight="1">
      <c r="B19" s="149"/>
      <c r="C19" s="150"/>
      <c r="D19" s="138"/>
      <c r="E19" s="145"/>
      <c r="F19" s="146"/>
      <c r="G19" s="145"/>
      <c r="H19" s="132"/>
      <c r="I19" s="139"/>
      <c r="J19" s="132"/>
      <c r="K19" s="145"/>
      <c r="L19" s="146"/>
      <c r="M19" s="145"/>
      <c r="N19" s="132"/>
      <c r="O19" s="139"/>
      <c r="P19" s="142"/>
    </row>
    <row r="20" spans="1:16" ht="3.75" customHeight="1">
      <c r="B20" s="149"/>
      <c r="C20" s="150"/>
      <c r="D20" s="138"/>
      <c r="E20" s="145"/>
      <c r="F20" s="146"/>
      <c r="G20" s="145"/>
      <c r="H20" s="132"/>
      <c r="I20" s="139"/>
      <c r="J20" s="132"/>
      <c r="K20" s="145"/>
      <c r="L20" s="146"/>
      <c r="M20" s="145"/>
      <c r="N20" s="132"/>
      <c r="O20" s="139"/>
      <c r="P20" s="142"/>
    </row>
    <row r="21" spans="1:16" ht="15.75" customHeight="1">
      <c r="A21" s="130" t="s">
        <v>120</v>
      </c>
      <c r="B21" s="143">
        <v>6</v>
      </c>
      <c r="C21" s="150" t="s">
        <v>127</v>
      </c>
      <c r="D21" s="138"/>
      <c r="E21" s="145">
        <f>KPI!K79</f>
        <v>100.88492063492062</v>
      </c>
      <c r="F21" s="146"/>
      <c r="G21" s="145">
        <v>70</v>
      </c>
      <c r="H21" s="132"/>
      <c r="I21" s="148">
        <f>E21/G21</f>
        <v>1.4412131519274374</v>
      </c>
      <c r="J21" s="132"/>
      <c r="K21" s="151"/>
      <c r="L21" s="146"/>
      <c r="M21" s="145">
        <f>G21</f>
        <v>70</v>
      </c>
      <c r="N21" s="132"/>
      <c r="O21" s="148">
        <f>K21/M21</f>
        <v>0</v>
      </c>
      <c r="P21" s="142"/>
    </row>
    <row r="22" spans="1:16" ht="3.75" customHeight="1">
      <c r="B22" s="149"/>
      <c r="C22" s="150"/>
      <c r="D22" s="138"/>
      <c r="E22" s="145"/>
      <c r="F22" s="146"/>
      <c r="G22" s="145"/>
      <c r="H22" s="132"/>
      <c r="I22" s="139"/>
      <c r="J22" s="132"/>
      <c r="K22" s="145"/>
      <c r="L22" s="146"/>
      <c r="M22" s="145"/>
      <c r="N22" s="132"/>
      <c r="O22" s="139"/>
      <c r="P22" s="142"/>
    </row>
    <row r="23" spans="1:16" ht="3.75" customHeight="1">
      <c r="B23" s="149"/>
      <c r="C23" s="134"/>
      <c r="D23" s="138"/>
      <c r="E23" s="145"/>
      <c r="F23" s="146"/>
      <c r="G23" s="145"/>
      <c r="H23" s="132"/>
      <c r="I23" s="139"/>
      <c r="J23" s="132"/>
      <c r="K23" s="145"/>
      <c r="L23" s="146"/>
      <c r="M23" s="145"/>
      <c r="N23" s="132"/>
      <c r="O23" s="139"/>
      <c r="P23" s="142"/>
    </row>
    <row r="24" spans="1:16" ht="15.75" customHeight="1">
      <c r="A24" s="130" t="s">
        <v>120</v>
      </c>
      <c r="B24" s="143">
        <v>7</v>
      </c>
      <c r="C24" s="144" t="s">
        <v>129</v>
      </c>
      <c r="D24" s="138"/>
      <c r="E24" s="145">
        <f>KPI!I80</f>
        <v>98.63428571428571</v>
      </c>
      <c r="F24" s="146"/>
      <c r="G24" s="145">
        <v>87.9</v>
      </c>
      <c r="H24" s="132"/>
      <c r="I24" s="148">
        <f>E24/G24</f>
        <v>1.1221192914025677</v>
      </c>
      <c r="J24" s="132"/>
      <c r="K24" s="145"/>
      <c r="L24" s="146"/>
      <c r="M24" s="145">
        <f>G24</f>
        <v>87.9</v>
      </c>
      <c r="N24" s="132"/>
      <c r="O24" s="148">
        <f>K24/M24</f>
        <v>0</v>
      </c>
      <c r="P24" s="142"/>
    </row>
    <row r="25" spans="1:16" ht="3.75" customHeight="1">
      <c r="B25" s="149"/>
      <c r="C25" s="144"/>
      <c r="D25" s="138"/>
      <c r="E25" s="145"/>
      <c r="F25" s="146"/>
      <c r="G25" s="145"/>
      <c r="H25" s="132"/>
      <c r="I25" s="139"/>
      <c r="J25" s="132"/>
      <c r="K25" s="145"/>
      <c r="L25" s="146"/>
      <c r="M25" s="145"/>
      <c r="N25" s="132"/>
      <c r="O25" s="139"/>
      <c r="P25" s="142"/>
    </row>
    <row r="26" spans="1:16" ht="3.75" customHeight="1">
      <c r="B26" s="149"/>
      <c r="C26" s="144"/>
      <c r="D26" s="138"/>
      <c r="E26" s="145"/>
      <c r="F26" s="146"/>
      <c r="G26" s="145"/>
      <c r="H26" s="132"/>
      <c r="I26" s="139"/>
      <c r="J26" s="132"/>
      <c r="K26" s="145"/>
      <c r="L26" s="146"/>
      <c r="M26" s="145"/>
      <c r="N26" s="132"/>
      <c r="O26" s="139"/>
      <c r="P26" s="142"/>
    </row>
    <row r="27" spans="1:16" ht="15.75" customHeight="1">
      <c r="A27" s="130" t="s">
        <v>120</v>
      </c>
      <c r="B27" s="143">
        <v>8</v>
      </c>
      <c r="C27" s="150" t="s">
        <v>126</v>
      </c>
      <c r="D27" s="138"/>
      <c r="E27" s="145">
        <f>KPI!J80</f>
        <v>1.925</v>
      </c>
      <c r="F27" s="146"/>
      <c r="G27" s="145">
        <v>10</v>
      </c>
      <c r="H27" s="132"/>
      <c r="I27" s="148">
        <f>G27/E27</f>
        <v>5.1948051948051948</v>
      </c>
      <c r="J27" s="132"/>
      <c r="K27" s="145"/>
      <c r="L27" s="146"/>
      <c r="M27" s="145">
        <f>G27</f>
        <v>10</v>
      </c>
      <c r="N27" s="132"/>
      <c r="O27" s="148" t="e">
        <f>M27/K27</f>
        <v>#DIV/0!</v>
      </c>
      <c r="P27" s="142"/>
    </row>
    <row r="28" spans="1:16" ht="3.75" customHeight="1">
      <c r="B28" s="149"/>
      <c r="C28" s="150"/>
      <c r="D28" s="138"/>
      <c r="E28" s="145"/>
      <c r="F28" s="146"/>
      <c r="G28" s="145"/>
      <c r="H28" s="132"/>
      <c r="I28" s="139"/>
      <c r="J28" s="132"/>
      <c r="K28" s="145"/>
      <c r="L28" s="146"/>
      <c r="M28" s="145"/>
      <c r="N28" s="132"/>
      <c r="O28" s="139"/>
      <c r="P28" s="142"/>
    </row>
    <row r="29" spans="1:16" ht="3.75" customHeight="1">
      <c r="B29" s="149"/>
      <c r="C29" s="150"/>
      <c r="D29" s="138"/>
      <c r="E29" s="145"/>
      <c r="F29" s="146"/>
      <c r="G29" s="145"/>
      <c r="H29" s="132"/>
      <c r="I29" s="139"/>
      <c r="J29" s="132"/>
      <c r="K29" s="145"/>
      <c r="L29" s="146"/>
      <c r="M29" s="145"/>
      <c r="N29" s="132"/>
      <c r="O29" s="139"/>
      <c r="P29" s="142"/>
    </row>
    <row r="30" spans="1:16" ht="15.75" customHeight="1">
      <c r="A30" s="130" t="s">
        <v>120</v>
      </c>
      <c r="B30" s="143">
        <v>9</v>
      </c>
      <c r="C30" s="150" t="s">
        <v>127</v>
      </c>
      <c r="D30" s="138"/>
      <c r="E30" s="145">
        <f>KPI!K80</f>
        <v>104.15714285714286</v>
      </c>
      <c r="F30" s="146"/>
      <c r="G30" s="145">
        <v>70</v>
      </c>
      <c r="H30" s="132"/>
      <c r="I30" s="148">
        <f>E30/G30</f>
        <v>1.4879591836734694</v>
      </c>
      <c r="J30" s="132"/>
      <c r="K30" s="145"/>
      <c r="L30" s="146"/>
      <c r="M30" s="145">
        <f>G30</f>
        <v>70</v>
      </c>
      <c r="N30" s="132"/>
      <c r="O30" s="148">
        <f>K30/M30</f>
        <v>0</v>
      </c>
      <c r="P30" s="142"/>
    </row>
    <row r="31" spans="1:16" ht="3.75" customHeight="1">
      <c r="B31" s="149"/>
      <c r="C31" s="150"/>
      <c r="D31" s="138"/>
      <c r="E31" s="145"/>
      <c r="F31" s="146"/>
      <c r="G31" s="145"/>
      <c r="H31" s="132"/>
      <c r="I31" s="139"/>
      <c r="J31" s="132"/>
      <c r="K31" s="145"/>
      <c r="L31" s="146"/>
      <c r="M31" s="145"/>
      <c r="N31" s="132"/>
      <c r="O31" s="139"/>
      <c r="P31" s="142"/>
    </row>
    <row r="32" spans="1:16" ht="3.75" customHeight="1">
      <c r="B32" s="149"/>
      <c r="C32" s="134"/>
      <c r="D32" s="138"/>
      <c r="E32" s="145"/>
      <c r="F32" s="146"/>
      <c r="G32" s="145"/>
      <c r="H32" s="132"/>
      <c r="I32" s="139"/>
      <c r="J32" s="132"/>
      <c r="K32" s="145"/>
      <c r="L32" s="146"/>
      <c r="M32" s="145"/>
      <c r="N32" s="132"/>
      <c r="O32" s="139"/>
      <c r="P32" s="142"/>
    </row>
    <row r="33" spans="1:16" ht="15.75" customHeight="1">
      <c r="A33" s="130" t="s">
        <v>120</v>
      </c>
      <c r="B33" s="149">
        <v>10</v>
      </c>
      <c r="C33" s="144" t="s">
        <v>130</v>
      </c>
      <c r="D33" s="138"/>
      <c r="E33" s="145">
        <f>KPI!I82</f>
        <v>97.509920634920633</v>
      </c>
      <c r="F33" s="146"/>
      <c r="G33" s="145">
        <v>89.1</v>
      </c>
      <c r="H33" s="132"/>
      <c r="I33" s="148">
        <f>E33/G33</f>
        <v>1.0943874369800297</v>
      </c>
      <c r="J33" s="132"/>
      <c r="K33" s="145"/>
      <c r="L33" s="146"/>
      <c r="M33" s="145">
        <f>G33</f>
        <v>89.1</v>
      </c>
      <c r="N33" s="132"/>
      <c r="O33" s="148">
        <f>K33/M33</f>
        <v>0</v>
      </c>
      <c r="P33" s="142"/>
    </row>
    <row r="34" spans="1:16" ht="3.75" customHeight="1">
      <c r="B34" s="149"/>
      <c r="C34" s="144"/>
      <c r="D34" s="138"/>
      <c r="E34" s="145"/>
      <c r="F34" s="146"/>
      <c r="G34" s="145"/>
      <c r="H34" s="132"/>
      <c r="I34" s="139"/>
      <c r="J34" s="132"/>
      <c r="K34" s="145"/>
      <c r="L34" s="146"/>
      <c r="M34" s="145"/>
      <c r="N34" s="132"/>
      <c r="O34" s="139"/>
      <c r="P34" s="142"/>
    </row>
    <row r="35" spans="1:16" ht="3.75" customHeight="1">
      <c r="B35" s="149"/>
      <c r="C35" s="144"/>
      <c r="D35" s="138"/>
      <c r="E35" s="145"/>
      <c r="F35" s="146"/>
      <c r="G35" s="145"/>
      <c r="H35" s="132"/>
      <c r="I35" s="139"/>
      <c r="J35" s="132"/>
      <c r="K35" s="145"/>
      <c r="L35" s="146"/>
      <c r="M35" s="145"/>
      <c r="N35" s="132"/>
      <c r="O35" s="139"/>
      <c r="P35" s="142"/>
    </row>
    <row r="36" spans="1:16" ht="15.75" customHeight="1">
      <c r="A36" s="130" t="s">
        <v>120</v>
      </c>
      <c r="B36" s="149">
        <v>11</v>
      </c>
      <c r="C36" s="150" t="s">
        <v>126</v>
      </c>
      <c r="D36" s="138"/>
      <c r="E36" s="145">
        <f>KPI!J82</f>
        <v>3.1033333333333335</v>
      </c>
      <c r="F36" s="146"/>
      <c r="G36" s="145">
        <v>10</v>
      </c>
      <c r="H36" s="132"/>
      <c r="I36" s="148">
        <f>IFERROR(G36/E36,1)</f>
        <v>3.2223415682062297</v>
      </c>
      <c r="J36" s="132"/>
      <c r="K36" s="145"/>
      <c r="L36" s="146"/>
      <c r="M36" s="145">
        <f>G36</f>
        <v>10</v>
      </c>
      <c r="N36" s="132"/>
      <c r="O36" s="148" t="e">
        <f>M36/K36</f>
        <v>#DIV/0!</v>
      </c>
      <c r="P36" s="142"/>
    </row>
    <row r="37" spans="1:16" ht="3.75" customHeight="1">
      <c r="B37" s="149"/>
      <c r="C37" s="150"/>
      <c r="D37" s="138"/>
      <c r="E37" s="145"/>
      <c r="F37" s="146"/>
      <c r="G37" s="145"/>
      <c r="H37" s="132"/>
      <c r="I37" s="139"/>
      <c r="J37" s="132"/>
      <c r="K37" s="145"/>
      <c r="L37" s="146"/>
      <c r="M37" s="145"/>
      <c r="N37" s="132"/>
      <c r="O37" s="139"/>
      <c r="P37" s="142"/>
    </row>
    <row r="38" spans="1:16" ht="3.75" customHeight="1">
      <c r="B38" s="149"/>
      <c r="C38" s="150"/>
      <c r="D38" s="138"/>
      <c r="E38" s="145"/>
      <c r="F38" s="146"/>
      <c r="G38" s="145"/>
      <c r="H38" s="132"/>
      <c r="I38" s="139"/>
      <c r="J38" s="132"/>
      <c r="K38" s="145"/>
      <c r="L38" s="146"/>
      <c r="M38" s="145"/>
      <c r="N38" s="132"/>
      <c r="O38" s="139"/>
      <c r="P38" s="142"/>
    </row>
    <row r="39" spans="1:16" ht="15.75" customHeight="1">
      <c r="A39" s="130" t="s">
        <v>120</v>
      </c>
      <c r="B39" s="149">
        <v>12</v>
      </c>
      <c r="C39" s="150" t="s">
        <v>127</v>
      </c>
      <c r="D39" s="138"/>
      <c r="E39" s="145">
        <f>KPI!K82</f>
        <v>88</v>
      </c>
      <c r="F39" s="146"/>
      <c r="G39" s="145">
        <v>60</v>
      </c>
      <c r="H39" s="132"/>
      <c r="I39" s="148">
        <f>E39/G39</f>
        <v>1.4666666666666666</v>
      </c>
      <c r="J39" s="132"/>
      <c r="K39" s="145"/>
      <c r="L39" s="146"/>
      <c r="M39" s="145">
        <f>G39</f>
        <v>60</v>
      </c>
      <c r="N39" s="132"/>
      <c r="O39" s="148">
        <f>K39/M39</f>
        <v>0</v>
      </c>
      <c r="P39" s="142"/>
    </row>
    <row r="40" spans="1:16" ht="3.75" customHeight="1">
      <c r="B40" s="149"/>
      <c r="C40" s="150"/>
      <c r="D40" s="138"/>
      <c r="E40" s="145"/>
      <c r="F40" s="146"/>
      <c r="G40" s="145"/>
      <c r="H40" s="132"/>
      <c r="I40" s="139"/>
      <c r="J40" s="132"/>
      <c r="K40" s="145"/>
      <c r="L40" s="146"/>
      <c r="M40" s="145"/>
      <c r="N40" s="132"/>
      <c r="O40" s="139"/>
      <c r="P40" s="142"/>
    </row>
    <row r="41" spans="1:16" ht="3.75" customHeight="1">
      <c r="B41" s="149"/>
      <c r="C41" s="134"/>
      <c r="D41" s="138"/>
      <c r="E41" s="145"/>
      <c r="F41" s="146"/>
      <c r="G41" s="145"/>
      <c r="H41" s="132"/>
      <c r="I41" s="139"/>
      <c r="J41" s="132"/>
      <c r="K41" s="145"/>
      <c r="L41" s="146"/>
      <c r="M41" s="145"/>
      <c r="N41" s="132"/>
      <c r="O41" s="139"/>
      <c r="P41" s="142"/>
    </row>
    <row r="42" spans="1:16" ht="15.75" customHeight="1">
      <c r="A42" s="130" t="s">
        <v>120</v>
      </c>
      <c r="B42" s="143">
        <v>16</v>
      </c>
      <c r="C42" s="144" t="s">
        <v>131</v>
      </c>
      <c r="D42" s="138"/>
      <c r="E42" s="152">
        <f>'SA (ZPM025R)'!E3</f>
        <v>54.838709677419352</v>
      </c>
      <c r="F42" s="146"/>
      <c r="G42" s="145">
        <v>80</v>
      </c>
      <c r="H42" s="138"/>
      <c r="I42" s="148">
        <f>E42/G42</f>
        <v>0.68548387096774188</v>
      </c>
      <c r="J42" s="132"/>
      <c r="K42" s="153"/>
      <c r="L42" s="146"/>
      <c r="M42" s="145">
        <f>G42</f>
        <v>80</v>
      </c>
      <c r="N42" s="132"/>
      <c r="O42" s="148">
        <f>K42/M42</f>
        <v>0</v>
      </c>
      <c r="P42" s="142"/>
    </row>
    <row r="43" spans="1:16" ht="3.75" customHeight="1">
      <c r="A43" s="131"/>
      <c r="B43" s="154"/>
      <c r="C43" s="155"/>
      <c r="D43" s="156"/>
      <c r="E43" s="157"/>
      <c r="F43" s="157"/>
      <c r="G43" s="157"/>
      <c r="H43" s="156"/>
      <c r="I43" s="158"/>
      <c r="J43" s="159"/>
      <c r="K43" s="157"/>
      <c r="L43" s="157"/>
      <c r="M43" s="157"/>
      <c r="N43" s="159"/>
      <c r="O43" s="158"/>
      <c r="P43" s="160"/>
    </row>
  </sheetData>
  <mergeCells count="4">
    <mergeCell ref="B2:B3"/>
    <mergeCell ref="C2:C3"/>
    <mergeCell ref="E2:I2"/>
    <mergeCell ref="K2:O2"/>
  </mergeCells>
  <conditionalFormatting sqref="I15 I9 I18 I21 I27 I42 I24 I30 I12">
    <cfRule type="expression" priority="22" stopIfTrue="1">
      <formula>IF(I9="",1,0)</formula>
    </cfRule>
    <cfRule type="expression" dxfId="322" priority="23">
      <formula>IF(I9&gt;=1,1,0)</formula>
    </cfRule>
    <cfRule type="expression" dxfId="321" priority="24">
      <formula>IF(I9&lt;1,1,0)</formula>
    </cfRule>
  </conditionalFormatting>
  <conditionalFormatting sqref="O15 O6 O9 O18 O21 O27 O42 O30 O24">
    <cfRule type="expression" priority="19" stopIfTrue="1">
      <formula>IF(O6="",1,0)</formula>
    </cfRule>
    <cfRule type="expression" dxfId="320" priority="20">
      <formula>IF(O6&gt;=1,1,0)</formula>
    </cfRule>
    <cfRule type="expression" dxfId="319" priority="21">
      <formula>IF(O6&lt;1,1,0)</formula>
    </cfRule>
  </conditionalFormatting>
  <conditionalFormatting sqref="O12">
    <cfRule type="expression" priority="16" stopIfTrue="1">
      <formula>IF(O12="",1,0)</formula>
    </cfRule>
    <cfRule type="expression" dxfId="318" priority="17">
      <formula>IF(O12&gt;=1,1,0)</formula>
    </cfRule>
    <cfRule type="expression" dxfId="317" priority="18">
      <formula>IF(O12&lt;1,1,0)</formula>
    </cfRule>
  </conditionalFormatting>
  <conditionalFormatting sqref="I36 I33 I39">
    <cfRule type="expression" priority="13" stopIfTrue="1">
      <formula>IF(I33="",1,0)</formula>
    </cfRule>
    <cfRule type="expression" dxfId="316" priority="14">
      <formula>IF(I33&gt;=1,1,0)</formula>
    </cfRule>
    <cfRule type="expression" dxfId="315" priority="15">
      <formula>IF(I33&lt;1,1,0)</formula>
    </cfRule>
  </conditionalFormatting>
  <conditionalFormatting sqref="O36 O39 O33">
    <cfRule type="expression" priority="10" stopIfTrue="1">
      <formula>IF(O33="",1,0)</formula>
    </cfRule>
    <cfRule type="expression" dxfId="314" priority="11">
      <formula>IF(O33&gt;=1,1,0)</formula>
    </cfRule>
    <cfRule type="expression" dxfId="313" priority="12">
      <formula>IF(O33&lt;1,1,0)</formula>
    </cfRule>
  </conditionalFormatting>
  <conditionalFormatting sqref="I6">
    <cfRule type="expression" priority="1" stopIfTrue="1">
      <formula>IF(I6="",1,0)</formula>
    </cfRule>
    <cfRule type="expression" dxfId="312" priority="2">
      <formula>IF(I6&gt;=1,1,0)</formula>
    </cfRule>
    <cfRule type="expression" dxfId="311" priority="3">
      <formula>IF(I6&lt;1,1,0)</formula>
    </cfRule>
  </conditionalFormatting>
  <dataValidations count="1">
    <dataValidation type="list" allowBlank="1" showInputMessage="1" showErrorMessage="1" sqref="A6 A39 A9 A12 A15 A18 A21 A24 A27 A30 A36 A33 A42">
      <formula1>"Yes,No"</formula1>
    </dataValidation>
  </dataValidations>
  <pageMargins left="0.7" right="0.7" top="0.75" bottom="0.75" header="0.3" footer="0.3"/>
  <pageSetup paperSize="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1"/>
  <sheetViews>
    <sheetView zoomScale="85" zoomScaleNormal="85" workbookViewId="0">
      <selection activeCell="T11" sqref="T11"/>
    </sheetView>
  </sheetViews>
  <sheetFormatPr defaultRowHeight="15"/>
  <cols>
    <col min="1" max="1" width="3.85546875" customWidth="1"/>
    <col min="2" max="2" width="13.28515625" style="129" bestFit="1" customWidth="1"/>
    <col min="3" max="6" width="11.42578125" customWidth="1"/>
    <col min="7" max="7" width="2.85546875" customWidth="1"/>
  </cols>
  <sheetData>
    <row r="2" spans="2:14" ht="30">
      <c r="B2" s="124"/>
      <c r="C2" s="164" t="s">
        <v>299</v>
      </c>
      <c r="D2" s="164" t="s">
        <v>424</v>
      </c>
      <c r="E2" s="164" t="s">
        <v>450</v>
      </c>
      <c r="F2" s="164" t="s">
        <v>586</v>
      </c>
    </row>
    <row r="3" spans="2:14" ht="30">
      <c r="B3" s="125" t="s">
        <v>28</v>
      </c>
      <c r="C3" s="127">
        <v>97.244869614512481</v>
      </c>
      <c r="D3" s="127">
        <v>96.928237704918033</v>
      </c>
      <c r="E3" s="127">
        <v>97.18</v>
      </c>
      <c r="F3" s="127">
        <v>95.857169312169304</v>
      </c>
    </row>
    <row r="4" spans="2:14" ht="30">
      <c r="B4" s="126" t="s">
        <v>29</v>
      </c>
      <c r="C4" s="128">
        <v>3.1966666666666663</v>
      </c>
      <c r="D4" s="128">
        <v>3.4240909090909089</v>
      </c>
      <c r="E4" s="128">
        <v>3.17</v>
      </c>
      <c r="F4" s="128">
        <v>4.2195454545454547</v>
      </c>
    </row>
    <row r="5" spans="2:14" ht="30">
      <c r="B5" s="125" t="s">
        <v>30</v>
      </c>
      <c r="C5" s="128">
        <v>82.644047619047626</v>
      </c>
      <c r="D5" s="128">
        <v>106.41818181818184</v>
      </c>
      <c r="E5" s="128">
        <v>105.75</v>
      </c>
      <c r="F5" s="128">
        <v>101.23541666666665</v>
      </c>
    </row>
    <row r="6" spans="2:14" ht="30">
      <c r="B6" s="125" t="s">
        <v>31</v>
      </c>
      <c r="C6" s="264">
        <v>85.502721165420112</v>
      </c>
      <c r="D6" s="264">
        <v>76.057246289798229</v>
      </c>
      <c r="E6" s="264">
        <v>64.45</v>
      </c>
      <c r="F6" s="264">
        <v>75.559230901857617</v>
      </c>
    </row>
    <row r="11" spans="2:14" ht="30">
      <c r="B11" s="124" t="s">
        <v>40</v>
      </c>
      <c r="C11" s="164" t="s">
        <v>299</v>
      </c>
      <c r="D11" s="164" t="s">
        <v>424</v>
      </c>
      <c r="E11" s="164" t="s">
        <v>450</v>
      </c>
      <c r="F11" s="164" t="s">
        <v>586</v>
      </c>
    </row>
    <row r="12" spans="2:14" ht="30">
      <c r="B12" s="125" t="s">
        <v>28</v>
      </c>
      <c r="C12" s="127">
        <v>98.69</v>
      </c>
      <c r="D12" s="127">
        <v>96.79</v>
      </c>
      <c r="E12" s="267">
        <v>98.799702380952382</v>
      </c>
      <c r="F12" s="267">
        <v>94.350148809523816</v>
      </c>
    </row>
    <row r="13" spans="2:14" ht="30">
      <c r="B13" s="126" t="s">
        <v>29</v>
      </c>
      <c r="C13" s="128">
        <v>1.29</v>
      </c>
      <c r="D13" s="128">
        <v>3.84</v>
      </c>
      <c r="E13" s="268">
        <v>1.8125</v>
      </c>
      <c r="F13" s="268">
        <v>9.4924999999999997</v>
      </c>
      <c r="J13" s="265"/>
      <c r="K13" s="93"/>
      <c r="L13" s="93"/>
      <c r="M13" s="93"/>
      <c r="N13" s="93"/>
    </row>
    <row r="14" spans="2:14" ht="30">
      <c r="B14" s="125" t="s">
        <v>30</v>
      </c>
      <c r="C14" s="128">
        <v>81.41</v>
      </c>
      <c r="D14" s="128">
        <v>108.88</v>
      </c>
      <c r="E14" s="268">
        <v>131.08750000000001</v>
      </c>
      <c r="F14" s="268">
        <v>138.5</v>
      </c>
      <c r="J14" s="265"/>
      <c r="K14" s="93"/>
      <c r="L14" s="93"/>
      <c r="M14" s="93"/>
      <c r="N14" s="93"/>
    </row>
    <row r="15" spans="2:14" ht="30">
      <c r="B15" s="125" t="s">
        <v>31</v>
      </c>
      <c r="C15" s="264">
        <v>82.61</v>
      </c>
      <c r="D15" s="264">
        <v>90.72</v>
      </c>
      <c r="E15" s="269">
        <v>87.193156459211508</v>
      </c>
      <c r="F15" s="269">
        <v>100</v>
      </c>
    </row>
    <row r="18" spans="2:14">
      <c r="J18" s="265"/>
      <c r="K18" s="93"/>
      <c r="L18" s="93"/>
      <c r="M18" s="93"/>
      <c r="N18" s="93"/>
    </row>
    <row r="19" spans="2:14">
      <c r="J19" s="265"/>
      <c r="K19" s="93"/>
      <c r="L19" s="93"/>
      <c r="M19" s="93"/>
      <c r="N19" s="93"/>
    </row>
    <row r="20" spans="2:14" ht="30">
      <c r="B20" s="124" t="s">
        <v>41</v>
      </c>
      <c r="C20" s="164" t="s">
        <v>299</v>
      </c>
      <c r="D20" s="164" t="s">
        <v>424</v>
      </c>
      <c r="E20" s="164" t="s">
        <v>450</v>
      </c>
      <c r="F20" s="164" t="s">
        <v>586</v>
      </c>
    </row>
    <row r="21" spans="2:14" ht="30">
      <c r="B21" s="125" t="s">
        <v>28</v>
      </c>
      <c r="C21" s="127">
        <v>95.56</v>
      </c>
      <c r="D21" s="127">
        <v>95.04</v>
      </c>
      <c r="E21" s="127">
        <v>95.75</v>
      </c>
      <c r="F21" s="127">
        <v>94.428401360544228</v>
      </c>
    </row>
    <row r="22" spans="2:14" ht="30">
      <c r="B22" s="126" t="s">
        <v>29</v>
      </c>
      <c r="C22" s="128">
        <v>3.75</v>
      </c>
      <c r="D22" s="128">
        <v>5.44</v>
      </c>
      <c r="E22" s="128">
        <v>4.7699999999999996</v>
      </c>
      <c r="F22" s="128">
        <v>4.9147619047619049</v>
      </c>
    </row>
    <row r="23" spans="2:14" ht="30">
      <c r="B23" s="125" t="s">
        <v>30</v>
      </c>
      <c r="C23" s="128">
        <v>95.97</v>
      </c>
      <c r="D23" s="128">
        <v>109.66</v>
      </c>
      <c r="E23" s="128">
        <v>121.72</v>
      </c>
      <c r="F23" s="128">
        <v>100.88492063492062</v>
      </c>
    </row>
    <row r="24" spans="2:14" ht="30">
      <c r="B24" s="125" t="s">
        <v>31</v>
      </c>
      <c r="C24" s="264">
        <v>88.15</v>
      </c>
      <c r="D24" s="264">
        <v>73.61</v>
      </c>
      <c r="E24" s="264">
        <v>61.3</v>
      </c>
      <c r="F24" s="264">
        <v>76.903940661151992</v>
      </c>
    </row>
    <row r="29" spans="2:14" ht="30">
      <c r="B29" s="124" t="s">
        <v>21</v>
      </c>
      <c r="C29" s="164" t="s">
        <v>299</v>
      </c>
      <c r="D29" s="164" t="s">
        <v>424</v>
      </c>
      <c r="E29" s="164" t="s">
        <v>450</v>
      </c>
      <c r="F29" s="164" t="s">
        <v>586</v>
      </c>
      <c r="J29" s="265"/>
      <c r="K29" s="93"/>
      <c r="L29" s="93"/>
      <c r="M29" s="93"/>
      <c r="N29" s="93"/>
    </row>
    <row r="30" spans="2:14" ht="30">
      <c r="B30" s="125" t="s">
        <v>28</v>
      </c>
      <c r="C30" s="127">
        <v>97.69</v>
      </c>
      <c r="D30" s="127">
        <v>99.36</v>
      </c>
      <c r="E30" s="127">
        <v>98.35</v>
      </c>
      <c r="F30" s="127">
        <v>98.63428571428571</v>
      </c>
    </row>
    <row r="31" spans="2:14" ht="30">
      <c r="B31" s="126" t="s">
        <v>29</v>
      </c>
      <c r="C31" s="128">
        <v>2.65</v>
      </c>
      <c r="D31" s="128">
        <v>1.07</v>
      </c>
      <c r="E31" s="128">
        <v>2.0299999999999998</v>
      </c>
      <c r="F31" s="128">
        <v>1.925</v>
      </c>
    </row>
    <row r="32" spans="2:14" ht="30">
      <c r="B32" s="125" t="s">
        <v>30</v>
      </c>
      <c r="C32" s="128">
        <v>76.13</v>
      </c>
      <c r="D32" s="128">
        <v>112.12</v>
      </c>
      <c r="E32" s="128">
        <v>89.99</v>
      </c>
      <c r="F32" s="128">
        <v>104.15714285714286</v>
      </c>
    </row>
    <row r="33" spans="2:15" ht="30">
      <c r="B33" s="125" t="s">
        <v>31</v>
      </c>
      <c r="C33" s="264">
        <v>74.31</v>
      </c>
      <c r="D33" s="264">
        <v>100</v>
      </c>
      <c r="E33" s="264">
        <v>81.55</v>
      </c>
      <c r="F33" s="264">
        <v>59.129474662947466</v>
      </c>
      <c r="K33" s="265"/>
      <c r="L33" s="93"/>
      <c r="M33" s="93"/>
      <c r="N33" s="93"/>
      <c r="O33" s="93"/>
    </row>
    <row r="34" spans="2:15">
      <c r="K34" s="265"/>
      <c r="L34" s="93"/>
      <c r="M34" s="93"/>
      <c r="N34" s="93"/>
      <c r="O34" s="93"/>
    </row>
    <row r="38" spans="2:15" ht="30">
      <c r="B38" s="124" t="s">
        <v>451</v>
      </c>
      <c r="C38" s="164" t="s">
        <v>299</v>
      </c>
      <c r="D38" s="164" t="s">
        <v>424</v>
      </c>
      <c r="E38" s="164" t="s">
        <v>450</v>
      </c>
      <c r="F38" s="164" t="s">
        <v>586</v>
      </c>
    </row>
    <row r="39" spans="2:15" ht="30">
      <c r="B39" s="125" t="s">
        <v>28</v>
      </c>
      <c r="C39" s="127">
        <v>98.22</v>
      </c>
      <c r="D39" s="127">
        <v>98.35</v>
      </c>
      <c r="E39" s="127">
        <v>96.75</v>
      </c>
      <c r="F39" s="127">
        <v>90.565773809523805</v>
      </c>
    </row>
    <row r="40" spans="2:15" ht="30">
      <c r="B40" s="126" t="s">
        <v>29</v>
      </c>
      <c r="C40" s="128">
        <v>2.99</v>
      </c>
      <c r="D40" s="128">
        <v>1.24</v>
      </c>
      <c r="E40" s="128">
        <v>2.11</v>
      </c>
      <c r="F40" s="128">
        <v>4.1100000000000003</v>
      </c>
    </row>
    <row r="41" spans="2:15" ht="30">
      <c r="B41" s="125" t="s">
        <v>30</v>
      </c>
      <c r="C41" s="128">
        <v>2.65</v>
      </c>
      <c r="D41" s="128">
        <v>39.200000000000003</v>
      </c>
      <c r="E41" s="128">
        <v>26.39</v>
      </c>
      <c r="F41" s="128">
        <v>29.787500000000001</v>
      </c>
    </row>
    <row r="42" spans="2:15" ht="30">
      <c r="B42" s="125" t="s">
        <v>31</v>
      </c>
      <c r="C42" s="264">
        <v>100</v>
      </c>
      <c r="D42" s="264">
        <v>0</v>
      </c>
      <c r="E42" s="264">
        <v>38.11</v>
      </c>
      <c r="F42" s="264">
        <v>46.108710053944925</v>
      </c>
      <c r="J42" s="265"/>
      <c r="K42" s="93"/>
      <c r="L42" s="93"/>
      <c r="M42" s="93"/>
      <c r="N42" s="93"/>
    </row>
    <row r="43" spans="2:15">
      <c r="B43" s="266"/>
      <c r="G43" s="116"/>
      <c r="H43" s="116"/>
    </row>
    <row r="44" spans="2:15">
      <c r="B44" s="266"/>
      <c r="G44" s="116"/>
      <c r="H44" s="116"/>
    </row>
    <row r="45" spans="2:15">
      <c r="B45" s="266"/>
      <c r="G45" s="116"/>
      <c r="H45" s="116"/>
    </row>
    <row r="47" spans="2:15" ht="30">
      <c r="B47" s="124" t="s">
        <v>23</v>
      </c>
      <c r="C47" s="164" t="s">
        <v>299</v>
      </c>
      <c r="D47" s="164" t="s">
        <v>424</v>
      </c>
      <c r="E47" s="164" t="s">
        <v>450</v>
      </c>
      <c r="F47" s="164" t="s">
        <v>586</v>
      </c>
      <c r="K47" s="265"/>
      <c r="L47" s="93"/>
      <c r="M47" s="93"/>
      <c r="N47" s="93"/>
      <c r="O47" s="93"/>
    </row>
    <row r="48" spans="2:15" ht="30">
      <c r="B48" s="125" t="s">
        <v>28</v>
      </c>
      <c r="C48" s="127">
        <v>97.3</v>
      </c>
      <c r="D48" s="127">
        <v>97.77</v>
      </c>
      <c r="E48" s="127">
        <v>99.64</v>
      </c>
      <c r="F48" s="127">
        <v>97.509920634920633</v>
      </c>
      <c r="K48" s="265"/>
      <c r="L48" s="93"/>
      <c r="M48" s="93"/>
      <c r="N48" s="93"/>
      <c r="O48" s="93"/>
    </row>
    <row r="49" spans="2:6" ht="30">
      <c r="B49" s="126" t="s">
        <v>29</v>
      </c>
      <c r="C49" s="128">
        <v>4.54</v>
      </c>
      <c r="D49" s="128">
        <v>1.25</v>
      </c>
      <c r="E49" s="128">
        <v>0.2</v>
      </c>
      <c r="F49" s="128">
        <v>3.1033333333333335</v>
      </c>
    </row>
    <row r="50" spans="2:6" ht="30">
      <c r="B50" s="125" t="s">
        <v>30</v>
      </c>
      <c r="C50" s="128">
        <v>77</v>
      </c>
      <c r="D50" s="128">
        <v>98.67</v>
      </c>
      <c r="E50" s="128">
        <v>91.88</v>
      </c>
      <c r="F50" s="128">
        <v>88</v>
      </c>
    </row>
    <row r="51" spans="2:6" ht="30">
      <c r="B51" s="125" t="s">
        <v>31</v>
      </c>
      <c r="C51" s="264">
        <v>100</v>
      </c>
      <c r="D51" s="264">
        <v>91.08</v>
      </c>
      <c r="E51" s="264">
        <v>0</v>
      </c>
      <c r="F51" s="264">
        <v>100</v>
      </c>
    </row>
  </sheetData>
  <conditionalFormatting sqref="C3:F3">
    <cfRule type="cellIs" dxfId="310" priority="106" operator="lessThanOrEqual">
      <formula>81.999</formula>
    </cfRule>
    <cfRule type="cellIs" dxfId="309" priority="107" operator="between">
      <formula>82</formula>
      <formula>88.4999</formula>
    </cfRule>
    <cfRule type="cellIs" dxfId="308" priority="108" operator="greaterThanOrEqual">
      <formula>88.5</formula>
    </cfRule>
  </conditionalFormatting>
  <conditionalFormatting sqref="C4:F4">
    <cfRule type="cellIs" dxfId="307" priority="103" operator="lessThanOrEqual">
      <formula>7.999</formula>
    </cfRule>
    <cfRule type="cellIs" dxfId="306" priority="104" operator="between">
      <formula>8</formula>
      <formula>9.999</formula>
    </cfRule>
    <cfRule type="cellIs" dxfId="305" priority="105" operator="greaterThanOrEqual">
      <formula>10</formula>
    </cfRule>
  </conditionalFormatting>
  <conditionalFormatting sqref="C5:F5">
    <cfRule type="cellIs" dxfId="304" priority="100" operator="lessThanOrEqual">
      <formula>49.999</formula>
    </cfRule>
    <cfRule type="cellIs" dxfId="303" priority="101" operator="between">
      <formula>50</formula>
      <formula>65.999</formula>
    </cfRule>
    <cfRule type="cellIs" dxfId="302" priority="102" operator="greaterThanOrEqual">
      <formula>66</formula>
    </cfRule>
  </conditionalFormatting>
  <conditionalFormatting sqref="C6:F6">
    <cfRule type="cellIs" dxfId="301" priority="97" operator="lessThanOrEqual">
      <formula>45.999</formula>
    </cfRule>
    <cfRule type="cellIs" dxfId="300" priority="98" operator="between">
      <formula>46</formula>
      <formula>59.999</formula>
    </cfRule>
    <cfRule type="cellIs" dxfId="299" priority="99" operator="greaterThanOrEqual">
      <formula>60</formula>
    </cfRule>
  </conditionalFormatting>
  <conditionalFormatting sqref="C12:E12">
    <cfRule type="cellIs" dxfId="298" priority="94" operator="lessThanOrEqual">
      <formula>81.999</formula>
    </cfRule>
    <cfRule type="cellIs" dxfId="297" priority="95" operator="between">
      <formula>82</formula>
      <formula>88.4999</formula>
    </cfRule>
    <cfRule type="cellIs" dxfId="296" priority="96" operator="greaterThanOrEqual">
      <formula>88.5</formula>
    </cfRule>
  </conditionalFormatting>
  <conditionalFormatting sqref="C13:E13">
    <cfRule type="cellIs" dxfId="295" priority="91" operator="lessThanOrEqual">
      <formula>7.999</formula>
    </cfRule>
    <cfRule type="cellIs" dxfId="294" priority="92" operator="between">
      <formula>8</formula>
      <formula>9.999</formula>
    </cfRule>
    <cfRule type="cellIs" dxfId="293" priority="93" operator="greaterThanOrEqual">
      <formula>10</formula>
    </cfRule>
  </conditionalFormatting>
  <conditionalFormatting sqref="C14:E14">
    <cfRule type="cellIs" dxfId="292" priority="88" operator="lessThanOrEqual">
      <formula>49.999</formula>
    </cfRule>
    <cfRule type="cellIs" dxfId="291" priority="89" operator="between">
      <formula>50</formula>
      <formula>65.999</formula>
    </cfRule>
    <cfRule type="cellIs" dxfId="290" priority="90" operator="greaterThanOrEqual">
      <formula>66</formula>
    </cfRule>
  </conditionalFormatting>
  <conditionalFormatting sqref="C15:E15">
    <cfRule type="cellIs" dxfId="289" priority="85" operator="lessThanOrEqual">
      <formula>45.999</formula>
    </cfRule>
    <cfRule type="cellIs" dxfId="288" priority="86" operator="between">
      <formula>46</formula>
      <formula>59.999</formula>
    </cfRule>
    <cfRule type="cellIs" dxfId="287" priority="87" operator="greaterThanOrEqual">
      <formula>60</formula>
    </cfRule>
  </conditionalFormatting>
  <conditionalFormatting sqref="C21:F21">
    <cfRule type="cellIs" dxfId="286" priority="82" operator="lessThanOrEqual">
      <formula>81.999</formula>
    </cfRule>
    <cfRule type="cellIs" dxfId="285" priority="83" operator="between">
      <formula>82</formula>
      <formula>88.4999</formula>
    </cfRule>
    <cfRule type="cellIs" dxfId="284" priority="84" operator="greaterThanOrEqual">
      <formula>88.5</formula>
    </cfRule>
  </conditionalFormatting>
  <conditionalFormatting sqref="C22:F22">
    <cfRule type="cellIs" dxfId="283" priority="79" operator="lessThanOrEqual">
      <formula>7.999</formula>
    </cfRule>
    <cfRule type="cellIs" dxfId="282" priority="80" operator="between">
      <formula>8</formula>
      <formula>9.999</formula>
    </cfRule>
    <cfRule type="cellIs" dxfId="281" priority="81" operator="greaterThanOrEqual">
      <formula>10</formula>
    </cfRule>
  </conditionalFormatting>
  <conditionalFormatting sqref="C23:F23">
    <cfRule type="cellIs" dxfId="280" priority="76" operator="lessThanOrEqual">
      <formula>49.999</formula>
    </cfRule>
    <cfRule type="cellIs" dxfId="279" priority="77" operator="between">
      <formula>50</formula>
      <formula>65.999</formula>
    </cfRule>
    <cfRule type="cellIs" dxfId="278" priority="78" operator="greaterThanOrEqual">
      <formula>66</formula>
    </cfRule>
  </conditionalFormatting>
  <conditionalFormatting sqref="C24:F24">
    <cfRule type="cellIs" dxfId="277" priority="73" operator="lessThanOrEqual">
      <formula>45.999</formula>
    </cfRule>
    <cfRule type="cellIs" dxfId="276" priority="74" operator="between">
      <formula>46</formula>
      <formula>59.999</formula>
    </cfRule>
    <cfRule type="cellIs" dxfId="275" priority="75" operator="greaterThanOrEqual">
      <formula>60</formula>
    </cfRule>
  </conditionalFormatting>
  <conditionalFormatting sqref="C30:F30">
    <cfRule type="cellIs" dxfId="274" priority="70" operator="lessThanOrEqual">
      <formula>81.999</formula>
    </cfRule>
    <cfRule type="cellIs" dxfId="273" priority="71" operator="between">
      <formula>82</formula>
      <formula>88.4999</formula>
    </cfRule>
    <cfRule type="cellIs" dxfId="272" priority="72" operator="greaterThanOrEqual">
      <formula>88.5</formula>
    </cfRule>
  </conditionalFormatting>
  <conditionalFormatting sqref="C31:F31">
    <cfRule type="cellIs" dxfId="271" priority="67" operator="lessThanOrEqual">
      <formula>7.999</formula>
    </cfRule>
    <cfRule type="cellIs" dxfId="270" priority="68" operator="between">
      <formula>8</formula>
      <formula>9.999</formula>
    </cfRule>
    <cfRule type="cellIs" dxfId="269" priority="69" operator="greaterThanOrEqual">
      <formula>10</formula>
    </cfRule>
  </conditionalFormatting>
  <conditionalFormatting sqref="C32:F32">
    <cfRule type="cellIs" dxfId="268" priority="64" operator="lessThanOrEqual">
      <formula>49.999</formula>
    </cfRule>
    <cfRule type="cellIs" dxfId="267" priority="65" operator="between">
      <formula>50</formula>
      <formula>65.999</formula>
    </cfRule>
    <cfRule type="cellIs" dxfId="266" priority="66" operator="greaterThanOrEqual">
      <formula>66</formula>
    </cfRule>
  </conditionalFormatting>
  <conditionalFormatting sqref="C33:F33">
    <cfRule type="cellIs" dxfId="265" priority="61" operator="lessThanOrEqual">
      <formula>45.999</formula>
    </cfRule>
    <cfRule type="cellIs" dxfId="264" priority="62" operator="between">
      <formula>46</formula>
      <formula>59.999</formula>
    </cfRule>
    <cfRule type="cellIs" dxfId="263" priority="63" operator="greaterThanOrEqual">
      <formula>60</formula>
    </cfRule>
  </conditionalFormatting>
  <conditionalFormatting sqref="C39:F39">
    <cfRule type="cellIs" dxfId="262" priority="58" operator="lessThanOrEqual">
      <formula>81.999</formula>
    </cfRule>
    <cfRule type="cellIs" dxfId="261" priority="59" operator="between">
      <formula>82</formula>
      <formula>88.4999</formula>
    </cfRule>
    <cfRule type="cellIs" dxfId="260" priority="60" operator="greaterThanOrEqual">
      <formula>88.5</formula>
    </cfRule>
  </conditionalFormatting>
  <conditionalFormatting sqref="C40:F40">
    <cfRule type="cellIs" dxfId="259" priority="55" operator="lessThanOrEqual">
      <formula>7.999</formula>
    </cfRule>
    <cfRule type="cellIs" dxfId="258" priority="56" operator="between">
      <formula>8</formula>
      <formula>9.999</formula>
    </cfRule>
    <cfRule type="cellIs" dxfId="257" priority="57" operator="greaterThanOrEqual">
      <formula>10</formula>
    </cfRule>
  </conditionalFormatting>
  <conditionalFormatting sqref="C41:F41">
    <cfRule type="cellIs" dxfId="256" priority="52" operator="lessThanOrEqual">
      <formula>49.999</formula>
    </cfRule>
    <cfRule type="cellIs" dxfId="255" priority="53" operator="between">
      <formula>50</formula>
      <formula>65.999</formula>
    </cfRule>
    <cfRule type="cellIs" dxfId="254" priority="54" operator="greaterThanOrEqual">
      <formula>66</formula>
    </cfRule>
  </conditionalFormatting>
  <conditionalFormatting sqref="C42:F42">
    <cfRule type="cellIs" dxfId="253" priority="49" operator="lessThanOrEqual">
      <formula>45.999</formula>
    </cfRule>
    <cfRule type="cellIs" dxfId="252" priority="50" operator="between">
      <formula>46</formula>
      <formula>59.999</formula>
    </cfRule>
    <cfRule type="cellIs" dxfId="251" priority="51" operator="greaterThanOrEqual">
      <formula>60</formula>
    </cfRule>
  </conditionalFormatting>
  <conditionalFormatting sqref="C48:F48">
    <cfRule type="cellIs" dxfId="250" priority="46" operator="lessThanOrEqual">
      <formula>81.999</formula>
    </cfRule>
    <cfRule type="cellIs" dxfId="249" priority="47" operator="between">
      <formula>82</formula>
      <formula>88.4999</formula>
    </cfRule>
    <cfRule type="cellIs" dxfId="248" priority="48" operator="greaterThanOrEqual">
      <formula>88.5</formula>
    </cfRule>
  </conditionalFormatting>
  <conditionalFormatting sqref="C49:F49">
    <cfRule type="cellIs" dxfId="247" priority="43" operator="lessThanOrEqual">
      <formula>7.999</formula>
    </cfRule>
    <cfRule type="cellIs" dxfId="246" priority="44" operator="between">
      <formula>8</formula>
      <formula>9.999</formula>
    </cfRule>
    <cfRule type="cellIs" dxfId="245" priority="45" operator="greaterThanOrEqual">
      <formula>10</formula>
    </cfRule>
  </conditionalFormatting>
  <conditionalFormatting sqref="C50:F50">
    <cfRule type="cellIs" dxfId="244" priority="40" operator="lessThanOrEqual">
      <formula>49.999</formula>
    </cfRule>
    <cfRule type="cellIs" dxfId="243" priority="41" operator="between">
      <formula>50</formula>
      <formula>65.999</formula>
    </cfRule>
    <cfRule type="cellIs" dxfId="242" priority="42" operator="greaterThanOrEqual">
      <formula>66</formula>
    </cfRule>
  </conditionalFormatting>
  <conditionalFormatting sqref="C51:F51">
    <cfRule type="cellIs" dxfId="241" priority="37" operator="lessThanOrEqual">
      <formula>45.999</formula>
    </cfRule>
    <cfRule type="cellIs" dxfId="240" priority="38" operator="between">
      <formula>46</formula>
      <formula>59.999</formula>
    </cfRule>
    <cfRule type="cellIs" dxfId="239" priority="39" operator="greaterThanOrEqual">
      <formula>60</formula>
    </cfRule>
  </conditionalFormatting>
  <conditionalFormatting sqref="F12">
    <cfRule type="cellIs" dxfId="238" priority="22" operator="greaterThanOrEqual">
      <formula>88</formula>
    </cfRule>
    <cfRule type="cellIs" dxfId="237" priority="23" operator="between">
      <formula>82</formula>
      <formula>87.999</formula>
    </cfRule>
    <cfRule type="cellIs" dxfId="236" priority="24" operator="lessThan">
      <formula>81.999</formula>
    </cfRule>
  </conditionalFormatting>
  <conditionalFormatting sqref="F13">
    <cfRule type="cellIs" dxfId="235" priority="19" operator="greaterThan">
      <formula>12</formula>
    </cfRule>
    <cfRule type="cellIs" dxfId="234" priority="21" operator="lessThanOrEqual">
      <formula>10</formula>
    </cfRule>
  </conditionalFormatting>
  <conditionalFormatting sqref="F13">
    <cfRule type="cellIs" dxfId="233" priority="20" operator="between">
      <formula>10</formula>
      <formula>12</formula>
    </cfRule>
  </conditionalFormatting>
  <conditionalFormatting sqref="F14">
    <cfRule type="cellIs" dxfId="232" priority="16" operator="lessThan">
      <formula>45</formula>
    </cfRule>
    <cfRule type="cellIs" dxfId="231" priority="17" operator="between">
      <formula>45.01</formula>
      <formula>59.999</formula>
    </cfRule>
    <cfRule type="cellIs" dxfId="230" priority="18" operator="greaterThanOrEqual">
      <formula>60</formula>
    </cfRule>
  </conditionalFormatting>
  <conditionalFormatting sqref="F15">
    <cfRule type="cellIs" dxfId="229" priority="13" operator="lessThan">
      <formula>41.25</formula>
    </cfRule>
    <cfRule type="cellIs" dxfId="228" priority="14" operator="between">
      <formula>41.25</formula>
      <formula>54.999</formula>
    </cfRule>
    <cfRule type="cellIs" dxfId="227" priority="15" operator="greaterThanOrEqual">
      <formula>55</formula>
    </cfRule>
  </conditionalFormatting>
  <conditionalFormatting sqref="E12">
    <cfRule type="cellIs" dxfId="226" priority="10" operator="greaterThanOrEqual">
      <formula>88</formula>
    </cfRule>
    <cfRule type="cellIs" dxfId="225" priority="11" operator="between">
      <formula>82</formula>
      <formula>87.999</formula>
    </cfRule>
    <cfRule type="cellIs" dxfId="224" priority="12" operator="lessThan">
      <formula>81.999</formula>
    </cfRule>
  </conditionalFormatting>
  <conditionalFormatting sqref="E13">
    <cfRule type="cellIs" dxfId="223" priority="7" operator="greaterThan">
      <formula>12</formula>
    </cfRule>
    <cfRule type="cellIs" dxfId="222" priority="9" operator="lessThanOrEqual">
      <formula>10</formula>
    </cfRule>
  </conditionalFormatting>
  <conditionalFormatting sqref="E13">
    <cfRule type="cellIs" dxfId="221" priority="8" operator="between">
      <formula>10</formula>
      <formula>12</formula>
    </cfRule>
  </conditionalFormatting>
  <conditionalFormatting sqref="E14">
    <cfRule type="cellIs" dxfId="220" priority="4" operator="lessThan">
      <formula>45</formula>
    </cfRule>
    <cfRule type="cellIs" dxfId="219" priority="5" operator="between">
      <formula>45.01</formula>
      <formula>59.999</formula>
    </cfRule>
    <cfRule type="cellIs" dxfId="218" priority="6" operator="greaterThanOrEqual">
      <formula>60</formula>
    </cfRule>
  </conditionalFormatting>
  <conditionalFormatting sqref="E15">
    <cfRule type="cellIs" dxfId="217" priority="1" operator="lessThan">
      <formula>41.25</formula>
    </cfRule>
    <cfRule type="cellIs" dxfId="216" priority="2" operator="between">
      <formula>41.25</formula>
      <formula>54.999</formula>
    </cfRule>
    <cfRule type="cellIs" dxfId="215" priority="3" operator="greaterThanOrEqual">
      <formula>55</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B127"/>
  <sheetViews>
    <sheetView showGridLines="0" tabSelected="1" topLeftCell="H66" zoomScale="85" zoomScaleNormal="85" workbookViewId="0">
      <selection activeCell="S75" sqref="S75"/>
    </sheetView>
  </sheetViews>
  <sheetFormatPr defaultRowHeight="15"/>
  <cols>
    <col min="1" max="2" width="13.7109375" style="2" hidden="1" customWidth="1"/>
    <col min="3" max="3" width="5.7109375" style="2" hidden="1" customWidth="1"/>
    <col min="4" max="4" width="13.7109375" style="2" hidden="1" customWidth="1"/>
    <col min="5" max="5" width="14.5703125" style="2" hidden="1" customWidth="1"/>
    <col min="6" max="6" width="2.5703125" style="2" customWidth="1"/>
    <col min="7" max="7" width="19.28515625" style="2" bestFit="1" customWidth="1"/>
    <col min="8" max="8" width="10.7109375" style="2" bestFit="1" customWidth="1"/>
    <col min="9" max="9" width="8.42578125" style="2" bestFit="1" customWidth="1"/>
    <col min="10" max="10" width="9.28515625" style="7" bestFit="1" customWidth="1"/>
    <col min="11" max="11" width="9.28515625" style="2" bestFit="1" customWidth="1"/>
    <col min="12" max="12" width="12" style="2" bestFit="1" customWidth="1"/>
    <col min="13" max="13" width="11" style="12" bestFit="1" customWidth="1"/>
    <col min="14" max="14" width="10" style="12" bestFit="1" customWidth="1"/>
    <col min="15" max="15" width="10.5703125" style="12" bestFit="1" customWidth="1"/>
    <col min="16" max="16" width="10.7109375" style="12" bestFit="1" customWidth="1"/>
    <col min="17" max="17" width="6.42578125" style="12" bestFit="1" customWidth="1"/>
    <col min="18" max="18" width="8.85546875" style="12" bestFit="1" customWidth="1"/>
    <col min="19" max="19" width="14.5703125" style="12" bestFit="1" customWidth="1"/>
    <col min="20" max="20" width="4.42578125" style="2" customWidth="1"/>
    <col min="21" max="21" width="4.42578125" style="7" bestFit="1" customWidth="1"/>
    <col min="22" max="22" width="6" style="2" bestFit="1" customWidth="1"/>
    <col min="23" max="23" width="6.5703125" style="2" bestFit="1" customWidth="1"/>
    <col min="24" max="24" width="9.140625" style="2" customWidth="1"/>
    <col min="25" max="25" width="12.7109375" style="2" bestFit="1" customWidth="1"/>
    <col min="26" max="26" width="10" style="2" bestFit="1" customWidth="1"/>
    <col min="27" max="28" width="13.7109375" style="2" bestFit="1" customWidth="1"/>
    <col min="29" max="253" width="9.140625" style="2"/>
    <col min="254" max="256" width="9.140625" style="2" customWidth="1"/>
    <col min="257" max="257" width="2.5703125" style="2" customWidth="1"/>
    <col min="258" max="258" width="15.85546875" style="2" customWidth="1"/>
    <col min="259" max="259" width="9.140625" style="2" customWidth="1"/>
    <col min="260" max="260" width="12" style="2" customWidth="1"/>
    <col min="261" max="261" width="10.42578125" style="2" customWidth="1"/>
    <col min="262" max="262" width="10.140625" style="2" customWidth="1"/>
    <col min="263" max="263" width="11.5703125" style="2" customWidth="1"/>
    <col min="264" max="264" width="12.42578125" style="2" customWidth="1"/>
    <col min="265" max="265" width="12" style="2" customWidth="1"/>
    <col min="266" max="266" width="19.28515625" style="2" bestFit="1" customWidth="1"/>
    <col min="267" max="269" width="9.140625" style="2" customWidth="1"/>
    <col min="270" max="270" width="11.5703125" style="2" customWidth="1"/>
    <col min="271" max="273" width="9.140625" style="2" customWidth="1"/>
    <col min="274" max="509" width="9.140625" style="2"/>
    <col min="510" max="512" width="9.140625" style="2" customWidth="1"/>
    <col min="513" max="513" width="2.5703125" style="2" customWidth="1"/>
    <col min="514" max="514" width="15.85546875" style="2" customWidth="1"/>
    <col min="515" max="515" width="9.140625" style="2" customWidth="1"/>
    <col min="516" max="516" width="12" style="2" customWidth="1"/>
    <col min="517" max="517" width="10.42578125" style="2" customWidth="1"/>
    <col min="518" max="518" width="10.140625" style="2" customWidth="1"/>
    <col min="519" max="519" width="11.5703125" style="2" customWidth="1"/>
    <col min="520" max="520" width="12.42578125" style="2" customWidth="1"/>
    <col min="521" max="521" width="12" style="2" customWidth="1"/>
    <col min="522" max="522" width="19.28515625" style="2" bestFit="1" customWidth="1"/>
    <col min="523" max="525" width="9.140625" style="2" customWidth="1"/>
    <col min="526" max="526" width="11.5703125" style="2" customWidth="1"/>
    <col min="527" max="529" width="9.140625" style="2" customWidth="1"/>
    <col min="530" max="765" width="9.140625" style="2"/>
    <col min="766" max="768" width="9.140625" style="2" customWidth="1"/>
    <col min="769" max="769" width="2.5703125" style="2" customWidth="1"/>
    <col min="770" max="770" width="15.85546875" style="2" customWidth="1"/>
    <col min="771" max="771" width="9.140625" style="2" customWidth="1"/>
    <col min="772" max="772" width="12" style="2" customWidth="1"/>
    <col min="773" max="773" width="10.42578125" style="2" customWidth="1"/>
    <col min="774" max="774" width="10.140625" style="2" customWidth="1"/>
    <col min="775" max="775" width="11.5703125" style="2" customWidth="1"/>
    <col min="776" max="776" width="12.42578125" style="2" customWidth="1"/>
    <col min="777" max="777" width="12" style="2" customWidth="1"/>
    <col min="778" max="778" width="19.28515625" style="2" bestFit="1" customWidth="1"/>
    <col min="779" max="781" width="9.140625" style="2" customWidth="1"/>
    <col min="782" max="782" width="11.5703125" style="2" customWidth="1"/>
    <col min="783" max="785" width="9.140625" style="2" customWidth="1"/>
    <col min="786" max="1021" width="9.140625" style="2"/>
    <col min="1022" max="1024" width="9.140625" style="2" customWidth="1"/>
    <col min="1025" max="1025" width="2.5703125" style="2" customWidth="1"/>
    <col min="1026" max="1026" width="15.85546875" style="2" customWidth="1"/>
    <col min="1027" max="1027" width="9.140625" style="2" customWidth="1"/>
    <col min="1028" max="1028" width="12" style="2" customWidth="1"/>
    <col min="1029" max="1029" width="10.42578125" style="2" customWidth="1"/>
    <col min="1030" max="1030" width="10.140625" style="2" customWidth="1"/>
    <col min="1031" max="1031" width="11.5703125" style="2" customWidth="1"/>
    <col min="1032" max="1032" width="12.42578125" style="2" customWidth="1"/>
    <col min="1033" max="1033" width="12" style="2" customWidth="1"/>
    <col min="1034" max="1034" width="19.28515625" style="2" bestFit="1" customWidth="1"/>
    <col min="1035" max="1037" width="9.140625" style="2" customWidth="1"/>
    <col min="1038" max="1038" width="11.5703125" style="2" customWidth="1"/>
    <col min="1039" max="1041" width="9.140625" style="2" customWidth="1"/>
    <col min="1042" max="1277" width="9.140625" style="2"/>
    <col min="1278" max="1280" width="9.140625" style="2" customWidth="1"/>
    <col min="1281" max="1281" width="2.5703125" style="2" customWidth="1"/>
    <col min="1282" max="1282" width="15.85546875" style="2" customWidth="1"/>
    <col min="1283" max="1283" width="9.140625" style="2" customWidth="1"/>
    <col min="1284" max="1284" width="12" style="2" customWidth="1"/>
    <col min="1285" max="1285" width="10.42578125" style="2" customWidth="1"/>
    <col min="1286" max="1286" width="10.140625" style="2" customWidth="1"/>
    <col min="1287" max="1287" width="11.5703125" style="2" customWidth="1"/>
    <col min="1288" max="1288" width="12.42578125" style="2" customWidth="1"/>
    <col min="1289" max="1289" width="12" style="2" customWidth="1"/>
    <col min="1290" max="1290" width="19.28515625" style="2" bestFit="1" customWidth="1"/>
    <col min="1291" max="1293" width="9.140625" style="2" customWidth="1"/>
    <col min="1294" max="1294" width="11.5703125" style="2" customWidth="1"/>
    <col min="1295" max="1297" width="9.140625" style="2" customWidth="1"/>
    <col min="1298" max="1533" width="9.140625" style="2"/>
    <col min="1534" max="1536" width="9.140625" style="2" customWidth="1"/>
    <col min="1537" max="1537" width="2.5703125" style="2" customWidth="1"/>
    <col min="1538" max="1538" width="15.85546875" style="2" customWidth="1"/>
    <col min="1539" max="1539" width="9.140625" style="2" customWidth="1"/>
    <col min="1540" max="1540" width="12" style="2" customWidth="1"/>
    <col min="1541" max="1541" width="10.42578125" style="2" customWidth="1"/>
    <col min="1542" max="1542" width="10.140625" style="2" customWidth="1"/>
    <col min="1543" max="1543" width="11.5703125" style="2" customWidth="1"/>
    <col min="1544" max="1544" width="12.42578125" style="2" customWidth="1"/>
    <col min="1545" max="1545" width="12" style="2" customWidth="1"/>
    <col min="1546" max="1546" width="19.28515625" style="2" bestFit="1" customWidth="1"/>
    <col min="1547" max="1549" width="9.140625" style="2" customWidth="1"/>
    <col min="1550" max="1550" width="11.5703125" style="2" customWidth="1"/>
    <col min="1551" max="1553" width="9.140625" style="2" customWidth="1"/>
    <col min="1554" max="1789" width="9.140625" style="2"/>
    <col min="1790" max="1792" width="9.140625" style="2" customWidth="1"/>
    <col min="1793" max="1793" width="2.5703125" style="2" customWidth="1"/>
    <col min="1794" max="1794" width="15.85546875" style="2" customWidth="1"/>
    <col min="1795" max="1795" width="9.140625" style="2" customWidth="1"/>
    <col min="1796" max="1796" width="12" style="2" customWidth="1"/>
    <col min="1797" max="1797" width="10.42578125" style="2" customWidth="1"/>
    <col min="1798" max="1798" width="10.140625" style="2" customWidth="1"/>
    <col min="1799" max="1799" width="11.5703125" style="2" customWidth="1"/>
    <col min="1800" max="1800" width="12.42578125" style="2" customWidth="1"/>
    <col min="1801" max="1801" width="12" style="2" customWidth="1"/>
    <col min="1802" max="1802" width="19.28515625" style="2" bestFit="1" customWidth="1"/>
    <col min="1803" max="1805" width="9.140625" style="2" customWidth="1"/>
    <col min="1806" max="1806" width="11.5703125" style="2" customWidth="1"/>
    <col min="1807" max="1809" width="9.140625" style="2" customWidth="1"/>
    <col min="1810" max="2045" width="9.140625" style="2"/>
    <col min="2046" max="2048" width="9.140625" style="2" customWidth="1"/>
    <col min="2049" max="2049" width="2.5703125" style="2" customWidth="1"/>
    <col min="2050" max="2050" width="15.85546875" style="2" customWidth="1"/>
    <col min="2051" max="2051" width="9.140625" style="2" customWidth="1"/>
    <col min="2052" max="2052" width="12" style="2" customWidth="1"/>
    <col min="2053" max="2053" width="10.42578125" style="2" customWidth="1"/>
    <col min="2054" max="2054" width="10.140625" style="2" customWidth="1"/>
    <col min="2055" max="2055" width="11.5703125" style="2" customWidth="1"/>
    <col min="2056" max="2056" width="12.42578125" style="2" customWidth="1"/>
    <col min="2057" max="2057" width="12" style="2" customWidth="1"/>
    <col min="2058" max="2058" width="19.28515625" style="2" bestFit="1" customWidth="1"/>
    <col min="2059" max="2061" width="9.140625" style="2" customWidth="1"/>
    <col min="2062" max="2062" width="11.5703125" style="2" customWidth="1"/>
    <col min="2063" max="2065" width="9.140625" style="2" customWidth="1"/>
    <col min="2066" max="2301" width="9.140625" style="2"/>
    <col min="2302" max="2304" width="9.140625" style="2" customWidth="1"/>
    <col min="2305" max="2305" width="2.5703125" style="2" customWidth="1"/>
    <col min="2306" max="2306" width="15.85546875" style="2" customWidth="1"/>
    <col min="2307" max="2307" width="9.140625" style="2" customWidth="1"/>
    <col min="2308" max="2308" width="12" style="2" customWidth="1"/>
    <col min="2309" max="2309" width="10.42578125" style="2" customWidth="1"/>
    <col min="2310" max="2310" width="10.140625" style="2" customWidth="1"/>
    <col min="2311" max="2311" width="11.5703125" style="2" customWidth="1"/>
    <col min="2312" max="2312" width="12.42578125" style="2" customWidth="1"/>
    <col min="2313" max="2313" width="12" style="2" customWidth="1"/>
    <col min="2314" max="2314" width="19.28515625" style="2" bestFit="1" customWidth="1"/>
    <col min="2315" max="2317" width="9.140625" style="2" customWidth="1"/>
    <col min="2318" max="2318" width="11.5703125" style="2" customWidth="1"/>
    <col min="2319" max="2321" width="9.140625" style="2" customWidth="1"/>
    <col min="2322" max="2557" width="9.140625" style="2"/>
    <col min="2558" max="2560" width="9.140625" style="2" customWidth="1"/>
    <col min="2561" max="2561" width="2.5703125" style="2" customWidth="1"/>
    <col min="2562" max="2562" width="15.85546875" style="2" customWidth="1"/>
    <col min="2563" max="2563" width="9.140625" style="2" customWidth="1"/>
    <col min="2564" max="2564" width="12" style="2" customWidth="1"/>
    <col min="2565" max="2565" width="10.42578125" style="2" customWidth="1"/>
    <col min="2566" max="2566" width="10.140625" style="2" customWidth="1"/>
    <col min="2567" max="2567" width="11.5703125" style="2" customWidth="1"/>
    <col min="2568" max="2568" width="12.42578125" style="2" customWidth="1"/>
    <col min="2569" max="2569" width="12" style="2" customWidth="1"/>
    <col min="2570" max="2570" width="19.28515625" style="2" bestFit="1" customWidth="1"/>
    <col min="2571" max="2573" width="9.140625" style="2" customWidth="1"/>
    <col min="2574" max="2574" width="11.5703125" style="2" customWidth="1"/>
    <col min="2575" max="2577" width="9.140625" style="2" customWidth="1"/>
    <col min="2578" max="2813" width="9.140625" style="2"/>
    <col min="2814" max="2816" width="9.140625" style="2" customWidth="1"/>
    <col min="2817" max="2817" width="2.5703125" style="2" customWidth="1"/>
    <col min="2818" max="2818" width="15.85546875" style="2" customWidth="1"/>
    <col min="2819" max="2819" width="9.140625" style="2" customWidth="1"/>
    <col min="2820" max="2820" width="12" style="2" customWidth="1"/>
    <col min="2821" max="2821" width="10.42578125" style="2" customWidth="1"/>
    <col min="2822" max="2822" width="10.140625" style="2" customWidth="1"/>
    <col min="2823" max="2823" width="11.5703125" style="2" customWidth="1"/>
    <col min="2824" max="2824" width="12.42578125" style="2" customWidth="1"/>
    <col min="2825" max="2825" width="12" style="2" customWidth="1"/>
    <col min="2826" max="2826" width="19.28515625" style="2" bestFit="1" customWidth="1"/>
    <col min="2827" max="2829" width="9.140625" style="2" customWidth="1"/>
    <col min="2830" max="2830" width="11.5703125" style="2" customWidth="1"/>
    <col min="2831" max="2833" width="9.140625" style="2" customWidth="1"/>
    <col min="2834" max="3069" width="9.140625" style="2"/>
    <col min="3070" max="3072" width="9.140625" style="2" customWidth="1"/>
    <col min="3073" max="3073" width="2.5703125" style="2" customWidth="1"/>
    <col min="3074" max="3074" width="15.85546875" style="2" customWidth="1"/>
    <col min="3075" max="3075" width="9.140625" style="2" customWidth="1"/>
    <col min="3076" max="3076" width="12" style="2" customWidth="1"/>
    <col min="3077" max="3077" width="10.42578125" style="2" customWidth="1"/>
    <col min="3078" max="3078" width="10.140625" style="2" customWidth="1"/>
    <col min="3079" max="3079" width="11.5703125" style="2" customWidth="1"/>
    <col min="3080" max="3080" width="12.42578125" style="2" customWidth="1"/>
    <col min="3081" max="3081" width="12" style="2" customWidth="1"/>
    <col min="3082" max="3082" width="19.28515625" style="2" bestFit="1" customWidth="1"/>
    <col min="3083" max="3085" width="9.140625" style="2" customWidth="1"/>
    <col min="3086" max="3086" width="11.5703125" style="2" customWidth="1"/>
    <col min="3087" max="3089" width="9.140625" style="2" customWidth="1"/>
    <col min="3090" max="3325" width="9.140625" style="2"/>
    <col min="3326" max="3328" width="9.140625" style="2" customWidth="1"/>
    <col min="3329" max="3329" width="2.5703125" style="2" customWidth="1"/>
    <col min="3330" max="3330" width="15.85546875" style="2" customWidth="1"/>
    <col min="3331" max="3331" width="9.140625" style="2" customWidth="1"/>
    <col min="3332" max="3332" width="12" style="2" customWidth="1"/>
    <col min="3333" max="3333" width="10.42578125" style="2" customWidth="1"/>
    <col min="3334" max="3334" width="10.140625" style="2" customWidth="1"/>
    <col min="3335" max="3335" width="11.5703125" style="2" customWidth="1"/>
    <col min="3336" max="3336" width="12.42578125" style="2" customWidth="1"/>
    <col min="3337" max="3337" width="12" style="2" customWidth="1"/>
    <col min="3338" max="3338" width="19.28515625" style="2" bestFit="1" customWidth="1"/>
    <col min="3339" max="3341" width="9.140625" style="2" customWidth="1"/>
    <col min="3342" max="3342" width="11.5703125" style="2" customWidth="1"/>
    <col min="3343" max="3345" width="9.140625" style="2" customWidth="1"/>
    <col min="3346" max="3581" width="9.140625" style="2"/>
    <col min="3582" max="3584" width="9.140625" style="2" customWidth="1"/>
    <col min="3585" max="3585" width="2.5703125" style="2" customWidth="1"/>
    <col min="3586" max="3586" width="15.85546875" style="2" customWidth="1"/>
    <col min="3587" max="3587" width="9.140625" style="2" customWidth="1"/>
    <col min="3588" max="3588" width="12" style="2" customWidth="1"/>
    <col min="3589" max="3589" width="10.42578125" style="2" customWidth="1"/>
    <col min="3590" max="3590" width="10.140625" style="2" customWidth="1"/>
    <col min="3591" max="3591" width="11.5703125" style="2" customWidth="1"/>
    <col min="3592" max="3592" width="12.42578125" style="2" customWidth="1"/>
    <col min="3593" max="3593" width="12" style="2" customWidth="1"/>
    <col min="3594" max="3594" width="19.28515625" style="2" bestFit="1" customWidth="1"/>
    <col min="3595" max="3597" width="9.140625" style="2" customWidth="1"/>
    <col min="3598" max="3598" width="11.5703125" style="2" customWidth="1"/>
    <col min="3599" max="3601" width="9.140625" style="2" customWidth="1"/>
    <col min="3602" max="3837" width="9.140625" style="2"/>
    <col min="3838" max="3840" width="9.140625" style="2" customWidth="1"/>
    <col min="3841" max="3841" width="2.5703125" style="2" customWidth="1"/>
    <col min="3842" max="3842" width="15.85546875" style="2" customWidth="1"/>
    <col min="3843" max="3843" width="9.140625" style="2" customWidth="1"/>
    <col min="3844" max="3844" width="12" style="2" customWidth="1"/>
    <col min="3845" max="3845" width="10.42578125" style="2" customWidth="1"/>
    <col min="3846" max="3846" width="10.140625" style="2" customWidth="1"/>
    <col min="3847" max="3847" width="11.5703125" style="2" customWidth="1"/>
    <col min="3848" max="3848" width="12.42578125" style="2" customWidth="1"/>
    <col min="3849" max="3849" width="12" style="2" customWidth="1"/>
    <col min="3850" max="3850" width="19.28515625" style="2" bestFit="1" customWidth="1"/>
    <col min="3851" max="3853" width="9.140625" style="2" customWidth="1"/>
    <col min="3854" max="3854" width="11.5703125" style="2" customWidth="1"/>
    <col min="3855" max="3857" width="9.140625" style="2" customWidth="1"/>
    <col min="3858" max="4093" width="9.140625" style="2"/>
    <col min="4094" max="4096" width="9.140625" style="2" customWidth="1"/>
    <col min="4097" max="4097" width="2.5703125" style="2" customWidth="1"/>
    <col min="4098" max="4098" width="15.85546875" style="2" customWidth="1"/>
    <col min="4099" max="4099" width="9.140625" style="2" customWidth="1"/>
    <col min="4100" max="4100" width="12" style="2" customWidth="1"/>
    <col min="4101" max="4101" width="10.42578125" style="2" customWidth="1"/>
    <col min="4102" max="4102" width="10.140625" style="2" customWidth="1"/>
    <col min="4103" max="4103" width="11.5703125" style="2" customWidth="1"/>
    <col min="4104" max="4104" width="12.42578125" style="2" customWidth="1"/>
    <col min="4105" max="4105" width="12" style="2" customWidth="1"/>
    <col min="4106" max="4106" width="19.28515625" style="2" bestFit="1" customWidth="1"/>
    <col min="4107" max="4109" width="9.140625" style="2" customWidth="1"/>
    <col min="4110" max="4110" width="11.5703125" style="2" customWidth="1"/>
    <col min="4111" max="4113" width="9.140625" style="2" customWidth="1"/>
    <col min="4114" max="4349" width="9.140625" style="2"/>
    <col min="4350" max="4352" width="9.140625" style="2" customWidth="1"/>
    <col min="4353" max="4353" width="2.5703125" style="2" customWidth="1"/>
    <col min="4354" max="4354" width="15.85546875" style="2" customWidth="1"/>
    <col min="4355" max="4355" width="9.140625" style="2" customWidth="1"/>
    <col min="4356" max="4356" width="12" style="2" customWidth="1"/>
    <col min="4357" max="4357" width="10.42578125" style="2" customWidth="1"/>
    <col min="4358" max="4358" width="10.140625" style="2" customWidth="1"/>
    <col min="4359" max="4359" width="11.5703125" style="2" customWidth="1"/>
    <col min="4360" max="4360" width="12.42578125" style="2" customWidth="1"/>
    <col min="4361" max="4361" width="12" style="2" customWidth="1"/>
    <col min="4362" max="4362" width="19.28515625" style="2" bestFit="1" customWidth="1"/>
    <col min="4363" max="4365" width="9.140625" style="2" customWidth="1"/>
    <col min="4366" max="4366" width="11.5703125" style="2" customWidth="1"/>
    <col min="4367" max="4369" width="9.140625" style="2" customWidth="1"/>
    <col min="4370" max="4605" width="9.140625" style="2"/>
    <col min="4606" max="4608" width="9.140625" style="2" customWidth="1"/>
    <col min="4609" max="4609" width="2.5703125" style="2" customWidth="1"/>
    <col min="4610" max="4610" width="15.85546875" style="2" customWidth="1"/>
    <col min="4611" max="4611" width="9.140625" style="2" customWidth="1"/>
    <col min="4612" max="4612" width="12" style="2" customWidth="1"/>
    <col min="4613" max="4613" width="10.42578125" style="2" customWidth="1"/>
    <col min="4614" max="4614" width="10.140625" style="2" customWidth="1"/>
    <col min="4615" max="4615" width="11.5703125" style="2" customWidth="1"/>
    <col min="4616" max="4616" width="12.42578125" style="2" customWidth="1"/>
    <col min="4617" max="4617" width="12" style="2" customWidth="1"/>
    <col min="4618" max="4618" width="19.28515625" style="2" bestFit="1" customWidth="1"/>
    <col min="4619" max="4621" width="9.140625" style="2" customWidth="1"/>
    <col min="4622" max="4622" width="11.5703125" style="2" customWidth="1"/>
    <col min="4623" max="4625" width="9.140625" style="2" customWidth="1"/>
    <col min="4626" max="4861" width="9.140625" style="2"/>
    <col min="4862" max="4864" width="9.140625" style="2" customWidth="1"/>
    <col min="4865" max="4865" width="2.5703125" style="2" customWidth="1"/>
    <col min="4866" max="4866" width="15.85546875" style="2" customWidth="1"/>
    <col min="4867" max="4867" width="9.140625" style="2" customWidth="1"/>
    <col min="4868" max="4868" width="12" style="2" customWidth="1"/>
    <col min="4869" max="4869" width="10.42578125" style="2" customWidth="1"/>
    <col min="4870" max="4870" width="10.140625" style="2" customWidth="1"/>
    <col min="4871" max="4871" width="11.5703125" style="2" customWidth="1"/>
    <col min="4872" max="4872" width="12.42578125" style="2" customWidth="1"/>
    <col min="4873" max="4873" width="12" style="2" customWidth="1"/>
    <col min="4874" max="4874" width="19.28515625" style="2" bestFit="1" customWidth="1"/>
    <col min="4875" max="4877" width="9.140625" style="2" customWidth="1"/>
    <col min="4878" max="4878" width="11.5703125" style="2" customWidth="1"/>
    <col min="4879" max="4881" width="9.140625" style="2" customWidth="1"/>
    <col min="4882" max="5117" width="9.140625" style="2"/>
    <col min="5118" max="5120" width="9.140625" style="2" customWidth="1"/>
    <col min="5121" max="5121" width="2.5703125" style="2" customWidth="1"/>
    <col min="5122" max="5122" width="15.85546875" style="2" customWidth="1"/>
    <col min="5123" max="5123" width="9.140625" style="2" customWidth="1"/>
    <col min="5124" max="5124" width="12" style="2" customWidth="1"/>
    <col min="5125" max="5125" width="10.42578125" style="2" customWidth="1"/>
    <col min="5126" max="5126" width="10.140625" style="2" customWidth="1"/>
    <col min="5127" max="5127" width="11.5703125" style="2" customWidth="1"/>
    <col min="5128" max="5128" width="12.42578125" style="2" customWidth="1"/>
    <col min="5129" max="5129" width="12" style="2" customWidth="1"/>
    <col min="5130" max="5130" width="19.28515625" style="2" bestFit="1" customWidth="1"/>
    <col min="5131" max="5133" width="9.140625" style="2" customWidth="1"/>
    <col min="5134" max="5134" width="11.5703125" style="2" customWidth="1"/>
    <col min="5135" max="5137" width="9.140625" style="2" customWidth="1"/>
    <col min="5138" max="5373" width="9.140625" style="2"/>
    <col min="5374" max="5376" width="9.140625" style="2" customWidth="1"/>
    <col min="5377" max="5377" width="2.5703125" style="2" customWidth="1"/>
    <col min="5378" max="5378" width="15.85546875" style="2" customWidth="1"/>
    <col min="5379" max="5379" width="9.140625" style="2" customWidth="1"/>
    <col min="5380" max="5380" width="12" style="2" customWidth="1"/>
    <col min="5381" max="5381" width="10.42578125" style="2" customWidth="1"/>
    <col min="5382" max="5382" width="10.140625" style="2" customWidth="1"/>
    <col min="5383" max="5383" width="11.5703125" style="2" customWidth="1"/>
    <col min="5384" max="5384" width="12.42578125" style="2" customWidth="1"/>
    <col min="5385" max="5385" width="12" style="2" customWidth="1"/>
    <col min="5386" max="5386" width="19.28515625" style="2" bestFit="1" customWidth="1"/>
    <col min="5387" max="5389" width="9.140625" style="2" customWidth="1"/>
    <col min="5390" max="5390" width="11.5703125" style="2" customWidth="1"/>
    <col min="5391" max="5393" width="9.140625" style="2" customWidth="1"/>
    <col min="5394" max="5629" width="9.140625" style="2"/>
    <col min="5630" max="5632" width="9.140625" style="2" customWidth="1"/>
    <col min="5633" max="5633" width="2.5703125" style="2" customWidth="1"/>
    <col min="5634" max="5634" width="15.85546875" style="2" customWidth="1"/>
    <col min="5635" max="5635" width="9.140625" style="2" customWidth="1"/>
    <col min="5636" max="5636" width="12" style="2" customWidth="1"/>
    <col min="5637" max="5637" width="10.42578125" style="2" customWidth="1"/>
    <col min="5638" max="5638" width="10.140625" style="2" customWidth="1"/>
    <col min="5639" max="5639" width="11.5703125" style="2" customWidth="1"/>
    <col min="5640" max="5640" width="12.42578125" style="2" customWidth="1"/>
    <col min="5641" max="5641" width="12" style="2" customWidth="1"/>
    <col min="5642" max="5642" width="19.28515625" style="2" bestFit="1" customWidth="1"/>
    <col min="5643" max="5645" width="9.140625" style="2" customWidth="1"/>
    <col min="5646" max="5646" width="11.5703125" style="2" customWidth="1"/>
    <col min="5647" max="5649" width="9.140625" style="2" customWidth="1"/>
    <col min="5650" max="5885" width="9.140625" style="2"/>
    <col min="5886" max="5888" width="9.140625" style="2" customWidth="1"/>
    <col min="5889" max="5889" width="2.5703125" style="2" customWidth="1"/>
    <col min="5890" max="5890" width="15.85546875" style="2" customWidth="1"/>
    <col min="5891" max="5891" width="9.140625" style="2" customWidth="1"/>
    <col min="5892" max="5892" width="12" style="2" customWidth="1"/>
    <col min="5893" max="5893" width="10.42578125" style="2" customWidth="1"/>
    <col min="5894" max="5894" width="10.140625" style="2" customWidth="1"/>
    <col min="5895" max="5895" width="11.5703125" style="2" customWidth="1"/>
    <col min="5896" max="5896" width="12.42578125" style="2" customWidth="1"/>
    <col min="5897" max="5897" width="12" style="2" customWidth="1"/>
    <col min="5898" max="5898" width="19.28515625" style="2" bestFit="1" customWidth="1"/>
    <col min="5899" max="5901" width="9.140625" style="2" customWidth="1"/>
    <col min="5902" max="5902" width="11.5703125" style="2" customWidth="1"/>
    <col min="5903" max="5905" width="9.140625" style="2" customWidth="1"/>
    <col min="5906" max="6141" width="9.140625" style="2"/>
    <col min="6142" max="6144" width="9.140625" style="2" customWidth="1"/>
    <col min="6145" max="6145" width="2.5703125" style="2" customWidth="1"/>
    <col min="6146" max="6146" width="15.85546875" style="2" customWidth="1"/>
    <col min="6147" max="6147" width="9.140625" style="2" customWidth="1"/>
    <col min="6148" max="6148" width="12" style="2" customWidth="1"/>
    <col min="6149" max="6149" width="10.42578125" style="2" customWidth="1"/>
    <col min="6150" max="6150" width="10.140625" style="2" customWidth="1"/>
    <col min="6151" max="6151" width="11.5703125" style="2" customWidth="1"/>
    <col min="6152" max="6152" width="12.42578125" style="2" customWidth="1"/>
    <col min="6153" max="6153" width="12" style="2" customWidth="1"/>
    <col min="6154" max="6154" width="19.28515625" style="2" bestFit="1" customWidth="1"/>
    <col min="6155" max="6157" width="9.140625" style="2" customWidth="1"/>
    <col min="6158" max="6158" width="11.5703125" style="2" customWidth="1"/>
    <col min="6159" max="6161" width="9.140625" style="2" customWidth="1"/>
    <col min="6162" max="6397" width="9.140625" style="2"/>
    <col min="6398" max="6400" width="9.140625" style="2" customWidth="1"/>
    <col min="6401" max="6401" width="2.5703125" style="2" customWidth="1"/>
    <col min="6402" max="6402" width="15.85546875" style="2" customWidth="1"/>
    <col min="6403" max="6403" width="9.140625" style="2" customWidth="1"/>
    <col min="6404" max="6404" width="12" style="2" customWidth="1"/>
    <col min="6405" max="6405" width="10.42578125" style="2" customWidth="1"/>
    <col min="6406" max="6406" width="10.140625" style="2" customWidth="1"/>
    <col min="6407" max="6407" width="11.5703125" style="2" customWidth="1"/>
    <col min="6408" max="6408" width="12.42578125" style="2" customWidth="1"/>
    <col min="6409" max="6409" width="12" style="2" customWidth="1"/>
    <col min="6410" max="6410" width="19.28515625" style="2" bestFit="1" customWidth="1"/>
    <col min="6411" max="6413" width="9.140625" style="2" customWidth="1"/>
    <col min="6414" max="6414" width="11.5703125" style="2" customWidth="1"/>
    <col min="6415" max="6417" width="9.140625" style="2" customWidth="1"/>
    <col min="6418" max="6653" width="9.140625" style="2"/>
    <col min="6654" max="6656" width="9.140625" style="2" customWidth="1"/>
    <col min="6657" max="6657" width="2.5703125" style="2" customWidth="1"/>
    <col min="6658" max="6658" width="15.85546875" style="2" customWidth="1"/>
    <col min="6659" max="6659" width="9.140625" style="2" customWidth="1"/>
    <col min="6660" max="6660" width="12" style="2" customWidth="1"/>
    <col min="6661" max="6661" width="10.42578125" style="2" customWidth="1"/>
    <col min="6662" max="6662" width="10.140625" style="2" customWidth="1"/>
    <col min="6663" max="6663" width="11.5703125" style="2" customWidth="1"/>
    <col min="6664" max="6664" width="12.42578125" style="2" customWidth="1"/>
    <col min="6665" max="6665" width="12" style="2" customWidth="1"/>
    <col min="6666" max="6666" width="19.28515625" style="2" bestFit="1" customWidth="1"/>
    <col min="6667" max="6669" width="9.140625" style="2" customWidth="1"/>
    <col min="6670" max="6670" width="11.5703125" style="2" customWidth="1"/>
    <col min="6671" max="6673" width="9.140625" style="2" customWidth="1"/>
    <col min="6674" max="6909" width="9.140625" style="2"/>
    <col min="6910" max="6912" width="9.140625" style="2" customWidth="1"/>
    <col min="6913" max="6913" width="2.5703125" style="2" customWidth="1"/>
    <col min="6914" max="6914" width="15.85546875" style="2" customWidth="1"/>
    <col min="6915" max="6915" width="9.140625" style="2" customWidth="1"/>
    <col min="6916" max="6916" width="12" style="2" customWidth="1"/>
    <col min="6917" max="6917" width="10.42578125" style="2" customWidth="1"/>
    <col min="6918" max="6918" width="10.140625" style="2" customWidth="1"/>
    <col min="6919" max="6919" width="11.5703125" style="2" customWidth="1"/>
    <col min="6920" max="6920" width="12.42578125" style="2" customWidth="1"/>
    <col min="6921" max="6921" width="12" style="2" customWidth="1"/>
    <col min="6922" max="6922" width="19.28515625" style="2" bestFit="1" customWidth="1"/>
    <col min="6923" max="6925" width="9.140625" style="2" customWidth="1"/>
    <col min="6926" max="6926" width="11.5703125" style="2" customWidth="1"/>
    <col min="6927" max="6929" width="9.140625" style="2" customWidth="1"/>
    <col min="6930" max="7165" width="9.140625" style="2"/>
    <col min="7166" max="7168" width="9.140625" style="2" customWidth="1"/>
    <col min="7169" max="7169" width="2.5703125" style="2" customWidth="1"/>
    <col min="7170" max="7170" width="15.85546875" style="2" customWidth="1"/>
    <col min="7171" max="7171" width="9.140625" style="2" customWidth="1"/>
    <col min="7172" max="7172" width="12" style="2" customWidth="1"/>
    <col min="7173" max="7173" width="10.42578125" style="2" customWidth="1"/>
    <col min="7174" max="7174" width="10.140625" style="2" customWidth="1"/>
    <col min="7175" max="7175" width="11.5703125" style="2" customWidth="1"/>
    <col min="7176" max="7176" width="12.42578125" style="2" customWidth="1"/>
    <col min="7177" max="7177" width="12" style="2" customWidth="1"/>
    <col min="7178" max="7178" width="19.28515625" style="2" bestFit="1" customWidth="1"/>
    <col min="7179" max="7181" width="9.140625" style="2" customWidth="1"/>
    <col min="7182" max="7182" width="11.5703125" style="2" customWidth="1"/>
    <col min="7183" max="7185" width="9.140625" style="2" customWidth="1"/>
    <col min="7186" max="7421" width="9.140625" style="2"/>
    <col min="7422" max="7424" width="9.140625" style="2" customWidth="1"/>
    <col min="7425" max="7425" width="2.5703125" style="2" customWidth="1"/>
    <col min="7426" max="7426" width="15.85546875" style="2" customWidth="1"/>
    <col min="7427" max="7427" width="9.140625" style="2" customWidth="1"/>
    <col min="7428" max="7428" width="12" style="2" customWidth="1"/>
    <col min="7429" max="7429" width="10.42578125" style="2" customWidth="1"/>
    <col min="7430" max="7430" width="10.140625" style="2" customWidth="1"/>
    <col min="7431" max="7431" width="11.5703125" style="2" customWidth="1"/>
    <col min="7432" max="7432" width="12.42578125" style="2" customWidth="1"/>
    <col min="7433" max="7433" width="12" style="2" customWidth="1"/>
    <col min="7434" max="7434" width="19.28515625" style="2" bestFit="1" customWidth="1"/>
    <col min="7435" max="7437" width="9.140625" style="2" customWidth="1"/>
    <col min="7438" max="7438" width="11.5703125" style="2" customWidth="1"/>
    <col min="7439" max="7441" width="9.140625" style="2" customWidth="1"/>
    <col min="7442" max="7677" width="9.140625" style="2"/>
    <col min="7678" max="7680" width="9.140625" style="2" customWidth="1"/>
    <col min="7681" max="7681" width="2.5703125" style="2" customWidth="1"/>
    <col min="7682" max="7682" width="15.85546875" style="2" customWidth="1"/>
    <col min="7683" max="7683" width="9.140625" style="2" customWidth="1"/>
    <col min="7684" max="7684" width="12" style="2" customWidth="1"/>
    <col min="7685" max="7685" width="10.42578125" style="2" customWidth="1"/>
    <col min="7686" max="7686" width="10.140625" style="2" customWidth="1"/>
    <col min="7687" max="7687" width="11.5703125" style="2" customWidth="1"/>
    <col min="7688" max="7688" width="12.42578125" style="2" customWidth="1"/>
    <col min="7689" max="7689" width="12" style="2" customWidth="1"/>
    <col min="7690" max="7690" width="19.28515625" style="2" bestFit="1" customWidth="1"/>
    <col min="7691" max="7693" width="9.140625" style="2" customWidth="1"/>
    <col min="7694" max="7694" width="11.5703125" style="2" customWidth="1"/>
    <col min="7695" max="7697" width="9.140625" style="2" customWidth="1"/>
    <col min="7698" max="7933" width="9.140625" style="2"/>
    <col min="7934" max="7936" width="9.140625" style="2" customWidth="1"/>
    <col min="7937" max="7937" width="2.5703125" style="2" customWidth="1"/>
    <col min="7938" max="7938" width="15.85546875" style="2" customWidth="1"/>
    <col min="7939" max="7939" width="9.140625" style="2" customWidth="1"/>
    <col min="7940" max="7940" width="12" style="2" customWidth="1"/>
    <col min="7941" max="7941" width="10.42578125" style="2" customWidth="1"/>
    <col min="7942" max="7942" width="10.140625" style="2" customWidth="1"/>
    <col min="7943" max="7943" width="11.5703125" style="2" customWidth="1"/>
    <col min="7944" max="7944" width="12.42578125" style="2" customWidth="1"/>
    <col min="7945" max="7945" width="12" style="2" customWidth="1"/>
    <col min="7946" max="7946" width="19.28515625" style="2" bestFit="1" customWidth="1"/>
    <col min="7947" max="7949" width="9.140625" style="2" customWidth="1"/>
    <col min="7950" max="7950" width="11.5703125" style="2" customWidth="1"/>
    <col min="7951" max="7953" width="9.140625" style="2" customWidth="1"/>
    <col min="7954" max="8189" width="9.140625" style="2"/>
    <col min="8190" max="8192" width="9.140625" style="2" customWidth="1"/>
    <col min="8193" max="8193" width="2.5703125" style="2" customWidth="1"/>
    <col min="8194" max="8194" width="15.85546875" style="2" customWidth="1"/>
    <col min="8195" max="8195" width="9.140625" style="2" customWidth="1"/>
    <col min="8196" max="8196" width="12" style="2" customWidth="1"/>
    <col min="8197" max="8197" width="10.42578125" style="2" customWidth="1"/>
    <col min="8198" max="8198" width="10.140625" style="2" customWidth="1"/>
    <col min="8199" max="8199" width="11.5703125" style="2" customWidth="1"/>
    <col min="8200" max="8200" width="12.42578125" style="2" customWidth="1"/>
    <col min="8201" max="8201" width="12" style="2" customWidth="1"/>
    <col min="8202" max="8202" width="19.28515625" style="2" bestFit="1" customWidth="1"/>
    <col min="8203" max="8205" width="9.140625" style="2" customWidth="1"/>
    <col min="8206" max="8206" width="11.5703125" style="2" customWidth="1"/>
    <col min="8207" max="8209" width="9.140625" style="2" customWidth="1"/>
    <col min="8210" max="8445" width="9.140625" style="2"/>
    <col min="8446" max="8448" width="9.140625" style="2" customWidth="1"/>
    <col min="8449" max="8449" width="2.5703125" style="2" customWidth="1"/>
    <col min="8450" max="8450" width="15.85546875" style="2" customWidth="1"/>
    <col min="8451" max="8451" width="9.140625" style="2" customWidth="1"/>
    <col min="8452" max="8452" width="12" style="2" customWidth="1"/>
    <col min="8453" max="8453" width="10.42578125" style="2" customWidth="1"/>
    <col min="8454" max="8454" width="10.140625" style="2" customWidth="1"/>
    <col min="8455" max="8455" width="11.5703125" style="2" customWidth="1"/>
    <col min="8456" max="8456" width="12.42578125" style="2" customWidth="1"/>
    <col min="8457" max="8457" width="12" style="2" customWidth="1"/>
    <col min="8458" max="8458" width="19.28515625" style="2" bestFit="1" customWidth="1"/>
    <col min="8459" max="8461" width="9.140625" style="2" customWidth="1"/>
    <col min="8462" max="8462" width="11.5703125" style="2" customWidth="1"/>
    <col min="8463" max="8465" width="9.140625" style="2" customWidth="1"/>
    <col min="8466" max="8701" width="9.140625" style="2"/>
    <col min="8702" max="8704" width="9.140625" style="2" customWidth="1"/>
    <col min="8705" max="8705" width="2.5703125" style="2" customWidth="1"/>
    <col min="8706" max="8706" width="15.85546875" style="2" customWidth="1"/>
    <col min="8707" max="8707" width="9.140625" style="2" customWidth="1"/>
    <col min="8708" max="8708" width="12" style="2" customWidth="1"/>
    <col min="8709" max="8709" width="10.42578125" style="2" customWidth="1"/>
    <col min="8710" max="8710" width="10.140625" style="2" customWidth="1"/>
    <col min="8711" max="8711" width="11.5703125" style="2" customWidth="1"/>
    <col min="8712" max="8712" width="12.42578125" style="2" customWidth="1"/>
    <col min="8713" max="8713" width="12" style="2" customWidth="1"/>
    <col min="8714" max="8714" width="19.28515625" style="2" bestFit="1" customWidth="1"/>
    <col min="8715" max="8717" width="9.140625" style="2" customWidth="1"/>
    <col min="8718" max="8718" width="11.5703125" style="2" customWidth="1"/>
    <col min="8719" max="8721" width="9.140625" style="2" customWidth="1"/>
    <col min="8722" max="8957" width="9.140625" style="2"/>
    <col min="8958" max="8960" width="9.140625" style="2" customWidth="1"/>
    <col min="8961" max="8961" width="2.5703125" style="2" customWidth="1"/>
    <col min="8962" max="8962" width="15.85546875" style="2" customWidth="1"/>
    <col min="8963" max="8963" width="9.140625" style="2" customWidth="1"/>
    <col min="8964" max="8964" width="12" style="2" customWidth="1"/>
    <col min="8965" max="8965" width="10.42578125" style="2" customWidth="1"/>
    <col min="8966" max="8966" width="10.140625" style="2" customWidth="1"/>
    <col min="8967" max="8967" width="11.5703125" style="2" customWidth="1"/>
    <col min="8968" max="8968" width="12.42578125" style="2" customWidth="1"/>
    <col min="8969" max="8969" width="12" style="2" customWidth="1"/>
    <col min="8970" max="8970" width="19.28515625" style="2" bestFit="1" customWidth="1"/>
    <col min="8971" max="8973" width="9.140625" style="2" customWidth="1"/>
    <col min="8974" max="8974" width="11.5703125" style="2" customWidth="1"/>
    <col min="8975" max="8977" width="9.140625" style="2" customWidth="1"/>
    <col min="8978" max="9213" width="9.140625" style="2"/>
    <col min="9214" max="9216" width="9.140625" style="2" customWidth="1"/>
    <col min="9217" max="9217" width="2.5703125" style="2" customWidth="1"/>
    <col min="9218" max="9218" width="15.85546875" style="2" customWidth="1"/>
    <col min="9219" max="9219" width="9.140625" style="2" customWidth="1"/>
    <col min="9220" max="9220" width="12" style="2" customWidth="1"/>
    <col min="9221" max="9221" width="10.42578125" style="2" customWidth="1"/>
    <col min="9222" max="9222" width="10.140625" style="2" customWidth="1"/>
    <col min="9223" max="9223" width="11.5703125" style="2" customWidth="1"/>
    <col min="9224" max="9224" width="12.42578125" style="2" customWidth="1"/>
    <col min="9225" max="9225" width="12" style="2" customWidth="1"/>
    <col min="9226" max="9226" width="19.28515625" style="2" bestFit="1" customWidth="1"/>
    <col min="9227" max="9229" width="9.140625" style="2" customWidth="1"/>
    <col min="9230" max="9230" width="11.5703125" style="2" customWidth="1"/>
    <col min="9231" max="9233" width="9.140625" style="2" customWidth="1"/>
    <col min="9234" max="9469" width="9.140625" style="2"/>
    <col min="9470" max="9472" width="9.140625" style="2" customWidth="1"/>
    <col min="9473" max="9473" width="2.5703125" style="2" customWidth="1"/>
    <col min="9474" max="9474" width="15.85546875" style="2" customWidth="1"/>
    <col min="9475" max="9475" width="9.140625" style="2" customWidth="1"/>
    <col min="9476" max="9476" width="12" style="2" customWidth="1"/>
    <col min="9477" max="9477" width="10.42578125" style="2" customWidth="1"/>
    <col min="9478" max="9478" width="10.140625" style="2" customWidth="1"/>
    <col min="9479" max="9479" width="11.5703125" style="2" customWidth="1"/>
    <col min="9480" max="9480" width="12.42578125" style="2" customWidth="1"/>
    <col min="9481" max="9481" width="12" style="2" customWidth="1"/>
    <col min="9482" max="9482" width="19.28515625" style="2" bestFit="1" customWidth="1"/>
    <col min="9483" max="9485" width="9.140625" style="2" customWidth="1"/>
    <col min="9486" max="9486" width="11.5703125" style="2" customWidth="1"/>
    <col min="9487" max="9489" width="9.140625" style="2" customWidth="1"/>
    <col min="9490" max="9725" width="9.140625" style="2"/>
    <col min="9726" max="9728" width="9.140625" style="2" customWidth="1"/>
    <col min="9729" max="9729" width="2.5703125" style="2" customWidth="1"/>
    <col min="9730" max="9730" width="15.85546875" style="2" customWidth="1"/>
    <col min="9731" max="9731" width="9.140625" style="2" customWidth="1"/>
    <col min="9732" max="9732" width="12" style="2" customWidth="1"/>
    <col min="9733" max="9733" width="10.42578125" style="2" customWidth="1"/>
    <col min="9734" max="9734" width="10.140625" style="2" customWidth="1"/>
    <col min="9735" max="9735" width="11.5703125" style="2" customWidth="1"/>
    <col min="9736" max="9736" width="12.42578125" style="2" customWidth="1"/>
    <col min="9737" max="9737" width="12" style="2" customWidth="1"/>
    <col min="9738" max="9738" width="19.28515625" style="2" bestFit="1" customWidth="1"/>
    <col min="9739" max="9741" width="9.140625" style="2" customWidth="1"/>
    <col min="9742" max="9742" width="11.5703125" style="2" customWidth="1"/>
    <col min="9743" max="9745" width="9.140625" style="2" customWidth="1"/>
    <col min="9746" max="9981" width="9.140625" style="2"/>
    <col min="9982" max="9984" width="9.140625" style="2" customWidth="1"/>
    <col min="9985" max="9985" width="2.5703125" style="2" customWidth="1"/>
    <col min="9986" max="9986" width="15.85546875" style="2" customWidth="1"/>
    <col min="9987" max="9987" width="9.140625" style="2" customWidth="1"/>
    <col min="9988" max="9988" width="12" style="2" customWidth="1"/>
    <col min="9989" max="9989" width="10.42578125" style="2" customWidth="1"/>
    <col min="9990" max="9990" width="10.140625" style="2" customWidth="1"/>
    <col min="9991" max="9991" width="11.5703125" style="2" customWidth="1"/>
    <col min="9992" max="9992" width="12.42578125" style="2" customWidth="1"/>
    <col min="9993" max="9993" width="12" style="2" customWidth="1"/>
    <col min="9994" max="9994" width="19.28515625" style="2" bestFit="1" customWidth="1"/>
    <col min="9995" max="9997" width="9.140625" style="2" customWidth="1"/>
    <col min="9998" max="9998" width="11.5703125" style="2" customWidth="1"/>
    <col min="9999" max="10001" width="9.140625" style="2" customWidth="1"/>
    <col min="10002" max="10237" width="9.140625" style="2"/>
    <col min="10238" max="10240" width="9.140625" style="2" customWidth="1"/>
    <col min="10241" max="10241" width="2.5703125" style="2" customWidth="1"/>
    <col min="10242" max="10242" width="15.85546875" style="2" customWidth="1"/>
    <col min="10243" max="10243" width="9.140625" style="2" customWidth="1"/>
    <col min="10244" max="10244" width="12" style="2" customWidth="1"/>
    <col min="10245" max="10245" width="10.42578125" style="2" customWidth="1"/>
    <col min="10246" max="10246" width="10.140625" style="2" customWidth="1"/>
    <col min="10247" max="10247" width="11.5703125" style="2" customWidth="1"/>
    <col min="10248" max="10248" width="12.42578125" style="2" customWidth="1"/>
    <col min="10249" max="10249" width="12" style="2" customWidth="1"/>
    <col min="10250" max="10250" width="19.28515625" style="2" bestFit="1" customWidth="1"/>
    <col min="10251" max="10253" width="9.140625" style="2" customWidth="1"/>
    <col min="10254" max="10254" width="11.5703125" style="2" customWidth="1"/>
    <col min="10255" max="10257" width="9.140625" style="2" customWidth="1"/>
    <col min="10258" max="10493" width="9.140625" style="2"/>
    <col min="10494" max="10496" width="9.140625" style="2" customWidth="1"/>
    <col min="10497" max="10497" width="2.5703125" style="2" customWidth="1"/>
    <col min="10498" max="10498" width="15.85546875" style="2" customWidth="1"/>
    <col min="10499" max="10499" width="9.140625" style="2" customWidth="1"/>
    <col min="10500" max="10500" width="12" style="2" customWidth="1"/>
    <col min="10501" max="10501" width="10.42578125" style="2" customWidth="1"/>
    <col min="10502" max="10502" width="10.140625" style="2" customWidth="1"/>
    <col min="10503" max="10503" width="11.5703125" style="2" customWidth="1"/>
    <col min="10504" max="10504" width="12.42578125" style="2" customWidth="1"/>
    <col min="10505" max="10505" width="12" style="2" customWidth="1"/>
    <col min="10506" max="10506" width="19.28515625" style="2" bestFit="1" customWidth="1"/>
    <col min="10507" max="10509" width="9.140625" style="2" customWidth="1"/>
    <col min="10510" max="10510" width="11.5703125" style="2" customWidth="1"/>
    <col min="10511" max="10513" width="9.140625" style="2" customWidth="1"/>
    <col min="10514" max="10749" width="9.140625" style="2"/>
    <col min="10750" max="10752" width="9.140625" style="2" customWidth="1"/>
    <col min="10753" max="10753" width="2.5703125" style="2" customWidth="1"/>
    <col min="10754" max="10754" width="15.85546875" style="2" customWidth="1"/>
    <col min="10755" max="10755" width="9.140625" style="2" customWidth="1"/>
    <col min="10756" max="10756" width="12" style="2" customWidth="1"/>
    <col min="10757" max="10757" width="10.42578125" style="2" customWidth="1"/>
    <col min="10758" max="10758" width="10.140625" style="2" customWidth="1"/>
    <col min="10759" max="10759" width="11.5703125" style="2" customWidth="1"/>
    <col min="10760" max="10760" width="12.42578125" style="2" customWidth="1"/>
    <col min="10761" max="10761" width="12" style="2" customWidth="1"/>
    <col min="10762" max="10762" width="19.28515625" style="2" bestFit="1" customWidth="1"/>
    <col min="10763" max="10765" width="9.140625" style="2" customWidth="1"/>
    <col min="10766" max="10766" width="11.5703125" style="2" customWidth="1"/>
    <col min="10767" max="10769" width="9.140625" style="2" customWidth="1"/>
    <col min="10770" max="11005" width="9.140625" style="2"/>
    <col min="11006" max="11008" width="9.140625" style="2" customWidth="1"/>
    <col min="11009" max="11009" width="2.5703125" style="2" customWidth="1"/>
    <col min="11010" max="11010" width="15.85546875" style="2" customWidth="1"/>
    <col min="11011" max="11011" width="9.140625" style="2" customWidth="1"/>
    <col min="11012" max="11012" width="12" style="2" customWidth="1"/>
    <col min="11013" max="11013" width="10.42578125" style="2" customWidth="1"/>
    <col min="11014" max="11014" width="10.140625" style="2" customWidth="1"/>
    <col min="11015" max="11015" width="11.5703125" style="2" customWidth="1"/>
    <col min="11016" max="11016" width="12.42578125" style="2" customWidth="1"/>
    <col min="11017" max="11017" width="12" style="2" customWidth="1"/>
    <col min="11018" max="11018" width="19.28515625" style="2" bestFit="1" customWidth="1"/>
    <col min="11019" max="11021" width="9.140625" style="2" customWidth="1"/>
    <col min="11022" max="11022" width="11.5703125" style="2" customWidth="1"/>
    <col min="11023" max="11025" width="9.140625" style="2" customWidth="1"/>
    <col min="11026" max="11261" width="9.140625" style="2"/>
    <col min="11262" max="11264" width="9.140625" style="2" customWidth="1"/>
    <col min="11265" max="11265" width="2.5703125" style="2" customWidth="1"/>
    <col min="11266" max="11266" width="15.85546875" style="2" customWidth="1"/>
    <col min="11267" max="11267" width="9.140625" style="2" customWidth="1"/>
    <col min="11268" max="11268" width="12" style="2" customWidth="1"/>
    <col min="11269" max="11269" width="10.42578125" style="2" customWidth="1"/>
    <col min="11270" max="11270" width="10.140625" style="2" customWidth="1"/>
    <col min="11271" max="11271" width="11.5703125" style="2" customWidth="1"/>
    <col min="11272" max="11272" width="12.42578125" style="2" customWidth="1"/>
    <col min="11273" max="11273" width="12" style="2" customWidth="1"/>
    <col min="11274" max="11274" width="19.28515625" style="2" bestFit="1" customWidth="1"/>
    <col min="11275" max="11277" width="9.140625" style="2" customWidth="1"/>
    <col min="11278" max="11278" width="11.5703125" style="2" customWidth="1"/>
    <col min="11279" max="11281" width="9.140625" style="2" customWidth="1"/>
    <col min="11282" max="11517" width="9.140625" style="2"/>
    <col min="11518" max="11520" width="9.140625" style="2" customWidth="1"/>
    <col min="11521" max="11521" width="2.5703125" style="2" customWidth="1"/>
    <col min="11522" max="11522" width="15.85546875" style="2" customWidth="1"/>
    <col min="11523" max="11523" width="9.140625" style="2" customWidth="1"/>
    <col min="11524" max="11524" width="12" style="2" customWidth="1"/>
    <col min="11525" max="11525" width="10.42578125" style="2" customWidth="1"/>
    <col min="11526" max="11526" width="10.140625" style="2" customWidth="1"/>
    <col min="11527" max="11527" width="11.5703125" style="2" customWidth="1"/>
    <col min="11528" max="11528" width="12.42578125" style="2" customWidth="1"/>
    <col min="11529" max="11529" width="12" style="2" customWidth="1"/>
    <col min="11530" max="11530" width="19.28515625" style="2" bestFit="1" customWidth="1"/>
    <col min="11531" max="11533" width="9.140625" style="2" customWidth="1"/>
    <col min="11534" max="11534" width="11.5703125" style="2" customWidth="1"/>
    <col min="11535" max="11537" width="9.140625" style="2" customWidth="1"/>
    <col min="11538" max="11773" width="9.140625" style="2"/>
    <col min="11774" max="11776" width="9.140625" style="2" customWidth="1"/>
    <col min="11777" max="11777" width="2.5703125" style="2" customWidth="1"/>
    <col min="11778" max="11778" width="15.85546875" style="2" customWidth="1"/>
    <col min="11779" max="11779" width="9.140625" style="2" customWidth="1"/>
    <col min="11780" max="11780" width="12" style="2" customWidth="1"/>
    <col min="11781" max="11781" width="10.42578125" style="2" customWidth="1"/>
    <col min="11782" max="11782" width="10.140625" style="2" customWidth="1"/>
    <col min="11783" max="11783" width="11.5703125" style="2" customWidth="1"/>
    <col min="11784" max="11784" width="12.42578125" style="2" customWidth="1"/>
    <col min="11785" max="11785" width="12" style="2" customWidth="1"/>
    <col min="11786" max="11786" width="19.28515625" style="2" bestFit="1" customWidth="1"/>
    <col min="11787" max="11789" width="9.140625" style="2" customWidth="1"/>
    <col min="11790" max="11790" width="11.5703125" style="2" customWidth="1"/>
    <col min="11791" max="11793" width="9.140625" style="2" customWidth="1"/>
    <col min="11794" max="12029" width="9.140625" style="2"/>
    <col min="12030" max="12032" width="9.140625" style="2" customWidth="1"/>
    <col min="12033" max="12033" width="2.5703125" style="2" customWidth="1"/>
    <col min="12034" max="12034" width="15.85546875" style="2" customWidth="1"/>
    <col min="12035" max="12035" width="9.140625" style="2" customWidth="1"/>
    <col min="12036" max="12036" width="12" style="2" customWidth="1"/>
    <col min="12037" max="12037" width="10.42578125" style="2" customWidth="1"/>
    <col min="12038" max="12038" width="10.140625" style="2" customWidth="1"/>
    <col min="12039" max="12039" width="11.5703125" style="2" customWidth="1"/>
    <col min="12040" max="12040" width="12.42578125" style="2" customWidth="1"/>
    <col min="12041" max="12041" width="12" style="2" customWidth="1"/>
    <col min="12042" max="12042" width="19.28515625" style="2" bestFit="1" customWidth="1"/>
    <col min="12043" max="12045" width="9.140625" style="2" customWidth="1"/>
    <col min="12046" max="12046" width="11.5703125" style="2" customWidth="1"/>
    <col min="12047" max="12049" width="9.140625" style="2" customWidth="1"/>
    <col min="12050" max="12285" width="9.140625" style="2"/>
    <col min="12286" max="12288" width="9.140625" style="2" customWidth="1"/>
    <col min="12289" max="12289" width="2.5703125" style="2" customWidth="1"/>
    <col min="12290" max="12290" width="15.85546875" style="2" customWidth="1"/>
    <col min="12291" max="12291" width="9.140625" style="2" customWidth="1"/>
    <col min="12292" max="12292" width="12" style="2" customWidth="1"/>
    <col min="12293" max="12293" width="10.42578125" style="2" customWidth="1"/>
    <col min="12294" max="12294" width="10.140625" style="2" customWidth="1"/>
    <col min="12295" max="12295" width="11.5703125" style="2" customWidth="1"/>
    <col min="12296" max="12296" width="12.42578125" style="2" customWidth="1"/>
    <col min="12297" max="12297" width="12" style="2" customWidth="1"/>
    <col min="12298" max="12298" width="19.28515625" style="2" bestFit="1" customWidth="1"/>
    <col min="12299" max="12301" width="9.140625" style="2" customWidth="1"/>
    <col min="12302" max="12302" width="11.5703125" style="2" customWidth="1"/>
    <col min="12303" max="12305" width="9.140625" style="2" customWidth="1"/>
    <col min="12306" max="12541" width="9.140625" style="2"/>
    <col min="12542" max="12544" width="9.140625" style="2" customWidth="1"/>
    <col min="12545" max="12545" width="2.5703125" style="2" customWidth="1"/>
    <col min="12546" max="12546" width="15.85546875" style="2" customWidth="1"/>
    <col min="12547" max="12547" width="9.140625" style="2" customWidth="1"/>
    <col min="12548" max="12548" width="12" style="2" customWidth="1"/>
    <col min="12549" max="12549" width="10.42578125" style="2" customWidth="1"/>
    <col min="12550" max="12550" width="10.140625" style="2" customWidth="1"/>
    <col min="12551" max="12551" width="11.5703125" style="2" customWidth="1"/>
    <col min="12552" max="12552" width="12.42578125" style="2" customWidth="1"/>
    <col min="12553" max="12553" width="12" style="2" customWidth="1"/>
    <col min="12554" max="12554" width="19.28515625" style="2" bestFit="1" customWidth="1"/>
    <col min="12555" max="12557" width="9.140625" style="2" customWidth="1"/>
    <col min="12558" max="12558" width="11.5703125" style="2" customWidth="1"/>
    <col min="12559" max="12561" width="9.140625" style="2" customWidth="1"/>
    <col min="12562" max="12797" width="9.140625" style="2"/>
    <col min="12798" max="12800" width="9.140625" style="2" customWidth="1"/>
    <col min="12801" max="12801" width="2.5703125" style="2" customWidth="1"/>
    <col min="12802" max="12802" width="15.85546875" style="2" customWidth="1"/>
    <col min="12803" max="12803" width="9.140625" style="2" customWidth="1"/>
    <col min="12804" max="12804" width="12" style="2" customWidth="1"/>
    <col min="12805" max="12805" width="10.42578125" style="2" customWidth="1"/>
    <col min="12806" max="12806" width="10.140625" style="2" customWidth="1"/>
    <col min="12807" max="12807" width="11.5703125" style="2" customWidth="1"/>
    <col min="12808" max="12808" width="12.42578125" style="2" customWidth="1"/>
    <col min="12809" max="12809" width="12" style="2" customWidth="1"/>
    <col min="12810" max="12810" width="19.28515625" style="2" bestFit="1" customWidth="1"/>
    <col min="12811" max="12813" width="9.140625" style="2" customWidth="1"/>
    <col min="12814" max="12814" width="11.5703125" style="2" customWidth="1"/>
    <col min="12815" max="12817" width="9.140625" style="2" customWidth="1"/>
    <col min="12818" max="13053" width="9.140625" style="2"/>
    <col min="13054" max="13056" width="9.140625" style="2" customWidth="1"/>
    <col min="13057" max="13057" width="2.5703125" style="2" customWidth="1"/>
    <col min="13058" max="13058" width="15.85546875" style="2" customWidth="1"/>
    <col min="13059" max="13059" width="9.140625" style="2" customWidth="1"/>
    <col min="13060" max="13060" width="12" style="2" customWidth="1"/>
    <col min="13061" max="13061" width="10.42578125" style="2" customWidth="1"/>
    <col min="13062" max="13062" width="10.140625" style="2" customWidth="1"/>
    <col min="13063" max="13063" width="11.5703125" style="2" customWidth="1"/>
    <col min="13064" max="13064" width="12.42578125" style="2" customWidth="1"/>
    <col min="13065" max="13065" width="12" style="2" customWidth="1"/>
    <col min="13066" max="13066" width="19.28515625" style="2" bestFit="1" customWidth="1"/>
    <col min="13067" max="13069" width="9.140625" style="2" customWidth="1"/>
    <col min="13070" max="13070" width="11.5703125" style="2" customWidth="1"/>
    <col min="13071" max="13073" width="9.140625" style="2" customWidth="1"/>
    <col min="13074" max="13309" width="9.140625" style="2"/>
    <col min="13310" max="13312" width="9.140625" style="2" customWidth="1"/>
    <col min="13313" max="13313" width="2.5703125" style="2" customWidth="1"/>
    <col min="13314" max="13314" width="15.85546875" style="2" customWidth="1"/>
    <col min="13315" max="13315" width="9.140625" style="2" customWidth="1"/>
    <col min="13316" max="13316" width="12" style="2" customWidth="1"/>
    <col min="13317" max="13317" width="10.42578125" style="2" customWidth="1"/>
    <col min="13318" max="13318" width="10.140625" style="2" customWidth="1"/>
    <col min="13319" max="13319" width="11.5703125" style="2" customWidth="1"/>
    <col min="13320" max="13320" width="12.42578125" style="2" customWidth="1"/>
    <col min="13321" max="13321" width="12" style="2" customWidth="1"/>
    <col min="13322" max="13322" width="19.28515625" style="2" bestFit="1" customWidth="1"/>
    <col min="13323" max="13325" width="9.140625" style="2" customWidth="1"/>
    <col min="13326" max="13326" width="11.5703125" style="2" customWidth="1"/>
    <col min="13327" max="13329" width="9.140625" style="2" customWidth="1"/>
    <col min="13330" max="13565" width="9.140625" style="2"/>
    <col min="13566" max="13568" width="9.140625" style="2" customWidth="1"/>
    <col min="13569" max="13569" width="2.5703125" style="2" customWidth="1"/>
    <col min="13570" max="13570" width="15.85546875" style="2" customWidth="1"/>
    <col min="13571" max="13571" width="9.140625" style="2" customWidth="1"/>
    <col min="13572" max="13572" width="12" style="2" customWidth="1"/>
    <col min="13573" max="13573" width="10.42578125" style="2" customWidth="1"/>
    <col min="13574" max="13574" width="10.140625" style="2" customWidth="1"/>
    <col min="13575" max="13575" width="11.5703125" style="2" customWidth="1"/>
    <col min="13576" max="13576" width="12.42578125" style="2" customWidth="1"/>
    <col min="13577" max="13577" width="12" style="2" customWidth="1"/>
    <col min="13578" max="13578" width="19.28515625" style="2" bestFit="1" customWidth="1"/>
    <col min="13579" max="13581" width="9.140625" style="2" customWidth="1"/>
    <col min="13582" max="13582" width="11.5703125" style="2" customWidth="1"/>
    <col min="13583" max="13585" width="9.140625" style="2" customWidth="1"/>
    <col min="13586" max="13821" width="9.140625" style="2"/>
    <col min="13822" max="13824" width="9.140625" style="2" customWidth="1"/>
    <col min="13825" max="13825" width="2.5703125" style="2" customWidth="1"/>
    <col min="13826" max="13826" width="15.85546875" style="2" customWidth="1"/>
    <col min="13827" max="13827" width="9.140625" style="2" customWidth="1"/>
    <col min="13828" max="13828" width="12" style="2" customWidth="1"/>
    <col min="13829" max="13829" width="10.42578125" style="2" customWidth="1"/>
    <col min="13830" max="13830" width="10.140625" style="2" customWidth="1"/>
    <col min="13831" max="13831" width="11.5703125" style="2" customWidth="1"/>
    <col min="13832" max="13832" width="12.42578125" style="2" customWidth="1"/>
    <col min="13833" max="13833" width="12" style="2" customWidth="1"/>
    <col min="13834" max="13834" width="19.28515625" style="2" bestFit="1" customWidth="1"/>
    <col min="13835" max="13837" width="9.140625" style="2" customWidth="1"/>
    <col min="13838" max="13838" width="11.5703125" style="2" customWidth="1"/>
    <col min="13839" max="13841" width="9.140625" style="2" customWidth="1"/>
    <col min="13842" max="14077" width="9.140625" style="2"/>
    <col min="14078" max="14080" width="9.140625" style="2" customWidth="1"/>
    <col min="14081" max="14081" width="2.5703125" style="2" customWidth="1"/>
    <col min="14082" max="14082" width="15.85546875" style="2" customWidth="1"/>
    <col min="14083" max="14083" width="9.140625" style="2" customWidth="1"/>
    <col min="14084" max="14084" width="12" style="2" customWidth="1"/>
    <col min="14085" max="14085" width="10.42578125" style="2" customWidth="1"/>
    <col min="14086" max="14086" width="10.140625" style="2" customWidth="1"/>
    <col min="14087" max="14087" width="11.5703125" style="2" customWidth="1"/>
    <col min="14088" max="14088" width="12.42578125" style="2" customWidth="1"/>
    <col min="14089" max="14089" width="12" style="2" customWidth="1"/>
    <col min="14090" max="14090" width="19.28515625" style="2" bestFit="1" customWidth="1"/>
    <col min="14091" max="14093" width="9.140625" style="2" customWidth="1"/>
    <col min="14094" max="14094" width="11.5703125" style="2" customWidth="1"/>
    <col min="14095" max="14097" width="9.140625" style="2" customWidth="1"/>
    <col min="14098" max="14333" width="9.140625" style="2"/>
    <col min="14334" max="14336" width="9.140625" style="2" customWidth="1"/>
    <col min="14337" max="14337" width="2.5703125" style="2" customWidth="1"/>
    <col min="14338" max="14338" width="15.85546875" style="2" customWidth="1"/>
    <col min="14339" max="14339" width="9.140625" style="2" customWidth="1"/>
    <col min="14340" max="14340" width="12" style="2" customWidth="1"/>
    <col min="14341" max="14341" width="10.42578125" style="2" customWidth="1"/>
    <col min="14342" max="14342" width="10.140625" style="2" customWidth="1"/>
    <col min="14343" max="14343" width="11.5703125" style="2" customWidth="1"/>
    <col min="14344" max="14344" width="12.42578125" style="2" customWidth="1"/>
    <col min="14345" max="14345" width="12" style="2" customWidth="1"/>
    <col min="14346" max="14346" width="19.28515625" style="2" bestFit="1" customWidth="1"/>
    <col min="14347" max="14349" width="9.140625" style="2" customWidth="1"/>
    <col min="14350" max="14350" width="11.5703125" style="2" customWidth="1"/>
    <col min="14351" max="14353" width="9.140625" style="2" customWidth="1"/>
    <col min="14354" max="14589" width="9.140625" style="2"/>
    <col min="14590" max="14592" width="9.140625" style="2" customWidth="1"/>
    <col min="14593" max="14593" width="2.5703125" style="2" customWidth="1"/>
    <col min="14594" max="14594" width="15.85546875" style="2" customWidth="1"/>
    <col min="14595" max="14595" width="9.140625" style="2" customWidth="1"/>
    <col min="14596" max="14596" width="12" style="2" customWidth="1"/>
    <col min="14597" max="14597" width="10.42578125" style="2" customWidth="1"/>
    <col min="14598" max="14598" width="10.140625" style="2" customWidth="1"/>
    <col min="14599" max="14599" width="11.5703125" style="2" customWidth="1"/>
    <col min="14600" max="14600" width="12.42578125" style="2" customWidth="1"/>
    <col min="14601" max="14601" width="12" style="2" customWidth="1"/>
    <col min="14602" max="14602" width="19.28515625" style="2" bestFit="1" customWidth="1"/>
    <col min="14603" max="14605" width="9.140625" style="2" customWidth="1"/>
    <col min="14606" max="14606" width="11.5703125" style="2" customWidth="1"/>
    <col min="14607" max="14609" width="9.140625" style="2" customWidth="1"/>
    <col min="14610" max="14845" width="9.140625" style="2"/>
    <col min="14846" max="14848" width="9.140625" style="2" customWidth="1"/>
    <col min="14849" max="14849" width="2.5703125" style="2" customWidth="1"/>
    <col min="14850" max="14850" width="15.85546875" style="2" customWidth="1"/>
    <col min="14851" max="14851" width="9.140625" style="2" customWidth="1"/>
    <col min="14852" max="14852" width="12" style="2" customWidth="1"/>
    <col min="14853" max="14853" width="10.42578125" style="2" customWidth="1"/>
    <col min="14854" max="14854" width="10.140625" style="2" customWidth="1"/>
    <col min="14855" max="14855" width="11.5703125" style="2" customWidth="1"/>
    <col min="14856" max="14856" width="12.42578125" style="2" customWidth="1"/>
    <col min="14857" max="14857" width="12" style="2" customWidth="1"/>
    <col min="14858" max="14858" width="19.28515625" style="2" bestFit="1" customWidth="1"/>
    <col min="14859" max="14861" width="9.140625" style="2" customWidth="1"/>
    <col min="14862" max="14862" width="11.5703125" style="2" customWidth="1"/>
    <col min="14863" max="14865" width="9.140625" style="2" customWidth="1"/>
    <col min="14866" max="15101" width="9.140625" style="2"/>
    <col min="15102" max="15104" width="9.140625" style="2" customWidth="1"/>
    <col min="15105" max="15105" width="2.5703125" style="2" customWidth="1"/>
    <col min="15106" max="15106" width="15.85546875" style="2" customWidth="1"/>
    <col min="15107" max="15107" width="9.140625" style="2" customWidth="1"/>
    <col min="15108" max="15108" width="12" style="2" customWidth="1"/>
    <col min="15109" max="15109" width="10.42578125" style="2" customWidth="1"/>
    <col min="15110" max="15110" width="10.140625" style="2" customWidth="1"/>
    <col min="15111" max="15111" width="11.5703125" style="2" customWidth="1"/>
    <col min="15112" max="15112" width="12.42578125" style="2" customWidth="1"/>
    <col min="15113" max="15113" width="12" style="2" customWidth="1"/>
    <col min="15114" max="15114" width="19.28515625" style="2" bestFit="1" customWidth="1"/>
    <col min="15115" max="15117" width="9.140625" style="2" customWidth="1"/>
    <col min="15118" max="15118" width="11.5703125" style="2" customWidth="1"/>
    <col min="15119" max="15121" width="9.140625" style="2" customWidth="1"/>
    <col min="15122" max="15357" width="9.140625" style="2"/>
    <col min="15358" max="15360" width="9.140625" style="2" customWidth="1"/>
    <col min="15361" max="15361" width="2.5703125" style="2" customWidth="1"/>
    <col min="15362" max="15362" width="15.85546875" style="2" customWidth="1"/>
    <col min="15363" max="15363" width="9.140625" style="2" customWidth="1"/>
    <col min="15364" max="15364" width="12" style="2" customWidth="1"/>
    <col min="15365" max="15365" width="10.42578125" style="2" customWidth="1"/>
    <col min="15366" max="15366" width="10.140625" style="2" customWidth="1"/>
    <col min="15367" max="15367" width="11.5703125" style="2" customWidth="1"/>
    <col min="15368" max="15368" width="12.42578125" style="2" customWidth="1"/>
    <col min="15369" max="15369" width="12" style="2" customWidth="1"/>
    <col min="15370" max="15370" width="19.28515625" style="2" bestFit="1" customWidth="1"/>
    <col min="15371" max="15373" width="9.140625" style="2" customWidth="1"/>
    <col min="15374" max="15374" width="11.5703125" style="2" customWidth="1"/>
    <col min="15375" max="15377" width="9.140625" style="2" customWidth="1"/>
    <col min="15378" max="15613" width="9.140625" style="2"/>
    <col min="15614" max="15616" width="9.140625" style="2" customWidth="1"/>
    <col min="15617" max="15617" width="2.5703125" style="2" customWidth="1"/>
    <col min="15618" max="15618" width="15.85546875" style="2" customWidth="1"/>
    <col min="15619" max="15619" width="9.140625" style="2" customWidth="1"/>
    <col min="15620" max="15620" width="12" style="2" customWidth="1"/>
    <col min="15621" max="15621" width="10.42578125" style="2" customWidth="1"/>
    <col min="15622" max="15622" width="10.140625" style="2" customWidth="1"/>
    <col min="15623" max="15623" width="11.5703125" style="2" customWidth="1"/>
    <col min="15624" max="15624" width="12.42578125" style="2" customWidth="1"/>
    <col min="15625" max="15625" width="12" style="2" customWidth="1"/>
    <col min="15626" max="15626" width="19.28515625" style="2" bestFit="1" customWidth="1"/>
    <col min="15627" max="15629" width="9.140625" style="2" customWidth="1"/>
    <col min="15630" max="15630" width="11.5703125" style="2" customWidth="1"/>
    <col min="15631" max="15633" width="9.140625" style="2" customWidth="1"/>
    <col min="15634" max="15869" width="9.140625" style="2"/>
    <col min="15870" max="15872" width="9.140625" style="2" customWidth="1"/>
    <col min="15873" max="15873" width="2.5703125" style="2" customWidth="1"/>
    <col min="15874" max="15874" width="15.85546875" style="2" customWidth="1"/>
    <col min="15875" max="15875" width="9.140625" style="2" customWidth="1"/>
    <col min="15876" max="15876" width="12" style="2" customWidth="1"/>
    <col min="15877" max="15877" width="10.42578125" style="2" customWidth="1"/>
    <col min="15878" max="15878" width="10.140625" style="2" customWidth="1"/>
    <col min="15879" max="15879" width="11.5703125" style="2" customWidth="1"/>
    <col min="15880" max="15880" width="12.42578125" style="2" customWidth="1"/>
    <col min="15881" max="15881" width="12" style="2" customWidth="1"/>
    <col min="15882" max="15882" width="19.28515625" style="2" bestFit="1" customWidth="1"/>
    <col min="15883" max="15885" width="9.140625" style="2" customWidth="1"/>
    <col min="15886" max="15886" width="11.5703125" style="2" customWidth="1"/>
    <col min="15887" max="15889" width="9.140625" style="2" customWidth="1"/>
    <col min="15890" max="16125" width="9.140625" style="2"/>
    <col min="16126" max="16128" width="9.140625" style="2" customWidth="1"/>
    <col min="16129" max="16129" width="2.5703125" style="2" customWidth="1"/>
    <col min="16130" max="16130" width="15.85546875" style="2" customWidth="1"/>
    <col min="16131" max="16131" width="9.140625" style="2" customWidth="1"/>
    <col min="16132" max="16132" width="12" style="2" customWidth="1"/>
    <col min="16133" max="16133" width="10.42578125" style="2" customWidth="1"/>
    <col min="16134" max="16134" width="10.140625" style="2" customWidth="1"/>
    <col min="16135" max="16135" width="11.5703125" style="2" customWidth="1"/>
    <col min="16136" max="16136" width="12.42578125" style="2" customWidth="1"/>
    <col min="16137" max="16137" width="12" style="2" customWidth="1"/>
    <col min="16138" max="16138" width="19.28515625" style="2" bestFit="1" customWidth="1"/>
    <col min="16139" max="16141" width="9.140625" style="2" customWidth="1"/>
    <col min="16142" max="16142" width="11.5703125" style="2" customWidth="1"/>
    <col min="16143" max="16145" width="9.140625" style="2" customWidth="1"/>
    <col min="16146" max="16384" width="9.140625" style="2"/>
  </cols>
  <sheetData>
    <row r="1" spans="1:28" s="27" customFormat="1" ht="45.75" customHeight="1">
      <c r="E1" s="28"/>
      <c r="F1" s="28"/>
      <c r="G1" s="104" t="s">
        <v>5</v>
      </c>
      <c r="H1" s="105" t="s">
        <v>28</v>
      </c>
      <c r="I1" s="106" t="s">
        <v>29</v>
      </c>
      <c r="J1" s="105" t="s">
        <v>30</v>
      </c>
      <c r="K1" s="105" t="s">
        <v>31</v>
      </c>
      <c r="L1" s="104" t="s">
        <v>6</v>
      </c>
      <c r="M1" s="104" t="s">
        <v>9</v>
      </c>
      <c r="N1" s="104" t="s">
        <v>11</v>
      </c>
      <c r="O1" s="105" t="s">
        <v>12</v>
      </c>
      <c r="P1" s="105" t="s">
        <v>24</v>
      </c>
      <c r="Q1" s="105" t="s">
        <v>25</v>
      </c>
      <c r="R1" s="105" t="s">
        <v>26</v>
      </c>
      <c r="S1" s="105" t="s">
        <v>1</v>
      </c>
      <c r="T1" s="29">
        <f>U1*V1</f>
        <v>168</v>
      </c>
      <c r="U1" s="30">
        <v>7</v>
      </c>
      <c r="V1" s="31">
        <v>24</v>
      </c>
      <c r="W1" s="74">
        <f>S58</f>
        <v>7</v>
      </c>
      <c r="Y1" s="87" t="s">
        <v>38</v>
      </c>
      <c r="Z1" s="87" t="s">
        <v>36</v>
      </c>
      <c r="AA1" s="87" t="s">
        <v>34</v>
      </c>
      <c r="AB1" s="87" t="s">
        <v>37</v>
      </c>
    </row>
    <row r="2" spans="1:28" s="1" customFormat="1">
      <c r="A2" s="1" t="str">
        <f>IFERROR(VLOOKUP($D2,$Z:$AB,3,0),"")</f>
        <v>SUPPORT</v>
      </c>
      <c r="B2" s="1" t="str">
        <f>IFERROR(VLOOKUP($D2,$Z:$AB,2,0),"")</f>
        <v>DOZER</v>
      </c>
      <c r="D2" s="1" t="str">
        <f>IF(AND(T2=0,S2="IDWP")," ",IF(S2="RFSA"," ",LEFT(G2,6)))</f>
        <v>BDKM15</v>
      </c>
      <c r="E2" s="2" t="str">
        <f>D2&amp;S2</f>
        <v>BDKM15INPR</v>
      </c>
      <c r="F2" s="2"/>
      <c r="G2" s="107" t="s">
        <v>143</v>
      </c>
      <c r="H2" s="96">
        <f>IFERROR(IF(AND(T2=0,S2="IDWP")," ",IF(S2=0," ",IF(S2="RFSA"," ",VLOOKUP($G2,'Raw Data KPI ( ZMC5042R )'!$B:$P,15,0)))),"")</f>
        <v>100</v>
      </c>
      <c r="I2" s="97">
        <f>IFERROR(IF(AND(T2=0,S2="IDWP")," ",IF(S2="RFSA"," ",IF(S2=0," ",IF(AND(U2=0,V2=0)," ",VLOOKUP($G2,'Raw Data KPI ( ZMC5042R )'!$B:$S,18,0))))),"")</f>
        <v>0</v>
      </c>
      <c r="J2" s="97">
        <f>IFERROR(IF(AND(T2=0,S2="IDWP")," ",IF(S2="RFSA"," ",IF(S2=0," ",IF(AND(U2=0,V2=0)," ",VLOOKUP($G2,'Raw Data KPI ( ZMC5042R )'!$B:$T,19,0))))),"")</f>
        <v>136</v>
      </c>
      <c r="K2" s="98">
        <f>IFERROR(IF(AND(T2=0,S2="IDWP")," ",IF(S2="RFSA"," ",IF(S2=0," ",VLOOKUP($G2,'Raw Data KPI ( ZMC5042R )'!$B:$L,11,0)))),"")</f>
        <v>0</v>
      </c>
      <c r="L2" s="100">
        <f>IFERROR(IF(AND(T2=0,S2="IDWP")," ",IF(S2="RFSA"," ",IF(S2=0," ",VLOOKUP($G2,'Raw Data KPI ( ZMC5042R )'!$B:$N,13,0)))),"")</f>
        <v>0</v>
      </c>
      <c r="M2" s="108">
        <f>IFERROR(+L2/24," ")</f>
        <v>0</v>
      </c>
      <c r="N2" s="99">
        <f>IFERROR(IF(AND(T2=0,S2="IDWP")," ",IF(S2="RFSA"," ",IF(S2=0," ",VLOOKUP($G2,'Raw Data KPI ( ZMC5042R )'!$B:$Q,16,0)))),"")</f>
        <v>0</v>
      </c>
      <c r="O2" s="100">
        <f>IFERROR(IF(AND(T2=0,S2="IDWP")," ",IF(S2="RFSA"," ",IF(S2=0," ",VLOOKUP($G2,'Raw Data KPI ( ZMC5042R )'!$B:$E,4,0)))),"")</f>
        <v>0</v>
      </c>
      <c r="P2" s="100">
        <f>IFERROR((24*$W$1*0.12)-L2," ")</f>
        <v>20.16</v>
      </c>
      <c r="Q2" s="101">
        <f>COUNTIFS('Raw Event BD ( ZMC8011R )'!$E:$E,$G2,'Raw Event BD ( ZMC8011R )'!$H:$H,"Breakdown Schedule")</f>
        <v>0</v>
      </c>
      <c r="R2" s="101">
        <f>COUNTIFS('Raw Event BD ( ZMC8011R )'!$E:$E,$G2,'Raw Event BD ( ZMC8011R )'!$H:$H,"Breakdown Unschedule")</f>
        <v>0</v>
      </c>
      <c r="S2" s="102" t="str">
        <f>IFERROR(VLOOKUP($G2,'Raw Data KPI ( ZMC5042R )'!$B:$U,20,0),"")</f>
        <v>INPR</v>
      </c>
      <c r="T2" s="103">
        <f>IFERROR(VLOOKUP($G2,'Raw Data KPI ( ZMC5042R )'!$B:$V,21,0),"")</f>
        <v>168</v>
      </c>
      <c r="U2" s="72">
        <f>IFERROR(VLOOKUP($G2,'Raw Data KPI ( ZMC5042R )'!$B:$C,2,0),"")</f>
        <v>134.88499999999999</v>
      </c>
      <c r="V2" s="72">
        <f>IFERROR(VLOOKUP($G2,'Raw Data KPI ( ZMC5042R )'!$B:$K,10,0),"")</f>
        <v>0</v>
      </c>
      <c r="W2" s="1" t="b">
        <f>N2=SUM(Q2:R2)</f>
        <v>1</v>
      </c>
      <c r="Y2" s="92" t="s">
        <v>46</v>
      </c>
      <c r="Z2" s="92" t="s">
        <v>16</v>
      </c>
      <c r="AA2" s="92" t="s">
        <v>59</v>
      </c>
      <c r="AB2" s="92" t="s">
        <v>21</v>
      </c>
    </row>
    <row r="3" spans="1:28" s="1" customFormat="1">
      <c r="A3" s="1" t="str">
        <f>IFERROR(VLOOKUP($D3,$Z:$AB,3,0),"")</f>
        <v>SUPPORT</v>
      </c>
      <c r="B3" s="1" t="str">
        <f>IFERROR(VLOOKUP($D3,$Z:$AB,2,0),"")</f>
        <v>DOZER</v>
      </c>
      <c r="D3" s="1" t="str">
        <f t="shared" ref="D3:D52" si="0">IF(AND(T3=0,S3="IDWP")," ",IF(S3="RFSA"," ",LEFT(G3,6)))</f>
        <v>BDKM15</v>
      </c>
      <c r="E3" s="2" t="str">
        <f t="shared" ref="E3:E55" si="1">D3&amp;S3</f>
        <v>BDKM15INPR</v>
      </c>
      <c r="F3" s="2"/>
      <c r="G3" s="107" t="s">
        <v>144</v>
      </c>
      <c r="H3" s="96">
        <f>IFERROR(IF(AND(T3=0,S3="IDWP")," ",IF(S3=0," ",IF(S3="RFSA"," ",VLOOKUP($G3,'Raw Data KPI ( ZMC5042R )'!$B:$P,15,0)))),"")</f>
        <v>98.36</v>
      </c>
      <c r="I3" s="97">
        <f>IFERROR(IF(AND(T3=0,S3="IDWP")," ",IF(S3="RFSA"," ",IF(S3=0," ",IF(AND(U3=0,V3=0)," ",VLOOKUP($G3,'Raw Data KPI ( ZMC5042R )'!$B:$S,18,0))))),"")</f>
        <v>2.75</v>
      </c>
      <c r="J3" s="97">
        <f>IFERROR(IF(AND(T3=0,S3="IDWP")," ",IF(S3="RFSA"," ",IF(S3=0," ",IF(AND(U3=0,V3=0)," ",VLOOKUP($G3,'Raw Data KPI ( ZMC5042R )'!$B:$T,19,0))))),"")</f>
        <v>144</v>
      </c>
      <c r="K3" s="98">
        <f>IFERROR(IF(AND(T3=0,S3="IDWP")," ",IF(S3="RFSA"," ",IF(S3=0," ",VLOOKUP($G3,'Raw Data KPI ( ZMC5042R )'!$B:$L,11,0)))),"")</f>
        <v>100</v>
      </c>
      <c r="L3" s="100">
        <f>IFERROR(IF(AND(T3=0,S3="IDWP")," ",IF(S3="RFSA"," ",IF(S3=0," ",VLOOKUP($G3,'Raw Data KPI ( ZMC5042R )'!$B:$N,13,0)))),"")</f>
        <v>2.75</v>
      </c>
      <c r="M3" s="108">
        <f t="shared" ref="M3:M54" si="2">IFERROR(+L3/24," ")</f>
        <v>0.11458333333333333</v>
      </c>
      <c r="N3" s="99">
        <f>IFERROR(IF(AND(T3=0,S3="IDWP")," ",IF(S3="RFSA"," ",IF(S3=0," ",VLOOKUP($G3,'Raw Data KPI ( ZMC5042R )'!$B:$Q,16,0)))),"")</f>
        <v>1</v>
      </c>
      <c r="O3" s="100">
        <f>IFERROR(IF(AND(T3=0,S3="IDWP")," ",IF(S3="RFSA"," ",IF(S3=0," ",VLOOKUP($G3,'Raw Data KPI ( ZMC5042R )'!$B:$E,4,0)))),"")</f>
        <v>2.75</v>
      </c>
      <c r="P3" s="100">
        <f t="shared" ref="P3:P54" si="3">IFERROR((24*$W$1*0.12)-L3," ")</f>
        <v>17.41</v>
      </c>
      <c r="Q3" s="101">
        <f>COUNTIFS('Raw Event BD ( ZMC8011R )'!$E:$E,$G3,'Raw Event BD ( ZMC8011R )'!$H:$H,"Breakdown Schedule")</f>
        <v>1</v>
      </c>
      <c r="R3" s="101">
        <f>COUNTIFS('Raw Event BD ( ZMC8011R )'!$E:$E,$G3,'Raw Event BD ( ZMC8011R )'!$H:$H,"Breakdown Unschedule")</f>
        <v>0</v>
      </c>
      <c r="S3" s="102" t="str">
        <f>IFERROR(VLOOKUP($G3,'Raw Data KPI ( ZMC5042R )'!$B:$U,20,0),"")</f>
        <v>INPR</v>
      </c>
      <c r="T3" s="103">
        <f>IFERROR(VLOOKUP($G3,'Raw Data KPI ( ZMC5042R )'!$B:$V,21,0),"")</f>
        <v>168</v>
      </c>
      <c r="U3" s="72">
        <f>IFERROR(VLOOKUP($G3,'Raw Data KPI ( ZMC5042R )'!$B:$C,2,0),"")</f>
        <v>142.136</v>
      </c>
      <c r="V3" s="72">
        <f>IFERROR(VLOOKUP($G3,'Raw Data KPI ( ZMC5042R )'!$B:$K,10,0),"")</f>
        <v>2.75</v>
      </c>
      <c r="W3" s="1" t="b">
        <f t="shared" ref="W3:W54" si="4">N3=SUM(Q3:R3)</f>
        <v>1</v>
      </c>
      <c r="Y3" s="92" t="s">
        <v>47</v>
      </c>
      <c r="Z3" s="86" t="s">
        <v>42</v>
      </c>
      <c r="AA3" s="86" t="s">
        <v>59</v>
      </c>
      <c r="AB3" s="86" t="s">
        <v>21</v>
      </c>
    </row>
    <row r="4" spans="1:28" s="1" customFormat="1">
      <c r="A4" s="1" t="str">
        <f>IFERROR(VLOOKUP($D4,$Z:$AB,3,0),"")</f>
        <v>SUPPORT</v>
      </c>
      <c r="B4" s="1" t="str">
        <f>IFERROR(VLOOKUP($D4,$Z:$AB,2,0),"")</f>
        <v>DOZER</v>
      </c>
      <c r="D4" s="1" t="str">
        <f>IF(AND(T4=0,S4="IDWP")," ",IF(S4="RFSA"," ",LEFT(G4,6)))</f>
        <v>BDKM15</v>
      </c>
      <c r="E4" s="120" t="str">
        <f t="shared" ref="E4" si="5">D4&amp;S4</f>
        <v>BDKM15INPR</v>
      </c>
      <c r="F4" s="120"/>
      <c r="G4" s="107" t="s">
        <v>145</v>
      </c>
      <c r="H4" s="96">
        <f>IFERROR(IF(AND(T4=0,S4="IDWP")," ",IF(S4=0," ",IF(S4="RFSA"," ",VLOOKUP($G4,'Raw Data KPI ( ZMC5042R )'!$B:$P,15,0)))),"")</f>
        <v>100</v>
      </c>
      <c r="I4" s="97">
        <f>IFERROR(IF(AND(T4=0,S4="IDWP")," ",IF(S4="RFSA"," ",IF(S4=0," ",IF(AND(U4=0,V4=0)," ",VLOOKUP($G4,'Raw Data KPI ( ZMC5042R )'!$B:$S,18,0))))),"")</f>
        <v>0</v>
      </c>
      <c r="J4" s="97">
        <f>IFERROR(IF(AND(T4=0,S4="IDWP")," ",IF(S4="RFSA"," ",IF(S4=0," ",IF(AND(U4=0,V4=0)," ",VLOOKUP($G4,'Raw Data KPI ( ZMC5042R )'!$B:$T,19,0))))),"")</f>
        <v>147</v>
      </c>
      <c r="K4" s="98">
        <f>IFERROR(IF(AND(T4=0,S4="IDWP")," ",IF(S4="RFSA"," ",IF(S4=0," ",VLOOKUP($G4,'Raw Data KPI ( ZMC5042R )'!$B:$L,11,0)))),"")</f>
        <v>0</v>
      </c>
      <c r="L4" s="100">
        <f>IFERROR(IF(AND(T4=0,S4="IDWP")," ",IF(S4="RFSA"," ",IF(S4=0," ",VLOOKUP($G4,'Raw Data KPI ( ZMC5042R )'!$B:$N,13,0)))),"")</f>
        <v>0</v>
      </c>
      <c r="M4" s="108">
        <f t="shared" si="2"/>
        <v>0</v>
      </c>
      <c r="N4" s="99">
        <f>IFERROR(IF(AND(T4=0,S4="IDWP")," ",IF(S4="RFSA"," ",IF(S4=0," ",VLOOKUP($G4,'Raw Data KPI ( ZMC5042R )'!$B:$Q,16,0)))),"")</f>
        <v>0</v>
      </c>
      <c r="O4" s="100">
        <f>IFERROR(IF(AND(T4=0,S4="IDWP")," ",IF(S4="RFSA"," ",IF(S4=0," ",VLOOKUP($G4,'Raw Data KPI ( ZMC5042R )'!$B:$E,4,0)))),"")</f>
        <v>0</v>
      </c>
      <c r="P4" s="100">
        <f t="shared" si="3"/>
        <v>20.16</v>
      </c>
      <c r="Q4" s="101">
        <f>COUNTIFS('Raw Event BD ( ZMC8011R )'!$E:$E,$G4,'Raw Event BD ( ZMC8011R )'!$H:$H,"Breakdown Schedule")</f>
        <v>0</v>
      </c>
      <c r="R4" s="101">
        <f>COUNTIFS('Raw Event BD ( ZMC8011R )'!$E:$E,$G4,'Raw Event BD ( ZMC8011R )'!$H:$H,"Breakdown Unschedule")</f>
        <v>0</v>
      </c>
      <c r="S4" s="102" t="str">
        <f>IFERROR(VLOOKUP($G4,'Raw Data KPI ( ZMC5042R )'!$B:$U,20,0),"")</f>
        <v>INPR</v>
      </c>
      <c r="T4" s="103">
        <f>IFERROR(VLOOKUP($G4,'Raw Data KPI ( ZMC5042R )'!$B:$V,21,0),"")</f>
        <v>168</v>
      </c>
      <c r="U4" s="72">
        <f>IFERROR(VLOOKUP($G4,'Raw Data KPI ( ZMC5042R )'!$B:$C,2,0),"")</f>
        <v>144.46799999999999</v>
      </c>
      <c r="V4" s="72">
        <f>IFERROR(VLOOKUP($G4,'Raw Data KPI ( ZMC5042R )'!$B:$K,10,0),"")</f>
        <v>0</v>
      </c>
      <c r="W4" s="1" t="b">
        <f t="shared" si="4"/>
        <v>1</v>
      </c>
      <c r="Y4" s="92" t="s">
        <v>18</v>
      </c>
      <c r="Z4" s="86" t="s">
        <v>17</v>
      </c>
      <c r="AA4" s="86" t="s">
        <v>59</v>
      </c>
      <c r="AB4" s="86" t="s">
        <v>21</v>
      </c>
    </row>
    <row r="5" spans="1:28" s="1" customFormat="1">
      <c r="A5" s="1" t="str">
        <f>IFERROR(VLOOKUP($D5,$Z:$AB,3,0),"")</f>
        <v>SUPPORT</v>
      </c>
      <c r="B5" s="1" t="str">
        <f>IFERROR(VLOOKUP($D5,$Z:$AB,2,0),"")</f>
        <v>DOZER</v>
      </c>
      <c r="D5" s="1" t="str">
        <f>IF(AND(T5=0,S5="IDWP")," ",IF(S5="RFSA"," ",LEFT(G5,6)))</f>
        <v>BDKM37</v>
      </c>
      <c r="E5" s="115" t="str">
        <f t="shared" si="1"/>
        <v>BDKM37INPR</v>
      </c>
      <c r="F5" s="115"/>
      <c r="G5" s="107" t="s">
        <v>146</v>
      </c>
      <c r="H5" s="96">
        <f>IFERROR(IF(AND(T5=0,S5="IDWP")," ",IF(S5=0," ",IF(S5="RFSA"," ",VLOOKUP($G5,'Raw Data KPI ( ZMC5042R )'!$B:$P,15,0)))),"")</f>
        <v>98.07</v>
      </c>
      <c r="I5" s="97">
        <f>IFERROR(IF(AND(T5=0,S5="IDWP")," ",IF(S5="RFSA"," ",IF(S5=0," ",IF(AND(U5=0,V5=0)," ",VLOOKUP($G5,'Raw Data KPI ( ZMC5042R )'!$B:$S,18,0))))),"")</f>
        <v>1.63</v>
      </c>
      <c r="J5" s="97">
        <f>IFERROR(IF(AND(T5=0,S5="IDWP")," ",IF(S5="RFSA"," ",IF(S5=0," ",IF(AND(U5=0,V5=0)," ",VLOOKUP($G5,'Raw Data KPI ( ZMC5042R )'!$B:$T,19,0))))),"")</f>
        <v>35.5</v>
      </c>
      <c r="K5" s="98">
        <f>IFERROR(IF(AND(T5=0,S5="IDWP")," ",IF(S5="RFSA"," ",IF(S5=0," ",VLOOKUP($G5,'Raw Data KPI ( ZMC5042R )'!$B:$L,11,0)))),"")</f>
        <v>61.537999999999997</v>
      </c>
      <c r="L5" s="100">
        <f>IFERROR(IF(AND(T5=0,S5="IDWP")," ",IF(S5="RFSA"," ",IF(S5=0," ",VLOOKUP($G5,'Raw Data KPI ( ZMC5042R )'!$B:$N,13,0)))),"")</f>
        <v>3.25</v>
      </c>
      <c r="M5" s="108">
        <f t="shared" si="2"/>
        <v>0.13541666666666666</v>
      </c>
      <c r="N5" s="99">
        <f>IFERROR(IF(AND(T5=0,S5="IDWP")," ",IF(S5="RFSA"," ",IF(S5=0," ",VLOOKUP($G5,'Raw Data KPI ( ZMC5042R )'!$B:$Q,16,0)))),"")</f>
        <v>2</v>
      </c>
      <c r="O5" s="100">
        <f>IFERROR(IF(AND(T5=0,S5="IDWP")," ",IF(S5="RFSA"," ",IF(S5=0," ",VLOOKUP($G5,'Raw Data KPI ( ZMC5042R )'!$B:$E,4,0)))),"")</f>
        <v>2</v>
      </c>
      <c r="P5" s="100">
        <f t="shared" si="3"/>
        <v>16.91</v>
      </c>
      <c r="Q5" s="101">
        <f>COUNTIFS('Raw Event BD ( ZMC8011R )'!$E:$E,$G5,'Raw Event BD ( ZMC8011R )'!$H:$H,"Breakdown Schedule")</f>
        <v>1</v>
      </c>
      <c r="R5" s="101">
        <f>COUNTIFS('Raw Event BD ( ZMC8011R )'!$E:$E,$G5,'Raw Event BD ( ZMC8011R )'!$H:$H,"Breakdown Unschedule")</f>
        <v>1</v>
      </c>
      <c r="S5" s="102" t="str">
        <f>IFERROR(VLOOKUP($G5,'Raw Data KPI ( ZMC5042R )'!$B:$U,20,0),"")</f>
        <v>INPR</v>
      </c>
      <c r="T5" s="103">
        <f>IFERROR(VLOOKUP($G5,'Raw Data KPI ( ZMC5042R )'!$B:$V,21,0),"")</f>
        <v>168</v>
      </c>
      <c r="U5" s="72">
        <f>IFERROR(VLOOKUP($G5,'Raw Data KPI ( ZMC5042R )'!$B:$C,2,0),"")</f>
        <v>70.468000000000004</v>
      </c>
      <c r="V5" s="72">
        <f>IFERROR(VLOOKUP($G5,'Raw Data KPI ( ZMC5042R )'!$B:$K,10,0),"")</f>
        <v>3.25</v>
      </c>
      <c r="W5" s="1" t="b">
        <f t="shared" si="4"/>
        <v>1</v>
      </c>
      <c r="Y5" s="92" t="s">
        <v>195</v>
      </c>
      <c r="Z5" s="86" t="s">
        <v>196</v>
      </c>
      <c r="AA5" s="86" t="s">
        <v>40</v>
      </c>
      <c r="AB5" s="86" t="s">
        <v>40</v>
      </c>
    </row>
    <row r="6" spans="1:28" s="1" customFormat="1">
      <c r="A6" s="1" t="str">
        <f>IFERROR(VLOOKUP($D6,$Z:$AB,3,0),"")</f>
        <v/>
      </c>
      <c r="B6" s="1" t="str">
        <f>IFERROR(VLOOKUP($D6,$Z:$AB,2,0),"")</f>
        <v/>
      </c>
      <c r="D6" s="1" t="str">
        <f t="shared" si="0"/>
        <v xml:space="preserve"> </v>
      </c>
      <c r="E6" s="2" t="str">
        <f t="shared" si="1"/>
        <v xml:space="preserve"> IDWP</v>
      </c>
      <c r="F6" s="2"/>
      <c r="G6" s="107" t="s">
        <v>147</v>
      </c>
      <c r="H6" s="96" t="str">
        <f>IFERROR(IF(AND(T6=0,S6="IDWP")," ",IF(S6=0," ",IF(S6="RFSA"," ",VLOOKUP($G6,'Raw Data KPI ( ZMC5042R )'!$B:$P,15,0)))),"")</f>
        <v xml:space="preserve"> </v>
      </c>
      <c r="I6" s="97" t="str">
        <f>IFERROR(IF(AND(T6=0,S6="IDWP")," ",IF(S6="RFSA"," ",IF(S6=0," ",IF(AND(U6=0,V6=0)," ",VLOOKUP($G6,'Raw Data KPI ( ZMC5042R )'!$B:$S,18,0))))),"")</f>
        <v xml:space="preserve"> </v>
      </c>
      <c r="J6" s="97" t="str">
        <f>IFERROR(IF(AND(T6=0,S6="IDWP")," ",IF(S6="RFSA"," ",IF(S6=0," ",IF(AND(U6=0,V6=0)," ",VLOOKUP($G6,'Raw Data KPI ( ZMC5042R )'!$B:$T,19,0))))),"")</f>
        <v xml:space="preserve"> </v>
      </c>
      <c r="K6" s="98" t="str">
        <f>IFERROR(IF(AND(T6=0,S6="IDWP")," ",IF(S6="RFSA"," ",IF(S6=0," ",VLOOKUP($G6,'Raw Data KPI ( ZMC5042R )'!$B:$L,11,0)))),"")</f>
        <v xml:space="preserve"> </v>
      </c>
      <c r="L6" s="100" t="str">
        <f>IFERROR(IF(AND(T6=0,S6="IDWP")," ",IF(S6="RFSA"," ",IF(S6=0," ",VLOOKUP($G6,'Raw Data KPI ( ZMC5042R )'!$B:$N,13,0)))),"")</f>
        <v xml:space="preserve"> </v>
      </c>
      <c r="M6" s="108" t="str">
        <f t="shared" si="2"/>
        <v xml:space="preserve"> </v>
      </c>
      <c r="N6" s="99" t="str">
        <f>IFERROR(IF(AND(T6=0,S6="IDWP")," ",IF(S6="RFSA"," ",IF(S6=0," ",VLOOKUP($G6,'Raw Data KPI ( ZMC5042R )'!$B:$Q,16,0)))),"")</f>
        <v xml:space="preserve"> </v>
      </c>
      <c r="O6" s="100" t="str">
        <f>IFERROR(IF(AND(T6=0,S6="IDWP")," ",IF(S6="RFSA"," ",IF(S6=0," ",VLOOKUP($G6,'Raw Data KPI ( ZMC5042R )'!$B:$E,4,0)))),"")</f>
        <v xml:space="preserve"> </v>
      </c>
      <c r="P6" s="100" t="str">
        <f t="shared" si="3"/>
        <v xml:space="preserve"> </v>
      </c>
      <c r="Q6" s="101">
        <f>COUNTIFS('Raw Event BD ( ZMC8011R )'!$E:$E,$G6,'Raw Event BD ( ZMC8011R )'!$H:$H,"Breakdown Schedule")</f>
        <v>0</v>
      </c>
      <c r="R6" s="101">
        <f>COUNTIFS('Raw Event BD ( ZMC8011R )'!$E:$E,$G6,'Raw Event BD ( ZMC8011R )'!$H:$H,"Breakdown Unschedule")</f>
        <v>0</v>
      </c>
      <c r="S6" s="102" t="str">
        <f>IFERROR(VLOOKUP($G6,'Raw Data KPI ( ZMC5042R )'!$B:$U,20,0),"")</f>
        <v>IDWP</v>
      </c>
      <c r="T6" s="103">
        <f>IFERROR(VLOOKUP($G6,'Raw Data KPI ( ZMC5042R )'!$B:$V,21,0),"")</f>
        <v>0</v>
      </c>
      <c r="U6" s="72">
        <f>IFERROR(VLOOKUP($G6,'Raw Data KPI ( ZMC5042R )'!$B:$C,2,0),"")</f>
        <v>0</v>
      </c>
      <c r="V6" s="72">
        <f>IFERROR(VLOOKUP($G6,'Raw Data KPI ( ZMC5042R )'!$B:$K,10,0),"")</f>
        <v>0</v>
      </c>
      <c r="W6" s="1" t="b">
        <f t="shared" si="4"/>
        <v>0</v>
      </c>
      <c r="Y6" s="92">
        <v>773</v>
      </c>
      <c r="Z6" s="86" t="s">
        <v>45</v>
      </c>
      <c r="AA6" s="86" t="s">
        <v>41</v>
      </c>
      <c r="AB6" s="86" t="s">
        <v>41</v>
      </c>
    </row>
    <row r="7" spans="1:28" s="1" customFormat="1">
      <c r="A7" s="1" t="str">
        <f>IFERROR(VLOOKUP($D7,$Z:$AB,3,0),"")</f>
        <v>SUPPORT</v>
      </c>
      <c r="B7" s="1" t="str">
        <f>IFERROR(VLOOKUP($D7,$Z:$AB,2,0),"")</f>
        <v>DOZER</v>
      </c>
      <c r="D7" s="1" t="str">
        <f t="shared" si="0"/>
        <v>BDKM83</v>
      </c>
      <c r="E7" s="2" t="str">
        <f t="shared" si="1"/>
        <v>BDKM83INPR</v>
      </c>
      <c r="F7" s="2"/>
      <c r="G7" s="107" t="s">
        <v>148</v>
      </c>
      <c r="H7" s="96">
        <f>IFERROR(IF(AND(T7=0,S7="IDWP")," ",IF(S7=0," ",IF(S7="RFSA"," ",VLOOKUP($G7,'Raw Data KPI ( ZMC5042R )'!$B:$P,15,0)))),"")</f>
        <v>96.94</v>
      </c>
      <c r="I7" s="97">
        <f>IFERROR(IF(AND(T7=0,S7="IDWP")," ",IF(S7="RFSA"," ",IF(S7=0," ",IF(AND(U7=0,V7=0)," ",VLOOKUP($G7,'Raw Data KPI ( ZMC5042R )'!$B:$S,18,0))))),"")</f>
        <v>5.13</v>
      </c>
      <c r="J7" s="97">
        <f>IFERROR(IF(AND(T7=0,S7="IDWP")," ",IF(S7="RFSA"," ",IF(S7=0," ",IF(AND(U7=0,V7=0)," ",VLOOKUP($G7,'Raw Data KPI ( ZMC5042R )'!$B:$T,19,0))))),"")</f>
        <v>123.6</v>
      </c>
      <c r="K7" s="98">
        <f>IFERROR(IF(AND(T7=0,S7="IDWP")," ",IF(S7="RFSA"," ",IF(S7=0," ",VLOOKUP($G7,'Raw Data KPI ( ZMC5042R )'!$B:$L,11,0)))),"")</f>
        <v>100</v>
      </c>
      <c r="L7" s="100">
        <f>IFERROR(IF(AND(T7=0,S7="IDWP")," ",IF(S7="RFSA"," ",IF(S7=0," ",VLOOKUP($G7,'Raw Data KPI ( ZMC5042R )'!$B:$N,13,0)))),"")</f>
        <v>5.133</v>
      </c>
      <c r="M7" s="108">
        <f t="shared" si="2"/>
        <v>0.21387500000000001</v>
      </c>
      <c r="N7" s="99">
        <f>IFERROR(IF(AND(T7=0,S7="IDWP")," ",IF(S7="RFSA"," ",IF(S7=0," ",VLOOKUP($G7,'Raw Data KPI ( ZMC5042R )'!$B:$Q,16,0)))),"")</f>
        <v>1</v>
      </c>
      <c r="O7" s="100">
        <f>IFERROR(IF(AND(T7=0,S7="IDWP")," ",IF(S7="RFSA"," ",IF(S7=0," ",VLOOKUP($G7,'Raw Data KPI ( ZMC5042R )'!$B:$E,4,0)))),"")</f>
        <v>5.133</v>
      </c>
      <c r="P7" s="100">
        <f t="shared" si="3"/>
        <v>15.027000000000001</v>
      </c>
      <c r="Q7" s="101">
        <f>COUNTIFS('Raw Event BD ( ZMC8011R )'!$E:$E,$G7,'Raw Event BD ( ZMC8011R )'!$H:$H,"Breakdown Schedule")</f>
        <v>1</v>
      </c>
      <c r="R7" s="101">
        <f>COUNTIFS('Raw Event BD ( ZMC8011R )'!$E:$E,$G7,'Raw Event BD ( ZMC8011R )'!$H:$H,"Breakdown Unschedule")</f>
        <v>0</v>
      </c>
      <c r="S7" s="102" t="str">
        <f>IFERROR(VLOOKUP($G7,'Raw Data KPI ( ZMC5042R )'!$B:$U,20,0),"")</f>
        <v>INPR</v>
      </c>
      <c r="T7" s="103">
        <f>IFERROR(VLOOKUP($G7,'Raw Data KPI ( ZMC5042R )'!$B:$V,21,0),"")</f>
        <v>168</v>
      </c>
      <c r="U7" s="72">
        <f>IFERROR(VLOOKUP($G7,'Raw Data KPI ( ZMC5042R )'!$B:$C,2,0),"")</f>
        <v>121.267</v>
      </c>
      <c r="V7" s="72">
        <f>IFERROR(VLOOKUP($G7,'Raw Data KPI ( ZMC5042R )'!$B:$K,10,0),"")</f>
        <v>5.133</v>
      </c>
      <c r="W7" s="1" t="b">
        <f t="shared" si="4"/>
        <v>1</v>
      </c>
      <c r="Y7" s="92" t="s">
        <v>49</v>
      </c>
      <c r="Z7" s="86" t="s">
        <v>35</v>
      </c>
      <c r="AA7" s="86" t="s">
        <v>39</v>
      </c>
      <c r="AB7" s="86" t="s">
        <v>39</v>
      </c>
    </row>
    <row r="8" spans="1:28" s="1" customFormat="1">
      <c r="A8" s="1" t="str">
        <f>IFERROR(VLOOKUP($D8,$Z:$AB,3,0),"")</f>
        <v>SUPPORT</v>
      </c>
      <c r="B8" s="1" t="str">
        <f>IFERROR(VLOOKUP($D8,$Z:$AB,2,0),"")</f>
        <v>DOZER</v>
      </c>
      <c r="D8" s="1" t="str">
        <f t="shared" si="0"/>
        <v>BDKM83</v>
      </c>
      <c r="E8" s="2" t="str">
        <f t="shared" si="1"/>
        <v>BDKM83INPR</v>
      </c>
      <c r="F8" s="2"/>
      <c r="G8" s="107" t="s">
        <v>149</v>
      </c>
      <c r="H8" s="96">
        <f>IFERROR(IF(AND(T8=0,S8="IDWP")," ",IF(S8=0," ",IF(S8="RFSA"," ",VLOOKUP($G8,'Raw Data KPI ( ZMC5042R )'!$B:$P,15,0)))),"")</f>
        <v>96.43</v>
      </c>
      <c r="I8" s="97">
        <f>IFERROR(IF(AND(T8=0,S8="IDWP")," ",IF(S8="RFSA"," ",IF(S8=0," ",IF(AND(U8=0,V8=0)," ",VLOOKUP($G8,'Raw Data KPI ( ZMC5042R )'!$B:$S,18,0))))),"")</f>
        <v>6</v>
      </c>
      <c r="J8" s="97">
        <f>IFERROR(IF(AND(T8=0,S8="IDWP")," ",IF(S8="RFSA"," ",IF(S8=0," ",IF(AND(U8=0,V8=0)," ",VLOOKUP($G8,'Raw Data KPI ( ZMC5042R )'!$B:$T,19,0))))),"")</f>
        <v>137.80000000000001</v>
      </c>
      <c r="K8" s="98">
        <f>IFERROR(IF(AND(T8=0,S8="IDWP")," ",IF(S8="RFSA"," ",IF(S8=0," ",VLOOKUP($G8,'Raw Data KPI ( ZMC5042R )'!$B:$L,11,0)))),"")</f>
        <v>100</v>
      </c>
      <c r="L8" s="100">
        <f>IFERROR(IF(AND(T8=0,S8="IDWP")," ",IF(S8="RFSA"," ",IF(S8=0," ",VLOOKUP($G8,'Raw Data KPI ( ZMC5042R )'!$B:$N,13,0)))),"")</f>
        <v>6</v>
      </c>
      <c r="M8" s="108">
        <f t="shared" si="2"/>
        <v>0.25</v>
      </c>
      <c r="N8" s="99">
        <f>IFERROR(IF(AND(T8=0,S8="IDWP")," ",IF(S8="RFSA"," ",IF(S8=0," ",VLOOKUP($G8,'Raw Data KPI ( ZMC5042R )'!$B:$Q,16,0)))),"")</f>
        <v>1</v>
      </c>
      <c r="O8" s="100">
        <f>IFERROR(IF(AND(T8=0,S8="IDWP")," ",IF(S8="RFSA"," ",IF(S8=0," ",VLOOKUP($G8,'Raw Data KPI ( ZMC5042R )'!$B:$E,4,0)))),"")</f>
        <v>6</v>
      </c>
      <c r="P8" s="100">
        <f t="shared" si="3"/>
        <v>14.16</v>
      </c>
      <c r="Q8" s="101">
        <f>COUNTIFS('Raw Event BD ( ZMC8011R )'!$E:$E,$G8,'Raw Event BD ( ZMC8011R )'!$H:$H,"Breakdown Schedule")</f>
        <v>1</v>
      </c>
      <c r="R8" s="101">
        <f>COUNTIFS('Raw Event BD ( ZMC8011R )'!$E:$E,$G8,'Raw Event BD ( ZMC8011R )'!$H:$H,"Breakdown Unschedule")</f>
        <v>0</v>
      </c>
      <c r="S8" s="102" t="str">
        <f>IFERROR(VLOOKUP($G8,'Raw Data KPI ( ZMC5042R )'!$B:$U,20,0),"")</f>
        <v>INPR</v>
      </c>
      <c r="T8" s="103">
        <f>IFERROR(VLOOKUP($G8,'Raw Data KPI ( ZMC5042R )'!$B:$V,21,0),"")</f>
        <v>168</v>
      </c>
      <c r="U8" s="72">
        <f>IFERROR(VLOOKUP($G8,'Raw Data KPI ( ZMC5042R )'!$B:$C,2,0),"")</f>
        <v>135</v>
      </c>
      <c r="V8" s="72">
        <f>IFERROR(VLOOKUP($G8,'Raw Data KPI ( ZMC5042R )'!$B:$K,10,0),"")</f>
        <v>6</v>
      </c>
      <c r="W8" s="1" t="b">
        <f t="shared" si="4"/>
        <v>1</v>
      </c>
      <c r="Y8" s="92" t="s">
        <v>50</v>
      </c>
      <c r="Z8" s="86" t="s">
        <v>20</v>
      </c>
      <c r="AA8" s="86" t="s">
        <v>142</v>
      </c>
      <c r="AB8" s="86" t="s">
        <v>21</v>
      </c>
    </row>
    <row r="9" spans="1:28" s="1" customFormat="1">
      <c r="A9" s="1" t="str">
        <f>IFERROR(VLOOKUP($D9,$Z:$AB,3,0),"")</f>
        <v>SUPPORT</v>
      </c>
      <c r="B9" s="1" t="str">
        <f>IFERROR(VLOOKUP($D9,$Z:$AB,2,0),"")</f>
        <v>DOZER</v>
      </c>
      <c r="D9" s="1" t="str">
        <f t="shared" si="0"/>
        <v>BDKM83</v>
      </c>
      <c r="E9" s="2" t="str">
        <f t="shared" si="1"/>
        <v>BDKM83INPR</v>
      </c>
      <c r="F9" s="2"/>
      <c r="G9" s="107" t="s">
        <v>150</v>
      </c>
      <c r="H9" s="96">
        <f>IFERROR(IF(AND(T9=0,S9="IDWP")," ",IF(S9=0," ",IF(S9="RFSA"," ",VLOOKUP($G9,'Raw Data KPI ( ZMC5042R )'!$B:$P,15,0)))),"")</f>
        <v>99.77</v>
      </c>
      <c r="I9" s="97">
        <f>IFERROR(IF(AND(T9=0,S9="IDWP")," ",IF(S9="RFSA"," ",IF(S9=0," ",IF(AND(U9=0,V9=0)," ",VLOOKUP($G9,'Raw Data KPI ( ZMC5042R )'!$B:$S,18,0))))),"")</f>
        <v>0.38</v>
      </c>
      <c r="J9" s="97">
        <f>IFERROR(IF(AND(T9=0,S9="IDWP")," ",IF(S9="RFSA"," ",IF(S9=0," ",IF(AND(U9=0,V9=0)," ",VLOOKUP($G9,'Raw Data KPI ( ZMC5042R )'!$B:$T,19,0))))),"")</f>
        <v>137.4</v>
      </c>
      <c r="K9" s="98">
        <f>IFERROR(IF(AND(T9=0,S9="IDWP")," ",IF(S9="RFSA"," ",IF(S9=0," ",VLOOKUP($G9,'Raw Data KPI ( ZMC5042R )'!$B:$L,11,0)))),"")</f>
        <v>0</v>
      </c>
      <c r="L9" s="100">
        <f>IFERROR(IF(AND(T9=0,S9="IDWP")," ",IF(S9="RFSA"," ",IF(S9=0," ",VLOOKUP($G9,'Raw Data KPI ( ZMC5042R )'!$B:$N,13,0)))),"")</f>
        <v>0.38300000000000001</v>
      </c>
      <c r="M9" s="108">
        <f t="shared" si="2"/>
        <v>1.5958333333333335E-2</v>
      </c>
      <c r="N9" s="99">
        <f>IFERROR(IF(AND(T9=0,S9="IDWP")," ",IF(S9="RFSA"," ",IF(S9=0," ",VLOOKUP($G9,'Raw Data KPI ( ZMC5042R )'!$B:$Q,16,0)))),"")</f>
        <v>1</v>
      </c>
      <c r="O9" s="100">
        <f>IFERROR(IF(AND(T9=0,S9="IDWP")," ",IF(S9="RFSA"," ",IF(S9=0," ",VLOOKUP($G9,'Raw Data KPI ( ZMC5042R )'!$B:$E,4,0)))),"")</f>
        <v>0</v>
      </c>
      <c r="P9" s="100">
        <f t="shared" si="3"/>
        <v>19.777000000000001</v>
      </c>
      <c r="Q9" s="101">
        <f>COUNTIFS('Raw Event BD ( ZMC8011R )'!$E:$E,$G9,'Raw Event BD ( ZMC8011R )'!$H:$H,"Breakdown Schedule")</f>
        <v>0</v>
      </c>
      <c r="R9" s="101">
        <f>COUNTIFS('Raw Event BD ( ZMC8011R )'!$E:$E,$G9,'Raw Event BD ( ZMC8011R )'!$H:$H,"Breakdown Unschedule")</f>
        <v>1</v>
      </c>
      <c r="S9" s="102" t="str">
        <f>IFERROR(VLOOKUP($G9,'Raw Data KPI ( ZMC5042R )'!$B:$U,20,0),"")</f>
        <v>INPR</v>
      </c>
      <c r="T9" s="103">
        <f>IFERROR(VLOOKUP($G9,'Raw Data KPI ( ZMC5042R )'!$B:$V,21,0),"")</f>
        <v>168</v>
      </c>
      <c r="U9" s="72">
        <f>IFERROR(VLOOKUP($G9,'Raw Data KPI ( ZMC5042R )'!$B:$C,2,0),"")</f>
        <v>134.88399999999999</v>
      </c>
      <c r="V9" s="72">
        <f>IFERROR(VLOOKUP($G9,'Raw Data KPI ( ZMC5042R )'!$B:$K,10,0),"")</f>
        <v>0.38300000000000001</v>
      </c>
      <c r="W9" s="1" t="b">
        <f t="shared" si="4"/>
        <v>1</v>
      </c>
      <c r="Y9" s="92" t="s">
        <v>51</v>
      </c>
      <c r="Z9" s="86" t="s">
        <v>27</v>
      </c>
      <c r="AA9" s="86" t="s">
        <v>23</v>
      </c>
      <c r="AB9" s="86" t="s">
        <v>23</v>
      </c>
    </row>
    <row r="10" spans="1:28" s="1" customFormat="1">
      <c r="A10" s="1" t="str">
        <f>IFERROR(VLOOKUP($D10,$Z:$AB,3,0),"")</f>
        <v>SUPPORT</v>
      </c>
      <c r="B10" s="1" t="str">
        <f>IFERROR(VLOOKUP($D10,$Z:$AB,2,0),"")</f>
        <v>DOZER</v>
      </c>
      <c r="D10" s="1" t="str">
        <f t="shared" si="0"/>
        <v>BDKM83</v>
      </c>
      <c r="E10" s="2" t="str">
        <f t="shared" si="1"/>
        <v>BDKM83INPR</v>
      </c>
      <c r="F10" s="2"/>
      <c r="G10" s="107" t="s">
        <v>151</v>
      </c>
      <c r="H10" s="96">
        <f>IFERROR(IF(AND(T10=0,S10="IDWP")," ",IF(S10=0," ",IF(S10="RFSA"," ",VLOOKUP($G10,'Raw Data KPI ( ZMC5042R )'!$B:$P,15,0)))),"")</f>
        <v>100</v>
      </c>
      <c r="I10" s="97">
        <f>IFERROR(IF(AND(T10=0,S10="IDWP")," ",IF(S10="RFSA"," ",IF(S10=0," ",IF(AND(U10=0,V10=0)," ",VLOOKUP($G10,'Raw Data KPI ( ZMC5042R )'!$B:$S,18,0))))),"")</f>
        <v>0</v>
      </c>
      <c r="J10" s="97">
        <f>IFERROR(IF(AND(T10=0,S10="IDWP")," ",IF(S10="RFSA"," ",IF(S10=0," ",IF(AND(U10=0,V10=0)," ",VLOOKUP($G10,'Raw Data KPI ( ZMC5042R )'!$B:$T,19,0))))),"")</f>
        <v>122.9</v>
      </c>
      <c r="K10" s="98">
        <f>IFERROR(IF(AND(T10=0,S10="IDWP")," ",IF(S10="RFSA"," ",IF(S10=0," ",VLOOKUP($G10,'Raw Data KPI ( ZMC5042R )'!$B:$L,11,0)))),"")</f>
        <v>0</v>
      </c>
      <c r="L10" s="100">
        <f>IFERROR(IF(AND(T10=0,S10="IDWP")," ",IF(S10="RFSA"," ",IF(S10=0," ",VLOOKUP($G10,'Raw Data KPI ( ZMC5042R )'!$B:$N,13,0)))),"")</f>
        <v>0</v>
      </c>
      <c r="M10" s="108">
        <f t="shared" si="2"/>
        <v>0</v>
      </c>
      <c r="N10" s="99">
        <f>IFERROR(IF(AND(T10=0,S10="IDWP")," ",IF(S10="RFSA"," ",IF(S10=0," ",VLOOKUP($G10,'Raw Data KPI ( ZMC5042R )'!$B:$Q,16,0)))),"")</f>
        <v>0</v>
      </c>
      <c r="O10" s="100">
        <f>IFERROR(IF(AND(T10=0,S10="IDWP")," ",IF(S10="RFSA"," ",IF(S10=0," ",VLOOKUP($G10,'Raw Data KPI ( ZMC5042R )'!$B:$E,4,0)))),"")</f>
        <v>0</v>
      </c>
      <c r="P10" s="100">
        <f t="shared" si="3"/>
        <v>20.16</v>
      </c>
      <c r="Q10" s="101">
        <f>COUNTIFS('Raw Event BD ( ZMC8011R )'!$E:$E,$G10,'Raw Event BD ( ZMC8011R )'!$H:$H,"Breakdown Schedule")</f>
        <v>0</v>
      </c>
      <c r="R10" s="101">
        <f>COUNTIFS('Raw Event BD ( ZMC8011R )'!$E:$E,$G10,'Raw Event BD ( ZMC8011R )'!$H:$H,"Breakdown Unschedule")</f>
        <v>0</v>
      </c>
      <c r="S10" s="102" t="str">
        <f>IFERROR(VLOOKUP($G10,'Raw Data KPI ( ZMC5042R )'!$B:$U,20,0),"")</f>
        <v>INPR</v>
      </c>
      <c r="T10" s="103">
        <f>IFERROR(VLOOKUP($G10,'Raw Data KPI ( ZMC5042R )'!$B:$V,21,0),"")</f>
        <v>168</v>
      </c>
      <c r="U10" s="72">
        <f>IFERROR(VLOOKUP($G10,'Raw Data KPI ( ZMC5042R )'!$B:$C,2,0),"")</f>
        <v>121.7</v>
      </c>
      <c r="V10" s="72">
        <f>IFERROR(VLOOKUP($G10,'Raw Data KPI ( ZMC5042R )'!$B:$K,10,0),"")</f>
        <v>0</v>
      </c>
      <c r="W10" s="1" t="b">
        <f t="shared" si="4"/>
        <v>1</v>
      </c>
      <c r="Y10" s="92" t="s">
        <v>52</v>
      </c>
      <c r="Z10" s="86" t="s">
        <v>19</v>
      </c>
      <c r="AA10" s="86" t="s">
        <v>60</v>
      </c>
      <c r="AB10" s="86" t="s">
        <v>21</v>
      </c>
    </row>
    <row r="11" spans="1:28" s="1" customFormat="1">
      <c r="A11" s="1" t="str">
        <f>IFERROR(VLOOKUP($D11,$Z:$AB,3,0),"")</f>
        <v>COAL HAULER</v>
      </c>
      <c r="B11" s="1" t="str">
        <f>IFERROR(VLOOKUP($D11,$Z:$AB,2,0),"")</f>
        <v>COAL HAULER</v>
      </c>
      <c r="D11" s="1" t="str">
        <f t="shared" si="0"/>
        <v>DTVV44</v>
      </c>
      <c r="E11" s="2" t="str">
        <f t="shared" si="1"/>
        <v>DTVV440</v>
      </c>
      <c r="F11" s="2"/>
      <c r="G11" s="107" t="s">
        <v>152</v>
      </c>
      <c r="H11" s="96" t="str">
        <f>IFERROR(IF(AND(T11=0,S11="IDWP")," ",IF(S11=0," ",IF(S11="RFSA"," ",VLOOKUP($G11,'Raw Data KPI ( ZMC5042R )'!$B:$P,15,0)))),"")</f>
        <v xml:space="preserve"> </v>
      </c>
      <c r="I11" s="97" t="str">
        <f>IFERROR(IF(AND(T11=0,S11="IDWP")," ",IF(S11="RFSA"," ",IF(S11=0," ",IF(AND(U11=0,V11=0)," ",VLOOKUP($G11,'Raw Data KPI ( ZMC5042R )'!$B:$S,18,0))))),"")</f>
        <v xml:space="preserve"> </v>
      </c>
      <c r="J11" s="97" t="str">
        <f>IFERROR(IF(AND(T11=0,S11="IDWP")," ",IF(S11="RFSA"," ",IF(S11=0," ",IF(AND(U11=0,V11=0)," ",VLOOKUP($G11,'Raw Data KPI ( ZMC5042R )'!$B:$T,19,0))))),"")</f>
        <v xml:space="preserve"> </v>
      </c>
      <c r="K11" s="98" t="str">
        <f>IFERROR(IF(AND(T11=0,S11="IDWP")," ",IF(S11="RFSA"," ",IF(S11=0," ",VLOOKUP($G11,'Raw Data KPI ( ZMC5042R )'!$B:$L,11,0)))),"")</f>
        <v xml:space="preserve"> </v>
      </c>
      <c r="L11" s="100" t="str">
        <f>IFERROR(IF(AND(T11=0,S11="IDWP")," ",IF(S11="RFSA"," ",IF(S11=0," ",VLOOKUP($G11,'Raw Data KPI ( ZMC5042R )'!$B:$N,13,0)))),"")</f>
        <v xml:space="preserve"> </v>
      </c>
      <c r="M11" s="108" t="str">
        <f t="shared" si="2"/>
        <v xml:space="preserve"> </v>
      </c>
      <c r="N11" s="99" t="str">
        <f>IFERROR(IF(AND(T11=0,S11="IDWP")," ",IF(S11="RFSA"," ",IF(S11=0," ",VLOOKUP($G11,'Raw Data KPI ( ZMC5042R )'!$B:$Q,16,0)))),"")</f>
        <v xml:space="preserve"> </v>
      </c>
      <c r="O11" s="100" t="str">
        <f>IFERROR(IF(AND(T11=0,S11="IDWP")," ",IF(S11="RFSA"," ",IF(S11=0," ",VLOOKUP($G11,'Raw Data KPI ( ZMC5042R )'!$B:$E,4,0)))),"")</f>
        <v xml:space="preserve"> </v>
      </c>
      <c r="P11" s="100" t="str">
        <f t="shared" si="3"/>
        <v xml:space="preserve"> </v>
      </c>
      <c r="Q11" s="101">
        <f>COUNTIFS('Raw Event BD ( ZMC8011R )'!$E:$E,$G11,'Raw Event BD ( ZMC8011R )'!$H:$H,"Breakdown Schedule")</f>
        <v>0</v>
      </c>
      <c r="R11" s="101">
        <f>COUNTIFS('Raw Event BD ( ZMC8011R )'!$E:$E,$G11,'Raw Event BD ( ZMC8011R )'!$H:$H,"Breakdown Unschedule")</f>
        <v>0</v>
      </c>
      <c r="S11" s="102">
        <f>IFERROR(VLOOKUP($G11,'Raw Data KPI ( ZMC5042R )'!$B:$U,20,0),"")</f>
        <v>0</v>
      </c>
      <c r="T11" s="103">
        <f>IFERROR(VLOOKUP($G11,'Raw Data KPI ( ZMC5042R )'!$B:$V,21,0),"")</f>
        <v>0</v>
      </c>
      <c r="U11" s="72">
        <f>IFERROR(VLOOKUP($G11,'Raw Data KPI ( ZMC5042R )'!$B:$C,2,0),"")</f>
        <v>0</v>
      </c>
      <c r="V11" s="72">
        <f>IFERROR(VLOOKUP($G11,'Raw Data KPI ( ZMC5042R )'!$B:$K,10,0),"")</f>
        <v>0</v>
      </c>
      <c r="W11" s="1" t="b">
        <f t="shared" si="4"/>
        <v>0</v>
      </c>
      <c r="Y11" s="92" t="s">
        <v>44</v>
      </c>
      <c r="Z11" s="86" t="s">
        <v>197</v>
      </c>
      <c r="AA11" s="86" t="s">
        <v>22</v>
      </c>
      <c r="AB11" s="86" t="s">
        <v>22</v>
      </c>
    </row>
    <row r="12" spans="1:28" s="1" customFormat="1">
      <c r="A12" s="1" t="str">
        <f>IFERROR(VLOOKUP($D12,$Z:$AB,3,0),"")</f>
        <v>COAL HAULER</v>
      </c>
      <c r="B12" s="1" t="str">
        <f>IFERROR(VLOOKUP($D12,$Z:$AB,2,0),"")</f>
        <v>COAL HAULER</v>
      </c>
      <c r="D12" s="1" t="str">
        <f t="shared" si="0"/>
        <v>DTVV44</v>
      </c>
      <c r="E12" s="2" t="str">
        <f t="shared" si="1"/>
        <v>DTVV440</v>
      </c>
      <c r="F12" s="2"/>
      <c r="G12" s="107" t="s">
        <v>153</v>
      </c>
      <c r="H12" s="96" t="str">
        <f>IFERROR(IF(AND(T12=0,S12="IDWP")," ",IF(S12=0," ",IF(S12="RFSA"," ",VLOOKUP($G12,'Raw Data KPI ( ZMC5042R )'!$B:$P,15,0)))),"")</f>
        <v xml:space="preserve"> </v>
      </c>
      <c r="I12" s="97" t="str">
        <f>IFERROR(IF(AND(T12=0,S12="IDWP")," ",IF(S12="RFSA"," ",IF(S12=0," ",IF(AND(U12=0,V12=0)," ",VLOOKUP($G12,'Raw Data KPI ( ZMC5042R )'!$B:$S,18,0))))),"")</f>
        <v xml:space="preserve"> </v>
      </c>
      <c r="J12" s="97" t="str">
        <f>IFERROR(IF(AND(T12=0,S12="IDWP")," ",IF(S12="RFSA"," ",IF(S12=0," ",IF(AND(U12=0,V12=0)," ",VLOOKUP($G12,'Raw Data KPI ( ZMC5042R )'!$B:$T,19,0))))),"")</f>
        <v xml:space="preserve"> </v>
      </c>
      <c r="K12" s="98" t="str">
        <f>IFERROR(IF(AND(T12=0,S12="IDWP")," ",IF(S12="RFSA"," ",IF(S12=0," ",VLOOKUP($G12,'Raw Data KPI ( ZMC5042R )'!$B:$L,11,0)))),"")</f>
        <v xml:space="preserve"> </v>
      </c>
      <c r="L12" s="100" t="str">
        <f>IFERROR(IF(AND(T12=0,S12="IDWP")," ",IF(S12="RFSA"," ",IF(S12=0," ",VLOOKUP($G12,'Raw Data KPI ( ZMC5042R )'!$B:$N,13,0)))),"")</f>
        <v xml:space="preserve"> </v>
      </c>
      <c r="M12" s="108" t="str">
        <f t="shared" si="2"/>
        <v xml:space="preserve"> </v>
      </c>
      <c r="N12" s="99" t="str">
        <f>IFERROR(IF(AND(T12=0,S12="IDWP")," ",IF(S12="RFSA"," ",IF(S12=0," ",VLOOKUP($G12,'Raw Data KPI ( ZMC5042R )'!$B:$Q,16,0)))),"")</f>
        <v xml:space="preserve"> </v>
      </c>
      <c r="O12" s="100" t="str">
        <f>IFERROR(IF(AND(T12=0,S12="IDWP")," ",IF(S12="RFSA"," ",IF(S12=0," ",VLOOKUP($G12,'Raw Data KPI ( ZMC5042R )'!$B:$E,4,0)))),"")</f>
        <v xml:space="preserve"> </v>
      </c>
      <c r="P12" s="100" t="str">
        <f t="shared" si="3"/>
        <v xml:space="preserve"> </v>
      </c>
      <c r="Q12" s="101">
        <f>COUNTIFS('Raw Event BD ( ZMC8011R )'!$E:$E,$G12,'Raw Event BD ( ZMC8011R )'!$H:$H,"Breakdown Schedule")</f>
        <v>0</v>
      </c>
      <c r="R12" s="101">
        <f>COUNTIFS('Raw Event BD ( ZMC8011R )'!$E:$E,$G12,'Raw Event BD ( ZMC8011R )'!$H:$H,"Breakdown Unschedule")</f>
        <v>0</v>
      </c>
      <c r="S12" s="102">
        <f>IFERROR(VLOOKUP($G12,'Raw Data KPI ( ZMC5042R )'!$B:$U,20,0),"")</f>
        <v>0</v>
      </c>
      <c r="T12" s="103">
        <f>IFERROR(VLOOKUP($G12,'Raw Data KPI ( ZMC5042R )'!$B:$V,21,0),"")</f>
        <v>0</v>
      </c>
      <c r="U12" s="72">
        <f>IFERROR(VLOOKUP($G12,'Raw Data KPI ( ZMC5042R )'!$B:$C,2,0),"")</f>
        <v>0</v>
      </c>
      <c r="V12" s="72">
        <f>IFERROR(VLOOKUP($G12,'Raw Data KPI ( ZMC5042R )'!$B:$K,10,0),"")</f>
        <v>0</v>
      </c>
      <c r="W12" s="1" t="b">
        <f t="shared" si="4"/>
        <v>0</v>
      </c>
      <c r="Y12" s="92" t="s">
        <v>54</v>
      </c>
      <c r="Z12" s="86" t="s">
        <v>43</v>
      </c>
      <c r="AA12" s="86" t="s">
        <v>59</v>
      </c>
      <c r="AB12" s="86" t="s">
        <v>21</v>
      </c>
    </row>
    <row r="13" spans="1:28" s="1" customFormat="1">
      <c r="A13" s="1" t="str">
        <f>IFERROR(VLOOKUP($D13,$Z:$AB,3,0),"")</f>
        <v>COAL HAULER</v>
      </c>
      <c r="B13" s="1" t="str">
        <f>IFERROR(VLOOKUP($D13,$Z:$AB,2,0),"")</f>
        <v>COAL HAULER</v>
      </c>
      <c r="D13" s="1" t="str">
        <f t="shared" si="0"/>
        <v>DTVV44</v>
      </c>
      <c r="E13" s="2" t="str">
        <f t="shared" si="1"/>
        <v>DTVV440</v>
      </c>
      <c r="F13" s="2"/>
      <c r="G13" s="107" t="s">
        <v>154</v>
      </c>
      <c r="H13" s="96" t="str">
        <f>IFERROR(IF(AND(T13=0,S13="IDWP")," ",IF(S13=0," ",IF(S13="RFSA"," ",VLOOKUP($G13,'Raw Data KPI ( ZMC5042R )'!$B:$P,15,0)))),"")</f>
        <v xml:space="preserve"> </v>
      </c>
      <c r="I13" s="97" t="str">
        <f>IFERROR(IF(AND(T13=0,S13="IDWP")," ",IF(S13="RFSA"," ",IF(S13=0," ",IF(AND(U13=0,V13=0)," ",VLOOKUP($G13,'Raw Data KPI ( ZMC5042R )'!$B:$S,18,0))))),"")</f>
        <v xml:space="preserve"> </v>
      </c>
      <c r="J13" s="97" t="str">
        <f>IFERROR(IF(AND(T13=0,S13="IDWP")," ",IF(S13="RFSA"," ",IF(S13=0," ",IF(AND(U13=0,V13=0)," ",VLOOKUP($G13,'Raw Data KPI ( ZMC5042R )'!$B:$T,19,0))))),"")</f>
        <v xml:space="preserve"> </v>
      </c>
      <c r="K13" s="98" t="str">
        <f>IFERROR(IF(AND(T13=0,S13="IDWP")," ",IF(S13="RFSA"," ",IF(S13=0," ",VLOOKUP($G13,'Raw Data KPI ( ZMC5042R )'!$B:$L,11,0)))),"")</f>
        <v xml:space="preserve"> </v>
      </c>
      <c r="L13" s="100" t="str">
        <f>IFERROR(IF(AND(T13=0,S13="IDWP")," ",IF(S13="RFSA"," ",IF(S13=0," ",VLOOKUP($G13,'Raw Data KPI ( ZMC5042R )'!$B:$N,13,0)))),"")</f>
        <v xml:space="preserve"> </v>
      </c>
      <c r="M13" s="108" t="str">
        <f t="shared" si="2"/>
        <v xml:space="preserve"> </v>
      </c>
      <c r="N13" s="99" t="str">
        <f>IFERROR(IF(AND(T13=0,S13="IDWP")," ",IF(S13="RFSA"," ",IF(S13=0," ",VLOOKUP($G13,'Raw Data KPI ( ZMC5042R )'!$B:$Q,16,0)))),"")</f>
        <v xml:space="preserve"> </v>
      </c>
      <c r="O13" s="100" t="str">
        <f>IFERROR(IF(AND(T13=0,S13="IDWP")," ",IF(S13="RFSA"," ",IF(S13=0," ",VLOOKUP($G13,'Raw Data KPI ( ZMC5042R )'!$B:$E,4,0)))),"")</f>
        <v xml:space="preserve"> </v>
      </c>
      <c r="P13" s="100" t="str">
        <f t="shared" si="3"/>
        <v xml:space="preserve"> </v>
      </c>
      <c r="Q13" s="101">
        <f>COUNTIFS('Raw Event BD ( ZMC8011R )'!$E:$E,$G13,'Raw Event BD ( ZMC8011R )'!$H:$H,"Breakdown Schedule")</f>
        <v>0</v>
      </c>
      <c r="R13" s="101">
        <f>COUNTIFS('Raw Event BD ( ZMC8011R )'!$E:$E,$G13,'Raw Event BD ( ZMC8011R )'!$H:$H,"Breakdown Unschedule")</f>
        <v>0</v>
      </c>
      <c r="S13" s="102">
        <f>IFERROR(VLOOKUP($G13,'Raw Data KPI ( ZMC5042R )'!$B:$U,20,0),"")</f>
        <v>0</v>
      </c>
      <c r="T13" s="103">
        <f>IFERROR(VLOOKUP($G13,'Raw Data KPI ( ZMC5042R )'!$B:$V,21,0),"")</f>
        <v>0</v>
      </c>
      <c r="U13" s="72">
        <f>IFERROR(VLOOKUP($G13,'Raw Data KPI ( ZMC5042R )'!$B:$C,2,0),"")</f>
        <v>0</v>
      </c>
      <c r="V13" s="72">
        <f>IFERROR(VLOOKUP($G13,'Raw Data KPI ( ZMC5042R )'!$B:$K,10,0),"")</f>
        <v>0</v>
      </c>
      <c r="W13" s="1" t="b">
        <f t="shared" si="4"/>
        <v>0</v>
      </c>
      <c r="Y13" s="92" t="s">
        <v>99</v>
      </c>
      <c r="Z13" s="86" t="s">
        <v>100</v>
      </c>
      <c r="AA13" s="86" t="s">
        <v>22</v>
      </c>
      <c r="AB13" s="86" t="s">
        <v>22</v>
      </c>
    </row>
    <row r="14" spans="1:28" s="1" customFormat="1">
      <c r="A14" s="1" t="str">
        <f>IFERROR(VLOOKUP($D14,$Z:$AB,3,0),"")</f>
        <v>COAL HAULER</v>
      </c>
      <c r="B14" s="1" t="str">
        <f>IFERROR(VLOOKUP($D14,$Z:$AB,2,0),"")</f>
        <v>COAL HAULER</v>
      </c>
      <c r="D14" s="1" t="str">
        <f t="shared" si="0"/>
        <v>DTVV44</v>
      </c>
      <c r="E14" s="2" t="str">
        <f t="shared" si="1"/>
        <v>DTVV440</v>
      </c>
      <c r="F14" s="2"/>
      <c r="G14" s="107" t="s">
        <v>155</v>
      </c>
      <c r="H14" s="96" t="str">
        <f>IFERROR(IF(AND(T14=0,S14="IDWP")," ",IF(S14=0," ",IF(S14="RFSA"," ",VLOOKUP($G14,'Raw Data KPI ( ZMC5042R )'!$B:$P,15,0)))),"")</f>
        <v xml:space="preserve"> </v>
      </c>
      <c r="I14" s="97" t="str">
        <f>IFERROR(IF(AND(T14=0,S14="IDWP")," ",IF(S14="RFSA"," ",IF(S14=0," ",IF(AND(U14=0,V14=0)," ",VLOOKUP($G14,'Raw Data KPI ( ZMC5042R )'!$B:$S,18,0))))),"")</f>
        <v xml:space="preserve"> </v>
      </c>
      <c r="J14" s="97" t="str">
        <f>IFERROR(IF(AND(T14=0,S14="IDWP")," ",IF(S14="RFSA"," ",IF(S14=0," ",IF(AND(U14=0,V14=0)," ",VLOOKUP($G14,'Raw Data KPI ( ZMC5042R )'!$B:$T,19,0))))),"")</f>
        <v xml:space="preserve"> </v>
      </c>
      <c r="K14" s="98" t="str">
        <f>IFERROR(IF(AND(T14=0,S14="IDWP")," ",IF(S14="RFSA"," ",IF(S14=0," ",VLOOKUP($G14,'Raw Data KPI ( ZMC5042R )'!$B:$L,11,0)))),"")</f>
        <v xml:space="preserve"> </v>
      </c>
      <c r="L14" s="100" t="str">
        <f>IFERROR(IF(AND(T14=0,S14="IDWP")," ",IF(S14="RFSA"," ",IF(S14=0," ",VLOOKUP($G14,'Raw Data KPI ( ZMC5042R )'!$B:$N,13,0)))),"")</f>
        <v xml:space="preserve"> </v>
      </c>
      <c r="M14" s="108" t="str">
        <f t="shared" si="2"/>
        <v xml:space="preserve"> </v>
      </c>
      <c r="N14" s="99" t="str">
        <f>IFERROR(IF(AND(T14=0,S14="IDWP")," ",IF(S14="RFSA"," ",IF(S14=0," ",VLOOKUP($G14,'Raw Data KPI ( ZMC5042R )'!$B:$Q,16,0)))),"")</f>
        <v xml:space="preserve"> </v>
      </c>
      <c r="O14" s="100" t="str">
        <f>IFERROR(IF(AND(T14=0,S14="IDWP")," ",IF(S14="RFSA"," ",IF(S14=0," ",VLOOKUP($G14,'Raw Data KPI ( ZMC5042R )'!$B:$E,4,0)))),"")</f>
        <v xml:space="preserve"> </v>
      </c>
      <c r="P14" s="100" t="str">
        <f t="shared" si="3"/>
        <v xml:space="preserve"> </v>
      </c>
      <c r="Q14" s="101">
        <f>COUNTIFS('Raw Event BD ( ZMC8011R )'!$E:$E,$G14,'Raw Event BD ( ZMC8011R )'!$H:$H,"Breakdown Schedule")</f>
        <v>0</v>
      </c>
      <c r="R14" s="101">
        <f>COUNTIFS('Raw Event BD ( ZMC8011R )'!$E:$E,$G14,'Raw Event BD ( ZMC8011R )'!$H:$H,"Breakdown Unschedule")</f>
        <v>0</v>
      </c>
      <c r="S14" s="102">
        <f>IFERROR(VLOOKUP($G14,'Raw Data KPI ( ZMC5042R )'!$B:$U,20,0),"")</f>
        <v>0</v>
      </c>
      <c r="T14" s="103">
        <f>IFERROR(VLOOKUP($G14,'Raw Data KPI ( ZMC5042R )'!$B:$V,21,0),"")</f>
        <v>0</v>
      </c>
      <c r="U14" s="72">
        <f>IFERROR(VLOOKUP($G14,'Raw Data KPI ( ZMC5042R )'!$B:$C,2,0),"")</f>
        <v>0</v>
      </c>
      <c r="V14" s="72">
        <f>IFERROR(VLOOKUP($G14,'Raw Data KPI ( ZMC5042R )'!$B:$K,10,0),"")</f>
        <v>0</v>
      </c>
      <c r="W14" s="1" t="b">
        <f t="shared" si="4"/>
        <v>0</v>
      </c>
    </row>
    <row r="15" spans="1:28" s="1" customFormat="1">
      <c r="A15" s="1" t="str">
        <f>IFERROR(VLOOKUP($D15,$Z:$AB,3,0),"")</f>
        <v>COAL HAULER</v>
      </c>
      <c r="B15" s="1" t="str">
        <f>IFERROR(VLOOKUP($D15,$Z:$AB,2,0),"")</f>
        <v>COAL HAULER</v>
      </c>
      <c r="D15" s="1" t="str">
        <f t="shared" si="0"/>
        <v>DTVV44</v>
      </c>
      <c r="E15" s="2" t="str">
        <f t="shared" si="1"/>
        <v>DTVV440</v>
      </c>
      <c r="F15" s="2"/>
      <c r="G15" s="107" t="s">
        <v>156</v>
      </c>
      <c r="H15" s="96" t="str">
        <f>IFERROR(IF(AND(T15=0,S15="IDWP")," ",IF(S15=0," ",IF(S15="RFSA"," ",VLOOKUP($G15,'Raw Data KPI ( ZMC5042R )'!$B:$P,15,0)))),"")</f>
        <v xml:space="preserve"> </v>
      </c>
      <c r="I15" s="97" t="str">
        <f>IFERROR(IF(AND(T15=0,S15="IDWP")," ",IF(S15="RFSA"," ",IF(S15=0," ",IF(AND(U15=0,V15=0)," ",VLOOKUP($G15,'Raw Data KPI ( ZMC5042R )'!$B:$S,18,0))))),"")</f>
        <v xml:space="preserve"> </v>
      </c>
      <c r="J15" s="97" t="str">
        <f>IFERROR(IF(AND(T15=0,S15="IDWP")," ",IF(S15="RFSA"," ",IF(S15=0," ",IF(AND(U15=0,V15=0)," ",VLOOKUP($G15,'Raw Data KPI ( ZMC5042R )'!$B:$T,19,0))))),"")</f>
        <v xml:space="preserve"> </v>
      </c>
      <c r="K15" s="98" t="str">
        <f>IFERROR(IF(AND(T15=0,S15="IDWP")," ",IF(S15="RFSA"," ",IF(S15=0," ",VLOOKUP($G15,'Raw Data KPI ( ZMC5042R )'!$B:$L,11,0)))),"")</f>
        <v xml:space="preserve"> </v>
      </c>
      <c r="L15" s="100" t="str">
        <f>IFERROR(IF(AND(T15=0,S15="IDWP")," ",IF(S15="RFSA"," ",IF(S15=0," ",VLOOKUP($G15,'Raw Data KPI ( ZMC5042R )'!$B:$N,13,0)))),"")</f>
        <v xml:space="preserve"> </v>
      </c>
      <c r="M15" s="108" t="str">
        <f t="shared" si="2"/>
        <v xml:space="preserve"> </v>
      </c>
      <c r="N15" s="99" t="str">
        <f>IFERROR(IF(AND(T15=0,S15="IDWP")," ",IF(S15="RFSA"," ",IF(S15=0," ",VLOOKUP($G15,'Raw Data KPI ( ZMC5042R )'!$B:$Q,16,0)))),"")</f>
        <v xml:space="preserve"> </v>
      </c>
      <c r="O15" s="100" t="str">
        <f>IFERROR(IF(AND(T15=0,S15="IDWP")," ",IF(S15="RFSA"," ",IF(S15=0," ",VLOOKUP($G15,'Raw Data KPI ( ZMC5042R )'!$B:$E,4,0)))),"")</f>
        <v xml:space="preserve"> </v>
      </c>
      <c r="P15" s="100" t="str">
        <f t="shared" si="3"/>
        <v xml:space="preserve"> </v>
      </c>
      <c r="Q15" s="101">
        <f>COUNTIFS('Raw Event BD ( ZMC8011R )'!$E:$E,$G15,'Raw Event BD ( ZMC8011R )'!$H:$H,"Breakdown Schedule")</f>
        <v>0</v>
      </c>
      <c r="R15" s="101">
        <f>COUNTIFS('Raw Event BD ( ZMC8011R )'!$E:$E,$G15,'Raw Event BD ( ZMC8011R )'!$H:$H,"Breakdown Unschedule")</f>
        <v>0</v>
      </c>
      <c r="S15" s="102">
        <f>IFERROR(VLOOKUP($G15,'Raw Data KPI ( ZMC5042R )'!$B:$U,20,0),"")</f>
        <v>0</v>
      </c>
      <c r="T15" s="103">
        <f>IFERROR(VLOOKUP($G15,'Raw Data KPI ( ZMC5042R )'!$B:$V,21,0),"")</f>
        <v>0</v>
      </c>
      <c r="U15" s="72">
        <f>IFERROR(VLOOKUP($G15,'Raw Data KPI ( ZMC5042R )'!$B:$C,2,0),"")</f>
        <v>0</v>
      </c>
      <c r="V15" s="72">
        <f>IFERROR(VLOOKUP($G15,'Raw Data KPI ( ZMC5042R )'!$B:$K,10,0),"")</f>
        <v>0</v>
      </c>
      <c r="W15" s="1" t="b">
        <f t="shared" si="4"/>
        <v>0</v>
      </c>
    </row>
    <row r="16" spans="1:28" s="1" customFormat="1">
      <c r="A16" s="1" t="str">
        <f>IFERROR(VLOOKUP($D16,$Z:$AB,3,0),"")</f>
        <v>OB LOADER</v>
      </c>
      <c r="B16" s="1" t="str">
        <f>IFERROR(VLOOKUP($D16,$Z:$AB,2,0),"")</f>
        <v>OB LOADER</v>
      </c>
      <c r="D16" s="1" t="str">
        <f t="shared" si="0"/>
        <v>EXCT61</v>
      </c>
      <c r="E16" s="2" t="str">
        <f t="shared" si="1"/>
        <v>EXCT61INPR</v>
      </c>
      <c r="F16" s="2"/>
      <c r="G16" s="107" t="s">
        <v>157</v>
      </c>
      <c r="H16" s="96">
        <f>IFERROR(IF(AND(T16=0,S16="IDWP")," ",IF(S16=0," ",IF(S16="RFSA"," ",VLOOKUP($G16,'Raw Data KPI ( ZMC5042R )'!$B:$P,15,0)))),"")</f>
        <v>95</v>
      </c>
      <c r="I16" s="97">
        <f>IFERROR(IF(AND(T16=0,S16="IDWP")," ",IF(S16="RFSA"," ",IF(S16=0," ",IF(AND(U16=0,V16=0)," ",VLOOKUP($G16,'Raw Data KPI ( ZMC5042R )'!$B:$S,18,0))))),"")</f>
        <v>8.4</v>
      </c>
      <c r="J16" s="97">
        <f>IFERROR(IF(AND(T16=0,S16="IDWP")," ",IF(S16="RFSA"," ",IF(S16=0," ",IF(AND(U16=0,V16=0)," ",VLOOKUP($G16,'Raw Data KPI ( ZMC5042R )'!$B:$T,19,0))))),"")</f>
        <v>134.4</v>
      </c>
      <c r="K16" s="98">
        <f>IFERROR(IF(AND(T16=0,S16="IDWP")," ",IF(S16="RFSA"," ",IF(S16=0," ",VLOOKUP($G16,'Raw Data KPI ( ZMC5042R )'!$B:$L,11,0)))),"")</f>
        <v>100</v>
      </c>
      <c r="L16" s="100">
        <f>IFERROR(IF(AND(T16=0,S16="IDWP")," ",IF(S16="RFSA"," ",IF(S16=0," ",VLOOKUP($G16,'Raw Data KPI ( ZMC5042R )'!$B:$N,13,0)))),"")</f>
        <v>8.4</v>
      </c>
      <c r="M16" s="108">
        <f t="shared" si="2"/>
        <v>0.35000000000000003</v>
      </c>
      <c r="N16" s="99">
        <f>IFERROR(IF(AND(T16=0,S16="IDWP")," ",IF(S16="RFSA"," ",IF(S16=0," ",VLOOKUP($G16,'Raw Data KPI ( ZMC5042R )'!$B:$Q,16,0)))),"")</f>
        <v>1</v>
      </c>
      <c r="O16" s="100">
        <f>IFERROR(IF(AND(T16=0,S16="IDWP")," ",IF(S16="RFSA"," ",IF(S16=0," ",VLOOKUP($G16,'Raw Data KPI ( ZMC5042R )'!$B:$E,4,0)))),"")</f>
        <v>8.4</v>
      </c>
      <c r="P16" s="100">
        <f t="shared" si="3"/>
        <v>11.76</v>
      </c>
      <c r="Q16" s="101">
        <f>COUNTIFS('Raw Event BD ( ZMC8011R )'!$E:$E,$G16,'Raw Event BD ( ZMC8011R )'!$H:$H,"Breakdown Schedule")</f>
        <v>1</v>
      </c>
      <c r="R16" s="101">
        <f>COUNTIFS('Raw Event BD ( ZMC8011R )'!$E:$E,$G16,'Raw Event BD ( ZMC8011R )'!$H:$H,"Breakdown Unschedule")</f>
        <v>0</v>
      </c>
      <c r="S16" s="102" t="str">
        <f>IFERROR(VLOOKUP($G16,'Raw Data KPI ( ZMC5042R )'!$B:$U,20,0),"")</f>
        <v>INPR</v>
      </c>
      <c r="T16" s="103">
        <f>IFERROR(VLOOKUP($G16,'Raw Data KPI ( ZMC5042R )'!$B:$V,21,0),"")</f>
        <v>168</v>
      </c>
      <c r="U16" s="72">
        <f>IFERROR(VLOOKUP($G16,'Raw Data KPI ( ZMC5042R )'!$B:$C,2,0),"")</f>
        <v>129.60300000000001</v>
      </c>
      <c r="V16" s="72">
        <f>IFERROR(VLOOKUP($G16,'Raw Data KPI ( ZMC5042R )'!$B:$K,10,0),"")</f>
        <v>8.4</v>
      </c>
      <c r="W16" s="1" t="b">
        <f t="shared" si="4"/>
        <v>1</v>
      </c>
    </row>
    <row r="17" spans="1:28" s="1" customFormat="1">
      <c r="A17" s="1" t="str">
        <f>IFERROR(VLOOKUP($D17,$Z:$AB,3,0),"")</f>
        <v>OB LOADER</v>
      </c>
      <c r="B17" s="1" t="str">
        <f>IFERROR(VLOOKUP($D17,$Z:$AB,2,0),"")</f>
        <v>OB LOADER</v>
      </c>
      <c r="D17" s="1" t="str">
        <f t="shared" si="0"/>
        <v>EXCT61</v>
      </c>
      <c r="E17" s="2" t="str">
        <f t="shared" si="1"/>
        <v>EXCT61INPR</v>
      </c>
      <c r="F17" s="2"/>
      <c r="G17" s="107" t="s">
        <v>158</v>
      </c>
      <c r="H17" s="96">
        <f>IFERROR(IF(AND(T17=0,S17="IDWP")," ",IF(S17=0," ",IF(S17="RFSA"," ",VLOOKUP($G17,'Raw Data KPI ( ZMC5042R )'!$B:$P,15,0)))),"")</f>
        <v>93.14</v>
      </c>
      <c r="I17" s="97">
        <f>IFERROR(IF(AND(T17=0,S17="IDWP")," ",IF(S17="RFSA"," ",IF(S17=0," ",IF(AND(U17=0,V17=0)," ",VLOOKUP($G17,'Raw Data KPI ( ZMC5042R )'!$B:$S,18,0))))),"")</f>
        <v>11.52</v>
      </c>
      <c r="J17" s="97">
        <f>IFERROR(IF(AND(T17=0,S17="IDWP")," ",IF(S17="RFSA"," ",IF(S17=0," ",IF(AND(U17=0,V17=0)," ",VLOOKUP($G17,'Raw Data KPI ( ZMC5042R )'!$B:$T,19,0))))),"")</f>
        <v>142.30000000000001</v>
      </c>
      <c r="K17" s="98">
        <f>IFERROR(IF(AND(T17=0,S17="IDWP")," ",IF(S17="RFSA"," ",IF(S17=0," ",VLOOKUP($G17,'Raw Data KPI ( ZMC5042R )'!$B:$L,11,0)))),"")</f>
        <v>100</v>
      </c>
      <c r="L17" s="100">
        <f>IFERROR(IF(AND(T17=0,S17="IDWP")," ",IF(S17="RFSA"," ",IF(S17=0," ",VLOOKUP($G17,'Raw Data KPI ( ZMC5042R )'!$B:$N,13,0)))),"")</f>
        <v>11.516999999999999</v>
      </c>
      <c r="M17" s="108">
        <f t="shared" si="2"/>
        <v>0.479875</v>
      </c>
      <c r="N17" s="99">
        <f>IFERROR(IF(AND(T17=0,S17="IDWP")," ",IF(S17="RFSA"," ",IF(S17=0," ",VLOOKUP($G17,'Raw Data KPI ( ZMC5042R )'!$B:$Q,16,0)))),"")</f>
        <v>1</v>
      </c>
      <c r="O17" s="100">
        <f>IFERROR(IF(AND(T17=0,S17="IDWP")," ",IF(S17="RFSA"," ",IF(S17=0," ",VLOOKUP($G17,'Raw Data KPI ( ZMC5042R )'!$B:$E,4,0)))),"")</f>
        <v>11.516999999999999</v>
      </c>
      <c r="P17" s="100">
        <f t="shared" si="3"/>
        <v>8.6430000000000007</v>
      </c>
      <c r="Q17" s="101">
        <f>COUNTIFS('Raw Event BD ( ZMC8011R )'!$E:$E,$G17,'Raw Event BD ( ZMC8011R )'!$H:$H,"Breakdown Schedule")</f>
        <v>1</v>
      </c>
      <c r="R17" s="101">
        <f>COUNTIFS('Raw Event BD ( ZMC8011R )'!$E:$E,$G17,'Raw Event BD ( ZMC8011R )'!$H:$H,"Breakdown Unschedule")</f>
        <v>0</v>
      </c>
      <c r="S17" s="102" t="str">
        <f>IFERROR(VLOOKUP($G17,'Raw Data KPI ( ZMC5042R )'!$B:$U,20,0),"")</f>
        <v>INPR</v>
      </c>
      <c r="T17" s="103">
        <f>IFERROR(VLOOKUP($G17,'Raw Data KPI ( ZMC5042R )'!$B:$V,21,0),"")</f>
        <v>168</v>
      </c>
      <c r="U17" s="72">
        <f>IFERROR(VLOOKUP($G17,'Raw Data KPI ( ZMC5042R )'!$B:$C,2,0),"")</f>
        <v>133.434</v>
      </c>
      <c r="V17" s="72">
        <f>IFERROR(VLOOKUP($G17,'Raw Data KPI ( ZMC5042R )'!$B:$K,10,0),"")</f>
        <v>11.516999999999999</v>
      </c>
      <c r="W17" s="1" t="b">
        <f t="shared" si="4"/>
        <v>1</v>
      </c>
    </row>
    <row r="18" spans="1:28" s="1" customFormat="1">
      <c r="A18" s="1" t="str">
        <f>IFERROR(VLOOKUP($D18,$Z:$AB,3,0),"")</f>
        <v>OB LOADER</v>
      </c>
      <c r="B18" s="1" t="str">
        <f>IFERROR(VLOOKUP($D18,$Z:$AB,2,0),"")</f>
        <v>OB LOADER</v>
      </c>
      <c r="D18" s="1" t="str">
        <f t="shared" si="0"/>
        <v>EXCT61</v>
      </c>
      <c r="E18" s="2" t="str">
        <f t="shared" si="1"/>
        <v>EXCT61INPR</v>
      </c>
      <c r="F18" s="2"/>
      <c r="G18" s="107" t="s">
        <v>159</v>
      </c>
      <c r="H18" s="96">
        <f>IFERROR(IF(AND(T18=0,S18="IDWP")," ",IF(S18=0," ",IF(S18="RFSA"," ",VLOOKUP($G18,'Raw Data KPI ( ZMC5042R )'!$B:$P,15,0)))),"")</f>
        <v>95.31</v>
      </c>
      <c r="I18" s="97">
        <f>IFERROR(IF(AND(T18=0,S18="IDWP")," ",IF(S18="RFSA"," ",IF(S18=0," ",IF(AND(U18=0,V18=0)," ",VLOOKUP($G18,'Raw Data KPI ( ZMC5042R )'!$B:$S,18,0))))),"")</f>
        <v>7.88</v>
      </c>
      <c r="J18" s="97">
        <f>IFERROR(IF(AND(T18=0,S18="IDWP")," ",IF(S18="RFSA"," ",IF(S18=0," ",IF(AND(U18=0,V18=0)," ",VLOOKUP($G18,'Raw Data KPI ( ZMC5042R )'!$B:$T,19,0))))),"")</f>
        <v>139.19999999999999</v>
      </c>
      <c r="K18" s="98">
        <f>IFERROR(IF(AND(T18=0,S18="IDWP")," ",IF(S18="RFSA"," ",IF(S18=0," ",VLOOKUP($G18,'Raw Data KPI ( ZMC5042R )'!$B:$L,11,0)))),"")</f>
        <v>100</v>
      </c>
      <c r="L18" s="100">
        <f>IFERROR(IF(AND(T18=0,S18="IDWP")," ",IF(S18="RFSA"," ",IF(S18=0," ",VLOOKUP($G18,'Raw Data KPI ( ZMC5042R )'!$B:$N,13,0)))),"")</f>
        <v>7.883</v>
      </c>
      <c r="M18" s="108">
        <f t="shared" si="2"/>
        <v>0.32845833333333335</v>
      </c>
      <c r="N18" s="99">
        <f>IFERROR(IF(AND(T18=0,S18="IDWP")," ",IF(S18="RFSA"," ",IF(S18=0," ",VLOOKUP($G18,'Raw Data KPI ( ZMC5042R )'!$B:$Q,16,0)))),"")</f>
        <v>1</v>
      </c>
      <c r="O18" s="100">
        <f>IFERROR(IF(AND(T18=0,S18="IDWP")," ",IF(S18="RFSA"," ",IF(S18=0," ",VLOOKUP($G18,'Raw Data KPI ( ZMC5042R )'!$B:$E,4,0)))),"")</f>
        <v>7.883</v>
      </c>
      <c r="P18" s="100">
        <f t="shared" si="3"/>
        <v>12.277000000000001</v>
      </c>
      <c r="Q18" s="101">
        <f>COUNTIFS('Raw Event BD ( ZMC8011R )'!$E:$E,$G18,'Raw Event BD ( ZMC8011R )'!$H:$H,"Breakdown Schedule")</f>
        <v>1</v>
      </c>
      <c r="R18" s="101">
        <f>COUNTIFS('Raw Event BD ( ZMC8011R )'!$E:$E,$G18,'Raw Event BD ( ZMC8011R )'!$H:$H,"Breakdown Unschedule")</f>
        <v>0</v>
      </c>
      <c r="S18" s="102" t="str">
        <f>IFERROR(VLOOKUP($G18,'Raw Data KPI ( ZMC5042R )'!$B:$U,20,0),"")</f>
        <v>INPR</v>
      </c>
      <c r="T18" s="103">
        <f>IFERROR(VLOOKUP($G18,'Raw Data KPI ( ZMC5042R )'!$B:$V,21,0),"")</f>
        <v>168</v>
      </c>
      <c r="U18" s="72">
        <f>IFERROR(VLOOKUP($G18,'Raw Data KPI ( ZMC5042R )'!$B:$C,2,0),"")</f>
        <v>133.52099999999999</v>
      </c>
      <c r="V18" s="72">
        <f>IFERROR(VLOOKUP($G18,'Raw Data KPI ( ZMC5042R )'!$B:$K,10,0),"")</f>
        <v>7.883</v>
      </c>
      <c r="W18" s="1" t="b">
        <f t="shared" si="4"/>
        <v>1</v>
      </c>
    </row>
    <row r="19" spans="1:28" s="1" customFormat="1">
      <c r="A19" s="1" t="str">
        <f>IFERROR(VLOOKUP($D19,$Z:$AB,3,0),"")</f>
        <v>OB LOADER</v>
      </c>
      <c r="B19" s="1" t="str">
        <f>IFERROR(VLOOKUP($D19,$Z:$AB,2,0),"")</f>
        <v>OB LOADER</v>
      </c>
      <c r="D19" s="1" t="str">
        <f t="shared" si="0"/>
        <v>EXCT61</v>
      </c>
      <c r="E19" s="2" t="str">
        <f t="shared" si="1"/>
        <v>EXCT61INPR</v>
      </c>
      <c r="F19" s="2"/>
      <c r="G19" s="107" t="s">
        <v>160</v>
      </c>
      <c r="H19" s="96">
        <f>IFERROR(IF(AND(T19=0,S19="IDWP")," ",IF(S19=0," ",IF(S19="RFSA"," ",VLOOKUP($G19,'Raw Data KPI ( ZMC5042R )'!$B:$P,15,0)))),"")</f>
        <v>93.95</v>
      </c>
      <c r="I19" s="97">
        <f>IFERROR(IF(AND(T19=0,S19="IDWP")," ",IF(S19="RFSA"," ",IF(S19=0," ",IF(AND(U19=0,V19=0)," ",VLOOKUP($G19,'Raw Data KPI ( ZMC5042R )'!$B:$S,18,0))))),"")</f>
        <v>10.17</v>
      </c>
      <c r="J19" s="97">
        <f>IFERROR(IF(AND(T19=0,S19="IDWP")," ",IF(S19="RFSA"," ",IF(S19=0," ",IF(AND(U19=0,V19=0)," ",VLOOKUP($G19,'Raw Data KPI ( ZMC5042R )'!$B:$T,19,0))))),"")</f>
        <v>138.1</v>
      </c>
      <c r="K19" s="98">
        <f>IFERROR(IF(AND(T19=0,S19="IDWP")," ",IF(S19="RFSA"," ",IF(S19=0," ",VLOOKUP($G19,'Raw Data KPI ( ZMC5042R )'!$B:$L,11,0)))),"")</f>
        <v>100</v>
      </c>
      <c r="L19" s="100">
        <f>IFERROR(IF(AND(T19=0,S19="IDWP")," ",IF(S19="RFSA"," ",IF(S19=0," ",VLOOKUP($G19,'Raw Data KPI ( ZMC5042R )'!$B:$N,13,0)))),"")</f>
        <v>10.167</v>
      </c>
      <c r="M19" s="108">
        <f t="shared" si="2"/>
        <v>0.42362499999999997</v>
      </c>
      <c r="N19" s="99">
        <f>IFERROR(IF(AND(T19=0,S19="IDWP")," ",IF(S19="RFSA"," ",IF(S19=0," ",VLOOKUP($G19,'Raw Data KPI ( ZMC5042R )'!$B:$Q,16,0)))),"")</f>
        <v>1</v>
      </c>
      <c r="O19" s="100">
        <f>IFERROR(IF(AND(T19=0,S19="IDWP")," ",IF(S19="RFSA"," ",IF(S19=0," ",VLOOKUP($G19,'Raw Data KPI ( ZMC5042R )'!$B:$E,4,0)))),"")</f>
        <v>10.167</v>
      </c>
      <c r="P19" s="100">
        <f t="shared" si="3"/>
        <v>9.9930000000000003</v>
      </c>
      <c r="Q19" s="101">
        <f>COUNTIFS('Raw Event BD ( ZMC8011R )'!$E:$E,$G19,'Raw Event BD ( ZMC8011R )'!$H:$H,"Breakdown Schedule")</f>
        <v>1</v>
      </c>
      <c r="R19" s="101">
        <f>COUNTIFS('Raw Event BD ( ZMC8011R )'!$E:$E,$G19,'Raw Event BD ( ZMC8011R )'!$H:$H,"Breakdown Unschedule")</f>
        <v>0</v>
      </c>
      <c r="S19" s="102" t="str">
        <f>IFERROR(VLOOKUP($G19,'Raw Data KPI ( ZMC5042R )'!$B:$U,20,0),"")</f>
        <v>INPR</v>
      </c>
      <c r="T19" s="103">
        <f>IFERROR(VLOOKUP($G19,'Raw Data KPI ( ZMC5042R )'!$B:$V,21,0),"")</f>
        <v>168</v>
      </c>
      <c r="U19" s="72">
        <f>IFERROR(VLOOKUP($G19,'Raw Data KPI ( ZMC5042R )'!$B:$C,2,0),"")</f>
        <v>130.81899999999999</v>
      </c>
      <c r="V19" s="72">
        <f>IFERROR(VLOOKUP($G19,'Raw Data KPI ( ZMC5042R )'!$B:$K,10,0),"")</f>
        <v>10.167</v>
      </c>
      <c r="W19" s="1" t="b">
        <f t="shared" si="4"/>
        <v>1</v>
      </c>
    </row>
    <row r="20" spans="1:28" s="1" customFormat="1">
      <c r="A20" s="1" t="str">
        <f>IFERROR(VLOOKUP($D20,$Z:$AB,3,0),"")</f>
        <v>SUPPORT</v>
      </c>
      <c r="B20" s="1" t="str">
        <f>IFERROR(VLOOKUP($D20,$Z:$AB,2,0),"")</f>
        <v>LOADER SUPPORT</v>
      </c>
      <c r="D20" s="1" t="str">
        <f t="shared" si="0"/>
        <v>EXKM20</v>
      </c>
      <c r="E20" s="2" t="str">
        <f t="shared" si="1"/>
        <v>EXKM20INPR</v>
      </c>
      <c r="F20" s="2"/>
      <c r="G20" s="107" t="s">
        <v>161</v>
      </c>
      <c r="H20" s="96">
        <f>IFERROR(IF(AND(T20=0,S20="IDWP")," ",IF(S20=0," ",IF(S20="RFSA"," ",VLOOKUP($G20,'Raw Data KPI ( ZMC5042R )'!$B:$P,15,0)))),"")</f>
        <v>97.34</v>
      </c>
      <c r="I20" s="97">
        <f>IFERROR(IF(AND(T20=0,S20="IDWP")," ",IF(S20="RFSA"," ",IF(S20=0," ",IF(AND(U20=0,V20=0)," ",VLOOKUP($G20,'Raw Data KPI ( ZMC5042R )'!$B:$S,18,0))))),"")</f>
        <v>4.47</v>
      </c>
      <c r="J20" s="97">
        <f>IFERROR(IF(AND(T20=0,S20="IDWP")," ",IF(S20="RFSA"," ",IF(S20=0," ",IF(AND(U20=0,V20=0)," ",VLOOKUP($G20,'Raw Data KPI ( ZMC5042R )'!$B:$T,19,0))))),"")</f>
        <v>69.599999999999994</v>
      </c>
      <c r="K20" s="98">
        <f>IFERROR(IF(AND(T20=0,S20="IDWP")," ",IF(S20="RFSA"," ",IF(S20=0," ",VLOOKUP($G20,'Raw Data KPI ( ZMC5042R )'!$B:$L,11,0)))),"")</f>
        <v>100</v>
      </c>
      <c r="L20" s="100">
        <f>IFERROR(IF(AND(T20=0,S20="IDWP")," ",IF(S20="RFSA"," ",IF(S20=0," ",VLOOKUP($G20,'Raw Data KPI ( ZMC5042R )'!$B:$N,13,0)))),"")</f>
        <v>4.4669999999999996</v>
      </c>
      <c r="M20" s="108">
        <f t="shared" si="2"/>
        <v>0.18612499999999998</v>
      </c>
      <c r="N20" s="99">
        <f>IFERROR(IF(AND(T20=0,S20="IDWP")," ",IF(S20="RFSA"," ",IF(S20=0," ",VLOOKUP($G20,'Raw Data KPI ( ZMC5042R )'!$B:$Q,16,0)))),"")</f>
        <v>1</v>
      </c>
      <c r="O20" s="100">
        <f>IFERROR(IF(AND(T20=0,S20="IDWP")," ",IF(S20="RFSA"," ",IF(S20=0," ",VLOOKUP($G20,'Raw Data KPI ( ZMC5042R )'!$B:$E,4,0)))),"")</f>
        <v>4.4669999999999996</v>
      </c>
      <c r="P20" s="100">
        <f t="shared" si="3"/>
        <v>15.693000000000001</v>
      </c>
      <c r="Q20" s="101">
        <f>COUNTIFS('Raw Event BD ( ZMC8011R )'!$E:$E,$G20,'Raw Event BD ( ZMC8011R )'!$H:$H,"Breakdown Schedule")</f>
        <v>1</v>
      </c>
      <c r="R20" s="101">
        <f>COUNTIFS('Raw Event BD ( ZMC8011R )'!$E:$E,$G20,'Raw Event BD ( ZMC8011R )'!$H:$H,"Breakdown Unschedule")</f>
        <v>0</v>
      </c>
      <c r="S20" s="102" t="str">
        <f>IFERROR(VLOOKUP($G20,'Raw Data KPI ( ZMC5042R )'!$B:$U,20,0),"")</f>
        <v>INPR</v>
      </c>
      <c r="T20" s="103">
        <f>IFERROR(VLOOKUP($G20,'Raw Data KPI ( ZMC5042R )'!$B:$V,21,0),"")</f>
        <v>168</v>
      </c>
      <c r="U20" s="72">
        <f>IFERROR(VLOOKUP($G20,'Raw Data KPI ( ZMC5042R )'!$B:$C,2,0),"")</f>
        <v>68.066999999999993</v>
      </c>
      <c r="V20" s="72">
        <f>IFERROR(VLOOKUP($G20,'Raw Data KPI ( ZMC5042R )'!$B:$K,10,0),"")</f>
        <v>4.4669999999999996</v>
      </c>
      <c r="W20" s="1" t="b">
        <f t="shared" si="4"/>
        <v>1</v>
      </c>
    </row>
    <row r="21" spans="1:28" s="1" customFormat="1">
      <c r="A21" s="1" t="str">
        <f>IFERROR(VLOOKUP($D21,$Z:$AB,3,0),"")</f>
        <v>SUPPORT</v>
      </c>
      <c r="B21" s="1" t="str">
        <f>IFERROR(VLOOKUP($D21,$Z:$AB,2,0),"")</f>
        <v>LOADER SUPPORT</v>
      </c>
      <c r="D21" s="1" t="str">
        <f t="shared" si="0"/>
        <v>EXKM20</v>
      </c>
      <c r="E21" s="2" t="str">
        <f t="shared" si="1"/>
        <v>EXKM20INPR</v>
      </c>
      <c r="F21" s="2"/>
      <c r="G21" s="107" t="s">
        <v>162</v>
      </c>
      <c r="H21" s="96">
        <f>IFERROR(IF(AND(T21=0,S21="IDWP")," ",IF(S21=0," ",IF(S21="RFSA"," ",VLOOKUP($G21,'Raw Data KPI ( ZMC5042R )'!$B:$P,15,0)))),"")</f>
        <v>100</v>
      </c>
      <c r="I21" s="97">
        <f>IFERROR(IF(AND(T21=0,S21="IDWP")," ",IF(S21="RFSA"," ",IF(S21=0," ",IF(AND(U21=0,V21=0)," ",VLOOKUP($G21,'Raw Data KPI ( ZMC5042R )'!$B:$S,18,0))))),"")</f>
        <v>0</v>
      </c>
      <c r="J21" s="97">
        <f>IFERROR(IF(AND(T21=0,S21="IDWP")," ",IF(S21="RFSA"," ",IF(S21=0," ",IF(AND(U21=0,V21=0)," ",VLOOKUP($G21,'Raw Data KPI ( ZMC5042R )'!$B:$T,19,0))))),"")</f>
        <v>117.3</v>
      </c>
      <c r="K21" s="98">
        <f>IFERROR(IF(AND(T21=0,S21="IDWP")," ",IF(S21="RFSA"," ",IF(S21=0," ",VLOOKUP($G21,'Raw Data KPI ( ZMC5042R )'!$B:$L,11,0)))),"")</f>
        <v>0</v>
      </c>
      <c r="L21" s="100">
        <f>IFERROR(IF(AND(T21=0,S21="IDWP")," ",IF(S21="RFSA"," ",IF(S21=0," ",VLOOKUP($G21,'Raw Data KPI ( ZMC5042R )'!$B:$N,13,0)))),"")</f>
        <v>0</v>
      </c>
      <c r="M21" s="108">
        <f t="shared" si="2"/>
        <v>0</v>
      </c>
      <c r="N21" s="99">
        <f>IFERROR(IF(AND(T21=0,S21="IDWP")," ",IF(S21="RFSA"," ",IF(S21=0," ",VLOOKUP($G21,'Raw Data KPI ( ZMC5042R )'!$B:$Q,16,0)))),"")</f>
        <v>0</v>
      </c>
      <c r="O21" s="100">
        <f>IFERROR(IF(AND(T21=0,S21="IDWP")," ",IF(S21="RFSA"," ",IF(S21=0," ",VLOOKUP($G21,'Raw Data KPI ( ZMC5042R )'!$B:$E,4,0)))),"")</f>
        <v>0</v>
      </c>
      <c r="P21" s="100">
        <f t="shared" si="3"/>
        <v>20.16</v>
      </c>
      <c r="Q21" s="101">
        <f>COUNTIFS('Raw Event BD ( ZMC8011R )'!$E:$E,$G21,'Raw Event BD ( ZMC8011R )'!$H:$H,"Breakdown Schedule")</f>
        <v>0</v>
      </c>
      <c r="R21" s="101">
        <f>COUNTIFS('Raw Event BD ( ZMC8011R )'!$E:$E,$G21,'Raw Event BD ( ZMC8011R )'!$H:$H,"Breakdown Unschedule")</f>
        <v>0</v>
      </c>
      <c r="S21" s="102" t="str">
        <f>IFERROR(VLOOKUP($G21,'Raw Data KPI ( ZMC5042R )'!$B:$U,20,0),"")</f>
        <v>INPR</v>
      </c>
      <c r="T21" s="103">
        <f>IFERROR(VLOOKUP($G21,'Raw Data KPI ( ZMC5042R )'!$B:$V,21,0),"")</f>
        <v>168</v>
      </c>
      <c r="U21" s="72">
        <f>IFERROR(VLOOKUP($G21,'Raw Data KPI ( ZMC5042R )'!$B:$C,2,0),"")</f>
        <v>115.834</v>
      </c>
      <c r="V21" s="72">
        <f>IFERROR(VLOOKUP($G21,'Raw Data KPI ( ZMC5042R )'!$B:$K,10,0),"")</f>
        <v>0</v>
      </c>
      <c r="W21" s="1" t="b">
        <f t="shared" si="4"/>
        <v>1</v>
      </c>
    </row>
    <row r="22" spans="1:28" s="1" customFormat="1">
      <c r="A22" s="1" t="str">
        <f>IFERROR(VLOOKUP($D22,$Z:$AB,3,0),"")</f>
        <v>SUPPORT</v>
      </c>
      <c r="B22" s="1" t="str">
        <f>IFERROR(VLOOKUP($D22,$Z:$AB,2,0),"")</f>
        <v>LOADER SUPPORT</v>
      </c>
      <c r="D22" s="1" t="str">
        <f t="shared" si="0"/>
        <v>EXKM20</v>
      </c>
      <c r="E22" s="120" t="str">
        <f t="shared" si="1"/>
        <v>EXKM20INPR</v>
      </c>
      <c r="F22" s="120"/>
      <c r="G22" s="107" t="s">
        <v>163</v>
      </c>
      <c r="H22" s="96">
        <f>IFERROR(IF(AND(T22=0,S22="IDWP")," ",IF(S22=0," ",IF(S22="RFSA"," ",VLOOKUP($G22,'Raw Data KPI ( ZMC5042R )'!$B:$P,15,0)))),"")</f>
        <v>100</v>
      </c>
      <c r="I22" s="97" t="str">
        <f>IFERROR(IF(AND(T22=0,S22="IDWP")," ",IF(S22="RFSA"," ",IF(S22=0," ",IF(AND(U22=0,V22=0)," ",VLOOKUP($G22,'Raw Data KPI ( ZMC5042R )'!$B:$S,18,0))))),"")</f>
        <v xml:space="preserve"> </v>
      </c>
      <c r="J22" s="97" t="str">
        <f>IFERROR(IF(AND(T22=0,S22="IDWP")," ",IF(S22="RFSA"," ",IF(S22=0," ",IF(AND(U22=0,V22=0)," ",VLOOKUP($G22,'Raw Data KPI ( ZMC5042R )'!$B:$T,19,0))))),"")</f>
        <v xml:space="preserve"> </v>
      </c>
      <c r="K22" s="98">
        <f>IFERROR(IF(AND(T22=0,S22="IDWP")," ",IF(S22="RFSA"," ",IF(S22=0," ",VLOOKUP($G22,'Raw Data KPI ( ZMC5042R )'!$B:$L,11,0)))),"")</f>
        <v>0</v>
      </c>
      <c r="L22" s="100">
        <f>IFERROR(IF(AND(T22=0,S22="IDWP")," ",IF(S22="RFSA"," ",IF(S22=0," ",VLOOKUP($G22,'Raw Data KPI ( ZMC5042R )'!$B:$N,13,0)))),"")</f>
        <v>0</v>
      </c>
      <c r="M22" s="108">
        <f t="shared" si="2"/>
        <v>0</v>
      </c>
      <c r="N22" s="99">
        <f>IFERROR(IF(AND(T22=0,S22="IDWP")," ",IF(S22="RFSA"," ",IF(S22=0," ",VLOOKUP($G22,'Raw Data KPI ( ZMC5042R )'!$B:$Q,16,0)))),"")</f>
        <v>0</v>
      </c>
      <c r="O22" s="100">
        <f>IFERROR(IF(AND(T22=0,S22="IDWP")," ",IF(S22="RFSA"," ",IF(S22=0," ",VLOOKUP($G22,'Raw Data KPI ( ZMC5042R )'!$B:$E,4,0)))),"")</f>
        <v>0</v>
      </c>
      <c r="P22" s="100">
        <f t="shared" si="3"/>
        <v>20.16</v>
      </c>
      <c r="Q22" s="101">
        <f>COUNTIFS('Raw Event BD ( ZMC8011R )'!$E:$E,$G22,'Raw Event BD ( ZMC8011R )'!$H:$H,"Breakdown Schedule")</f>
        <v>0</v>
      </c>
      <c r="R22" s="101">
        <f>COUNTIFS('Raw Event BD ( ZMC8011R )'!$E:$E,$G22,'Raw Event BD ( ZMC8011R )'!$H:$H,"Breakdown Unschedule")</f>
        <v>0</v>
      </c>
      <c r="S22" s="102" t="str">
        <f>IFERROR(VLOOKUP($G22,'Raw Data KPI ( ZMC5042R )'!$B:$U,20,0),"")</f>
        <v>INPR</v>
      </c>
      <c r="T22" s="103">
        <f>IFERROR(VLOOKUP($G22,'Raw Data KPI ( ZMC5042R )'!$B:$V,21,0),"")</f>
        <v>168</v>
      </c>
      <c r="U22" s="72">
        <f>IFERROR(VLOOKUP($G22,'Raw Data KPI ( ZMC5042R )'!$B:$C,2,0),"")</f>
        <v>0</v>
      </c>
      <c r="V22" s="72">
        <f>IFERROR(VLOOKUP($G22,'Raw Data KPI ( ZMC5042R )'!$B:$K,10,0),"")</f>
        <v>0</v>
      </c>
      <c r="W22" s="1" t="b">
        <f t="shared" si="4"/>
        <v>1</v>
      </c>
      <c r="Y22" s="116"/>
      <c r="Z22" s="116"/>
      <c r="AA22" s="116"/>
      <c r="AB22" s="116"/>
    </row>
    <row r="23" spans="1:28" s="1" customFormat="1">
      <c r="A23" s="1" t="str">
        <f>IFERROR(VLOOKUP($D23,$Z:$AB,3,0),"")</f>
        <v>SUPPORT</v>
      </c>
      <c r="B23" s="1" t="str">
        <f>IFERROR(VLOOKUP($D23,$Z:$AB,2,0),"")</f>
        <v>LOADER SUPPORT</v>
      </c>
      <c r="D23" s="1" t="str">
        <f t="shared" ref="D23" si="6">IF(AND(T23=0,S23="IDWP")," ",IF(S23="RFSA"," ",LEFT(G23,6)))</f>
        <v>EXKM20</v>
      </c>
      <c r="E23" s="115" t="str">
        <f t="shared" ref="E23" si="7">D23&amp;S23</f>
        <v>EXKM20INPR</v>
      </c>
      <c r="F23" s="115"/>
      <c r="G23" s="107" t="s">
        <v>164</v>
      </c>
      <c r="H23" s="96">
        <f>IFERROR(IF(AND(T23=0,S23="IDWP")," ",IF(S23=0," ",IF(S23="RFSA"," ",VLOOKUP($G23,'Raw Data KPI ( ZMC5042R )'!$B:$P,15,0)))),"")</f>
        <v>100</v>
      </c>
      <c r="I23" s="97">
        <f>IFERROR(IF(AND(T23=0,S23="IDWP")," ",IF(S23="RFSA"," ",IF(S23=0," ",IF(AND(U23=0,V23=0)," ",VLOOKUP($G23,'Raw Data KPI ( ZMC5042R )'!$B:$S,18,0))))),"")</f>
        <v>0</v>
      </c>
      <c r="J23" s="97">
        <f>IFERROR(IF(AND(T23=0,S23="IDWP")," ",IF(S23="RFSA"," ",IF(S23=0," ",IF(AND(U23=0,V23=0)," ",VLOOKUP($G23,'Raw Data KPI ( ZMC5042R )'!$B:$T,19,0))))),"")</f>
        <v>49.9</v>
      </c>
      <c r="K23" s="98">
        <f>IFERROR(IF(AND(T23=0,S23="IDWP")," ",IF(S23="RFSA"," ",IF(S23=0," ",VLOOKUP($G23,'Raw Data KPI ( ZMC5042R )'!$B:$L,11,0)))),"")</f>
        <v>0</v>
      </c>
      <c r="L23" s="100">
        <f>IFERROR(IF(AND(T23=0,S23="IDWP")," ",IF(S23="RFSA"," ",IF(S23=0," ",VLOOKUP($G23,'Raw Data KPI ( ZMC5042R )'!$B:$N,13,0)))),"")</f>
        <v>0</v>
      </c>
      <c r="M23" s="108">
        <f t="shared" si="2"/>
        <v>0</v>
      </c>
      <c r="N23" s="99">
        <f>IFERROR(IF(AND(T23=0,S23="IDWP")," ",IF(S23="RFSA"," ",IF(S23=0," ",VLOOKUP($G23,'Raw Data KPI ( ZMC5042R )'!$B:$Q,16,0)))),"")</f>
        <v>0</v>
      </c>
      <c r="O23" s="100">
        <f>IFERROR(IF(AND(T23=0,S23="IDWP")," ",IF(S23="RFSA"," ",IF(S23=0," ",VLOOKUP($G23,'Raw Data KPI ( ZMC5042R )'!$B:$E,4,0)))),"")</f>
        <v>0</v>
      </c>
      <c r="P23" s="100">
        <f t="shared" si="3"/>
        <v>20.16</v>
      </c>
      <c r="Q23" s="101">
        <f>COUNTIFS('Raw Event BD ( ZMC8011R )'!$E:$E,$G23,'Raw Event BD ( ZMC8011R )'!$H:$H,"Breakdown Schedule")</f>
        <v>0</v>
      </c>
      <c r="R23" s="101">
        <f>COUNTIFS('Raw Event BD ( ZMC8011R )'!$E:$E,$G23,'Raw Event BD ( ZMC8011R )'!$H:$H,"Breakdown Unschedule")</f>
        <v>0</v>
      </c>
      <c r="S23" s="102" t="str">
        <f>IFERROR(VLOOKUP($G23,'Raw Data KPI ( ZMC5042R )'!$B:$U,20,0),"")</f>
        <v>INPR</v>
      </c>
      <c r="T23" s="103">
        <f>IFERROR(VLOOKUP($G23,'Raw Data KPI ( ZMC5042R )'!$B:$V,21,0),"")</f>
        <v>168</v>
      </c>
      <c r="U23" s="72">
        <f>IFERROR(VLOOKUP($G23,'Raw Data KPI ( ZMC5042R )'!$B:$C,2,0),"")</f>
        <v>48.999000000000002</v>
      </c>
      <c r="V23" s="72">
        <f>IFERROR(VLOOKUP($G23,'Raw Data KPI ( ZMC5042R )'!$B:$K,10,0),"")</f>
        <v>0</v>
      </c>
      <c r="W23" s="1" t="b">
        <f t="shared" si="4"/>
        <v>1</v>
      </c>
      <c r="Y23" s="116"/>
      <c r="Z23" s="116"/>
    </row>
    <row r="24" spans="1:28" s="1" customFormat="1">
      <c r="A24" s="1" t="str">
        <f>IFERROR(VLOOKUP($D24,$Z:$AB,3,0),"")</f>
        <v>SUPPORT</v>
      </c>
      <c r="B24" s="1" t="str">
        <f>IFERROR(VLOOKUP($D24,$Z:$AB,2,0),"")</f>
        <v>LOADER SUPPORT</v>
      </c>
      <c r="D24" s="1" t="str">
        <f t="shared" si="0"/>
        <v>EXKM20</v>
      </c>
      <c r="E24" s="2" t="str">
        <f t="shared" si="1"/>
        <v>EXKM20INPR</v>
      </c>
      <c r="F24" s="2"/>
      <c r="G24" s="107" t="s">
        <v>165</v>
      </c>
      <c r="H24" s="96">
        <f>IFERROR(IF(AND(T24=0,S24="IDWP")," ",IF(S24=0," ",IF(S24="RFSA"," ",VLOOKUP($G24,'Raw Data KPI ( ZMC5042R )'!$B:$P,15,0)))),"")</f>
        <v>100</v>
      </c>
      <c r="I24" s="97">
        <f>IFERROR(IF(AND(T24=0,S24="IDWP")," ",IF(S24="RFSA"," ",IF(S24=0," ",IF(AND(U24=0,V24=0)," ",VLOOKUP($G24,'Raw Data KPI ( ZMC5042R )'!$B:$S,18,0))))),"")</f>
        <v>0</v>
      </c>
      <c r="J24" s="97">
        <f>IFERROR(IF(AND(T24=0,S24="IDWP")," ",IF(S24="RFSA"," ",IF(S24=0," ",IF(AND(U24=0,V24=0)," ",VLOOKUP($G24,'Raw Data KPI ( ZMC5042R )'!$B:$T,19,0))))),"")</f>
        <v>45.2</v>
      </c>
      <c r="K24" s="98">
        <f>IFERROR(IF(AND(T24=0,S24="IDWP")," ",IF(S24="RFSA"," ",IF(S24=0," ",VLOOKUP($G24,'Raw Data KPI ( ZMC5042R )'!$B:$L,11,0)))),"")</f>
        <v>0</v>
      </c>
      <c r="L24" s="100">
        <f>IFERROR(IF(AND(T24=0,S24="IDWP")," ",IF(S24="RFSA"," ",IF(S24=0," ",VLOOKUP($G24,'Raw Data KPI ( ZMC5042R )'!$B:$N,13,0)))),"")</f>
        <v>0</v>
      </c>
      <c r="M24" s="108">
        <f t="shared" si="2"/>
        <v>0</v>
      </c>
      <c r="N24" s="99">
        <f>IFERROR(IF(AND(T24=0,S24="IDWP")," ",IF(S24="RFSA"," ",IF(S24=0," ",VLOOKUP($G24,'Raw Data KPI ( ZMC5042R )'!$B:$Q,16,0)))),"")</f>
        <v>0</v>
      </c>
      <c r="O24" s="100">
        <f>IFERROR(IF(AND(T24=0,S24="IDWP")," ",IF(S24="RFSA"," ",IF(S24=0," ",VLOOKUP($G24,'Raw Data KPI ( ZMC5042R )'!$B:$E,4,0)))),"")</f>
        <v>0</v>
      </c>
      <c r="P24" s="100">
        <f t="shared" si="3"/>
        <v>20.16</v>
      </c>
      <c r="Q24" s="101">
        <f>COUNTIFS('Raw Event BD ( ZMC8011R )'!$E:$E,$G24,'Raw Event BD ( ZMC8011R )'!$H:$H,"Breakdown Schedule")</f>
        <v>0</v>
      </c>
      <c r="R24" s="101">
        <f>COUNTIFS('Raw Event BD ( ZMC8011R )'!$E:$E,$G24,'Raw Event BD ( ZMC8011R )'!$H:$H,"Breakdown Unschedule")</f>
        <v>0</v>
      </c>
      <c r="S24" s="102" t="str">
        <f>IFERROR(VLOOKUP($G24,'Raw Data KPI ( ZMC5042R )'!$B:$U,20,0),"")</f>
        <v>INPR</v>
      </c>
      <c r="T24" s="103">
        <f>IFERROR(VLOOKUP($G24,'Raw Data KPI ( ZMC5042R )'!$B:$V,21,0),"")</f>
        <v>168</v>
      </c>
      <c r="U24" s="72">
        <f>IFERROR(VLOOKUP($G24,'Raw Data KPI ( ZMC5042R )'!$B:$C,2,0),"")</f>
        <v>44.917000000000002</v>
      </c>
      <c r="V24" s="72">
        <f>IFERROR(VLOOKUP($G24,'Raw Data KPI ( ZMC5042R )'!$B:$K,10,0),"")</f>
        <v>0</v>
      </c>
      <c r="W24" s="1" t="b">
        <f t="shared" si="4"/>
        <v>1</v>
      </c>
      <c r="Y24" s="116"/>
      <c r="Z24" s="116"/>
    </row>
    <row r="25" spans="1:28" s="1" customFormat="1">
      <c r="A25" s="1" t="str">
        <f>IFERROR(VLOOKUP($D25,$Z:$AB,3,0),"")</f>
        <v>COAL LOADER</v>
      </c>
      <c r="B25" s="1" t="str">
        <f>IFERROR(VLOOKUP($D25,$Z:$AB,2,0),"")</f>
        <v>COAL LOADER</v>
      </c>
      <c r="D25" s="1" t="str">
        <f t="shared" si="0"/>
        <v>EXKM40</v>
      </c>
      <c r="E25" s="2" t="str">
        <f t="shared" si="1"/>
        <v>EXKM40INPR</v>
      </c>
      <c r="F25" s="2"/>
      <c r="G25" s="107" t="s">
        <v>166</v>
      </c>
      <c r="H25" s="96">
        <f>IFERROR(IF(AND(T25=0,S25="IDWP")," ",IF(S25=0," ",IF(S25="RFSA"," ",VLOOKUP($G25,'Raw Data KPI ( ZMC5042R )'!$B:$P,15,0)))),"")</f>
        <v>100</v>
      </c>
      <c r="I25" s="97">
        <f>IFERROR(IF(AND(T25=0,S25="IDWP")," ",IF(S25="RFSA"," ",IF(S25=0," ",IF(AND(U25=0,V25=0)," ",VLOOKUP($G25,'Raw Data KPI ( ZMC5042R )'!$B:$S,18,0))))),"")</f>
        <v>0</v>
      </c>
      <c r="J25" s="97">
        <f>IFERROR(IF(AND(T25=0,S25="IDWP")," ",IF(S25="RFSA"," ",IF(S25=0," ",IF(AND(U25=0,V25=0)," ",VLOOKUP($G25,'Raw Data KPI ( ZMC5042R )'!$B:$T,19,0))))),"")</f>
        <v>109</v>
      </c>
      <c r="K25" s="98">
        <f>IFERROR(IF(AND(T25=0,S25="IDWP")," ",IF(S25="RFSA"," ",IF(S25=0," ",VLOOKUP($G25,'Raw Data KPI ( ZMC5042R )'!$B:$L,11,0)))),"")</f>
        <v>0</v>
      </c>
      <c r="L25" s="100">
        <f>IFERROR(IF(AND(T25=0,S25="IDWP")," ",IF(S25="RFSA"," ",IF(S25=0," ",VLOOKUP($G25,'Raw Data KPI ( ZMC5042R )'!$B:$N,13,0)))),"")</f>
        <v>0</v>
      </c>
      <c r="M25" s="108">
        <f t="shared" si="2"/>
        <v>0</v>
      </c>
      <c r="N25" s="99">
        <f>IFERROR(IF(AND(T25=0,S25="IDWP")," ",IF(S25="RFSA"," ",IF(S25=0," ",VLOOKUP($G25,'Raw Data KPI ( ZMC5042R )'!$B:$Q,16,0)))),"")</f>
        <v>0</v>
      </c>
      <c r="O25" s="100">
        <f>IFERROR(IF(AND(T25=0,S25="IDWP")," ",IF(S25="RFSA"," ",IF(S25=0," ",VLOOKUP($G25,'Raw Data KPI ( ZMC5042R )'!$B:$E,4,0)))),"")</f>
        <v>0</v>
      </c>
      <c r="P25" s="100">
        <f t="shared" si="3"/>
        <v>20.16</v>
      </c>
      <c r="Q25" s="101">
        <f>COUNTIFS('Raw Event BD ( ZMC8011R )'!$E:$E,$G25,'Raw Event BD ( ZMC8011R )'!$H:$H,"Breakdown Schedule")</f>
        <v>0</v>
      </c>
      <c r="R25" s="101">
        <f>COUNTIFS('Raw Event BD ( ZMC8011R )'!$E:$E,$G25,'Raw Event BD ( ZMC8011R )'!$H:$H,"Breakdown Unschedule")</f>
        <v>0</v>
      </c>
      <c r="S25" s="102" t="str">
        <f>IFERROR(VLOOKUP($G25,'Raw Data KPI ( ZMC5042R )'!$B:$U,20,0),"")</f>
        <v>INPR</v>
      </c>
      <c r="T25" s="103">
        <f>IFERROR(VLOOKUP($G25,'Raw Data KPI ( ZMC5042R )'!$B:$V,21,0),"")</f>
        <v>168</v>
      </c>
      <c r="U25" s="72">
        <f>IFERROR(VLOOKUP($G25,'Raw Data KPI ( ZMC5042R )'!$B:$C,2,0),"")</f>
        <v>106.218</v>
      </c>
      <c r="V25" s="72">
        <f>IFERROR(VLOOKUP($G25,'Raw Data KPI ( ZMC5042R )'!$B:$K,10,0),"")</f>
        <v>0</v>
      </c>
      <c r="W25" s="1" t="b">
        <f t="shared" si="4"/>
        <v>1</v>
      </c>
      <c r="Z25" s="116"/>
      <c r="AA25" s="116"/>
    </row>
    <row r="26" spans="1:28" s="1" customFormat="1">
      <c r="A26" s="1" t="str">
        <f>IFERROR(VLOOKUP($D26,$Z:$AB,3,0),"")</f>
        <v>COAL LOADER</v>
      </c>
      <c r="B26" s="1" t="str">
        <f>IFERROR(VLOOKUP($D26,$Z:$AB,2,0),"")</f>
        <v>COAL LOADER</v>
      </c>
      <c r="D26" s="1" t="str">
        <f t="shared" si="0"/>
        <v>EXKM40</v>
      </c>
      <c r="E26" s="2" t="str">
        <f t="shared" si="1"/>
        <v>EXKM40INPR</v>
      </c>
      <c r="F26" s="2"/>
      <c r="G26" s="107" t="s">
        <v>167</v>
      </c>
      <c r="H26" s="96">
        <f>IFERROR(IF(AND(T26=0,S26="IDWP")," ",IF(S26=0," ",IF(S26="RFSA"," ",VLOOKUP($G26,'Raw Data KPI ( ZMC5042R )'!$B:$P,15,0)))),"")</f>
        <v>96.38</v>
      </c>
      <c r="I26" s="97">
        <f>IFERROR(IF(AND(T26=0,S26="IDWP")," ",IF(S26="RFSA"," ",IF(S26=0," ",IF(AND(U26=0,V26=0)," ",VLOOKUP($G26,'Raw Data KPI ( ZMC5042R )'!$B:$S,18,0))))),"")</f>
        <v>6.08</v>
      </c>
      <c r="J26" s="97">
        <f>IFERROR(IF(AND(T26=0,S26="IDWP")," ",IF(S26="RFSA"," ",IF(S26=0," ",IF(AND(U26=0,V26=0)," ",VLOOKUP($G26,'Raw Data KPI ( ZMC5042R )'!$B:$T,19,0))))),"")</f>
        <v>100</v>
      </c>
      <c r="K26" s="98">
        <f>IFERROR(IF(AND(T26=0,S26="IDWP")," ",IF(S26="RFSA"," ",IF(S26=0," ",VLOOKUP($G26,'Raw Data KPI ( ZMC5042R )'!$B:$L,11,0)))),"")</f>
        <v>100</v>
      </c>
      <c r="L26" s="100">
        <f>IFERROR(IF(AND(T26=0,S26="IDWP")," ",IF(S26="RFSA"," ",IF(S26=0," ",VLOOKUP($G26,'Raw Data KPI ( ZMC5042R )'!$B:$N,13,0)))),"")</f>
        <v>6.0830000000000002</v>
      </c>
      <c r="M26" s="108">
        <f t="shared" si="2"/>
        <v>0.25345833333333334</v>
      </c>
      <c r="N26" s="99">
        <f>IFERROR(IF(AND(T26=0,S26="IDWP")," ",IF(S26="RFSA"," ",IF(S26=0," ",VLOOKUP($G26,'Raw Data KPI ( ZMC5042R )'!$B:$Q,16,0)))),"")</f>
        <v>1</v>
      </c>
      <c r="O26" s="100">
        <f>IFERROR(IF(AND(T26=0,S26="IDWP")," ",IF(S26="RFSA"," ",IF(S26=0," ",VLOOKUP($G26,'Raw Data KPI ( ZMC5042R )'!$B:$E,4,0)))),"")</f>
        <v>6.0830000000000002</v>
      </c>
      <c r="P26" s="100">
        <f t="shared" si="3"/>
        <v>14.077</v>
      </c>
      <c r="Q26" s="101">
        <f>COUNTIFS('Raw Event BD ( ZMC8011R )'!$E:$E,$G26,'Raw Event BD ( ZMC8011R )'!$H:$H,"Breakdown Schedule")</f>
        <v>1</v>
      </c>
      <c r="R26" s="101">
        <f>COUNTIFS('Raw Event BD ( ZMC8011R )'!$E:$E,$G26,'Raw Event BD ( ZMC8011R )'!$H:$H,"Breakdown Unschedule")</f>
        <v>0</v>
      </c>
      <c r="S26" s="102" t="str">
        <f>IFERROR(VLOOKUP($G26,'Raw Data KPI ( ZMC5042R )'!$B:$U,20,0),"")</f>
        <v>INPR</v>
      </c>
      <c r="T26" s="103">
        <f>IFERROR(VLOOKUP($G26,'Raw Data KPI ( ZMC5042R )'!$B:$V,21,0),"")</f>
        <v>168</v>
      </c>
      <c r="U26" s="72">
        <f>IFERROR(VLOOKUP($G26,'Raw Data KPI ( ZMC5042R )'!$B:$C,2,0),"")</f>
        <v>96.433999999999997</v>
      </c>
      <c r="V26" s="72">
        <f>IFERROR(VLOOKUP($G26,'Raw Data KPI ( ZMC5042R )'!$B:$K,10,0),"")</f>
        <v>6.0830000000000002</v>
      </c>
      <c r="W26" s="1" t="b">
        <f t="shared" si="4"/>
        <v>1</v>
      </c>
      <c r="Z26" s="116"/>
      <c r="AA26" s="116"/>
    </row>
    <row r="27" spans="1:28" s="1" customFormat="1">
      <c r="A27" s="1" t="str">
        <f>IFERROR(VLOOKUP($D27,$Z:$AB,3,0),"")</f>
        <v>COAL LOADER</v>
      </c>
      <c r="B27" s="1" t="str">
        <f>IFERROR(VLOOKUP($D27,$Z:$AB,2,0),"")</f>
        <v>COAL LOADER</v>
      </c>
      <c r="D27" s="1" t="str">
        <f t="shared" si="0"/>
        <v>EXKM40</v>
      </c>
      <c r="E27" s="2" t="str">
        <f t="shared" si="1"/>
        <v>EXKM40INPR</v>
      </c>
      <c r="F27" s="2"/>
      <c r="G27" s="107" t="s">
        <v>168</v>
      </c>
      <c r="H27" s="96">
        <f>IFERROR(IF(AND(T27=0,S27="IDWP")," ",IF(S27=0," ",IF(S27="RFSA"," ",VLOOKUP($G27,'Raw Data KPI ( ZMC5042R )'!$B:$P,15,0)))),"")</f>
        <v>96.15</v>
      </c>
      <c r="I27" s="97">
        <f>IFERROR(IF(AND(T27=0,S27="IDWP")," ",IF(S27="RFSA"," ",IF(S27=0," ",IF(AND(U27=0,V27=0)," ",VLOOKUP($G27,'Raw Data KPI ( ZMC5042R )'!$B:$S,18,0))))),"")</f>
        <v>3.23</v>
      </c>
      <c r="J27" s="97">
        <f>IFERROR(IF(AND(T27=0,S27="IDWP")," ",IF(S27="RFSA"," ",IF(S27=0," ",IF(AND(U27=0,V27=0)," ",VLOOKUP($G27,'Raw Data KPI ( ZMC5042R )'!$B:$T,19,0))))),"")</f>
        <v>55</v>
      </c>
      <c r="K27" s="98">
        <f>IFERROR(IF(AND(T27=0,S27="IDWP")," ",IF(S27="RFSA"," ",IF(S27=0," ",VLOOKUP($G27,'Raw Data KPI ( ZMC5042R )'!$B:$L,11,0)))),"")</f>
        <v>100</v>
      </c>
      <c r="L27" s="100">
        <f>IFERROR(IF(AND(T27=0,S27="IDWP")," ",IF(S27="RFSA"," ",IF(S27=0," ",VLOOKUP($G27,'Raw Data KPI ( ZMC5042R )'!$B:$N,13,0)))),"")</f>
        <v>6.4669999999999996</v>
      </c>
      <c r="M27" s="108">
        <f t="shared" si="2"/>
        <v>0.2694583333333333</v>
      </c>
      <c r="N27" s="99">
        <f>IFERROR(IF(AND(T27=0,S27="IDWP")," ",IF(S27="RFSA"," ",IF(S27=0," ",VLOOKUP($G27,'Raw Data KPI ( ZMC5042R )'!$B:$Q,16,0)))),"")</f>
        <v>2</v>
      </c>
      <c r="O27" s="100">
        <f>IFERROR(IF(AND(T27=0,S27="IDWP")," ",IF(S27="RFSA"," ",IF(S27=0," ",VLOOKUP($G27,'Raw Data KPI ( ZMC5042R )'!$B:$E,4,0)))),"")</f>
        <v>6.4669999999999996</v>
      </c>
      <c r="P27" s="100">
        <f t="shared" si="3"/>
        <v>13.693000000000001</v>
      </c>
      <c r="Q27" s="101">
        <f>COUNTIFS('Raw Event BD ( ZMC8011R )'!$E:$E,$G27,'Raw Event BD ( ZMC8011R )'!$H:$H,"Breakdown Schedule")</f>
        <v>2</v>
      </c>
      <c r="R27" s="101">
        <f>COUNTIFS('Raw Event BD ( ZMC8011R )'!$E:$E,$G27,'Raw Event BD ( ZMC8011R )'!$H:$H,"Breakdown Unschedule")</f>
        <v>0</v>
      </c>
      <c r="S27" s="102" t="str">
        <f>IFERROR(VLOOKUP($G27,'Raw Data KPI ( ZMC5042R )'!$B:$U,20,0),"")</f>
        <v>INPR</v>
      </c>
      <c r="T27" s="103">
        <f>IFERROR(VLOOKUP($G27,'Raw Data KPI ( ZMC5042R )'!$B:$V,21,0),"")</f>
        <v>168</v>
      </c>
      <c r="U27" s="72">
        <f>IFERROR(VLOOKUP($G27,'Raw Data KPI ( ZMC5042R )'!$B:$C,2,0),"")</f>
        <v>107.681</v>
      </c>
      <c r="V27" s="72">
        <f>IFERROR(VLOOKUP($G27,'Raw Data KPI ( ZMC5042R )'!$B:$K,10,0),"")</f>
        <v>6.4669999999999996</v>
      </c>
      <c r="W27" s="1" t="b">
        <f t="shared" si="4"/>
        <v>1</v>
      </c>
      <c r="Z27" s="116"/>
      <c r="AA27" s="116"/>
    </row>
    <row r="28" spans="1:28" s="1" customFormat="1">
      <c r="A28" s="1" t="str">
        <f>IFERROR(VLOOKUP($D28,$Z:$AB,3,0),"")</f>
        <v>SUPPORT</v>
      </c>
      <c r="B28" s="1" t="str">
        <f>IFERROR(VLOOKUP($D28,$Z:$AB,2,0),"")</f>
        <v>GRADER</v>
      </c>
      <c r="D28" s="1" t="str">
        <f t="shared" si="0"/>
        <v>GDKM82</v>
      </c>
      <c r="E28" s="2" t="str">
        <f t="shared" si="1"/>
        <v>GDKM82INPR</v>
      </c>
      <c r="F28" s="2"/>
      <c r="G28" s="107" t="s">
        <v>169</v>
      </c>
      <c r="H28" s="96">
        <f>IFERROR(IF(AND(T28=0,S28="IDWP")," ",IF(S28=0," ",IF(S28="RFSA"," ",VLOOKUP($G28,'Raw Data KPI ( ZMC5042R )'!$B:$P,15,0)))),"")</f>
        <v>99.55</v>
      </c>
      <c r="I28" s="97">
        <f>IFERROR(IF(AND(T28=0,S28="IDWP")," ",IF(S28="RFSA"," ",IF(S28=0," ",IF(AND(U28=0,V28=0)," ",VLOOKUP($G28,'Raw Data KPI ( ZMC5042R )'!$B:$S,18,0))))),"")</f>
        <v>0.75</v>
      </c>
      <c r="J28" s="97">
        <f>IFERROR(IF(AND(T28=0,S28="IDWP")," ",IF(S28="RFSA"," ",IF(S28=0," ",IF(AND(U28=0,V28=0)," ",VLOOKUP($G28,'Raw Data KPI ( ZMC5042R )'!$B:$T,19,0))))),"")</f>
        <v>134</v>
      </c>
      <c r="K28" s="98">
        <f>IFERROR(IF(AND(T28=0,S28="IDWP")," ",IF(S28="RFSA"," ",IF(S28=0," ",VLOOKUP($G28,'Raw Data KPI ( ZMC5042R )'!$B:$L,11,0)))),"")</f>
        <v>0</v>
      </c>
      <c r="L28" s="100">
        <f>IFERROR(IF(AND(T28=0,S28="IDWP")," ",IF(S28="RFSA"," ",IF(S28=0," ",VLOOKUP($G28,'Raw Data KPI ( ZMC5042R )'!$B:$N,13,0)))),"")</f>
        <v>0.75</v>
      </c>
      <c r="M28" s="108">
        <f t="shared" si="2"/>
        <v>3.125E-2</v>
      </c>
      <c r="N28" s="99">
        <f>IFERROR(IF(AND(T28=0,S28="IDWP")," ",IF(S28="RFSA"," ",IF(S28=0," ",VLOOKUP($G28,'Raw Data KPI ( ZMC5042R )'!$B:$Q,16,0)))),"")</f>
        <v>1</v>
      </c>
      <c r="O28" s="100">
        <f>IFERROR(IF(AND(T28=0,S28="IDWP")," ",IF(S28="RFSA"," ",IF(S28=0," ",VLOOKUP($G28,'Raw Data KPI ( ZMC5042R )'!$B:$E,4,0)))),"")</f>
        <v>0</v>
      </c>
      <c r="P28" s="100">
        <f t="shared" si="3"/>
        <v>19.41</v>
      </c>
      <c r="Q28" s="101">
        <f>COUNTIFS('Raw Event BD ( ZMC8011R )'!$E:$E,$G28,'Raw Event BD ( ZMC8011R )'!$H:$H,"Breakdown Schedule")</f>
        <v>0</v>
      </c>
      <c r="R28" s="101">
        <f>COUNTIFS('Raw Event BD ( ZMC8011R )'!$E:$E,$G28,'Raw Event BD ( ZMC8011R )'!$H:$H,"Breakdown Unschedule")</f>
        <v>1</v>
      </c>
      <c r="S28" s="102" t="str">
        <f>IFERROR(VLOOKUP($G28,'Raw Data KPI ( ZMC5042R )'!$B:$U,20,0),"")</f>
        <v>INPR</v>
      </c>
      <c r="T28" s="103">
        <f>IFERROR(VLOOKUP($G28,'Raw Data KPI ( ZMC5042R )'!$B:$V,21,0),"")</f>
        <v>168</v>
      </c>
      <c r="U28" s="72">
        <f>IFERROR(VLOOKUP($G28,'Raw Data KPI ( ZMC5042R )'!$B:$C,2,0),"")</f>
        <v>131.65100000000001</v>
      </c>
      <c r="V28" s="72">
        <f>IFERROR(VLOOKUP($G28,'Raw Data KPI ( ZMC5042R )'!$B:$K,10,0),"")</f>
        <v>0.75</v>
      </c>
      <c r="W28" s="1" t="b">
        <f t="shared" si="4"/>
        <v>1</v>
      </c>
      <c r="Z28" s="116"/>
      <c r="AA28" s="116"/>
    </row>
    <row r="29" spans="1:28" s="1" customFormat="1">
      <c r="A29" s="1" t="str">
        <f>IFERROR(VLOOKUP($D29,$Z:$AB,3,0),"")</f>
        <v>SUPPORT</v>
      </c>
      <c r="B29" s="1" t="str">
        <f>IFERROR(VLOOKUP($D29,$Z:$AB,2,0),"")</f>
        <v>GRADER</v>
      </c>
      <c r="D29" s="1" t="str">
        <f t="shared" si="0"/>
        <v>GDKM82</v>
      </c>
      <c r="E29" s="2" t="str">
        <f t="shared" si="1"/>
        <v>GDKM82INPR</v>
      </c>
      <c r="F29" s="2"/>
      <c r="G29" s="107" t="s">
        <v>170</v>
      </c>
      <c r="H29" s="96">
        <f>IFERROR(IF(AND(T29=0,S29="IDWP")," ",IF(S29=0," ",IF(S29="RFSA"," ",VLOOKUP($G29,'Raw Data KPI ( ZMC5042R )'!$B:$P,15,0)))),"")</f>
        <v>93.05</v>
      </c>
      <c r="I29" s="97">
        <f>IFERROR(IF(AND(T29=0,S29="IDWP")," ",IF(S29="RFSA"," ",IF(S29=0," ",IF(AND(U29=0,V29=0)," ",VLOOKUP($G29,'Raw Data KPI ( ZMC5042R )'!$B:$S,18,0))))),"")</f>
        <v>5.84</v>
      </c>
      <c r="J29" s="97">
        <f>IFERROR(IF(AND(T29=0,S29="IDWP")," ",IF(S29="RFSA"," ",IF(S29=0," ",IF(AND(U29=0,V29=0)," ",VLOOKUP($G29,'Raw Data KPI ( ZMC5042R )'!$B:$T,19,0))))),"")</f>
        <v>58</v>
      </c>
      <c r="K29" s="98">
        <f>IFERROR(IF(AND(T29=0,S29="IDWP")," ",IF(S29="RFSA"," ",IF(S29=0," ",VLOOKUP($G29,'Raw Data KPI ( ZMC5042R )'!$B:$L,11,0)))),"")</f>
        <v>0</v>
      </c>
      <c r="L29" s="100">
        <f>IFERROR(IF(AND(T29=0,S29="IDWP")," ",IF(S29="RFSA"," ",IF(S29=0," ",VLOOKUP($G29,'Raw Data KPI ( ZMC5042R )'!$B:$N,13,0)))),"")</f>
        <v>11.683</v>
      </c>
      <c r="M29" s="108">
        <f t="shared" si="2"/>
        <v>0.48679166666666668</v>
      </c>
      <c r="N29" s="99">
        <f>IFERROR(IF(AND(T29=0,S29="IDWP")," ",IF(S29="RFSA"," ",IF(S29=0," ",VLOOKUP($G29,'Raw Data KPI ( ZMC5042R )'!$B:$Q,16,0)))),"")</f>
        <v>2</v>
      </c>
      <c r="O29" s="100">
        <f>IFERROR(IF(AND(T29=0,S29="IDWP")," ",IF(S29="RFSA"," ",IF(S29=0," ",VLOOKUP($G29,'Raw Data KPI ( ZMC5042R )'!$B:$E,4,0)))),"")</f>
        <v>0</v>
      </c>
      <c r="P29" s="100">
        <f t="shared" si="3"/>
        <v>8.4770000000000003</v>
      </c>
      <c r="Q29" s="101">
        <f>COUNTIFS('Raw Event BD ( ZMC8011R )'!$E:$E,$G29,'Raw Event BD ( ZMC8011R )'!$H:$H,"Breakdown Schedule")</f>
        <v>0</v>
      </c>
      <c r="R29" s="101">
        <f>COUNTIFS('Raw Event BD ( ZMC8011R )'!$E:$E,$G29,'Raw Event BD ( ZMC8011R )'!$H:$H,"Breakdown Unschedule")</f>
        <v>2</v>
      </c>
      <c r="S29" s="102" t="str">
        <f>IFERROR(VLOOKUP($G29,'Raw Data KPI ( ZMC5042R )'!$B:$U,20,0),"")</f>
        <v>INPR</v>
      </c>
      <c r="T29" s="103">
        <f>IFERROR(VLOOKUP($G29,'Raw Data KPI ( ZMC5042R )'!$B:$V,21,0),"")</f>
        <v>168</v>
      </c>
      <c r="U29" s="72">
        <f>IFERROR(VLOOKUP($G29,'Raw Data KPI ( ZMC5042R )'!$B:$C,2,0),"")</f>
        <v>113.03400000000001</v>
      </c>
      <c r="V29" s="72">
        <f>IFERROR(VLOOKUP($G29,'Raw Data KPI ( ZMC5042R )'!$B:$K,10,0),"")</f>
        <v>11.683</v>
      </c>
      <c r="W29" s="1" t="b">
        <f t="shared" si="4"/>
        <v>1</v>
      </c>
      <c r="Z29" s="116"/>
      <c r="AA29" s="116"/>
    </row>
    <row r="30" spans="1:28" s="1" customFormat="1">
      <c r="A30" s="1" t="str">
        <f>IFERROR(VLOOKUP($D30,$Z:$AB,3,0),"")</f>
        <v>OB HAULER</v>
      </c>
      <c r="B30" s="1" t="str">
        <f>IFERROR(VLOOKUP($D30,$Z:$AB,2,0),"")</f>
        <v>OB HAULER</v>
      </c>
      <c r="D30" s="1" t="str">
        <f t="shared" si="0"/>
        <v>HDCT73</v>
      </c>
      <c r="E30" s="2" t="str">
        <f t="shared" si="1"/>
        <v>HDCT73INPR</v>
      </c>
      <c r="F30" s="2"/>
      <c r="G30" s="107" t="s">
        <v>171</v>
      </c>
      <c r="H30" s="96">
        <f>IFERROR(IF(AND(T30=0,S30="IDWP")," ",IF(S30=0," ",IF(S30="RFSA"," ",VLOOKUP($G30,'Raw Data KPI ( ZMC5042R )'!$B:$P,15,0)))),"")</f>
        <v>99.83</v>
      </c>
      <c r="I30" s="97">
        <f>IFERROR(IF(AND(T30=0,S30="IDWP")," ",IF(S30="RFSA"," ",IF(S30=0," ",IF(AND(U30=0,V30=0)," ",VLOOKUP($G30,'Raw Data KPI ( ZMC5042R )'!$B:$S,18,0))))),"")</f>
        <v>0.28000000000000003</v>
      </c>
      <c r="J30" s="97">
        <f>IFERROR(IF(AND(T30=0,S30="IDWP")," ",IF(S30="RFSA"," ",IF(S30=0," ",IF(AND(U30=0,V30=0)," ",VLOOKUP($G30,'Raw Data KPI ( ZMC5042R )'!$B:$T,19,0))))),"")</f>
        <v>141.9</v>
      </c>
      <c r="K30" s="98">
        <f>IFERROR(IF(AND(T30=0,S30="IDWP")," ",IF(S30="RFSA"," ",IF(S30=0," ",VLOOKUP($G30,'Raw Data KPI ( ZMC5042R )'!$B:$L,11,0)))),"")</f>
        <v>100</v>
      </c>
      <c r="L30" s="100">
        <f>IFERROR(IF(AND(T30=0,S30="IDWP")," ",IF(S30="RFSA"," ",IF(S30=0," ",VLOOKUP($G30,'Raw Data KPI ( ZMC5042R )'!$B:$N,13,0)))),"")</f>
        <v>0.28299999999999997</v>
      </c>
      <c r="M30" s="108">
        <f t="shared" si="2"/>
        <v>1.1791666666666666E-2</v>
      </c>
      <c r="N30" s="99">
        <f>IFERROR(IF(AND(T30=0,S30="IDWP")," ",IF(S30="RFSA"," ",IF(S30=0," ",VLOOKUP($G30,'Raw Data KPI ( ZMC5042R )'!$B:$Q,16,0)))),"")</f>
        <v>1</v>
      </c>
      <c r="O30" s="100">
        <f>IFERROR(IF(AND(T30=0,S30="IDWP")," ",IF(S30="RFSA"," ",IF(S30=0," ",VLOOKUP($G30,'Raw Data KPI ( ZMC5042R )'!$B:$E,4,0)))),"")</f>
        <v>0.28299999999999997</v>
      </c>
      <c r="P30" s="100">
        <f t="shared" si="3"/>
        <v>19.876999999999999</v>
      </c>
      <c r="Q30" s="101">
        <f>COUNTIFS('Raw Event BD ( ZMC8011R )'!$E:$E,$G30,'Raw Event BD ( ZMC8011R )'!$H:$H,"Breakdown Schedule")</f>
        <v>1</v>
      </c>
      <c r="R30" s="101">
        <f>COUNTIFS('Raw Event BD ( ZMC8011R )'!$E:$E,$G30,'Raw Event BD ( ZMC8011R )'!$H:$H,"Breakdown Unschedule")</f>
        <v>0</v>
      </c>
      <c r="S30" s="102" t="str">
        <f>IFERROR(VLOOKUP($G30,'Raw Data KPI ( ZMC5042R )'!$B:$U,20,0),"")</f>
        <v>INPR</v>
      </c>
      <c r="T30" s="103">
        <f>IFERROR(VLOOKUP($G30,'Raw Data KPI ( ZMC5042R )'!$B:$V,21,0),"")</f>
        <v>168</v>
      </c>
      <c r="U30" s="72">
        <f>IFERROR(VLOOKUP($G30,'Raw Data KPI ( ZMC5042R )'!$B:$C,2,0),"")</f>
        <v>138.166</v>
      </c>
      <c r="V30" s="72">
        <f>IFERROR(VLOOKUP($G30,'Raw Data KPI ( ZMC5042R )'!$B:$K,10,0),"")</f>
        <v>0.28299999999999997</v>
      </c>
      <c r="W30" s="1" t="b">
        <f t="shared" si="4"/>
        <v>1</v>
      </c>
      <c r="Z30" s="116"/>
      <c r="AA30" s="116"/>
    </row>
    <row r="31" spans="1:28" s="165" customFormat="1">
      <c r="A31" s="208" t="str">
        <f>IFERROR(VLOOKUP($D31,$Z:$AB,3,0),"")</f>
        <v>OB HAULER</v>
      </c>
      <c r="B31" s="208" t="str">
        <f>IFERROR(VLOOKUP($D31,$Z:$AB,2,0),"")</f>
        <v>OB HAULER</v>
      </c>
      <c r="C31" s="208"/>
      <c r="D31" s="208" t="str">
        <f t="shared" si="0"/>
        <v>HDCT73</v>
      </c>
      <c r="E31" s="209" t="str">
        <f t="shared" si="1"/>
        <v>HDCT73INPR</v>
      </c>
      <c r="F31" s="166"/>
      <c r="G31" s="107" t="s">
        <v>172</v>
      </c>
      <c r="H31" s="96">
        <f>IFERROR(IF(AND(T31=0,S31="IDWP")," ",IF(S31=0," ",IF(S31="RFSA"," ",VLOOKUP($G31,'Raw Data KPI ( ZMC5042R )'!$B:$P,15,0)))),"")</f>
        <v>96.49</v>
      </c>
      <c r="I31" s="97">
        <f>IFERROR(IF(AND(T31=0,S31="IDWP")," ",IF(S31="RFSA"," ",IF(S31=0," ",IF(AND(U31=0,V31=0)," ",VLOOKUP($G31,'Raw Data KPI ( ZMC5042R )'!$B:$S,18,0))))),"")</f>
        <v>1.97</v>
      </c>
      <c r="J31" s="97">
        <f>IFERROR(IF(AND(T31=0,S31="IDWP")," ",IF(S31="RFSA"," ",IF(S31=0," ",IF(AND(U31=0,V31=0)," ",VLOOKUP($G31,'Raw Data KPI ( ZMC5042R )'!$B:$T,19,0))))),"")</f>
        <v>45.333333333333002</v>
      </c>
      <c r="K31" s="98">
        <f>IFERROR(IF(AND(T31=0,S31="IDWP")," ",IF(S31="RFSA"," ",IF(S31=0," ",VLOOKUP($G31,'Raw Data KPI ( ZMC5042R )'!$B:$L,11,0)))),"")</f>
        <v>46.051000000000002</v>
      </c>
      <c r="L31" s="100">
        <f>IFERROR(IF(AND(T31=0,S31="IDWP")," ",IF(S31="RFSA"," ",IF(S31=0," ",VLOOKUP($G31,'Raw Data KPI ( ZMC5042R )'!$B:$N,13,0)))),"")</f>
        <v>5.9</v>
      </c>
      <c r="M31" s="108">
        <f t="shared" si="2"/>
        <v>0.24583333333333335</v>
      </c>
      <c r="N31" s="99">
        <f>IFERROR(IF(AND(T31=0,S31="IDWP")," ",IF(S31="RFSA"," ",IF(S31=0," ",VLOOKUP($G31,'Raw Data KPI ( ZMC5042R )'!$B:$Q,16,0)))),"")</f>
        <v>3</v>
      </c>
      <c r="O31" s="100">
        <f>IFERROR(IF(AND(T31=0,S31="IDWP")," ",IF(S31="RFSA"," ",IF(S31=0," ",VLOOKUP($G31,'Raw Data KPI ( ZMC5042R )'!$B:$E,4,0)))),"")</f>
        <v>2.7170000000000001</v>
      </c>
      <c r="P31" s="100">
        <f t="shared" si="3"/>
        <v>14.26</v>
      </c>
      <c r="Q31" s="101">
        <f>COUNTIFS('Raw Event BD ( ZMC8011R )'!$E:$E,$G31,'Raw Event BD ( ZMC8011R )'!$H:$H,"Breakdown Schedule")</f>
        <v>1</v>
      </c>
      <c r="R31" s="101">
        <f>COUNTIFS('Raw Event BD ( ZMC8011R )'!$E:$E,$G31,'Raw Event BD ( ZMC8011R )'!$H:$H,"Breakdown Unschedule")</f>
        <v>2</v>
      </c>
      <c r="S31" s="102" t="str">
        <f>IFERROR(VLOOKUP($G31,'Raw Data KPI ( ZMC5042R )'!$B:$U,20,0),"")</f>
        <v>INPR</v>
      </c>
      <c r="T31" s="103">
        <f>IFERROR(VLOOKUP($G31,'Raw Data KPI ( ZMC5042R )'!$B:$V,21,0),"")</f>
        <v>168</v>
      </c>
      <c r="U31" s="72">
        <f>IFERROR(VLOOKUP($G31,'Raw Data KPI ( ZMC5042R )'!$B:$C,2,0),"")</f>
        <v>132.434</v>
      </c>
      <c r="V31" s="72">
        <f>IFERROR(VLOOKUP($G31,'Raw Data KPI ( ZMC5042R )'!$B:$K,10,0),"")</f>
        <v>5.9</v>
      </c>
      <c r="W31" s="1" t="b">
        <f t="shared" si="4"/>
        <v>1</v>
      </c>
      <c r="Z31" s="167"/>
      <c r="AA31" s="167"/>
    </row>
    <row r="32" spans="1:28" s="165" customFormat="1">
      <c r="A32" s="208" t="str">
        <f>IFERROR(VLOOKUP($D32,$Z:$AB,3,0),"")</f>
        <v>OB HAULER</v>
      </c>
      <c r="B32" s="208" t="str">
        <f>IFERROR(VLOOKUP($D32,$Z:$AB,2,0),"")</f>
        <v>OB HAULER</v>
      </c>
      <c r="C32" s="208"/>
      <c r="D32" s="208" t="str">
        <f t="shared" ref="D32" si="8">IF(AND(T32=0,S32="IDWP")," ",IF(S32="RFSA"," ",LEFT(G32,6)))</f>
        <v>HDCT73</v>
      </c>
      <c r="E32" s="209" t="str">
        <f t="shared" ref="E32" si="9">D32&amp;S32</f>
        <v>HDCT73INPR</v>
      </c>
      <c r="F32" s="166"/>
      <c r="G32" s="107" t="s">
        <v>173</v>
      </c>
      <c r="H32" s="96">
        <f>IFERROR(IF(AND(T32=0,S32="IDWP")," ",IF(S32=0," ",IF(S32="RFSA"," ",VLOOKUP($G32,'Raw Data KPI ( ZMC5042R )'!$B:$P,15,0)))),"")</f>
        <v>56.39</v>
      </c>
      <c r="I32" s="97">
        <f>IFERROR(IF(AND(T32=0,S32="IDWP")," ",IF(S32="RFSA"," ",IF(S32=0," ",IF(AND(U32=0,V32=0)," ",VLOOKUP($G32,'Raw Data KPI ( ZMC5042R )'!$B:$S,18,0))))),"")</f>
        <v>36.630000000000003</v>
      </c>
      <c r="J32" s="97">
        <f>IFERROR(IF(AND(T32=0,S32="IDWP")," ",IF(S32="RFSA"," ",IF(S32=0," ",IF(AND(U32=0,V32=0)," ",VLOOKUP($G32,'Raw Data KPI ( ZMC5042R )'!$B:$T,19,0))))),"")</f>
        <v>39.5</v>
      </c>
      <c r="K32" s="98">
        <f>IFERROR(IF(AND(T32=0,S32="IDWP")," ",IF(S32="RFSA"," ",IF(S32=0," ",VLOOKUP($G32,'Raw Data KPI ( ZMC5042R )'!$B:$L,11,0)))),"")</f>
        <v>97.998000000000005</v>
      </c>
      <c r="L32" s="100">
        <f>IFERROR(IF(AND(T32=0,S32="IDWP")," ",IF(S32="RFSA"," ",IF(S32=0," ",VLOOKUP($G32,'Raw Data KPI ( ZMC5042R )'!$B:$N,13,0)))),"")</f>
        <v>73.266999999999996</v>
      </c>
      <c r="M32" s="108">
        <f t="shared" si="2"/>
        <v>3.0527916666666663</v>
      </c>
      <c r="N32" s="99">
        <f>IFERROR(IF(AND(T32=0,S32="IDWP")," ",IF(S32="RFSA"," ",IF(S32=0," ",VLOOKUP($G32,'Raw Data KPI ( ZMC5042R )'!$B:$Q,16,0)))),"")</f>
        <v>2</v>
      </c>
      <c r="O32" s="100">
        <f>IFERROR(IF(AND(T32=0,S32="IDWP")," ",IF(S32="RFSA"," ",IF(S32=0," ",VLOOKUP($G32,'Raw Data KPI ( ZMC5042R )'!$B:$E,4,0)))),"")</f>
        <v>71.8</v>
      </c>
      <c r="P32" s="100">
        <f t="shared" si="3"/>
        <v>-53.106999999999999</v>
      </c>
      <c r="Q32" s="101">
        <f>COUNTIFS('Raw Event BD ( ZMC8011R )'!$E:$E,$G32,'Raw Event BD ( ZMC8011R )'!$H:$H,"Breakdown Schedule")</f>
        <v>1</v>
      </c>
      <c r="R32" s="101">
        <f>COUNTIFS('Raw Event BD ( ZMC8011R )'!$E:$E,$G32,'Raw Event BD ( ZMC8011R )'!$H:$H,"Breakdown Unschedule")</f>
        <v>1</v>
      </c>
      <c r="S32" s="102" t="str">
        <f>IFERROR(VLOOKUP($G32,'Raw Data KPI ( ZMC5042R )'!$B:$U,20,0),"")</f>
        <v>INPR</v>
      </c>
      <c r="T32" s="103">
        <f>IFERROR(VLOOKUP($G32,'Raw Data KPI ( ZMC5042R )'!$B:$V,21,0),"")</f>
        <v>168</v>
      </c>
      <c r="U32" s="72">
        <f>IFERROR(VLOOKUP($G32,'Raw Data KPI ( ZMC5042R )'!$B:$C,2,0),"")</f>
        <v>76.465999999999994</v>
      </c>
      <c r="V32" s="72">
        <f>IFERROR(VLOOKUP($G32,'Raw Data KPI ( ZMC5042R )'!$B:$K,10,0),"")</f>
        <v>73.266999999999996</v>
      </c>
      <c r="W32" s="1" t="b">
        <f t="shared" si="4"/>
        <v>1</v>
      </c>
      <c r="Z32" s="167"/>
      <c r="AA32" s="167"/>
    </row>
    <row r="33" spans="1:27" s="1" customFormat="1">
      <c r="A33" s="208" t="str">
        <f>IFERROR(VLOOKUP($D33,$Z:$AB,3,0),"")</f>
        <v>OB HAULER</v>
      </c>
      <c r="B33" s="208" t="str">
        <f>IFERROR(VLOOKUP($D33,$Z:$AB,2,0),"")</f>
        <v>OB HAULER</v>
      </c>
      <c r="C33" s="208"/>
      <c r="D33" s="208" t="str">
        <f>IF(AND(T33=0,S33="IDWP")," ",IF(S33="RFSA"," ",LEFT(G33,6)))</f>
        <v>HDCT73</v>
      </c>
      <c r="E33" s="209" t="str">
        <f t="shared" si="1"/>
        <v>HDCT73INPR</v>
      </c>
      <c r="F33" s="2"/>
      <c r="G33" s="107" t="s">
        <v>174</v>
      </c>
      <c r="H33" s="96">
        <f>IFERROR(IF(AND(T33=0,S33="IDWP")," ",IF(S33=0," ",IF(S33="RFSA"," ",VLOOKUP($G33,'Raw Data KPI ( ZMC5042R )'!$B:$P,15,0)))),"")</f>
        <v>86.68</v>
      </c>
      <c r="I33" s="97">
        <f>IFERROR(IF(AND(T33=0,S33="IDWP")," ",IF(S33="RFSA"," ",IF(S33=0," ",IF(AND(U33=0,V33=0)," ",VLOOKUP($G33,'Raw Data KPI ( ZMC5042R )'!$B:$S,18,0))))),"")</f>
        <v>7.46</v>
      </c>
      <c r="J33" s="97">
        <f>IFERROR(IF(AND(T33=0,S33="IDWP")," ",IF(S33="RFSA"," ",IF(S33=0," ",IF(AND(U33=0,V33=0)," ",VLOOKUP($G33,'Raw Data KPI ( ZMC5042R )'!$B:$T,19,0))))),"")</f>
        <v>37</v>
      </c>
      <c r="K33" s="98">
        <f>IFERROR(IF(AND(T33=0,S33="IDWP")," ",IF(S33="RFSA"," ",IF(S33=0," ",VLOOKUP($G33,'Raw Data KPI ( ZMC5042R )'!$B:$L,11,0)))),"")</f>
        <v>34.548999999999999</v>
      </c>
      <c r="L33" s="100">
        <f>IFERROR(IF(AND(T33=0,S33="IDWP")," ",IF(S33="RFSA"," ",IF(S33=0," ",VLOOKUP($G33,'Raw Data KPI ( ZMC5042R )'!$B:$N,13,0)))),"")</f>
        <v>22.382999999999999</v>
      </c>
      <c r="M33" s="108">
        <f t="shared" si="2"/>
        <v>0.93262499999999993</v>
      </c>
      <c r="N33" s="99">
        <f>IFERROR(IF(AND(T33=0,S33="IDWP")," ",IF(S33="RFSA"," ",IF(S33=0," ",VLOOKUP($G33,'Raw Data KPI ( ZMC5042R )'!$B:$Q,16,0)))),"")</f>
        <v>3</v>
      </c>
      <c r="O33" s="100">
        <f>IFERROR(IF(AND(T33=0,S33="IDWP")," ",IF(S33="RFSA"," ",IF(S33=0," ",VLOOKUP($G33,'Raw Data KPI ( ZMC5042R )'!$B:$E,4,0)))),"")</f>
        <v>7.7329999999999997</v>
      </c>
      <c r="P33" s="100">
        <f t="shared" si="3"/>
        <v>-2.222999999999999</v>
      </c>
      <c r="Q33" s="101">
        <f>COUNTIFS('Raw Event BD ( ZMC8011R )'!$E:$E,$G33,'Raw Event BD ( ZMC8011R )'!$H:$H,"Breakdown Schedule")</f>
        <v>1</v>
      </c>
      <c r="R33" s="101">
        <f>COUNTIFS('Raw Event BD ( ZMC8011R )'!$E:$E,$G33,'Raw Event BD ( ZMC8011R )'!$H:$H,"Breakdown Unschedule")</f>
        <v>2</v>
      </c>
      <c r="S33" s="102" t="str">
        <f>IFERROR(VLOOKUP($G33,'Raw Data KPI ( ZMC5042R )'!$B:$U,20,0),"")</f>
        <v>INPR</v>
      </c>
      <c r="T33" s="103">
        <f>IFERROR(VLOOKUP($G33,'Raw Data KPI ( ZMC5042R )'!$B:$V,21,0),"")</f>
        <v>168</v>
      </c>
      <c r="U33" s="72">
        <f>IFERROR(VLOOKUP($G33,'Raw Data KPI ( ZMC5042R )'!$B:$C,2,0),"")</f>
        <v>107.483</v>
      </c>
      <c r="V33" s="72">
        <f>IFERROR(VLOOKUP($G33,'Raw Data KPI ( ZMC5042R )'!$B:$K,10,0),"")</f>
        <v>22.382999999999999</v>
      </c>
      <c r="W33" s="1" t="b">
        <f t="shared" si="4"/>
        <v>1</v>
      </c>
      <c r="Z33" s="116"/>
      <c r="AA33" s="116"/>
    </row>
    <row r="34" spans="1:27" s="1" customFormat="1">
      <c r="A34" s="208" t="str">
        <f>IFERROR(VLOOKUP($D34,$Z:$AB,3,0),"")</f>
        <v>OB HAULER</v>
      </c>
      <c r="B34" s="208" t="str">
        <f>IFERROR(VLOOKUP($D34,$Z:$AB,2,0),"")</f>
        <v>OB HAULER</v>
      </c>
      <c r="C34" s="208"/>
      <c r="D34" s="208" t="str">
        <f t="shared" si="0"/>
        <v>HDCT73</v>
      </c>
      <c r="E34" s="209" t="str">
        <f t="shared" si="1"/>
        <v>HDCT73INPR</v>
      </c>
      <c r="F34" s="2"/>
      <c r="G34" s="107" t="s">
        <v>175</v>
      </c>
      <c r="H34" s="96">
        <f>IFERROR(IF(AND(T34=0,S34="IDWP")," ",IF(S34=0," ",IF(S34="RFSA"," ",VLOOKUP($G34,'Raw Data KPI ( ZMC5042R )'!$B:$P,15,0)))),"")</f>
        <v>99.14</v>
      </c>
      <c r="I34" s="97">
        <f>IFERROR(IF(AND(T34=0,S34="IDWP")," ",IF(S34="RFSA"," ",IF(S34=0," ",IF(AND(U34=0,V34=0)," ",VLOOKUP($G34,'Raw Data KPI ( ZMC5042R )'!$B:$S,18,0))))),"")</f>
        <v>0</v>
      </c>
      <c r="J34" s="97">
        <f>IFERROR(IF(AND(T34=0,S34="IDWP")," ",IF(S34="RFSA"," ",IF(S34=0," ",IF(AND(U34=0,V34=0)," ",VLOOKUP($G34,'Raw Data KPI ( ZMC5042R )'!$B:$T,19,0))))),"")</f>
        <v>131.5</v>
      </c>
      <c r="K34" s="98">
        <f>IFERROR(IF(AND(T34=0,S34="IDWP")," ",IF(S34="RFSA"," ",IF(S34=0," ",VLOOKUP($G34,'Raw Data KPI ( ZMC5042R )'!$B:$L,11,0)))),"")</f>
        <v>0</v>
      </c>
      <c r="L34" s="100">
        <f>IFERROR(IF(AND(T34=0,S34="IDWP")," ",IF(S34="RFSA"," ",IF(S34=0," ",VLOOKUP($G34,'Raw Data KPI ( ZMC5042R )'!$B:$N,13,0)))),"")</f>
        <v>1.45</v>
      </c>
      <c r="M34" s="108">
        <f t="shared" si="2"/>
        <v>6.0416666666666667E-2</v>
      </c>
      <c r="N34" s="99">
        <f>IFERROR(IF(AND(T34=0,S34="IDWP")," ",IF(S34="RFSA"," ",IF(S34=0," ",VLOOKUP($G34,'Raw Data KPI ( ZMC5042R )'!$B:$Q,16,0)))),"")</f>
        <v>0</v>
      </c>
      <c r="O34" s="100">
        <f>IFERROR(IF(AND(T34=0,S34="IDWP")," ",IF(S34="RFSA"," ",IF(S34=0," ",VLOOKUP($G34,'Raw Data KPI ( ZMC5042R )'!$B:$E,4,0)))),"")</f>
        <v>0</v>
      </c>
      <c r="P34" s="100">
        <f t="shared" si="3"/>
        <v>18.71</v>
      </c>
      <c r="Q34" s="101">
        <f>COUNTIFS('Raw Event BD ( ZMC8011R )'!$E:$E,$G34,'Raw Event BD ( ZMC8011R )'!$H:$H,"Breakdown Schedule")</f>
        <v>0</v>
      </c>
      <c r="R34" s="101">
        <f>COUNTIFS('Raw Event BD ( ZMC8011R )'!$E:$E,$G34,'Raw Event BD ( ZMC8011R )'!$H:$H,"Breakdown Unschedule")</f>
        <v>1</v>
      </c>
      <c r="S34" s="102" t="str">
        <f>IFERROR(VLOOKUP($G34,'Raw Data KPI ( ZMC5042R )'!$B:$U,20,0),"")</f>
        <v>INPR</v>
      </c>
      <c r="T34" s="103">
        <f>IFERROR(VLOOKUP($G34,'Raw Data KPI ( ZMC5042R )'!$B:$V,21,0),"")</f>
        <v>168</v>
      </c>
      <c r="U34" s="72">
        <f>IFERROR(VLOOKUP($G34,'Raw Data KPI ( ZMC5042R )'!$B:$C,2,0),"")</f>
        <v>126.767</v>
      </c>
      <c r="V34" s="72">
        <f>IFERROR(VLOOKUP($G34,'Raw Data KPI ( ZMC5042R )'!$B:$K,10,0),"")</f>
        <v>0</v>
      </c>
      <c r="W34" s="1" t="b">
        <f t="shared" si="4"/>
        <v>0</v>
      </c>
      <c r="Z34" s="116"/>
      <c r="AA34" s="116"/>
    </row>
    <row r="35" spans="1:27" s="1" customFormat="1">
      <c r="A35" s="208" t="str">
        <f>IFERROR(VLOOKUP($D35,$Z:$AB,3,0),"")</f>
        <v>OB HAULER</v>
      </c>
      <c r="B35" s="208" t="str">
        <f>IFERROR(VLOOKUP($D35,$Z:$AB,2,0),"")</f>
        <v>OB HAULER</v>
      </c>
      <c r="C35" s="208"/>
      <c r="D35" s="208" t="str">
        <f t="shared" ref="D35" si="10">IF(AND(T35=0,S35="IDWP")," ",IF(S35="RFSA"," ",LEFT(G35,6)))</f>
        <v>HDCT73</v>
      </c>
      <c r="E35" s="209" t="str">
        <f t="shared" ref="E35" si="11">D35&amp;S35</f>
        <v>HDCT73INPR</v>
      </c>
      <c r="F35" s="115"/>
      <c r="G35" s="107" t="s">
        <v>176</v>
      </c>
      <c r="H35" s="96">
        <f>IFERROR(IF(AND(T35=0,S35="IDWP")," ",IF(S35=0," ",IF(S35="RFSA"," ",VLOOKUP($G35,'Raw Data KPI ( ZMC5042R )'!$B:$P,15,0)))),"")</f>
        <v>94.17</v>
      </c>
      <c r="I35" s="97">
        <f>IFERROR(IF(AND(T35=0,S35="IDWP")," ",IF(S35="RFSA"," ",IF(S35=0," ",IF(AND(U35=0,V35=0)," ",VLOOKUP($G35,'Raw Data KPI ( ZMC5042R )'!$B:$S,18,0))))),"")</f>
        <v>4.9000000000000004</v>
      </c>
      <c r="J35" s="97">
        <f>IFERROR(IF(AND(T35=0,S35="IDWP")," ",IF(S35="RFSA"," ",IF(S35=0," ",IF(AND(U35=0,V35=0)," ",VLOOKUP($G35,'Raw Data KPI ( ZMC5042R )'!$B:$T,19,0))))),"")</f>
        <v>65.75</v>
      </c>
      <c r="K35" s="98">
        <f>IFERROR(IF(AND(T35=0,S35="IDWP")," ",IF(S35="RFSA"," ",IF(S35=0," ",VLOOKUP($G35,'Raw Data KPI ( ZMC5042R )'!$B:$L,11,0)))),"")</f>
        <v>98.132999999999996</v>
      </c>
      <c r="L35" s="100">
        <f>IFERROR(IF(AND(T35=0,S35="IDWP")," ",IF(S35="RFSA"," ",IF(S35=0," ",VLOOKUP($G35,'Raw Data KPI ( ZMC5042R )'!$B:$N,13,0)))),"")</f>
        <v>9.8000000000000007</v>
      </c>
      <c r="M35" s="108">
        <f t="shared" si="2"/>
        <v>0.40833333333333338</v>
      </c>
      <c r="N35" s="99">
        <f>IFERROR(IF(AND(T35=0,S35="IDWP")," ",IF(S35="RFSA"," ",IF(S35=0," ",VLOOKUP($G35,'Raw Data KPI ( ZMC5042R )'!$B:$Q,16,0)))),"")</f>
        <v>2</v>
      </c>
      <c r="O35" s="100">
        <f>IFERROR(IF(AND(T35=0,S35="IDWP")," ",IF(S35="RFSA"," ",IF(S35=0," ",VLOOKUP($G35,'Raw Data KPI ( ZMC5042R )'!$B:$E,4,0)))),"")</f>
        <v>9.6170000000000009</v>
      </c>
      <c r="P35" s="100">
        <f t="shared" si="3"/>
        <v>10.36</v>
      </c>
      <c r="Q35" s="101">
        <f>COUNTIFS('Raw Event BD ( ZMC8011R )'!$E:$E,$G35,'Raw Event BD ( ZMC8011R )'!$H:$H,"Breakdown Schedule")</f>
        <v>1</v>
      </c>
      <c r="R35" s="101">
        <f>COUNTIFS('Raw Event BD ( ZMC8011R )'!$E:$E,$G35,'Raw Event BD ( ZMC8011R )'!$H:$H,"Breakdown Unschedule")</f>
        <v>1</v>
      </c>
      <c r="S35" s="102" t="str">
        <f>IFERROR(VLOOKUP($G35,'Raw Data KPI ( ZMC5042R )'!$B:$U,20,0),"")</f>
        <v>INPR</v>
      </c>
      <c r="T35" s="103">
        <f>IFERROR(VLOOKUP($G35,'Raw Data KPI ( ZMC5042R )'!$B:$V,21,0),"")</f>
        <v>168</v>
      </c>
      <c r="U35" s="72">
        <f>IFERROR(VLOOKUP($G35,'Raw Data KPI ( ZMC5042R )'!$B:$C,2,0),"")</f>
        <v>128.88200000000001</v>
      </c>
      <c r="V35" s="72">
        <f>IFERROR(VLOOKUP($G35,'Raw Data KPI ( ZMC5042R )'!$B:$K,10,0),"")</f>
        <v>9.8000000000000007</v>
      </c>
      <c r="W35" s="1" t="b">
        <f t="shared" si="4"/>
        <v>1</v>
      </c>
      <c r="Z35" s="116"/>
      <c r="AA35" s="116"/>
    </row>
    <row r="36" spans="1:27" s="1" customFormat="1">
      <c r="A36" s="208" t="str">
        <f>IFERROR(VLOOKUP($D36,$Z:$AB,3,0),"")</f>
        <v>OB HAULER</v>
      </c>
      <c r="B36" s="208" t="str">
        <f>IFERROR(VLOOKUP($D36,$Z:$AB,2,0),"")</f>
        <v>OB HAULER</v>
      </c>
      <c r="C36" s="208"/>
      <c r="D36" s="208" t="str">
        <f t="shared" si="0"/>
        <v>HDCT73</v>
      </c>
      <c r="E36" s="209" t="str">
        <f t="shared" si="1"/>
        <v>HDCT73INPR</v>
      </c>
      <c r="F36" s="2"/>
      <c r="G36" s="107" t="s">
        <v>177</v>
      </c>
      <c r="H36" s="96">
        <f>IFERROR(IF(AND(T36=0,S36="IDWP")," ",IF(S36=0," ",IF(S36="RFSA"," ",VLOOKUP($G36,'Raw Data KPI ( ZMC5042R )'!$B:$P,15,0)))),"")</f>
        <v>95.23</v>
      </c>
      <c r="I36" s="97">
        <f>IFERROR(IF(AND(T36=0,S36="IDWP")," ",IF(S36="RFSA"," ",IF(S36=0," ",IF(AND(U36=0,V36=0)," ",VLOOKUP($G36,'Raw Data KPI ( ZMC5042R )'!$B:$S,18,0))))),"")</f>
        <v>4.01</v>
      </c>
      <c r="J36" s="97">
        <f>IFERROR(IF(AND(T36=0,S36="IDWP")," ",IF(S36="RFSA"," ",IF(S36=0," ",IF(AND(U36=0,V36=0)," ",VLOOKUP($G36,'Raw Data KPI ( ZMC5042R )'!$B:$T,19,0))))),"")</f>
        <v>65.400000000000006</v>
      </c>
      <c r="K36" s="98">
        <f>IFERROR(IF(AND(T36=0,S36="IDWP")," ",IF(S36="RFSA"," ",IF(S36=0," ",VLOOKUP($G36,'Raw Data KPI ( ZMC5042R )'!$B:$L,11,0)))),"")</f>
        <v>24.535</v>
      </c>
      <c r="L36" s="100">
        <f>IFERROR(IF(AND(T36=0,S36="IDWP")," ",IF(S36="RFSA"," ",IF(S36=0," ",VLOOKUP($G36,'Raw Data KPI ( ZMC5042R )'!$B:$N,13,0)))),"")</f>
        <v>8.0169999999999995</v>
      </c>
      <c r="M36" s="108">
        <f t="shared" si="2"/>
        <v>0.33404166666666663</v>
      </c>
      <c r="N36" s="99">
        <f>IFERROR(IF(AND(T36=0,S36="IDWP")," ",IF(S36="RFSA"," ",IF(S36=0," ",VLOOKUP($G36,'Raw Data KPI ( ZMC5042R )'!$B:$Q,16,0)))),"")</f>
        <v>2</v>
      </c>
      <c r="O36" s="100">
        <f>IFERROR(IF(AND(T36=0,S36="IDWP")," ",IF(S36="RFSA"," ",IF(S36=0," ",VLOOKUP($G36,'Raw Data KPI ( ZMC5042R )'!$B:$E,4,0)))),"")</f>
        <v>1.9670000000000001</v>
      </c>
      <c r="P36" s="100">
        <f t="shared" si="3"/>
        <v>12.143000000000001</v>
      </c>
      <c r="Q36" s="101">
        <f>COUNTIFS('Raw Event BD ( ZMC8011R )'!$E:$E,$G36,'Raw Event BD ( ZMC8011R )'!$H:$H,"Breakdown Schedule")</f>
        <v>1</v>
      </c>
      <c r="R36" s="101">
        <f>COUNTIFS('Raw Event BD ( ZMC8011R )'!$E:$E,$G36,'Raw Event BD ( ZMC8011R )'!$H:$H,"Breakdown Unschedule")</f>
        <v>1</v>
      </c>
      <c r="S36" s="102" t="str">
        <f>IFERROR(VLOOKUP($G36,'Raw Data KPI ( ZMC5042R )'!$B:$U,20,0),"")</f>
        <v>INPR</v>
      </c>
      <c r="T36" s="103">
        <f>IFERROR(VLOOKUP($G36,'Raw Data KPI ( ZMC5042R )'!$B:$V,21,0),"")</f>
        <v>168</v>
      </c>
      <c r="U36" s="72">
        <f>IFERROR(VLOOKUP($G36,'Raw Data KPI ( ZMC5042R )'!$B:$C,2,0),"")</f>
        <v>127.53400000000001</v>
      </c>
      <c r="V36" s="72">
        <f>IFERROR(VLOOKUP($G36,'Raw Data KPI ( ZMC5042R )'!$B:$K,10,0),"")</f>
        <v>8.0169999999999995</v>
      </c>
      <c r="W36" s="1" t="b">
        <f t="shared" si="4"/>
        <v>1</v>
      </c>
      <c r="AA36" s="116"/>
    </row>
    <row r="37" spans="1:27" s="1" customFormat="1">
      <c r="A37" s="208" t="str">
        <f>IFERROR(VLOOKUP($D37,$Z:$AB,3,0),"")</f>
        <v>OB HAULER</v>
      </c>
      <c r="B37" s="208" t="str">
        <f>IFERROR(VLOOKUP($D37,$Z:$AB,2,0),"")</f>
        <v>OB HAULER</v>
      </c>
      <c r="C37" s="208"/>
      <c r="D37" s="208" t="str">
        <f t="shared" si="0"/>
        <v>HDCT73</v>
      </c>
      <c r="E37" s="209" t="str">
        <f t="shared" si="1"/>
        <v>HDCT73INPR</v>
      </c>
      <c r="F37" s="2"/>
      <c r="G37" s="107" t="s">
        <v>178</v>
      </c>
      <c r="H37" s="96">
        <f>IFERROR(IF(AND(T37=0,S37="IDWP")," ",IF(S37=0," ",IF(S37="RFSA"," ",VLOOKUP($G37,'Raw Data KPI ( ZMC5042R )'!$B:$P,15,0)))),"")</f>
        <v>92.49</v>
      </c>
      <c r="I37" s="97">
        <f>IFERROR(IF(AND(T37=0,S37="IDWP")," ",IF(S37="RFSA"," ",IF(S37=0," ",IF(AND(U37=0,V37=0)," ",VLOOKUP($G37,'Raw Data KPI ( ZMC5042R )'!$B:$S,18,0))))),"")</f>
        <v>12.62</v>
      </c>
      <c r="J37" s="97">
        <f>IFERROR(IF(AND(T37=0,S37="IDWP")," ",IF(S37="RFSA"," ",IF(S37=0," ",IF(AND(U37=0,V37=0)," ",VLOOKUP($G37,'Raw Data KPI ( ZMC5042R )'!$B:$T,19,0))))),"")</f>
        <v>129.5</v>
      </c>
      <c r="K37" s="98">
        <f>IFERROR(IF(AND(T37=0,S37="IDWP")," ",IF(S37="RFSA"," ",IF(S37=0," ",VLOOKUP($G37,'Raw Data KPI ( ZMC5042R )'!$B:$L,11,0)))),"")</f>
        <v>100</v>
      </c>
      <c r="L37" s="100">
        <f>IFERROR(IF(AND(T37=0,S37="IDWP")," ",IF(S37="RFSA"," ",IF(S37=0," ",VLOOKUP($G37,'Raw Data KPI ( ZMC5042R )'!$B:$N,13,0)))),"")</f>
        <v>12.617000000000001</v>
      </c>
      <c r="M37" s="108">
        <f t="shared" si="2"/>
        <v>0.52570833333333333</v>
      </c>
      <c r="N37" s="99">
        <f>IFERROR(IF(AND(T37=0,S37="IDWP")," ",IF(S37="RFSA"," ",IF(S37=0," ",VLOOKUP($G37,'Raw Data KPI ( ZMC5042R )'!$B:$Q,16,0)))),"")</f>
        <v>1</v>
      </c>
      <c r="O37" s="100">
        <f>IFERROR(IF(AND(T37=0,S37="IDWP")," ",IF(S37="RFSA"," ",IF(S37=0," ",VLOOKUP($G37,'Raw Data KPI ( ZMC5042R )'!$B:$E,4,0)))),"")</f>
        <v>12.617000000000001</v>
      </c>
      <c r="P37" s="100">
        <f t="shared" si="3"/>
        <v>7.5429999999999993</v>
      </c>
      <c r="Q37" s="101">
        <f>COUNTIFS('Raw Event BD ( ZMC8011R )'!$E:$E,$G37,'Raw Event BD ( ZMC8011R )'!$H:$H,"Breakdown Schedule")</f>
        <v>1</v>
      </c>
      <c r="R37" s="101">
        <f>COUNTIFS('Raw Event BD ( ZMC8011R )'!$E:$E,$G37,'Raw Event BD ( ZMC8011R )'!$H:$H,"Breakdown Unschedule")</f>
        <v>0</v>
      </c>
      <c r="S37" s="102" t="str">
        <f>IFERROR(VLOOKUP($G37,'Raw Data KPI ( ZMC5042R )'!$B:$U,20,0),"")</f>
        <v>INPR</v>
      </c>
      <c r="T37" s="103">
        <f>IFERROR(VLOOKUP($G37,'Raw Data KPI ( ZMC5042R )'!$B:$V,21,0),"")</f>
        <v>168</v>
      </c>
      <c r="U37" s="72">
        <f>IFERROR(VLOOKUP($G37,'Raw Data KPI ( ZMC5042R )'!$B:$C,2,0),"")</f>
        <v>125.85</v>
      </c>
      <c r="V37" s="72">
        <f>IFERROR(VLOOKUP($G37,'Raw Data KPI ( ZMC5042R )'!$B:$K,10,0),"")</f>
        <v>12.617000000000001</v>
      </c>
      <c r="W37" s="1" t="b">
        <f t="shared" si="4"/>
        <v>1</v>
      </c>
    </row>
    <row r="38" spans="1:27" s="1" customFormat="1">
      <c r="A38" s="208" t="str">
        <f>IFERROR(VLOOKUP($D38,$Z:$AB,3,0),"")</f>
        <v>OB HAULER</v>
      </c>
      <c r="B38" s="208" t="str">
        <f>IFERROR(VLOOKUP($D38,$Z:$AB,2,0),"")</f>
        <v>OB HAULER</v>
      </c>
      <c r="C38" s="208"/>
      <c r="D38" s="208" t="str">
        <f t="shared" si="0"/>
        <v>HDCT73</v>
      </c>
      <c r="E38" s="209" t="str">
        <f t="shared" si="1"/>
        <v>HDCT73INPR</v>
      </c>
      <c r="F38" s="2"/>
      <c r="G38" s="107" t="s">
        <v>179</v>
      </c>
      <c r="H38" s="96">
        <f>IFERROR(IF(AND(T38=0,S38="IDWP")," ",IF(S38=0," ",IF(S38="RFSA"," ",VLOOKUP($G38,'Raw Data KPI ( ZMC5042R )'!$B:$P,15,0)))),"")</f>
        <v>88.66</v>
      </c>
      <c r="I38" s="97">
        <f>IFERROR(IF(AND(T38=0,S38="IDWP")," ",IF(S38="RFSA"," ",IF(S38=0," ",IF(AND(U38=0,V38=0)," ",VLOOKUP($G38,'Raw Data KPI ( ZMC5042R )'!$B:$S,18,0))))),"")</f>
        <v>3.81</v>
      </c>
      <c r="J38" s="97">
        <f>IFERROR(IF(AND(T38=0,S38="IDWP")," ",IF(S38="RFSA"," ",IF(S38=0," ",IF(AND(U38=0,V38=0)," ",VLOOKUP($G38,'Raw Data KPI ( ZMC5042R )'!$B:$T,19,0))))),"")</f>
        <v>41.1</v>
      </c>
      <c r="K38" s="98">
        <f>IFERROR(IF(AND(T38=0,S38="IDWP")," ",IF(S38="RFSA"," ",IF(S38=0," ",VLOOKUP($G38,'Raw Data KPI ( ZMC5042R )'!$B:$L,11,0)))),"")</f>
        <v>94.016999999999996</v>
      </c>
      <c r="L38" s="100">
        <f>IFERROR(IF(AND(T38=0,S38="IDWP")," ",IF(S38="RFSA"," ",IF(S38=0," ",VLOOKUP($G38,'Raw Data KPI ( ZMC5042R )'!$B:$N,13,0)))),"")</f>
        <v>19.048999999999999</v>
      </c>
      <c r="M38" s="108">
        <f t="shared" si="2"/>
        <v>0.79370833333333335</v>
      </c>
      <c r="N38" s="99">
        <f>IFERROR(IF(AND(T38=0,S38="IDWP")," ",IF(S38="RFSA"," ",IF(S38=0," ",VLOOKUP($G38,'Raw Data KPI ( ZMC5042R )'!$B:$Q,16,0)))),"")</f>
        <v>3</v>
      </c>
      <c r="O38" s="100">
        <f>IFERROR(IF(AND(T38=0,S38="IDWP")," ",IF(S38="RFSA"," ",IF(S38=0," ",VLOOKUP($G38,'Raw Data KPI ( ZMC5042R )'!$B:$E,4,0)))),"")</f>
        <v>10.733000000000001</v>
      </c>
      <c r="P38" s="100">
        <f t="shared" si="3"/>
        <v>1.1110000000000007</v>
      </c>
      <c r="Q38" s="101">
        <f>COUNTIFS('Raw Event BD ( ZMC8011R )'!$E:$E,$G38,'Raw Event BD ( ZMC8011R )'!$H:$H,"Breakdown Schedule")</f>
        <v>1</v>
      </c>
      <c r="R38" s="101">
        <f>COUNTIFS('Raw Event BD ( ZMC8011R )'!$E:$E,$G38,'Raw Event BD ( ZMC8011R )'!$H:$H,"Breakdown Unschedule")</f>
        <v>3</v>
      </c>
      <c r="S38" s="102" t="str">
        <f>IFERROR(VLOOKUP($G38,'Raw Data KPI ( ZMC5042R )'!$B:$U,20,0),"")</f>
        <v>INPR</v>
      </c>
      <c r="T38" s="103">
        <f>IFERROR(VLOOKUP($G38,'Raw Data KPI ( ZMC5042R )'!$B:$V,21,0),"")</f>
        <v>168</v>
      </c>
      <c r="U38" s="72">
        <f>IFERROR(VLOOKUP($G38,'Raw Data KPI ( ZMC5042R )'!$B:$C,2,0),"")</f>
        <v>118.46599999999999</v>
      </c>
      <c r="V38" s="72">
        <f>IFERROR(VLOOKUP($G38,'Raw Data KPI ( ZMC5042R )'!$B:$K,10,0),"")</f>
        <v>11.416</v>
      </c>
      <c r="W38" s="1" t="b">
        <f t="shared" si="4"/>
        <v>0</v>
      </c>
    </row>
    <row r="39" spans="1:27" s="1" customFormat="1">
      <c r="A39" s="208" t="str">
        <f>IFERROR(VLOOKUP($D39,$Z:$AB,3,0),"")</f>
        <v>OB HAULER</v>
      </c>
      <c r="B39" s="208" t="str">
        <f>IFERROR(VLOOKUP($D39,$Z:$AB,2,0),"")</f>
        <v>OB HAULER</v>
      </c>
      <c r="C39" s="208"/>
      <c r="D39" s="208" t="str">
        <f t="shared" si="0"/>
        <v>HDCT73</v>
      </c>
      <c r="E39" s="209" t="str">
        <f t="shared" si="1"/>
        <v>HDCT73INPR</v>
      </c>
      <c r="F39" s="2"/>
      <c r="G39" s="107" t="s">
        <v>180</v>
      </c>
      <c r="H39" s="96">
        <f>IFERROR(IF(AND(T39=0,S39="IDWP")," ",IF(S39=0," ",IF(S39="RFSA"," ",VLOOKUP($G39,'Raw Data KPI ( ZMC5042R )'!$B:$P,15,0)))),"")</f>
        <v>99.35</v>
      </c>
      <c r="I39" s="97">
        <f>IFERROR(IF(AND(T39=0,S39="IDWP")," ",IF(S39="RFSA"," ",IF(S39=0," ",IF(AND(U39=0,V39=0)," ",VLOOKUP($G39,'Raw Data KPI ( ZMC5042R )'!$B:$S,18,0))))),"")</f>
        <v>1.1000000000000001</v>
      </c>
      <c r="J39" s="97">
        <f>IFERROR(IF(AND(T39=0,S39="IDWP")," ",IF(S39="RFSA"," ",IF(S39=0," ",IF(AND(U39=0,V39=0)," ",VLOOKUP($G39,'Raw Data KPI ( ZMC5042R )'!$B:$T,19,0))))),"")</f>
        <v>141</v>
      </c>
      <c r="K39" s="98">
        <f>IFERROR(IF(AND(T39=0,S39="IDWP")," ",IF(S39="RFSA"," ",IF(S39=0," ",VLOOKUP($G39,'Raw Data KPI ( ZMC5042R )'!$B:$L,11,0)))),"")</f>
        <v>0</v>
      </c>
      <c r="L39" s="100">
        <f>IFERROR(IF(AND(T39=0,S39="IDWP")," ",IF(S39="RFSA"," ",IF(S39=0," ",VLOOKUP($G39,'Raw Data KPI ( ZMC5042R )'!$B:$N,13,0)))),"")</f>
        <v>1.1000000000000001</v>
      </c>
      <c r="M39" s="108">
        <f t="shared" si="2"/>
        <v>4.5833333333333337E-2</v>
      </c>
      <c r="N39" s="99">
        <f>IFERROR(IF(AND(T39=0,S39="IDWP")," ",IF(S39="RFSA"," ",IF(S39=0," ",VLOOKUP($G39,'Raw Data KPI ( ZMC5042R )'!$B:$Q,16,0)))),"")</f>
        <v>1</v>
      </c>
      <c r="O39" s="100">
        <f>IFERROR(IF(AND(T39=0,S39="IDWP")," ",IF(S39="RFSA"," ",IF(S39=0," ",VLOOKUP($G39,'Raw Data KPI ( ZMC5042R )'!$B:$E,4,0)))),"")</f>
        <v>0</v>
      </c>
      <c r="P39" s="100">
        <f t="shared" si="3"/>
        <v>19.059999999999999</v>
      </c>
      <c r="Q39" s="101">
        <f>COUNTIFS('Raw Event BD ( ZMC8011R )'!$E:$E,$G39,'Raw Event BD ( ZMC8011R )'!$H:$H,"Breakdown Schedule")</f>
        <v>0</v>
      </c>
      <c r="R39" s="101">
        <f>COUNTIFS('Raw Event BD ( ZMC8011R )'!$E:$E,$G39,'Raw Event BD ( ZMC8011R )'!$H:$H,"Breakdown Unschedule")</f>
        <v>1</v>
      </c>
      <c r="S39" s="102" t="str">
        <f>IFERROR(VLOOKUP($G39,'Raw Data KPI ( ZMC5042R )'!$B:$U,20,0),"")</f>
        <v>INPR</v>
      </c>
      <c r="T39" s="103">
        <f>IFERROR(VLOOKUP($G39,'Raw Data KPI ( ZMC5042R )'!$B:$V,21,0),"")</f>
        <v>168</v>
      </c>
      <c r="U39" s="72">
        <f>IFERROR(VLOOKUP($G39,'Raw Data KPI ( ZMC5042R )'!$B:$C,2,0),"")</f>
        <v>134.767</v>
      </c>
      <c r="V39" s="72">
        <f>IFERROR(VLOOKUP($G39,'Raw Data KPI ( ZMC5042R )'!$B:$K,10,0),"")</f>
        <v>1.1000000000000001</v>
      </c>
      <c r="W39" s="1" t="b">
        <f t="shared" si="4"/>
        <v>1</v>
      </c>
    </row>
    <row r="40" spans="1:27" s="1" customFormat="1">
      <c r="A40" s="208" t="str">
        <f>IFERROR(VLOOKUP($D40,$Z:$AB,3,0),"")</f>
        <v>OB HAULER</v>
      </c>
      <c r="B40" s="208" t="str">
        <f>IFERROR(VLOOKUP($D40,$Z:$AB,2,0),"")</f>
        <v>OB HAULER</v>
      </c>
      <c r="C40" s="208"/>
      <c r="D40" s="208" t="str">
        <f t="shared" ref="D40:D50" si="12">IF(AND(T40=0,S40="IDWP")," ",IF(S40="RFSA"," ",LEFT(G40,6)))</f>
        <v>HDCT73</v>
      </c>
      <c r="E40" s="209" t="str">
        <f t="shared" ref="E40:E50" si="13">D40&amp;S40</f>
        <v>HDCT73INPR</v>
      </c>
      <c r="F40" s="115"/>
      <c r="G40" s="107" t="s">
        <v>181</v>
      </c>
      <c r="H40" s="96">
        <f>IFERROR(IF(AND(T40=0,S40="IDWP")," ",IF(S40=0," ",IF(S40="RFSA"," ",VLOOKUP($G40,'Raw Data KPI ( ZMC5042R )'!$B:$P,15,0)))),"")</f>
        <v>99.77</v>
      </c>
      <c r="I40" s="97">
        <f>IFERROR(IF(AND(T40=0,S40="IDWP")," ",IF(S40="RFSA"," ",IF(S40=0," ",IF(AND(U40=0,V40=0)," ",VLOOKUP($G40,'Raw Data KPI ( ZMC5042R )'!$B:$S,18,0))))),"")</f>
        <v>0.38</v>
      </c>
      <c r="J40" s="97">
        <f>IFERROR(IF(AND(T40=0,S40="IDWP")," ",IF(S40="RFSA"," ",IF(S40=0," ",IF(AND(U40=0,V40=0)," ",VLOOKUP($G40,'Raw Data KPI ( ZMC5042R )'!$B:$T,19,0))))),"")</f>
        <v>140.4</v>
      </c>
      <c r="K40" s="98">
        <f>IFERROR(IF(AND(T40=0,S40="IDWP")," ",IF(S40="RFSA"," ",IF(S40=0," ",VLOOKUP($G40,'Raw Data KPI ( ZMC5042R )'!$B:$L,11,0)))),"")</f>
        <v>0</v>
      </c>
      <c r="L40" s="100">
        <f>IFERROR(IF(AND(T40=0,S40="IDWP")," ",IF(S40="RFSA"," ",IF(S40=0," ",VLOOKUP($G40,'Raw Data KPI ( ZMC5042R )'!$B:$N,13,0)))),"")</f>
        <v>0.38300000000000001</v>
      </c>
      <c r="M40" s="108">
        <f t="shared" si="2"/>
        <v>1.5958333333333335E-2</v>
      </c>
      <c r="N40" s="99">
        <f>IFERROR(IF(AND(T40=0,S40="IDWP")," ",IF(S40="RFSA"," ",IF(S40=0," ",VLOOKUP($G40,'Raw Data KPI ( ZMC5042R )'!$B:$Q,16,0)))),"")</f>
        <v>1</v>
      </c>
      <c r="O40" s="100">
        <f>IFERROR(IF(AND(T40=0,S40="IDWP")," ",IF(S40="RFSA"," ",IF(S40=0," ",VLOOKUP($G40,'Raw Data KPI ( ZMC5042R )'!$B:$E,4,0)))),"")</f>
        <v>0</v>
      </c>
      <c r="P40" s="100">
        <f t="shared" si="3"/>
        <v>19.777000000000001</v>
      </c>
      <c r="Q40" s="101">
        <f>COUNTIFS('Raw Event BD ( ZMC8011R )'!$E:$E,$G40,'Raw Event BD ( ZMC8011R )'!$H:$H,"Breakdown Schedule")</f>
        <v>0</v>
      </c>
      <c r="R40" s="101">
        <f>COUNTIFS('Raw Event BD ( ZMC8011R )'!$E:$E,$G40,'Raw Event BD ( ZMC8011R )'!$H:$H,"Breakdown Unschedule")</f>
        <v>1</v>
      </c>
      <c r="S40" s="102" t="str">
        <f>IFERROR(VLOOKUP($G40,'Raw Data KPI ( ZMC5042R )'!$B:$U,20,0),"")</f>
        <v>INPR</v>
      </c>
      <c r="T40" s="103">
        <f>IFERROR(VLOOKUP($G40,'Raw Data KPI ( ZMC5042R )'!$B:$V,21,0),"")</f>
        <v>168</v>
      </c>
      <c r="U40" s="72">
        <f>IFERROR(VLOOKUP($G40,'Raw Data KPI ( ZMC5042R )'!$B:$C,2,0),"")</f>
        <v>136.601</v>
      </c>
      <c r="V40" s="72">
        <f>IFERROR(VLOOKUP($G40,'Raw Data KPI ( ZMC5042R )'!$B:$K,10,0),"")</f>
        <v>0.38300000000000001</v>
      </c>
      <c r="W40" s="1" t="b">
        <f t="shared" si="4"/>
        <v>1</v>
      </c>
    </row>
    <row r="41" spans="1:27" s="165" customFormat="1">
      <c r="A41" s="208" t="str">
        <f>IFERROR(VLOOKUP($D41,$Z:$AB,3,0),"")</f>
        <v>OB HAULER</v>
      </c>
      <c r="B41" s="208" t="str">
        <f>IFERROR(VLOOKUP($D41,$Z:$AB,2,0),"")</f>
        <v>OB HAULER</v>
      </c>
      <c r="C41" s="208"/>
      <c r="D41" s="208" t="str">
        <f t="shared" ref="D41:D49" si="14">IF(AND(T41=0,S41="IDWP")," ",IF(S41="RFSA"," ",LEFT(G41,6)))</f>
        <v>HDCT73</v>
      </c>
      <c r="E41" s="209" t="str">
        <f t="shared" ref="E41:E49" si="15">D41&amp;S41</f>
        <v>HDCT73INPR</v>
      </c>
      <c r="F41" s="166"/>
      <c r="G41" s="107" t="s">
        <v>182</v>
      </c>
      <c r="H41" s="96">
        <f>IFERROR(IF(AND(T41=0,S41="IDWP")," ",IF(S41=0," ",IF(S41="RFSA"," ",VLOOKUP($G41,'Raw Data KPI ( ZMC5042R )'!$B:$P,15,0)))),"")</f>
        <v>97.82</v>
      </c>
      <c r="I41" s="97">
        <f>IFERROR(IF(AND(T41=0,S41="IDWP")," ",IF(S41="RFSA"," ",IF(S41=0," ",IF(AND(U41=0,V41=0)," ",VLOOKUP($G41,'Raw Data KPI ( ZMC5042R )'!$B:$S,18,0))))),"")</f>
        <v>1.22</v>
      </c>
      <c r="J41" s="97">
        <f>IFERROR(IF(AND(T41=0,S41="IDWP")," ",IF(S41="RFSA"," ",IF(S41=0," ",IF(AND(U41=0,V41=0)," ",VLOOKUP($G41,'Raw Data KPI ( ZMC5042R )'!$B:$T,19,0))))),"")</f>
        <v>43.7</v>
      </c>
      <c r="K41" s="98">
        <f>IFERROR(IF(AND(T41=0,S41="IDWP")," ",IF(S41="RFSA"," ",IF(S41=0," ",VLOOKUP($G41,'Raw Data KPI ( ZMC5042R )'!$B:$L,11,0)))),"")</f>
        <v>0</v>
      </c>
      <c r="L41" s="100">
        <f>IFERROR(IF(AND(T41=0,S41="IDWP")," ",IF(S41="RFSA"," ",IF(S41=0," ",VLOOKUP($G41,'Raw Data KPI ( ZMC5042R )'!$B:$N,13,0)))),"")</f>
        <v>3.6669999999999998</v>
      </c>
      <c r="M41" s="108">
        <f t="shared" si="2"/>
        <v>0.15279166666666666</v>
      </c>
      <c r="N41" s="99">
        <f>IFERROR(IF(AND(T41=0,S41="IDWP")," ",IF(S41="RFSA"," ",IF(S41=0," ",VLOOKUP($G41,'Raw Data KPI ( ZMC5042R )'!$B:$Q,16,0)))),"")</f>
        <v>3</v>
      </c>
      <c r="O41" s="100">
        <f>IFERROR(IF(AND(T41=0,S41="IDWP")," ",IF(S41="RFSA"," ",IF(S41=0," ",VLOOKUP($G41,'Raw Data KPI ( ZMC5042R )'!$B:$E,4,0)))),"")</f>
        <v>0</v>
      </c>
      <c r="P41" s="100">
        <f t="shared" si="3"/>
        <v>16.493000000000002</v>
      </c>
      <c r="Q41" s="101">
        <f>COUNTIFS('Raw Event BD ( ZMC8011R )'!$E:$E,$G41,'Raw Event BD ( ZMC8011R )'!$H:$H,"Breakdown Schedule")</f>
        <v>0</v>
      </c>
      <c r="R41" s="101">
        <f>COUNTIFS('Raw Event BD ( ZMC8011R )'!$E:$E,$G41,'Raw Event BD ( ZMC8011R )'!$H:$H,"Breakdown Unschedule")</f>
        <v>3</v>
      </c>
      <c r="S41" s="102" t="str">
        <f>IFERROR(VLOOKUP($G41,'Raw Data KPI ( ZMC5042R )'!$B:$U,20,0),"")</f>
        <v>INPR</v>
      </c>
      <c r="T41" s="103">
        <f>IFERROR(VLOOKUP($G41,'Raw Data KPI ( ZMC5042R )'!$B:$V,21,0),"")</f>
        <v>168</v>
      </c>
      <c r="U41" s="72">
        <f>IFERROR(VLOOKUP($G41,'Raw Data KPI ( ZMC5042R )'!$B:$C,2,0),"")</f>
        <v>127.86199999999999</v>
      </c>
      <c r="V41" s="72">
        <f>IFERROR(VLOOKUP($G41,'Raw Data KPI ( ZMC5042R )'!$B:$K,10,0),"")</f>
        <v>3.6669999999999998</v>
      </c>
      <c r="W41" s="1" t="b">
        <f t="shared" si="4"/>
        <v>1</v>
      </c>
    </row>
    <row r="42" spans="1:27" s="1" customFormat="1">
      <c r="A42" s="208" t="str">
        <f>IFERROR(VLOOKUP($D42,$Z:$AB,3,0),"")</f>
        <v>OB HAULER</v>
      </c>
      <c r="B42" s="208" t="str">
        <f>IFERROR(VLOOKUP($D42,$Z:$AB,2,0),"")</f>
        <v>OB HAULER</v>
      </c>
      <c r="C42" s="208"/>
      <c r="D42" s="208" t="str">
        <f t="shared" si="14"/>
        <v>HDCT73</v>
      </c>
      <c r="E42" s="209" t="str">
        <f t="shared" si="15"/>
        <v>HDCT73INPR</v>
      </c>
      <c r="F42" s="115"/>
      <c r="G42" s="107" t="s">
        <v>183</v>
      </c>
      <c r="H42" s="96">
        <f>IFERROR(IF(AND(T42=0,S42="IDWP")," ",IF(S42=0," ",IF(S42="RFSA"," ",VLOOKUP($G42,'Raw Data KPI ( ZMC5042R )'!$B:$P,15,0)))),"")</f>
        <v>97.66</v>
      </c>
      <c r="I42" s="97">
        <f>IFERROR(IF(AND(T42=0,S42="IDWP")," ",IF(S42="RFSA"," ",IF(S42=0," ",IF(AND(U42=0,V42=0)," ",VLOOKUP($G42,'Raw Data KPI ( ZMC5042R )'!$B:$S,18,0))))),"")</f>
        <v>3.93</v>
      </c>
      <c r="J42" s="97">
        <f>IFERROR(IF(AND(T42=0,S42="IDWP")," ",IF(S42="RFSA"," ",IF(S42=0," ",IF(AND(U42=0,V42=0)," ",VLOOKUP($G42,'Raw Data KPI ( ZMC5042R )'!$B:$T,19,0))))),"")</f>
        <v>138.5</v>
      </c>
      <c r="K42" s="98">
        <f>IFERROR(IF(AND(T42=0,S42="IDWP")," ",IF(S42="RFSA"," ",IF(S42=0," ",VLOOKUP($G42,'Raw Data KPI ( ZMC5042R )'!$B:$L,11,0)))),"")</f>
        <v>100</v>
      </c>
      <c r="L42" s="100">
        <f>IFERROR(IF(AND(T42=0,S42="IDWP")," ",IF(S42="RFSA"," ",IF(S42=0," ",VLOOKUP($G42,'Raw Data KPI ( ZMC5042R )'!$B:$N,13,0)))),"")</f>
        <v>3.9329999999999998</v>
      </c>
      <c r="M42" s="108">
        <f t="shared" si="2"/>
        <v>0.16387499999999999</v>
      </c>
      <c r="N42" s="99">
        <f>IFERROR(IF(AND(T42=0,S42="IDWP")," ",IF(S42="RFSA"," ",IF(S42=0," ",VLOOKUP($G42,'Raw Data KPI ( ZMC5042R )'!$B:$Q,16,0)))),"")</f>
        <v>1</v>
      </c>
      <c r="O42" s="100">
        <f>IFERROR(IF(AND(T42=0,S42="IDWP")," ",IF(S42="RFSA"," ",IF(S42=0," ",VLOOKUP($G42,'Raw Data KPI ( ZMC5042R )'!$B:$E,4,0)))),"")</f>
        <v>3.9329999999999998</v>
      </c>
      <c r="P42" s="100">
        <f t="shared" si="3"/>
        <v>16.227</v>
      </c>
      <c r="Q42" s="101">
        <f>COUNTIFS('Raw Event BD ( ZMC8011R )'!$E:$E,$G42,'Raw Event BD ( ZMC8011R )'!$H:$H,"Breakdown Schedule")</f>
        <v>1</v>
      </c>
      <c r="R42" s="101">
        <f>COUNTIFS('Raw Event BD ( ZMC8011R )'!$E:$E,$G42,'Raw Event BD ( ZMC8011R )'!$H:$H,"Breakdown Unschedule")</f>
        <v>0</v>
      </c>
      <c r="S42" s="102" t="str">
        <f>IFERROR(VLOOKUP($G42,'Raw Data KPI ( ZMC5042R )'!$B:$U,20,0),"")</f>
        <v>INPR</v>
      </c>
      <c r="T42" s="103">
        <f>IFERROR(VLOOKUP($G42,'Raw Data KPI ( ZMC5042R )'!$B:$V,21,0),"")</f>
        <v>168</v>
      </c>
      <c r="U42" s="72">
        <f>IFERROR(VLOOKUP($G42,'Raw Data KPI ( ZMC5042R )'!$B:$C,2,0),"")</f>
        <v>129.43600000000001</v>
      </c>
      <c r="V42" s="72">
        <f>IFERROR(VLOOKUP($G42,'Raw Data KPI ( ZMC5042R )'!$B:$K,10,0),"")</f>
        <v>3.9329999999999998</v>
      </c>
      <c r="W42" s="1" t="b">
        <f t="shared" si="4"/>
        <v>1</v>
      </c>
    </row>
    <row r="43" spans="1:27" s="1" customFormat="1">
      <c r="A43" s="208" t="str">
        <f>IFERROR(VLOOKUP($D43,$Z:$AB,3,0),"")</f>
        <v>OB HAULER</v>
      </c>
      <c r="B43" s="208" t="str">
        <f>IFERROR(VLOOKUP($D43,$Z:$AB,2,0),"")</f>
        <v>OB HAULER</v>
      </c>
      <c r="C43" s="208"/>
      <c r="D43" s="208" t="str">
        <f t="shared" si="14"/>
        <v>HDCT73</v>
      </c>
      <c r="E43" s="209" t="str">
        <f t="shared" si="15"/>
        <v>HDCT73INPR</v>
      </c>
      <c r="F43" s="115"/>
      <c r="G43" s="107" t="s">
        <v>184</v>
      </c>
      <c r="H43" s="96">
        <f>IFERROR(IF(AND(T43=0,S43="IDWP")," ",IF(S43=0," ",IF(S43="RFSA"," ",VLOOKUP($G43,'Raw Data KPI ( ZMC5042R )'!$B:$P,15,0)))),"")</f>
        <v>94.99</v>
      </c>
      <c r="I43" s="97">
        <f>IFERROR(IF(AND(T43=0,S43="IDWP")," ",IF(S43="RFSA"," ",IF(S43=0," ",IF(AND(U43=0,V43=0)," ",VLOOKUP($G43,'Raw Data KPI ( ZMC5042R )'!$B:$S,18,0))))),"")</f>
        <v>8.42</v>
      </c>
      <c r="J43" s="97">
        <f>IFERROR(IF(AND(T43=0,S43="IDWP")," ",IF(S43="RFSA"," ",IF(S43=0," ",IF(AND(U43=0,V43=0)," ",VLOOKUP($G43,'Raw Data KPI ( ZMC5042R )'!$B:$T,19,0))))),"")</f>
        <v>137.30000000000001</v>
      </c>
      <c r="K43" s="98">
        <f>IFERROR(IF(AND(T43=0,S43="IDWP")," ",IF(S43="RFSA"," ",IF(S43=0," ",VLOOKUP($G43,'Raw Data KPI ( ZMC5042R )'!$B:$L,11,0)))),"")</f>
        <v>100</v>
      </c>
      <c r="L43" s="100">
        <f>IFERROR(IF(AND(T43=0,S43="IDWP")," ",IF(S43="RFSA"," ",IF(S43=0," ",VLOOKUP($G43,'Raw Data KPI ( ZMC5042R )'!$B:$N,13,0)))),"")</f>
        <v>8.4169999999999998</v>
      </c>
      <c r="M43" s="108">
        <f t="shared" si="2"/>
        <v>0.35070833333333334</v>
      </c>
      <c r="N43" s="99">
        <f>IFERROR(IF(AND(T43=0,S43="IDWP")," ",IF(S43="RFSA"," ",IF(S43=0," ",VLOOKUP($G43,'Raw Data KPI ( ZMC5042R )'!$B:$Q,16,0)))),"")</f>
        <v>1</v>
      </c>
      <c r="O43" s="100">
        <f>IFERROR(IF(AND(T43=0,S43="IDWP")," ",IF(S43="RFSA"," ",IF(S43=0," ",VLOOKUP($G43,'Raw Data KPI ( ZMC5042R )'!$B:$E,4,0)))),"")</f>
        <v>8.4169999999999998</v>
      </c>
      <c r="P43" s="100">
        <f t="shared" si="3"/>
        <v>11.743</v>
      </c>
      <c r="Q43" s="101">
        <f>COUNTIFS('Raw Event BD ( ZMC8011R )'!$E:$E,$G43,'Raw Event BD ( ZMC8011R )'!$H:$H,"Breakdown Schedule")</f>
        <v>1</v>
      </c>
      <c r="R43" s="101">
        <f>COUNTIFS('Raw Event BD ( ZMC8011R )'!$E:$E,$G43,'Raw Event BD ( ZMC8011R )'!$H:$H,"Breakdown Unschedule")</f>
        <v>0</v>
      </c>
      <c r="S43" s="102" t="str">
        <f>IFERROR(VLOOKUP($G43,'Raw Data KPI ( ZMC5042R )'!$B:$U,20,0),"")</f>
        <v>INPR</v>
      </c>
      <c r="T43" s="103">
        <f>IFERROR(VLOOKUP($G43,'Raw Data KPI ( ZMC5042R )'!$B:$V,21,0),"")</f>
        <v>168</v>
      </c>
      <c r="U43" s="72">
        <f>IFERROR(VLOOKUP($G43,'Raw Data KPI ( ZMC5042R )'!$B:$C,2,0),"")</f>
        <v>134.74799999999999</v>
      </c>
      <c r="V43" s="72">
        <f>IFERROR(VLOOKUP($G43,'Raw Data KPI ( ZMC5042R )'!$B:$K,10,0),"")</f>
        <v>8.4169999999999998</v>
      </c>
      <c r="W43" s="1" t="b">
        <f t="shared" si="4"/>
        <v>1</v>
      </c>
    </row>
    <row r="44" spans="1:27" s="1" customFormat="1">
      <c r="A44" s="208" t="str">
        <f>IFERROR(VLOOKUP($D44,$Z:$AB,3,0),"")</f>
        <v>OB HAULER</v>
      </c>
      <c r="B44" s="208" t="str">
        <f>IFERROR(VLOOKUP($D44,$Z:$AB,2,0),"")</f>
        <v>OB HAULER</v>
      </c>
      <c r="C44" s="208"/>
      <c r="D44" s="208" t="str">
        <f t="shared" si="14"/>
        <v>HDCT73</v>
      </c>
      <c r="E44" s="209" t="str">
        <f t="shared" si="15"/>
        <v>HDCT73INPR</v>
      </c>
      <c r="F44" s="115"/>
      <c r="G44" s="107" t="s">
        <v>185</v>
      </c>
      <c r="H44" s="96">
        <f>IFERROR(IF(AND(T44=0,S44="IDWP")," ",IF(S44=0," ",IF(S44="RFSA"," ",VLOOKUP($G44,'Raw Data KPI ( ZMC5042R )'!$B:$P,15,0)))),"")</f>
        <v>100</v>
      </c>
      <c r="I44" s="97">
        <f>IFERROR(IF(AND(T44=0,S44="IDWP")," ",IF(S44="RFSA"," ",IF(S44=0," ",IF(AND(U44=0,V44=0)," ",VLOOKUP($G44,'Raw Data KPI ( ZMC5042R )'!$B:$S,18,0))))),"")</f>
        <v>0</v>
      </c>
      <c r="J44" s="97">
        <f>IFERROR(IF(AND(T44=0,S44="IDWP")," ",IF(S44="RFSA"," ",IF(S44=0," ",IF(AND(U44=0,V44=0)," ",VLOOKUP($G44,'Raw Data KPI ( ZMC5042R )'!$B:$T,19,0))))),"")</f>
        <v>143.19999999999999</v>
      </c>
      <c r="K44" s="98">
        <f>IFERROR(IF(AND(T44=0,S44="IDWP")," ",IF(S44="RFSA"," ",IF(S44=0," ",VLOOKUP($G44,'Raw Data KPI ( ZMC5042R )'!$B:$L,11,0)))),"")</f>
        <v>0</v>
      </c>
      <c r="L44" s="100">
        <f>IFERROR(IF(AND(T44=0,S44="IDWP")," ",IF(S44="RFSA"," ",IF(S44=0," ",VLOOKUP($G44,'Raw Data KPI ( ZMC5042R )'!$B:$N,13,0)))),"")</f>
        <v>0</v>
      </c>
      <c r="M44" s="108">
        <f t="shared" si="2"/>
        <v>0</v>
      </c>
      <c r="N44" s="99">
        <f>IFERROR(IF(AND(T44=0,S44="IDWP")," ",IF(S44="RFSA"," ",IF(S44=0," ",VLOOKUP($G44,'Raw Data KPI ( ZMC5042R )'!$B:$Q,16,0)))),"")</f>
        <v>0</v>
      </c>
      <c r="O44" s="100">
        <f>IFERROR(IF(AND(T44=0,S44="IDWP")," ",IF(S44="RFSA"," ",IF(S44=0," ",VLOOKUP($G44,'Raw Data KPI ( ZMC5042R )'!$B:$E,4,0)))),"")</f>
        <v>0</v>
      </c>
      <c r="P44" s="100">
        <f t="shared" si="3"/>
        <v>20.16</v>
      </c>
      <c r="Q44" s="101">
        <f>COUNTIFS('Raw Event BD ( ZMC8011R )'!$E:$E,$G44,'Raw Event BD ( ZMC8011R )'!$H:$H,"Breakdown Schedule")</f>
        <v>0</v>
      </c>
      <c r="R44" s="101">
        <f>COUNTIFS('Raw Event BD ( ZMC8011R )'!$E:$E,$G44,'Raw Event BD ( ZMC8011R )'!$H:$H,"Breakdown Unschedule")</f>
        <v>0</v>
      </c>
      <c r="S44" s="102" t="str">
        <f>IFERROR(VLOOKUP($G44,'Raw Data KPI ( ZMC5042R )'!$B:$U,20,0),"")</f>
        <v>INPR</v>
      </c>
      <c r="T44" s="103">
        <f>IFERROR(VLOOKUP($G44,'Raw Data KPI ( ZMC5042R )'!$B:$V,21,0),"")</f>
        <v>168</v>
      </c>
      <c r="U44" s="72">
        <f>IFERROR(VLOOKUP($G44,'Raw Data KPI ( ZMC5042R )'!$B:$C,2,0),"")</f>
        <v>138.48500000000001</v>
      </c>
      <c r="V44" s="72">
        <f>IFERROR(VLOOKUP($G44,'Raw Data KPI ( ZMC5042R )'!$B:$K,10,0),"")</f>
        <v>0</v>
      </c>
      <c r="W44" s="1" t="b">
        <f t="shared" si="4"/>
        <v>1</v>
      </c>
    </row>
    <row r="45" spans="1:27" s="1" customFormat="1">
      <c r="A45" s="208" t="str">
        <f>IFERROR(VLOOKUP($D45,$Z:$AB,3,0),"")</f>
        <v>OB HAULER</v>
      </c>
      <c r="B45" s="208" t="str">
        <f>IFERROR(VLOOKUP($D45,$Z:$AB,2,0),"")</f>
        <v>OB HAULER</v>
      </c>
      <c r="C45" s="208"/>
      <c r="D45" s="208" t="str">
        <f t="shared" si="14"/>
        <v>HDCT73</v>
      </c>
      <c r="E45" s="209" t="str">
        <f t="shared" si="15"/>
        <v>HDCT73INPR</v>
      </c>
      <c r="F45" s="115"/>
      <c r="G45" s="107" t="s">
        <v>186</v>
      </c>
      <c r="H45" s="96">
        <f>IFERROR(IF(AND(T45=0,S45="IDWP")," ",IF(S45=0," ",IF(S45="RFSA"," ",VLOOKUP($G45,'Raw Data KPI ( ZMC5042R )'!$B:$P,15,0)))),"")</f>
        <v>100</v>
      </c>
      <c r="I45" s="97">
        <f>IFERROR(IF(AND(T45=0,S45="IDWP")," ",IF(S45="RFSA"," ",IF(S45=0," ",IF(AND(U45=0,V45=0)," ",VLOOKUP($G45,'Raw Data KPI ( ZMC5042R )'!$B:$S,18,0))))),"")</f>
        <v>0</v>
      </c>
      <c r="J45" s="97">
        <f>IFERROR(IF(AND(T45=0,S45="IDWP")," ",IF(S45="RFSA"," ",IF(S45=0," ",IF(AND(U45=0,V45=0)," ",VLOOKUP($G45,'Raw Data KPI ( ZMC5042R )'!$B:$T,19,0))))),"")</f>
        <v>142.80000000000001</v>
      </c>
      <c r="K45" s="98">
        <f>IFERROR(IF(AND(T45=0,S45="IDWP")," ",IF(S45="RFSA"," ",IF(S45=0," ",VLOOKUP($G45,'Raw Data KPI ( ZMC5042R )'!$B:$L,11,0)))),"")</f>
        <v>0</v>
      </c>
      <c r="L45" s="100">
        <f>IFERROR(IF(AND(T45=0,S45="IDWP")," ",IF(S45="RFSA"," ",IF(S45=0," ",VLOOKUP($G45,'Raw Data KPI ( ZMC5042R )'!$B:$N,13,0)))),"")</f>
        <v>0</v>
      </c>
      <c r="M45" s="108">
        <f t="shared" si="2"/>
        <v>0</v>
      </c>
      <c r="N45" s="99">
        <f>IFERROR(IF(AND(T45=0,S45="IDWP")," ",IF(S45="RFSA"," ",IF(S45=0," ",VLOOKUP($G45,'Raw Data KPI ( ZMC5042R )'!$B:$Q,16,0)))),"")</f>
        <v>0</v>
      </c>
      <c r="O45" s="100">
        <f>IFERROR(IF(AND(T45=0,S45="IDWP")," ",IF(S45="RFSA"," ",IF(S45=0," ",VLOOKUP($G45,'Raw Data KPI ( ZMC5042R )'!$B:$E,4,0)))),"")</f>
        <v>0</v>
      </c>
      <c r="P45" s="100">
        <f t="shared" si="3"/>
        <v>20.16</v>
      </c>
      <c r="Q45" s="101">
        <f>COUNTIFS('Raw Event BD ( ZMC8011R )'!$E:$E,$G45,'Raw Event BD ( ZMC8011R )'!$H:$H,"Breakdown Schedule")</f>
        <v>0</v>
      </c>
      <c r="R45" s="101">
        <f>COUNTIFS('Raw Event BD ( ZMC8011R )'!$E:$E,$G45,'Raw Event BD ( ZMC8011R )'!$H:$H,"Breakdown Unschedule")</f>
        <v>0</v>
      </c>
      <c r="S45" s="102" t="str">
        <f>IFERROR(VLOOKUP($G45,'Raw Data KPI ( ZMC5042R )'!$B:$U,20,0),"")</f>
        <v>INPR</v>
      </c>
      <c r="T45" s="103">
        <f>IFERROR(VLOOKUP($G45,'Raw Data KPI ( ZMC5042R )'!$B:$V,21,0),"")</f>
        <v>168</v>
      </c>
      <c r="U45" s="72">
        <f>IFERROR(VLOOKUP($G45,'Raw Data KPI ( ZMC5042R )'!$B:$C,2,0),"")</f>
        <v>138.88499999999999</v>
      </c>
      <c r="V45" s="72">
        <f>IFERROR(VLOOKUP($G45,'Raw Data KPI ( ZMC5042R )'!$B:$K,10,0),"")</f>
        <v>0</v>
      </c>
      <c r="W45" s="1" t="b">
        <f t="shared" si="4"/>
        <v>1</v>
      </c>
    </row>
    <row r="46" spans="1:27" s="1" customFormat="1">
      <c r="A46" s="208" t="str">
        <f>IFERROR(VLOOKUP($D46,$Z:$AB,3,0),"")</f>
        <v>OB HAULER</v>
      </c>
      <c r="B46" s="208" t="str">
        <f>IFERROR(VLOOKUP($D46,$Z:$AB,2,0),"")</f>
        <v>OB HAULER</v>
      </c>
      <c r="C46" s="208"/>
      <c r="D46" s="208" t="str">
        <f t="shared" si="14"/>
        <v>HDCT73</v>
      </c>
      <c r="E46" s="209" t="str">
        <f t="shared" si="15"/>
        <v>HDCT73INPR</v>
      </c>
      <c r="F46" s="115"/>
      <c r="G46" s="107" t="s">
        <v>187</v>
      </c>
      <c r="H46" s="96">
        <f>IFERROR(IF(AND(T46=0,S46="IDWP")," ",IF(S46=0," ",IF(S46="RFSA"," ",VLOOKUP($G46,'Raw Data KPI ( ZMC5042R )'!$B:$P,15,0)))),"")</f>
        <v>100</v>
      </c>
      <c r="I46" s="97">
        <f>IFERROR(IF(AND(T46=0,S46="IDWP")," ",IF(S46="RFSA"," ",IF(S46=0," ",IF(AND(U46=0,V46=0)," ",VLOOKUP($G46,'Raw Data KPI ( ZMC5042R )'!$B:$S,18,0))))),"")</f>
        <v>0</v>
      </c>
      <c r="J46" s="97">
        <f>IFERROR(IF(AND(T46=0,S46="IDWP")," ",IF(S46="RFSA"," ",IF(S46=0," ",IF(AND(U46=0,V46=0)," ",VLOOKUP($G46,'Raw Data KPI ( ZMC5042R )'!$B:$T,19,0))))),"")</f>
        <v>145.1</v>
      </c>
      <c r="K46" s="98">
        <f>IFERROR(IF(AND(T46=0,S46="IDWP")," ",IF(S46="RFSA"," ",IF(S46=0," ",VLOOKUP($G46,'Raw Data KPI ( ZMC5042R )'!$B:$L,11,0)))),"")</f>
        <v>0</v>
      </c>
      <c r="L46" s="100">
        <f>IFERROR(IF(AND(T46=0,S46="IDWP")," ",IF(S46="RFSA"," ",IF(S46=0," ",VLOOKUP($G46,'Raw Data KPI ( ZMC5042R )'!$B:$N,13,0)))),"")</f>
        <v>0</v>
      </c>
      <c r="M46" s="108">
        <f t="shared" si="2"/>
        <v>0</v>
      </c>
      <c r="N46" s="99">
        <f>IFERROR(IF(AND(T46=0,S46="IDWP")," ",IF(S46="RFSA"," ",IF(S46=0," ",VLOOKUP($G46,'Raw Data KPI ( ZMC5042R )'!$B:$Q,16,0)))),"")</f>
        <v>0</v>
      </c>
      <c r="O46" s="100">
        <f>IFERROR(IF(AND(T46=0,S46="IDWP")," ",IF(S46="RFSA"," ",IF(S46=0," ",VLOOKUP($G46,'Raw Data KPI ( ZMC5042R )'!$B:$E,4,0)))),"")</f>
        <v>0</v>
      </c>
      <c r="P46" s="100">
        <f t="shared" si="3"/>
        <v>20.16</v>
      </c>
      <c r="Q46" s="101">
        <f>COUNTIFS('Raw Event BD ( ZMC8011R )'!$E:$E,$G46,'Raw Event BD ( ZMC8011R )'!$H:$H,"Breakdown Schedule")</f>
        <v>0</v>
      </c>
      <c r="R46" s="101">
        <f>COUNTIFS('Raw Event BD ( ZMC8011R )'!$E:$E,$G46,'Raw Event BD ( ZMC8011R )'!$H:$H,"Breakdown Unschedule")</f>
        <v>0</v>
      </c>
      <c r="S46" s="102" t="str">
        <f>IFERROR(VLOOKUP($G46,'Raw Data KPI ( ZMC5042R )'!$B:$U,20,0),"")</f>
        <v>INPR</v>
      </c>
      <c r="T46" s="103">
        <f>IFERROR(VLOOKUP($G46,'Raw Data KPI ( ZMC5042R )'!$B:$V,21,0),"")</f>
        <v>168</v>
      </c>
      <c r="U46" s="72">
        <f>IFERROR(VLOOKUP($G46,'Raw Data KPI ( ZMC5042R )'!$B:$C,2,0),"")</f>
        <v>141.417</v>
      </c>
      <c r="V46" s="72">
        <f>IFERROR(VLOOKUP($G46,'Raw Data KPI ( ZMC5042R )'!$B:$K,10,0),"")</f>
        <v>0</v>
      </c>
      <c r="W46" s="1" t="b">
        <f t="shared" si="4"/>
        <v>1</v>
      </c>
    </row>
    <row r="47" spans="1:27" s="1" customFormat="1">
      <c r="A47" s="208" t="str">
        <f>IFERROR(VLOOKUP($D47,$Z:$AB,3,0),"")</f>
        <v>OB HAULER</v>
      </c>
      <c r="B47" s="208" t="str">
        <f>IFERROR(VLOOKUP($D47,$Z:$AB,2,0),"")</f>
        <v>OB HAULER</v>
      </c>
      <c r="C47" s="208"/>
      <c r="D47" s="208" t="str">
        <f t="shared" si="14"/>
        <v>HDCT73</v>
      </c>
      <c r="E47" s="209" t="str">
        <f t="shared" si="15"/>
        <v>HDCT73INPR</v>
      </c>
      <c r="F47" s="120"/>
      <c r="G47" s="107" t="s">
        <v>188</v>
      </c>
      <c r="H47" s="96">
        <f>IFERROR(IF(AND(T47=0,S47="IDWP")," ",IF(S47=0," ",IF(S47="RFSA"," ",VLOOKUP($G47,'Raw Data KPI ( ZMC5042R )'!$B:$P,15,0)))),"")</f>
        <v>98.14</v>
      </c>
      <c r="I47" s="97">
        <f>IFERROR(IF(AND(T47=0,S47="IDWP")," ",IF(S47="RFSA"," ",IF(S47=0," ",IF(AND(U47=0,V47=0)," ",VLOOKUP($G47,'Raw Data KPI ( ZMC5042R )'!$B:$S,18,0))))),"")</f>
        <v>3.13</v>
      </c>
      <c r="J47" s="97">
        <f>IFERROR(IF(AND(T47=0,S47="IDWP")," ",IF(S47="RFSA"," ",IF(S47=0," ",IF(AND(U47=0,V47=0)," ",VLOOKUP($G47,'Raw Data KPI ( ZMC5042R )'!$B:$T,19,0))))),"")</f>
        <v>136.9</v>
      </c>
      <c r="K47" s="98">
        <f>IFERROR(IF(AND(T47=0,S47="IDWP")," ",IF(S47="RFSA"," ",IF(S47=0," ",VLOOKUP($G47,'Raw Data KPI ( ZMC5042R )'!$B:$L,11,0)))),"")</f>
        <v>100</v>
      </c>
      <c r="L47" s="100">
        <f>IFERROR(IF(AND(T47=0,S47="IDWP")," ",IF(S47="RFSA"," ",IF(S47=0," ",VLOOKUP($G47,'Raw Data KPI ( ZMC5042R )'!$B:$N,13,0)))),"")</f>
        <v>3.133</v>
      </c>
      <c r="M47" s="108">
        <f t="shared" si="2"/>
        <v>0.13054166666666667</v>
      </c>
      <c r="N47" s="99">
        <f>IFERROR(IF(AND(T47=0,S47="IDWP")," ",IF(S47="RFSA"," ",IF(S47=0," ",VLOOKUP($G47,'Raw Data KPI ( ZMC5042R )'!$B:$Q,16,0)))),"")</f>
        <v>1</v>
      </c>
      <c r="O47" s="100">
        <f>IFERROR(IF(AND(T47=0,S47="IDWP")," ",IF(S47="RFSA"," ",IF(S47=0," ",VLOOKUP($G47,'Raw Data KPI ( ZMC5042R )'!$B:$E,4,0)))),"")</f>
        <v>3.133</v>
      </c>
      <c r="P47" s="100">
        <f t="shared" si="3"/>
        <v>17.027000000000001</v>
      </c>
      <c r="Q47" s="101">
        <f>COUNTIFS('Raw Event BD ( ZMC8011R )'!$E:$E,$G47,'Raw Event BD ( ZMC8011R )'!$H:$H,"Breakdown Schedule")</f>
        <v>1</v>
      </c>
      <c r="R47" s="101">
        <f>COUNTIFS('Raw Event BD ( ZMC8011R )'!$E:$E,$G47,'Raw Event BD ( ZMC8011R )'!$H:$H,"Breakdown Unschedule")</f>
        <v>0</v>
      </c>
      <c r="S47" s="102" t="str">
        <f>IFERROR(VLOOKUP($G47,'Raw Data KPI ( ZMC5042R )'!$B:$U,20,0),"")</f>
        <v>INPR</v>
      </c>
      <c r="T47" s="103">
        <f>IFERROR(VLOOKUP($G47,'Raw Data KPI ( ZMC5042R )'!$B:$V,21,0),"")</f>
        <v>168</v>
      </c>
      <c r="U47" s="72">
        <f>IFERROR(VLOOKUP($G47,'Raw Data KPI ( ZMC5042R )'!$B:$C,2,0),"")</f>
        <v>133.58699999999999</v>
      </c>
      <c r="V47" s="72">
        <f>IFERROR(VLOOKUP($G47,'Raw Data KPI ( ZMC5042R )'!$B:$K,10,0),"")</f>
        <v>3.133</v>
      </c>
      <c r="W47" s="1" t="b">
        <f t="shared" si="4"/>
        <v>1</v>
      </c>
    </row>
    <row r="48" spans="1:27" s="1" customFormat="1">
      <c r="A48" s="208" t="str">
        <f>IFERROR(VLOOKUP($D48,$Z:$AB,3,0),"")</f>
        <v>OB HAULER</v>
      </c>
      <c r="B48" s="208" t="str">
        <f>IFERROR(VLOOKUP($D48,$Z:$AB,2,0),"")</f>
        <v>OB HAULER</v>
      </c>
      <c r="C48" s="208"/>
      <c r="D48" s="208" t="str">
        <f t="shared" ref="D48" si="16">IF(AND(T48=0,S48="IDWP")," ",IF(S48="RFSA"," ",LEFT(G48,6)))</f>
        <v>HDCT73</v>
      </c>
      <c r="E48" s="209" t="str">
        <f t="shared" ref="E48" si="17">D48&amp;S48</f>
        <v>HDCT73INPR</v>
      </c>
      <c r="F48" s="120"/>
      <c r="G48" s="107" t="s">
        <v>189</v>
      </c>
      <c r="H48" s="96">
        <f>IFERROR(IF(AND(T48=0,S48="IDWP")," ",IF(S48=0," ",IF(S48="RFSA"," ",VLOOKUP($G48,'Raw Data KPI ( ZMC5042R )'!$B:$P,15,0)))),"")</f>
        <v>94.67</v>
      </c>
      <c r="I48" s="97">
        <f>IFERROR(IF(AND(T48=0,S48="IDWP")," ",IF(S48="RFSA"," ",IF(S48=0," ",IF(AND(U48=0,V48=0)," ",VLOOKUP($G48,'Raw Data KPI ( ZMC5042R )'!$B:$S,18,0))))),"")</f>
        <v>2.98</v>
      </c>
      <c r="J48" s="97">
        <f>IFERROR(IF(AND(T48=0,S48="IDWP")," ",IF(S48="RFSA"," ",IF(S48=0," ",IF(AND(U48=0,V48=0)," ",VLOOKUP($G48,'Raw Data KPI ( ZMC5042R )'!$B:$T,19,0))))),"")</f>
        <v>44.9</v>
      </c>
      <c r="K48" s="98">
        <f>IFERROR(IF(AND(T48=0,S48="IDWP")," ",IF(S48="RFSA"," ",IF(S48=0," ",VLOOKUP($G48,'Raw Data KPI ( ZMC5042R )'!$B:$L,11,0)))),"")</f>
        <v>58.658999999999999</v>
      </c>
      <c r="L48" s="100">
        <f>IFERROR(IF(AND(T48=0,S48="IDWP")," ",IF(S48="RFSA"," ",IF(S48=0," ",VLOOKUP($G48,'Raw Data KPI ( ZMC5042R )'!$B:$N,13,0)))),"")</f>
        <v>8.9499999999999993</v>
      </c>
      <c r="M48" s="108">
        <f t="shared" si="2"/>
        <v>0.37291666666666662</v>
      </c>
      <c r="N48" s="99">
        <f>IFERROR(IF(AND(T48=0,S48="IDWP")," ",IF(S48="RFSA"," ",IF(S48=0," ",VLOOKUP($G48,'Raw Data KPI ( ZMC5042R )'!$B:$Q,16,0)))),"")</f>
        <v>3</v>
      </c>
      <c r="O48" s="100">
        <f>IFERROR(IF(AND(T48=0,S48="IDWP")," ",IF(S48="RFSA"," ",IF(S48=0," ",VLOOKUP($G48,'Raw Data KPI ( ZMC5042R )'!$B:$E,4,0)))),"")</f>
        <v>5.25</v>
      </c>
      <c r="P48" s="100">
        <f t="shared" si="3"/>
        <v>11.21</v>
      </c>
      <c r="Q48" s="101">
        <f>COUNTIFS('Raw Event BD ( ZMC8011R )'!$E:$E,$G48,'Raw Event BD ( ZMC8011R )'!$H:$H,"Breakdown Schedule")</f>
        <v>1</v>
      </c>
      <c r="R48" s="101">
        <f>COUNTIFS('Raw Event BD ( ZMC8011R )'!$E:$E,$G48,'Raw Event BD ( ZMC8011R )'!$H:$H,"Breakdown Unschedule")</f>
        <v>2</v>
      </c>
      <c r="S48" s="102" t="str">
        <f>IFERROR(VLOOKUP($G48,'Raw Data KPI ( ZMC5042R )'!$B:$U,20,0),"")</f>
        <v>INPR</v>
      </c>
      <c r="T48" s="103">
        <f>IFERROR(VLOOKUP($G48,'Raw Data KPI ( ZMC5042R )'!$B:$V,21,0),"")</f>
        <v>168</v>
      </c>
      <c r="U48" s="72">
        <f>IFERROR(VLOOKUP($G48,'Raw Data KPI ( ZMC5042R )'!$B:$C,2,0),"")</f>
        <v>132.38399999999999</v>
      </c>
      <c r="V48" s="72">
        <f>IFERROR(VLOOKUP($G48,'Raw Data KPI ( ZMC5042R )'!$B:$K,10,0),"")</f>
        <v>8.9499999999999993</v>
      </c>
      <c r="W48" s="1" t="b">
        <f t="shared" si="4"/>
        <v>1</v>
      </c>
    </row>
    <row r="49" spans="1:27" s="1" customFormat="1">
      <c r="A49" s="208" t="str">
        <f>IFERROR(VLOOKUP($D49,$Z:$AB,3,0),"")</f>
        <v>OB HAULER</v>
      </c>
      <c r="B49" s="208" t="str">
        <f>IFERROR(VLOOKUP($D49,$Z:$AB,2,0),"")</f>
        <v>OB HAULER</v>
      </c>
      <c r="C49" s="208"/>
      <c r="D49" s="208" t="str">
        <f t="shared" si="14"/>
        <v>HDCT73</v>
      </c>
      <c r="E49" s="209" t="str">
        <f t="shared" si="15"/>
        <v>HDCT73INPR</v>
      </c>
      <c r="F49" s="115"/>
      <c r="G49" s="107" t="s">
        <v>190</v>
      </c>
      <c r="H49" s="96">
        <f>IFERROR(IF(AND(T49=0,S49="IDWP")," ",IF(S49=0," ",IF(S49="RFSA"," ",VLOOKUP($G49,'Raw Data KPI ( ZMC5042R )'!$B:$P,15,0)))),"")</f>
        <v>96.12</v>
      </c>
      <c r="I49" s="97">
        <f>IFERROR(IF(AND(T49=0,S49="IDWP")," ",IF(S49="RFSA"," ",IF(S49=0," ",IF(AND(U49=0,V49=0)," ",VLOOKUP($G49,'Raw Data KPI ( ZMC5042R )'!$B:$S,18,0))))),"")</f>
        <v>6.52</v>
      </c>
      <c r="J49" s="97">
        <f>IFERROR(IF(AND(T49=0,S49="IDWP")," ",IF(S49="RFSA"," ",IF(S49=0," ",IF(AND(U49=0,V49=0)," ",VLOOKUP($G49,'Raw Data KPI ( ZMC5042R )'!$B:$T,19,0))))),"")</f>
        <v>140</v>
      </c>
      <c r="K49" s="98">
        <f>IFERROR(IF(AND(T49=0,S49="IDWP")," ",IF(S49="RFSA"," ",IF(S49=0," ",VLOOKUP($G49,'Raw Data KPI ( ZMC5042R )'!$B:$L,11,0)))),"")</f>
        <v>100</v>
      </c>
      <c r="L49" s="100">
        <f>IFERROR(IF(AND(T49=0,S49="IDWP")," ",IF(S49="RFSA"," ",IF(S49=0," ",VLOOKUP($G49,'Raw Data KPI ( ZMC5042R )'!$B:$N,13,0)))),"")</f>
        <v>6.5170000000000003</v>
      </c>
      <c r="M49" s="108">
        <f t="shared" si="2"/>
        <v>0.27154166666666668</v>
      </c>
      <c r="N49" s="99">
        <f>IFERROR(IF(AND(T49=0,S49="IDWP")," ",IF(S49="RFSA"," ",IF(S49=0," ",VLOOKUP($G49,'Raw Data KPI ( ZMC5042R )'!$B:$Q,16,0)))),"")</f>
        <v>1</v>
      </c>
      <c r="O49" s="100">
        <f>IFERROR(IF(AND(T49=0,S49="IDWP")," ",IF(S49="RFSA"," ",IF(S49=0," ",VLOOKUP($G49,'Raw Data KPI ( ZMC5042R )'!$B:$E,4,0)))),"")</f>
        <v>6.5170000000000003</v>
      </c>
      <c r="P49" s="100">
        <f t="shared" si="3"/>
        <v>13.643000000000001</v>
      </c>
      <c r="Q49" s="101">
        <f>COUNTIFS('Raw Event BD ( ZMC8011R )'!$E:$E,$G49,'Raw Event BD ( ZMC8011R )'!$H:$H,"Breakdown Schedule")</f>
        <v>1</v>
      </c>
      <c r="R49" s="101">
        <f>COUNTIFS('Raw Event BD ( ZMC8011R )'!$E:$E,$G49,'Raw Event BD ( ZMC8011R )'!$H:$H,"Breakdown Unschedule")</f>
        <v>0</v>
      </c>
      <c r="S49" s="102" t="str">
        <f>IFERROR(VLOOKUP($G49,'Raw Data KPI ( ZMC5042R )'!$B:$U,20,0),"")</f>
        <v>INPR</v>
      </c>
      <c r="T49" s="103">
        <f>IFERROR(VLOOKUP($G49,'Raw Data KPI ( ZMC5042R )'!$B:$V,21,0),"")</f>
        <v>168</v>
      </c>
      <c r="U49" s="72">
        <f>IFERROR(VLOOKUP($G49,'Raw Data KPI ( ZMC5042R )'!$B:$C,2,0),"")</f>
        <v>134.898</v>
      </c>
      <c r="V49" s="72">
        <f>IFERROR(VLOOKUP($G49,'Raw Data KPI ( ZMC5042R )'!$B:$K,10,0),"")</f>
        <v>6.5170000000000003</v>
      </c>
      <c r="W49" s="1" t="b">
        <f t="shared" si="4"/>
        <v>1</v>
      </c>
    </row>
    <row r="50" spans="1:27" s="1" customFormat="1">
      <c r="A50" s="208" t="str">
        <f>IFERROR(VLOOKUP($D50,$Z:$AB,3,0),"")</f>
        <v>OB HAULER</v>
      </c>
      <c r="B50" s="208" t="str">
        <f>IFERROR(VLOOKUP($D50,$Z:$AB,2,0),"")</f>
        <v>OB HAULER</v>
      </c>
      <c r="C50" s="208"/>
      <c r="D50" s="208" t="str">
        <f t="shared" si="12"/>
        <v>HDCT73</v>
      </c>
      <c r="E50" s="209" t="str">
        <f t="shared" si="13"/>
        <v>HDCT73INPR</v>
      </c>
      <c r="F50" s="115"/>
      <c r="G50" s="107" t="s">
        <v>191</v>
      </c>
      <c r="H50" s="96">
        <f>IFERROR(IF(AND(T50=0,S50="IDWP")," ",IF(S50=0," ",IF(S50="RFSA"," ",VLOOKUP($G50,'Raw Data KPI ( ZMC5042R )'!$B:$P,15,0)))),"")</f>
        <v>95.42</v>
      </c>
      <c r="I50" s="97">
        <f>IFERROR(IF(AND(T50=0,S50="IDWP")," ",IF(S50="RFSA"," ",IF(S50=0," ",IF(AND(U50=0,V50=0)," ",VLOOKUP($G50,'Raw Data KPI ( ZMC5042R )'!$B:$S,18,0))))),"")</f>
        <v>3.85</v>
      </c>
      <c r="J50" s="97">
        <f>IFERROR(IF(AND(T50=0,S50="IDWP")," ",IF(S50="RFSA"," ",IF(S50=0," ",IF(AND(U50=0,V50=0)," ",VLOOKUP($G50,'Raw Data KPI ( ZMC5042R )'!$B:$T,19,0))))),"")</f>
        <v>67.8</v>
      </c>
      <c r="K50" s="98">
        <f>IFERROR(IF(AND(T50=0,S50="IDWP")," ",IF(S50="RFSA"," ",IF(S50=0," ",VLOOKUP($G50,'Raw Data KPI ( ZMC5042R )'!$B:$L,11,0)))),"")</f>
        <v>83.766000000000005</v>
      </c>
      <c r="L50" s="100">
        <f>IFERROR(IF(AND(T50=0,S50="IDWP")," ",IF(S50="RFSA"," ",IF(S50=0," ",VLOOKUP($G50,'Raw Data KPI ( ZMC5042R )'!$B:$N,13,0)))),"")</f>
        <v>7.7</v>
      </c>
      <c r="M50" s="108">
        <f t="shared" si="2"/>
        <v>0.32083333333333336</v>
      </c>
      <c r="N50" s="99">
        <f>IFERROR(IF(AND(T50=0,S50="IDWP")," ",IF(S50="RFSA"," ",IF(S50=0," ",VLOOKUP($G50,'Raw Data KPI ( ZMC5042R )'!$B:$Q,16,0)))),"")</f>
        <v>2</v>
      </c>
      <c r="O50" s="100">
        <f>IFERROR(IF(AND(T50=0,S50="IDWP")," ",IF(S50="RFSA"," ",IF(S50=0," ",VLOOKUP($G50,'Raw Data KPI ( ZMC5042R )'!$B:$E,4,0)))),"")</f>
        <v>6.45</v>
      </c>
      <c r="P50" s="100">
        <f t="shared" si="3"/>
        <v>12.46</v>
      </c>
      <c r="Q50" s="101">
        <f>COUNTIFS('Raw Event BD ( ZMC8011R )'!$E:$E,$G50,'Raw Event BD ( ZMC8011R )'!$H:$H,"Breakdown Schedule")</f>
        <v>1</v>
      </c>
      <c r="R50" s="101">
        <f>COUNTIFS('Raw Event BD ( ZMC8011R )'!$E:$E,$G50,'Raw Event BD ( ZMC8011R )'!$H:$H,"Breakdown Unschedule")</f>
        <v>1</v>
      </c>
      <c r="S50" s="102" t="str">
        <f>IFERROR(VLOOKUP($G50,'Raw Data KPI ( ZMC5042R )'!$B:$U,20,0),"")</f>
        <v>INPR</v>
      </c>
      <c r="T50" s="103">
        <f>IFERROR(VLOOKUP($G50,'Raw Data KPI ( ZMC5042R )'!$B:$V,21,0),"")</f>
        <v>168</v>
      </c>
      <c r="U50" s="72">
        <f>IFERROR(VLOOKUP($G50,'Raw Data KPI ( ZMC5042R )'!$B:$C,2,0),"")</f>
        <v>133.1</v>
      </c>
      <c r="V50" s="72">
        <f>IFERROR(VLOOKUP($G50,'Raw Data KPI ( ZMC5042R )'!$B:$K,10,0),"")</f>
        <v>7.7</v>
      </c>
      <c r="W50" s="1" t="b">
        <f t="shared" si="4"/>
        <v>1</v>
      </c>
    </row>
    <row r="51" spans="1:27" s="1" customFormat="1">
      <c r="A51" s="208" t="str">
        <f>IFERROR(VLOOKUP($D51,$Z:$AB,3,0),"")</f>
        <v/>
      </c>
      <c r="B51" s="208" t="str">
        <f>IFERROR(VLOOKUP($D51,$Z:$AB,2,0),"")</f>
        <v/>
      </c>
      <c r="C51" s="208"/>
      <c r="D51" s="208" t="str">
        <f t="shared" ref="D51" si="18">IF(AND(T51=0,S51="IDWP")," ",IF(S51="RFSA"," ",LEFT(G51,6)))</f>
        <v xml:space="preserve"> </v>
      </c>
      <c r="E51" s="209" t="str">
        <f t="shared" ref="E51" si="19">D51&amp;S51</f>
        <v xml:space="preserve"> IDWP</v>
      </c>
      <c r="F51" s="241"/>
      <c r="G51" s="107" t="s">
        <v>297</v>
      </c>
      <c r="H51" s="96" t="str">
        <f>IFERROR(IF(AND(T51=0,S51="IDWP")," ",IF(S51=0," ",IF(S51="RFSA"," ",VLOOKUP($G51,'Raw Data KPI ( ZMC5042R )'!$B:$P,15,0)))),"")</f>
        <v xml:space="preserve"> </v>
      </c>
      <c r="I51" s="97" t="str">
        <f>IFERROR(IF(AND(T51=0,S51="IDWP")," ",IF(S51="RFSA"," ",IF(S51=0," ",IF(AND(U51=0,V51=0)," ",VLOOKUP($G51,'Raw Data KPI ( ZMC5042R )'!$B:$S,18,0))))),"")</f>
        <v xml:space="preserve"> </v>
      </c>
      <c r="J51" s="97" t="str">
        <f>IFERROR(IF(AND(T51=0,S51="IDWP")," ",IF(S51="RFSA"," ",IF(S51=0," ",IF(AND(U51=0,V51=0)," ",VLOOKUP($G51,'Raw Data KPI ( ZMC5042R )'!$B:$T,19,0))))),"")</f>
        <v xml:space="preserve"> </v>
      </c>
      <c r="K51" s="98" t="str">
        <f>IFERROR(IF(AND(T51=0,S51="IDWP")," ",IF(S51="RFSA"," ",IF(S51=0," ",VLOOKUP($G51,'Raw Data KPI ( ZMC5042R )'!$B:$L,11,0)))),"")</f>
        <v xml:space="preserve"> </v>
      </c>
      <c r="L51" s="100" t="str">
        <f>IFERROR(IF(AND(T51=0,S51="IDWP")," ",IF(S51="RFSA"," ",IF(S51=0," ",VLOOKUP($G51,'Raw Data KPI ( ZMC5042R )'!$B:$N,13,0)))),"")</f>
        <v xml:space="preserve"> </v>
      </c>
      <c r="M51" s="108" t="str">
        <f t="shared" ref="M51" si="20">IFERROR(+L51/24," ")</f>
        <v xml:space="preserve"> </v>
      </c>
      <c r="N51" s="99" t="str">
        <f>IFERROR(IF(AND(T51=0,S51="IDWP")," ",IF(S51="RFSA"," ",IF(S51=0," ",VLOOKUP($G51,'Raw Data KPI ( ZMC5042R )'!$B:$Q,16,0)))),"")</f>
        <v xml:space="preserve"> </v>
      </c>
      <c r="O51" s="100" t="str">
        <f>IFERROR(IF(AND(T51=0,S51="IDWP")," ",IF(S51="RFSA"," ",IF(S51=0," ",VLOOKUP($G51,'Raw Data KPI ( ZMC5042R )'!$B:$E,4,0)))),"")</f>
        <v xml:space="preserve"> </v>
      </c>
      <c r="P51" s="100" t="str">
        <f t="shared" ref="P51" si="21">IFERROR((24*$W$1*0.12)-L51," ")</f>
        <v xml:space="preserve"> </v>
      </c>
      <c r="Q51" s="101">
        <f>COUNTIFS('Raw Event BD ( ZMC8011R )'!$E:$E,$G51,'Raw Event BD ( ZMC8011R )'!$H:$H,"Breakdown Schedule")</f>
        <v>0</v>
      </c>
      <c r="R51" s="101">
        <f>COUNTIFS('Raw Event BD ( ZMC8011R )'!$E:$E,$G51,'Raw Event BD ( ZMC8011R )'!$H:$H,"Breakdown Unschedule")</f>
        <v>0</v>
      </c>
      <c r="S51" s="102" t="str">
        <f>IFERROR(VLOOKUP($G51,'Raw Data KPI ( ZMC5042R )'!$B:$U,20,0),"")</f>
        <v>IDWP</v>
      </c>
      <c r="T51" s="103">
        <f>IFERROR(VLOOKUP($G51,'Raw Data KPI ( ZMC5042R )'!$B:$V,21,0),"")</f>
        <v>0</v>
      </c>
      <c r="U51" s="72">
        <f>IFERROR(VLOOKUP($G51,'Raw Data KPI ( ZMC5042R )'!$B:$C,2,0),"")</f>
        <v>0</v>
      </c>
      <c r="V51" s="72">
        <f>IFERROR(VLOOKUP($G51,'Raw Data KPI ( ZMC5042R )'!$B:$K,10,0),"")</f>
        <v>0</v>
      </c>
      <c r="W51" s="1" t="b">
        <f t="shared" ref="W51" si="22">N51=SUM(Q51:R51)</f>
        <v>0</v>
      </c>
    </row>
    <row r="52" spans="1:27" s="165" customFormat="1">
      <c r="A52" s="208" t="str">
        <f>IFERROR(VLOOKUP($D52,$Z:$AB,3,0),"")</f>
        <v>OTHERS</v>
      </c>
      <c r="B52" s="208" t="str">
        <f>IFERROR(VLOOKUP($D52,$Z:$AB,2,0),"")</f>
        <v>OTHERS</v>
      </c>
      <c r="C52" s="208"/>
      <c r="D52" s="208" t="str">
        <f t="shared" si="0"/>
        <v>HWKM46</v>
      </c>
      <c r="E52" s="209" t="str">
        <f t="shared" si="1"/>
        <v>HWKM46INPR</v>
      </c>
      <c r="F52" s="166"/>
      <c r="G52" s="107" t="s">
        <v>192</v>
      </c>
      <c r="H52" s="96">
        <f>IFERROR(IF(AND(T52=0,S52="IDWP")," ",IF(S52=0," ",IF(S52="RFSA"," ",VLOOKUP($G52,'Raw Data KPI ( ZMC5042R )'!$B:$P,15,0)))),"")</f>
        <v>81.37</v>
      </c>
      <c r="I52" s="97">
        <f>IFERROR(IF(AND(T52=0,S52="IDWP")," ",IF(S52="RFSA"," ",IF(S52=0," ",IF(AND(U52=0,V52=0)," ",VLOOKUP($G52,'Raw Data KPI ( ZMC5042R )'!$B:$S,18,0))))),"")</f>
        <v>7.82</v>
      </c>
      <c r="J52" s="97">
        <f>IFERROR(IF(AND(T52=0,S52="IDWP")," ",IF(S52="RFSA"," ",IF(S52=0," ",IF(AND(U52=0,V52=0)," ",VLOOKUP($G52,'Raw Data KPI ( ZMC5042R )'!$B:$T,19,0))))),"")</f>
        <v>10.574999999999999</v>
      </c>
      <c r="K52" s="98">
        <f>IFERROR(IF(AND(T52=0,S52="IDWP")," ",IF(S52="RFSA"," ",IF(S52=0," ",VLOOKUP($G52,'Raw Data KPI ( ZMC5042R )'!$B:$L,11,0)))),"")</f>
        <v>46.698</v>
      </c>
      <c r="L52" s="100">
        <f>IFERROR(IF(AND(T52=0,S52="IDWP")," ",IF(S52="RFSA"," ",IF(S52=0," ",VLOOKUP($G52,'Raw Data KPI ( ZMC5042R )'!$B:$N,13,0)))),"")</f>
        <v>31.298999999999999</v>
      </c>
      <c r="M52" s="108">
        <f t="shared" si="2"/>
        <v>1.304125</v>
      </c>
      <c r="N52" s="99">
        <f>IFERROR(IF(AND(T52=0,S52="IDWP")," ",IF(S52="RFSA"," ",IF(S52=0," ",VLOOKUP($G52,'Raw Data KPI ( ZMC5042R )'!$B:$Q,16,0)))),"")</f>
        <v>4</v>
      </c>
      <c r="O52" s="100">
        <f>IFERROR(IF(AND(T52=0,S52="IDWP")," ",IF(S52="RFSA"," ",IF(S52=0," ",VLOOKUP($G52,'Raw Data KPI ( ZMC5042R )'!$B:$E,4,0)))),"")</f>
        <v>14.616</v>
      </c>
      <c r="P52" s="100">
        <f t="shared" si="3"/>
        <v>-11.138999999999999</v>
      </c>
      <c r="Q52" s="101">
        <f>COUNTIFS('Raw Event BD ( ZMC8011R )'!$E:$E,$G52,'Raw Event BD ( ZMC8011R )'!$H:$H,"Breakdown Schedule")</f>
        <v>1</v>
      </c>
      <c r="R52" s="101">
        <f>COUNTIFS('Raw Event BD ( ZMC8011R )'!$E:$E,$G52,'Raw Event BD ( ZMC8011R )'!$H:$H,"Breakdown Unschedule")</f>
        <v>3</v>
      </c>
      <c r="S52" s="102" t="str">
        <f>IFERROR(VLOOKUP($G52,'Raw Data KPI ( ZMC5042R )'!$B:$U,20,0),"")</f>
        <v>INPR</v>
      </c>
      <c r="T52" s="103">
        <f>IFERROR(VLOOKUP($G52,'Raw Data KPI ( ZMC5042R )'!$B:$V,21,0),"")</f>
        <v>168</v>
      </c>
      <c r="U52" s="72">
        <f>IFERROR(VLOOKUP($G52,'Raw Data KPI ( ZMC5042R )'!$B:$C,2,0),"")</f>
        <v>41.848999999999997</v>
      </c>
      <c r="V52" s="72">
        <f>IFERROR(VLOOKUP($G52,'Raw Data KPI ( ZMC5042R )'!$B:$K,10,0),"")</f>
        <v>31.298999999999999</v>
      </c>
      <c r="W52" s="1" t="b">
        <f t="shared" si="4"/>
        <v>1</v>
      </c>
    </row>
    <row r="53" spans="1:27" s="1" customFormat="1">
      <c r="A53" s="1" t="str">
        <f>IFERROR(VLOOKUP($D53,$Z:$AB,3,0),"")</f>
        <v>OTHERS</v>
      </c>
      <c r="B53" s="1" t="str">
        <f>IFERROR(VLOOKUP($D53,$Z:$AB,2,0),"")</f>
        <v>OTHERS</v>
      </c>
      <c r="D53" s="1" t="str">
        <f t="shared" ref="D53" si="23">IF(AND(T53=0,S53="IDWP")," ",IF(S53="RFSA"," ",LEFT(G53,6)))</f>
        <v>VRBG22</v>
      </c>
      <c r="E53" s="120" t="str">
        <f t="shared" ref="E53" si="24">D53&amp;S53</f>
        <v>VRBG22INPR</v>
      </c>
      <c r="F53" s="120"/>
      <c r="G53" s="107" t="s">
        <v>193</v>
      </c>
      <c r="H53" s="96">
        <f>IFERROR(IF(AND(T53=0,S53="IDWP")," ",IF(S53=0," ",IF(S53="RFSA"," ",VLOOKUP($G53,'Raw Data KPI ( ZMC5042R )'!$B:$P,15,0)))),"")</f>
        <v>99.76</v>
      </c>
      <c r="I53" s="97">
        <f>IFERROR(IF(AND(T53=0,S53="IDWP")," ",IF(S53="RFSA"," ",IF(S53=0," ",IF(AND(U53=0,V53=0)," ",VLOOKUP($G53,'Raw Data KPI ( ZMC5042R )'!$B:$S,18,0))))),"")</f>
        <v>0.4</v>
      </c>
      <c r="J53" s="97">
        <f>IFERROR(IF(AND(T53=0,S53="IDWP")," ",IF(S53="RFSA"," ",IF(S53=0," ",IF(AND(U53=0,V53=0)," ",VLOOKUP($G53,'Raw Data KPI ( ZMC5042R )'!$B:$T,19,0))))),"")</f>
        <v>49</v>
      </c>
      <c r="K53" s="98">
        <f>IFERROR(IF(AND(T53=0,S53="IDWP")," ",IF(S53="RFSA"," ",IF(S53=0," ",VLOOKUP($G53,'Raw Data KPI ( ZMC5042R )'!$B:$L,11,0)))),"")</f>
        <v>0</v>
      </c>
      <c r="L53" s="100">
        <f>IFERROR(IF(AND(T53=0,S53="IDWP")," ",IF(S53="RFSA"," ",IF(S53=0," ",VLOOKUP($G53,'Raw Data KPI ( ZMC5042R )'!$B:$N,13,0)))),"")</f>
        <v>0.4</v>
      </c>
      <c r="M53" s="108">
        <f t="shared" si="2"/>
        <v>1.6666666666666666E-2</v>
      </c>
      <c r="N53" s="99">
        <f>IFERROR(IF(AND(T53=0,S53="IDWP")," ",IF(S53="RFSA"," ",IF(S53=0," ",VLOOKUP($G53,'Raw Data KPI ( ZMC5042R )'!$B:$Q,16,0)))),"")</f>
        <v>1</v>
      </c>
      <c r="O53" s="100">
        <f>IFERROR(IF(AND(T53=0,S53="IDWP")," ",IF(S53="RFSA"," ",IF(S53=0," ",VLOOKUP($G53,'Raw Data KPI ( ZMC5042R )'!$B:$E,4,0)))),"")</f>
        <v>0</v>
      </c>
      <c r="P53" s="100">
        <f t="shared" si="3"/>
        <v>19.760000000000002</v>
      </c>
      <c r="Q53" s="101">
        <f>COUNTIFS('Raw Event BD ( ZMC8011R )'!$E:$E,$G53,'Raw Event BD ( ZMC8011R )'!$H:$H,"Breakdown Schedule")</f>
        <v>0</v>
      </c>
      <c r="R53" s="101">
        <f>COUNTIFS('Raw Event BD ( ZMC8011R )'!$E:$E,$G53,'Raw Event BD ( ZMC8011R )'!$H:$H,"Breakdown Unschedule")</f>
        <v>1</v>
      </c>
      <c r="S53" s="102" t="str">
        <f>IFERROR(VLOOKUP($G53,'Raw Data KPI ( ZMC5042R )'!$B:$U,20,0),"")</f>
        <v>INPR</v>
      </c>
      <c r="T53" s="103">
        <f>IFERROR(VLOOKUP($G53,'Raw Data KPI ( ZMC5042R )'!$B:$V,21,0),"")</f>
        <v>168</v>
      </c>
      <c r="U53" s="72">
        <f>IFERROR(VLOOKUP($G53,'Raw Data KPI ( ZMC5042R )'!$B:$C,2,0),"")</f>
        <v>41.283000000000001</v>
      </c>
      <c r="V53" s="72">
        <f>IFERROR(VLOOKUP($G53,'Raw Data KPI ( ZMC5042R )'!$B:$K,10,0),"")</f>
        <v>0.4</v>
      </c>
      <c r="W53" s="1" t="b">
        <f t="shared" si="4"/>
        <v>1</v>
      </c>
    </row>
    <row r="54" spans="1:27" s="165" customFormat="1">
      <c r="A54" s="208" t="str">
        <f>IFERROR(VLOOKUP($D54,$Z:$AB,3,0),"")</f>
        <v/>
      </c>
      <c r="B54" s="208" t="str">
        <f>IFERROR(VLOOKUP($D54,$Z:$AB,2,0),"")</f>
        <v/>
      </c>
      <c r="C54" s="208"/>
      <c r="D54" s="208" t="str">
        <f t="shared" ref="D54" si="25">IF(AND(T54=0,S54="IDWP")," ",IF(S54="RFSA"," ",LEFT(G54,6)))</f>
        <v xml:space="preserve"> </v>
      </c>
      <c r="E54" s="209" t="str">
        <f t="shared" ref="E54" si="26">D54&amp;S54</f>
        <v xml:space="preserve"> IDWP</v>
      </c>
      <c r="F54" s="166"/>
      <c r="G54" s="107" t="s">
        <v>194</v>
      </c>
      <c r="H54" s="96" t="str">
        <f>IFERROR(IF(AND(T54=0,S54="IDWP")," ",IF(S54=0," ",IF(S54="RFSA"," ",VLOOKUP($G54,'Raw Data KPI ( ZMC5042R )'!$B:$P,15,0)))),"")</f>
        <v xml:space="preserve"> </v>
      </c>
      <c r="I54" s="97" t="str">
        <f>IFERROR(IF(AND(T54=0,S54="IDWP")," ",IF(S54="RFSA"," ",IF(S54=0," ",IF(AND(U54=0,V54=0)," ",VLOOKUP($G54,'Raw Data KPI ( ZMC5042R )'!$B:$S,18,0))))),"")</f>
        <v xml:space="preserve"> </v>
      </c>
      <c r="J54" s="97" t="str">
        <f>IFERROR(IF(AND(T54=0,S54="IDWP")," ",IF(S54="RFSA"," ",IF(S54=0," ",IF(AND(U54=0,V54=0)," ",VLOOKUP($G54,'Raw Data KPI ( ZMC5042R )'!$B:$T,19,0))))),"")</f>
        <v xml:space="preserve"> </v>
      </c>
      <c r="K54" s="98" t="str">
        <f>IFERROR(IF(AND(T54=0,S54="IDWP")," ",IF(S54="RFSA"," ",IF(S54=0," ",VLOOKUP($G54,'Raw Data KPI ( ZMC5042R )'!$B:$L,11,0)))),"")</f>
        <v xml:space="preserve"> </v>
      </c>
      <c r="L54" s="100" t="str">
        <f>IFERROR(IF(AND(T54=0,S54="IDWP")," ",IF(S54="RFSA"," ",IF(S54=0," ",VLOOKUP($G54,'Raw Data KPI ( ZMC5042R )'!$B:$N,13,0)))),"")</f>
        <v xml:space="preserve"> </v>
      </c>
      <c r="M54" s="108" t="str">
        <f t="shared" si="2"/>
        <v xml:space="preserve"> </v>
      </c>
      <c r="N54" s="99" t="str">
        <f>IFERROR(IF(AND(T54=0,S54="IDWP")," ",IF(S54="RFSA"," ",IF(S54=0," ",VLOOKUP($G54,'Raw Data KPI ( ZMC5042R )'!$B:$Q,16,0)))),"")</f>
        <v xml:space="preserve"> </v>
      </c>
      <c r="O54" s="100" t="str">
        <f>IFERROR(IF(AND(T54=0,S54="IDWP")," ",IF(S54="RFSA"," ",IF(S54=0," ",VLOOKUP($G54,'Raw Data KPI ( ZMC5042R )'!$B:$E,4,0)))),"")</f>
        <v xml:space="preserve"> </v>
      </c>
      <c r="P54" s="100" t="str">
        <f t="shared" si="3"/>
        <v xml:space="preserve"> </v>
      </c>
      <c r="Q54" s="101">
        <f>COUNTIFS('Raw Event BD ( ZMC8011R )'!$E:$E,$G54,'Raw Event BD ( ZMC8011R )'!$H:$H,"Breakdown Schedule")</f>
        <v>0</v>
      </c>
      <c r="R54" s="101">
        <f>COUNTIFS('Raw Event BD ( ZMC8011R )'!$E:$E,$G54,'Raw Event BD ( ZMC8011R )'!$H:$H,"Breakdown Unschedule")</f>
        <v>0</v>
      </c>
      <c r="S54" s="102" t="str">
        <f>IFERROR(VLOOKUP($G54,'Raw Data KPI ( ZMC5042R )'!$B:$U,20,0),"")</f>
        <v>IDWP</v>
      </c>
      <c r="T54" s="103">
        <f>IFERROR(VLOOKUP($G54,'Raw Data KPI ( ZMC5042R )'!$B:$V,21,0),"")</f>
        <v>0</v>
      </c>
      <c r="U54" s="72">
        <f>IFERROR(VLOOKUP($G54,'Raw Data KPI ( ZMC5042R )'!$B:$C,2,0),"")</f>
        <v>0</v>
      </c>
      <c r="V54" s="72">
        <f>IFERROR(VLOOKUP($G54,'Raw Data KPI ( ZMC5042R )'!$B:$K,10,0),"")</f>
        <v>0</v>
      </c>
      <c r="W54" s="1" t="b">
        <f t="shared" si="4"/>
        <v>0</v>
      </c>
    </row>
    <row r="55" spans="1:27" s="1" customFormat="1">
      <c r="D55" s="1" t="str">
        <f>IF(S55="IDWP"," ",LEFT(G55,6))</f>
        <v>ALL EQ</v>
      </c>
      <c r="E55" s="2" t="str">
        <f t="shared" si="1"/>
        <v>ALL EQ</v>
      </c>
      <c r="F55" s="2"/>
      <c r="G55" s="109" t="s">
        <v>13</v>
      </c>
      <c r="H55" s="96">
        <f>(SUM($T$2:$T$54)-L55)/SUM($T$2:$T$54)*100</f>
        <v>95.857169312169304</v>
      </c>
      <c r="I55" s="97">
        <f>AVERAGE(I2:I54)</f>
        <v>4.2195454545454547</v>
      </c>
      <c r="J55" s="97">
        <f>AVERAGE(J2:J54)</f>
        <v>101.23541666666665</v>
      </c>
      <c r="K55" s="98">
        <f>(O55/L55)*100</f>
        <v>75.559230901857617</v>
      </c>
      <c r="L55" s="110">
        <f>SUM(L2:L54)</f>
        <v>313.19799999999992</v>
      </c>
      <c r="M55" s="111"/>
      <c r="N55" s="100">
        <f>SUM(N2:N54)</f>
        <v>53</v>
      </c>
      <c r="O55" s="100">
        <f>SUM(O2:O54)</f>
        <v>236.64999999999998</v>
      </c>
      <c r="P55" s="100"/>
      <c r="Q55" s="100">
        <f>SUM(Q2:Q54)</f>
        <v>27</v>
      </c>
      <c r="R55" s="100">
        <f>SUM(R2:R54)</f>
        <v>28</v>
      </c>
      <c r="S55" s="102"/>
      <c r="U55" s="4"/>
    </row>
    <row r="56" spans="1:27" s="1" customFormat="1">
      <c r="E56" s="2"/>
      <c r="F56" s="2"/>
      <c r="G56" s="6"/>
      <c r="H56" s="7"/>
      <c r="I56" s="8"/>
      <c r="J56" s="9"/>
      <c r="K56" s="2"/>
      <c r="L56" s="8"/>
      <c r="M56" s="10"/>
      <c r="N56" s="11"/>
      <c r="O56" s="11"/>
      <c r="P56" s="19"/>
      <c r="Q56" s="19"/>
      <c r="R56" s="19"/>
      <c r="S56" s="20"/>
      <c r="U56" s="4"/>
    </row>
    <row r="57" spans="1:27" s="1" customFormat="1" ht="15.75" thickBot="1">
      <c r="E57" s="2"/>
      <c r="F57" s="2"/>
      <c r="G57" s="2"/>
      <c r="H57" s="2"/>
      <c r="I57" s="2"/>
      <c r="J57" s="2"/>
      <c r="K57" s="2"/>
      <c r="L57" s="2"/>
      <c r="M57" s="12"/>
      <c r="N57" s="12"/>
      <c r="O57" s="13"/>
      <c r="P57" s="13"/>
      <c r="Q57" s="13"/>
      <c r="R57" s="13"/>
      <c r="S57" s="20"/>
      <c r="U57" s="4"/>
    </row>
    <row r="58" spans="1:27" s="23" customFormat="1" ht="34.5" customHeight="1" thickBot="1">
      <c r="E58" s="24"/>
      <c r="F58" s="24"/>
      <c r="G58" s="52" t="s">
        <v>32</v>
      </c>
      <c r="H58" s="244" t="s">
        <v>33</v>
      </c>
      <c r="I58" s="58" t="s">
        <v>28</v>
      </c>
      <c r="J58" s="245" t="s">
        <v>29</v>
      </c>
      <c r="K58" s="58" t="s">
        <v>30</v>
      </c>
      <c r="L58" s="58" t="s">
        <v>31</v>
      </c>
      <c r="M58" s="56" t="s">
        <v>14</v>
      </c>
      <c r="N58" s="57" t="s">
        <v>15</v>
      </c>
      <c r="O58" s="58" t="s">
        <v>12</v>
      </c>
      <c r="P58" s="58" t="s">
        <v>24</v>
      </c>
      <c r="Q58" s="58" t="s">
        <v>25</v>
      </c>
      <c r="R58" s="246" t="s">
        <v>26</v>
      </c>
      <c r="S58" s="89">
        <v>7</v>
      </c>
      <c r="T58" s="21"/>
      <c r="U58" s="21"/>
      <c r="X58" s="25"/>
      <c r="Z58" s="1"/>
      <c r="AA58" s="1"/>
    </row>
    <row r="59" spans="1:27" s="1" customFormat="1" ht="15.75">
      <c r="D59" s="14" t="str">
        <f>G59</f>
        <v>OB LOADER</v>
      </c>
      <c r="E59" s="2"/>
      <c r="F59" s="2"/>
      <c r="G59" s="257" t="s">
        <v>40</v>
      </c>
      <c r="H59" s="42">
        <f>SUM(H60:H60)</f>
        <v>4</v>
      </c>
      <c r="I59" s="43">
        <f>IFERROR((SUMIF($B$2:$B$54,$D59,$T$2:$T$54)-$M59)/SUMIF($B$2:$B$54,$D59,$T$2:$T$54)*100,"")</f>
        <v>94.350148809523816</v>
      </c>
      <c r="J59" s="44">
        <f>IFERROR(AVERAGEIF($B$2:$B$54,$G59,$I$2:$I$54),"")</f>
        <v>9.4924999999999997</v>
      </c>
      <c r="K59" s="44">
        <f>IFERROR(AVERAGEIF($B$2:$B$54,$G59,$J$2:$J$54),"")</f>
        <v>138.5</v>
      </c>
      <c r="L59" s="45">
        <f>IFERROR(($O59/$M59)*100,"")</f>
        <v>100</v>
      </c>
      <c r="M59" s="42">
        <f>SUM(M60:M60)</f>
        <v>37.966999999999999</v>
      </c>
      <c r="N59" s="42">
        <f>SUM(N60:N60)</f>
        <v>4</v>
      </c>
      <c r="O59" s="42">
        <f>SUM(O60:O60)</f>
        <v>37.966999999999999</v>
      </c>
      <c r="P59" s="46">
        <f t="shared" ref="P59:P75" si="27">IFERROR((24*$S$58*0.12*$H59)-$M59," ")</f>
        <v>42.673000000000002</v>
      </c>
      <c r="Q59" s="42">
        <f>SUM(Q60:Q60)</f>
        <v>4</v>
      </c>
      <c r="R59" s="47">
        <f>SUM(R60:R60)</f>
        <v>0</v>
      </c>
      <c r="S59" s="121"/>
      <c r="T59" s="11"/>
      <c r="U59" s="11"/>
      <c r="X59" s="4"/>
    </row>
    <row r="60" spans="1:27" s="1" customFormat="1">
      <c r="C60" s="1" t="s">
        <v>2</v>
      </c>
      <c r="D60" s="14" t="str">
        <f>VLOOKUP($G60,$Y:$Z,2,0)</f>
        <v>EXCT61</v>
      </c>
      <c r="E60" s="14"/>
      <c r="F60" s="14"/>
      <c r="G60" s="50" t="s">
        <v>195</v>
      </c>
      <c r="H60" s="252">
        <f>COUNTIF($E$2:$E$54,D60&amp;C60)</f>
        <v>4</v>
      </c>
      <c r="I60" s="253">
        <f>IFERROR((SUMIF($D$2:$D$54,$D60,$T$2:$T$54)-$M60)/SUMIF($D$2:$D$54,$D60,$T$2:$T$54)*100,"")</f>
        <v>94.350148809523816</v>
      </c>
      <c r="J60" s="254">
        <f>IFERROR(AVERAGEIF($D$2:$D$54,$D60,$I$2:$I$54),"")</f>
        <v>9.4924999999999997</v>
      </c>
      <c r="K60" s="254">
        <f>IFERROR(AVERAGEIF($D$2:$D$54,$D60,$J$2:$J$54),"")</f>
        <v>138.5</v>
      </c>
      <c r="L60" s="255">
        <f t="shared" ref="L60:L75" si="28">IFERROR(($O60/$M60)*100,"")</f>
        <v>100</v>
      </c>
      <c r="M60" s="252">
        <f>IFERROR(SUMIF($D$2:$D$54,$D60,$L$2:$L$54),"")</f>
        <v>37.966999999999999</v>
      </c>
      <c r="N60" s="252">
        <f>IFERROR(SUMIF($D$2:$D$54,$D60,$N$2:$N$54),"")</f>
        <v>4</v>
      </c>
      <c r="O60" s="252">
        <f>IFERROR(SUMIF($D$2:$D$54,$D60,$O$2:$O$54),"")</f>
        <v>37.966999999999999</v>
      </c>
      <c r="P60" s="256">
        <f t="shared" si="27"/>
        <v>42.673000000000002</v>
      </c>
      <c r="Q60" s="252">
        <f>(SUMIF($D$2:$D$54,$D60,$Q$2:$Q$54))</f>
        <v>4</v>
      </c>
      <c r="R60" s="35">
        <f>(SUMIF($D$2:$D$54,$D60,$R$2:$R$54))</f>
        <v>0</v>
      </c>
      <c r="S60" s="26"/>
      <c r="T60" s="11"/>
      <c r="U60" s="276"/>
      <c r="V60" s="276"/>
      <c r="W60" s="276"/>
      <c r="X60" s="276"/>
    </row>
    <row r="61" spans="1:27" s="1" customFormat="1" ht="15.75">
      <c r="D61" s="14" t="str">
        <f>G61</f>
        <v>OB HAULER</v>
      </c>
      <c r="E61" s="14"/>
      <c r="F61" s="14"/>
      <c r="G61" s="48" t="s">
        <v>41</v>
      </c>
      <c r="H61" s="247">
        <f>SUM(H62:H62)</f>
        <v>21</v>
      </c>
      <c r="I61" s="248">
        <f>IFERROR((SUMIF($B$2:$B$54,$D61,$T$2:$T$54)-$M61)/SUMIF($B$2:$B$54,$D61,$T$2:$T$54)*100,"")</f>
        <v>94.428401360544228</v>
      </c>
      <c r="J61" s="249">
        <f>IFERROR(AVERAGEIF($B$2:$B$54,$G61,$I$2:$I$54),"")</f>
        <v>4.9147619047619049</v>
      </c>
      <c r="K61" s="249">
        <f>IFERROR(AVERAGEIF($B$2:$B$54,$G61,$J$2:$J$54),"")</f>
        <v>100.88492063492062</v>
      </c>
      <c r="L61" s="250">
        <f t="shared" si="28"/>
        <v>76.903940661151992</v>
      </c>
      <c r="M61" s="247">
        <f>SUM(M62:M62)</f>
        <v>196.56599999999997</v>
      </c>
      <c r="N61" s="247">
        <f>SUM(N62:N62)</f>
        <v>31</v>
      </c>
      <c r="O61" s="247">
        <f>SUM(O62:O62)</f>
        <v>151.167</v>
      </c>
      <c r="P61" s="251">
        <f t="shared" si="27"/>
        <v>226.79400000000004</v>
      </c>
      <c r="Q61" s="247">
        <f>SUM(Q62:Q62)</f>
        <v>14</v>
      </c>
      <c r="R61" s="49">
        <f>SUM(R62:R62)</f>
        <v>19</v>
      </c>
      <c r="S61" s="26"/>
      <c r="T61" s="11"/>
      <c r="U61" s="11"/>
      <c r="X61" s="4"/>
    </row>
    <row r="62" spans="1:27" s="1" customFormat="1" ht="15.75" customHeight="1">
      <c r="C62" s="1" t="s">
        <v>2</v>
      </c>
      <c r="D62" s="14" t="str">
        <f>VLOOKUP($G62,$Y:$Z,2,0)</f>
        <v>HDCT73</v>
      </c>
      <c r="E62" s="14"/>
      <c r="F62" s="14"/>
      <c r="G62" s="50">
        <v>773</v>
      </c>
      <c r="H62" s="252">
        <f>COUNTIF($E$2:$E$54,D62&amp;C62)</f>
        <v>21</v>
      </c>
      <c r="I62" s="253">
        <f>IFERROR((SUMIF($D$2:$D$54,$D62,$T$2:$T$54)-$M62)/SUMIF($D$2:$D$54,$D62,$T$2:$T$54)*100,"")</f>
        <v>94.428401360544228</v>
      </c>
      <c r="J62" s="254">
        <f>IFERROR(AVERAGEIF($D$2:$D$54,$D62,$I$2:$I$54),"")</f>
        <v>4.9147619047619049</v>
      </c>
      <c r="K62" s="254">
        <f>IFERROR(AVERAGEIF($D$2:$D$54,$D62,$J$2:$J$54),"")</f>
        <v>100.88492063492062</v>
      </c>
      <c r="L62" s="255">
        <f t="shared" si="28"/>
        <v>76.903940661151992</v>
      </c>
      <c r="M62" s="252">
        <f>IFERROR(SUMIF($D$2:$D$54,$D62,$L$2:$L$54),"")</f>
        <v>196.56599999999997</v>
      </c>
      <c r="N62" s="252">
        <f>IFERROR(SUMIF($D$2:$D$54,$D62,$N$2:$N$54),"")</f>
        <v>31</v>
      </c>
      <c r="O62" s="252">
        <f>IFERROR(SUMIF($D$2:$D$54,$D62,$O$2:$O$54),"")</f>
        <v>151.167</v>
      </c>
      <c r="P62" s="256">
        <f t="shared" si="27"/>
        <v>226.79400000000004</v>
      </c>
      <c r="Q62" s="252">
        <f>(SUMIF($D$2:$D$54,$D62,$Q$2:$Q$54))</f>
        <v>14</v>
      </c>
      <c r="R62" s="35">
        <f>(SUMIF($D$2:$D$54,$D62,$R$2:$R$54))</f>
        <v>19</v>
      </c>
      <c r="S62" s="26"/>
      <c r="T62" s="11"/>
      <c r="U62" s="11"/>
      <c r="X62" s="4"/>
    </row>
    <row r="63" spans="1:27" s="1" customFormat="1" ht="15.75" customHeight="1">
      <c r="D63" s="14" t="str">
        <f>G63</f>
        <v>COAL LOADER</v>
      </c>
      <c r="E63" s="14"/>
      <c r="F63" s="14"/>
      <c r="G63" s="48" t="s">
        <v>23</v>
      </c>
      <c r="H63" s="247">
        <f>SUM(H64:H64)</f>
        <v>3</v>
      </c>
      <c r="I63" s="248">
        <f>IFERROR((SUMIF($B$2:$B$54,$D63,$T$2:$T$54)-$M63)/SUMIF($B$2:$B$54,$D63,$T$2:$T$54)*100,"")</f>
        <v>97.509920634920633</v>
      </c>
      <c r="J63" s="249">
        <f>IFERROR(AVERAGEIF($B$2:$B$54,$G63,$I$2:$I$54),"")</f>
        <v>3.1033333333333335</v>
      </c>
      <c r="K63" s="249">
        <f>IFERROR(AVERAGEIF($B$2:$B$54,$G63,$J$2:$J$54),"")</f>
        <v>88</v>
      </c>
      <c r="L63" s="250">
        <v>100</v>
      </c>
      <c r="M63" s="247">
        <f>SUM(M64:M64)</f>
        <v>12.55</v>
      </c>
      <c r="N63" s="247">
        <f>SUM(N64:N64)</f>
        <v>3</v>
      </c>
      <c r="O63" s="247">
        <f>SUM(O64:O64)</f>
        <v>12.55</v>
      </c>
      <c r="P63" s="251">
        <f t="shared" si="27"/>
        <v>47.930000000000007</v>
      </c>
      <c r="Q63" s="247">
        <f>SUM(Q64:Q64)</f>
        <v>3</v>
      </c>
      <c r="R63" s="49">
        <f>SUM(R64:R64)</f>
        <v>0</v>
      </c>
      <c r="S63" s="26"/>
      <c r="T63" s="11"/>
      <c r="U63" s="11"/>
      <c r="X63" s="4"/>
    </row>
    <row r="64" spans="1:27" s="1" customFormat="1" ht="15.75" customHeight="1">
      <c r="C64" s="1" t="s">
        <v>2</v>
      </c>
      <c r="D64" s="14" t="str">
        <f>VLOOKUP($G64,$Y:$Z,2,0)</f>
        <v>EXKM40</v>
      </c>
      <c r="E64" s="14"/>
      <c r="F64" s="14"/>
      <c r="G64" s="50" t="s">
        <v>51</v>
      </c>
      <c r="H64" s="252">
        <f>COUNTIF($E$2:$E$54,D64&amp;C64)</f>
        <v>3</v>
      </c>
      <c r="I64" s="253">
        <f>IFERROR((SUMIF($D$2:$D$54,$D64,$T$2:$T$54)-$M64)/SUMIF($D$2:$D$54,$D64,$T$2:$T$54)*100,"")</f>
        <v>97.509920634920633</v>
      </c>
      <c r="J64" s="254">
        <f>IFERROR(AVERAGEIF($D$2:$D$54,$D64,$I$2:$I$54),"")</f>
        <v>3.1033333333333335</v>
      </c>
      <c r="K64" s="254">
        <f>IFERROR(AVERAGEIF($D$2:$D$54,$D64,$J$2:$J$54),"")</f>
        <v>88</v>
      </c>
      <c r="L64" s="255">
        <f t="shared" si="28"/>
        <v>100</v>
      </c>
      <c r="M64" s="252">
        <f>IFERROR(SUMIF($D$2:$D$54,$D64,$L$2:$L$54),"")</f>
        <v>12.55</v>
      </c>
      <c r="N64" s="252">
        <f>IFERROR(SUMIF($D$2:$D$54,$D64,$N$2:$N$54),"")</f>
        <v>3</v>
      </c>
      <c r="O64" s="252">
        <f>IFERROR(SUMIF($D$2:$D$54,$D64,$O$2:$O$54),"")</f>
        <v>12.55</v>
      </c>
      <c r="P64" s="256">
        <f t="shared" si="27"/>
        <v>47.930000000000007</v>
      </c>
      <c r="Q64" s="252">
        <f>(SUMIF($D$2:$D$54,$D64,$Q$2:$Q$54))</f>
        <v>3</v>
      </c>
      <c r="R64" s="35">
        <f>(SUMIF($D$2:$D$54,$D64,$R$2:$R$54))</f>
        <v>0</v>
      </c>
      <c r="S64" s="26"/>
      <c r="T64" s="117"/>
      <c r="U64" s="117"/>
      <c r="X64" s="4"/>
    </row>
    <row r="65" spans="1:27" s="1" customFormat="1" ht="15.75">
      <c r="D65" s="14" t="str">
        <f>G65</f>
        <v>LOADER SUPPORT</v>
      </c>
      <c r="E65" s="14"/>
      <c r="F65" s="14"/>
      <c r="G65" s="48" t="s">
        <v>142</v>
      </c>
      <c r="H65" s="252">
        <f>SUM(H66)</f>
        <v>5</v>
      </c>
      <c r="I65" s="253">
        <f>IFERROR((SUMIF($B$2:$B$54,$D65,$T$2:$T$54)-$M65)/SUMIF($B$2:$B$54,$D65,$T$2:$T$54)*100,"")</f>
        <v>99.468214285714282</v>
      </c>
      <c r="J65" s="254">
        <f>IFERROR(AVERAGEIF($B$2:$B$54,$G65,$I$2:$I$54),"")</f>
        <v>1.1174999999999999</v>
      </c>
      <c r="K65" s="254">
        <f>IFERROR(AVERAGEIF($B$2:$B$54,$G65,$J$2:$J$54),"")</f>
        <v>70.5</v>
      </c>
      <c r="L65" s="255">
        <f t="shared" si="28"/>
        <v>100</v>
      </c>
      <c r="M65" s="261">
        <f>SUM(M66)</f>
        <v>4.4669999999999996</v>
      </c>
      <c r="N65" s="261">
        <f>SUM(N66)</f>
        <v>1</v>
      </c>
      <c r="O65" s="261">
        <f>SUM(O66)</f>
        <v>4.4669999999999996</v>
      </c>
      <c r="P65" s="262">
        <f t="shared" si="27"/>
        <v>96.332999999999998</v>
      </c>
      <c r="Q65" s="261">
        <f>SUM(Q66)</f>
        <v>1</v>
      </c>
      <c r="R65" s="263">
        <f>SUM(R66)</f>
        <v>0</v>
      </c>
      <c r="S65" s="26"/>
      <c r="T65" s="85"/>
      <c r="U65" s="85"/>
      <c r="V65" s="15"/>
      <c r="X65" s="4"/>
    </row>
    <row r="66" spans="1:27" s="1" customFormat="1" ht="15.75">
      <c r="C66" s="1" t="s">
        <v>2</v>
      </c>
      <c r="D66" s="14" t="s">
        <v>20</v>
      </c>
      <c r="E66" s="14"/>
      <c r="F66" s="14"/>
      <c r="G66" s="50" t="s">
        <v>50</v>
      </c>
      <c r="H66" s="247">
        <f>COUNTIF($E$2:$E$54,D66&amp;C66)</f>
        <v>5</v>
      </c>
      <c r="I66" s="248">
        <f>IFERROR((SUMIF($D$2:$D$54,$D66,$T$2:$T$54)-$M66)/SUMIF($D$2:$D$54,$D66,$T$2:$T$54)*100,"")</f>
        <v>99.468214285714282</v>
      </c>
      <c r="J66" s="249">
        <f>IFERROR(AVERAGEIF($D$2:$D$54,$D66,$I$2:$I$54),"")</f>
        <v>1.1174999999999999</v>
      </c>
      <c r="K66" s="249">
        <f>IFERROR(AVERAGEIF($D$2:$D$54,$D66,$J$2:$J$54),"")</f>
        <v>70.5</v>
      </c>
      <c r="L66" s="250">
        <f t="shared" si="28"/>
        <v>100</v>
      </c>
      <c r="M66" s="258">
        <f>IFERROR(SUMIF($D$2:$D$54,$D66,$L$2:$L$54),"")</f>
        <v>4.4669999999999996</v>
      </c>
      <c r="N66" s="258">
        <f>IFERROR(SUMIF($D$2:$D$54,$D66,$N$2:$N$54),"")</f>
        <v>1</v>
      </c>
      <c r="O66" s="258">
        <f>IFERROR(SUMIF($D$2:$D$54,$D66,$O$2:$O$54),"")</f>
        <v>4.4669999999999996</v>
      </c>
      <c r="P66" s="259">
        <f t="shared" si="27"/>
        <v>96.332999999999998</v>
      </c>
      <c r="Q66" s="258">
        <f>(SUMIF($D$2:$D$54,$D66,$Q$2:$Q$54))</f>
        <v>1</v>
      </c>
      <c r="R66" s="260">
        <f>(SUMIF($D$2:$D$54,$D66,$R$2:$R$54))</f>
        <v>0</v>
      </c>
      <c r="S66" s="26"/>
      <c r="T66" s="11"/>
      <c r="U66" s="11"/>
      <c r="X66" s="4"/>
    </row>
    <row r="67" spans="1:27" s="1" customFormat="1" ht="14.25" customHeight="1">
      <c r="D67" s="14" t="str">
        <f>G67</f>
        <v>DOZER</v>
      </c>
      <c r="E67" s="14"/>
      <c r="F67" s="14"/>
      <c r="G67" s="48" t="s">
        <v>59</v>
      </c>
      <c r="H67" s="252">
        <f>SUM(H68:H70)</f>
        <v>8</v>
      </c>
      <c r="I67" s="253">
        <f>IFERROR((SUMIF($B$2:$B$54,$D67,$T$2:$T$54)-$M67)/SUMIF($B$2:$B$54,$D67,$T$2:$T$54)*100,"")</f>
        <v>98.696726190476184</v>
      </c>
      <c r="J67" s="254">
        <f>IFERROR(AVERAGEIF($B$2:$B$54,$G67,$I$2:$I$54),"")</f>
        <v>1.9862500000000001</v>
      </c>
      <c r="K67" s="254">
        <f>IFERROR(AVERAGEIF($B$2:$B$54,$G67,$J$2:$J$54),"")</f>
        <v>123.02500000000001</v>
      </c>
      <c r="L67" s="255">
        <f t="shared" si="28"/>
        <v>90.677095227220832</v>
      </c>
      <c r="M67" s="261">
        <f>SUM(M68:M70)</f>
        <v>17.515999999999998</v>
      </c>
      <c r="N67" s="261">
        <f>SUM(N68:N70)</f>
        <v>6</v>
      </c>
      <c r="O67" s="261">
        <f>SUM(O68:O70)</f>
        <v>15.882999999999999</v>
      </c>
      <c r="P67" s="262">
        <f t="shared" si="27"/>
        <v>143.76400000000001</v>
      </c>
      <c r="Q67" s="261">
        <f>SUM(Q68:Q70)</f>
        <v>4</v>
      </c>
      <c r="R67" s="263">
        <f>SUM(R68:R70)</f>
        <v>2</v>
      </c>
      <c r="S67" s="26"/>
      <c r="T67" s="11"/>
      <c r="U67" s="11"/>
      <c r="X67" s="4"/>
    </row>
    <row r="68" spans="1:27" s="1" customFormat="1" ht="14.25" customHeight="1">
      <c r="C68" s="1" t="s">
        <v>2</v>
      </c>
      <c r="D68" s="14" t="str">
        <f>VLOOKUP($G68,$Y:$Z,2,0)</f>
        <v>BDKM37</v>
      </c>
      <c r="E68" s="14"/>
      <c r="F68" s="14"/>
      <c r="G68" s="50" t="s">
        <v>47</v>
      </c>
      <c r="H68" s="252">
        <f>COUNTIF($E$2:$E$54,D68&amp;C68)</f>
        <v>1</v>
      </c>
      <c r="I68" s="253">
        <f>IFERROR((SUMIF($D$2:$D$54,$D68,$T$2:$T$54)-$M68)/SUMIF($D$2:$D$54,$D68,$T$2:$T$54)*100,"")</f>
        <v>98.06547619047619</v>
      </c>
      <c r="J68" s="254">
        <f>IFERROR(AVERAGEIF($D$2:$D$54,$D68,$I$2:$I$54),"")</f>
        <v>1.63</v>
      </c>
      <c r="K68" s="254">
        <f>IFERROR(AVERAGEIF($D$2:$D$54,$D68,$J$2:$J$54),"")</f>
        <v>35.5</v>
      </c>
      <c r="L68" s="255">
        <f t="shared" si="28"/>
        <v>61.53846153846154</v>
      </c>
      <c r="M68" s="252">
        <f>IFERROR(SUMIF($D$2:$D$54,$D68,$L$2:$L$54),"")</f>
        <v>3.25</v>
      </c>
      <c r="N68" s="252">
        <f>IFERROR(SUMIF($D$2:$D$54,$D68,$N$2:$N$54),"")</f>
        <v>2</v>
      </c>
      <c r="O68" s="252">
        <f>IFERROR(SUMIF($D$2:$D$54,$D68,$O$2:$O$54),"")</f>
        <v>2</v>
      </c>
      <c r="P68" s="256">
        <f t="shared" si="27"/>
        <v>16.91</v>
      </c>
      <c r="Q68" s="252">
        <f>(SUMIF($D$2:$D$54,$D68,$Q$2:$Q$54))</f>
        <v>1</v>
      </c>
      <c r="R68" s="35">
        <f>(SUMIF($D$2:$D$54,$D68,$R$2:$R$54))</f>
        <v>1</v>
      </c>
      <c r="S68" s="26"/>
      <c r="T68" s="207"/>
      <c r="U68" s="207"/>
      <c r="X68" s="4"/>
    </row>
    <row r="69" spans="1:27" s="1" customFormat="1" ht="14.25" customHeight="1">
      <c r="C69" s="1" t="s">
        <v>2</v>
      </c>
      <c r="D69" s="14" t="str">
        <f>VLOOKUP($G69,$Y:$Z,2,0)</f>
        <v>BDKM15</v>
      </c>
      <c r="E69" s="14"/>
      <c r="F69" s="14"/>
      <c r="G69" s="50" t="s">
        <v>46</v>
      </c>
      <c r="H69" s="252">
        <f>COUNTIF($E$2:$E$54,D69&amp;C69)</f>
        <v>3</v>
      </c>
      <c r="I69" s="253">
        <f>IFERROR((SUMIF($D$2:$D$54,$D69,$T$2:$T$54)-$M69)/SUMIF($D$2:$D$54,$D69,$T$2:$T$54)*100,"")</f>
        <v>99.454365079365076</v>
      </c>
      <c r="J69" s="254">
        <f>IFERROR(AVERAGEIF($D$2:$D$54,$D69,$I$2:$I$54),"")</f>
        <v>0.91666666666666663</v>
      </c>
      <c r="K69" s="254">
        <f>IFERROR(AVERAGEIF($D$2:$D$54,$D69,$J$2:$J$54),"")</f>
        <v>142.33333333333334</v>
      </c>
      <c r="L69" s="255">
        <f t="shared" si="28"/>
        <v>100</v>
      </c>
      <c r="M69" s="252">
        <f>IFERROR(SUMIF($D$2:$D$54,$D69,$L$2:$L$54),"")</f>
        <v>2.75</v>
      </c>
      <c r="N69" s="252">
        <f>IFERROR(SUMIF($D$2:$D$54,$D69,$N$2:$N$54),"")</f>
        <v>1</v>
      </c>
      <c r="O69" s="252">
        <f>IFERROR(SUMIF($D$2:$D$54,$D69,$O$2:$O$54),"")</f>
        <v>2.75</v>
      </c>
      <c r="P69" s="256">
        <f t="shared" si="27"/>
        <v>57.730000000000004</v>
      </c>
      <c r="Q69" s="252">
        <f>(SUMIF($D$2:$D$54,$D69,$Q$2:$Q$54))</f>
        <v>1</v>
      </c>
      <c r="R69" s="35">
        <f>(SUMIF($D$2:$D$54,$D69,$R$2:$R$54))</f>
        <v>0</v>
      </c>
      <c r="S69" s="26"/>
      <c r="T69" s="91"/>
      <c r="U69" s="91"/>
      <c r="X69" s="4"/>
    </row>
    <row r="70" spans="1:27" s="1" customFormat="1">
      <c r="C70" s="1" t="s">
        <v>2</v>
      </c>
      <c r="D70" s="14" t="str">
        <f>VLOOKUP($G70,$Y:$Z,2,0)</f>
        <v>BDKM83</v>
      </c>
      <c r="E70" s="14"/>
      <c r="F70" s="14"/>
      <c r="G70" s="50" t="s">
        <v>18</v>
      </c>
      <c r="H70" s="252">
        <f>COUNTIF($E$2:$E$54,D70&amp;C70)</f>
        <v>4</v>
      </c>
      <c r="I70" s="253">
        <f>IFERROR((SUMIF($D$2:$D$54,$D70,$T$2:$T$54)-$M70)/SUMIF($D$2:$D$54,$D70,$T$2:$T$54)*100,"")</f>
        <v>98.286309523809535</v>
      </c>
      <c r="J70" s="254">
        <f>IFERROR(AVERAGEIF($D$2:$D$54,$D70,$I$2:$I$54),"")</f>
        <v>2.8774999999999999</v>
      </c>
      <c r="K70" s="254">
        <f>IFERROR(AVERAGEIF($D$2:$D$54,$D70,$J$2:$J$54),"")</f>
        <v>130.42499999999998</v>
      </c>
      <c r="L70" s="255">
        <f t="shared" si="28"/>
        <v>96.674192427926371</v>
      </c>
      <c r="M70" s="252">
        <f>IFERROR(SUMIF($D$2:$D$54,$D70,$L$2:$L$54),"")</f>
        <v>11.515999999999998</v>
      </c>
      <c r="N70" s="252">
        <f>IFERROR(SUMIF($D$2:$D$54,$D70,$N$2:$N$54),"")</f>
        <v>3</v>
      </c>
      <c r="O70" s="252">
        <f>IFERROR(SUMIF($D$2:$D$54,$D70,$O$2:$O$54),"")</f>
        <v>11.132999999999999</v>
      </c>
      <c r="P70" s="256">
        <f t="shared" si="27"/>
        <v>69.123999999999995</v>
      </c>
      <c r="Q70" s="252">
        <f>(SUMIF($D$2:$D$54,$D70,$Q$2:$Q$54))</f>
        <v>2</v>
      </c>
      <c r="R70" s="35">
        <f>(SUMIF($D$2:$D$54,$D70,$R$2:$R$54))</f>
        <v>1</v>
      </c>
      <c r="S70" s="26"/>
      <c r="T70" s="91"/>
      <c r="U70" s="91"/>
      <c r="X70" s="4"/>
    </row>
    <row r="71" spans="1:27" s="1" customFormat="1" ht="15.75" customHeight="1">
      <c r="D71" s="14" t="str">
        <f>G71</f>
        <v>GRADER</v>
      </c>
      <c r="E71" s="14"/>
      <c r="F71" s="14"/>
      <c r="G71" s="48" t="s">
        <v>60</v>
      </c>
      <c r="H71" s="247">
        <f>SUM(H72:H72)</f>
        <v>2</v>
      </c>
      <c r="I71" s="248">
        <f>IFERROR((SUMIF($B$2:$B$54,$D71,$T$2:$T$54)-$M71)/SUMIF($B$2:$B$54,$D71,$T$2:$T$54)*100,"")</f>
        <v>96.299702380952382</v>
      </c>
      <c r="J71" s="249">
        <f>IFERROR(AVERAGEIF($B$2:$B$54,$G71,$I$2:$I$54),"")</f>
        <v>3.2949999999999999</v>
      </c>
      <c r="K71" s="249">
        <f>IFERROR(AVERAGEIF($B$2:$B$54,$G71,$J$2:$J$54),"")</f>
        <v>96</v>
      </c>
      <c r="L71" s="250">
        <f>IFERROR(($O71/$M71)*100,"")</f>
        <v>0</v>
      </c>
      <c r="M71" s="247">
        <f>SUM(M72:M72)</f>
        <v>12.433</v>
      </c>
      <c r="N71" s="247">
        <f>SUM(N72:N72)</f>
        <v>3</v>
      </c>
      <c r="O71" s="247">
        <f>SUM(O72:O72)</f>
        <v>0</v>
      </c>
      <c r="P71" s="251">
        <f t="shared" si="27"/>
        <v>27.887</v>
      </c>
      <c r="Q71" s="247">
        <f>SUM(Q72:Q72)</f>
        <v>0</v>
      </c>
      <c r="R71" s="49">
        <f>SUM(R72:R72)</f>
        <v>3</v>
      </c>
      <c r="S71" s="26"/>
      <c r="T71" s="11"/>
      <c r="U71" s="11"/>
      <c r="X71" s="4"/>
    </row>
    <row r="72" spans="1:27" s="1" customFormat="1">
      <c r="C72" s="1" t="s">
        <v>2</v>
      </c>
      <c r="D72" s="14" t="str">
        <f>VLOOKUP($G72,$Y:$Z,2,0)</f>
        <v>GDKM82</v>
      </c>
      <c r="E72" s="14"/>
      <c r="F72" s="14"/>
      <c r="G72" s="50" t="s">
        <v>52</v>
      </c>
      <c r="H72" s="252">
        <f>COUNTIF($E$2:$E$54,D72&amp;C72)</f>
        <v>2</v>
      </c>
      <c r="I72" s="253">
        <f>IFERROR((SUMIF($D$2:$D$54,$D72,$T$2:$T$54)-$M72)/SUMIF($D$2:$D$54,$D72,$T$2:$T$54)*100,"")</f>
        <v>96.299702380952382</v>
      </c>
      <c r="J72" s="254">
        <f>IFERROR(AVERAGEIF($D$2:$D$54,$D72,$I$2:$I$54),"")</f>
        <v>3.2949999999999999</v>
      </c>
      <c r="K72" s="254">
        <f>IFERROR(AVERAGEIF($D$2:$D$54,$D72,$J$2:$J$54),"")</f>
        <v>96</v>
      </c>
      <c r="L72" s="255">
        <f t="shared" si="28"/>
        <v>0</v>
      </c>
      <c r="M72" s="252">
        <f>IFERROR(SUMIF($D$2:$D$54,$D72,$L$2:$L$54),"")</f>
        <v>12.433</v>
      </c>
      <c r="N72" s="252">
        <f>IFERROR(SUMIF($D$2:$D$54,$D72,$N$2:$N$54),"")</f>
        <v>3</v>
      </c>
      <c r="O72" s="252">
        <f>IFERROR(SUMIF($D$2:$D$54,$D72,$O$2:$O$54),"")</f>
        <v>0</v>
      </c>
      <c r="P72" s="256">
        <f t="shared" si="27"/>
        <v>27.887</v>
      </c>
      <c r="Q72" s="252">
        <f>(SUMIF($D$2:$D$54,$D72,$Q$2:$Q$54))</f>
        <v>0</v>
      </c>
      <c r="R72" s="35">
        <f>(SUMIF($D$2:$D$54,$D72,$R$2:$R$54))</f>
        <v>3</v>
      </c>
      <c r="S72" s="26"/>
      <c r="T72" s="11"/>
      <c r="U72" s="11"/>
    </row>
    <row r="73" spans="1:27" s="1" customFormat="1" ht="15.75">
      <c r="D73" s="14" t="str">
        <f>G73</f>
        <v>OTHERS</v>
      </c>
      <c r="E73" s="14"/>
      <c r="F73" s="14"/>
      <c r="G73" s="48" t="s">
        <v>22</v>
      </c>
      <c r="H73" s="247">
        <f>SUM(H74:H75)</f>
        <v>2</v>
      </c>
      <c r="I73" s="248">
        <f>IFERROR((SUMIF($B$2:$B$54,$D73,$T$2:$T$54)-$M73)/SUMIF($B$2:$B$54,$D73,$T$2:$T$54)*100,"")</f>
        <v>90.565773809523805</v>
      </c>
      <c r="J73" s="249">
        <f>IFERROR(AVERAGEIF($B$2:$B$54,$G73,$I$2:$I$54),"")</f>
        <v>4.1100000000000003</v>
      </c>
      <c r="K73" s="249">
        <f>IFERROR(AVERAGEIF($B$2:$B$54,$G73,$J$2:$J$54),"")</f>
        <v>29.787500000000001</v>
      </c>
      <c r="L73" s="250">
        <f t="shared" si="28"/>
        <v>46.108710053944925</v>
      </c>
      <c r="M73" s="247">
        <f>SUM(M74:M75)</f>
        <v>31.698999999999998</v>
      </c>
      <c r="N73" s="247">
        <f>SUM(N74:N75)</f>
        <v>5</v>
      </c>
      <c r="O73" s="247">
        <f>SUM(O74:O75)</f>
        <v>14.616</v>
      </c>
      <c r="P73" s="251">
        <f t="shared" si="27"/>
        <v>8.6210000000000022</v>
      </c>
      <c r="Q73" s="247">
        <f>SUM(Q75:Q75)</f>
        <v>0</v>
      </c>
      <c r="R73" s="35">
        <f>SUM(R75:R75)</f>
        <v>1</v>
      </c>
      <c r="S73" s="26"/>
      <c r="T73" s="11"/>
      <c r="U73" s="16"/>
      <c r="X73" s="4"/>
    </row>
    <row r="74" spans="1:27" s="1" customFormat="1">
      <c r="C74" s="1" t="s">
        <v>2</v>
      </c>
      <c r="D74" s="14" t="str">
        <f>VLOOKUP($G74,$Y:$Z,2,0)</f>
        <v>HWKM46</v>
      </c>
      <c r="E74" s="14"/>
      <c r="F74" s="14"/>
      <c r="G74" s="50" t="s">
        <v>99</v>
      </c>
      <c r="H74" s="252">
        <f>COUNTIF($E$2:$E$54,D74&amp;C74)</f>
        <v>1</v>
      </c>
      <c r="I74" s="253">
        <f>IFERROR((SUMIF($D$2:$D$54,$D74,$T$2:$T$54)-$M74)/SUMIF($D$2:$D$54,$D74,$T$2:$T$54)*100,"")</f>
        <v>81.36964285714285</v>
      </c>
      <c r="J74" s="254">
        <f>IFERROR(AVERAGEIF($D$2:$D$54,$D74,$I$2:$I$54),"")</f>
        <v>7.82</v>
      </c>
      <c r="K74" s="254">
        <f>IFERROR(AVERAGEIF($D$2:$D$54,$D74,$J$2:$J$54),"")</f>
        <v>10.574999999999999</v>
      </c>
      <c r="L74" s="255">
        <f t="shared" si="28"/>
        <v>46.697977571168408</v>
      </c>
      <c r="M74" s="252">
        <f>IFERROR(SUMIF($D$2:$D$54,$D74,$L$2:$L$54),"")</f>
        <v>31.298999999999999</v>
      </c>
      <c r="N74" s="252">
        <f>IFERROR(SUMIF($D$2:$D$54,$D74,$N$2:$N$54),"")</f>
        <v>4</v>
      </c>
      <c r="O74" s="252">
        <f>IFERROR(SUMIF($D$2:$D$54,$D74,$O$2:$O$54),"")</f>
        <v>14.616</v>
      </c>
      <c r="P74" s="256">
        <f t="shared" si="27"/>
        <v>-11.138999999999999</v>
      </c>
      <c r="Q74" s="252">
        <f>(SUMIF($D$2:$D$54,$D74,$Q$2:$Q$54))</f>
        <v>1</v>
      </c>
      <c r="R74" s="35">
        <f>(SUMIF($D$2:$D$54,$D74,$R$2:$R$54))</f>
        <v>3</v>
      </c>
      <c r="S74" s="26"/>
      <c r="T74" s="242"/>
      <c r="U74" s="242"/>
      <c r="V74" s="5"/>
      <c r="X74" s="4"/>
      <c r="Z74" s="243"/>
      <c r="AA74" s="243"/>
    </row>
    <row r="75" spans="1:27" s="1" customFormat="1" ht="15.75" thickBot="1">
      <c r="C75" s="1" t="s">
        <v>2</v>
      </c>
      <c r="D75" s="14" t="str">
        <f>VLOOKUP($G75,$Y:$Z,2,0)</f>
        <v>VRBG22</v>
      </c>
      <c r="E75" s="14"/>
      <c r="F75" s="14"/>
      <c r="G75" s="51" t="s">
        <v>44</v>
      </c>
      <c r="H75" s="36">
        <f>COUNTIF($E$2:$E$54,D75&amp;C75)</f>
        <v>1</v>
      </c>
      <c r="I75" s="37">
        <f>IFERROR((SUMIF($D$2:$D$54,$D75,$T$2:$T$54)-$M75)/SUMIF($D$2:$D$54,$D75,$T$2:$T$54)*100,"")</f>
        <v>99.761904761904759</v>
      </c>
      <c r="J75" s="38">
        <f>IFERROR(AVERAGEIF($D$2:$D$54,$D75,$I$2:$I$54),"")</f>
        <v>0.4</v>
      </c>
      <c r="K75" s="38">
        <f>IFERROR(AVERAGEIF($D$2:$D$54,$D75,$J$2:$J$54),"")</f>
        <v>49</v>
      </c>
      <c r="L75" s="90">
        <f t="shared" si="28"/>
        <v>0</v>
      </c>
      <c r="M75" s="36">
        <f>IFERROR(SUMIF($D$2:$D$54,$D75,$L$2:$L$54),"")</f>
        <v>0.4</v>
      </c>
      <c r="N75" s="36">
        <f>IFERROR(SUMIF($D$2:$D$54,$D75,$N$2:$N$54),"")</f>
        <v>1</v>
      </c>
      <c r="O75" s="36">
        <f>IFERROR(SUMIF($D$2:$D$54,$D75,$O$2:$O$54),"")</f>
        <v>0</v>
      </c>
      <c r="P75" s="40">
        <f t="shared" si="27"/>
        <v>19.760000000000002</v>
      </c>
      <c r="Q75" s="36">
        <f>(SUMIF($D$2:$D$54,$D75,$Q$2:$Q$54))</f>
        <v>0</v>
      </c>
      <c r="R75" s="41">
        <f>(SUMIF($D$2:$D$54,$D75,$R$2:$R$54))</f>
        <v>1</v>
      </c>
      <c r="S75" s="26"/>
      <c r="T75" s="11"/>
      <c r="U75" s="11"/>
      <c r="V75" s="5"/>
      <c r="X75" s="4"/>
      <c r="Z75" s="2"/>
      <c r="AA75" s="2"/>
    </row>
    <row r="76" spans="1:27" ht="15.75" thickBot="1">
      <c r="G76" s="17"/>
      <c r="H76" s="17"/>
      <c r="I76" s="17"/>
      <c r="J76" s="4"/>
      <c r="K76" s="18"/>
      <c r="L76" s="11"/>
      <c r="M76" s="17"/>
      <c r="N76" s="1"/>
      <c r="O76" s="11"/>
      <c r="P76" s="19"/>
      <c r="Q76" s="19"/>
      <c r="R76" s="19"/>
      <c r="U76" s="2"/>
    </row>
    <row r="77" spans="1:27" s="24" customFormat="1" ht="31.5" customHeight="1">
      <c r="G77" s="52" t="s">
        <v>32</v>
      </c>
      <c r="H77" s="53" t="s">
        <v>33</v>
      </c>
      <c r="I77" s="54" t="s">
        <v>28</v>
      </c>
      <c r="J77" s="55" t="s">
        <v>29</v>
      </c>
      <c r="K77" s="54" t="s">
        <v>30</v>
      </c>
      <c r="L77" s="54" t="s">
        <v>31</v>
      </c>
      <c r="M77" s="56" t="s">
        <v>14</v>
      </c>
      <c r="N77" s="57" t="s">
        <v>15</v>
      </c>
      <c r="O77" s="58" t="s">
        <v>12</v>
      </c>
      <c r="P77" s="54" t="s">
        <v>24</v>
      </c>
      <c r="Q77" s="54" t="s">
        <v>25</v>
      </c>
      <c r="R77" s="59" t="s">
        <v>26</v>
      </c>
      <c r="S77" s="22"/>
      <c r="Z77" s="2"/>
      <c r="AA77" s="2"/>
    </row>
    <row r="78" spans="1:27">
      <c r="A78" s="2" t="s">
        <v>40</v>
      </c>
      <c r="G78" s="60" t="s">
        <v>40</v>
      </c>
      <c r="H78" s="79">
        <f>H59</f>
        <v>4</v>
      </c>
      <c r="I78" s="81">
        <f>(SUMIF($A$2:$A$54,$A78,$T$2:$T$54)-M78)/SUMIF($A$2:$A$54,$A78,$T$2:$T$54)*100</f>
        <v>94.350148809523816</v>
      </c>
      <c r="J78" s="82">
        <f>AVERAGEIF($A$2:$A$54,$A78,$I$2:$I$54)</f>
        <v>9.4924999999999997</v>
      </c>
      <c r="K78" s="82">
        <f>AVERAGEIF($A$2:$A$54,$A78,$J$2:$J$54)</f>
        <v>138.5</v>
      </c>
      <c r="L78" s="83">
        <f t="shared" ref="L78:L82" si="29">IFERROR((O78/M78)*100,0)</f>
        <v>100</v>
      </c>
      <c r="M78" s="34">
        <f>M59</f>
        <v>37.966999999999999</v>
      </c>
      <c r="N78" s="79">
        <f>N59</f>
        <v>4</v>
      </c>
      <c r="O78" s="84">
        <f>O59</f>
        <v>37.966999999999999</v>
      </c>
      <c r="P78" s="80">
        <f t="shared" ref="P78:P83" si="30">IFERROR((24*$S$58*0.12*H78)-M78," ")</f>
        <v>42.673000000000002</v>
      </c>
      <c r="Q78" s="79">
        <f>Q59</f>
        <v>4</v>
      </c>
      <c r="R78" s="35">
        <f>R59</f>
        <v>0</v>
      </c>
      <c r="U78" s="2"/>
    </row>
    <row r="79" spans="1:27">
      <c r="A79" s="2" t="s">
        <v>41</v>
      </c>
      <c r="G79" s="60" t="s">
        <v>41</v>
      </c>
      <c r="H79" s="79">
        <f>H61</f>
        <v>21</v>
      </c>
      <c r="I79" s="81">
        <f>(SUMIF($A$2:$A$54,$A79,$T$2:$T$54)-M79)/SUMIF($A$2:$A$54,$A79,$T$2:$T$54)*100</f>
        <v>94.428401360544228</v>
      </c>
      <c r="J79" s="82">
        <f>AVERAGEIF($A$2:$A$54,$A79,$I$2:$I$54)</f>
        <v>4.9147619047619049</v>
      </c>
      <c r="K79" s="82">
        <f>AVERAGEIF($A$2:$A$54,$A79,$J$2:$J$54)</f>
        <v>100.88492063492062</v>
      </c>
      <c r="L79" s="83">
        <f t="shared" si="29"/>
        <v>76.903940661151992</v>
      </c>
      <c r="M79" s="34">
        <f>M61</f>
        <v>196.56599999999997</v>
      </c>
      <c r="N79" s="79">
        <f>N61</f>
        <v>31</v>
      </c>
      <c r="O79" s="84">
        <f>O61</f>
        <v>151.167</v>
      </c>
      <c r="P79" s="80">
        <f t="shared" si="30"/>
        <v>226.79400000000004</v>
      </c>
      <c r="Q79" s="79">
        <f>Q61</f>
        <v>14</v>
      </c>
      <c r="R79" s="35">
        <f>R61</f>
        <v>19</v>
      </c>
    </row>
    <row r="80" spans="1:27">
      <c r="A80" s="2" t="s">
        <v>21</v>
      </c>
      <c r="G80" s="60" t="s">
        <v>21</v>
      </c>
      <c r="H80" s="79">
        <f>H67+H71+H65</f>
        <v>15</v>
      </c>
      <c r="I80" s="81">
        <f>(SUMIF($A$2:$A$54,$A80,$T$2:$T$54)-M80)/SUMIF($A$2:$A$54,$A80,$T$2:$T$54)*100</f>
        <v>98.63428571428571</v>
      </c>
      <c r="J80" s="82">
        <f>AVERAGEIF($A$2:$A$54,$A80,$I$2:$I$54)</f>
        <v>1.925</v>
      </c>
      <c r="K80" s="82">
        <f>AVERAGEIF($A$2:$A$54,$A80,$J$2:$J$54)</f>
        <v>104.15714285714286</v>
      </c>
      <c r="L80" s="83">
        <f t="shared" si="29"/>
        <v>59.129474662947466</v>
      </c>
      <c r="M80" s="34">
        <f>M65+M67+M71</f>
        <v>34.415999999999997</v>
      </c>
      <c r="N80" s="79">
        <f>N65+N67+N71</f>
        <v>10</v>
      </c>
      <c r="O80" s="84">
        <f>O65+O67+O71</f>
        <v>20.349999999999998</v>
      </c>
      <c r="P80" s="80">
        <f t="shared" si="30"/>
        <v>267.98399999999998</v>
      </c>
      <c r="Q80" s="79">
        <f>Q66+Q71</f>
        <v>1</v>
      </c>
      <c r="R80" s="35">
        <f>R66+R71</f>
        <v>3</v>
      </c>
      <c r="U80" s="118"/>
      <c r="Z80" s="24"/>
      <c r="AA80" s="24"/>
    </row>
    <row r="81" spans="1:27">
      <c r="A81" s="2" t="s">
        <v>22</v>
      </c>
      <c r="G81" s="60" t="s">
        <v>22</v>
      </c>
      <c r="H81" s="79">
        <f>H73</f>
        <v>2</v>
      </c>
      <c r="I81" s="81">
        <f>(SUMIF($A$2:$A$54,$A81,$T$2:$T$54)-M81)/SUMIF($A$2:$A$54,$A81,$T$2:$T$54)*100</f>
        <v>90.565773809523805</v>
      </c>
      <c r="J81" s="82">
        <f>AVERAGEIF($A$2:$A$54,$A81,$I$2:$I$54)</f>
        <v>4.1100000000000003</v>
      </c>
      <c r="K81" s="82">
        <f>AVERAGEIF($A$2:$A$54,$A81,$J$2:$J$54)</f>
        <v>29.787500000000001</v>
      </c>
      <c r="L81" s="83">
        <f t="shared" si="29"/>
        <v>46.108710053944925</v>
      </c>
      <c r="M81" s="34">
        <f>M73</f>
        <v>31.698999999999998</v>
      </c>
      <c r="N81" s="79">
        <f>N73</f>
        <v>5</v>
      </c>
      <c r="O81" s="84">
        <f>O73</f>
        <v>14.616</v>
      </c>
      <c r="P81" s="80">
        <f t="shared" si="30"/>
        <v>8.6210000000000022</v>
      </c>
      <c r="Q81" s="79">
        <f>Q73</f>
        <v>0</v>
      </c>
      <c r="R81" s="35">
        <f>R73</f>
        <v>1</v>
      </c>
      <c r="U81" s="118"/>
    </row>
    <row r="82" spans="1:27">
      <c r="A82" s="2" t="s">
        <v>23</v>
      </c>
      <c r="B82" s="12"/>
      <c r="G82" s="60" t="s">
        <v>23</v>
      </c>
      <c r="H82" s="79">
        <f>H63</f>
        <v>3</v>
      </c>
      <c r="I82" s="81">
        <f>(SUMIF($A$2:$A$54,$A82,$T$2:$T$54)-M82)/SUMIF($A$2:$A$54,$A82,$T$2:$T$54)*100</f>
        <v>97.509920634920633</v>
      </c>
      <c r="J82" s="82">
        <f>AVERAGEIF($A$2:$A$54,$A82,$I$2:$I$54)</f>
        <v>3.1033333333333335</v>
      </c>
      <c r="K82" s="82">
        <f>AVERAGEIF($A$2:$A$54,$A82,$J$2:$J$54)</f>
        <v>88</v>
      </c>
      <c r="L82" s="83">
        <f t="shared" si="29"/>
        <v>100</v>
      </c>
      <c r="M82" s="34">
        <f>M63</f>
        <v>12.55</v>
      </c>
      <c r="N82" s="79">
        <f>N63</f>
        <v>3</v>
      </c>
      <c r="O82" s="84">
        <f>O63</f>
        <v>12.55</v>
      </c>
      <c r="P82" s="80">
        <f t="shared" si="30"/>
        <v>47.930000000000007</v>
      </c>
      <c r="Q82" s="79">
        <f>Q63</f>
        <v>3</v>
      </c>
      <c r="R82" s="35">
        <f>R63</f>
        <v>0</v>
      </c>
    </row>
    <row r="83" spans="1:27" ht="15.75" thickBot="1">
      <c r="G83" s="61" t="s">
        <v>13</v>
      </c>
      <c r="H83" s="73">
        <f>SUM(H78:H82)</f>
        <v>45</v>
      </c>
      <c r="I83" s="70">
        <f>(SUM($T$2:$T$54)-M83)/SUM($T$2:$T$54)*100</f>
        <v>95.857169312169304</v>
      </c>
      <c r="J83" s="71">
        <f>I55</f>
        <v>4.2195454545454547</v>
      </c>
      <c r="K83" s="71">
        <f>J55</f>
        <v>101.23541666666665</v>
      </c>
      <c r="L83" s="62">
        <f>IFERROR((O83/M83)*100,0)</f>
        <v>75.559230901857617</v>
      </c>
      <c r="M83" s="210">
        <f>SUM(M78:M82)</f>
        <v>313.19799999999998</v>
      </c>
      <c r="N83" s="39">
        <f>SUM(N78:N82)</f>
        <v>53</v>
      </c>
      <c r="O83" s="39">
        <f>SUM(O78:O82)</f>
        <v>236.65000000000003</v>
      </c>
      <c r="P83" s="40">
        <f t="shared" si="30"/>
        <v>594.00200000000007</v>
      </c>
      <c r="Q83" s="36">
        <f>SUM(Q78:Q82)</f>
        <v>22</v>
      </c>
      <c r="R83" s="41">
        <f>SUM(R78:R82)</f>
        <v>23</v>
      </c>
    </row>
    <row r="85" spans="1:27">
      <c r="H85" s="277"/>
      <c r="I85" s="277"/>
      <c r="J85" s="278"/>
    </row>
    <row r="87" spans="1:27" s="24" customFormat="1" hidden="1">
      <c r="G87" s="63" t="s">
        <v>4</v>
      </c>
      <c r="H87" s="32"/>
      <c r="I87" s="32"/>
      <c r="J87" s="64"/>
      <c r="K87" s="22"/>
      <c r="L87" s="22"/>
      <c r="M87" s="22"/>
      <c r="N87" s="22"/>
      <c r="P87" s="33"/>
      <c r="Z87" s="2"/>
      <c r="AA87" s="2"/>
    </row>
    <row r="88" spans="1:27" hidden="1">
      <c r="G88" s="65" t="s">
        <v>0</v>
      </c>
      <c r="H88" s="3">
        <v>88</v>
      </c>
      <c r="I88" s="3">
        <f>$I$78</f>
        <v>94.350148809523816</v>
      </c>
      <c r="J88" s="66">
        <f>(I88/H88)*100</f>
        <v>107.21607819264069</v>
      </c>
      <c r="K88" s="12"/>
      <c r="L88" s="12"/>
      <c r="M88" s="22"/>
      <c r="N88" s="22"/>
      <c r="O88" s="2"/>
      <c r="P88" s="7"/>
      <c r="Q88" s="2"/>
      <c r="R88" s="2"/>
      <c r="S88" s="2"/>
      <c r="U88" s="2"/>
    </row>
    <row r="89" spans="1:27" hidden="1">
      <c r="G89" s="65" t="s">
        <v>8</v>
      </c>
      <c r="H89" s="3">
        <v>60</v>
      </c>
      <c r="I89" s="3">
        <f>$K$78</f>
        <v>138.5</v>
      </c>
      <c r="J89" s="66">
        <f>(I89/H89)*100</f>
        <v>230.83333333333331</v>
      </c>
      <c r="K89" s="12"/>
      <c r="L89" s="22"/>
      <c r="M89" s="22"/>
      <c r="N89" s="22"/>
      <c r="O89" s="2"/>
      <c r="P89" s="7"/>
      <c r="Q89" s="2"/>
      <c r="R89" s="2"/>
      <c r="S89" s="2"/>
      <c r="U89" s="2"/>
    </row>
    <row r="90" spans="1:27" hidden="1">
      <c r="G90" s="65" t="s">
        <v>7</v>
      </c>
      <c r="H90" s="3">
        <v>10</v>
      </c>
      <c r="I90" s="3">
        <f>$J$78</f>
        <v>9.4924999999999997</v>
      </c>
      <c r="J90" s="66">
        <f>(H90/I90)*100</f>
        <v>105.34632604687913</v>
      </c>
      <c r="K90" s="12"/>
      <c r="L90" s="14"/>
      <c r="M90" s="75"/>
      <c r="N90" s="75"/>
      <c r="O90" s="2"/>
      <c r="P90" s="7"/>
      <c r="Q90" s="2"/>
      <c r="R90" s="2"/>
      <c r="S90" s="2"/>
      <c r="U90" s="2"/>
      <c r="Z90" s="24"/>
      <c r="AA90" s="24"/>
    </row>
    <row r="91" spans="1:27" hidden="1">
      <c r="G91" s="65" t="s">
        <v>10</v>
      </c>
      <c r="H91" s="3">
        <v>55</v>
      </c>
      <c r="I91" s="3">
        <f>$L$78</f>
        <v>100</v>
      </c>
      <c r="J91" s="66">
        <f>(I91/H91)*100</f>
        <v>181.81818181818181</v>
      </c>
      <c r="K91" s="12"/>
      <c r="L91" s="12"/>
      <c r="O91" s="2"/>
      <c r="P91" s="7"/>
      <c r="Q91" s="2"/>
      <c r="R91" s="2"/>
      <c r="S91" s="2"/>
      <c r="U91" s="2"/>
    </row>
    <row r="92" spans="1:27" s="24" customFormat="1" hidden="1">
      <c r="G92" s="63" t="s">
        <v>3</v>
      </c>
      <c r="H92" s="32"/>
      <c r="I92" s="32"/>
      <c r="J92" s="64"/>
      <c r="K92" s="22"/>
      <c r="L92" s="22"/>
      <c r="P92" s="33"/>
      <c r="Z92" s="2"/>
      <c r="AA92" s="2"/>
    </row>
    <row r="93" spans="1:27" hidden="1">
      <c r="G93" s="65" t="s">
        <v>0</v>
      </c>
      <c r="H93" s="3">
        <v>88.1</v>
      </c>
      <c r="I93" s="3">
        <f>$I$79</f>
        <v>94.428401360544228</v>
      </c>
      <c r="J93" s="66">
        <f>(I93/H93)*100</f>
        <v>107.18320245237712</v>
      </c>
      <c r="K93" s="12"/>
      <c r="L93" s="12"/>
      <c r="O93" s="2"/>
      <c r="P93" s="7"/>
      <c r="Q93" s="2"/>
      <c r="R93" s="2"/>
      <c r="S93" s="2"/>
      <c r="U93" s="2"/>
    </row>
    <row r="94" spans="1:27" hidden="1">
      <c r="G94" s="65" t="s">
        <v>8</v>
      </c>
      <c r="H94" s="3">
        <v>60</v>
      </c>
      <c r="I94" s="3">
        <f>$K$79</f>
        <v>100.88492063492062</v>
      </c>
      <c r="J94" s="66">
        <f>(I94/H94)*100</f>
        <v>168.14153439153438</v>
      </c>
      <c r="K94" s="12"/>
      <c r="L94" s="12"/>
      <c r="O94" s="2"/>
      <c r="P94" s="7"/>
      <c r="Q94" s="2"/>
      <c r="R94" s="2"/>
      <c r="S94" s="2"/>
      <c r="U94" s="2"/>
    </row>
    <row r="95" spans="1:27" hidden="1">
      <c r="G95" s="65" t="s">
        <v>7</v>
      </c>
      <c r="H95" s="3">
        <v>10</v>
      </c>
      <c r="I95" s="3">
        <f>$J$79</f>
        <v>4.9147619047619049</v>
      </c>
      <c r="J95" s="66">
        <f>(H95/I95)*100</f>
        <v>203.46865613797115</v>
      </c>
      <c r="K95" s="12"/>
      <c r="L95" s="12"/>
      <c r="O95" s="2"/>
      <c r="P95" s="7"/>
      <c r="Q95" s="2"/>
      <c r="R95" s="2"/>
      <c r="S95" s="2"/>
      <c r="U95" s="2"/>
      <c r="Z95" s="24"/>
      <c r="AA95" s="24"/>
    </row>
    <row r="96" spans="1:27" hidden="1">
      <c r="G96" s="65" t="s">
        <v>10</v>
      </c>
      <c r="H96" s="3">
        <v>55</v>
      </c>
      <c r="I96" s="3">
        <f>$L$79</f>
        <v>76.903940661151992</v>
      </c>
      <c r="J96" s="66">
        <f>(I96/H96)*100</f>
        <v>139.82534665663999</v>
      </c>
      <c r="K96" s="12"/>
      <c r="L96" s="12"/>
      <c r="O96" s="2"/>
      <c r="P96" s="7"/>
      <c r="Q96" s="2"/>
      <c r="R96" s="2"/>
      <c r="S96" s="2"/>
      <c r="U96" s="2"/>
    </row>
    <row r="97" spans="7:27" s="24" customFormat="1" hidden="1">
      <c r="G97" s="63" t="s">
        <v>21</v>
      </c>
      <c r="H97" s="32"/>
      <c r="I97" s="32"/>
      <c r="J97" s="64"/>
      <c r="K97" s="22"/>
      <c r="L97" s="22"/>
      <c r="M97" s="22"/>
      <c r="N97" s="22"/>
      <c r="P97" s="33"/>
      <c r="Z97" s="2"/>
      <c r="AA97" s="2"/>
    </row>
    <row r="98" spans="7:27" hidden="1">
      <c r="G98" s="65" t="s">
        <v>0</v>
      </c>
      <c r="H98" s="3">
        <v>86</v>
      </c>
      <c r="I98" s="3">
        <f>$I$80</f>
        <v>98.63428571428571</v>
      </c>
      <c r="J98" s="66">
        <f>(I98/H98)*100</f>
        <v>114.69102990033223</v>
      </c>
      <c r="K98" s="12"/>
      <c r="L98" s="12"/>
      <c r="O98" s="2"/>
      <c r="P98" s="7"/>
      <c r="Q98" s="2"/>
      <c r="R98" s="2"/>
      <c r="S98" s="2"/>
      <c r="U98" s="2"/>
    </row>
    <row r="99" spans="7:27" hidden="1">
      <c r="G99" s="65" t="s">
        <v>8</v>
      </c>
      <c r="H99" s="3">
        <v>60</v>
      </c>
      <c r="I99" s="3">
        <f>$K$80</f>
        <v>104.15714285714286</v>
      </c>
      <c r="J99" s="66">
        <f>(I99/H99)*100</f>
        <v>173.5952380952381</v>
      </c>
      <c r="K99" s="12"/>
      <c r="L99" s="12"/>
      <c r="O99" s="2"/>
      <c r="P99" s="7"/>
      <c r="Q99" s="2"/>
      <c r="R99" s="2"/>
      <c r="S99" s="2"/>
      <c r="U99" s="2"/>
    </row>
    <row r="100" spans="7:27" hidden="1">
      <c r="G100" s="65" t="s">
        <v>7</v>
      </c>
      <c r="H100" s="3">
        <v>10</v>
      </c>
      <c r="I100" s="3">
        <f>$J$80</f>
        <v>1.925</v>
      </c>
      <c r="J100" s="66">
        <f>(H100/I100)*100</f>
        <v>519.48051948051943</v>
      </c>
      <c r="K100" s="12"/>
      <c r="L100" s="12"/>
      <c r="O100" s="2"/>
      <c r="P100" s="7"/>
      <c r="Q100" s="2"/>
      <c r="R100" s="2"/>
      <c r="S100" s="2"/>
      <c r="U100" s="2"/>
      <c r="Z100" s="24"/>
      <c r="AA100" s="24"/>
    </row>
    <row r="101" spans="7:27" hidden="1">
      <c r="G101" s="65" t="s">
        <v>10</v>
      </c>
      <c r="H101" s="3">
        <v>55</v>
      </c>
      <c r="I101" s="3">
        <f>$L$80</f>
        <v>59.129474662947466</v>
      </c>
      <c r="J101" s="66">
        <f>(I101/H101)*100</f>
        <v>107.50813575081357</v>
      </c>
      <c r="K101" s="12"/>
      <c r="L101" s="12"/>
      <c r="O101" s="2"/>
      <c r="P101" s="7"/>
      <c r="Q101" s="2"/>
      <c r="R101" s="2"/>
      <c r="S101" s="2"/>
      <c r="U101" s="2"/>
    </row>
    <row r="102" spans="7:27" s="24" customFormat="1" hidden="1">
      <c r="G102" s="63" t="s">
        <v>22</v>
      </c>
      <c r="H102" s="32"/>
      <c r="I102" s="32"/>
      <c r="J102" s="64"/>
      <c r="K102" s="22"/>
      <c r="L102" s="22"/>
      <c r="M102" s="22"/>
      <c r="N102" s="22"/>
      <c r="P102" s="33"/>
      <c r="Z102" s="2"/>
      <c r="AA102" s="2"/>
    </row>
    <row r="103" spans="7:27" hidden="1">
      <c r="G103" s="65" t="s">
        <v>0</v>
      </c>
      <c r="H103" s="3">
        <v>84.9</v>
      </c>
      <c r="I103" s="3">
        <f>$I$81</f>
        <v>90.565773809523805</v>
      </c>
      <c r="J103" s="66">
        <f>(I103/H103)*100</f>
        <v>106.67346738459811</v>
      </c>
      <c r="K103" s="12"/>
      <c r="L103" s="12"/>
      <c r="O103" s="2"/>
      <c r="P103" s="7"/>
      <c r="Q103" s="2"/>
      <c r="R103" s="2"/>
      <c r="S103" s="2"/>
      <c r="U103" s="2"/>
    </row>
    <row r="104" spans="7:27" hidden="1">
      <c r="G104" s="65" t="s">
        <v>8</v>
      </c>
      <c r="H104" s="3">
        <v>60</v>
      </c>
      <c r="I104" s="3">
        <f>$K$81</f>
        <v>29.787500000000001</v>
      </c>
      <c r="J104" s="66">
        <f>(I104/H104)*100</f>
        <v>49.645833333333336</v>
      </c>
      <c r="K104" s="12"/>
      <c r="L104" s="12"/>
      <c r="O104" s="2"/>
      <c r="P104" s="7"/>
      <c r="Q104" s="2"/>
      <c r="R104" s="2"/>
      <c r="S104" s="2"/>
      <c r="U104" s="2"/>
    </row>
    <row r="105" spans="7:27" hidden="1">
      <c r="G105" s="65" t="s">
        <v>7</v>
      </c>
      <c r="H105" s="3">
        <v>10</v>
      </c>
      <c r="I105" s="3">
        <f>$J$81</f>
        <v>4.1100000000000003</v>
      </c>
      <c r="J105" s="66">
        <f>IFERROR((H105/I105)*100,100.001)</f>
        <v>243.30900243309</v>
      </c>
      <c r="K105" s="12"/>
      <c r="L105" s="12"/>
      <c r="O105" s="2"/>
      <c r="P105" s="7"/>
      <c r="Q105" s="2"/>
      <c r="R105" s="2"/>
      <c r="S105" s="2"/>
      <c r="U105" s="2"/>
      <c r="Z105" s="24"/>
      <c r="AA105" s="24"/>
    </row>
    <row r="106" spans="7:27" hidden="1">
      <c r="G106" s="65" t="s">
        <v>10</v>
      </c>
      <c r="H106" s="3">
        <v>55</v>
      </c>
      <c r="I106" s="3">
        <f>$L$81</f>
        <v>46.108710053944925</v>
      </c>
      <c r="J106" s="66">
        <f>(I106/H106)*100</f>
        <v>83.834018279899865</v>
      </c>
      <c r="K106" s="12"/>
      <c r="L106" s="12"/>
      <c r="O106" s="2"/>
      <c r="P106" s="7"/>
      <c r="Q106" s="2"/>
      <c r="R106" s="2"/>
      <c r="S106" s="2"/>
      <c r="U106" s="2"/>
    </row>
    <row r="107" spans="7:27" s="24" customFormat="1" hidden="1">
      <c r="G107" s="63" t="s">
        <v>23</v>
      </c>
      <c r="H107" s="32"/>
      <c r="I107" s="32"/>
      <c r="J107" s="64"/>
      <c r="K107" s="22"/>
      <c r="L107" s="22"/>
      <c r="M107" s="22"/>
      <c r="N107" s="22"/>
      <c r="P107" s="33"/>
      <c r="Z107" s="2"/>
      <c r="AA107" s="2"/>
    </row>
    <row r="108" spans="7:27" hidden="1">
      <c r="G108" s="65" t="s">
        <v>0</v>
      </c>
      <c r="H108" s="88">
        <v>86</v>
      </c>
      <c r="I108" s="88">
        <f>$I$82</f>
        <v>97.509920634920633</v>
      </c>
      <c r="J108" s="66">
        <f>(I108/H108)*100</f>
        <v>113.38362864525655</v>
      </c>
      <c r="K108" s="12"/>
      <c r="L108" s="12"/>
      <c r="O108" s="2"/>
      <c r="P108" s="7"/>
      <c r="Q108" s="2"/>
      <c r="R108" s="2"/>
      <c r="S108" s="2"/>
      <c r="U108" s="2"/>
    </row>
    <row r="109" spans="7:27" hidden="1">
      <c r="G109" s="65" t="s">
        <v>8</v>
      </c>
      <c r="H109" s="88">
        <v>60</v>
      </c>
      <c r="I109" s="88">
        <f>$K$82</f>
        <v>88</v>
      </c>
      <c r="J109" s="66">
        <f>(I109/H109)*100</f>
        <v>146.66666666666666</v>
      </c>
      <c r="K109" s="12"/>
      <c r="L109" s="12"/>
      <c r="O109" s="2"/>
      <c r="P109" s="7"/>
      <c r="Q109" s="2"/>
      <c r="R109" s="2"/>
      <c r="S109" s="2"/>
      <c r="U109" s="2"/>
    </row>
    <row r="110" spans="7:27" hidden="1">
      <c r="G110" s="65" t="s">
        <v>7</v>
      </c>
      <c r="H110" s="88">
        <v>10</v>
      </c>
      <c r="I110" s="88">
        <f>$J$82</f>
        <v>3.1033333333333335</v>
      </c>
      <c r="J110" s="66">
        <f>IFERROR((H110/I110)*100,100.001)</f>
        <v>322.23415682062296</v>
      </c>
      <c r="K110" s="12"/>
      <c r="L110" s="12"/>
      <c r="O110" s="2"/>
      <c r="P110" s="7"/>
      <c r="Q110" s="2"/>
      <c r="R110" s="2"/>
      <c r="S110" s="2"/>
      <c r="U110" s="2"/>
    </row>
    <row r="111" spans="7:27" hidden="1">
      <c r="G111" s="65" t="s">
        <v>10</v>
      </c>
      <c r="H111" s="88">
        <v>55</v>
      </c>
      <c r="I111" s="88">
        <f>$L$82</f>
        <v>100</v>
      </c>
      <c r="J111" s="66">
        <f>(I111/H111)*100</f>
        <v>181.81818181818181</v>
      </c>
      <c r="K111" s="12"/>
      <c r="L111" s="12"/>
      <c r="O111" s="2"/>
      <c r="P111" s="7"/>
      <c r="Q111" s="2"/>
      <c r="R111" s="2"/>
      <c r="S111" s="2"/>
      <c r="U111" s="2"/>
    </row>
    <row r="112" spans="7:27" s="24" customFormat="1" hidden="1">
      <c r="G112" s="76" t="s">
        <v>39</v>
      </c>
      <c r="H112" s="77"/>
      <c r="I112" s="77"/>
      <c r="J112" s="78"/>
      <c r="K112" s="22"/>
      <c r="L112" s="22"/>
      <c r="M112" s="22"/>
      <c r="N112" s="22"/>
      <c r="P112" s="33"/>
      <c r="Z112" s="2"/>
      <c r="AA112" s="2"/>
    </row>
    <row r="113" spans="7:27" hidden="1">
      <c r="G113" s="65" t="s">
        <v>0</v>
      </c>
      <c r="H113" s="3">
        <v>86</v>
      </c>
      <c r="I113" s="3" t="e">
        <f>#REF!</f>
        <v>#REF!</v>
      </c>
      <c r="J113" s="66" t="e">
        <f>(I113/H113)*100</f>
        <v>#REF!</v>
      </c>
      <c r="K113" s="12"/>
      <c r="L113" s="12"/>
      <c r="O113" s="2"/>
      <c r="P113" s="7"/>
      <c r="Q113" s="2"/>
      <c r="R113" s="2"/>
      <c r="S113" s="2"/>
      <c r="U113" s="2"/>
    </row>
    <row r="114" spans="7:27" hidden="1">
      <c r="G114" s="65" t="s">
        <v>8</v>
      </c>
      <c r="H114" s="3">
        <v>60</v>
      </c>
      <c r="I114" s="3" t="e">
        <f>#REF!</f>
        <v>#REF!</v>
      </c>
      <c r="J114" s="66">
        <f>IFERROR(((I114/H114)*100),0)</f>
        <v>0</v>
      </c>
      <c r="K114" s="12"/>
      <c r="L114" s="12"/>
      <c r="O114" s="2"/>
      <c r="P114" s="7"/>
      <c r="Q114" s="2"/>
      <c r="R114" s="2"/>
      <c r="S114" s="2"/>
      <c r="U114" s="2"/>
    </row>
    <row r="115" spans="7:27" hidden="1">
      <c r="G115" s="65" t="s">
        <v>7</v>
      </c>
      <c r="H115" s="3">
        <v>10</v>
      </c>
      <c r="I115" s="3" t="e">
        <f>#REF!</f>
        <v>#REF!</v>
      </c>
      <c r="J115" s="66">
        <f>IFERROR((H115/I115)*100,100.001)</f>
        <v>100.001</v>
      </c>
      <c r="K115" s="12"/>
      <c r="L115" s="12"/>
      <c r="O115" s="2"/>
      <c r="P115" s="7"/>
      <c r="Q115" s="2"/>
      <c r="R115" s="2"/>
      <c r="S115" s="2"/>
      <c r="U115" s="2"/>
    </row>
    <row r="116" spans="7:27" hidden="1">
      <c r="G116" s="65" t="s">
        <v>10</v>
      </c>
      <c r="H116" s="88">
        <v>55</v>
      </c>
      <c r="I116" s="88" t="e">
        <f>#REF!</f>
        <v>#REF!</v>
      </c>
      <c r="J116" s="66" t="e">
        <f>(I116/H116)*100</f>
        <v>#REF!</v>
      </c>
      <c r="K116" s="12"/>
      <c r="L116" s="12"/>
      <c r="O116" s="2"/>
      <c r="P116" s="7"/>
      <c r="Q116" s="2"/>
      <c r="R116" s="2"/>
      <c r="S116" s="2"/>
      <c r="U116" s="2"/>
    </row>
    <row r="117" spans="7:27" s="24" customFormat="1" hidden="1">
      <c r="G117" s="76" t="s">
        <v>13</v>
      </c>
      <c r="H117" s="77"/>
      <c r="I117" s="77"/>
      <c r="J117" s="78"/>
      <c r="K117" s="12"/>
      <c r="L117" s="22"/>
      <c r="M117" s="22"/>
      <c r="N117" s="22"/>
      <c r="O117" s="22"/>
      <c r="P117" s="22"/>
      <c r="Q117" s="22"/>
      <c r="R117" s="22"/>
      <c r="S117" s="22"/>
      <c r="U117" s="33"/>
      <c r="Z117" s="2"/>
      <c r="AA117" s="2"/>
    </row>
    <row r="118" spans="7:27" hidden="1">
      <c r="G118" s="65" t="s">
        <v>0</v>
      </c>
      <c r="H118" s="3">
        <v>86.1</v>
      </c>
      <c r="I118" s="3">
        <f>$I$83</f>
        <v>95.857169312169304</v>
      </c>
      <c r="J118" s="66">
        <f>(I118/H118)*100</f>
        <v>111.33236853910489</v>
      </c>
      <c r="K118" s="12"/>
      <c r="L118" s="12"/>
    </row>
    <row r="119" spans="7:27" hidden="1">
      <c r="G119" s="65" t="s">
        <v>8</v>
      </c>
      <c r="H119" s="3">
        <v>60</v>
      </c>
      <c r="I119" s="3">
        <f>$K$83</f>
        <v>101.23541666666665</v>
      </c>
      <c r="J119" s="66">
        <f>(I119/H119)*100</f>
        <v>168.72569444444443</v>
      </c>
      <c r="K119" s="12"/>
      <c r="L119" s="12"/>
    </row>
    <row r="120" spans="7:27" hidden="1">
      <c r="G120" s="65" t="s">
        <v>7</v>
      </c>
      <c r="H120" s="3">
        <v>10</v>
      </c>
      <c r="I120" s="3">
        <f>$J$83</f>
        <v>4.2195454545454547</v>
      </c>
      <c r="J120" s="66">
        <f>(H120/I120)*100</f>
        <v>236.99235161047073</v>
      </c>
      <c r="K120" s="12"/>
      <c r="L120" s="12"/>
    </row>
    <row r="121" spans="7:27" ht="15.75" hidden="1" thickBot="1">
      <c r="G121" s="67" t="s">
        <v>10</v>
      </c>
      <c r="H121" s="68">
        <v>55</v>
      </c>
      <c r="I121" s="68">
        <f>$L$83</f>
        <v>75.559230901857617</v>
      </c>
      <c r="J121" s="69">
        <f>(I121/H121)*100</f>
        <v>137.38041982155931</v>
      </c>
      <c r="K121" s="12"/>
      <c r="L121" s="12"/>
    </row>
    <row r="125" spans="7:27">
      <c r="L125" s="119"/>
    </row>
    <row r="127" spans="7:27">
      <c r="L127" s="119"/>
    </row>
  </sheetData>
  <mergeCells count="2">
    <mergeCell ref="U60:X60"/>
    <mergeCell ref="H85:J85"/>
  </mergeCells>
  <conditionalFormatting sqref="P2:P54">
    <cfRule type="cellIs" dxfId="214" priority="1039" operator="lessThan">
      <formula>0</formula>
    </cfRule>
  </conditionalFormatting>
  <conditionalFormatting sqref="P78:P83">
    <cfRule type="cellIs" dxfId="213" priority="1036" operator="lessThan">
      <formula>0</formula>
    </cfRule>
    <cfRule type="iconSet" priority="1037">
      <iconSet iconSet="3Flags">
        <cfvo type="percent" val="0"/>
        <cfvo type="num" val="0"/>
        <cfvo type="num" val="0"/>
      </iconSet>
    </cfRule>
  </conditionalFormatting>
  <conditionalFormatting sqref="J88:J91 J98:J101 J103:J104 J113:J116 J118:J121 J93:J96 J106">
    <cfRule type="cellIs" dxfId="212" priority="992" operator="lessThan">
      <formula>90</formula>
    </cfRule>
    <cfRule type="cellIs" dxfId="211" priority="993" operator="between">
      <formula>90</formula>
      <formula>99.999</formula>
    </cfRule>
    <cfRule type="cellIs" dxfId="210" priority="994" operator="greaterThan">
      <formula>100</formula>
    </cfRule>
    <cfRule type="iconSet" priority="995">
      <iconSet iconSet="3Symbols2">
        <cfvo type="percent" val="0"/>
        <cfvo type="num" val="90"/>
        <cfvo type="num" val="100"/>
      </iconSet>
    </cfRule>
  </conditionalFormatting>
  <conditionalFormatting sqref="I59 I68 I72 H2:H55">
    <cfRule type="cellIs" dxfId="209" priority="977" operator="greaterThanOrEqual">
      <formula>88</formula>
    </cfRule>
    <cfRule type="cellIs" dxfId="208" priority="978" operator="between">
      <formula>82</formula>
      <formula>87.999</formula>
    </cfRule>
    <cfRule type="cellIs" dxfId="207" priority="979" operator="lessThan">
      <formula>81.999</formula>
    </cfRule>
  </conditionalFormatting>
  <conditionalFormatting sqref="J59 J68 J72 J75 I2:I55">
    <cfRule type="cellIs" dxfId="206" priority="986" operator="greaterThan">
      <formula>12</formula>
    </cfRule>
    <cfRule type="cellIs" dxfId="205" priority="988" operator="lessThanOrEqual">
      <formula>10</formula>
    </cfRule>
  </conditionalFormatting>
  <conditionalFormatting sqref="K59 K68 K72 K75 J2:J54">
    <cfRule type="cellIs" dxfId="204" priority="983" operator="lessThan">
      <formula>45</formula>
    </cfRule>
    <cfRule type="cellIs" dxfId="203" priority="984" operator="between">
      <formula>45.01</formula>
      <formula>59.999</formula>
    </cfRule>
    <cfRule type="cellIs" dxfId="202" priority="985" operator="greaterThanOrEqual">
      <formula>60</formula>
    </cfRule>
  </conditionalFormatting>
  <conditionalFormatting sqref="L59 L64 L68 L72 K2:K55">
    <cfRule type="cellIs" dxfId="201" priority="980" operator="lessThan">
      <formula>41.25</formula>
    </cfRule>
    <cfRule type="cellIs" dxfId="200" priority="981" operator="between">
      <formula>41.25</formula>
      <formula>54.999</formula>
    </cfRule>
    <cfRule type="cellIs" dxfId="199" priority="982" operator="greaterThanOrEqual">
      <formula>55</formula>
    </cfRule>
  </conditionalFormatting>
  <conditionalFormatting sqref="J59 J68 J72 I2:I55">
    <cfRule type="cellIs" dxfId="198" priority="987" operator="between">
      <formula>10</formula>
      <formula>11.9999</formula>
    </cfRule>
  </conditionalFormatting>
  <conditionalFormatting sqref="I60">
    <cfRule type="cellIs" dxfId="197" priority="965" operator="greaterThanOrEqual">
      <formula>88</formula>
    </cfRule>
    <cfRule type="cellIs" dxfId="196" priority="966" operator="between">
      <formula>82</formula>
      <formula>87.999</formula>
    </cfRule>
    <cfRule type="cellIs" dxfId="195" priority="967" operator="lessThan">
      <formula>81.999</formula>
    </cfRule>
  </conditionalFormatting>
  <conditionalFormatting sqref="J60">
    <cfRule type="cellIs" dxfId="194" priority="974" operator="greaterThan">
      <formula>12</formula>
    </cfRule>
    <cfRule type="cellIs" dxfId="193" priority="976" operator="lessThanOrEqual">
      <formula>10</formula>
    </cfRule>
  </conditionalFormatting>
  <conditionalFormatting sqref="K60">
    <cfRule type="cellIs" dxfId="192" priority="971" operator="lessThan">
      <formula>45</formula>
    </cfRule>
    <cfRule type="cellIs" dxfId="191" priority="972" operator="between">
      <formula>45.01</formula>
      <formula>59.999</formula>
    </cfRule>
    <cfRule type="cellIs" dxfId="190" priority="973" operator="greaterThanOrEqual">
      <formula>60</formula>
    </cfRule>
  </conditionalFormatting>
  <conditionalFormatting sqref="L60">
    <cfRule type="cellIs" dxfId="189" priority="968" operator="lessThan">
      <formula>41.25</formula>
    </cfRule>
    <cfRule type="cellIs" dxfId="188" priority="969" operator="between">
      <formula>41.25</formula>
      <formula>54.999</formula>
    </cfRule>
    <cfRule type="cellIs" dxfId="187" priority="970" operator="greaterThanOrEqual">
      <formula>55</formula>
    </cfRule>
  </conditionalFormatting>
  <conditionalFormatting sqref="J60">
    <cfRule type="cellIs" dxfId="186" priority="975" operator="between">
      <formula>10</formula>
      <formula>11.9999</formula>
    </cfRule>
  </conditionalFormatting>
  <conditionalFormatting sqref="I62">
    <cfRule type="cellIs" dxfId="185" priority="953" operator="greaterThanOrEqual">
      <formula>88</formula>
    </cfRule>
    <cfRule type="cellIs" dxfId="184" priority="954" operator="between">
      <formula>82</formula>
      <formula>87.999</formula>
    </cfRule>
    <cfRule type="cellIs" dxfId="183" priority="955" operator="lessThan">
      <formula>81.999</formula>
    </cfRule>
  </conditionalFormatting>
  <conditionalFormatting sqref="J62">
    <cfRule type="cellIs" dxfId="182" priority="962" operator="greaterThan">
      <formula>12</formula>
    </cfRule>
    <cfRule type="cellIs" dxfId="181" priority="964" operator="lessThanOrEqual">
      <formula>10</formula>
    </cfRule>
  </conditionalFormatting>
  <conditionalFormatting sqref="K62">
    <cfRule type="cellIs" dxfId="180" priority="959" operator="lessThan">
      <formula>45</formula>
    </cfRule>
    <cfRule type="cellIs" dxfId="179" priority="960" operator="between">
      <formula>45.01</formula>
      <formula>59.999</formula>
    </cfRule>
    <cfRule type="cellIs" dxfId="178" priority="961" operator="greaterThanOrEqual">
      <formula>60</formula>
    </cfRule>
  </conditionalFormatting>
  <conditionalFormatting sqref="L62">
    <cfRule type="cellIs" dxfId="177" priority="956" operator="lessThan">
      <formula>41.25</formula>
    </cfRule>
    <cfRule type="cellIs" dxfId="176" priority="957" operator="between">
      <formula>41.25</formula>
      <formula>54.999</formula>
    </cfRule>
    <cfRule type="cellIs" dxfId="175" priority="958" operator="greaterThanOrEqual">
      <formula>55</formula>
    </cfRule>
  </conditionalFormatting>
  <conditionalFormatting sqref="J62">
    <cfRule type="cellIs" dxfId="174" priority="963" operator="between">
      <formula>10</formula>
      <formula>11.9999</formula>
    </cfRule>
  </conditionalFormatting>
  <conditionalFormatting sqref="J67 J69">
    <cfRule type="cellIs" dxfId="173" priority="938" operator="greaterThan">
      <formula>12</formula>
    </cfRule>
    <cfRule type="cellIs" dxfId="172" priority="940" operator="lessThanOrEqual">
      <formula>10</formula>
    </cfRule>
  </conditionalFormatting>
  <conditionalFormatting sqref="K67">
    <cfRule type="cellIs" dxfId="171" priority="935" operator="lessThan">
      <formula>45</formula>
    </cfRule>
    <cfRule type="cellIs" dxfId="170" priority="936" operator="between">
      <formula>45.01</formula>
      <formula>59.999</formula>
    </cfRule>
    <cfRule type="cellIs" dxfId="169" priority="937" operator="greaterThanOrEqual">
      <formula>60</formula>
    </cfRule>
  </conditionalFormatting>
  <conditionalFormatting sqref="L67">
    <cfRule type="cellIs" dxfId="168" priority="932" operator="lessThan">
      <formula>41.25</formula>
    </cfRule>
    <cfRule type="cellIs" dxfId="167" priority="933" operator="between">
      <formula>41.25</formula>
      <formula>54.999</formula>
    </cfRule>
    <cfRule type="cellIs" dxfId="166" priority="934" operator="greaterThanOrEqual">
      <formula>55</formula>
    </cfRule>
  </conditionalFormatting>
  <conditionalFormatting sqref="J67 J69">
    <cfRule type="cellIs" dxfId="165" priority="939" operator="between">
      <formula>10</formula>
      <formula>11.9999</formula>
    </cfRule>
  </conditionalFormatting>
  <conditionalFormatting sqref="J75">
    <cfRule type="cellIs" dxfId="164" priority="891" operator="between">
      <formula>10</formula>
      <formula>12</formula>
    </cfRule>
  </conditionalFormatting>
  <conditionalFormatting sqref="I61">
    <cfRule type="cellIs" dxfId="163" priority="869" operator="greaterThanOrEqual">
      <formula>88</formula>
    </cfRule>
    <cfRule type="cellIs" dxfId="162" priority="870" operator="between">
      <formula>82</formula>
      <formula>87.999</formula>
    </cfRule>
    <cfRule type="cellIs" dxfId="161" priority="871" operator="lessThan">
      <formula>81.999</formula>
    </cfRule>
  </conditionalFormatting>
  <conditionalFormatting sqref="J61">
    <cfRule type="cellIs" dxfId="160" priority="878" operator="greaterThan">
      <formula>12</formula>
    </cfRule>
    <cfRule type="cellIs" dxfId="159" priority="880" operator="lessThanOrEqual">
      <formula>10</formula>
    </cfRule>
  </conditionalFormatting>
  <conditionalFormatting sqref="K61">
    <cfRule type="cellIs" dxfId="158" priority="875" operator="lessThan">
      <formula>45</formula>
    </cfRule>
    <cfRule type="cellIs" dxfId="157" priority="876" operator="between">
      <formula>45.01</formula>
      <formula>59.999</formula>
    </cfRule>
    <cfRule type="cellIs" dxfId="156" priority="877" operator="greaterThanOrEqual">
      <formula>60</formula>
    </cfRule>
  </conditionalFormatting>
  <conditionalFormatting sqref="L61">
    <cfRule type="cellIs" dxfId="155" priority="872" operator="lessThan">
      <formula>41.25</formula>
    </cfRule>
    <cfRule type="cellIs" dxfId="154" priority="873" operator="between">
      <formula>41.25</formula>
      <formula>54.999</formula>
    </cfRule>
    <cfRule type="cellIs" dxfId="153" priority="874" operator="greaterThanOrEqual">
      <formula>55</formula>
    </cfRule>
  </conditionalFormatting>
  <conditionalFormatting sqref="J61">
    <cfRule type="cellIs" dxfId="152" priority="879" operator="between">
      <formula>10</formula>
      <formula>11.9999</formula>
    </cfRule>
  </conditionalFormatting>
  <conditionalFormatting sqref="K78:K82">
    <cfRule type="cellIs" dxfId="151" priority="803" operator="lessThan">
      <formula>45</formula>
    </cfRule>
    <cfRule type="cellIs" dxfId="150" priority="804" operator="between">
      <formula>45.01</formula>
      <formula>59.999</formula>
    </cfRule>
    <cfRule type="cellIs" dxfId="149" priority="805" operator="greaterThanOrEqual">
      <formula>60</formula>
    </cfRule>
  </conditionalFormatting>
  <conditionalFormatting sqref="L78:L82">
    <cfRule type="cellIs" dxfId="148" priority="800" operator="lessThan">
      <formula>41.25</formula>
    </cfRule>
    <cfRule type="cellIs" dxfId="147" priority="801" operator="between">
      <formula>41.25</formula>
      <formula>54.999</formula>
    </cfRule>
    <cfRule type="cellIs" dxfId="146" priority="802" operator="greaterThanOrEqual">
      <formula>55</formula>
    </cfRule>
  </conditionalFormatting>
  <conditionalFormatting sqref="L83">
    <cfRule type="cellIs" dxfId="145" priority="788" operator="lessThan">
      <formula>41.25</formula>
    </cfRule>
    <cfRule type="cellIs" dxfId="144" priority="789" operator="between">
      <formula>41.25</formula>
      <formula>54.999</formula>
    </cfRule>
    <cfRule type="cellIs" dxfId="143" priority="790" operator="greaterThanOrEqual">
      <formula>55</formula>
    </cfRule>
  </conditionalFormatting>
  <conditionalFormatting sqref="J63">
    <cfRule type="cellIs" dxfId="142" priority="698" operator="greaterThan">
      <formula>12</formula>
    </cfRule>
    <cfRule type="cellIs" dxfId="141" priority="700" operator="lessThanOrEqual">
      <formula>10</formula>
    </cfRule>
  </conditionalFormatting>
  <conditionalFormatting sqref="K63">
    <cfRule type="cellIs" dxfId="140" priority="695" operator="lessThan">
      <formula>45</formula>
    </cfRule>
    <cfRule type="cellIs" dxfId="139" priority="696" operator="between">
      <formula>45.01</formula>
      <formula>59.999</formula>
    </cfRule>
    <cfRule type="cellIs" dxfId="138" priority="697" operator="greaterThanOrEqual">
      <formula>60</formula>
    </cfRule>
  </conditionalFormatting>
  <conditionalFormatting sqref="L63">
    <cfRule type="cellIs" dxfId="137" priority="692" operator="lessThan">
      <formula>41.25</formula>
    </cfRule>
    <cfRule type="cellIs" dxfId="136" priority="693" operator="between">
      <formula>41.25</formula>
      <formula>54.999</formula>
    </cfRule>
    <cfRule type="cellIs" dxfId="135" priority="694" operator="greaterThanOrEqual">
      <formula>55</formula>
    </cfRule>
  </conditionalFormatting>
  <conditionalFormatting sqref="J63">
    <cfRule type="cellIs" dxfId="134" priority="699" operator="between">
      <formula>10</formula>
      <formula>11.9999</formula>
    </cfRule>
  </conditionalFormatting>
  <conditionalFormatting sqref="P66">
    <cfRule type="cellIs" dxfId="133" priority="687" operator="lessThan">
      <formula>0</formula>
    </cfRule>
    <cfRule type="iconSet" priority="688">
      <iconSet iconSet="3Flags">
        <cfvo type="percent" val="0"/>
        <cfvo type="num" val="0"/>
        <cfvo type="num" val="0"/>
      </iconSet>
    </cfRule>
  </conditionalFormatting>
  <conditionalFormatting sqref="J66">
    <cfRule type="cellIs" dxfId="132" priority="684" operator="greaterThan">
      <formula>12</formula>
    </cfRule>
    <cfRule type="cellIs" dxfId="131" priority="686" operator="lessThanOrEqual">
      <formula>10</formula>
    </cfRule>
  </conditionalFormatting>
  <conditionalFormatting sqref="K66">
    <cfRule type="cellIs" dxfId="130" priority="681" operator="lessThan">
      <formula>45</formula>
    </cfRule>
    <cfRule type="cellIs" dxfId="129" priority="682" operator="between">
      <formula>45.01</formula>
      <formula>59.999</formula>
    </cfRule>
    <cfRule type="cellIs" dxfId="128" priority="683" operator="greaterThanOrEqual">
      <formula>60</formula>
    </cfRule>
  </conditionalFormatting>
  <conditionalFormatting sqref="L66">
    <cfRule type="cellIs" dxfId="127" priority="678" operator="lessThan">
      <formula>41.25</formula>
    </cfRule>
    <cfRule type="cellIs" dxfId="126" priority="679" operator="between">
      <formula>41.25</formula>
      <formula>54.999</formula>
    </cfRule>
    <cfRule type="cellIs" dxfId="125" priority="680" operator="greaterThanOrEqual">
      <formula>55</formula>
    </cfRule>
  </conditionalFormatting>
  <conditionalFormatting sqref="J66">
    <cfRule type="cellIs" dxfId="124" priority="685" operator="between">
      <formula>10</formula>
      <formula>11.9999</formula>
    </cfRule>
  </conditionalFormatting>
  <conditionalFormatting sqref="P71">
    <cfRule type="cellIs" dxfId="123" priority="659" operator="lessThan">
      <formula>0</formula>
    </cfRule>
    <cfRule type="iconSet" priority="660">
      <iconSet iconSet="3Flags">
        <cfvo type="percent" val="0"/>
        <cfvo type="num" val="0"/>
        <cfvo type="num" val="0"/>
      </iconSet>
    </cfRule>
  </conditionalFormatting>
  <conditionalFormatting sqref="J71">
    <cfRule type="cellIs" dxfId="122" priority="656" operator="greaterThan">
      <formula>12</formula>
    </cfRule>
    <cfRule type="cellIs" dxfId="121" priority="658" operator="lessThanOrEqual">
      <formula>10</formula>
    </cfRule>
  </conditionalFormatting>
  <conditionalFormatting sqref="K71">
    <cfRule type="cellIs" dxfId="120" priority="653" operator="lessThan">
      <formula>45</formula>
    </cfRule>
    <cfRule type="cellIs" dxfId="119" priority="654" operator="between">
      <formula>45.01</formula>
      <formula>59.999</formula>
    </cfRule>
    <cfRule type="cellIs" dxfId="118" priority="655" operator="greaterThanOrEqual">
      <formula>60</formula>
    </cfRule>
  </conditionalFormatting>
  <conditionalFormatting sqref="L71">
    <cfRule type="cellIs" dxfId="117" priority="650" operator="lessThan">
      <formula>41.25</formula>
    </cfRule>
    <cfRule type="cellIs" dxfId="116" priority="651" operator="between">
      <formula>41.25</formula>
      <formula>54.999</formula>
    </cfRule>
    <cfRule type="cellIs" dxfId="115" priority="652" operator="greaterThanOrEqual">
      <formula>55</formula>
    </cfRule>
  </conditionalFormatting>
  <conditionalFormatting sqref="J71">
    <cfRule type="cellIs" dxfId="114" priority="657" operator="between">
      <formula>10</formula>
      <formula>11.9999</formula>
    </cfRule>
  </conditionalFormatting>
  <conditionalFormatting sqref="P73">
    <cfRule type="cellIs" dxfId="113" priority="645" operator="lessThan">
      <formula>0</formula>
    </cfRule>
    <cfRule type="iconSet" priority="646">
      <iconSet iconSet="3Flags">
        <cfvo type="percent" val="0"/>
        <cfvo type="num" val="0"/>
        <cfvo type="num" val="0"/>
      </iconSet>
    </cfRule>
  </conditionalFormatting>
  <conditionalFormatting sqref="J73">
    <cfRule type="cellIs" dxfId="112" priority="642" operator="greaterThan">
      <formula>12</formula>
    </cfRule>
    <cfRule type="cellIs" dxfId="111" priority="644" operator="lessThanOrEqual">
      <formula>10</formula>
    </cfRule>
  </conditionalFormatting>
  <conditionalFormatting sqref="K73">
    <cfRule type="cellIs" dxfId="110" priority="639" operator="lessThan">
      <formula>45</formula>
    </cfRule>
    <cfRule type="cellIs" dxfId="109" priority="640" operator="between">
      <formula>45.01</formula>
      <formula>59.999</formula>
    </cfRule>
    <cfRule type="cellIs" dxfId="108" priority="641" operator="greaterThanOrEqual">
      <formula>60</formula>
    </cfRule>
  </conditionalFormatting>
  <conditionalFormatting sqref="L73">
    <cfRule type="cellIs" dxfId="107" priority="636" operator="lessThan">
      <formula>41.25</formula>
    </cfRule>
    <cfRule type="cellIs" dxfId="106" priority="637" operator="between">
      <formula>41.25</formula>
      <formula>54.999</formula>
    </cfRule>
    <cfRule type="cellIs" dxfId="105" priority="638" operator="greaterThanOrEqual">
      <formula>55</formula>
    </cfRule>
  </conditionalFormatting>
  <conditionalFormatting sqref="J73">
    <cfRule type="cellIs" dxfId="104" priority="643" operator="between">
      <formula>10</formula>
      <formula>11.9999</formula>
    </cfRule>
  </conditionalFormatting>
  <conditionalFormatting sqref="I63">
    <cfRule type="cellIs" dxfId="103" priority="627" operator="greaterThanOrEqual">
      <formula>88</formula>
    </cfRule>
    <cfRule type="cellIs" dxfId="102" priority="628" operator="between">
      <formula>82</formula>
      <formula>87.999</formula>
    </cfRule>
    <cfRule type="cellIs" dxfId="101" priority="629" operator="lessThan">
      <formula>81.999</formula>
    </cfRule>
  </conditionalFormatting>
  <conditionalFormatting sqref="I67">
    <cfRule type="cellIs" dxfId="100" priority="621" operator="greaterThanOrEqual">
      <formula>88</formula>
    </cfRule>
    <cfRule type="cellIs" dxfId="99" priority="622" operator="between">
      <formula>82</formula>
      <formula>87.999</formula>
    </cfRule>
    <cfRule type="cellIs" dxfId="98" priority="623" operator="lessThan">
      <formula>81.999</formula>
    </cfRule>
  </conditionalFormatting>
  <conditionalFormatting sqref="I66">
    <cfRule type="cellIs" dxfId="97" priority="618" operator="greaterThanOrEqual">
      <formula>88</formula>
    </cfRule>
    <cfRule type="cellIs" dxfId="96" priority="619" operator="between">
      <formula>82</formula>
      <formula>87.999</formula>
    </cfRule>
    <cfRule type="cellIs" dxfId="95" priority="620" operator="lessThan">
      <formula>81.999</formula>
    </cfRule>
  </conditionalFormatting>
  <conditionalFormatting sqref="I71">
    <cfRule type="cellIs" dxfId="94" priority="609" operator="greaterThanOrEqual">
      <formula>88</formula>
    </cfRule>
    <cfRule type="cellIs" dxfId="93" priority="610" operator="between">
      <formula>82</formula>
      <formula>87.999</formula>
    </cfRule>
    <cfRule type="cellIs" dxfId="92" priority="611" operator="lessThan">
      <formula>81.999</formula>
    </cfRule>
  </conditionalFormatting>
  <conditionalFormatting sqref="I73">
    <cfRule type="cellIs" dxfId="91" priority="603" operator="greaterThanOrEqual">
      <formula>88</formula>
    </cfRule>
    <cfRule type="cellIs" dxfId="90" priority="604" operator="between">
      <formula>82</formula>
      <formula>87.999</formula>
    </cfRule>
    <cfRule type="cellIs" dxfId="89" priority="605" operator="lessThan">
      <formula>81.999</formula>
    </cfRule>
  </conditionalFormatting>
  <conditionalFormatting sqref="I75">
    <cfRule type="cellIs" dxfId="88" priority="591" operator="greaterThanOrEqual">
      <formula>88</formula>
    </cfRule>
    <cfRule type="cellIs" dxfId="87" priority="592" operator="between">
      <formula>82</formula>
      <formula>87.999</formula>
    </cfRule>
    <cfRule type="cellIs" dxfId="86" priority="593" operator="lessThan">
      <formula>81.999</formula>
    </cfRule>
  </conditionalFormatting>
  <conditionalFormatting sqref="I83">
    <cfRule type="cellIs" dxfId="85" priority="588" operator="greaterThanOrEqual">
      <formula>88</formula>
    </cfRule>
    <cfRule type="cellIs" dxfId="84" priority="589" operator="between">
      <formula>82</formula>
      <formula>87.999</formula>
    </cfRule>
    <cfRule type="cellIs" dxfId="83" priority="590" operator="lessThan">
      <formula>81.999</formula>
    </cfRule>
  </conditionalFormatting>
  <conditionalFormatting sqref="I78:I82">
    <cfRule type="cellIs" dxfId="82" priority="585" operator="greaterThanOrEqual">
      <formula>88</formula>
    </cfRule>
    <cfRule type="cellIs" dxfId="81" priority="586" operator="between">
      <formula>82</formula>
      <formula>87.999</formula>
    </cfRule>
    <cfRule type="cellIs" dxfId="80" priority="587" operator="lessThan">
      <formula>81.999</formula>
    </cfRule>
  </conditionalFormatting>
  <conditionalFormatting sqref="J78:J83">
    <cfRule type="cellIs" dxfId="79" priority="569" operator="greaterThan">
      <formula>12</formula>
    </cfRule>
    <cfRule type="cellIs" dxfId="78" priority="571" operator="lessThanOrEqual">
      <formula>10</formula>
    </cfRule>
  </conditionalFormatting>
  <conditionalFormatting sqref="J78:J83">
    <cfRule type="cellIs" dxfId="77" priority="570" operator="between">
      <formula>10</formula>
      <formula>12</formula>
    </cfRule>
  </conditionalFormatting>
  <conditionalFormatting sqref="K83">
    <cfRule type="cellIs" dxfId="76" priority="492" operator="lessThan">
      <formula>45</formula>
    </cfRule>
    <cfRule type="cellIs" dxfId="75" priority="493" operator="between">
      <formula>45.01</formula>
      <formula>59.999</formula>
    </cfRule>
    <cfRule type="cellIs" dxfId="74" priority="494" operator="greaterThanOrEqual">
      <formula>60</formula>
    </cfRule>
  </conditionalFormatting>
  <conditionalFormatting sqref="J55">
    <cfRule type="cellIs" dxfId="73" priority="489" operator="lessThan">
      <formula>45</formula>
    </cfRule>
    <cfRule type="cellIs" dxfId="72" priority="490" operator="between">
      <formula>45.01</formula>
      <formula>59.999</formula>
    </cfRule>
    <cfRule type="cellIs" dxfId="71" priority="491" operator="greaterThanOrEqual">
      <formula>60</formula>
    </cfRule>
  </conditionalFormatting>
  <conditionalFormatting sqref="P65">
    <cfRule type="cellIs" dxfId="70" priority="487" operator="lessThan">
      <formula>0</formula>
    </cfRule>
    <cfRule type="iconSet" priority="488">
      <iconSet iconSet="3Flags">
        <cfvo type="percent" val="0"/>
        <cfvo type="num" val="0"/>
        <cfvo type="num" val="0"/>
      </iconSet>
    </cfRule>
  </conditionalFormatting>
  <conditionalFormatting sqref="J65">
    <cfRule type="cellIs" dxfId="69" priority="482" operator="greaterThan">
      <formula>12</formula>
    </cfRule>
    <cfRule type="cellIs" dxfId="68" priority="484" operator="lessThanOrEqual">
      <formula>10</formula>
    </cfRule>
  </conditionalFormatting>
  <conditionalFormatting sqref="K65">
    <cfRule type="cellIs" dxfId="67" priority="479" operator="lessThan">
      <formula>45</formula>
    </cfRule>
    <cfRule type="cellIs" dxfId="66" priority="480" operator="between">
      <formula>45.01</formula>
      <formula>59.999</formula>
    </cfRule>
    <cfRule type="cellIs" dxfId="65" priority="481" operator="greaterThanOrEqual">
      <formula>60</formula>
    </cfRule>
  </conditionalFormatting>
  <conditionalFormatting sqref="L65">
    <cfRule type="cellIs" dxfId="64" priority="476" operator="lessThan">
      <formula>41.25</formula>
    </cfRule>
    <cfRule type="cellIs" dxfId="63" priority="477" operator="between">
      <formula>41.25</formula>
      <formula>54.999</formula>
    </cfRule>
    <cfRule type="cellIs" dxfId="62" priority="478" operator="greaterThanOrEqual">
      <formula>55</formula>
    </cfRule>
  </conditionalFormatting>
  <conditionalFormatting sqref="J65">
    <cfRule type="cellIs" dxfId="61" priority="483" operator="between">
      <formula>10</formula>
      <formula>11.9999</formula>
    </cfRule>
  </conditionalFormatting>
  <conditionalFormatting sqref="I65">
    <cfRule type="cellIs" dxfId="60" priority="462" operator="greaterThanOrEqual">
      <formula>88</formula>
    </cfRule>
    <cfRule type="cellIs" dxfId="59" priority="463" operator="between">
      <formula>82</formula>
      <formula>87.999</formula>
    </cfRule>
    <cfRule type="cellIs" dxfId="58" priority="464" operator="lessThan">
      <formula>81.999</formula>
    </cfRule>
  </conditionalFormatting>
  <conditionalFormatting sqref="J108:J111">
    <cfRule type="cellIs" dxfId="57" priority="441" operator="lessThan">
      <formula>90</formula>
    </cfRule>
    <cfRule type="cellIs" dxfId="56" priority="442" operator="between">
      <formula>90</formula>
      <formula>99.999</formula>
    </cfRule>
    <cfRule type="cellIs" dxfId="55" priority="443" operator="greaterThan">
      <formula>100</formula>
    </cfRule>
    <cfRule type="iconSet" priority="444">
      <iconSet iconSet="3Symbols2">
        <cfvo type="percent" val="0"/>
        <cfvo type="num" val="90"/>
        <cfvo type="num" val="100"/>
      </iconSet>
    </cfRule>
  </conditionalFormatting>
  <conditionalFormatting sqref="J105">
    <cfRule type="cellIs" dxfId="54" priority="431" operator="lessThan">
      <formula>90</formula>
    </cfRule>
    <cfRule type="cellIs" dxfId="53" priority="432" operator="between">
      <formula>90</formula>
      <formula>99.999</formula>
    </cfRule>
    <cfRule type="cellIs" dxfId="52" priority="433" operator="greaterThan">
      <formula>100</formula>
    </cfRule>
    <cfRule type="iconSet" priority="434">
      <iconSet iconSet="3Symbols2">
        <cfvo type="percent" val="0"/>
        <cfvo type="num" val="90"/>
        <cfvo type="num" val="100"/>
      </iconSet>
    </cfRule>
  </conditionalFormatting>
  <conditionalFormatting sqref="L75">
    <cfRule type="cellIs" dxfId="51" priority="425" operator="lessThan">
      <formula>41.25</formula>
    </cfRule>
    <cfRule type="cellIs" dxfId="50" priority="426" operator="between">
      <formula>41.25</formula>
      <formula>54.999</formula>
    </cfRule>
    <cfRule type="cellIs" dxfId="49" priority="427" operator="greaterThanOrEqual">
      <formula>55</formula>
    </cfRule>
  </conditionalFormatting>
  <conditionalFormatting sqref="P69">
    <cfRule type="cellIs" dxfId="48" priority="383" operator="lessThan">
      <formula>0</formula>
    </cfRule>
    <cfRule type="iconSet" priority="384">
      <iconSet iconSet="3Flags">
        <cfvo type="percent" val="0"/>
        <cfvo type="num" val="0"/>
        <cfvo type="num" val="0"/>
      </iconSet>
    </cfRule>
  </conditionalFormatting>
  <conditionalFormatting sqref="K69">
    <cfRule type="cellIs" dxfId="47" priority="377" operator="lessThan">
      <formula>45</formula>
    </cfRule>
    <cfRule type="cellIs" dxfId="46" priority="378" operator="between">
      <formula>45.01</formula>
      <formula>59.999</formula>
    </cfRule>
    <cfRule type="cellIs" dxfId="45" priority="379" operator="greaterThanOrEqual">
      <formula>60</formula>
    </cfRule>
  </conditionalFormatting>
  <conditionalFormatting sqref="L69">
    <cfRule type="cellIs" dxfId="44" priority="374" operator="lessThan">
      <formula>41.25</formula>
    </cfRule>
    <cfRule type="cellIs" dxfId="43" priority="375" operator="between">
      <formula>41.25</formula>
      <formula>54.999</formula>
    </cfRule>
    <cfRule type="cellIs" dxfId="42" priority="376" operator="greaterThanOrEqual">
      <formula>55</formula>
    </cfRule>
  </conditionalFormatting>
  <conditionalFormatting sqref="I69">
    <cfRule type="cellIs" dxfId="41" priority="371" operator="greaterThanOrEqual">
      <formula>88</formula>
    </cfRule>
    <cfRule type="cellIs" dxfId="40" priority="372" operator="between">
      <formula>82</formula>
      <formula>87.999</formula>
    </cfRule>
    <cfRule type="cellIs" dxfId="39" priority="373" operator="lessThan">
      <formula>81.999</formula>
    </cfRule>
  </conditionalFormatting>
  <conditionalFormatting sqref="P70">
    <cfRule type="cellIs" dxfId="38" priority="369" operator="lessThan">
      <formula>0</formula>
    </cfRule>
    <cfRule type="iconSet" priority="370">
      <iconSet iconSet="3Flags">
        <cfvo type="percent" val="0"/>
        <cfvo type="num" val="0"/>
        <cfvo type="num" val="0"/>
      </iconSet>
    </cfRule>
  </conditionalFormatting>
  <conditionalFormatting sqref="J70">
    <cfRule type="cellIs" dxfId="37" priority="366" operator="greaterThan">
      <formula>12</formula>
    </cfRule>
    <cfRule type="cellIs" dxfId="36" priority="368" operator="lessThanOrEqual">
      <formula>10</formula>
    </cfRule>
  </conditionalFormatting>
  <conditionalFormatting sqref="K70">
    <cfRule type="cellIs" dxfId="35" priority="363" operator="lessThan">
      <formula>45</formula>
    </cfRule>
    <cfRule type="cellIs" dxfId="34" priority="364" operator="between">
      <formula>45.01</formula>
      <formula>59.999</formula>
    </cfRule>
    <cfRule type="cellIs" dxfId="33" priority="365" operator="greaterThanOrEqual">
      <formula>60</formula>
    </cfRule>
  </conditionalFormatting>
  <conditionalFormatting sqref="L70">
    <cfRule type="cellIs" dxfId="32" priority="360" operator="lessThan">
      <formula>41.25</formula>
    </cfRule>
    <cfRule type="cellIs" dxfId="31" priority="361" operator="between">
      <formula>41.25</formula>
      <formula>54.999</formula>
    </cfRule>
    <cfRule type="cellIs" dxfId="30" priority="362" operator="greaterThanOrEqual">
      <formula>55</formula>
    </cfRule>
  </conditionalFormatting>
  <conditionalFormatting sqref="J70">
    <cfRule type="cellIs" dxfId="29" priority="367" operator="between">
      <formula>10</formula>
      <formula>11.9999</formula>
    </cfRule>
  </conditionalFormatting>
  <conditionalFormatting sqref="I70">
    <cfRule type="cellIs" dxfId="28" priority="357" operator="greaterThanOrEqual">
      <formula>88</formula>
    </cfRule>
    <cfRule type="cellIs" dxfId="27" priority="358" operator="between">
      <formula>82</formula>
      <formula>87.999</formula>
    </cfRule>
    <cfRule type="cellIs" dxfId="26" priority="359" operator="lessThan">
      <formula>81.999</formula>
    </cfRule>
  </conditionalFormatting>
  <conditionalFormatting sqref="P64">
    <cfRule type="cellIs" dxfId="25" priority="144" operator="lessThan">
      <formula>0</formula>
    </cfRule>
    <cfRule type="iconSet" priority="145">
      <iconSet iconSet="3Flags">
        <cfvo type="percent" val="0"/>
        <cfvo type="num" val="0"/>
        <cfvo type="num" val="0"/>
      </iconSet>
    </cfRule>
  </conditionalFormatting>
  <conditionalFormatting sqref="I64">
    <cfRule type="cellIs" dxfId="24" priority="135" operator="greaterThanOrEqual">
      <formula>88</formula>
    </cfRule>
    <cfRule type="cellIs" dxfId="23" priority="136" operator="between">
      <formula>82</formula>
      <formula>87.999</formula>
    </cfRule>
    <cfRule type="cellIs" dxfId="22" priority="137" operator="lessThan">
      <formula>81.999</formula>
    </cfRule>
  </conditionalFormatting>
  <conditionalFormatting sqref="J64">
    <cfRule type="cellIs" dxfId="21" priority="141" operator="greaterThan">
      <formula>12</formula>
    </cfRule>
    <cfRule type="cellIs" dxfId="20" priority="143" operator="lessThanOrEqual">
      <formula>10</formula>
    </cfRule>
  </conditionalFormatting>
  <conditionalFormatting sqref="K64">
    <cfRule type="cellIs" dxfId="19" priority="138" operator="lessThan">
      <formula>45</formula>
    </cfRule>
    <cfRule type="cellIs" dxfId="18" priority="139" operator="between">
      <formula>45.01</formula>
      <formula>59.999</formula>
    </cfRule>
    <cfRule type="cellIs" dxfId="17" priority="140" operator="greaterThanOrEqual">
      <formula>60</formula>
    </cfRule>
  </conditionalFormatting>
  <conditionalFormatting sqref="J64">
    <cfRule type="cellIs" dxfId="16" priority="142" operator="between">
      <formula>10</formula>
      <formula>11.9999</formula>
    </cfRule>
  </conditionalFormatting>
  <conditionalFormatting sqref="P63">
    <cfRule type="cellIs" dxfId="15" priority="12185" operator="lessThan">
      <formula>0</formula>
    </cfRule>
    <cfRule type="iconSet" priority="12186">
      <iconSet iconSet="3Flags">
        <cfvo type="percent" val="0"/>
        <cfvo type="num" val="0"/>
        <cfvo type="num" val="0"/>
      </iconSet>
    </cfRule>
  </conditionalFormatting>
  <conditionalFormatting sqref="P68">
    <cfRule type="cellIs" dxfId="14" priority="12225" operator="lessThan">
      <formula>0</formula>
    </cfRule>
    <cfRule type="iconSet" priority="12226">
      <iconSet iconSet="3Flags">
        <cfvo type="percent" val="0"/>
        <cfvo type="num" val="0"/>
        <cfvo type="num" val="0"/>
      </iconSet>
    </cfRule>
  </conditionalFormatting>
  <conditionalFormatting sqref="P72 P67 P75 P59:P62">
    <cfRule type="cellIs" dxfId="13" priority="12227" operator="lessThan">
      <formula>0</formula>
    </cfRule>
    <cfRule type="iconSet" priority="12228">
      <iconSet iconSet="3Flags">
        <cfvo type="percent" val="0"/>
        <cfvo type="num" val="0"/>
        <cfvo type="num" val="0"/>
      </iconSet>
    </cfRule>
  </conditionalFormatting>
  <conditionalFormatting sqref="J74">
    <cfRule type="cellIs" dxfId="12" priority="11" operator="greaterThan">
      <formula>12</formula>
    </cfRule>
    <cfRule type="cellIs" dxfId="11" priority="12" operator="lessThanOrEqual">
      <formula>10</formula>
    </cfRule>
  </conditionalFormatting>
  <conditionalFormatting sqref="K74">
    <cfRule type="cellIs" dxfId="10" priority="8" operator="lessThan">
      <formula>45</formula>
    </cfRule>
    <cfRule type="cellIs" dxfId="9" priority="9" operator="between">
      <formula>45.01</formula>
      <formula>59.999</formula>
    </cfRule>
    <cfRule type="cellIs" dxfId="8" priority="10" operator="greaterThanOrEqual">
      <formula>60</formula>
    </cfRule>
  </conditionalFormatting>
  <conditionalFormatting sqref="J74">
    <cfRule type="cellIs" dxfId="7" priority="7" operator="between">
      <formula>10</formula>
      <formula>12</formula>
    </cfRule>
  </conditionalFormatting>
  <conditionalFormatting sqref="I74">
    <cfRule type="cellIs" dxfId="6" priority="4" operator="greaterThanOrEqual">
      <formula>88</formula>
    </cfRule>
    <cfRule type="cellIs" dxfId="5" priority="5" operator="between">
      <formula>82</formula>
      <formula>87.999</formula>
    </cfRule>
    <cfRule type="cellIs" dxfId="4" priority="6" operator="lessThan">
      <formula>81.999</formula>
    </cfRule>
  </conditionalFormatting>
  <conditionalFormatting sqref="L74">
    <cfRule type="cellIs" dxfId="3" priority="1" operator="lessThan">
      <formula>41.25</formula>
    </cfRule>
    <cfRule type="cellIs" dxfId="2" priority="2" operator="between">
      <formula>41.25</formula>
      <formula>54.999</formula>
    </cfRule>
    <cfRule type="cellIs" dxfId="1" priority="3" operator="greaterThanOrEqual">
      <formula>55</formula>
    </cfRule>
  </conditionalFormatting>
  <conditionalFormatting sqref="P74">
    <cfRule type="cellIs" dxfId="0" priority="13" operator="lessThan">
      <formula>0</formula>
    </cfRule>
    <cfRule type="iconSet" priority="14">
      <iconSet iconSet="3Flags">
        <cfvo type="percent" val="0"/>
        <cfvo type="num" val="0"/>
        <cfvo type="num" val="0"/>
      </iconSet>
    </cfRule>
  </conditionalFormatting>
  <pageMargins left="0.7" right="0.7" top="0.75" bottom="0.75" header="0.3" footer="0.3"/>
  <pageSetup paperSize="9" orientation="portrait" r:id="rId1"/>
  <ignoredErrors>
    <ignoredError sqref="J112:J113 J90:J106 J116:J120 J110 H60:R75 P59" formula="1"/>
    <ignoredError sqref="O76:S77 J78:K82 O82 O81 S79 S80 S78" emptyCellReference="1"/>
    <ignoredError sqref="P78:P82" formula="1" emptyCellReference="1"/>
    <ignoredError sqref="I89 I114:I115" evalError="1"/>
    <ignoredError sqref="J115" evalError="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
  <sheetViews>
    <sheetView zoomScale="85" zoomScaleNormal="85" workbookViewId="0">
      <selection activeCell="B13" sqref="B13"/>
    </sheetView>
  </sheetViews>
  <sheetFormatPr defaultColWidth="2.85546875" defaultRowHeight="12.75"/>
  <cols>
    <col min="1" max="1" width="10" style="198" bestFit="1" customWidth="1"/>
    <col min="2" max="2" width="3.85546875" style="198" bestFit="1" customWidth="1"/>
    <col min="3" max="3" width="5.85546875" style="198" bestFit="1" customWidth="1"/>
    <col min="4" max="4" width="4.85546875" style="198" bestFit="1" customWidth="1"/>
    <col min="5" max="5" width="6.7109375" style="198" bestFit="1" customWidth="1"/>
    <col min="6" max="6" width="2.85546875" style="198"/>
    <col min="7" max="7" width="12.7109375" style="198" bestFit="1" customWidth="1"/>
    <col min="8" max="8" width="9.7109375" style="198" bestFit="1" customWidth="1"/>
    <col min="9" max="9" width="10.42578125" style="198" bestFit="1" customWidth="1"/>
    <col min="10" max="10" width="8.140625" style="198" bestFit="1" customWidth="1"/>
    <col min="11" max="11" width="20.5703125" style="198" bestFit="1" customWidth="1"/>
    <col min="12" max="12" width="9.28515625" style="198" bestFit="1" customWidth="1"/>
    <col min="13" max="13" width="10.42578125" style="198" bestFit="1" customWidth="1"/>
    <col min="14" max="14" width="12.5703125" style="198" bestFit="1" customWidth="1"/>
    <col min="15" max="15" width="6.7109375" style="198" bestFit="1" customWidth="1"/>
    <col min="16" max="16" width="13.42578125" style="198" bestFit="1" customWidth="1"/>
    <col min="17" max="17" width="9.28515625" style="198" bestFit="1" customWidth="1"/>
    <col min="18" max="18" width="2.85546875" style="198"/>
    <col min="19" max="19" width="12.7109375" style="198" bestFit="1" customWidth="1"/>
    <col min="20" max="20" width="9.7109375" style="198" bestFit="1" customWidth="1"/>
    <col min="21" max="21" width="10.42578125" style="198" bestFit="1" customWidth="1"/>
    <col min="22" max="22" width="8.140625" style="198" bestFit="1" customWidth="1"/>
    <col min="23" max="23" width="20.5703125" style="198" bestFit="1" customWidth="1"/>
    <col min="24" max="24" width="9.28515625" style="198" bestFit="1" customWidth="1"/>
    <col min="25" max="25" width="10.42578125" style="198" bestFit="1" customWidth="1"/>
    <col min="26" max="26" width="12.5703125" style="198" bestFit="1" customWidth="1"/>
    <col min="27" max="27" width="6.7109375" style="198" bestFit="1" customWidth="1"/>
    <col min="28" max="28" width="8.42578125" style="198" bestFit="1" customWidth="1"/>
    <col min="29" max="29" width="9.28515625" style="198" bestFit="1" customWidth="1"/>
    <col min="30" max="16384" width="2.85546875" style="198"/>
  </cols>
  <sheetData>
    <row r="1" spans="1:29">
      <c r="A1" s="279" t="s">
        <v>102</v>
      </c>
      <c r="B1" s="279"/>
      <c r="C1" s="279"/>
      <c r="D1" s="279"/>
      <c r="E1" s="279"/>
      <c r="G1" s="199" t="s">
        <v>103</v>
      </c>
      <c r="H1" s="199" t="s">
        <v>104</v>
      </c>
      <c r="I1" s="199" t="s">
        <v>105</v>
      </c>
      <c r="J1" s="199" t="s">
        <v>106</v>
      </c>
      <c r="K1" s="199" t="s">
        <v>107</v>
      </c>
      <c r="L1" s="199" t="s">
        <v>108</v>
      </c>
      <c r="M1" s="199" t="s">
        <v>109</v>
      </c>
      <c r="N1" s="199" t="s">
        <v>110</v>
      </c>
      <c r="O1" s="200" t="s">
        <v>111</v>
      </c>
      <c r="P1" s="199" t="s">
        <v>112</v>
      </c>
      <c r="Q1" s="199" t="s">
        <v>113</v>
      </c>
      <c r="S1" s="199" t="s">
        <v>103</v>
      </c>
      <c r="T1" s="199" t="s">
        <v>104</v>
      </c>
      <c r="U1" s="199" t="s">
        <v>105</v>
      </c>
      <c r="V1" s="199" t="s">
        <v>106</v>
      </c>
      <c r="W1" s="199" t="s">
        <v>107</v>
      </c>
      <c r="X1" s="199" t="s">
        <v>108</v>
      </c>
      <c r="Y1" s="199" t="s">
        <v>109</v>
      </c>
      <c r="Z1" s="199" t="s">
        <v>110</v>
      </c>
      <c r="AA1" s="200" t="s">
        <v>111</v>
      </c>
      <c r="AB1" s="199" t="s">
        <v>112</v>
      </c>
      <c r="AC1" s="199" t="s">
        <v>113</v>
      </c>
    </row>
    <row r="2" spans="1:29">
      <c r="A2" s="201" t="s">
        <v>114</v>
      </c>
      <c r="B2" s="202">
        <v>0</v>
      </c>
      <c r="C2" s="202">
        <v>1</v>
      </c>
      <c r="D2" s="201" t="s">
        <v>115</v>
      </c>
      <c r="E2" s="201" t="s">
        <v>115</v>
      </c>
      <c r="G2" s="198" t="s">
        <v>143</v>
      </c>
      <c r="H2" s="198" t="s">
        <v>46</v>
      </c>
      <c r="I2" s="198" t="s">
        <v>203</v>
      </c>
      <c r="J2" s="198" t="s">
        <v>117</v>
      </c>
      <c r="K2" s="239">
        <v>150000292340</v>
      </c>
      <c r="L2" s="203">
        <v>1764</v>
      </c>
      <c r="M2" s="203">
        <v>1795</v>
      </c>
      <c r="N2" s="198" t="s">
        <v>452</v>
      </c>
      <c r="O2" s="198">
        <v>0</v>
      </c>
      <c r="P2" s="239">
        <v>150000290473</v>
      </c>
      <c r="Q2" s="203">
        <v>1514</v>
      </c>
      <c r="S2" s="198" t="s">
        <v>143</v>
      </c>
      <c r="T2" s="198" t="s">
        <v>46</v>
      </c>
      <c r="U2" s="198" t="s">
        <v>203</v>
      </c>
      <c r="V2" s="198" t="s">
        <v>116</v>
      </c>
      <c r="W2" s="239">
        <v>150000290473</v>
      </c>
      <c r="X2" s="203">
        <v>1496</v>
      </c>
      <c r="Y2" s="203">
        <v>1514</v>
      </c>
      <c r="Z2" s="198" t="s">
        <v>314</v>
      </c>
      <c r="AA2" s="198">
        <v>100</v>
      </c>
      <c r="AB2" s="198">
        <v>150000287244</v>
      </c>
      <c r="AC2" s="203">
        <v>996</v>
      </c>
    </row>
    <row r="3" spans="1:29">
      <c r="A3" s="201">
        <v>31</v>
      </c>
      <c r="B3" s="201">
        <v>14</v>
      </c>
      <c r="C3" s="201">
        <f>A3-B3</f>
        <v>17</v>
      </c>
      <c r="D3" s="122">
        <f>C3/A3</f>
        <v>0.54838709677419351</v>
      </c>
      <c r="E3" s="122">
        <f>D3*100</f>
        <v>54.838709677419352</v>
      </c>
      <c r="G3" s="198" t="s">
        <v>148</v>
      </c>
      <c r="H3" s="198" t="s">
        <v>48</v>
      </c>
      <c r="I3" s="198" t="s">
        <v>203</v>
      </c>
      <c r="J3" s="198" t="s">
        <v>116</v>
      </c>
      <c r="K3" s="239">
        <v>150000291387</v>
      </c>
      <c r="L3" s="203">
        <v>1507.1</v>
      </c>
      <c r="M3" s="203">
        <v>1524.4</v>
      </c>
      <c r="N3" s="198" t="s">
        <v>434</v>
      </c>
      <c r="O3" s="198">
        <v>100</v>
      </c>
      <c r="P3" s="239">
        <v>150000289723</v>
      </c>
      <c r="Q3" s="203">
        <v>1257.0999999999999</v>
      </c>
      <c r="S3" s="198" t="s">
        <v>143</v>
      </c>
      <c r="T3" s="198" t="s">
        <v>46</v>
      </c>
      <c r="U3" s="198" t="s">
        <v>203</v>
      </c>
      <c r="V3" s="198" t="s">
        <v>117</v>
      </c>
      <c r="W3" s="239">
        <v>150000292340</v>
      </c>
      <c r="X3" s="203">
        <v>1764</v>
      </c>
      <c r="Y3" s="203">
        <v>1795</v>
      </c>
      <c r="Z3" s="198" t="s">
        <v>452</v>
      </c>
      <c r="AA3" s="198">
        <v>0</v>
      </c>
      <c r="AB3" s="198">
        <v>150000290473</v>
      </c>
      <c r="AC3" s="203">
        <v>1514</v>
      </c>
    </row>
    <row r="4" spans="1:29">
      <c r="D4" s="123"/>
      <c r="E4" s="123"/>
      <c r="G4" s="204" t="s">
        <v>149</v>
      </c>
      <c r="H4" s="204" t="s">
        <v>48</v>
      </c>
      <c r="I4" s="204" t="s">
        <v>203</v>
      </c>
      <c r="J4" s="204" t="s">
        <v>116</v>
      </c>
      <c r="K4" s="240">
        <v>150000291762</v>
      </c>
      <c r="L4" s="205">
        <v>1492</v>
      </c>
      <c r="M4" s="205">
        <v>1509</v>
      </c>
      <c r="N4" s="204" t="s">
        <v>205</v>
      </c>
      <c r="O4" s="204">
        <v>100</v>
      </c>
      <c r="P4" s="240">
        <v>150000289739</v>
      </c>
      <c r="Q4" s="205">
        <v>1242</v>
      </c>
      <c r="S4" s="204" t="s">
        <v>144</v>
      </c>
      <c r="T4" s="204" t="s">
        <v>46</v>
      </c>
      <c r="U4" s="204" t="s">
        <v>203</v>
      </c>
      <c r="V4" s="204" t="s">
        <v>116</v>
      </c>
      <c r="W4" s="240">
        <v>150000289337</v>
      </c>
      <c r="X4" s="205">
        <v>500</v>
      </c>
      <c r="Y4" s="205">
        <v>517</v>
      </c>
      <c r="Z4" s="204" t="s">
        <v>205</v>
      </c>
      <c r="AA4" s="204">
        <v>100</v>
      </c>
      <c r="AB4" s="204"/>
      <c r="AC4" s="205">
        <v>0</v>
      </c>
    </row>
    <row r="5" spans="1:29">
      <c r="A5" s="279" t="s">
        <v>118</v>
      </c>
      <c r="B5" s="279"/>
      <c r="C5" s="279"/>
      <c r="D5" s="279"/>
      <c r="E5" s="279"/>
      <c r="G5" s="198" t="s">
        <v>157</v>
      </c>
      <c r="H5" s="198" t="s">
        <v>195</v>
      </c>
      <c r="I5" s="198" t="s">
        <v>203</v>
      </c>
      <c r="J5" s="198" t="s">
        <v>117</v>
      </c>
      <c r="K5" s="239">
        <v>150000292059</v>
      </c>
      <c r="L5" s="203">
        <v>1244</v>
      </c>
      <c r="M5" s="203">
        <v>1256.5</v>
      </c>
      <c r="N5" s="198" t="s">
        <v>453</v>
      </c>
      <c r="O5" s="198">
        <v>100</v>
      </c>
      <c r="P5" s="239">
        <v>150000290423</v>
      </c>
      <c r="Q5" s="203">
        <v>994</v>
      </c>
      <c r="S5" s="198" t="s">
        <v>144</v>
      </c>
      <c r="T5" s="198" t="s">
        <v>46</v>
      </c>
      <c r="U5" s="198" t="s">
        <v>203</v>
      </c>
      <c r="V5" s="198" t="s">
        <v>117</v>
      </c>
      <c r="W5" s="239">
        <v>150000290858</v>
      </c>
      <c r="X5" s="203">
        <v>767</v>
      </c>
      <c r="Y5" s="203">
        <v>797</v>
      </c>
      <c r="Z5" s="198" t="s">
        <v>425</v>
      </c>
      <c r="AA5" s="198">
        <v>0</v>
      </c>
      <c r="AB5" s="198">
        <v>150000289337</v>
      </c>
      <c r="AC5" s="203">
        <v>517</v>
      </c>
    </row>
    <row r="6" spans="1:29">
      <c r="A6" s="201" t="s">
        <v>114</v>
      </c>
      <c r="B6" s="202">
        <v>0</v>
      </c>
      <c r="C6" s="202">
        <v>1</v>
      </c>
      <c r="D6" s="201" t="s">
        <v>115</v>
      </c>
      <c r="E6" s="201" t="s">
        <v>115</v>
      </c>
      <c r="G6" s="198" t="s">
        <v>158</v>
      </c>
      <c r="H6" s="198" t="s">
        <v>195</v>
      </c>
      <c r="I6" s="198" t="s">
        <v>203</v>
      </c>
      <c r="J6" s="198" t="s">
        <v>117</v>
      </c>
      <c r="K6" s="239">
        <v>150000292189</v>
      </c>
      <c r="L6" s="203">
        <v>1730.7</v>
      </c>
      <c r="M6" s="203">
        <v>1758</v>
      </c>
      <c r="N6" s="198" t="s">
        <v>454</v>
      </c>
      <c r="O6" s="198">
        <v>0</v>
      </c>
      <c r="P6" s="239">
        <v>150000290424</v>
      </c>
      <c r="Q6" s="203">
        <v>1480.7</v>
      </c>
      <c r="S6" s="198" t="s">
        <v>145</v>
      </c>
      <c r="T6" s="198" t="s">
        <v>46</v>
      </c>
      <c r="U6" s="198" t="s">
        <v>203</v>
      </c>
      <c r="V6" s="198" t="s">
        <v>117</v>
      </c>
      <c r="W6" s="239">
        <v>150000289378</v>
      </c>
      <c r="X6" s="203">
        <v>746</v>
      </c>
      <c r="Y6" s="203">
        <v>783</v>
      </c>
      <c r="Z6" s="198" t="s">
        <v>302</v>
      </c>
      <c r="AA6" s="198">
        <v>0</v>
      </c>
      <c r="AB6" s="198">
        <v>150000287749</v>
      </c>
      <c r="AC6" s="203">
        <v>496</v>
      </c>
    </row>
    <row r="7" spans="1:29">
      <c r="A7" s="201">
        <v>98</v>
      </c>
      <c r="B7" s="201">
        <v>38</v>
      </c>
      <c r="C7" s="201">
        <f>A7-B7</f>
        <v>60</v>
      </c>
      <c r="D7" s="122">
        <f>C7/A7</f>
        <v>0.61224489795918369</v>
      </c>
      <c r="E7" s="122">
        <f>D7*100</f>
        <v>61.224489795918366</v>
      </c>
      <c r="G7" s="198" t="s">
        <v>159</v>
      </c>
      <c r="H7" s="198" t="s">
        <v>195</v>
      </c>
      <c r="I7" s="198" t="s">
        <v>203</v>
      </c>
      <c r="J7" s="198" t="s">
        <v>116</v>
      </c>
      <c r="K7" s="239">
        <v>150000291386</v>
      </c>
      <c r="L7" s="203">
        <v>528.5</v>
      </c>
      <c r="M7" s="203">
        <v>511.4</v>
      </c>
      <c r="N7" s="198">
        <v>17.100000000000001</v>
      </c>
      <c r="O7" s="198">
        <v>100</v>
      </c>
      <c r="P7" s="239">
        <v>150000289335</v>
      </c>
      <c r="Q7" s="203">
        <v>278.5</v>
      </c>
      <c r="S7" s="198" t="s">
        <v>145</v>
      </c>
      <c r="T7" s="198" t="s">
        <v>46</v>
      </c>
      <c r="U7" s="198" t="s">
        <v>203</v>
      </c>
      <c r="V7" s="198" t="s">
        <v>119</v>
      </c>
      <c r="W7" s="239">
        <v>150000290857</v>
      </c>
      <c r="X7" s="203">
        <v>996</v>
      </c>
      <c r="Y7" s="203">
        <v>1003</v>
      </c>
      <c r="Z7" s="198" t="s">
        <v>317</v>
      </c>
      <c r="AA7" s="198">
        <v>100</v>
      </c>
      <c r="AB7" s="198">
        <v>150000287749</v>
      </c>
      <c r="AC7" s="203">
        <v>496</v>
      </c>
    </row>
    <row r="8" spans="1:29">
      <c r="G8" s="198" t="s">
        <v>160</v>
      </c>
      <c r="H8" s="198" t="s">
        <v>195</v>
      </c>
      <c r="I8" s="198" t="s">
        <v>203</v>
      </c>
      <c r="J8" s="198" t="s">
        <v>119</v>
      </c>
      <c r="K8" s="239">
        <v>150000292341</v>
      </c>
      <c r="L8" s="203">
        <v>1006.2</v>
      </c>
      <c r="M8" s="203">
        <v>1030.5</v>
      </c>
      <c r="N8" s="198" t="s">
        <v>455</v>
      </c>
      <c r="O8" s="198">
        <v>100</v>
      </c>
      <c r="P8" s="239">
        <v>150000290721</v>
      </c>
      <c r="Q8" s="203">
        <v>756.2</v>
      </c>
      <c r="S8" s="198" t="s">
        <v>146</v>
      </c>
      <c r="T8" s="198" t="s">
        <v>47</v>
      </c>
      <c r="U8" s="198" t="s">
        <v>203</v>
      </c>
      <c r="V8" s="198" t="s">
        <v>119</v>
      </c>
      <c r="W8" s="239">
        <v>150000289518</v>
      </c>
      <c r="X8" s="203">
        <v>982</v>
      </c>
      <c r="Y8" s="203">
        <v>1029</v>
      </c>
      <c r="Z8" s="198" t="s">
        <v>419</v>
      </c>
      <c r="AA8" s="198">
        <v>0</v>
      </c>
      <c r="AB8" s="198">
        <v>150000283575</v>
      </c>
      <c r="AC8" s="203">
        <v>482</v>
      </c>
    </row>
    <row r="9" spans="1:29">
      <c r="G9" s="198" t="s">
        <v>161</v>
      </c>
      <c r="H9" s="198" t="s">
        <v>50</v>
      </c>
      <c r="I9" s="198" t="s">
        <v>203</v>
      </c>
      <c r="J9" s="198" t="s">
        <v>117</v>
      </c>
      <c r="K9" s="239">
        <v>150000292299</v>
      </c>
      <c r="L9" s="203">
        <v>1258</v>
      </c>
      <c r="M9" s="203">
        <v>1253.7</v>
      </c>
      <c r="N9" s="198">
        <v>4.3</v>
      </c>
      <c r="O9" s="198">
        <v>100</v>
      </c>
      <c r="P9" s="239">
        <v>150000289459</v>
      </c>
      <c r="Q9" s="203">
        <v>1008</v>
      </c>
      <c r="S9" s="198" t="s">
        <v>148</v>
      </c>
      <c r="T9" s="198" t="s">
        <v>48</v>
      </c>
      <c r="U9" s="198" t="s">
        <v>203</v>
      </c>
      <c r="V9" s="198" t="s">
        <v>117</v>
      </c>
      <c r="W9" s="239">
        <v>150000289723</v>
      </c>
      <c r="X9" s="203">
        <v>1251</v>
      </c>
      <c r="Y9" s="203">
        <v>1257.0999999999999</v>
      </c>
      <c r="Z9" s="198" t="s">
        <v>315</v>
      </c>
      <c r="AA9" s="198">
        <v>100</v>
      </c>
      <c r="AB9" s="198">
        <v>150000288028</v>
      </c>
      <c r="AC9" s="203">
        <v>1001</v>
      </c>
    </row>
    <row r="10" spans="1:29">
      <c r="G10" s="198" t="s">
        <v>167</v>
      </c>
      <c r="H10" s="198" t="s">
        <v>51</v>
      </c>
      <c r="I10" s="198" t="s">
        <v>203</v>
      </c>
      <c r="J10" s="198" t="s">
        <v>117</v>
      </c>
      <c r="K10" s="239">
        <v>150000291383</v>
      </c>
      <c r="L10" s="203">
        <v>1248</v>
      </c>
      <c r="M10" s="203">
        <v>1285</v>
      </c>
      <c r="N10" s="198" t="s">
        <v>302</v>
      </c>
      <c r="O10" s="198">
        <v>0</v>
      </c>
      <c r="P10" s="239">
        <v>150000289519</v>
      </c>
      <c r="Q10" s="203">
        <v>998</v>
      </c>
      <c r="S10" s="198" t="s">
        <v>148</v>
      </c>
      <c r="T10" s="198" t="s">
        <v>48</v>
      </c>
      <c r="U10" s="198" t="s">
        <v>203</v>
      </c>
      <c r="V10" s="198" t="s">
        <v>116</v>
      </c>
      <c r="W10" s="239">
        <v>150000291387</v>
      </c>
      <c r="X10" s="203">
        <v>1507.1</v>
      </c>
      <c r="Y10" s="203">
        <v>1524.4</v>
      </c>
      <c r="Z10" s="198" t="s">
        <v>434</v>
      </c>
      <c r="AA10" s="198">
        <v>100</v>
      </c>
      <c r="AB10" s="198">
        <v>150000289723</v>
      </c>
      <c r="AC10" s="203">
        <v>1257.0999999999999</v>
      </c>
    </row>
    <row r="11" spans="1:29">
      <c r="G11" s="198" t="s">
        <v>168</v>
      </c>
      <c r="H11" s="198" t="s">
        <v>51</v>
      </c>
      <c r="I11" s="198" t="s">
        <v>203</v>
      </c>
      <c r="J11" s="198" t="s">
        <v>117</v>
      </c>
      <c r="K11" s="239">
        <v>150000291491</v>
      </c>
      <c r="L11" s="203">
        <v>760</v>
      </c>
      <c r="M11" s="203">
        <v>780</v>
      </c>
      <c r="N11" s="198" t="s">
        <v>429</v>
      </c>
      <c r="O11" s="198">
        <v>100</v>
      </c>
      <c r="P11" s="239">
        <v>150000289724</v>
      </c>
      <c r="Q11" s="203">
        <v>510</v>
      </c>
      <c r="S11" s="198" t="s">
        <v>149</v>
      </c>
      <c r="T11" s="198" t="s">
        <v>48</v>
      </c>
      <c r="U11" s="198" t="s">
        <v>203</v>
      </c>
      <c r="V11" s="198" t="s">
        <v>117</v>
      </c>
      <c r="W11" s="239">
        <v>150000289739</v>
      </c>
      <c r="X11" s="203">
        <v>1220.4000000000001</v>
      </c>
      <c r="Y11" s="203">
        <v>1242</v>
      </c>
      <c r="Z11" s="198" t="s">
        <v>316</v>
      </c>
      <c r="AA11" s="198">
        <v>100</v>
      </c>
      <c r="AB11" s="198">
        <v>150000288035</v>
      </c>
      <c r="AC11" s="203">
        <v>970.4</v>
      </c>
    </row>
    <row r="12" spans="1:29">
      <c r="G12" s="198" t="s">
        <v>421</v>
      </c>
      <c r="H12" s="198" t="s">
        <v>422</v>
      </c>
      <c r="I12" s="198" t="s">
        <v>203</v>
      </c>
      <c r="J12" s="198" t="s">
        <v>119</v>
      </c>
      <c r="K12" s="239">
        <v>150000291385</v>
      </c>
      <c r="L12" s="203">
        <v>675</v>
      </c>
      <c r="M12" s="203">
        <v>1004</v>
      </c>
      <c r="N12" s="198" t="s">
        <v>456</v>
      </c>
      <c r="O12" s="198">
        <v>0</v>
      </c>
      <c r="P12" s="239">
        <v>150000288795</v>
      </c>
      <c r="Q12" s="203">
        <v>425</v>
      </c>
      <c r="S12" s="198" t="s">
        <v>149</v>
      </c>
      <c r="T12" s="198" t="s">
        <v>48</v>
      </c>
      <c r="U12" s="198" t="s">
        <v>203</v>
      </c>
      <c r="V12" s="198" t="s">
        <v>116</v>
      </c>
      <c r="W12" s="239">
        <v>150000291762</v>
      </c>
      <c r="X12" s="203">
        <v>1492</v>
      </c>
      <c r="Y12" s="203">
        <v>1509</v>
      </c>
      <c r="Z12" s="198" t="s">
        <v>205</v>
      </c>
      <c r="AA12" s="198">
        <v>100</v>
      </c>
      <c r="AB12" s="198">
        <v>150000289739</v>
      </c>
      <c r="AC12" s="203">
        <v>1242</v>
      </c>
    </row>
    <row r="13" spans="1:29">
      <c r="G13" s="198" t="s">
        <v>320</v>
      </c>
      <c r="H13" s="198" t="s">
        <v>321</v>
      </c>
      <c r="I13" s="198" t="s">
        <v>203</v>
      </c>
      <c r="J13" s="198" t="s">
        <v>117</v>
      </c>
      <c r="K13" s="239">
        <v>150000292449</v>
      </c>
      <c r="L13" s="203">
        <v>1269</v>
      </c>
      <c r="M13" s="203">
        <v>1278</v>
      </c>
      <c r="N13" s="198" t="s">
        <v>457</v>
      </c>
      <c r="O13" s="198">
        <v>100</v>
      </c>
      <c r="P13" s="239">
        <v>150000289725</v>
      </c>
      <c r="Q13" s="203">
        <v>1019</v>
      </c>
      <c r="S13" s="198" t="s">
        <v>150</v>
      </c>
      <c r="T13" s="198" t="s">
        <v>48</v>
      </c>
      <c r="U13" s="198" t="s">
        <v>203</v>
      </c>
      <c r="V13" s="198" t="s">
        <v>117</v>
      </c>
      <c r="W13" s="239">
        <v>150000290720</v>
      </c>
      <c r="X13" s="203">
        <v>1257</v>
      </c>
      <c r="Y13" s="203">
        <v>1251.2</v>
      </c>
      <c r="Z13" s="198">
        <v>5.8</v>
      </c>
      <c r="AA13" s="198">
        <v>100</v>
      </c>
      <c r="AB13" s="198">
        <v>150000288810</v>
      </c>
      <c r="AC13" s="203">
        <v>1007</v>
      </c>
    </row>
    <row r="14" spans="1:29">
      <c r="G14" s="198" t="s">
        <v>209</v>
      </c>
      <c r="H14" s="198" t="s">
        <v>204</v>
      </c>
      <c r="I14" s="198" t="s">
        <v>203</v>
      </c>
      <c r="J14" s="198" t="s">
        <v>119</v>
      </c>
      <c r="K14" s="239">
        <v>150000291490</v>
      </c>
      <c r="L14" s="203">
        <v>1018</v>
      </c>
      <c r="M14" s="203">
        <v>1019</v>
      </c>
      <c r="N14" s="198" t="s">
        <v>335</v>
      </c>
      <c r="O14" s="198">
        <v>100</v>
      </c>
      <c r="P14" s="239">
        <v>150000289376</v>
      </c>
      <c r="Q14" s="203">
        <v>768</v>
      </c>
      <c r="S14" s="198" t="s">
        <v>151</v>
      </c>
      <c r="T14" s="198" t="s">
        <v>48</v>
      </c>
      <c r="U14" s="198" t="s">
        <v>203</v>
      </c>
      <c r="V14" s="198" t="s">
        <v>116</v>
      </c>
      <c r="W14" s="239">
        <v>150000291271</v>
      </c>
      <c r="X14" s="203">
        <v>523</v>
      </c>
      <c r="Y14" s="203">
        <v>522.5</v>
      </c>
      <c r="Z14" s="198">
        <v>0.5</v>
      </c>
      <c r="AA14" s="198">
        <v>100</v>
      </c>
      <c r="AB14" s="198">
        <v>150000289374</v>
      </c>
      <c r="AC14" s="198">
        <v>273</v>
      </c>
    </row>
    <row r="15" spans="1:29">
      <c r="G15" s="198" t="s">
        <v>173</v>
      </c>
      <c r="H15" s="198" t="s">
        <v>53</v>
      </c>
      <c r="I15" s="198" t="s">
        <v>203</v>
      </c>
      <c r="J15" s="198" t="s">
        <v>117</v>
      </c>
      <c r="K15" s="239">
        <v>150000291763</v>
      </c>
      <c r="L15" s="203">
        <v>32259</v>
      </c>
      <c r="M15" s="203">
        <v>32271.7</v>
      </c>
      <c r="N15" s="198" t="s">
        <v>458</v>
      </c>
      <c r="O15" s="198">
        <v>100</v>
      </c>
      <c r="P15" s="239">
        <v>150000290020</v>
      </c>
      <c r="Q15" s="203">
        <v>32009</v>
      </c>
      <c r="S15" s="198" t="s">
        <v>157</v>
      </c>
      <c r="T15" s="198" t="s">
        <v>195</v>
      </c>
      <c r="U15" s="198" t="s">
        <v>203</v>
      </c>
      <c r="V15" s="198" t="s">
        <v>119</v>
      </c>
      <c r="W15" s="239">
        <v>150000290423</v>
      </c>
      <c r="X15" s="198">
        <v>987</v>
      </c>
      <c r="Y15" s="203">
        <v>994</v>
      </c>
      <c r="Z15" s="198" t="s">
        <v>317</v>
      </c>
      <c r="AA15" s="198">
        <v>100</v>
      </c>
      <c r="AB15" s="198">
        <v>150000288031</v>
      </c>
      <c r="AC15" s="198">
        <v>737</v>
      </c>
    </row>
    <row r="16" spans="1:29">
      <c r="G16" s="198" t="s">
        <v>174</v>
      </c>
      <c r="H16" s="198" t="s">
        <v>198</v>
      </c>
      <c r="I16" s="198" t="s">
        <v>203</v>
      </c>
      <c r="J16" s="198" t="s">
        <v>117</v>
      </c>
      <c r="K16" s="239">
        <v>150000291489</v>
      </c>
      <c r="L16" s="203">
        <v>9296</v>
      </c>
      <c r="M16" s="203">
        <v>9263</v>
      </c>
      <c r="N16" s="198">
        <v>33</v>
      </c>
      <c r="O16" s="198">
        <v>0</v>
      </c>
      <c r="P16" s="239">
        <v>150000284338</v>
      </c>
      <c r="Q16" s="203">
        <v>9046</v>
      </c>
      <c r="S16" s="198" t="s">
        <v>157</v>
      </c>
      <c r="T16" s="198" t="s">
        <v>195</v>
      </c>
      <c r="U16" s="198" t="s">
        <v>203</v>
      </c>
      <c r="V16" s="198" t="s">
        <v>117</v>
      </c>
      <c r="W16" s="239">
        <v>150000292059</v>
      </c>
      <c r="X16" s="203">
        <v>1244</v>
      </c>
      <c r="Y16" s="203">
        <v>1256.5</v>
      </c>
      <c r="Z16" s="198" t="s">
        <v>453</v>
      </c>
      <c r="AA16" s="198">
        <v>100</v>
      </c>
      <c r="AB16" s="198">
        <v>150000290423</v>
      </c>
      <c r="AC16" s="203">
        <v>994</v>
      </c>
    </row>
    <row r="17" spans="7:29">
      <c r="G17" s="198" t="s">
        <v>176</v>
      </c>
      <c r="H17" s="198" t="s">
        <v>198</v>
      </c>
      <c r="I17" s="198" t="s">
        <v>203</v>
      </c>
      <c r="J17" s="198" t="s">
        <v>116</v>
      </c>
      <c r="K17" s="239">
        <v>150000292060</v>
      </c>
      <c r="L17" s="203">
        <v>13538.6</v>
      </c>
      <c r="M17" s="203">
        <v>13576.2</v>
      </c>
      <c r="N17" s="198" t="s">
        <v>459</v>
      </c>
      <c r="O17" s="198">
        <v>0</v>
      </c>
      <c r="P17" s="239">
        <v>150000290333</v>
      </c>
      <c r="Q17" s="203">
        <v>13288.6</v>
      </c>
      <c r="S17" s="198" t="s">
        <v>158</v>
      </c>
      <c r="T17" s="198" t="s">
        <v>195</v>
      </c>
      <c r="U17" s="198" t="s">
        <v>203</v>
      </c>
      <c r="V17" s="198" t="s">
        <v>116</v>
      </c>
      <c r="W17" s="239">
        <v>150000290424</v>
      </c>
      <c r="X17" s="203">
        <v>1476</v>
      </c>
      <c r="Y17" s="203">
        <v>1480.7</v>
      </c>
      <c r="Z17" s="198" t="s">
        <v>318</v>
      </c>
      <c r="AA17" s="198">
        <v>100</v>
      </c>
      <c r="AB17" s="198">
        <v>150000288680</v>
      </c>
      <c r="AC17" s="203">
        <v>1226</v>
      </c>
    </row>
    <row r="18" spans="7:29">
      <c r="G18" s="198" t="s">
        <v>178</v>
      </c>
      <c r="H18" s="198" t="s">
        <v>198</v>
      </c>
      <c r="I18" s="198" t="s">
        <v>203</v>
      </c>
      <c r="J18" s="198" t="s">
        <v>117</v>
      </c>
      <c r="K18" s="239">
        <v>150000292191</v>
      </c>
      <c r="L18" s="203">
        <v>13304.5</v>
      </c>
      <c r="M18" s="203">
        <v>13345.1</v>
      </c>
      <c r="N18" s="198" t="s">
        <v>460</v>
      </c>
      <c r="O18" s="198">
        <v>0</v>
      </c>
      <c r="P18" s="239">
        <v>150000290332</v>
      </c>
      <c r="Q18" s="203">
        <v>13054.5</v>
      </c>
      <c r="S18" s="198" t="s">
        <v>158</v>
      </c>
      <c r="T18" s="198" t="s">
        <v>195</v>
      </c>
      <c r="U18" s="198" t="s">
        <v>203</v>
      </c>
      <c r="V18" s="198" t="s">
        <v>117</v>
      </c>
      <c r="W18" s="239">
        <v>150000292189</v>
      </c>
      <c r="X18" s="203">
        <v>1730.7</v>
      </c>
      <c r="Y18" s="203">
        <v>1758</v>
      </c>
      <c r="Z18" s="198" t="s">
        <v>454</v>
      </c>
      <c r="AA18" s="198">
        <v>0</v>
      </c>
      <c r="AB18" s="198">
        <v>150000290424</v>
      </c>
      <c r="AC18" s="203">
        <v>1480.7</v>
      </c>
    </row>
    <row r="19" spans="7:29">
      <c r="G19" s="198" t="s">
        <v>179</v>
      </c>
      <c r="H19" s="198" t="s">
        <v>198</v>
      </c>
      <c r="I19" s="198" t="s">
        <v>203</v>
      </c>
      <c r="J19" s="198" t="s">
        <v>117</v>
      </c>
      <c r="K19" s="198">
        <v>150000291563</v>
      </c>
      <c r="L19" s="203">
        <v>13793.9</v>
      </c>
      <c r="M19" s="203">
        <v>13838.7</v>
      </c>
      <c r="N19" s="198" t="s">
        <v>461</v>
      </c>
      <c r="O19" s="198">
        <v>0</v>
      </c>
      <c r="P19" s="239">
        <v>150000290024</v>
      </c>
      <c r="Q19" s="203">
        <v>13543.9</v>
      </c>
      <c r="S19" s="198" t="s">
        <v>159</v>
      </c>
      <c r="T19" s="198" t="s">
        <v>195</v>
      </c>
      <c r="U19" s="198" t="s">
        <v>203</v>
      </c>
      <c r="V19" s="198" t="s">
        <v>117</v>
      </c>
      <c r="W19" s="198">
        <v>150000289335</v>
      </c>
      <c r="X19" s="203">
        <v>250</v>
      </c>
      <c r="Y19" s="203">
        <v>278.5</v>
      </c>
      <c r="Z19" s="198" t="s">
        <v>303</v>
      </c>
      <c r="AA19" s="198">
        <v>0</v>
      </c>
      <c r="AC19" s="203">
        <v>0</v>
      </c>
    </row>
    <row r="20" spans="7:29">
      <c r="G20" s="198" t="s">
        <v>183</v>
      </c>
      <c r="H20" s="198" t="s">
        <v>198</v>
      </c>
      <c r="I20" s="198" t="s">
        <v>203</v>
      </c>
      <c r="J20" s="198" t="s">
        <v>117</v>
      </c>
      <c r="K20" s="198">
        <v>150000292190</v>
      </c>
      <c r="L20" s="203">
        <v>1794.4</v>
      </c>
      <c r="M20" s="203">
        <v>1820.1</v>
      </c>
      <c r="N20" s="198" t="s">
        <v>462</v>
      </c>
      <c r="O20" s="198">
        <v>0</v>
      </c>
      <c r="P20" s="239">
        <v>150000290335</v>
      </c>
      <c r="Q20" s="203">
        <v>1544.4</v>
      </c>
      <c r="S20" s="198" t="s">
        <v>159</v>
      </c>
      <c r="T20" s="198" t="s">
        <v>195</v>
      </c>
      <c r="U20" s="198" t="s">
        <v>203</v>
      </c>
      <c r="V20" s="198" t="s">
        <v>116</v>
      </c>
      <c r="W20" s="198">
        <v>150000291386</v>
      </c>
      <c r="X20" s="203">
        <v>528.5</v>
      </c>
      <c r="Y20" s="203">
        <v>511.4</v>
      </c>
      <c r="Z20" s="198">
        <v>17.100000000000001</v>
      </c>
      <c r="AA20" s="198">
        <v>100</v>
      </c>
      <c r="AB20" s="198">
        <v>150000289335</v>
      </c>
      <c r="AC20" s="203">
        <v>278.5</v>
      </c>
    </row>
    <row r="21" spans="7:29">
      <c r="G21" s="198" t="s">
        <v>184</v>
      </c>
      <c r="H21" s="198" t="s">
        <v>198</v>
      </c>
      <c r="I21" s="198" t="s">
        <v>203</v>
      </c>
      <c r="J21" s="198" t="s">
        <v>117</v>
      </c>
      <c r="K21" s="198">
        <v>150000292192</v>
      </c>
      <c r="L21" s="203">
        <v>1753</v>
      </c>
      <c r="M21" s="203">
        <v>1807.5</v>
      </c>
      <c r="N21" s="198" t="s">
        <v>463</v>
      </c>
      <c r="O21" s="198">
        <v>0</v>
      </c>
      <c r="P21" s="239">
        <v>150000290425</v>
      </c>
      <c r="Q21" s="203">
        <v>1503</v>
      </c>
      <c r="S21" s="198" t="s">
        <v>160</v>
      </c>
      <c r="T21" s="198" t="s">
        <v>195</v>
      </c>
      <c r="U21" s="198" t="s">
        <v>203</v>
      </c>
      <c r="V21" s="198" t="s">
        <v>117</v>
      </c>
      <c r="W21" s="198">
        <v>150000290721</v>
      </c>
      <c r="X21" s="203">
        <v>759.1</v>
      </c>
      <c r="Y21" s="203">
        <v>756.2</v>
      </c>
      <c r="Z21" s="198">
        <v>2.9</v>
      </c>
      <c r="AA21" s="198">
        <v>100</v>
      </c>
      <c r="AB21" s="198">
        <v>150000289001</v>
      </c>
      <c r="AC21" s="203">
        <v>509.1</v>
      </c>
    </row>
    <row r="22" spans="7:29">
      <c r="G22" s="198" t="s">
        <v>188</v>
      </c>
      <c r="H22" s="198" t="s">
        <v>198</v>
      </c>
      <c r="I22" s="198" t="s">
        <v>203</v>
      </c>
      <c r="J22" s="198" t="s">
        <v>117</v>
      </c>
      <c r="K22" s="198">
        <v>150000291384</v>
      </c>
      <c r="L22" s="203">
        <v>1239</v>
      </c>
      <c r="M22" s="203">
        <v>1266.7</v>
      </c>
      <c r="N22" s="198" t="s">
        <v>464</v>
      </c>
      <c r="O22" s="198">
        <v>0</v>
      </c>
      <c r="P22" s="239">
        <v>150000289727</v>
      </c>
      <c r="Q22" s="198">
        <v>989</v>
      </c>
      <c r="S22" s="198" t="s">
        <v>160</v>
      </c>
      <c r="T22" s="198" t="s">
        <v>195</v>
      </c>
      <c r="U22" s="198" t="s">
        <v>203</v>
      </c>
      <c r="V22" s="198" t="s">
        <v>119</v>
      </c>
      <c r="W22" s="198">
        <v>150000292341</v>
      </c>
      <c r="X22" s="203">
        <v>1006.2</v>
      </c>
      <c r="Y22" s="203">
        <v>1030.5</v>
      </c>
      <c r="Z22" s="198" t="s">
        <v>455</v>
      </c>
      <c r="AA22" s="198">
        <v>100</v>
      </c>
      <c r="AB22" s="198">
        <v>150000290721</v>
      </c>
      <c r="AC22" s="203">
        <v>756.2</v>
      </c>
    </row>
    <row r="23" spans="7:29">
      <c r="G23" s="198" t="s">
        <v>189</v>
      </c>
      <c r="H23" s="198" t="s">
        <v>198</v>
      </c>
      <c r="I23" s="198" t="s">
        <v>203</v>
      </c>
      <c r="J23" s="198" t="s">
        <v>117</v>
      </c>
      <c r="K23" s="198">
        <v>150000291564</v>
      </c>
      <c r="L23" s="203">
        <v>1284.3</v>
      </c>
      <c r="M23" s="203">
        <v>1307.0999999999999</v>
      </c>
      <c r="N23" s="198" t="s">
        <v>465</v>
      </c>
      <c r="O23" s="198">
        <v>100</v>
      </c>
      <c r="P23" s="198">
        <v>150000290030</v>
      </c>
      <c r="Q23" s="203">
        <v>1034.3</v>
      </c>
      <c r="S23" s="198" t="s">
        <v>161</v>
      </c>
      <c r="T23" s="198" t="s">
        <v>50</v>
      </c>
      <c r="U23" s="198" t="s">
        <v>203</v>
      </c>
      <c r="V23" s="198" t="s">
        <v>119</v>
      </c>
      <c r="W23" s="198">
        <v>150000289459</v>
      </c>
      <c r="X23" s="203">
        <v>984</v>
      </c>
      <c r="Y23" s="203">
        <v>1008</v>
      </c>
      <c r="Z23" s="198" t="s">
        <v>304</v>
      </c>
      <c r="AA23" s="198">
        <v>100</v>
      </c>
      <c r="AB23" s="198">
        <v>150000286827</v>
      </c>
      <c r="AC23" s="203">
        <v>734</v>
      </c>
    </row>
    <row r="24" spans="7:29">
      <c r="G24" s="198" t="s">
        <v>190</v>
      </c>
      <c r="H24" s="198" t="s">
        <v>198</v>
      </c>
      <c r="I24" s="198" t="s">
        <v>203</v>
      </c>
      <c r="J24" s="198" t="s">
        <v>117</v>
      </c>
      <c r="K24" s="198">
        <v>150000291493</v>
      </c>
      <c r="L24" s="203">
        <v>1297</v>
      </c>
      <c r="M24" s="203">
        <v>1316.5</v>
      </c>
      <c r="N24" s="198" t="s">
        <v>466</v>
      </c>
      <c r="O24" s="198">
        <v>100</v>
      </c>
      <c r="P24" s="198">
        <v>150000290023</v>
      </c>
      <c r="Q24" s="203">
        <v>1047</v>
      </c>
      <c r="S24" s="198" t="s">
        <v>161</v>
      </c>
      <c r="T24" s="198" t="s">
        <v>50</v>
      </c>
      <c r="U24" s="198" t="s">
        <v>203</v>
      </c>
      <c r="V24" s="198" t="s">
        <v>117</v>
      </c>
      <c r="W24" s="198">
        <v>150000292299</v>
      </c>
      <c r="X24" s="203">
        <v>1258</v>
      </c>
      <c r="Y24" s="203">
        <v>1253.7</v>
      </c>
      <c r="Z24" s="198">
        <v>4.3</v>
      </c>
      <c r="AA24" s="198">
        <v>100</v>
      </c>
      <c r="AB24" s="198">
        <v>150000289459</v>
      </c>
      <c r="AC24" s="203">
        <v>1008</v>
      </c>
    </row>
    <row r="25" spans="7:29">
      <c r="G25" s="198" t="s">
        <v>191</v>
      </c>
      <c r="H25" s="198" t="s">
        <v>198</v>
      </c>
      <c r="I25" s="198" t="s">
        <v>203</v>
      </c>
      <c r="J25" s="198" t="s">
        <v>117</v>
      </c>
      <c r="K25" s="198">
        <v>150000292061</v>
      </c>
      <c r="L25" s="203">
        <v>1315.6</v>
      </c>
      <c r="M25" s="203">
        <v>1366.9</v>
      </c>
      <c r="N25" s="198" t="s">
        <v>467</v>
      </c>
      <c r="O25" s="198">
        <v>0</v>
      </c>
      <c r="P25" s="198">
        <v>150000290033</v>
      </c>
      <c r="Q25" s="203">
        <v>1065.5999999999999</v>
      </c>
      <c r="S25" s="198" t="s">
        <v>162</v>
      </c>
      <c r="T25" s="198" t="s">
        <v>50</v>
      </c>
      <c r="U25" s="198" t="s">
        <v>203</v>
      </c>
      <c r="V25" s="198" t="s">
        <v>117</v>
      </c>
      <c r="W25" s="198">
        <v>150000291030</v>
      </c>
      <c r="X25" s="203">
        <v>1261</v>
      </c>
      <c r="Y25" s="203">
        <v>1258.3</v>
      </c>
      <c r="Z25" s="198">
        <v>2.7</v>
      </c>
      <c r="AA25" s="198">
        <v>100</v>
      </c>
      <c r="AB25" s="198">
        <v>150000288792</v>
      </c>
      <c r="AC25" s="203">
        <v>1011</v>
      </c>
    </row>
    <row r="26" spans="7:29">
      <c r="G26" s="198" t="s">
        <v>192</v>
      </c>
      <c r="H26" s="198" t="s">
        <v>99</v>
      </c>
      <c r="I26" s="198" t="s">
        <v>203</v>
      </c>
      <c r="J26" s="198" t="s">
        <v>117</v>
      </c>
      <c r="K26" s="198">
        <v>150000282361</v>
      </c>
      <c r="L26" s="203">
        <v>46052.1</v>
      </c>
      <c r="M26" s="203">
        <v>46037.9</v>
      </c>
      <c r="N26" s="198">
        <v>14.2</v>
      </c>
      <c r="O26" s="198">
        <v>100</v>
      </c>
      <c r="P26" s="198">
        <v>150000281635</v>
      </c>
      <c r="Q26" s="203">
        <v>45802.1</v>
      </c>
      <c r="S26" s="198" t="s">
        <v>164</v>
      </c>
      <c r="T26" s="198" t="s">
        <v>50</v>
      </c>
      <c r="U26" s="198" t="s">
        <v>203</v>
      </c>
      <c r="V26" s="198" t="s">
        <v>116</v>
      </c>
      <c r="W26" s="198">
        <v>150000290874</v>
      </c>
      <c r="X26" s="203">
        <v>485</v>
      </c>
      <c r="Y26" s="203">
        <v>487.8</v>
      </c>
      <c r="Z26" s="198" t="s">
        <v>426</v>
      </c>
      <c r="AA26" s="198">
        <v>100</v>
      </c>
      <c r="AB26" s="198">
        <v>150000288281</v>
      </c>
      <c r="AC26" s="203">
        <v>235</v>
      </c>
    </row>
    <row r="27" spans="7:29">
      <c r="G27" s="198" t="s">
        <v>468</v>
      </c>
      <c r="H27" s="198" t="s">
        <v>206</v>
      </c>
      <c r="I27" s="198" t="s">
        <v>203</v>
      </c>
      <c r="J27" s="198" t="s">
        <v>116</v>
      </c>
      <c r="K27" s="198">
        <v>150000291562</v>
      </c>
      <c r="L27" s="198">
        <v>509</v>
      </c>
      <c r="M27" s="198">
        <v>488</v>
      </c>
      <c r="N27" s="198">
        <v>21</v>
      </c>
      <c r="O27" s="198">
        <v>100</v>
      </c>
      <c r="P27" s="198">
        <v>150000288791</v>
      </c>
      <c r="Q27" s="198">
        <v>259</v>
      </c>
      <c r="S27" s="198" t="s">
        <v>166</v>
      </c>
      <c r="T27" s="198" t="s">
        <v>51</v>
      </c>
      <c r="U27" s="198" t="s">
        <v>203</v>
      </c>
      <c r="V27" s="198" t="s">
        <v>119</v>
      </c>
      <c r="W27" s="198">
        <v>150000290334</v>
      </c>
      <c r="X27" s="203">
        <v>975</v>
      </c>
      <c r="Y27" s="203">
        <v>987</v>
      </c>
      <c r="Z27" s="198" t="s">
        <v>319</v>
      </c>
      <c r="AA27" s="198">
        <v>100</v>
      </c>
      <c r="AB27" s="198">
        <v>150000286108</v>
      </c>
      <c r="AC27" s="203">
        <v>475</v>
      </c>
    </row>
    <row r="28" spans="7:29">
      <c r="G28" s="198" t="s">
        <v>469</v>
      </c>
      <c r="H28" s="198" t="s">
        <v>206</v>
      </c>
      <c r="I28" s="198" t="s">
        <v>203</v>
      </c>
      <c r="J28" s="198" t="s">
        <v>117</v>
      </c>
      <c r="K28" s="198">
        <v>150000292063</v>
      </c>
      <c r="L28" s="198">
        <v>250</v>
      </c>
      <c r="M28" s="198">
        <v>260.39999999999998</v>
      </c>
      <c r="N28" s="198" t="s">
        <v>470</v>
      </c>
      <c r="O28" s="198">
        <v>100</v>
      </c>
      <c r="Q28" s="198">
        <v>0</v>
      </c>
      <c r="S28" s="198" t="s">
        <v>167</v>
      </c>
      <c r="T28" s="198" t="s">
        <v>51</v>
      </c>
      <c r="U28" s="198" t="s">
        <v>203</v>
      </c>
      <c r="V28" s="198" t="s">
        <v>119</v>
      </c>
      <c r="W28" s="198">
        <v>150000289519</v>
      </c>
      <c r="X28" s="203">
        <v>992</v>
      </c>
      <c r="Y28" s="203">
        <v>998</v>
      </c>
      <c r="Z28" s="198" t="s">
        <v>420</v>
      </c>
      <c r="AA28" s="198">
        <v>100</v>
      </c>
      <c r="AB28" s="198">
        <v>150000284891</v>
      </c>
      <c r="AC28" s="203">
        <v>492</v>
      </c>
    </row>
    <row r="29" spans="7:29">
      <c r="G29" s="198" t="s">
        <v>471</v>
      </c>
      <c r="H29" s="198" t="s">
        <v>206</v>
      </c>
      <c r="I29" s="198" t="s">
        <v>203</v>
      </c>
      <c r="J29" s="198" t="s">
        <v>119</v>
      </c>
      <c r="K29" s="198">
        <v>150000291492</v>
      </c>
      <c r="L29" s="198">
        <v>995.6</v>
      </c>
      <c r="M29" s="198">
        <v>968</v>
      </c>
      <c r="N29" s="198">
        <v>27.6</v>
      </c>
      <c r="O29" s="198">
        <v>0</v>
      </c>
      <c r="P29" s="198">
        <v>150000289331</v>
      </c>
      <c r="Q29" s="198">
        <v>745.6</v>
      </c>
      <c r="S29" s="198" t="s">
        <v>167</v>
      </c>
      <c r="T29" s="198" t="s">
        <v>51</v>
      </c>
      <c r="U29" s="198" t="s">
        <v>203</v>
      </c>
      <c r="V29" s="198" t="s">
        <v>117</v>
      </c>
      <c r="W29" s="198">
        <v>150000291383</v>
      </c>
      <c r="X29" s="203">
        <v>1248</v>
      </c>
      <c r="Y29" s="203">
        <v>1285</v>
      </c>
      <c r="Z29" s="198" t="s">
        <v>302</v>
      </c>
      <c r="AA29" s="198">
        <v>0</v>
      </c>
      <c r="AB29" s="198">
        <v>150000289519</v>
      </c>
      <c r="AC29" s="203">
        <v>998</v>
      </c>
    </row>
    <row r="30" spans="7:29">
      <c r="G30" s="198" t="s">
        <v>312</v>
      </c>
      <c r="H30" s="198" t="s">
        <v>206</v>
      </c>
      <c r="I30" s="198" t="s">
        <v>203</v>
      </c>
      <c r="J30" s="198" t="s">
        <v>116</v>
      </c>
      <c r="K30" s="198">
        <v>150000292343</v>
      </c>
      <c r="L30" s="198">
        <v>522</v>
      </c>
      <c r="M30" s="198">
        <v>328</v>
      </c>
      <c r="N30" s="198">
        <v>194</v>
      </c>
      <c r="O30" s="198">
        <v>0</v>
      </c>
      <c r="P30" s="198">
        <v>150000290029</v>
      </c>
      <c r="Q30" s="198">
        <v>272</v>
      </c>
      <c r="S30" s="198" t="s">
        <v>168</v>
      </c>
      <c r="T30" s="198" t="s">
        <v>51</v>
      </c>
      <c r="U30" s="198" t="s">
        <v>203</v>
      </c>
      <c r="V30" s="198" t="s">
        <v>116</v>
      </c>
      <c r="W30" s="198">
        <v>150000289724</v>
      </c>
      <c r="X30" s="203">
        <v>500</v>
      </c>
      <c r="Y30" s="203">
        <v>510</v>
      </c>
      <c r="Z30" s="198" t="s">
        <v>305</v>
      </c>
      <c r="AA30" s="198">
        <v>100</v>
      </c>
      <c r="AC30" s="203">
        <v>0</v>
      </c>
    </row>
    <row r="31" spans="7:29">
      <c r="G31" s="198" t="s">
        <v>207</v>
      </c>
      <c r="H31" s="198" t="s">
        <v>206</v>
      </c>
      <c r="I31" s="198" t="s">
        <v>203</v>
      </c>
      <c r="J31" s="198" t="s">
        <v>117</v>
      </c>
      <c r="K31" s="198">
        <v>150000291765</v>
      </c>
      <c r="L31" s="203">
        <v>1272.56</v>
      </c>
      <c r="M31" s="203">
        <v>1279</v>
      </c>
      <c r="N31" s="198" t="s">
        <v>472</v>
      </c>
      <c r="O31" s="198">
        <v>100</v>
      </c>
      <c r="P31" s="198">
        <v>150000289334</v>
      </c>
      <c r="Q31" s="203">
        <v>1022.56</v>
      </c>
      <c r="S31" s="198" t="s">
        <v>168</v>
      </c>
      <c r="T31" s="198" t="s">
        <v>51</v>
      </c>
      <c r="U31" s="198" t="s">
        <v>203</v>
      </c>
      <c r="V31" s="198" t="s">
        <v>117</v>
      </c>
      <c r="W31" s="198">
        <v>150000291491</v>
      </c>
      <c r="X31" s="203">
        <v>760</v>
      </c>
      <c r="Y31" s="203">
        <v>780</v>
      </c>
      <c r="Z31" s="198" t="s">
        <v>429</v>
      </c>
      <c r="AA31" s="198">
        <v>100</v>
      </c>
      <c r="AB31" s="198">
        <v>150000289724</v>
      </c>
      <c r="AC31" s="203">
        <v>510</v>
      </c>
    </row>
    <row r="32" spans="7:29">
      <c r="G32" s="198" t="s">
        <v>473</v>
      </c>
      <c r="H32" s="198" t="s">
        <v>206</v>
      </c>
      <c r="I32" s="198" t="s">
        <v>203</v>
      </c>
      <c r="J32" s="198" t="s">
        <v>117</v>
      </c>
      <c r="K32" s="198">
        <v>150000291561</v>
      </c>
      <c r="L32" s="198">
        <v>250</v>
      </c>
      <c r="M32" s="198">
        <v>267</v>
      </c>
      <c r="N32" s="198" t="s">
        <v>205</v>
      </c>
      <c r="O32" s="198">
        <v>100</v>
      </c>
      <c r="Q32" s="198">
        <v>0</v>
      </c>
      <c r="S32" s="198" t="s">
        <v>421</v>
      </c>
      <c r="T32" s="198" t="s">
        <v>422</v>
      </c>
      <c r="U32" s="198" t="s">
        <v>203</v>
      </c>
      <c r="V32" s="198" t="s">
        <v>117</v>
      </c>
      <c r="W32" s="198">
        <v>150000288795</v>
      </c>
      <c r="X32" s="203">
        <v>455</v>
      </c>
      <c r="Y32" s="203">
        <v>425</v>
      </c>
      <c r="Z32" s="198">
        <v>30</v>
      </c>
      <c r="AA32" s="198">
        <v>0</v>
      </c>
      <c r="AB32" s="198">
        <v>150000286171</v>
      </c>
      <c r="AC32" s="203">
        <v>205</v>
      </c>
    </row>
    <row r="33" spans="19:29">
      <c r="S33" s="198" t="s">
        <v>421</v>
      </c>
      <c r="T33" s="198" t="s">
        <v>422</v>
      </c>
      <c r="U33" s="198" t="s">
        <v>203</v>
      </c>
      <c r="V33" s="198" t="s">
        <v>119</v>
      </c>
      <c r="W33" s="198">
        <v>150000291385</v>
      </c>
      <c r="X33" s="203">
        <v>675</v>
      </c>
      <c r="Y33" s="203">
        <v>1004</v>
      </c>
      <c r="Z33" s="198" t="s">
        <v>456</v>
      </c>
      <c r="AA33" s="198">
        <v>0</v>
      </c>
      <c r="AB33" s="198">
        <v>150000288795</v>
      </c>
      <c r="AC33" s="203">
        <v>425</v>
      </c>
    </row>
    <row r="34" spans="19:29">
      <c r="S34" s="198" t="s">
        <v>169</v>
      </c>
      <c r="T34" s="198" t="s">
        <v>52</v>
      </c>
      <c r="U34" s="198" t="s">
        <v>203</v>
      </c>
      <c r="V34" s="198" t="s">
        <v>116</v>
      </c>
      <c r="W34" s="198">
        <v>150000291027</v>
      </c>
      <c r="X34" s="203">
        <v>1513</v>
      </c>
      <c r="Y34" s="203">
        <v>1623</v>
      </c>
      <c r="Z34" s="198" t="s">
        <v>427</v>
      </c>
      <c r="AA34" s="198">
        <v>0</v>
      </c>
      <c r="AB34" s="198">
        <v>150000288796</v>
      </c>
      <c r="AC34" s="203">
        <v>1263</v>
      </c>
    </row>
    <row r="35" spans="19:29">
      <c r="S35" s="198" t="s">
        <v>170</v>
      </c>
      <c r="T35" s="198" t="s">
        <v>52</v>
      </c>
      <c r="U35" s="198" t="s">
        <v>203</v>
      </c>
      <c r="V35" s="198" t="s">
        <v>117</v>
      </c>
      <c r="W35" s="198">
        <v>150000289560</v>
      </c>
      <c r="X35" s="203">
        <v>758</v>
      </c>
      <c r="Y35" s="203">
        <v>797</v>
      </c>
      <c r="Z35" s="198" t="s">
        <v>306</v>
      </c>
      <c r="AA35" s="198">
        <v>0</v>
      </c>
      <c r="AB35" s="198">
        <v>150000288030</v>
      </c>
      <c r="AC35" s="203">
        <v>508</v>
      </c>
    </row>
    <row r="36" spans="19:29">
      <c r="S36" s="198" t="s">
        <v>170</v>
      </c>
      <c r="T36" s="198" t="s">
        <v>52</v>
      </c>
      <c r="U36" s="198" t="s">
        <v>203</v>
      </c>
      <c r="V36" s="198" t="s">
        <v>119</v>
      </c>
      <c r="W36" s="198">
        <v>150000291163</v>
      </c>
      <c r="X36" s="203">
        <v>1047</v>
      </c>
      <c r="Y36" s="203">
        <v>1024</v>
      </c>
      <c r="Z36" s="198">
        <v>23</v>
      </c>
      <c r="AA36" s="198">
        <v>100</v>
      </c>
      <c r="AB36" s="198">
        <v>150000289560</v>
      </c>
      <c r="AC36" s="203">
        <v>797</v>
      </c>
    </row>
    <row r="37" spans="19:29">
      <c r="S37" s="198" t="s">
        <v>320</v>
      </c>
      <c r="T37" s="198" t="s">
        <v>321</v>
      </c>
      <c r="U37" s="198" t="s">
        <v>203</v>
      </c>
      <c r="V37" s="198" t="s">
        <v>119</v>
      </c>
      <c r="W37" s="198">
        <v>150000289725</v>
      </c>
      <c r="X37" s="203">
        <v>1016</v>
      </c>
      <c r="Y37" s="203">
        <v>1019</v>
      </c>
      <c r="Z37" s="198" t="s">
        <v>322</v>
      </c>
      <c r="AA37" s="198">
        <v>100</v>
      </c>
      <c r="AB37" s="198">
        <v>150000288027</v>
      </c>
      <c r="AC37" s="203">
        <v>766</v>
      </c>
    </row>
    <row r="38" spans="19:29">
      <c r="S38" s="198" t="s">
        <v>320</v>
      </c>
      <c r="T38" s="198" t="s">
        <v>321</v>
      </c>
      <c r="U38" s="198" t="s">
        <v>203</v>
      </c>
      <c r="V38" s="198" t="s">
        <v>117</v>
      </c>
      <c r="W38" s="198">
        <v>150000292449</v>
      </c>
      <c r="X38" s="203">
        <v>1269</v>
      </c>
      <c r="Y38" s="203">
        <v>1278</v>
      </c>
      <c r="Z38" s="198" t="s">
        <v>457</v>
      </c>
      <c r="AA38" s="198">
        <v>100</v>
      </c>
      <c r="AB38" s="198">
        <v>150000289725</v>
      </c>
      <c r="AC38" s="203">
        <v>1019</v>
      </c>
    </row>
    <row r="39" spans="19:29">
      <c r="S39" s="198" t="s">
        <v>209</v>
      </c>
      <c r="T39" s="198" t="s">
        <v>204</v>
      </c>
      <c r="U39" s="198" t="s">
        <v>203</v>
      </c>
      <c r="V39" s="198" t="s">
        <v>117</v>
      </c>
      <c r="W39" s="198">
        <v>150000289376</v>
      </c>
      <c r="X39" s="203">
        <v>754.7</v>
      </c>
      <c r="Y39" s="203">
        <v>768</v>
      </c>
      <c r="Z39" s="198" t="s">
        <v>307</v>
      </c>
      <c r="AA39" s="198">
        <v>100</v>
      </c>
      <c r="AB39" s="198">
        <v>150000287243</v>
      </c>
      <c r="AC39" s="203">
        <v>504.7</v>
      </c>
    </row>
    <row r="40" spans="19:29">
      <c r="S40" s="198" t="s">
        <v>209</v>
      </c>
      <c r="T40" s="198" t="s">
        <v>204</v>
      </c>
      <c r="U40" s="198" t="s">
        <v>203</v>
      </c>
      <c r="V40" s="198" t="s">
        <v>119</v>
      </c>
      <c r="W40" s="198">
        <v>150000291490</v>
      </c>
      <c r="X40" s="203">
        <v>1018</v>
      </c>
      <c r="Y40" s="203">
        <v>1019</v>
      </c>
      <c r="Z40" s="198" t="s">
        <v>335</v>
      </c>
      <c r="AA40" s="198">
        <v>100</v>
      </c>
      <c r="AB40" s="198">
        <v>150000289376</v>
      </c>
      <c r="AC40" s="203">
        <v>768</v>
      </c>
    </row>
    <row r="41" spans="19:29">
      <c r="S41" s="198" t="s">
        <v>428</v>
      </c>
      <c r="T41" s="198" t="s">
        <v>204</v>
      </c>
      <c r="U41" s="198" t="s">
        <v>203</v>
      </c>
      <c r="V41" s="198" t="s">
        <v>119</v>
      </c>
      <c r="W41" s="198">
        <v>150000291272</v>
      </c>
      <c r="X41" s="203">
        <v>1018</v>
      </c>
      <c r="Y41" s="203">
        <v>1006</v>
      </c>
      <c r="Z41" s="198">
        <v>12</v>
      </c>
      <c r="AA41" s="198">
        <v>100</v>
      </c>
      <c r="AB41" s="198">
        <v>150000289332</v>
      </c>
      <c r="AC41" s="203">
        <v>768</v>
      </c>
    </row>
    <row r="42" spans="19:29">
      <c r="S42" s="198" t="s">
        <v>423</v>
      </c>
      <c r="T42" s="198" t="s">
        <v>204</v>
      </c>
      <c r="U42" s="198" t="s">
        <v>203</v>
      </c>
      <c r="V42" s="198" t="s">
        <v>116</v>
      </c>
      <c r="W42" s="198">
        <v>150000289839</v>
      </c>
      <c r="X42" s="203">
        <v>533</v>
      </c>
      <c r="Y42" s="203">
        <v>515</v>
      </c>
      <c r="Z42" s="198">
        <v>18</v>
      </c>
      <c r="AA42" s="198">
        <v>100</v>
      </c>
      <c r="AB42" s="198">
        <v>150000288379</v>
      </c>
      <c r="AC42" s="203">
        <v>283</v>
      </c>
    </row>
    <row r="43" spans="19:29">
      <c r="S43" s="198" t="s">
        <v>423</v>
      </c>
      <c r="T43" s="198" t="s">
        <v>204</v>
      </c>
      <c r="U43" s="198" t="s">
        <v>203</v>
      </c>
      <c r="V43" s="198" t="s">
        <v>117</v>
      </c>
      <c r="W43" s="198">
        <v>150000291161</v>
      </c>
      <c r="X43" s="203">
        <v>765</v>
      </c>
      <c r="Y43" s="203">
        <v>780</v>
      </c>
      <c r="Z43" s="198" t="s">
        <v>212</v>
      </c>
      <c r="AA43" s="198">
        <v>100</v>
      </c>
      <c r="AB43" s="198">
        <v>150000289839</v>
      </c>
      <c r="AC43" s="203">
        <v>515</v>
      </c>
    </row>
    <row r="44" spans="19:29">
      <c r="S44" s="198" t="s">
        <v>171</v>
      </c>
      <c r="T44" s="198" t="s">
        <v>53</v>
      </c>
      <c r="U44" s="198" t="s">
        <v>203</v>
      </c>
      <c r="V44" s="198" t="s">
        <v>117</v>
      </c>
      <c r="W44" s="198">
        <v>150000289379</v>
      </c>
      <c r="X44" s="203">
        <v>32769</v>
      </c>
      <c r="Y44" s="203">
        <v>32801.300000000003</v>
      </c>
      <c r="Z44" s="198" t="s">
        <v>308</v>
      </c>
      <c r="AA44" s="198">
        <v>0</v>
      </c>
      <c r="AB44" s="198">
        <v>150000287250</v>
      </c>
      <c r="AC44" s="203">
        <v>32519</v>
      </c>
    </row>
    <row r="45" spans="19:29">
      <c r="S45" s="198" t="s">
        <v>171</v>
      </c>
      <c r="T45" s="198" t="s">
        <v>53</v>
      </c>
      <c r="U45" s="198" t="s">
        <v>203</v>
      </c>
      <c r="V45" s="198" t="s">
        <v>119</v>
      </c>
      <c r="W45" s="198">
        <v>150000291162</v>
      </c>
      <c r="X45" s="203">
        <v>33051.300000000003</v>
      </c>
      <c r="Y45" s="203">
        <v>33072</v>
      </c>
      <c r="Z45" s="198" t="s">
        <v>474</v>
      </c>
      <c r="AA45" s="198">
        <v>100</v>
      </c>
      <c r="AB45" s="198">
        <v>150000289379</v>
      </c>
      <c r="AC45" s="203">
        <v>32801.300000000003</v>
      </c>
    </row>
    <row r="46" spans="19:29">
      <c r="S46" s="198" t="s">
        <v>172</v>
      </c>
      <c r="T46" s="198" t="s">
        <v>53</v>
      </c>
      <c r="U46" s="198" t="s">
        <v>203</v>
      </c>
      <c r="V46" s="198" t="s">
        <v>119</v>
      </c>
      <c r="W46" s="198">
        <v>150000289336</v>
      </c>
      <c r="X46" s="203">
        <v>21050</v>
      </c>
      <c r="Y46" s="203">
        <v>21020</v>
      </c>
      <c r="Z46" s="198">
        <v>30</v>
      </c>
      <c r="AA46" s="198">
        <v>0</v>
      </c>
      <c r="AB46" s="198">
        <v>150000286177</v>
      </c>
      <c r="AC46" s="203">
        <v>20800</v>
      </c>
    </row>
    <row r="47" spans="19:29">
      <c r="S47" s="198" t="s">
        <v>172</v>
      </c>
      <c r="T47" s="198" t="s">
        <v>53</v>
      </c>
      <c r="U47" s="198" t="s">
        <v>203</v>
      </c>
      <c r="V47" s="198" t="s">
        <v>117</v>
      </c>
      <c r="W47" s="198">
        <v>150000290672</v>
      </c>
      <c r="X47" s="203">
        <v>21270</v>
      </c>
      <c r="Y47" s="203">
        <v>21277</v>
      </c>
      <c r="Z47" s="198" t="s">
        <v>317</v>
      </c>
      <c r="AA47" s="198">
        <v>100</v>
      </c>
      <c r="AB47" s="198">
        <v>150000289336</v>
      </c>
      <c r="AC47" s="203">
        <v>21020</v>
      </c>
    </row>
    <row r="48" spans="19:29">
      <c r="S48" s="198" t="s">
        <v>173</v>
      </c>
      <c r="T48" s="198" t="s">
        <v>53</v>
      </c>
      <c r="U48" s="198" t="s">
        <v>203</v>
      </c>
      <c r="V48" s="198" t="s">
        <v>323</v>
      </c>
      <c r="W48" s="198">
        <v>150000290020</v>
      </c>
      <c r="X48" s="203">
        <v>32001.7</v>
      </c>
      <c r="Y48" s="203">
        <v>32009</v>
      </c>
      <c r="Z48" s="198" t="s">
        <v>324</v>
      </c>
      <c r="AA48" s="198">
        <v>100</v>
      </c>
      <c r="AB48" s="198">
        <v>150000288032</v>
      </c>
      <c r="AC48" s="203">
        <v>31751.7</v>
      </c>
    </row>
    <row r="49" spans="19:29">
      <c r="S49" s="198" t="s">
        <v>173</v>
      </c>
      <c r="T49" s="198" t="s">
        <v>53</v>
      </c>
      <c r="U49" s="198" t="s">
        <v>203</v>
      </c>
      <c r="V49" s="198" t="s">
        <v>117</v>
      </c>
      <c r="W49" s="198">
        <v>150000291763</v>
      </c>
      <c r="X49" s="203">
        <v>32259</v>
      </c>
      <c r="Y49" s="203">
        <v>32271.7</v>
      </c>
      <c r="Z49" s="198" t="s">
        <v>458</v>
      </c>
      <c r="AA49" s="198">
        <v>100</v>
      </c>
      <c r="AB49" s="198">
        <v>150000290020</v>
      </c>
      <c r="AC49" s="203">
        <v>32009</v>
      </c>
    </row>
    <row r="50" spans="19:29">
      <c r="S50" s="198" t="s">
        <v>174</v>
      </c>
      <c r="T50" s="198" t="s">
        <v>198</v>
      </c>
      <c r="U50" s="198" t="s">
        <v>203</v>
      </c>
      <c r="V50" s="198" t="s">
        <v>117</v>
      </c>
      <c r="W50" s="198">
        <v>150000291489</v>
      </c>
      <c r="X50" s="203">
        <v>9296</v>
      </c>
      <c r="Y50" s="203">
        <v>9263</v>
      </c>
      <c r="Z50" s="198">
        <v>33</v>
      </c>
      <c r="AA50" s="198">
        <v>0</v>
      </c>
      <c r="AB50" s="198">
        <v>150000284338</v>
      </c>
      <c r="AC50" s="203">
        <v>9046</v>
      </c>
    </row>
    <row r="51" spans="19:29">
      <c r="S51" s="198" t="s">
        <v>175</v>
      </c>
      <c r="T51" s="198" t="s">
        <v>198</v>
      </c>
      <c r="U51" s="198" t="s">
        <v>203</v>
      </c>
      <c r="V51" s="198" t="s">
        <v>116</v>
      </c>
      <c r="W51" s="198">
        <v>150000289722</v>
      </c>
      <c r="X51" s="203">
        <v>9500</v>
      </c>
      <c r="Y51" s="203">
        <v>9498</v>
      </c>
      <c r="Z51" s="198">
        <v>2</v>
      </c>
      <c r="AA51" s="198">
        <v>100</v>
      </c>
      <c r="AB51" s="198">
        <v>150000288160</v>
      </c>
      <c r="AC51" s="203">
        <v>9250</v>
      </c>
    </row>
    <row r="52" spans="19:29">
      <c r="S52" s="198" t="s">
        <v>175</v>
      </c>
      <c r="T52" s="198" t="s">
        <v>198</v>
      </c>
      <c r="U52" s="198" t="s">
        <v>203</v>
      </c>
      <c r="V52" s="198" t="s">
        <v>117</v>
      </c>
      <c r="W52" s="198">
        <v>150000291273</v>
      </c>
      <c r="X52" s="203">
        <v>9748</v>
      </c>
      <c r="Y52" s="203">
        <v>9768</v>
      </c>
      <c r="Z52" s="198" t="s">
        <v>429</v>
      </c>
      <c r="AA52" s="198">
        <v>100</v>
      </c>
      <c r="AB52" s="198">
        <v>150000289722</v>
      </c>
      <c r="AC52" s="203">
        <v>9498</v>
      </c>
    </row>
    <row r="53" spans="19:29">
      <c r="S53" s="198" t="s">
        <v>176</v>
      </c>
      <c r="T53" s="198" t="s">
        <v>198</v>
      </c>
      <c r="U53" s="198" t="s">
        <v>203</v>
      </c>
      <c r="V53" s="198" t="s">
        <v>117</v>
      </c>
      <c r="W53" s="198">
        <v>150000290333</v>
      </c>
      <c r="X53" s="203">
        <v>13288</v>
      </c>
      <c r="Y53" s="203">
        <v>13288.6</v>
      </c>
      <c r="Z53" s="198" t="s">
        <v>325</v>
      </c>
      <c r="AA53" s="198">
        <v>100</v>
      </c>
      <c r="AB53" s="198">
        <v>150000288444</v>
      </c>
      <c r="AC53" s="203">
        <v>13038</v>
      </c>
    </row>
    <row r="54" spans="19:29">
      <c r="S54" s="198" t="s">
        <v>176</v>
      </c>
      <c r="T54" s="198" t="s">
        <v>198</v>
      </c>
      <c r="U54" s="198" t="s">
        <v>203</v>
      </c>
      <c r="V54" s="198" t="s">
        <v>116</v>
      </c>
      <c r="W54" s="198">
        <v>150000292060</v>
      </c>
      <c r="X54" s="203">
        <v>13538.6</v>
      </c>
      <c r="Y54" s="203">
        <v>13576.2</v>
      </c>
      <c r="Z54" s="198" t="s">
        <v>459</v>
      </c>
      <c r="AA54" s="198">
        <v>0</v>
      </c>
      <c r="AB54" s="198">
        <v>150000290333</v>
      </c>
      <c r="AC54" s="203">
        <v>13288.6</v>
      </c>
    </row>
    <row r="55" spans="19:29">
      <c r="S55" s="198" t="s">
        <v>177</v>
      </c>
      <c r="T55" s="198" t="s">
        <v>198</v>
      </c>
      <c r="U55" s="198" t="s">
        <v>203</v>
      </c>
      <c r="V55" s="198" t="s">
        <v>119</v>
      </c>
      <c r="W55" s="198">
        <v>150000290475</v>
      </c>
      <c r="X55" s="203">
        <v>13023.1</v>
      </c>
      <c r="Y55" s="203">
        <v>13056.6</v>
      </c>
      <c r="Z55" s="198" t="s">
        <v>430</v>
      </c>
      <c r="AA55" s="198">
        <v>0</v>
      </c>
      <c r="AB55" s="198">
        <v>150000288790</v>
      </c>
      <c r="AC55" s="203">
        <v>12773.1</v>
      </c>
    </row>
    <row r="56" spans="19:29">
      <c r="S56" s="198" t="s">
        <v>178</v>
      </c>
      <c r="T56" s="198" t="s">
        <v>198</v>
      </c>
      <c r="U56" s="198" t="s">
        <v>203</v>
      </c>
      <c r="V56" s="198" t="s">
        <v>119</v>
      </c>
      <c r="W56" s="198">
        <v>150000290332</v>
      </c>
      <c r="X56" s="203">
        <v>13020.6</v>
      </c>
      <c r="Y56" s="203">
        <v>13054.5</v>
      </c>
      <c r="Z56" s="198" t="s">
        <v>326</v>
      </c>
      <c r="AA56" s="198">
        <v>0</v>
      </c>
      <c r="AB56" s="198">
        <v>150000288443</v>
      </c>
      <c r="AC56" s="203">
        <v>12770.6</v>
      </c>
    </row>
    <row r="57" spans="19:29">
      <c r="S57" s="198" t="s">
        <v>178</v>
      </c>
      <c r="T57" s="198" t="s">
        <v>198</v>
      </c>
      <c r="U57" s="198" t="s">
        <v>203</v>
      </c>
      <c r="V57" s="198" t="s">
        <v>117</v>
      </c>
      <c r="W57" s="198">
        <v>150000292191</v>
      </c>
      <c r="X57" s="203">
        <v>13304.5</v>
      </c>
      <c r="Y57" s="203">
        <v>13345.1</v>
      </c>
      <c r="Z57" s="198" t="s">
        <v>460</v>
      </c>
      <c r="AA57" s="198">
        <v>0</v>
      </c>
      <c r="AB57" s="198">
        <v>150000290332</v>
      </c>
      <c r="AC57" s="203">
        <v>13054.5</v>
      </c>
    </row>
    <row r="58" spans="19:29">
      <c r="S58" s="198" t="s">
        <v>179</v>
      </c>
      <c r="T58" s="198" t="s">
        <v>198</v>
      </c>
      <c r="U58" s="198" t="s">
        <v>203</v>
      </c>
      <c r="V58" s="198" t="s">
        <v>116</v>
      </c>
      <c r="W58" s="198">
        <v>150000290024</v>
      </c>
      <c r="X58" s="203">
        <v>13515.7</v>
      </c>
      <c r="Y58" s="203">
        <v>13543.9</v>
      </c>
      <c r="Z58" s="198" t="s">
        <v>327</v>
      </c>
      <c r="AA58" s="198">
        <v>0</v>
      </c>
      <c r="AB58" s="198">
        <v>150000288161</v>
      </c>
      <c r="AC58" s="203">
        <v>13265.7</v>
      </c>
    </row>
    <row r="59" spans="19:29">
      <c r="S59" s="198" t="s">
        <v>179</v>
      </c>
      <c r="T59" s="198" t="s">
        <v>198</v>
      </c>
      <c r="U59" s="198" t="s">
        <v>203</v>
      </c>
      <c r="V59" s="198" t="s">
        <v>117</v>
      </c>
      <c r="W59" s="198">
        <v>150000291563</v>
      </c>
      <c r="X59" s="203">
        <v>13793.9</v>
      </c>
      <c r="Y59" s="203">
        <v>13838.7</v>
      </c>
      <c r="Z59" s="198" t="s">
        <v>461</v>
      </c>
      <c r="AA59" s="198">
        <v>0</v>
      </c>
      <c r="AB59" s="198">
        <v>150000290024</v>
      </c>
      <c r="AC59" s="203">
        <v>13543.9</v>
      </c>
    </row>
    <row r="60" spans="19:29">
      <c r="S60" s="198" t="s">
        <v>180</v>
      </c>
      <c r="T60" s="198" t="s">
        <v>198</v>
      </c>
      <c r="U60" s="198" t="s">
        <v>203</v>
      </c>
      <c r="V60" s="198" t="s">
        <v>117</v>
      </c>
      <c r="W60" s="198">
        <v>150000289502</v>
      </c>
      <c r="X60" s="203">
        <v>13226.3</v>
      </c>
      <c r="Y60" s="203">
        <v>13254.2</v>
      </c>
      <c r="Z60" s="198" t="s">
        <v>309</v>
      </c>
      <c r="AA60" s="198">
        <v>0</v>
      </c>
      <c r="AB60" s="198">
        <v>150000288033</v>
      </c>
      <c r="AC60" s="203">
        <v>12976.3</v>
      </c>
    </row>
    <row r="61" spans="19:29">
      <c r="S61" s="198" t="s">
        <v>180</v>
      </c>
      <c r="T61" s="198" t="s">
        <v>198</v>
      </c>
      <c r="U61" s="198" t="s">
        <v>203</v>
      </c>
      <c r="V61" s="198" t="s">
        <v>116</v>
      </c>
      <c r="W61" s="198">
        <v>150000291165</v>
      </c>
      <c r="X61" s="203">
        <v>13504.2</v>
      </c>
      <c r="Y61" s="203">
        <v>13523.4</v>
      </c>
      <c r="Z61" s="198" t="s">
        <v>431</v>
      </c>
      <c r="AA61" s="198">
        <v>100</v>
      </c>
      <c r="AB61" s="198">
        <v>150000289502</v>
      </c>
      <c r="AC61" s="203">
        <v>13254.2</v>
      </c>
    </row>
    <row r="62" spans="19:29">
      <c r="S62" s="198" t="s">
        <v>181</v>
      </c>
      <c r="T62" s="198" t="s">
        <v>198</v>
      </c>
      <c r="U62" s="198" t="s">
        <v>203</v>
      </c>
      <c r="V62" s="198" t="s">
        <v>116</v>
      </c>
      <c r="W62" s="198">
        <v>150000290474</v>
      </c>
      <c r="X62" s="203">
        <v>1520</v>
      </c>
      <c r="Y62" s="203">
        <v>1536.8</v>
      </c>
      <c r="Z62" s="198" t="s">
        <v>328</v>
      </c>
      <c r="AA62" s="198">
        <v>100</v>
      </c>
      <c r="AB62" s="198">
        <v>150000288811</v>
      </c>
      <c r="AC62" s="203">
        <v>1270</v>
      </c>
    </row>
    <row r="63" spans="19:29">
      <c r="S63" s="198" t="s">
        <v>182</v>
      </c>
      <c r="T63" s="198" t="s">
        <v>198</v>
      </c>
      <c r="U63" s="198" t="s">
        <v>203</v>
      </c>
      <c r="V63" s="198" t="s">
        <v>116</v>
      </c>
      <c r="W63" s="198">
        <v>150000290550</v>
      </c>
      <c r="X63" s="203">
        <v>1491.9</v>
      </c>
      <c r="Y63" s="203">
        <v>1513.1</v>
      </c>
      <c r="Z63" s="198" t="s">
        <v>432</v>
      </c>
      <c r="AA63" s="198">
        <v>100</v>
      </c>
      <c r="AB63" s="198">
        <v>150000289330</v>
      </c>
      <c r="AC63" s="203">
        <v>1241.9000000000001</v>
      </c>
    </row>
    <row r="64" spans="19:29">
      <c r="S64" s="198" t="s">
        <v>183</v>
      </c>
      <c r="T64" s="198" t="s">
        <v>198</v>
      </c>
      <c r="U64" s="198" t="s">
        <v>203</v>
      </c>
      <c r="V64" s="198" t="s">
        <v>116</v>
      </c>
      <c r="W64" s="198">
        <v>150000290335</v>
      </c>
      <c r="X64" s="203">
        <v>1500.8</v>
      </c>
      <c r="Y64" s="203">
        <v>1544.4</v>
      </c>
      <c r="Z64" s="198" t="s">
        <v>329</v>
      </c>
      <c r="AA64" s="198">
        <v>0</v>
      </c>
      <c r="AB64" s="198">
        <v>150000288583</v>
      </c>
      <c r="AC64" s="203">
        <v>1250.8</v>
      </c>
    </row>
    <row r="65" spans="19:29">
      <c r="S65" s="198" t="s">
        <v>183</v>
      </c>
      <c r="T65" s="198" t="s">
        <v>198</v>
      </c>
      <c r="U65" s="198" t="s">
        <v>203</v>
      </c>
      <c r="V65" s="198" t="s">
        <v>117</v>
      </c>
      <c r="W65" s="198">
        <v>150000292190</v>
      </c>
      <c r="X65" s="203">
        <v>1794.4</v>
      </c>
      <c r="Y65" s="203">
        <v>1820.1</v>
      </c>
      <c r="Z65" s="198" t="s">
        <v>462</v>
      </c>
      <c r="AA65" s="198">
        <v>0</v>
      </c>
      <c r="AB65" s="198">
        <v>150000290335</v>
      </c>
      <c r="AC65" s="203">
        <v>1544.4</v>
      </c>
    </row>
    <row r="66" spans="19:29">
      <c r="S66" s="198" t="s">
        <v>184</v>
      </c>
      <c r="T66" s="198" t="s">
        <v>198</v>
      </c>
      <c r="U66" s="198" t="s">
        <v>203</v>
      </c>
      <c r="V66" s="198" t="s">
        <v>116</v>
      </c>
      <c r="W66" s="198">
        <v>150000290425</v>
      </c>
      <c r="X66" s="203">
        <v>1471.9</v>
      </c>
      <c r="Y66" s="203">
        <v>1503</v>
      </c>
      <c r="Z66" s="198" t="s">
        <v>330</v>
      </c>
      <c r="AA66" s="198">
        <v>0</v>
      </c>
      <c r="AB66" s="198">
        <v>150000288797</v>
      </c>
      <c r="AC66" s="203">
        <v>1221.9000000000001</v>
      </c>
    </row>
    <row r="67" spans="19:29">
      <c r="S67" s="198" t="s">
        <v>184</v>
      </c>
      <c r="T67" s="198" t="s">
        <v>198</v>
      </c>
      <c r="U67" s="198" t="s">
        <v>203</v>
      </c>
      <c r="V67" s="198" t="s">
        <v>117</v>
      </c>
      <c r="W67" s="198">
        <v>150000292192</v>
      </c>
      <c r="X67" s="203">
        <v>1753</v>
      </c>
      <c r="Y67" s="203">
        <v>1807.5</v>
      </c>
      <c r="Z67" s="198" t="s">
        <v>463</v>
      </c>
      <c r="AA67" s="198">
        <v>0</v>
      </c>
      <c r="AB67" s="198">
        <v>150000290425</v>
      </c>
      <c r="AC67" s="203">
        <v>1503</v>
      </c>
    </row>
    <row r="68" spans="19:29">
      <c r="S68" s="198" t="s">
        <v>185</v>
      </c>
      <c r="T68" s="198" t="s">
        <v>198</v>
      </c>
      <c r="U68" s="198" t="s">
        <v>203</v>
      </c>
      <c r="V68" s="198" t="s">
        <v>117</v>
      </c>
      <c r="W68" s="198">
        <v>150000289501</v>
      </c>
      <c r="X68" s="203">
        <v>1250.8</v>
      </c>
      <c r="Y68" s="203">
        <v>1272.7</v>
      </c>
      <c r="Z68" s="198" t="s">
        <v>310</v>
      </c>
      <c r="AA68" s="198">
        <v>100</v>
      </c>
      <c r="AB68" s="198">
        <v>150000287747</v>
      </c>
      <c r="AC68" s="203">
        <v>1000.8</v>
      </c>
    </row>
    <row r="69" spans="19:29">
      <c r="S69" s="198" t="s">
        <v>185</v>
      </c>
      <c r="T69" s="198" t="s">
        <v>198</v>
      </c>
      <c r="U69" s="198" t="s">
        <v>203</v>
      </c>
      <c r="V69" s="198" t="s">
        <v>116</v>
      </c>
      <c r="W69" s="198">
        <v>150000290872</v>
      </c>
      <c r="X69" s="203">
        <v>1522.7</v>
      </c>
      <c r="Y69" s="203">
        <v>1553.2</v>
      </c>
      <c r="Z69" s="198" t="s">
        <v>433</v>
      </c>
      <c r="AA69" s="198">
        <v>0</v>
      </c>
      <c r="AB69" s="198">
        <v>150000289501</v>
      </c>
      <c r="AC69" s="203">
        <v>1272.7</v>
      </c>
    </row>
    <row r="70" spans="19:29">
      <c r="S70" s="198" t="s">
        <v>186</v>
      </c>
      <c r="T70" s="198" t="s">
        <v>198</v>
      </c>
      <c r="U70" s="198" t="s">
        <v>203</v>
      </c>
      <c r="V70" s="198" t="s">
        <v>117</v>
      </c>
      <c r="W70" s="198">
        <v>150000290722</v>
      </c>
      <c r="X70" s="203">
        <v>1256.5</v>
      </c>
      <c r="Y70" s="203">
        <v>1273.8</v>
      </c>
      <c r="Z70" s="198" t="s">
        <v>434</v>
      </c>
      <c r="AA70" s="198">
        <v>100</v>
      </c>
      <c r="AB70" s="198">
        <v>150000289333</v>
      </c>
      <c r="AC70" s="203">
        <v>1006.5</v>
      </c>
    </row>
    <row r="71" spans="19:29">
      <c r="S71" s="198" t="s">
        <v>187</v>
      </c>
      <c r="T71" s="198" t="s">
        <v>198</v>
      </c>
      <c r="U71" s="198" t="s">
        <v>203</v>
      </c>
      <c r="V71" s="198" t="s">
        <v>119</v>
      </c>
      <c r="W71" s="198">
        <v>150000289375</v>
      </c>
      <c r="X71" s="198">
        <v>992.8</v>
      </c>
      <c r="Y71" s="203">
        <v>1011.6</v>
      </c>
      <c r="Z71" s="198" t="s">
        <v>311</v>
      </c>
      <c r="AA71" s="198">
        <v>100</v>
      </c>
      <c r="AB71" s="198">
        <v>150000287748</v>
      </c>
      <c r="AC71" s="198">
        <v>742.8</v>
      </c>
    </row>
    <row r="72" spans="19:29">
      <c r="S72" s="198" t="s">
        <v>187</v>
      </c>
      <c r="T72" s="198" t="s">
        <v>198</v>
      </c>
      <c r="U72" s="198" t="s">
        <v>203</v>
      </c>
      <c r="V72" s="198" t="s">
        <v>117</v>
      </c>
      <c r="W72" s="198">
        <v>150000290873</v>
      </c>
      <c r="X72" s="203">
        <v>1261.5999999999999</v>
      </c>
      <c r="Y72" s="203">
        <v>1295.0999999999999</v>
      </c>
      <c r="Z72" s="198" t="s">
        <v>430</v>
      </c>
      <c r="AA72" s="198">
        <v>0</v>
      </c>
      <c r="AB72" s="198">
        <v>150000289375</v>
      </c>
      <c r="AC72" s="203">
        <v>1011.6</v>
      </c>
    </row>
    <row r="73" spans="19:29">
      <c r="S73" s="198" t="s">
        <v>188</v>
      </c>
      <c r="T73" s="198" t="s">
        <v>198</v>
      </c>
      <c r="U73" s="198" t="s">
        <v>203</v>
      </c>
      <c r="V73" s="198" t="s">
        <v>119</v>
      </c>
      <c r="W73" s="198">
        <v>150000289727</v>
      </c>
      <c r="X73" s="198">
        <v>972</v>
      </c>
      <c r="Y73" s="198">
        <v>989</v>
      </c>
      <c r="Z73" s="198" t="s">
        <v>205</v>
      </c>
      <c r="AA73" s="198">
        <v>100</v>
      </c>
      <c r="AB73" s="198">
        <v>150000288036</v>
      </c>
      <c r="AC73" s="198">
        <v>722</v>
      </c>
    </row>
    <row r="74" spans="19:29">
      <c r="S74" s="198" t="s">
        <v>188</v>
      </c>
      <c r="T74" s="198" t="s">
        <v>198</v>
      </c>
      <c r="U74" s="198" t="s">
        <v>203</v>
      </c>
      <c r="V74" s="198" t="s">
        <v>117</v>
      </c>
      <c r="W74" s="198">
        <v>150000291384</v>
      </c>
      <c r="X74" s="203">
        <v>1239</v>
      </c>
      <c r="Y74" s="203">
        <v>1266.7</v>
      </c>
      <c r="Z74" s="198" t="s">
        <v>464</v>
      </c>
      <c r="AA74" s="198">
        <v>0</v>
      </c>
      <c r="AB74" s="198">
        <v>150000289727</v>
      </c>
      <c r="AC74" s="198">
        <v>989</v>
      </c>
    </row>
    <row r="75" spans="19:29">
      <c r="S75" s="198" t="s">
        <v>189</v>
      </c>
      <c r="T75" s="198" t="s">
        <v>198</v>
      </c>
      <c r="U75" s="198" t="s">
        <v>203</v>
      </c>
      <c r="V75" s="198" t="s">
        <v>119</v>
      </c>
      <c r="W75" s="198">
        <v>150000290030</v>
      </c>
      <c r="X75" s="198">
        <v>992</v>
      </c>
      <c r="Y75" s="203">
        <v>1034.3</v>
      </c>
      <c r="Z75" s="198" t="s">
        <v>331</v>
      </c>
      <c r="AA75" s="198">
        <v>0</v>
      </c>
      <c r="AB75" s="198">
        <v>150000288205</v>
      </c>
      <c r="AC75" s="198">
        <v>742</v>
      </c>
    </row>
    <row r="76" spans="19:29">
      <c r="S76" s="198" t="s">
        <v>189</v>
      </c>
      <c r="T76" s="198" t="s">
        <v>198</v>
      </c>
      <c r="U76" s="198" t="s">
        <v>203</v>
      </c>
      <c r="V76" s="198" t="s">
        <v>117</v>
      </c>
      <c r="W76" s="198">
        <v>150000291564</v>
      </c>
      <c r="X76" s="203">
        <v>1284.3</v>
      </c>
      <c r="Y76" s="203">
        <v>1307.0999999999999</v>
      </c>
      <c r="Z76" s="198" t="s">
        <v>465</v>
      </c>
      <c r="AA76" s="198">
        <v>100</v>
      </c>
      <c r="AB76" s="198">
        <v>150000290030</v>
      </c>
      <c r="AC76" s="203">
        <v>1034.3</v>
      </c>
    </row>
    <row r="77" spans="19:29">
      <c r="S77" s="198" t="s">
        <v>190</v>
      </c>
      <c r="T77" s="198" t="s">
        <v>198</v>
      </c>
      <c r="U77" s="198" t="s">
        <v>203</v>
      </c>
      <c r="V77" s="198" t="s">
        <v>119</v>
      </c>
      <c r="W77" s="198">
        <v>150000290023</v>
      </c>
      <c r="X77" s="203">
        <v>1019.2</v>
      </c>
      <c r="Y77" s="203">
        <v>1047</v>
      </c>
      <c r="Z77" s="198" t="s">
        <v>332</v>
      </c>
      <c r="AA77" s="198">
        <v>0</v>
      </c>
      <c r="AB77" s="198">
        <v>150000288206</v>
      </c>
      <c r="AC77" s="198">
        <v>769.2</v>
      </c>
    </row>
    <row r="78" spans="19:29">
      <c r="S78" s="198" t="s">
        <v>190</v>
      </c>
      <c r="T78" s="198" t="s">
        <v>198</v>
      </c>
      <c r="U78" s="198" t="s">
        <v>203</v>
      </c>
      <c r="V78" s="198" t="s">
        <v>117</v>
      </c>
      <c r="W78" s="198">
        <v>150000291493</v>
      </c>
      <c r="X78" s="203">
        <v>1297</v>
      </c>
      <c r="Y78" s="203">
        <v>1316.5</v>
      </c>
      <c r="Z78" s="198" t="s">
        <v>466</v>
      </c>
      <c r="AA78" s="198">
        <v>100</v>
      </c>
      <c r="AB78" s="198">
        <v>150000290023</v>
      </c>
      <c r="AC78" s="203">
        <v>1047</v>
      </c>
    </row>
    <row r="79" spans="19:29">
      <c r="S79" s="198" t="s">
        <v>191</v>
      </c>
      <c r="T79" s="198" t="s">
        <v>198</v>
      </c>
      <c r="U79" s="198" t="s">
        <v>203</v>
      </c>
      <c r="V79" s="198" t="s">
        <v>119</v>
      </c>
      <c r="W79" s="198">
        <v>150000290033</v>
      </c>
      <c r="X79" s="203">
        <v>1024.5</v>
      </c>
      <c r="Y79" s="203">
        <v>1065.5999999999999</v>
      </c>
      <c r="Z79" s="198" t="s">
        <v>333</v>
      </c>
      <c r="AA79" s="198">
        <v>0</v>
      </c>
      <c r="AB79" s="198">
        <v>150000288378</v>
      </c>
      <c r="AC79" s="198">
        <v>774.5</v>
      </c>
    </row>
    <row r="80" spans="19:29">
      <c r="S80" s="198" t="s">
        <v>191</v>
      </c>
      <c r="T80" s="198" t="s">
        <v>198</v>
      </c>
      <c r="U80" s="198" t="s">
        <v>203</v>
      </c>
      <c r="V80" s="198" t="s">
        <v>117</v>
      </c>
      <c r="W80" s="198">
        <v>150000292061</v>
      </c>
      <c r="X80" s="203">
        <v>1315.6</v>
      </c>
      <c r="Y80" s="203">
        <v>1366.9</v>
      </c>
      <c r="Z80" s="198" t="s">
        <v>467</v>
      </c>
      <c r="AA80" s="198">
        <v>0</v>
      </c>
      <c r="AB80" s="198">
        <v>150000290033</v>
      </c>
      <c r="AC80" s="203">
        <v>1065.5999999999999</v>
      </c>
    </row>
    <row r="81" spans="19:29">
      <c r="S81" s="198" t="s">
        <v>192</v>
      </c>
      <c r="T81" s="198" t="s">
        <v>99</v>
      </c>
      <c r="U81" s="198" t="s">
        <v>203</v>
      </c>
      <c r="V81" s="198" t="s">
        <v>117</v>
      </c>
      <c r="W81" s="198">
        <v>150000282361</v>
      </c>
      <c r="X81" s="203">
        <v>46052.1</v>
      </c>
      <c r="Y81" s="203">
        <v>46037.9</v>
      </c>
      <c r="Z81" s="198">
        <v>14.2</v>
      </c>
      <c r="AA81" s="198">
        <v>100</v>
      </c>
      <c r="AB81" s="198">
        <v>150000281635</v>
      </c>
      <c r="AC81" s="203">
        <v>45802.1</v>
      </c>
    </row>
    <row r="82" spans="19:29">
      <c r="S82" s="198" t="s">
        <v>435</v>
      </c>
      <c r="T82" s="198" t="s">
        <v>436</v>
      </c>
      <c r="U82" s="198" t="s">
        <v>203</v>
      </c>
      <c r="V82" s="198" t="s">
        <v>117</v>
      </c>
      <c r="W82" s="198">
        <v>150000291270</v>
      </c>
      <c r="X82" s="203">
        <v>7259</v>
      </c>
      <c r="Y82" s="203">
        <v>7284</v>
      </c>
      <c r="Z82" s="198" t="s">
        <v>337</v>
      </c>
      <c r="AA82" s="198">
        <v>100</v>
      </c>
      <c r="AB82" s="198">
        <v>150000287248</v>
      </c>
      <c r="AC82" s="203">
        <v>7009</v>
      </c>
    </row>
    <row r="83" spans="19:29">
      <c r="S83" s="198" t="s">
        <v>437</v>
      </c>
      <c r="T83" s="198" t="s">
        <v>436</v>
      </c>
      <c r="U83" s="198" t="s">
        <v>203</v>
      </c>
      <c r="V83" s="198" t="s">
        <v>117</v>
      </c>
      <c r="W83" s="198">
        <v>150000280382</v>
      </c>
      <c r="X83" s="203">
        <v>4921</v>
      </c>
      <c r="Y83" s="203">
        <v>4775</v>
      </c>
      <c r="Z83" s="198">
        <v>146</v>
      </c>
      <c r="AA83" s="198">
        <v>0</v>
      </c>
      <c r="AB83" s="198">
        <v>150000184638</v>
      </c>
      <c r="AC83" s="203">
        <v>4671</v>
      </c>
    </row>
    <row r="84" spans="19:29">
      <c r="S84" s="198" t="s">
        <v>210</v>
      </c>
      <c r="T84" s="198" t="s">
        <v>206</v>
      </c>
      <c r="U84" s="198" t="s">
        <v>203</v>
      </c>
      <c r="V84" s="198" t="s">
        <v>119</v>
      </c>
      <c r="W84" s="198">
        <v>150000289500</v>
      </c>
      <c r="X84" s="198">
        <v>996</v>
      </c>
      <c r="Y84" s="203">
        <v>1011</v>
      </c>
      <c r="Z84" s="198" t="s">
        <v>212</v>
      </c>
      <c r="AA84" s="198">
        <v>100</v>
      </c>
      <c r="AB84" s="198">
        <v>150000286825</v>
      </c>
      <c r="AC84" s="198">
        <v>746</v>
      </c>
    </row>
    <row r="85" spans="19:29">
      <c r="S85" s="198" t="s">
        <v>334</v>
      </c>
      <c r="T85" s="198" t="s">
        <v>206</v>
      </c>
      <c r="U85" s="198" t="s">
        <v>203</v>
      </c>
      <c r="V85" s="198" t="s">
        <v>117</v>
      </c>
      <c r="W85" s="198">
        <v>150000290021</v>
      </c>
      <c r="X85" s="198">
        <v>727</v>
      </c>
      <c r="Y85" s="198">
        <v>728</v>
      </c>
      <c r="Z85" s="198" t="s">
        <v>335</v>
      </c>
      <c r="AA85" s="198">
        <v>100</v>
      </c>
      <c r="AB85" s="198">
        <v>150000287251</v>
      </c>
      <c r="AC85" s="198">
        <v>477</v>
      </c>
    </row>
    <row r="86" spans="19:29">
      <c r="S86" s="198" t="s">
        <v>475</v>
      </c>
      <c r="T86" s="198" t="s">
        <v>206</v>
      </c>
      <c r="U86" s="198" t="s">
        <v>203</v>
      </c>
      <c r="V86" s="198" t="s">
        <v>119</v>
      </c>
      <c r="W86" s="198">
        <v>150000291166</v>
      </c>
      <c r="X86" s="203">
        <v>1019</v>
      </c>
      <c r="Y86" s="198">
        <v>947</v>
      </c>
      <c r="Z86" s="198">
        <v>72</v>
      </c>
      <c r="AA86" s="198">
        <v>0</v>
      </c>
      <c r="AB86" s="198">
        <v>150000288599</v>
      </c>
      <c r="AC86" s="198">
        <v>769</v>
      </c>
    </row>
    <row r="87" spans="19:29">
      <c r="S87" s="198" t="s">
        <v>336</v>
      </c>
      <c r="T87" s="198" t="s">
        <v>206</v>
      </c>
      <c r="U87" s="198" t="s">
        <v>203</v>
      </c>
      <c r="V87" s="198" t="s">
        <v>117</v>
      </c>
      <c r="W87" s="198">
        <v>150000290025</v>
      </c>
      <c r="X87" s="198">
        <v>278</v>
      </c>
      <c r="Y87" s="198">
        <v>761</v>
      </c>
      <c r="Z87" s="198" t="s">
        <v>476</v>
      </c>
      <c r="AA87" s="198">
        <v>0</v>
      </c>
      <c r="AB87" s="198">
        <v>150000287949</v>
      </c>
      <c r="AC87" s="198">
        <v>28</v>
      </c>
    </row>
    <row r="88" spans="19:29">
      <c r="S88" s="198" t="s">
        <v>211</v>
      </c>
      <c r="T88" s="198" t="s">
        <v>206</v>
      </c>
      <c r="U88" s="198" t="s">
        <v>203</v>
      </c>
      <c r="V88" s="198" t="s">
        <v>117</v>
      </c>
      <c r="W88" s="198">
        <v>150000289377</v>
      </c>
      <c r="X88" s="198">
        <v>735</v>
      </c>
      <c r="Y88" s="198">
        <v>734</v>
      </c>
      <c r="Z88" s="198">
        <v>1</v>
      </c>
      <c r="AA88" s="198">
        <v>100</v>
      </c>
      <c r="AB88" s="198">
        <v>150000287155</v>
      </c>
      <c r="AC88" s="198">
        <v>485</v>
      </c>
    </row>
    <row r="89" spans="19:29">
      <c r="S89" s="198" t="s">
        <v>438</v>
      </c>
      <c r="T89" s="198" t="s">
        <v>206</v>
      </c>
      <c r="U89" s="198" t="s">
        <v>203</v>
      </c>
      <c r="V89" s="198" t="s">
        <v>119</v>
      </c>
      <c r="W89" s="198">
        <v>150000291028</v>
      </c>
      <c r="X89" s="198">
        <v>998</v>
      </c>
      <c r="Y89" s="203">
        <v>1020</v>
      </c>
      <c r="Z89" s="198" t="s">
        <v>208</v>
      </c>
      <c r="AA89" s="198">
        <v>100</v>
      </c>
      <c r="AB89" s="198">
        <v>150000288582</v>
      </c>
      <c r="AC89" s="198">
        <v>748</v>
      </c>
    </row>
    <row r="90" spans="19:29">
      <c r="S90" s="198" t="s">
        <v>439</v>
      </c>
      <c r="T90" s="198" t="s">
        <v>206</v>
      </c>
      <c r="U90" s="198" t="s">
        <v>203</v>
      </c>
      <c r="V90" s="198" t="s">
        <v>117</v>
      </c>
      <c r="W90" s="198">
        <v>150000290476</v>
      </c>
      <c r="X90" s="198">
        <v>250</v>
      </c>
      <c r="Y90" s="198">
        <v>264</v>
      </c>
      <c r="Z90" s="198" t="s">
        <v>440</v>
      </c>
      <c r="AA90" s="198">
        <v>100</v>
      </c>
      <c r="AC90" s="198">
        <v>0</v>
      </c>
    </row>
    <row r="91" spans="19:29">
      <c r="S91" s="198" t="s">
        <v>468</v>
      </c>
      <c r="T91" s="198" t="s">
        <v>206</v>
      </c>
      <c r="U91" s="198" t="s">
        <v>203</v>
      </c>
      <c r="V91" s="198" t="s">
        <v>116</v>
      </c>
      <c r="W91" s="198">
        <v>150000291562</v>
      </c>
      <c r="X91" s="198">
        <v>509</v>
      </c>
      <c r="Y91" s="198">
        <v>488</v>
      </c>
      <c r="Z91" s="198">
        <v>21</v>
      </c>
      <c r="AA91" s="198">
        <v>100</v>
      </c>
      <c r="AB91" s="198">
        <v>150000288791</v>
      </c>
      <c r="AC91" s="198">
        <v>259</v>
      </c>
    </row>
    <row r="92" spans="19:29">
      <c r="S92" s="198" t="s">
        <v>338</v>
      </c>
      <c r="T92" s="198" t="s">
        <v>206</v>
      </c>
      <c r="U92" s="198" t="s">
        <v>203</v>
      </c>
      <c r="V92" s="198" t="s">
        <v>119</v>
      </c>
      <c r="W92" s="198">
        <v>150000290022</v>
      </c>
      <c r="X92" s="198">
        <v>974</v>
      </c>
      <c r="Y92" s="198">
        <v>975</v>
      </c>
      <c r="Z92" s="198" t="s">
        <v>335</v>
      </c>
      <c r="AA92" s="198">
        <v>100</v>
      </c>
      <c r="AB92" s="198">
        <v>150000287948</v>
      </c>
      <c r="AC92" s="198">
        <v>724</v>
      </c>
    </row>
    <row r="93" spans="19:29">
      <c r="S93" s="198" t="s">
        <v>469</v>
      </c>
      <c r="T93" s="198" t="s">
        <v>206</v>
      </c>
      <c r="U93" s="198" t="s">
        <v>203</v>
      </c>
      <c r="V93" s="198" t="s">
        <v>117</v>
      </c>
      <c r="W93" s="198">
        <v>150000292063</v>
      </c>
      <c r="X93" s="198">
        <v>250</v>
      </c>
      <c r="Y93" s="198">
        <v>260.39999999999998</v>
      </c>
      <c r="Z93" s="198" t="s">
        <v>470</v>
      </c>
      <c r="AA93" s="198">
        <v>100</v>
      </c>
      <c r="AC93" s="198">
        <v>0</v>
      </c>
    </row>
    <row r="94" spans="19:29">
      <c r="S94" s="198" t="s">
        <v>471</v>
      </c>
      <c r="T94" s="198" t="s">
        <v>206</v>
      </c>
      <c r="U94" s="198" t="s">
        <v>203</v>
      </c>
      <c r="V94" s="198" t="s">
        <v>119</v>
      </c>
      <c r="W94" s="198">
        <v>150000291492</v>
      </c>
      <c r="X94" s="198">
        <v>995.6</v>
      </c>
      <c r="Y94" s="198">
        <v>968</v>
      </c>
      <c r="Z94" s="198">
        <v>27.6</v>
      </c>
      <c r="AA94" s="198">
        <v>0</v>
      </c>
      <c r="AB94" s="198">
        <v>150000289331</v>
      </c>
      <c r="AC94" s="198">
        <v>745.6</v>
      </c>
    </row>
    <row r="95" spans="19:29">
      <c r="S95" s="198" t="s">
        <v>312</v>
      </c>
      <c r="T95" s="198" t="s">
        <v>206</v>
      </c>
      <c r="U95" s="198" t="s">
        <v>203</v>
      </c>
      <c r="V95" s="198" t="s">
        <v>117</v>
      </c>
      <c r="W95" s="198">
        <v>150000290029</v>
      </c>
      <c r="X95" s="198">
        <v>250</v>
      </c>
      <c r="Y95" s="198">
        <v>272</v>
      </c>
      <c r="Z95" s="198" t="s">
        <v>208</v>
      </c>
      <c r="AA95" s="198">
        <v>100</v>
      </c>
      <c r="AC95" s="198">
        <v>0</v>
      </c>
    </row>
    <row r="96" spans="19:29">
      <c r="S96" s="198" t="s">
        <v>312</v>
      </c>
      <c r="T96" s="198" t="s">
        <v>206</v>
      </c>
      <c r="U96" s="198" t="s">
        <v>203</v>
      </c>
      <c r="V96" s="198" t="s">
        <v>116</v>
      </c>
      <c r="W96" s="198">
        <v>150000292343</v>
      </c>
      <c r="X96" s="198">
        <v>522</v>
      </c>
      <c r="Y96" s="198">
        <v>328</v>
      </c>
      <c r="Z96" s="198">
        <v>194</v>
      </c>
      <c r="AA96" s="198">
        <v>0</v>
      </c>
      <c r="AB96" s="198">
        <v>150000290029</v>
      </c>
      <c r="AC96" s="198">
        <v>272</v>
      </c>
    </row>
    <row r="97" spans="19:29">
      <c r="S97" s="198" t="s">
        <v>207</v>
      </c>
      <c r="T97" s="198" t="s">
        <v>206</v>
      </c>
      <c r="U97" s="198" t="s">
        <v>203</v>
      </c>
      <c r="V97" s="198" t="s">
        <v>119</v>
      </c>
      <c r="W97" s="198">
        <v>150000289334</v>
      </c>
      <c r="X97" s="198">
        <v>976</v>
      </c>
      <c r="Y97" s="203">
        <v>1022.56</v>
      </c>
      <c r="Z97" s="198" t="s">
        <v>313</v>
      </c>
      <c r="AA97" s="198">
        <v>0</v>
      </c>
      <c r="AB97" s="198">
        <v>150000286717</v>
      </c>
      <c r="AC97" s="198">
        <v>726</v>
      </c>
    </row>
    <row r="98" spans="19:29">
      <c r="S98" s="198" t="s">
        <v>207</v>
      </c>
      <c r="T98" s="198" t="s">
        <v>206</v>
      </c>
      <c r="U98" s="198" t="s">
        <v>203</v>
      </c>
      <c r="V98" s="198" t="s">
        <v>117</v>
      </c>
      <c r="W98" s="198">
        <v>150000291765</v>
      </c>
      <c r="X98" s="203">
        <v>1272.56</v>
      </c>
      <c r="Y98" s="203">
        <v>1279</v>
      </c>
      <c r="Z98" s="198" t="s">
        <v>472</v>
      </c>
      <c r="AA98" s="198">
        <v>100</v>
      </c>
      <c r="AB98" s="198">
        <v>150000289334</v>
      </c>
      <c r="AC98" s="203">
        <v>1022.56</v>
      </c>
    </row>
    <row r="99" spans="19:29">
      <c r="S99" s="198" t="s">
        <v>473</v>
      </c>
      <c r="T99" s="198" t="s">
        <v>206</v>
      </c>
      <c r="U99" s="198" t="s">
        <v>203</v>
      </c>
      <c r="V99" s="198" t="s">
        <v>117</v>
      </c>
      <c r="W99" s="198">
        <v>150000291561</v>
      </c>
      <c r="X99" s="198">
        <v>250</v>
      </c>
      <c r="Y99" s="198">
        <v>267</v>
      </c>
      <c r="Z99" s="198" t="s">
        <v>205</v>
      </c>
      <c r="AA99" s="198">
        <v>100</v>
      </c>
      <c r="AC99" s="198">
        <v>0</v>
      </c>
    </row>
  </sheetData>
  <autoFilter ref="S1:AC99"/>
  <mergeCells count="2">
    <mergeCell ref="A1:E1"/>
    <mergeCell ref="A5:E5"/>
  </mergeCells>
  <pageMargins left="0.75" right="0.75" top="1" bottom="1" header="0.5" footer="0.5"/>
  <pageSetup paperSize="9" orientation="portrait" vertic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00"/>
  <sheetViews>
    <sheetView zoomScale="85" zoomScaleNormal="85" workbookViewId="0">
      <pane xSplit="5" ySplit="1" topLeftCell="F37" activePane="bottomRight" state="frozen"/>
      <selection activeCell="E1" sqref="E1"/>
      <selection pane="topRight" activeCell="F1" sqref="F1"/>
      <selection pane="bottomLeft" activeCell="E2" sqref="E2"/>
      <selection pane="bottomRight" activeCell="U57" sqref="U57"/>
    </sheetView>
  </sheetViews>
  <sheetFormatPr defaultRowHeight="15" outlineLevelCol="1"/>
  <cols>
    <col min="1" max="2" width="14.28515625" style="193" hidden="1" customWidth="1" outlineLevel="1"/>
    <col min="3" max="3" width="11.5703125" style="193" hidden="1" customWidth="1" outlineLevel="1"/>
    <col min="4" max="4" width="10.5703125" style="185" hidden="1" customWidth="1" outlineLevel="1"/>
    <col min="5" max="5" width="12.28515625" style="185" bestFit="1" customWidth="1" collapsed="1"/>
    <col min="6" max="6" width="12.28515625" style="185" customWidth="1"/>
    <col min="7" max="7" width="12.5703125" style="185" customWidth="1"/>
    <col min="8" max="8" width="24.85546875" style="185" hidden="1" customWidth="1" outlineLevel="1"/>
    <col min="9" max="9" width="41.7109375" style="185" bestFit="1" customWidth="1" collapsed="1"/>
    <col min="10" max="10" width="9.7109375" style="185" customWidth="1"/>
    <col min="11" max="11" width="69.28515625" style="195" customWidth="1"/>
    <col min="12" max="12" width="15.140625" style="185" hidden="1" customWidth="1" outlineLevel="1"/>
    <col min="13" max="13" width="15.28515625" style="185" hidden="1" customWidth="1" outlineLevel="1"/>
    <col min="14" max="14" width="14.5703125" style="196" hidden="1" customWidth="1" outlineLevel="1"/>
    <col min="15" max="15" width="10.85546875" style="185" hidden="1" customWidth="1" outlineLevel="1"/>
    <col min="16" max="16" width="10.28515625" style="185" hidden="1" customWidth="1" outlineLevel="1"/>
    <col min="17" max="18" width="9.85546875" style="185" hidden="1" customWidth="1" outlineLevel="1"/>
    <col min="19" max="19" width="20" style="185" hidden="1" customWidth="1" outlineLevel="1"/>
    <col min="20" max="20" width="13.7109375" style="185" bestFit="1" customWidth="1" collapsed="1"/>
    <col min="21" max="21" width="29.42578125" style="185" bestFit="1" customWidth="1"/>
    <col min="22" max="16384" width="9.140625" style="185"/>
  </cols>
  <sheetData>
    <row r="1" spans="1:21" s="183" customFormat="1" ht="30">
      <c r="A1" s="178" t="s">
        <v>81</v>
      </c>
      <c r="B1" s="178" t="s">
        <v>82</v>
      </c>
      <c r="C1" s="178" t="s">
        <v>83</v>
      </c>
      <c r="D1" s="179" t="s">
        <v>84</v>
      </c>
      <c r="E1" s="180" t="s">
        <v>62</v>
      </c>
      <c r="F1" s="180" t="s">
        <v>85</v>
      </c>
      <c r="G1" s="180" t="s">
        <v>86</v>
      </c>
      <c r="H1" s="179" t="s">
        <v>87</v>
      </c>
      <c r="I1" s="180" t="s">
        <v>88</v>
      </c>
      <c r="J1" s="179" t="s">
        <v>89</v>
      </c>
      <c r="K1" s="180" t="s">
        <v>90</v>
      </c>
      <c r="L1" s="180" t="s">
        <v>91</v>
      </c>
      <c r="M1" s="180" t="s">
        <v>92</v>
      </c>
      <c r="N1" s="181" t="s">
        <v>93</v>
      </c>
      <c r="O1" s="180" t="s">
        <v>94</v>
      </c>
      <c r="P1" s="180" t="s">
        <v>95</v>
      </c>
      <c r="Q1" s="180" t="s">
        <v>96</v>
      </c>
      <c r="R1" s="180" t="s">
        <v>97</v>
      </c>
      <c r="S1" s="180" t="s">
        <v>98</v>
      </c>
      <c r="T1" s="163" t="s">
        <v>38</v>
      </c>
      <c r="U1" s="182" t="s">
        <v>101</v>
      </c>
    </row>
    <row r="2" spans="1:21" s="184" customFormat="1">
      <c r="A2" s="211">
        <v>810001799486</v>
      </c>
      <c r="B2" s="211">
        <v>110002913966</v>
      </c>
      <c r="C2" s="211" t="s">
        <v>198</v>
      </c>
      <c r="D2" s="212" t="s">
        <v>58</v>
      </c>
      <c r="E2" s="212" t="s">
        <v>174</v>
      </c>
      <c r="F2" s="212" t="s">
        <v>444</v>
      </c>
      <c r="G2" s="213">
        <v>9.930555555555555E-2</v>
      </c>
      <c r="H2" s="213" t="s">
        <v>55</v>
      </c>
      <c r="I2" s="214" t="s">
        <v>477</v>
      </c>
      <c r="J2" s="213" t="s">
        <v>56</v>
      </c>
      <c r="K2" s="214" t="s">
        <v>478</v>
      </c>
      <c r="L2" s="212" t="s">
        <v>479</v>
      </c>
      <c r="M2" s="213">
        <v>0.75</v>
      </c>
      <c r="N2" s="215">
        <v>10</v>
      </c>
      <c r="O2" s="216" t="s">
        <v>479</v>
      </c>
      <c r="P2" s="213">
        <v>0.70833333333333337</v>
      </c>
      <c r="Q2" s="216">
        <v>9253</v>
      </c>
      <c r="R2" s="216">
        <v>9253</v>
      </c>
      <c r="S2" s="212">
        <v>14.62</v>
      </c>
      <c r="T2" s="217" t="str">
        <f>IFERROR(VLOOKUP((LEFT(E2,6)),KPI!$Z:$AB,3,0),"")</f>
        <v>OB HAULER</v>
      </c>
      <c r="U2" s="218" t="s">
        <v>141</v>
      </c>
    </row>
    <row r="3" spans="1:21">
      <c r="A3" s="211">
        <v>810001798736</v>
      </c>
      <c r="B3" s="211">
        <v>110002912935</v>
      </c>
      <c r="C3" s="211" t="s">
        <v>99</v>
      </c>
      <c r="D3" s="212"/>
      <c r="E3" s="212" t="s">
        <v>192</v>
      </c>
      <c r="F3" s="212" t="s">
        <v>479</v>
      </c>
      <c r="G3" s="213">
        <v>0.31180555555555556</v>
      </c>
      <c r="H3" s="213" t="s">
        <v>55</v>
      </c>
      <c r="I3" s="214" t="s">
        <v>480</v>
      </c>
      <c r="J3" s="213" t="s">
        <v>56</v>
      </c>
      <c r="K3" s="214" t="s">
        <v>481</v>
      </c>
      <c r="L3" s="212" t="s">
        <v>479</v>
      </c>
      <c r="M3" s="213">
        <v>0.41666666666666669</v>
      </c>
      <c r="N3" s="215">
        <v>1.55</v>
      </c>
      <c r="O3" s="212" t="s">
        <v>479</v>
      </c>
      <c r="P3" s="213">
        <v>0.37638888888888888</v>
      </c>
      <c r="Q3" s="216">
        <v>43702</v>
      </c>
      <c r="R3" s="216">
        <v>43702</v>
      </c>
      <c r="S3" s="212">
        <v>1.55</v>
      </c>
      <c r="T3" s="217" t="str">
        <f>IFERROR(VLOOKUP((LEFT(E3,6)),KPI!$Z:$AB,3,0),"")</f>
        <v>OTHERS</v>
      </c>
      <c r="U3" s="218" t="s">
        <v>141</v>
      </c>
    </row>
    <row r="4" spans="1:21">
      <c r="A4" s="211">
        <v>840000875600</v>
      </c>
      <c r="B4" s="211">
        <v>150000291384</v>
      </c>
      <c r="C4" s="211" t="s">
        <v>198</v>
      </c>
      <c r="D4" s="212" t="s">
        <v>58</v>
      </c>
      <c r="E4" s="212" t="s">
        <v>188</v>
      </c>
      <c r="F4" s="212" t="s">
        <v>479</v>
      </c>
      <c r="G4" s="213">
        <v>0.32291666666666669</v>
      </c>
      <c r="H4" s="212" t="s">
        <v>57</v>
      </c>
      <c r="I4" s="214" t="s">
        <v>482</v>
      </c>
      <c r="J4" s="212" t="s">
        <v>56</v>
      </c>
      <c r="K4" s="214" t="s">
        <v>483</v>
      </c>
      <c r="L4" s="212" t="s">
        <v>479</v>
      </c>
      <c r="M4" s="213">
        <v>0.45833333333333331</v>
      </c>
      <c r="N4" s="215">
        <v>3.13</v>
      </c>
      <c r="O4" s="212" t="s">
        <v>479</v>
      </c>
      <c r="P4" s="213">
        <v>0.45347222222222222</v>
      </c>
      <c r="Q4" s="216">
        <v>1266.5</v>
      </c>
      <c r="R4" s="216">
        <v>1266.7</v>
      </c>
      <c r="S4" s="212">
        <v>3.13</v>
      </c>
      <c r="T4" s="217" t="str">
        <f>IFERROR(VLOOKUP((LEFT(E4,6)),KPI!$Z:$AB,3,0),"")</f>
        <v>OB HAULER</v>
      </c>
      <c r="U4" s="218" t="s">
        <v>141</v>
      </c>
    </row>
    <row r="5" spans="1:21">
      <c r="A5" s="211">
        <v>810001798738</v>
      </c>
      <c r="B5" s="211"/>
      <c r="C5" s="211" t="s">
        <v>198</v>
      </c>
      <c r="D5" s="212" t="s">
        <v>58</v>
      </c>
      <c r="E5" s="212" t="s">
        <v>175</v>
      </c>
      <c r="F5" s="212" t="s">
        <v>479</v>
      </c>
      <c r="G5" s="213">
        <v>0.35416666666666669</v>
      </c>
      <c r="H5" s="212" t="s">
        <v>55</v>
      </c>
      <c r="I5" s="212" t="s">
        <v>484</v>
      </c>
      <c r="J5" s="212" t="s">
        <v>56</v>
      </c>
      <c r="K5" s="214" t="s">
        <v>485</v>
      </c>
      <c r="L5" s="212" t="s">
        <v>479</v>
      </c>
      <c r="M5" s="213">
        <v>0.41666666666666669</v>
      </c>
      <c r="N5" s="215">
        <v>1.45</v>
      </c>
      <c r="O5" s="212" t="s">
        <v>479</v>
      </c>
      <c r="P5" s="213">
        <v>0.4145833333333333</v>
      </c>
      <c r="Q5" s="216">
        <v>9784</v>
      </c>
      <c r="R5" s="216">
        <v>0</v>
      </c>
      <c r="S5" s="212">
        <v>1.45</v>
      </c>
      <c r="T5" s="217" t="str">
        <f>IFERROR(VLOOKUP((LEFT(E5,6)),KPI!$Z:$AB,3,0),"")</f>
        <v>OB HAULER</v>
      </c>
      <c r="U5" s="218" t="s">
        <v>202</v>
      </c>
    </row>
    <row r="6" spans="1:21">
      <c r="A6" s="211">
        <v>840000875622</v>
      </c>
      <c r="B6" s="211">
        <v>150000291386</v>
      </c>
      <c r="C6" s="211" t="s">
        <v>195</v>
      </c>
      <c r="D6" s="212" t="s">
        <v>201</v>
      </c>
      <c r="E6" s="212" t="s">
        <v>159</v>
      </c>
      <c r="F6" s="212" t="s">
        <v>479</v>
      </c>
      <c r="G6" s="213">
        <v>0.3576388888888889</v>
      </c>
      <c r="H6" s="212" t="s">
        <v>57</v>
      </c>
      <c r="I6" s="212" t="s">
        <v>486</v>
      </c>
      <c r="J6" s="212" t="s">
        <v>56</v>
      </c>
      <c r="K6" s="214" t="s">
        <v>487</v>
      </c>
      <c r="L6" s="212" t="s">
        <v>479</v>
      </c>
      <c r="M6" s="213">
        <v>0.70833333333333337</v>
      </c>
      <c r="N6" s="215">
        <v>7.88</v>
      </c>
      <c r="O6" s="212" t="s">
        <v>479</v>
      </c>
      <c r="P6" s="213">
        <v>0.68611111111111101</v>
      </c>
      <c r="Q6" s="216">
        <v>511.4</v>
      </c>
      <c r="R6" s="216">
        <v>511.4</v>
      </c>
      <c r="S6" s="212">
        <v>7.88</v>
      </c>
      <c r="T6" s="217" t="str">
        <f>IFERROR(VLOOKUP((LEFT(E6,6)),KPI!$Z:$AB,3,0),"")</f>
        <v>OB LOADER</v>
      </c>
      <c r="U6" s="218" t="s">
        <v>202</v>
      </c>
    </row>
    <row r="7" spans="1:21">
      <c r="A7" s="211">
        <v>810001798959</v>
      </c>
      <c r="B7" s="211">
        <v>110002913000</v>
      </c>
      <c r="C7" s="211" t="s">
        <v>53</v>
      </c>
      <c r="D7" s="212" t="s">
        <v>58</v>
      </c>
      <c r="E7" s="212" t="s">
        <v>172</v>
      </c>
      <c r="F7" s="212" t="s">
        <v>479</v>
      </c>
      <c r="G7" s="213">
        <v>0.36458333333333331</v>
      </c>
      <c r="H7" s="212" t="s">
        <v>55</v>
      </c>
      <c r="I7" s="212" t="s">
        <v>488</v>
      </c>
      <c r="J7" s="212" t="s">
        <v>56</v>
      </c>
      <c r="K7" s="214" t="s">
        <v>489</v>
      </c>
      <c r="L7" s="212" t="s">
        <v>479</v>
      </c>
      <c r="M7" s="213">
        <v>0.5</v>
      </c>
      <c r="N7" s="215">
        <v>2.48</v>
      </c>
      <c r="O7" s="212" t="s">
        <v>479</v>
      </c>
      <c r="P7" s="213">
        <v>0.4680555555555555</v>
      </c>
      <c r="Q7" s="216">
        <v>21350</v>
      </c>
      <c r="R7" s="216">
        <v>21350</v>
      </c>
      <c r="S7" s="212">
        <v>2.48</v>
      </c>
      <c r="T7" s="217" t="str">
        <f>IFERROR(VLOOKUP((LEFT(E7,6)),KPI!$Z:$AB,3,0),"")</f>
        <v>OB HAULER</v>
      </c>
      <c r="U7" s="218" t="s">
        <v>141</v>
      </c>
    </row>
    <row r="8" spans="1:21">
      <c r="A8" s="211">
        <v>810001798975</v>
      </c>
      <c r="B8" s="211">
        <v>110002913035</v>
      </c>
      <c r="C8" s="211" t="s">
        <v>198</v>
      </c>
      <c r="D8" s="212" t="s">
        <v>58</v>
      </c>
      <c r="E8" s="212" t="s">
        <v>189</v>
      </c>
      <c r="F8" s="212" t="s">
        <v>479</v>
      </c>
      <c r="G8" s="213">
        <v>0.4201388888888889</v>
      </c>
      <c r="H8" s="212" t="s">
        <v>55</v>
      </c>
      <c r="I8" s="212" t="s">
        <v>344</v>
      </c>
      <c r="J8" s="212" t="s">
        <v>56</v>
      </c>
      <c r="K8" s="214" t="s">
        <v>490</v>
      </c>
      <c r="L8" s="212" t="s">
        <v>479</v>
      </c>
      <c r="M8" s="213">
        <v>0.54166666666666663</v>
      </c>
      <c r="N8" s="215">
        <v>2.73</v>
      </c>
      <c r="O8" s="212" t="s">
        <v>479</v>
      </c>
      <c r="P8" s="213">
        <v>0.53402777777777777</v>
      </c>
      <c r="Q8" s="216">
        <v>1266.7</v>
      </c>
      <c r="R8" s="216">
        <v>1266.7</v>
      </c>
      <c r="S8" s="212">
        <v>2.73</v>
      </c>
      <c r="T8" s="217" t="str">
        <f>IFERROR(VLOOKUP((LEFT(E8,6)),KPI!$Z:$AB,3,0),"")</f>
        <v>OB HAULER</v>
      </c>
      <c r="U8" s="218" t="s">
        <v>446</v>
      </c>
    </row>
    <row r="9" spans="1:21">
      <c r="A9" s="211">
        <v>840000875623</v>
      </c>
      <c r="B9" s="211">
        <v>150000291387</v>
      </c>
      <c r="C9" s="211" t="s">
        <v>48</v>
      </c>
      <c r="D9" s="212" t="s">
        <v>200</v>
      </c>
      <c r="E9" s="212" t="s">
        <v>148</v>
      </c>
      <c r="F9" s="212" t="s">
        <v>479</v>
      </c>
      <c r="G9" s="213">
        <v>0.47222222222222227</v>
      </c>
      <c r="H9" s="212" t="s">
        <v>57</v>
      </c>
      <c r="I9" s="212" t="s">
        <v>491</v>
      </c>
      <c r="J9" s="212" t="s">
        <v>56</v>
      </c>
      <c r="K9" s="214" t="s">
        <v>492</v>
      </c>
      <c r="L9" s="212" t="s">
        <v>479</v>
      </c>
      <c r="M9" s="213">
        <v>0.70833333333333337</v>
      </c>
      <c r="N9" s="215">
        <v>5.13</v>
      </c>
      <c r="O9" s="212" t="s">
        <v>479</v>
      </c>
      <c r="P9" s="213">
        <v>0.68611111111111101</v>
      </c>
      <c r="Q9" s="216">
        <v>1524.4</v>
      </c>
      <c r="R9" s="216">
        <v>1524.4</v>
      </c>
      <c r="S9" s="212">
        <v>5.13</v>
      </c>
      <c r="T9" s="217" t="str">
        <f>IFERROR(VLOOKUP((LEFT(E9,6)),KPI!$Z:$AB,3,0),"")</f>
        <v>SUPPORT</v>
      </c>
      <c r="U9" s="218" t="s">
        <v>141</v>
      </c>
    </row>
    <row r="10" spans="1:21">
      <c r="A10" s="211">
        <v>810001798940</v>
      </c>
      <c r="B10" s="211">
        <v>110002913046</v>
      </c>
      <c r="C10" s="211" t="s">
        <v>198</v>
      </c>
      <c r="D10" s="212" t="s">
        <v>58</v>
      </c>
      <c r="E10" s="212" t="s">
        <v>179</v>
      </c>
      <c r="F10" s="212" t="s">
        <v>479</v>
      </c>
      <c r="G10" s="213">
        <v>0.55208333333333337</v>
      </c>
      <c r="H10" s="212" t="s">
        <v>55</v>
      </c>
      <c r="I10" s="212" t="s">
        <v>493</v>
      </c>
      <c r="J10" s="212" t="s">
        <v>56</v>
      </c>
      <c r="K10" s="214" t="s">
        <v>494</v>
      </c>
      <c r="L10" s="212" t="s">
        <v>479</v>
      </c>
      <c r="M10" s="213">
        <v>0.58333333333333337</v>
      </c>
      <c r="N10" s="215">
        <v>0.5</v>
      </c>
      <c r="O10" s="212" t="s">
        <v>479</v>
      </c>
      <c r="P10" s="213">
        <v>0.57291666666666663</v>
      </c>
      <c r="Q10" s="216">
        <v>13778.2</v>
      </c>
      <c r="R10" s="216">
        <v>13778.2</v>
      </c>
      <c r="S10" s="212">
        <v>0.5</v>
      </c>
      <c r="T10" s="217" t="str">
        <f>IFERROR(VLOOKUP((LEFT(E10,6)),KPI!$Z:$AB,3,0),"")</f>
        <v>OB HAULER</v>
      </c>
      <c r="U10" s="218" t="s">
        <v>374</v>
      </c>
    </row>
    <row r="11" spans="1:21">
      <c r="A11" s="211">
        <v>840000877125</v>
      </c>
      <c r="B11" s="211">
        <v>110002913091</v>
      </c>
      <c r="C11" s="211" t="s">
        <v>51</v>
      </c>
      <c r="D11" s="212" t="s">
        <v>298</v>
      </c>
      <c r="E11" s="212" t="s">
        <v>168</v>
      </c>
      <c r="F11" s="212" t="s">
        <v>479</v>
      </c>
      <c r="G11" s="213">
        <v>0.55625000000000002</v>
      </c>
      <c r="H11" s="212" t="s">
        <v>57</v>
      </c>
      <c r="I11" s="212" t="s">
        <v>495</v>
      </c>
      <c r="J11" s="212" t="s">
        <v>56</v>
      </c>
      <c r="K11" s="214" t="s">
        <v>496</v>
      </c>
      <c r="L11" s="212" t="s">
        <v>479</v>
      </c>
      <c r="M11" s="213">
        <v>0.58333333333333337</v>
      </c>
      <c r="N11" s="215">
        <v>0.32</v>
      </c>
      <c r="O11" s="212" t="s">
        <v>479</v>
      </c>
      <c r="P11" s="213">
        <v>0.56944444444444442</v>
      </c>
      <c r="Q11" s="216">
        <v>763</v>
      </c>
      <c r="R11" s="216">
        <v>763</v>
      </c>
      <c r="S11" s="212">
        <v>0.32</v>
      </c>
      <c r="T11" s="217" t="str">
        <f>IFERROR(VLOOKUP((LEFT(E11,6)),KPI!$Z:$AB,3,0),"")</f>
        <v>COAL LOADER</v>
      </c>
      <c r="U11" s="218" t="s">
        <v>447</v>
      </c>
    </row>
    <row r="12" spans="1:21">
      <c r="A12" s="211">
        <v>810001799317</v>
      </c>
      <c r="B12" s="211">
        <v>110002913634</v>
      </c>
      <c r="C12" s="211" t="s">
        <v>198</v>
      </c>
      <c r="D12" s="212" t="s">
        <v>58</v>
      </c>
      <c r="E12" s="212" t="s">
        <v>182</v>
      </c>
      <c r="F12" s="212" t="s">
        <v>479</v>
      </c>
      <c r="G12" s="213">
        <v>0.8340277777777777</v>
      </c>
      <c r="H12" s="212" t="s">
        <v>55</v>
      </c>
      <c r="I12" s="212" t="s">
        <v>497</v>
      </c>
      <c r="J12" s="212" t="s">
        <v>56</v>
      </c>
      <c r="K12" s="214" t="s">
        <v>498</v>
      </c>
      <c r="L12" s="212" t="s">
        <v>479</v>
      </c>
      <c r="M12" s="213">
        <v>0.91666666666666663</v>
      </c>
      <c r="N12" s="215">
        <v>1.92</v>
      </c>
      <c r="O12" s="212" t="s">
        <v>479</v>
      </c>
      <c r="P12" s="213">
        <v>0.91388888888888886</v>
      </c>
      <c r="Q12" s="216">
        <v>1659.4</v>
      </c>
      <c r="R12" s="216">
        <v>1659.4</v>
      </c>
      <c r="S12" s="212">
        <v>1.92</v>
      </c>
      <c r="T12" s="217" t="str">
        <f>IFERROR(VLOOKUP((LEFT(E12,6)),KPI!$Z:$AB,3,0),"")</f>
        <v>OB HAULER</v>
      </c>
      <c r="U12" s="218" t="s">
        <v>141</v>
      </c>
    </row>
    <row r="13" spans="1:21">
      <c r="A13" s="211">
        <v>810001800426</v>
      </c>
      <c r="B13" s="211">
        <v>110002915890</v>
      </c>
      <c r="C13" s="211" t="s">
        <v>198</v>
      </c>
      <c r="D13" s="212" t="s">
        <v>58</v>
      </c>
      <c r="E13" s="212" t="s">
        <v>174</v>
      </c>
      <c r="F13" s="212" t="s">
        <v>499</v>
      </c>
      <c r="G13" s="213">
        <v>0.22916666666666666</v>
      </c>
      <c r="H13" s="212" t="s">
        <v>55</v>
      </c>
      <c r="I13" s="212" t="s">
        <v>500</v>
      </c>
      <c r="J13" s="212" t="s">
        <v>56</v>
      </c>
      <c r="K13" s="214" t="s">
        <v>501</v>
      </c>
      <c r="L13" s="212" t="s">
        <v>502</v>
      </c>
      <c r="M13" s="213">
        <v>0.45833333333333331</v>
      </c>
      <c r="N13" s="215">
        <v>4.6500000000000004</v>
      </c>
      <c r="O13" s="212" t="s">
        <v>502</v>
      </c>
      <c r="P13" s="213">
        <v>0.42291666666666666</v>
      </c>
      <c r="Q13" s="216">
        <v>9268</v>
      </c>
      <c r="R13" s="216">
        <v>9268</v>
      </c>
      <c r="S13" s="212">
        <v>4.6500000000000004</v>
      </c>
      <c r="T13" s="217" t="str">
        <f>IFERROR(VLOOKUP((LEFT(E13,6)),KPI!$Z:$AB,3,0),"")</f>
        <v>OB HAULER</v>
      </c>
      <c r="U13" s="218" t="s">
        <v>141</v>
      </c>
    </row>
    <row r="14" spans="1:21">
      <c r="A14" s="211">
        <v>840000878120</v>
      </c>
      <c r="B14" s="211">
        <v>110002916006</v>
      </c>
      <c r="C14" s="211" t="s">
        <v>198</v>
      </c>
      <c r="D14" s="212" t="s">
        <v>58</v>
      </c>
      <c r="E14" s="212" t="s">
        <v>177</v>
      </c>
      <c r="F14" s="212" t="s">
        <v>499</v>
      </c>
      <c r="G14" s="213">
        <v>0.24305555555555555</v>
      </c>
      <c r="H14" s="212" t="s">
        <v>57</v>
      </c>
      <c r="I14" s="212" t="s">
        <v>503</v>
      </c>
      <c r="J14" s="212" t="s">
        <v>56</v>
      </c>
      <c r="K14" s="214" t="s">
        <v>442</v>
      </c>
      <c r="L14" s="212" t="s">
        <v>502</v>
      </c>
      <c r="M14" s="213">
        <v>0.33333333333333331</v>
      </c>
      <c r="N14" s="215">
        <v>1.97</v>
      </c>
      <c r="O14" s="212" t="s">
        <v>502</v>
      </c>
      <c r="P14" s="213">
        <v>0.32500000000000001</v>
      </c>
      <c r="Q14" s="216">
        <v>13228.5</v>
      </c>
      <c r="R14" s="216">
        <v>13228.5</v>
      </c>
      <c r="S14" s="212">
        <v>1.97</v>
      </c>
      <c r="T14" s="217" t="str">
        <f>IFERROR(VLOOKUP((LEFT(E14,6)),KPI!$Z:$AB,3,0),"")</f>
        <v>OB HAULER</v>
      </c>
      <c r="U14" s="218" t="s">
        <v>416</v>
      </c>
    </row>
    <row r="15" spans="1:21">
      <c r="A15" s="211">
        <v>840000875599</v>
      </c>
      <c r="B15" s="211">
        <v>150000291383</v>
      </c>
      <c r="C15" s="211" t="s">
        <v>51</v>
      </c>
      <c r="D15" s="212" t="s">
        <v>298</v>
      </c>
      <c r="E15" s="212" t="s">
        <v>167</v>
      </c>
      <c r="F15" s="212" t="s">
        <v>499</v>
      </c>
      <c r="G15" s="213">
        <v>0.33124999999999999</v>
      </c>
      <c r="H15" s="212" t="s">
        <v>57</v>
      </c>
      <c r="I15" s="212" t="s">
        <v>504</v>
      </c>
      <c r="J15" s="212" t="s">
        <v>56</v>
      </c>
      <c r="K15" s="214" t="s">
        <v>505</v>
      </c>
      <c r="L15" s="212" t="s">
        <v>499</v>
      </c>
      <c r="M15" s="213">
        <v>0.625</v>
      </c>
      <c r="N15" s="215">
        <v>6.08</v>
      </c>
      <c r="O15" s="212" t="s">
        <v>499</v>
      </c>
      <c r="P15" s="213">
        <v>0.58472222222222225</v>
      </c>
      <c r="Q15" s="216">
        <v>1285</v>
      </c>
      <c r="R15" s="216">
        <v>1285</v>
      </c>
      <c r="S15" s="212">
        <v>6.08</v>
      </c>
      <c r="T15" s="217" t="str">
        <f>IFERROR(VLOOKUP((LEFT(E15,6)),KPI!$Z:$AB,3,0),"")</f>
        <v>COAL LOADER</v>
      </c>
      <c r="U15" s="218" t="s">
        <v>141</v>
      </c>
    </row>
    <row r="16" spans="1:21">
      <c r="A16" s="211">
        <v>840000876081</v>
      </c>
      <c r="B16" s="211">
        <v>150000291493</v>
      </c>
      <c r="C16" s="211" t="s">
        <v>198</v>
      </c>
      <c r="D16" s="212" t="s">
        <v>58</v>
      </c>
      <c r="E16" s="212" t="s">
        <v>190</v>
      </c>
      <c r="F16" s="212" t="s">
        <v>499</v>
      </c>
      <c r="G16" s="213">
        <v>0.33124999999999999</v>
      </c>
      <c r="H16" s="212" t="s">
        <v>57</v>
      </c>
      <c r="I16" s="212" t="s">
        <v>506</v>
      </c>
      <c r="J16" s="212" t="s">
        <v>56</v>
      </c>
      <c r="K16" s="214" t="s">
        <v>343</v>
      </c>
      <c r="L16" s="212" t="s">
        <v>499</v>
      </c>
      <c r="M16" s="213">
        <v>0.625</v>
      </c>
      <c r="N16" s="215">
        <v>6.52</v>
      </c>
      <c r="O16" s="212" t="s">
        <v>499</v>
      </c>
      <c r="P16" s="213">
        <v>0.60277777777777775</v>
      </c>
      <c r="Q16" s="216">
        <v>1316.5</v>
      </c>
      <c r="R16" s="216">
        <v>1316.5</v>
      </c>
      <c r="S16" s="212">
        <v>6.52</v>
      </c>
      <c r="T16" s="217" t="str">
        <f>IFERROR(VLOOKUP((LEFT(E16,6)),KPI!$Z:$AB,3,0),"")</f>
        <v>OB HAULER</v>
      </c>
      <c r="U16" s="218" t="s">
        <v>141</v>
      </c>
    </row>
    <row r="17" spans="1:21">
      <c r="A17" s="211">
        <v>810001799562</v>
      </c>
      <c r="B17" s="211">
        <v>110002915094</v>
      </c>
      <c r="C17" s="211" t="s">
        <v>52</v>
      </c>
      <c r="D17" s="212" t="s">
        <v>441</v>
      </c>
      <c r="E17" s="212" t="s">
        <v>170</v>
      </c>
      <c r="F17" s="212" t="s">
        <v>499</v>
      </c>
      <c r="G17" s="213">
        <v>0.41666666666666669</v>
      </c>
      <c r="H17" s="212" t="s">
        <v>55</v>
      </c>
      <c r="I17" s="212" t="s">
        <v>507</v>
      </c>
      <c r="J17" s="212" t="s">
        <v>56</v>
      </c>
      <c r="K17" s="214" t="s">
        <v>508</v>
      </c>
      <c r="L17" s="212" t="s">
        <v>499</v>
      </c>
      <c r="M17" s="213">
        <v>0.875</v>
      </c>
      <c r="N17" s="215">
        <v>10.48</v>
      </c>
      <c r="O17" s="212" t="s">
        <v>499</v>
      </c>
      <c r="P17" s="213">
        <v>0.8534722222222223</v>
      </c>
      <c r="Q17" s="216">
        <v>1078</v>
      </c>
      <c r="R17" s="216">
        <v>1082</v>
      </c>
      <c r="S17" s="212">
        <v>10.48</v>
      </c>
      <c r="T17" s="217" t="str">
        <f>IFERROR(VLOOKUP((LEFT(E17,6)),KPI!$Z:$AB,3,0),"")</f>
        <v>SUPPORT</v>
      </c>
      <c r="U17" s="218" t="s">
        <v>580</v>
      </c>
    </row>
    <row r="18" spans="1:21">
      <c r="A18" s="211">
        <v>810001799546</v>
      </c>
      <c r="B18" s="211">
        <v>110002914405</v>
      </c>
      <c r="C18" s="211" t="s">
        <v>198</v>
      </c>
      <c r="D18" s="212" t="s">
        <v>58</v>
      </c>
      <c r="E18" s="212" t="s">
        <v>189</v>
      </c>
      <c r="F18" s="212" t="s">
        <v>499</v>
      </c>
      <c r="G18" s="213">
        <v>0.4284722222222222</v>
      </c>
      <c r="H18" s="212" t="s">
        <v>55</v>
      </c>
      <c r="I18" s="212" t="s">
        <v>344</v>
      </c>
      <c r="J18" s="212" t="s">
        <v>56</v>
      </c>
      <c r="K18" s="214" t="s">
        <v>509</v>
      </c>
      <c r="L18" s="212" t="s">
        <v>499</v>
      </c>
      <c r="M18" s="213">
        <v>0.5</v>
      </c>
      <c r="N18" s="215">
        <v>0.97</v>
      </c>
      <c r="O18" s="212" t="s">
        <v>499</v>
      </c>
      <c r="P18" s="213">
        <v>0.46875</v>
      </c>
      <c r="Q18" s="216">
        <v>1285.2</v>
      </c>
      <c r="R18" s="216">
        <v>1285.2</v>
      </c>
      <c r="S18" s="212">
        <v>0.97</v>
      </c>
      <c r="T18" s="217" t="str">
        <f>IFERROR(VLOOKUP((LEFT(E18,6)),KPI!$Z:$AB,3,0),"")</f>
        <v>OB HAULER</v>
      </c>
      <c r="U18" s="218" t="s">
        <v>301</v>
      </c>
    </row>
    <row r="19" spans="1:21">
      <c r="A19" s="211">
        <v>810001799578</v>
      </c>
      <c r="B19" s="211">
        <v>110002914438</v>
      </c>
      <c r="C19" s="211" t="s">
        <v>53</v>
      </c>
      <c r="D19" s="212" t="s">
        <v>58</v>
      </c>
      <c r="E19" s="212" t="s">
        <v>172</v>
      </c>
      <c r="F19" s="212" t="s">
        <v>499</v>
      </c>
      <c r="G19" s="213">
        <v>0.54166666666666663</v>
      </c>
      <c r="H19" s="212" t="s">
        <v>55</v>
      </c>
      <c r="I19" s="212" t="s">
        <v>510</v>
      </c>
      <c r="J19" s="212" t="s">
        <v>56</v>
      </c>
      <c r="K19" s="214" t="s">
        <v>511</v>
      </c>
      <c r="L19" s="212" t="s">
        <v>499</v>
      </c>
      <c r="M19" s="213">
        <v>0.58333333333333337</v>
      </c>
      <c r="N19" s="215">
        <v>0.7</v>
      </c>
      <c r="O19" s="212" t="s">
        <v>499</v>
      </c>
      <c r="P19" s="213">
        <v>0.5708333333333333</v>
      </c>
      <c r="Q19" s="216">
        <v>21369</v>
      </c>
      <c r="R19" s="216">
        <v>21369</v>
      </c>
      <c r="S19" s="212">
        <v>0.7</v>
      </c>
      <c r="T19" s="217" t="str">
        <f>IFERROR(VLOOKUP((LEFT(E19,6)),KPI!$Z:$AB,3,0),"")</f>
        <v>OB HAULER</v>
      </c>
      <c r="U19" s="218" t="s">
        <v>202</v>
      </c>
    </row>
    <row r="20" spans="1:21">
      <c r="A20" s="211">
        <v>810001799889</v>
      </c>
      <c r="B20" s="211">
        <v>110002914660</v>
      </c>
      <c r="C20" s="211" t="s">
        <v>198</v>
      </c>
      <c r="D20" s="212" t="s">
        <v>58</v>
      </c>
      <c r="E20" s="212" t="s">
        <v>191</v>
      </c>
      <c r="F20" s="212" t="s">
        <v>499</v>
      </c>
      <c r="G20" s="213">
        <v>0.60763888888888895</v>
      </c>
      <c r="H20" s="212" t="s">
        <v>55</v>
      </c>
      <c r="I20" s="212" t="s">
        <v>512</v>
      </c>
      <c r="J20" s="212" t="s">
        <v>56</v>
      </c>
      <c r="K20" s="214" t="s">
        <v>391</v>
      </c>
      <c r="L20" s="212" t="s">
        <v>499</v>
      </c>
      <c r="M20" s="213">
        <v>0.66666666666666663</v>
      </c>
      <c r="N20" s="215">
        <v>1.25</v>
      </c>
      <c r="O20" s="212" t="s">
        <v>499</v>
      </c>
      <c r="P20" s="213">
        <v>0.65972222222222221</v>
      </c>
      <c r="Q20" s="216">
        <v>1293.0999999999999</v>
      </c>
      <c r="R20" s="216">
        <v>1293.0999999999999</v>
      </c>
      <c r="S20" s="212">
        <v>1.25</v>
      </c>
      <c r="T20" s="217" t="str">
        <f>IFERROR(VLOOKUP((LEFT(E20,6)),KPI!$Z:$AB,3,0),"")</f>
        <v>OB HAULER</v>
      </c>
      <c r="U20" s="218" t="s">
        <v>581</v>
      </c>
    </row>
    <row r="21" spans="1:21">
      <c r="A21" s="211">
        <v>810001799675</v>
      </c>
      <c r="B21" s="211">
        <v>110002914452</v>
      </c>
      <c r="C21" s="211" t="s">
        <v>198</v>
      </c>
      <c r="D21" s="212" t="s">
        <v>58</v>
      </c>
      <c r="E21" s="212" t="s">
        <v>182</v>
      </c>
      <c r="F21" s="212" t="s">
        <v>499</v>
      </c>
      <c r="G21" s="213">
        <v>0.60833333333333328</v>
      </c>
      <c r="H21" s="212" t="s">
        <v>55</v>
      </c>
      <c r="I21" s="212" t="s">
        <v>513</v>
      </c>
      <c r="J21" s="212" t="s">
        <v>56</v>
      </c>
      <c r="K21" s="214" t="s">
        <v>514</v>
      </c>
      <c r="L21" s="212" t="s">
        <v>499</v>
      </c>
      <c r="M21" s="213">
        <v>0.625</v>
      </c>
      <c r="N21" s="215">
        <v>0.35</v>
      </c>
      <c r="O21" s="212" t="s">
        <v>499</v>
      </c>
      <c r="P21" s="213">
        <v>0.62291666666666667</v>
      </c>
      <c r="Q21" s="216">
        <v>1665.3</v>
      </c>
      <c r="R21" s="216">
        <v>1665.3</v>
      </c>
      <c r="S21" s="212">
        <v>0.35</v>
      </c>
      <c r="T21" s="217" t="str">
        <f>IFERROR(VLOOKUP((LEFT(E21,6)),KPI!$Z:$AB,3,0),"")</f>
        <v>OB HAULER</v>
      </c>
      <c r="U21" s="218" t="s">
        <v>202</v>
      </c>
    </row>
    <row r="22" spans="1:21">
      <c r="A22" s="211">
        <v>840000876067</v>
      </c>
      <c r="B22" s="211">
        <v>150000291491</v>
      </c>
      <c r="C22" s="211" t="s">
        <v>51</v>
      </c>
      <c r="D22" s="212" t="s">
        <v>298</v>
      </c>
      <c r="E22" s="212" t="s">
        <v>168</v>
      </c>
      <c r="F22" s="212" t="s">
        <v>499</v>
      </c>
      <c r="G22" s="213">
        <v>0.61388888888888882</v>
      </c>
      <c r="H22" s="212" t="s">
        <v>57</v>
      </c>
      <c r="I22" s="212" t="s">
        <v>515</v>
      </c>
      <c r="J22" s="212" t="s">
        <v>56</v>
      </c>
      <c r="K22" s="214" t="s">
        <v>343</v>
      </c>
      <c r="L22" s="212" t="s">
        <v>499</v>
      </c>
      <c r="M22" s="213">
        <v>0.87013888888888891</v>
      </c>
      <c r="N22" s="215">
        <v>6.15</v>
      </c>
      <c r="O22" s="212" t="s">
        <v>499</v>
      </c>
      <c r="P22" s="213">
        <v>0.87013888888888891</v>
      </c>
      <c r="Q22" s="216">
        <v>780</v>
      </c>
      <c r="R22" s="216">
        <v>780</v>
      </c>
      <c r="S22" s="212">
        <v>6.15</v>
      </c>
      <c r="T22" s="217" t="str">
        <f>IFERROR(VLOOKUP((LEFT(E22,6)),KPI!$Z:$AB,3,0),"")</f>
        <v>COAL LOADER</v>
      </c>
      <c r="U22" s="218" t="s">
        <v>141</v>
      </c>
    </row>
    <row r="23" spans="1:21">
      <c r="A23" s="211">
        <v>840000876059</v>
      </c>
      <c r="B23" s="211">
        <v>150000291489</v>
      </c>
      <c r="C23" s="211" t="s">
        <v>198</v>
      </c>
      <c r="D23" s="212" t="s">
        <v>58</v>
      </c>
      <c r="E23" s="212" t="s">
        <v>174</v>
      </c>
      <c r="F23" s="212" t="s">
        <v>499</v>
      </c>
      <c r="G23" s="213">
        <v>0.61527777777777781</v>
      </c>
      <c r="H23" s="212" t="s">
        <v>57</v>
      </c>
      <c r="I23" s="212" t="s">
        <v>516</v>
      </c>
      <c r="J23" s="212" t="s">
        <v>56</v>
      </c>
      <c r="K23" s="214" t="s">
        <v>517</v>
      </c>
      <c r="L23" s="212" t="s">
        <v>499</v>
      </c>
      <c r="M23" s="213">
        <v>0.95833333333333337</v>
      </c>
      <c r="N23" s="215">
        <v>7.73</v>
      </c>
      <c r="O23" s="212" t="s">
        <v>499</v>
      </c>
      <c r="P23" s="213">
        <v>0.9375</v>
      </c>
      <c r="Q23" s="216">
        <v>9262</v>
      </c>
      <c r="R23" s="216">
        <v>9263</v>
      </c>
      <c r="S23" s="212">
        <v>7.73</v>
      </c>
      <c r="T23" s="217" t="str">
        <f>IFERROR(VLOOKUP((LEFT(E23,6)),KPI!$Z:$AB,3,0),"")</f>
        <v>OB HAULER</v>
      </c>
      <c r="U23" s="218" t="s">
        <v>141</v>
      </c>
    </row>
    <row r="24" spans="1:21">
      <c r="A24" s="211">
        <v>810001800427</v>
      </c>
      <c r="B24" s="211">
        <v>110002915835</v>
      </c>
      <c r="C24" s="211" t="s">
        <v>198</v>
      </c>
      <c r="D24" s="212" t="s">
        <v>58</v>
      </c>
      <c r="E24" s="212" t="s">
        <v>177</v>
      </c>
      <c r="F24" s="212" t="s">
        <v>499</v>
      </c>
      <c r="G24" s="213">
        <v>0.80625000000000002</v>
      </c>
      <c r="H24" s="212" t="s">
        <v>55</v>
      </c>
      <c r="I24" s="212" t="s">
        <v>518</v>
      </c>
      <c r="J24" s="212" t="s">
        <v>56</v>
      </c>
      <c r="K24" s="214" t="s">
        <v>519</v>
      </c>
      <c r="L24" s="212" t="s">
        <v>502</v>
      </c>
      <c r="M24" s="213">
        <v>8.3333333333333329E-2</v>
      </c>
      <c r="N24" s="215">
        <v>6.05</v>
      </c>
      <c r="O24" s="212" t="s">
        <v>499</v>
      </c>
      <c r="P24" s="213">
        <v>5.8333333333333327E-2</v>
      </c>
      <c r="Q24" s="216">
        <v>13228</v>
      </c>
      <c r="R24" s="216">
        <v>13228.5</v>
      </c>
      <c r="S24" s="212">
        <v>6.05</v>
      </c>
      <c r="T24" s="217" t="str">
        <f>IFERROR(VLOOKUP((LEFT(E24,6)),KPI!$Z:$AB,3,0),"")</f>
        <v>OB HAULER</v>
      </c>
      <c r="U24" s="218" t="s">
        <v>448</v>
      </c>
    </row>
    <row r="25" spans="1:21">
      <c r="A25" s="211">
        <v>810001800705</v>
      </c>
      <c r="B25" s="211">
        <v>110002916122</v>
      </c>
      <c r="C25" s="211" t="s">
        <v>99</v>
      </c>
      <c r="D25" s="212"/>
      <c r="E25" s="212" t="s">
        <v>192</v>
      </c>
      <c r="F25" s="212" t="s">
        <v>499</v>
      </c>
      <c r="G25" s="213">
        <v>0.92569444444444438</v>
      </c>
      <c r="H25" s="212" t="s">
        <v>55</v>
      </c>
      <c r="I25" s="212" t="s">
        <v>520</v>
      </c>
      <c r="J25" s="212" t="s">
        <v>56</v>
      </c>
      <c r="K25" s="214" t="s">
        <v>521</v>
      </c>
      <c r="L25" s="212"/>
      <c r="M25" s="213">
        <v>0</v>
      </c>
      <c r="N25" s="215">
        <v>12.65</v>
      </c>
      <c r="O25" s="212" t="s">
        <v>502</v>
      </c>
      <c r="P25" s="213">
        <v>0.45277777777777778</v>
      </c>
      <c r="Q25" s="216">
        <v>43723</v>
      </c>
      <c r="R25" s="216">
        <v>43723</v>
      </c>
      <c r="S25" s="212">
        <v>12.65</v>
      </c>
      <c r="T25" s="217" t="str">
        <f>IFERROR(VLOOKUP((LEFT(E25,6)),KPI!$Z:$AB,3,0),"")</f>
        <v>OTHERS</v>
      </c>
      <c r="U25" s="218" t="s">
        <v>448</v>
      </c>
    </row>
    <row r="26" spans="1:21">
      <c r="A26" s="211">
        <v>810001800981</v>
      </c>
      <c r="B26" s="211">
        <v>110002916503</v>
      </c>
      <c r="C26" s="211" t="s">
        <v>47</v>
      </c>
      <c r="D26" s="212" t="s">
        <v>200</v>
      </c>
      <c r="E26" s="212" t="s">
        <v>146</v>
      </c>
      <c r="F26" s="212" t="s">
        <v>502</v>
      </c>
      <c r="G26" s="213">
        <v>5.6944444444444443E-2</v>
      </c>
      <c r="H26" s="212" t="s">
        <v>55</v>
      </c>
      <c r="I26" s="212" t="s">
        <v>522</v>
      </c>
      <c r="J26" s="212" t="s">
        <v>56</v>
      </c>
      <c r="K26" s="214" t="s">
        <v>523</v>
      </c>
      <c r="L26" s="212" t="s">
        <v>524</v>
      </c>
      <c r="M26" s="213">
        <v>0.125</v>
      </c>
      <c r="N26" s="215">
        <v>1.25</v>
      </c>
      <c r="O26" s="212" t="s">
        <v>502</v>
      </c>
      <c r="P26" s="213">
        <v>0.10902777777777778</v>
      </c>
      <c r="Q26" s="216">
        <v>1259</v>
      </c>
      <c r="R26" s="216">
        <v>1259</v>
      </c>
      <c r="S26" s="212">
        <v>1.25</v>
      </c>
      <c r="T26" s="217" t="str">
        <f>IFERROR(VLOOKUP((LEFT(E26,6)),KPI!$Z:$AB,3,0),"")</f>
        <v>SUPPORT</v>
      </c>
      <c r="U26" s="218" t="s">
        <v>582</v>
      </c>
    </row>
    <row r="27" spans="1:21">
      <c r="A27" s="211">
        <v>840000877008</v>
      </c>
      <c r="B27" s="211">
        <v>150000291762</v>
      </c>
      <c r="C27" s="211" t="s">
        <v>48</v>
      </c>
      <c r="D27" s="212" t="s">
        <v>200</v>
      </c>
      <c r="E27" s="212" t="s">
        <v>149</v>
      </c>
      <c r="F27" s="212" t="s">
        <v>502</v>
      </c>
      <c r="G27" s="213">
        <v>0.33333333333333331</v>
      </c>
      <c r="H27" s="212" t="s">
        <v>57</v>
      </c>
      <c r="I27" s="212" t="s">
        <v>525</v>
      </c>
      <c r="J27" s="212" t="s">
        <v>56</v>
      </c>
      <c r="K27" s="214" t="s">
        <v>526</v>
      </c>
      <c r="L27" s="212" t="s">
        <v>502</v>
      </c>
      <c r="M27" s="213">
        <v>0.625</v>
      </c>
      <c r="N27" s="215">
        <v>6</v>
      </c>
      <c r="O27" s="212" t="s">
        <v>502</v>
      </c>
      <c r="P27" s="213">
        <v>0.58333333333333337</v>
      </c>
      <c r="Q27" s="216">
        <v>1507.3</v>
      </c>
      <c r="R27" s="216">
        <v>1509</v>
      </c>
      <c r="S27" s="212">
        <v>6</v>
      </c>
      <c r="T27" s="217" t="str">
        <f>IFERROR(VLOOKUP((LEFT(E27,6)),KPI!$Z:$AB,3,0),"")</f>
        <v>SUPPORT</v>
      </c>
      <c r="U27" s="218" t="s">
        <v>141</v>
      </c>
    </row>
    <row r="28" spans="1:21">
      <c r="A28" s="211">
        <v>840000876561</v>
      </c>
      <c r="B28" s="211">
        <v>150000291564</v>
      </c>
      <c r="C28" s="211" t="s">
        <v>198</v>
      </c>
      <c r="D28" s="212" t="s">
        <v>58</v>
      </c>
      <c r="E28" s="212" t="s">
        <v>189</v>
      </c>
      <c r="F28" s="212" t="s">
        <v>502</v>
      </c>
      <c r="G28" s="213">
        <v>0.4826388888888889</v>
      </c>
      <c r="H28" s="212" t="s">
        <v>57</v>
      </c>
      <c r="I28" s="212" t="s">
        <v>527</v>
      </c>
      <c r="J28" s="212" t="s">
        <v>56</v>
      </c>
      <c r="K28" s="214" t="s">
        <v>528</v>
      </c>
      <c r="L28" s="212" t="s">
        <v>502</v>
      </c>
      <c r="M28" s="213">
        <v>0.70833333333333337</v>
      </c>
      <c r="N28" s="215">
        <v>5.25</v>
      </c>
      <c r="O28" s="212" t="s">
        <v>502</v>
      </c>
      <c r="P28" s="213">
        <v>0.70138888888888884</v>
      </c>
      <c r="Q28" s="216">
        <v>1306.5999999999999</v>
      </c>
      <c r="R28" s="216">
        <v>1307.0999999999999</v>
      </c>
      <c r="S28" s="212">
        <v>5.25</v>
      </c>
      <c r="T28" s="217" t="str">
        <f>IFERROR(VLOOKUP((LEFT(E28,6)),KPI!$Z:$AB,3,0),"")</f>
        <v>OB HAULER</v>
      </c>
      <c r="U28" s="218" t="s">
        <v>141</v>
      </c>
    </row>
    <row r="29" spans="1:21">
      <c r="A29" s="211">
        <v>810001800496</v>
      </c>
      <c r="B29" s="211">
        <v>110002915937</v>
      </c>
      <c r="C29" s="211" t="s">
        <v>52</v>
      </c>
      <c r="D29" s="212" t="s">
        <v>441</v>
      </c>
      <c r="E29" s="212" t="s">
        <v>169</v>
      </c>
      <c r="F29" s="212" t="s">
        <v>502</v>
      </c>
      <c r="G29" s="213">
        <v>0.54166666666666663</v>
      </c>
      <c r="H29" s="212" t="s">
        <v>55</v>
      </c>
      <c r="I29" s="212" t="s">
        <v>529</v>
      </c>
      <c r="J29" s="212" t="s">
        <v>56</v>
      </c>
      <c r="K29" s="214" t="s">
        <v>530</v>
      </c>
      <c r="L29" s="212" t="s">
        <v>502</v>
      </c>
      <c r="M29" s="213">
        <v>0.58333333333333337</v>
      </c>
      <c r="N29" s="215">
        <v>0.75</v>
      </c>
      <c r="O29" s="212" t="s">
        <v>502</v>
      </c>
      <c r="P29" s="213">
        <v>0.57291666666666663</v>
      </c>
      <c r="Q29" s="216">
        <v>1747</v>
      </c>
      <c r="R29" s="216">
        <v>1747</v>
      </c>
      <c r="S29" s="212">
        <v>0.75</v>
      </c>
      <c r="T29" s="217" t="str">
        <f>IFERROR(VLOOKUP((LEFT(E29,6)),KPI!$Z:$AB,3,0),"")</f>
        <v>SUPPORT</v>
      </c>
      <c r="U29" s="218" t="s">
        <v>417</v>
      </c>
    </row>
    <row r="30" spans="1:21">
      <c r="A30" s="211">
        <v>810001800643</v>
      </c>
      <c r="B30" s="211">
        <v>110002915991</v>
      </c>
      <c r="C30" s="211" t="s">
        <v>198</v>
      </c>
      <c r="D30" s="212" t="s">
        <v>58</v>
      </c>
      <c r="E30" s="212" t="s">
        <v>180</v>
      </c>
      <c r="F30" s="212" t="s">
        <v>502</v>
      </c>
      <c r="G30" s="213">
        <v>0.54166666666666663</v>
      </c>
      <c r="H30" s="212" t="s">
        <v>55</v>
      </c>
      <c r="I30" s="212" t="s">
        <v>531</v>
      </c>
      <c r="J30" s="212" t="s">
        <v>56</v>
      </c>
      <c r="K30" s="214" t="s">
        <v>532</v>
      </c>
      <c r="L30" s="212" t="s">
        <v>502</v>
      </c>
      <c r="M30" s="213">
        <v>0.625</v>
      </c>
      <c r="N30" s="215">
        <v>1.1000000000000001</v>
      </c>
      <c r="O30" s="212" t="s">
        <v>502</v>
      </c>
      <c r="P30" s="213">
        <v>0.58750000000000002</v>
      </c>
      <c r="Q30" s="216">
        <v>13590</v>
      </c>
      <c r="R30" s="216">
        <v>13590</v>
      </c>
      <c r="S30" s="212">
        <v>1.1000000000000001</v>
      </c>
      <c r="T30" s="217" t="str">
        <f>IFERROR(VLOOKUP((LEFT(E30,6)),KPI!$Z:$AB,3,0),"")</f>
        <v>OB HAULER</v>
      </c>
      <c r="U30" s="218" t="s">
        <v>374</v>
      </c>
    </row>
    <row r="31" spans="1:21">
      <c r="A31" s="211">
        <v>810001800644</v>
      </c>
      <c r="B31" s="211">
        <v>110002915996</v>
      </c>
      <c r="C31" s="211" t="s">
        <v>198</v>
      </c>
      <c r="D31" s="212" t="s">
        <v>58</v>
      </c>
      <c r="E31" s="212" t="s">
        <v>182</v>
      </c>
      <c r="F31" s="212" t="s">
        <v>502</v>
      </c>
      <c r="G31" s="213">
        <v>0.54166666666666663</v>
      </c>
      <c r="H31" s="212" t="s">
        <v>55</v>
      </c>
      <c r="I31" s="212" t="s">
        <v>533</v>
      </c>
      <c r="J31" s="212" t="s">
        <v>56</v>
      </c>
      <c r="K31" s="214" t="s">
        <v>534</v>
      </c>
      <c r="L31" s="212" t="s">
        <v>502</v>
      </c>
      <c r="M31" s="213">
        <v>0.625</v>
      </c>
      <c r="N31" s="215">
        <v>1.4</v>
      </c>
      <c r="O31" s="212" t="s">
        <v>502</v>
      </c>
      <c r="P31" s="213">
        <v>0.6</v>
      </c>
      <c r="Q31" s="216">
        <v>1684</v>
      </c>
      <c r="R31" s="216">
        <v>1684</v>
      </c>
      <c r="S31" s="212">
        <v>1.4</v>
      </c>
      <c r="T31" s="217" t="str">
        <f>IFERROR(VLOOKUP((LEFT(E31,6)),KPI!$Z:$AB,3,0),"")</f>
        <v>OB HAULER</v>
      </c>
      <c r="U31" s="218" t="s">
        <v>374</v>
      </c>
    </row>
    <row r="32" spans="1:21">
      <c r="A32" s="211">
        <v>840000877009</v>
      </c>
      <c r="B32" s="211">
        <v>150000291763</v>
      </c>
      <c r="C32" s="211" t="s">
        <v>53</v>
      </c>
      <c r="D32" s="212" t="s">
        <v>58</v>
      </c>
      <c r="E32" s="212" t="s">
        <v>173</v>
      </c>
      <c r="F32" s="212" t="s">
        <v>502</v>
      </c>
      <c r="G32" s="213">
        <v>0.61319444444444449</v>
      </c>
      <c r="H32" s="212" t="s">
        <v>57</v>
      </c>
      <c r="I32" s="212" t="s">
        <v>535</v>
      </c>
      <c r="J32" s="212" t="s">
        <v>56</v>
      </c>
      <c r="K32" s="214" t="s">
        <v>536</v>
      </c>
      <c r="L32" s="212"/>
      <c r="M32" s="213">
        <v>0</v>
      </c>
      <c r="N32" s="215">
        <v>71.8</v>
      </c>
      <c r="O32" s="212" t="s">
        <v>537</v>
      </c>
      <c r="P32" s="213">
        <v>0.60486111111111118</v>
      </c>
      <c r="Q32" s="216">
        <v>32271.1</v>
      </c>
      <c r="R32" s="216">
        <v>32271.4</v>
      </c>
      <c r="S32" s="212">
        <v>71.8</v>
      </c>
      <c r="T32" s="217" t="str">
        <f>IFERROR(VLOOKUP((LEFT(E32,6)),KPI!$Z:$AB,3,0),"")</f>
        <v>OB HAULER</v>
      </c>
      <c r="U32" s="218" t="s">
        <v>141</v>
      </c>
    </row>
    <row r="33" spans="1:21">
      <c r="A33" s="211">
        <v>810001801721</v>
      </c>
      <c r="B33" s="211">
        <v>110002918101</v>
      </c>
      <c r="C33" s="211" t="s">
        <v>198</v>
      </c>
      <c r="D33" s="212" t="s">
        <v>58</v>
      </c>
      <c r="E33" s="212" t="s">
        <v>179</v>
      </c>
      <c r="F33" s="212" t="s">
        <v>524</v>
      </c>
      <c r="G33" s="213">
        <v>0.13680555555555554</v>
      </c>
      <c r="H33" s="212" t="s">
        <v>55</v>
      </c>
      <c r="I33" s="212" t="s">
        <v>538</v>
      </c>
      <c r="J33" s="212" t="s">
        <v>56</v>
      </c>
      <c r="K33" s="214" t="s">
        <v>539</v>
      </c>
      <c r="L33" s="212" t="s">
        <v>540</v>
      </c>
      <c r="M33" s="213">
        <v>0.16666666666666666</v>
      </c>
      <c r="N33" s="215">
        <v>0.18</v>
      </c>
      <c r="O33" s="212" t="s">
        <v>524</v>
      </c>
      <c r="P33" s="213">
        <v>0.14444444444444446</v>
      </c>
      <c r="Q33" s="216">
        <v>13843.2</v>
      </c>
      <c r="R33" s="216">
        <v>13843.2</v>
      </c>
      <c r="S33" s="212">
        <v>0.18</v>
      </c>
      <c r="T33" s="217" t="str">
        <f>IFERROR(VLOOKUP((LEFT(E33,6)),KPI!$Z:$AB,3,0),"")</f>
        <v>OB HAULER</v>
      </c>
      <c r="U33" s="218" t="s">
        <v>374</v>
      </c>
    </row>
    <row r="34" spans="1:21">
      <c r="A34" s="211">
        <v>810001801281</v>
      </c>
      <c r="B34" s="211">
        <v>110002917660</v>
      </c>
      <c r="C34" s="211" t="s">
        <v>199</v>
      </c>
      <c r="D34" s="212"/>
      <c r="E34" s="212" t="s">
        <v>193</v>
      </c>
      <c r="F34" s="212" t="s">
        <v>524</v>
      </c>
      <c r="G34" s="213">
        <v>0.31527777777777777</v>
      </c>
      <c r="H34" s="212" t="s">
        <v>55</v>
      </c>
      <c r="I34" s="212" t="s">
        <v>541</v>
      </c>
      <c r="J34" s="212" t="s">
        <v>56</v>
      </c>
      <c r="K34" s="214" t="s">
        <v>542</v>
      </c>
      <c r="L34" s="212" t="s">
        <v>524</v>
      </c>
      <c r="M34" s="213">
        <v>0.33333333333333331</v>
      </c>
      <c r="N34" s="215">
        <v>0.4</v>
      </c>
      <c r="O34" s="212" t="s">
        <v>524</v>
      </c>
      <c r="P34" s="213">
        <v>0.33194444444444443</v>
      </c>
      <c r="Q34" s="216">
        <v>540.4</v>
      </c>
      <c r="R34" s="216">
        <v>540.4</v>
      </c>
      <c r="S34" s="212">
        <v>0.4</v>
      </c>
      <c r="T34" s="217" t="str">
        <f>IFERROR(VLOOKUP((LEFT(E34,6)),KPI!$Z:$AB,3,0),"")</f>
        <v>OTHERS</v>
      </c>
      <c r="U34" s="218" t="s">
        <v>583</v>
      </c>
    </row>
    <row r="35" spans="1:21">
      <c r="A35" s="211">
        <v>840000877647</v>
      </c>
      <c r="B35" s="211">
        <v>150000292059</v>
      </c>
      <c r="C35" s="211" t="s">
        <v>195</v>
      </c>
      <c r="D35" s="212" t="s">
        <v>201</v>
      </c>
      <c r="E35" s="212" t="s">
        <v>157</v>
      </c>
      <c r="F35" s="212" t="s">
        <v>524</v>
      </c>
      <c r="G35" s="213">
        <v>0.31944444444444448</v>
      </c>
      <c r="H35" s="212" t="s">
        <v>57</v>
      </c>
      <c r="I35" s="212" t="s">
        <v>543</v>
      </c>
      <c r="J35" s="212" t="s">
        <v>56</v>
      </c>
      <c r="K35" s="214" t="s">
        <v>544</v>
      </c>
      <c r="L35" s="212" t="s">
        <v>524</v>
      </c>
      <c r="M35" s="213">
        <v>0.70833333333333337</v>
      </c>
      <c r="N35" s="215">
        <v>8.4</v>
      </c>
      <c r="O35" s="212" t="s">
        <v>524</v>
      </c>
      <c r="P35" s="213">
        <v>0.6694444444444444</v>
      </c>
      <c r="Q35" s="216">
        <v>1256.5</v>
      </c>
      <c r="R35" s="216">
        <v>1256.5</v>
      </c>
      <c r="S35" s="212">
        <v>8.4</v>
      </c>
      <c r="T35" s="217" t="str">
        <f>IFERROR(VLOOKUP((LEFT(E35,6)),KPI!$Z:$AB,3,0),"")</f>
        <v>OB LOADER</v>
      </c>
      <c r="U35" s="218" t="s">
        <v>141</v>
      </c>
    </row>
    <row r="36" spans="1:21">
      <c r="A36" s="211">
        <v>840000876480</v>
      </c>
      <c r="B36" s="211">
        <v>150000291563</v>
      </c>
      <c r="C36" s="211" t="s">
        <v>198</v>
      </c>
      <c r="D36" s="212" t="s">
        <v>58</v>
      </c>
      <c r="E36" s="212" t="s">
        <v>179</v>
      </c>
      <c r="F36" s="212" t="s">
        <v>524</v>
      </c>
      <c r="G36" s="213">
        <v>0.39305555555555555</v>
      </c>
      <c r="H36" s="212" t="s">
        <v>57</v>
      </c>
      <c r="I36" s="212" t="s">
        <v>545</v>
      </c>
      <c r="J36" s="212" t="s">
        <v>56</v>
      </c>
      <c r="K36" s="214" t="s">
        <v>546</v>
      </c>
      <c r="L36" s="212" t="s">
        <v>524</v>
      </c>
      <c r="M36" s="213">
        <v>0.875</v>
      </c>
      <c r="N36" s="215">
        <v>10.73</v>
      </c>
      <c r="O36" s="212" t="s">
        <v>524</v>
      </c>
      <c r="P36" s="213">
        <v>0.84027777777777779</v>
      </c>
      <c r="Q36" s="216">
        <v>13838.4</v>
      </c>
      <c r="R36" s="216">
        <v>13838.7</v>
      </c>
      <c r="S36" s="212">
        <v>10.73</v>
      </c>
      <c r="T36" s="217" t="str">
        <f>IFERROR(VLOOKUP((LEFT(E36,6)),KPI!$Z:$AB,3,0),"")</f>
        <v>OB HAULER</v>
      </c>
      <c r="U36" s="218" t="s">
        <v>141</v>
      </c>
    </row>
    <row r="37" spans="1:21">
      <c r="A37" s="211">
        <v>810001801384</v>
      </c>
      <c r="B37" s="211">
        <v>110002917655</v>
      </c>
      <c r="C37" s="211" t="s">
        <v>99</v>
      </c>
      <c r="D37" s="212"/>
      <c r="E37" s="212" t="s">
        <v>192</v>
      </c>
      <c r="F37" s="212" t="s">
        <v>524</v>
      </c>
      <c r="G37" s="213">
        <v>0.4826388888888889</v>
      </c>
      <c r="H37" s="212" t="s">
        <v>55</v>
      </c>
      <c r="I37" s="212" t="s">
        <v>366</v>
      </c>
      <c r="J37" s="212" t="s">
        <v>56</v>
      </c>
      <c r="K37" s="214" t="s">
        <v>367</v>
      </c>
      <c r="L37" s="212" t="s">
        <v>524</v>
      </c>
      <c r="M37" s="213">
        <v>0.625</v>
      </c>
      <c r="N37" s="215">
        <v>2.48</v>
      </c>
      <c r="O37" s="212" t="s">
        <v>524</v>
      </c>
      <c r="P37" s="213">
        <v>0.58611111111111114</v>
      </c>
      <c r="Q37" s="216">
        <v>43734</v>
      </c>
      <c r="R37" s="216">
        <v>43734</v>
      </c>
      <c r="S37" s="212">
        <v>2.48</v>
      </c>
      <c r="T37" s="217" t="str">
        <f>IFERROR(VLOOKUP((LEFT(E37,6)),KPI!$Z:$AB,3,0),"")</f>
        <v>OTHERS</v>
      </c>
      <c r="U37" s="218" t="s">
        <v>584</v>
      </c>
    </row>
    <row r="38" spans="1:21">
      <c r="A38" s="211">
        <v>840000878153</v>
      </c>
      <c r="B38" s="211">
        <v>150000292189</v>
      </c>
      <c r="C38" s="211" t="s">
        <v>195</v>
      </c>
      <c r="D38" s="212" t="s">
        <v>201</v>
      </c>
      <c r="E38" s="212" t="s">
        <v>158</v>
      </c>
      <c r="F38" s="212" t="s">
        <v>540</v>
      </c>
      <c r="G38" s="213">
        <v>0.33055555555555555</v>
      </c>
      <c r="H38" s="212" t="s">
        <v>57</v>
      </c>
      <c r="I38" s="212" t="s">
        <v>547</v>
      </c>
      <c r="J38" s="212" t="s">
        <v>56</v>
      </c>
      <c r="K38" s="214" t="s">
        <v>548</v>
      </c>
      <c r="L38" s="212" t="s">
        <v>540</v>
      </c>
      <c r="M38" s="213">
        <v>0.83333333333333337</v>
      </c>
      <c r="N38" s="215">
        <v>11.52</v>
      </c>
      <c r="O38" s="212" t="s">
        <v>540</v>
      </c>
      <c r="P38" s="213">
        <v>0.81041666666666667</v>
      </c>
      <c r="Q38" s="216">
        <v>1757.4</v>
      </c>
      <c r="R38" s="216">
        <v>1758</v>
      </c>
      <c r="S38" s="212">
        <v>11.52</v>
      </c>
      <c r="T38" s="217" t="str">
        <f>IFERROR(VLOOKUP((LEFT(E38,6)),KPI!$Z:$AB,3,0),"")</f>
        <v>OB LOADER</v>
      </c>
      <c r="U38" s="218" t="s">
        <v>141</v>
      </c>
    </row>
    <row r="39" spans="1:21">
      <c r="A39" s="211">
        <v>840000877648</v>
      </c>
      <c r="B39" s="211">
        <v>150000292060</v>
      </c>
      <c r="C39" s="211" t="s">
        <v>198</v>
      </c>
      <c r="D39" s="212" t="s">
        <v>58</v>
      </c>
      <c r="E39" s="212" t="s">
        <v>176</v>
      </c>
      <c r="F39" s="212" t="s">
        <v>540</v>
      </c>
      <c r="G39" s="213">
        <v>0.34583333333333338</v>
      </c>
      <c r="H39" s="212" t="s">
        <v>57</v>
      </c>
      <c r="I39" s="212" t="s">
        <v>549</v>
      </c>
      <c r="J39" s="212" t="s">
        <v>56</v>
      </c>
      <c r="K39" s="214" t="s">
        <v>550</v>
      </c>
      <c r="L39" s="212" t="s">
        <v>540</v>
      </c>
      <c r="M39" s="213">
        <v>0.75</v>
      </c>
      <c r="N39" s="215">
        <v>9.6199999999999992</v>
      </c>
      <c r="O39" s="212" t="s">
        <v>540</v>
      </c>
      <c r="P39" s="213">
        <v>0.74652777777777779</v>
      </c>
      <c r="Q39" s="216">
        <v>13576.2</v>
      </c>
      <c r="R39" s="216">
        <v>13576.2</v>
      </c>
      <c r="S39" s="212">
        <v>9.6199999999999992</v>
      </c>
      <c r="T39" s="217" t="str">
        <f>IFERROR(VLOOKUP((LEFT(E39,6)),KPI!$Z:$AB,3,0),"")</f>
        <v>OB HAULER</v>
      </c>
      <c r="U39" s="218" t="s">
        <v>141</v>
      </c>
    </row>
    <row r="40" spans="1:21">
      <c r="A40" s="211">
        <v>840000879239</v>
      </c>
      <c r="B40" s="211">
        <v>110002919182</v>
      </c>
      <c r="C40" s="211" t="s">
        <v>53</v>
      </c>
      <c r="D40" s="212" t="s">
        <v>58</v>
      </c>
      <c r="E40" s="212" t="s">
        <v>171</v>
      </c>
      <c r="F40" s="212" t="s">
        <v>540</v>
      </c>
      <c r="G40" s="213">
        <v>0.55069444444444449</v>
      </c>
      <c r="H40" s="212" t="s">
        <v>57</v>
      </c>
      <c r="I40" s="212" t="s">
        <v>445</v>
      </c>
      <c r="J40" s="212" t="s">
        <v>56</v>
      </c>
      <c r="K40" s="214" t="s">
        <v>551</v>
      </c>
      <c r="L40" s="212" t="s">
        <v>540</v>
      </c>
      <c r="M40" s="213">
        <v>0.58333333333333337</v>
      </c>
      <c r="N40" s="215">
        <v>0.28000000000000003</v>
      </c>
      <c r="O40" s="212" t="s">
        <v>540</v>
      </c>
      <c r="P40" s="213">
        <v>0.5625</v>
      </c>
      <c r="Q40" s="216">
        <v>33213.4</v>
      </c>
      <c r="R40" s="216">
        <v>33213.4</v>
      </c>
      <c r="S40" s="212">
        <v>0.28000000000000003</v>
      </c>
      <c r="T40" s="217" t="str">
        <f>IFERROR(VLOOKUP((LEFT(E40,6)),KPI!$Z:$AB,3,0),"")</f>
        <v>OB HAULER</v>
      </c>
      <c r="U40" s="218" t="s">
        <v>141</v>
      </c>
    </row>
    <row r="41" spans="1:21">
      <c r="A41" s="211">
        <v>840000877691</v>
      </c>
      <c r="B41" s="211">
        <v>150000292062</v>
      </c>
      <c r="C41" s="211" t="s">
        <v>47</v>
      </c>
      <c r="D41" s="212" t="s">
        <v>200</v>
      </c>
      <c r="E41" s="212" t="s">
        <v>146</v>
      </c>
      <c r="F41" s="212" t="s">
        <v>540</v>
      </c>
      <c r="G41" s="213">
        <v>0.5625</v>
      </c>
      <c r="H41" s="212" t="s">
        <v>57</v>
      </c>
      <c r="I41" s="212" t="s">
        <v>552</v>
      </c>
      <c r="J41" s="212" t="s">
        <v>56</v>
      </c>
      <c r="K41" s="214" t="s">
        <v>343</v>
      </c>
      <c r="L41" s="212" t="s">
        <v>540</v>
      </c>
      <c r="M41" s="213">
        <v>0.58333333333333337</v>
      </c>
      <c r="N41" s="215">
        <v>2</v>
      </c>
      <c r="O41" s="212" t="s">
        <v>540</v>
      </c>
      <c r="P41" s="213">
        <v>0.64583333333333337</v>
      </c>
      <c r="Q41" s="216">
        <v>1274</v>
      </c>
      <c r="R41" s="216">
        <v>1274</v>
      </c>
      <c r="S41" s="212">
        <v>2</v>
      </c>
      <c r="T41" s="217" t="str">
        <f>IFERROR(VLOOKUP((LEFT(E41,6)),KPI!$Z:$AB,3,0),"")</f>
        <v>SUPPORT</v>
      </c>
      <c r="U41" s="218" t="s">
        <v>141</v>
      </c>
    </row>
    <row r="42" spans="1:21">
      <c r="A42" s="211">
        <v>840000878154</v>
      </c>
      <c r="B42" s="211">
        <v>150000292190</v>
      </c>
      <c r="C42" s="211" t="s">
        <v>198</v>
      </c>
      <c r="D42" s="212" t="s">
        <v>58</v>
      </c>
      <c r="E42" s="212" t="s">
        <v>183</v>
      </c>
      <c r="F42" s="212" t="s">
        <v>540</v>
      </c>
      <c r="G42" s="213">
        <v>0.82708333333333339</v>
      </c>
      <c r="H42" s="212" t="s">
        <v>57</v>
      </c>
      <c r="I42" s="212" t="s">
        <v>553</v>
      </c>
      <c r="J42" s="212" t="s">
        <v>56</v>
      </c>
      <c r="K42" s="214" t="s">
        <v>548</v>
      </c>
      <c r="L42" s="212" t="s">
        <v>540</v>
      </c>
      <c r="M42" s="213">
        <v>0.99930555555555556</v>
      </c>
      <c r="N42" s="215">
        <v>3.93</v>
      </c>
      <c r="O42" s="212" t="s">
        <v>540</v>
      </c>
      <c r="P42" s="213">
        <v>0.99097222222222225</v>
      </c>
      <c r="Q42" s="216">
        <v>1819.5</v>
      </c>
      <c r="R42" s="216">
        <v>1820.1</v>
      </c>
      <c r="S42" s="212">
        <v>3.93</v>
      </c>
      <c r="T42" s="217" t="str">
        <f>IFERROR(VLOOKUP((LEFT(E42,6)),KPI!$Z:$AB,3,0),"")</f>
        <v>OB HAULER</v>
      </c>
      <c r="U42" s="218" t="s">
        <v>141</v>
      </c>
    </row>
    <row r="43" spans="1:21">
      <c r="A43" s="211">
        <v>840000838041</v>
      </c>
      <c r="B43" s="211">
        <v>150000282361</v>
      </c>
      <c r="C43" s="211" t="s">
        <v>99</v>
      </c>
      <c r="D43" s="212"/>
      <c r="E43" s="212" t="s">
        <v>192</v>
      </c>
      <c r="F43" s="212" t="s">
        <v>537</v>
      </c>
      <c r="G43" s="213">
        <v>0.24652777777777779</v>
      </c>
      <c r="H43" s="212" t="s">
        <v>57</v>
      </c>
      <c r="I43" s="212" t="s">
        <v>554</v>
      </c>
      <c r="J43" s="212" t="s">
        <v>56</v>
      </c>
      <c r="K43" s="214" t="s">
        <v>555</v>
      </c>
      <c r="L43" s="212" t="s">
        <v>556</v>
      </c>
      <c r="M43" s="213">
        <v>0.875</v>
      </c>
      <c r="N43" s="215">
        <v>14.62</v>
      </c>
      <c r="O43" s="212" t="s">
        <v>556</v>
      </c>
      <c r="P43" s="213">
        <v>0.85555555555555562</v>
      </c>
      <c r="Q43" s="216">
        <v>43744.5</v>
      </c>
      <c r="R43" s="216">
        <v>43744.5</v>
      </c>
      <c r="S43" s="212">
        <v>14.62</v>
      </c>
      <c r="T43" s="217" t="s">
        <v>22</v>
      </c>
      <c r="U43" s="218" t="s">
        <v>141</v>
      </c>
    </row>
    <row r="44" spans="1:21">
      <c r="A44" s="211">
        <v>840000878671</v>
      </c>
      <c r="B44" s="211">
        <v>150000292299</v>
      </c>
      <c r="C44" s="211" t="s">
        <v>50</v>
      </c>
      <c r="D44" s="212" t="s">
        <v>443</v>
      </c>
      <c r="E44" s="212" t="s">
        <v>161</v>
      </c>
      <c r="F44" s="212" t="s">
        <v>537</v>
      </c>
      <c r="G44" s="213">
        <v>0.31388888888888888</v>
      </c>
      <c r="H44" s="212" t="s">
        <v>57</v>
      </c>
      <c r="I44" s="212" t="s">
        <v>557</v>
      </c>
      <c r="J44" s="212" t="s">
        <v>56</v>
      </c>
      <c r="K44" s="214" t="s">
        <v>343</v>
      </c>
      <c r="L44" s="212" t="s">
        <v>537</v>
      </c>
      <c r="M44" s="213">
        <v>0.54166666666666663</v>
      </c>
      <c r="N44" s="215">
        <v>4.47</v>
      </c>
      <c r="O44" s="212" t="s">
        <v>537</v>
      </c>
      <c r="P44" s="213">
        <v>0.5</v>
      </c>
      <c r="Q44" s="216">
        <v>1253.7</v>
      </c>
      <c r="R44" s="216">
        <v>1253.7</v>
      </c>
      <c r="S44" s="212">
        <v>4.47</v>
      </c>
      <c r="T44" s="217" t="str">
        <f>IFERROR(VLOOKUP((LEFT(E44,6)),KPI!$Z:$AB,3,0),"")</f>
        <v>SUPPORT</v>
      </c>
      <c r="U44" s="218" t="s">
        <v>141</v>
      </c>
    </row>
    <row r="45" spans="1:21">
      <c r="A45" s="211">
        <v>840000877650</v>
      </c>
      <c r="B45" s="211">
        <v>150000292061</v>
      </c>
      <c r="C45" s="211" t="s">
        <v>198</v>
      </c>
      <c r="D45" s="212" t="s">
        <v>58</v>
      </c>
      <c r="E45" s="212" t="s">
        <v>191</v>
      </c>
      <c r="F45" s="212" t="s">
        <v>537</v>
      </c>
      <c r="G45" s="213">
        <v>0.34930555555555554</v>
      </c>
      <c r="H45" s="212" t="s">
        <v>57</v>
      </c>
      <c r="I45" s="212" t="s">
        <v>558</v>
      </c>
      <c r="J45" s="212" t="s">
        <v>56</v>
      </c>
      <c r="K45" s="214" t="s">
        <v>559</v>
      </c>
      <c r="L45" s="212" t="s">
        <v>537</v>
      </c>
      <c r="M45" s="213">
        <v>0.625</v>
      </c>
      <c r="N45" s="215">
        <v>6.45</v>
      </c>
      <c r="O45" s="212" t="s">
        <v>537</v>
      </c>
      <c r="P45" s="213">
        <v>0.61805555555555558</v>
      </c>
      <c r="Q45" s="216">
        <v>1366.9</v>
      </c>
      <c r="R45" s="216">
        <v>1366.9</v>
      </c>
      <c r="S45" s="212">
        <v>6.45</v>
      </c>
      <c r="T45" s="217" t="str">
        <f>IFERROR(VLOOKUP((LEFT(E45,6)),KPI!$Z:$AB,3,0),"")</f>
        <v>OB HAULER</v>
      </c>
      <c r="U45" s="218" t="s">
        <v>141</v>
      </c>
    </row>
    <row r="46" spans="1:21">
      <c r="A46" s="211">
        <v>840000879882</v>
      </c>
      <c r="B46" s="211">
        <v>110002921212</v>
      </c>
      <c r="C46" s="211" t="s">
        <v>46</v>
      </c>
      <c r="D46" s="212" t="s">
        <v>200</v>
      </c>
      <c r="E46" s="212" t="s">
        <v>144</v>
      </c>
      <c r="F46" s="212" t="s">
        <v>537</v>
      </c>
      <c r="G46" s="213">
        <v>0.54166666666666663</v>
      </c>
      <c r="H46" s="212" t="s">
        <v>57</v>
      </c>
      <c r="I46" s="212" t="s">
        <v>560</v>
      </c>
      <c r="J46" s="212" t="s">
        <v>56</v>
      </c>
      <c r="K46" s="214" t="s">
        <v>561</v>
      </c>
      <c r="L46" s="212" t="s">
        <v>537</v>
      </c>
      <c r="M46" s="213">
        <v>0.66666666666666663</v>
      </c>
      <c r="N46" s="215">
        <v>2.75</v>
      </c>
      <c r="O46" s="212" t="s">
        <v>537</v>
      </c>
      <c r="P46" s="213">
        <v>0.65625</v>
      </c>
      <c r="Q46" s="216">
        <v>999</v>
      </c>
      <c r="R46" s="216">
        <v>999</v>
      </c>
      <c r="S46" s="212">
        <v>2.75</v>
      </c>
      <c r="T46" s="217" t="str">
        <f>IFERROR(VLOOKUP((LEFT(E46,6)),KPI!$Z:$AB,3,0),"")</f>
        <v>SUPPORT</v>
      </c>
      <c r="U46" s="218" t="s">
        <v>141</v>
      </c>
    </row>
    <row r="47" spans="1:21">
      <c r="A47" s="211">
        <v>840000879881</v>
      </c>
      <c r="B47" s="211">
        <v>110002921209</v>
      </c>
      <c r="C47" s="211" t="s">
        <v>53</v>
      </c>
      <c r="D47" s="212" t="s">
        <v>58</v>
      </c>
      <c r="E47" s="212" t="s">
        <v>172</v>
      </c>
      <c r="F47" s="212" t="s">
        <v>537</v>
      </c>
      <c r="G47" s="213">
        <v>0.54166666666666663</v>
      </c>
      <c r="H47" s="212" t="s">
        <v>57</v>
      </c>
      <c r="I47" s="212" t="s">
        <v>562</v>
      </c>
      <c r="J47" s="212" t="s">
        <v>56</v>
      </c>
      <c r="K47" s="214" t="s">
        <v>563</v>
      </c>
      <c r="L47" s="212" t="s">
        <v>537</v>
      </c>
      <c r="M47" s="213">
        <v>0.66666666666666663</v>
      </c>
      <c r="N47" s="215">
        <v>2.72</v>
      </c>
      <c r="O47" s="212" t="s">
        <v>537</v>
      </c>
      <c r="P47" s="213">
        <v>0.65486111111111112</v>
      </c>
      <c r="Q47" s="216">
        <v>21464</v>
      </c>
      <c r="R47" s="216">
        <v>21464</v>
      </c>
      <c r="S47" s="212">
        <v>2.72</v>
      </c>
      <c r="T47" s="217" t="str">
        <f>IFERROR(VLOOKUP((LEFT(E47,6)),KPI!$Z:$AB,3,0),"")</f>
        <v>OB HAULER</v>
      </c>
      <c r="U47" s="218" t="s">
        <v>141</v>
      </c>
    </row>
    <row r="48" spans="1:21">
      <c r="A48" s="211">
        <v>840000878155</v>
      </c>
      <c r="B48" s="211">
        <v>150000292191</v>
      </c>
      <c r="C48" s="211" t="s">
        <v>198</v>
      </c>
      <c r="D48" s="212" t="s">
        <v>58</v>
      </c>
      <c r="E48" s="212" t="s">
        <v>178</v>
      </c>
      <c r="F48" s="212" t="s">
        <v>537</v>
      </c>
      <c r="G48" s="213">
        <v>0.57847222222222217</v>
      </c>
      <c r="H48" s="212" t="s">
        <v>57</v>
      </c>
      <c r="I48" s="212" t="s">
        <v>564</v>
      </c>
      <c r="J48" s="212" t="s">
        <v>56</v>
      </c>
      <c r="K48" s="214" t="s">
        <v>565</v>
      </c>
      <c r="L48" s="212" t="s">
        <v>556</v>
      </c>
      <c r="M48" s="213">
        <v>0.125</v>
      </c>
      <c r="N48" s="215">
        <v>12.62</v>
      </c>
      <c r="O48" s="212" t="s">
        <v>537</v>
      </c>
      <c r="P48" s="213">
        <v>0.10416666666666667</v>
      </c>
      <c r="Q48" s="216">
        <v>13344.8</v>
      </c>
      <c r="R48" s="216">
        <v>13345.1</v>
      </c>
      <c r="S48" s="212">
        <v>12.62</v>
      </c>
      <c r="T48" s="217" t="str">
        <f>IFERROR(VLOOKUP((LEFT(E48,6)),KPI!$Z:$AB,3,0),"")</f>
        <v>OB HAULER</v>
      </c>
      <c r="U48" s="218" t="s">
        <v>141</v>
      </c>
    </row>
    <row r="49" spans="1:16384">
      <c r="A49" s="211">
        <v>810001803087</v>
      </c>
      <c r="B49" s="211">
        <v>110002921675</v>
      </c>
      <c r="C49" s="211" t="s">
        <v>198</v>
      </c>
      <c r="D49" s="212" t="s">
        <v>58</v>
      </c>
      <c r="E49" s="212" t="s">
        <v>181</v>
      </c>
      <c r="F49" s="212" t="s">
        <v>537</v>
      </c>
      <c r="G49" s="213">
        <v>0.78819444444444453</v>
      </c>
      <c r="H49" s="212" t="s">
        <v>55</v>
      </c>
      <c r="I49" s="212" t="s">
        <v>566</v>
      </c>
      <c r="J49" s="212" t="s">
        <v>56</v>
      </c>
      <c r="K49" s="214" t="s">
        <v>567</v>
      </c>
      <c r="L49" s="212" t="s">
        <v>537</v>
      </c>
      <c r="M49" s="213">
        <v>0.83333333333333337</v>
      </c>
      <c r="N49" s="215">
        <v>0.38</v>
      </c>
      <c r="O49" s="212" t="s">
        <v>537</v>
      </c>
      <c r="P49" s="213">
        <v>0.8041666666666667</v>
      </c>
      <c r="Q49" s="216">
        <v>1785</v>
      </c>
      <c r="R49" s="216">
        <v>1785</v>
      </c>
      <c r="S49" s="212">
        <v>0.38</v>
      </c>
      <c r="T49" s="217" t="str">
        <f>IFERROR(VLOOKUP((LEFT(E49,6)),KPI!$Z:$AB,3,0),"")</f>
        <v>OB HAULER</v>
      </c>
      <c r="U49" s="218" t="s">
        <v>583</v>
      </c>
    </row>
    <row r="50" spans="1:16384">
      <c r="A50" s="211">
        <v>810001803061</v>
      </c>
      <c r="B50" s="211">
        <v>110002921679</v>
      </c>
      <c r="C50" s="211" t="s">
        <v>48</v>
      </c>
      <c r="D50" s="212" t="s">
        <v>200</v>
      </c>
      <c r="E50" s="212" t="s">
        <v>150</v>
      </c>
      <c r="F50" s="212" t="s">
        <v>537</v>
      </c>
      <c r="G50" s="213">
        <v>0.89236111111111116</v>
      </c>
      <c r="H50" s="212" t="s">
        <v>55</v>
      </c>
      <c r="I50" s="212" t="s">
        <v>568</v>
      </c>
      <c r="J50" s="212" t="s">
        <v>56</v>
      </c>
      <c r="K50" s="214" t="s">
        <v>569</v>
      </c>
      <c r="L50" s="212" t="s">
        <v>537</v>
      </c>
      <c r="M50" s="213">
        <v>0.91666666666666663</v>
      </c>
      <c r="N50" s="215">
        <v>0.38</v>
      </c>
      <c r="O50" s="212" t="s">
        <v>537</v>
      </c>
      <c r="P50" s="213">
        <v>0.90833333333333333</v>
      </c>
      <c r="Q50" s="216">
        <v>1497</v>
      </c>
      <c r="R50" s="216">
        <v>1497</v>
      </c>
      <c r="S50" s="212">
        <v>0.38</v>
      </c>
      <c r="T50" s="217" t="str">
        <f>IFERROR(VLOOKUP((LEFT(E50,6)),KPI!$Z:$AB,3,0),"")</f>
        <v>SUPPORT</v>
      </c>
      <c r="U50" s="218" t="s">
        <v>583</v>
      </c>
    </row>
    <row r="51" spans="1:16384">
      <c r="A51" s="211">
        <v>810001803735</v>
      </c>
      <c r="B51" s="211">
        <v>110002923390</v>
      </c>
      <c r="C51" s="211" t="s">
        <v>52</v>
      </c>
      <c r="D51" s="212" t="s">
        <v>441</v>
      </c>
      <c r="E51" s="212" t="s">
        <v>170</v>
      </c>
      <c r="F51" s="212" t="s">
        <v>556</v>
      </c>
      <c r="G51" s="213">
        <v>4.1666666666666664E-2</v>
      </c>
      <c r="H51" s="212" t="s">
        <v>55</v>
      </c>
      <c r="I51" s="212" t="s">
        <v>568</v>
      </c>
      <c r="J51" s="212" t="s">
        <v>56</v>
      </c>
      <c r="K51" s="214" t="s">
        <v>570</v>
      </c>
      <c r="L51" s="212" t="s">
        <v>571</v>
      </c>
      <c r="M51" s="213">
        <v>0.125</v>
      </c>
      <c r="N51" s="215">
        <v>1.2</v>
      </c>
      <c r="O51" s="212" t="s">
        <v>556</v>
      </c>
      <c r="P51" s="213">
        <v>9.1666666666666674E-2</v>
      </c>
      <c r="Q51" s="216">
        <v>1169</v>
      </c>
      <c r="R51" s="216">
        <v>1169</v>
      </c>
      <c r="S51" s="212">
        <v>1.2</v>
      </c>
      <c r="T51" s="217" t="str">
        <f>IFERROR(VLOOKUP((LEFT(E51,6)),KPI!$Z:$AB,3,0),"")</f>
        <v>SUPPORT</v>
      </c>
      <c r="U51" s="218" t="s">
        <v>583</v>
      </c>
    </row>
    <row r="52" spans="1:16384">
      <c r="A52" s="211">
        <v>810001803738</v>
      </c>
      <c r="B52" s="211">
        <v>110002923389</v>
      </c>
      <c r="C52" s="211" t="s">
        <v>198</v>
      </c>
      <c r="D52" s="212" t="s">
        <v>58</v>
      </c>
      <c r="E52" s="212" t="s">
        <v>176</v>
      </c>
      <c r="F52" s="212" t="s">
        <v>556</v>
      </c>
      <c r="G52" s="213">
        <v>0.10902777777777778</v>
      </c>
      <c r="H52" s="212" t="s">
        <v>55</v>
      </c>
      <c r="I52" s="212" t="s">
        <v>572</v>
      </c>
      <c r="J52" s="212" t="s">
        <v>56</v>
      </c>
      <c r="K52" s="214" t="s">
        <v>573</v>
      </c>
      <c r="L52" s="212" t="s">
        <v>571</v>
      </c>
      <c r="M52" s="213">
        <v>0.125</v>
      </c>
      <c r="N52" s="215">
        <v>0.18</v>
      </c>
      <c r="O52" s="212" t="s">
        <v>556</v>
      </c>
      <c r="P52" s="213">
        <v>0.11666666666666665</v>
      </c>
      <c r="Q52" s="216">
        <v>13618.9</v>
      </c>
      <c r="R52" s="216">
        <v>13618.9</v>
      </c>
      <c r="S52" s="212">
        <v>0.18</v>
      </c>
      <c r="T52" s="217" t="str">
        <f>IFERROR(VLOOKUP((LEFT(E52,6)),KPI!$Z:$AB,3,0),"")</f>
        <v>OB HAULER</v>
      </c>
      <c r="U52" s="218" t="s">
        <v>583</v>
      </c>
    </row>
    <row r="53" spans="1:16384">
      <c r="A53" s="211">
        <v>840000878692</v>
      </c>
      <c r="B53" s="211">
        <v>150000292341</v>
      </c>
      <c r="C53" s="211" t="s">
        <v>195</v>
      </c>
      <c r="D53" s="212" t="s">
        <v>201</v>
      </c>
      <c r="E53" s="212" t="s">
        <v>160</v>
      </c>
      <c r="F53" s="212" t="s">
        <v>556</v>
      </c>
      <c r="G53" s="213">
        <v>0.31736111111111115</v>
      </c>
      <c r="H53" s="212" t="s">
        <v>57</v>
      </c>
      <c r="I53" s="212" t="s">
        <v>574</v>
      </c>
      <c r="J53" s="212" t="s">
        <v>56</v>
      </c>
      <c r="K53" s="214" t="s">
        <v>300</v>
      </c>
      <c r="L53" s="212" t="s">
        <v>556</v>
      </c>
      <c r="M53" s="213">
        <v>0.75</v>
      </c>
      <c r="N53" s="215">
        <v>10.17</v>
      </c>
      <c r="O53" s="212" t="s">
        <v>556</v>
      </c>
      <c r="P53" s="213">
        <v>0.74097222222222225</v>
      </c>
      <c r="Q53" s="216">
        <v>1030.2</v>
      </c>
      <c r="R53" s="216">
        <v>1030.5</v>
      </c>
      <c r="S53" s="212">
        <v>10.17</v>
      </c>
      <c r="T53" s="217" t="str">
        <f>IFERROR(VLOOKUP((LEFT(E53,6)),KPI!$Z:$AB,3,0),"")</f>
        <v>OB LOADER</v>
      </c>
      <c r="U53" s="218" t="s">
        <v>141</v>
      </c>
    </row>
    <row r="54" spans="1:16384">
      <c r="A54" s="211">
        <v>840000878156</v>
      </c>
      <c r="B54" s="211">
        <v>150000292192</v>
      </c>
      <c r="C54" s="211" t="s">
        <v>198</v>
      </c>
      <c r="D54" s="212" t="s">
        <v>58</v>
      </c>
      <c r="E54" s="212" t="s">
        <v>184</v>
      </c>
      <c r="F54" s="212" t="s">
        <v>556</v>
      </c>
      <c r="G54" s="213">
        <v>0.3263888888888889</v>
      </c>
      <c r="H54" s="212" t="s">
        <v>57</v>
      </c>
      <c r="I54" s="212" t="s">
        <v>575</v>
      </c>
      <c r="J54" s="212" t="s">
        <v>56</v>
      </c>
      <c r="K54" s="214" t="s">
        <v>548</v>
      </c>
      <c r="L54" s="212" t="s">
        <v>556</v>
      </c>
      <c r="M54" s="213">
        <v>0.70833333333333337</v>
      </c>
      <c r="N54" s="215">
        <v>8.42</v>
      </c>
      <c r="O54" s="212" t="s">
        <v>556</v>
      </c>
      <c r="P54" s="213">
        <v>0.67708333333333337</v>
      </c>
      <c r="Q54" s="216">
        <v>1807.2</v>
      </c>
      <c r="R54" s="216">
        <v>1807.5</v>
      </c>
      <c r="S54" s="212">
        <v>8.42</v>
      </c>
      <c r="T54" s="217" t="str">
        <f>IFERROR(VLOOKUP((LEFT(E54,6)),KPI!$Z:$AB,3,0),"")</f>
        <v>OB HAULER</v>
      </c>
      <c r="U54" s="218" t="s">
        <v>141</v>
      </c>
    </row>
    <row r="55" spans="1:16384">
      <c r="A55" s="211">
        <v>810001803302</v>
      </c>
      <c r="B55" s="211">
        <v>110002923921</v>
      </c>
      <c r="C55" s="211" t="s">
        <v>198</v>
      </c>
      <c r="D55" s="212" t="s">
        <v>58</v>
      </c>
      <c r="E55" s="212" t="s">
        <v>179</v>
      </c>
      <c r="F55" s="212" t="s">
        <v>556</v>
      </c>
      <c r="G55" s="213">
        <v>0.43958333333333338</v>
      </c>
      <c r="H55" s="212" t="s">
        <v>55</v>
      </c>
      <c r="I55" s="212" t="s">
        <v>576</v>
      </c>
      <c r="J55" s="212" t="s">
        <v>56</v>
      </c>
      <c r="K55" s="214" t="s">
        <v>577</v>
      </c>
      <c r="L55" s="212" t="s">
        <v>556</v>
      </c>
      <c r="M55" s="213">
        <v>0.79166666666666663</v>
      </c>
      <c r="N55" s="215">
        <v>7.63</v>
      </c>
      <c r="O55" s="212" t="s">
        <v>556</v>
      </c>
      <c r="P55" s="213">
        <v>0.75763888888888886</v>
      </c>
      <c r="Q55" s="216">
        <v>13885.8</v>
      </c>
      <c r="R55" s="216">
        <v>13885.8</v>
      </c>
      <c r="S55" s="212">
        <v>7.63</v>
      </c>
      <c r="T55" s="217" t="str">
        <f>IFERROR(VLOOKUP((LEFT(E55,6)),KPI!$Z:$AB,3,0),"")</f>
        <v>OB HAULER</v>
      </c>
      <c r="U55" s="218" t="s">
        <v>585</v>
      </c>
    </row>
    <row r="56" spans="1:16384">
      <c r="A56" s="211">
        <v>810001803736</v>
      </c>
      <c r="B56" s="211">
        <v>110002923412</v>
      </c>
      <c r="C56" s="211" t="s">
        <v>53</v>
      </c>
      <c r="D56" s="212" t="s">
        <v>58</v>
      </c>
      <c r="E56" s="212" t="s">
        <v>173</v>
      </c>
      <c r="F56" s="212" t="s">
        <v>556</v>
      </c>
      <c r="G56" s="213">
        <v>0.81874999999999998</v>
      </c>
      <c r="H56" s="212" t="s">
        <v>55</v>
      </c>
      <c r="I56" s="212" t="s">
        <v>578</v>
      </c>
      <c r="J56" s="212" t="s">
        <v>56</v>
      </c>
      <c r="K56" s="214" t="s">
        <v>579</v>
      </c>
      <c r="L56" s="212" t="s">
        <v>556</v>
      </c>
      <c r="M56" s="213">
        <v>0.91666666666666663</v>
      </c>
      <c r="N56" s="215">
        <v>1.47</v>
      </c>
      <c r="O56" s="212" t="s">
        <v>556</v>
      </c>
      <c r="P56" s="213">
        <v>0.87986111111111109</v>
      </c>
      <c r="Q56" s="216">
        <v>32294.6</v>
      </c>
      <c r="R56" s="216">
        <v>32294.6</v>
      </c>
      <c r="S56" s="212">
        <v>1.47</v>
      </c>
      <c r="T56" s="217" t="str">
        <f>IFERROR(VLOOKUP((LEFT(E56,6)),KPI!$Z:$AB,3,0),"")</f>
        <v>OB HAULER</v>
      </c>
      <c r="U56" s="218" t="s">
        <v>449</v>
      </c>
    </row>
    <row r="57" spans="1:16384">
      <c r="A57" s="186"/>
      <c r="B57" s="186"/>
      <c r="C57" s="186"/>
      <c r="D57" s="187"/>
      <c r="E57" s="187"/>
      <c r="F57" s="187"/>
      <c r="G57" s="188"/>
      <c r="H57" s="187"/>
      <c r="I57" s="187"/>
      <c r="J57" s="187"/>
      <c r="K57" s="189"/>
      <c r="L57" s="187"/>
      <c r="M57" s="188"/>
      <c r="N57" s="190"/>
      <c r="O57" s="187"/>
      <c r="P57" s="188"/>
      <c r="Q57" s="191"/>
      <c r="R57" s="191"/>
      <c r="S57" s="187"/>
    </row>
    <row r="58" spans="1:16384" s="192" customFormat="1">
      <c r="A58" s="186"/>
      <c r="B58" s="186"/>
      <c r="C58" s="186"/>
      <c r="D58" s="187"/>
      <c r="E58" s="187"/>
      <c r="F58" s="187"/>
      <c r="G58" s="188"/>
      <c r="H58" s="187"/>
      <c r="I58" s="187"/>
      <c r="J58" s="187"/>
      <c r="K58" s="189"/>
      <c r="L58" s="187"/>
      <c r="M58" s="188"/>
      <c r="N58" s="190"/>
      <c r="O58" s="187"/>
      <c r="P58" s="188"/>
      <c r="Q58" s="191"/>
      <c r="R58" s="191"/>
      <c r="S58" s="187"/>
      <c r="T58" s="187"/>
      <c r="U58" s="187"/>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c r="BD58" s="187"/>
      <c r="BE58" s="187"/>
      <c r="BF58" s="187"/>
      <c r="BG58" s="187"/>
      <c r="BH58" s="187"/>
      <c r="BI58" s="187"/>
      <c r="BJ58" s="187"/>
      <c r="BK58" s="187"/>
      <c r="BL58" s="187"/>
      <c r="BM58" s="187"/>
      <c r="BN58" s="187"/>
      <c r="BO58" s="187"/>
      <c r="BP58" s="187"/>
      <c r="BQ58" s="187"/>
      <c r="BR58" s="187"/>
      <c r="BS58" s="187"/>
      <c r="BT58" s="187"/>
      <c r="BU58" s="187"/>
      <c r="BV58" s="187"/>
      <c r="BW58" s="187"/>
      <c r="BX58" s="187"/>
      <c r="BY58" s="187"/>
      <c r="BZ58" s="187"/>
      <c r="CA58" s="187"/>
      <c r="CB58" s="187"/>
      <c r="CC58" s="187"/>
      <c r="CD58" s="187"/>
      <c r="CE58" s="187"/>
      <c r="CF58" s="187"/>
      <c r="CG58" s="187"/>
      <c r="CH58" s="187"/>
      <c r="CI58" s="187"/>
      <c r="CJ58" s="187"/>
      <c r="CK58" s="187"/>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c r="EA58" s="187"/>
      <c r="EB58" s="187"/>
      <c r="EC58" s="187"/>
      <c r="ED58" s="187"/>
      <c r="EE58" s="187"/>
      <c r="EF58" s="187"/>
      <c r="EG58" s="187"/>
      <c r="EH58" s="187"/>
      <c r="EI58" s="187"/>
      <c r="EJ58" s="187"/>
      <c r="EK58" s="187"/>
      <c r="EL58" s="187"/>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187"/>
      <c r="FM58" s="187"/>
      <c r="FN58" s="187"/>
      <c r="FO58" s="187"/>
      <c r="FP58" s="187"/>
      <c r="FQ58" s="187"/>
      <c r="FR58" s="187"/>
      <c r="FS58" s="187"/>
      <c r="FT58" s="187"/>
      <c r="FU58" s="187"/>
      <c r="FV58" s="187"/>
      <c r="FW58" s="187"/>
      <c r="FX58" s="187"/>
      <c r="FY58" s="187"/>
      <c r="FZ58" s="187"/>
      <c r="GA58" s="187"/>
      <c r="GB58" s="187"/>
      <c r="GC58" s="187"/>
      <c r="GD58" s="187"/>
      <c r="GE58" s="187"/>
      <c r="GF58" s="187"/>
      <c r="GG58" s="187"/>
      <c r="GH58" s="187"/>
      <c r="GI58" s="187"/>
      <c r="GJ58" s="187"/>
      <c r="GK58" s="187"/>
      <c r="GL58" s="187"/>
      <c r="GM58" s="187"/>
      <c r="GN58" s="187"/>
      <c r="GO58" s="187"/>
      <c r="GP58" s="187"/>
      <c r="GQ58" s="187"/>
      <c r="GR58" s="187"/>
      <c r="GS58" s="187"/>
      <c r="GT58" s="187"/>
      <c r="GU58" s="187"/>
      <c r="GV58" s="187"/>
      <c r="GW58" s="187"/>
      <c r="GX58" s="187"/>
      <c r="GY58" s="187"/>
      <c r="GZ58" s="187"/>
      <c r="HA58" s="187"/>
      <c r="HB58" s="187"/>
      <c r="HC58" s="187"/>
      <c r="HD58" s="187"/>
      <c r="HE58" s="187"/>
      <c r="HF58" s="187"/>
      <c r="HG58" s="187"/>
      <c r="HH58" s="187"/>
      <c r="HI58" s="187"/>
      <c r="HJ58" s="187"/>
      <c r="HK58" s="187"/>
      <c r="HL58" s="187"/>
      <c r="HM58" s="187"/>
      <c r="HN58" s="187"/>
      <c r="HO58" s="187"/>
      <c r="HP58" s="187"/>
      <c r="HQ58" s="187"/>
      <c r="HR58" s="187"/>
      <c r="HS58" s="187"/>
      <c r="HT58" s="187"/>
      <c r="HU58" s="187"/>
      <c r="HV58" s="187"/>
      <c r="HW58" s="187"/>
      <c r="HX58" s="187"/>
      <c r="HY58" s="187"/>
      <c r="HZ58" s="187"/>
      <c r="IA58" s="187"/>
      <c r="IB58" s="187"/>
      <c r="IC58" s="187"/>
      <c r="ID58" s="187"/>
      <c r="IE58" s="187"/>
      <c r="IF58" s="187"/>
      <c r="IG58" s="187"/>
      <c r="IH58" s="187"/>
      <c r="II58" s="187"/>
      <c r="IJ58" s="187"/>
      <c r="IK58" s="187"/>
      <c r="IL58" s="187"/>
      <c r="IM58" s="187"/>
      <c r="IN58" s="187"/>
      <c r="IO58" s="187"/>
      <c r="IP58" s="187"/>
      <c r="IQ58" s="187"/>
      <c r="IR58" s="187"/>
      <c r="IS58" s="187"/>
      <c r="IT58" s="187"/>
      <c r="IU58" s="187"/>
      <c r="IV58" s="187"/>
      <c r="IW58" s="187"/>
      <c r="IX58" s="187"/>
      <c r="IY58" s="187"/>
      <c r="IZ58" s="187"/>
      <c r="JA58" s="187"/>
      <c r="JB58" s="187"/>
      <c r="JC58" s="187"/>
      <c r="JD58" s="187"/>
      <c r="JE58" s="187"/>
      <c r="JF58" s="187"/>
      <c r="JG58" s="187"/>
      <c r="JH58" s="187"/>
      <c r="JI58" s="187"/>
      <c r="JJ58" s="187"/>
      <c r="JK58" s="187"/>
      <c r="JL58" s="187"/>
      <c r="JM58" s="187"/>
      <c r="JN58" s="187"/>
      <c r="JO58" s="187"/>
      <c r="JP58" s="187"/>
      <c r="JQ58" s="187"/>
      <c r="JR58" s="187"/>
      <c r="JS58" s="187"/>
      <c r="JT58" s="187"/>
      <c r="JU58" s="187"/>
      <c r="JV58" s="187"/>
      <c r="JW58" s="187"/>
      <c r="JX58" s="187"/>
      <c r="JY58" s="187"/>
      <c r="JZ58" s="187"/>
      <c r="KA58" s="187"/>
      <c r="KB58" s="187"/>
      <c r="KC58" s="187"/>
      <c r="KD58" s="187"/>
      <c r="KE58" s="187"/>
      <c r="KF58" s="187"/>
      <c r="KG58" s="187"/>
      <c r="KH58" s="187"/>
      <c r="KI58" s="187"/>
      <c r="KJ58" s="187"/>
      <c r="KK58" s="187"/>
      <c r="KL58" s="187"/>
      <c r="KM58" s="187"/>
      <c r="KN58" s="187"/>
      <c r="KO58" s="187"/>
      <c r="KP58" s="187"/>
      <c r="KQ58" s="187"/>
      <c r="KR58" s="187"/>
      <c r="KS58" s="187"/>
      <c r="KT58" s="187"/>
      <c r="KU58" s="187"/>
      <c r="KV58" s="187"/>
      <c r="KW58" s="187"/>
      <c r="KX58" s="187"/>
      <c r="KY58" s="187"/>
      <c r="KZ58" s="187"/>
      <c r="LA58" s="187"/>
      <c r="LB58" s="187"/>
      <c r="LC58" s="187"/>
      <c r="LD58" s="187"/>
      <c r="LE58" s="187"/>
      <c r="LF58" s="187"/>
      <c r="LG58" s="187"/>
      <c r="LH58" s="187"/>
      <c r="LI58" s="187"/>
      <c r="LJ58" s="187"/>
      <c r="LK58" s="187"/>
      <c r="LL58" s="187"/>
      <c r="LM58" s="187"/>
      <c r="LN58" s="187"/>
      <c r="LO58" s="187"/>
      <c r="LP58" s="187"/>
      <c r="LQ58" s="187"/>
      <c r="LR58" s="187"/>
      <c r="LS58" s="187"/>
      <c r="LT58" s="187"/>
      <c r="LU58" s="187"/>
      <c r="LV58" s="187"/>
      <c r="LW58" s="187"/>
      <c r="LX58" s="187"/>
      <c r="LY58" s="187"/>
      <c r="LZ58" s="187"/>
      <c r="MA58" s="187"/>
      <c r="MB58" s="187"/>
      <c r="MC58" s="187"/>
      <c r="MD58" s="187"/>
      <c r="ME58" s="187"/>
      <c r="MF58" s="187"/>
      <c r="MG58" s="187"/>
      <c r="MH58" s="187"/>
      <c r="MI58" s="187"/>
      <c r="MJ58" s="187"/>
      <c r="MK58" s="187"/>
      <c r="ML58" s="187"/>
      <c r="MM58" s="187"/>
      <c r="MN58" s="187"/>
      <c r="MO58" s="187"/>
      <c r="MP58" s="187"/>
      <c r="MQ58" s="187"/>
      <c r="MR58" s="187"/>
      <c r="MS58" s="187"/>
      <c r="MT58" s="187"/>
      <c r="MU58" s="187"/>
      <c r="MV58" s="187"/>
      <c r="MW58" s="187"/>
      <c r="MX58" s="187"/>
      <c r="MY58" s="187"/>
      <c r="MZ58" s="187"/>
      <c r="NA58" s="187"/>
      <c r="NB58" s="187"/>
      <c r="NC58" s="187"/>
      <c r="ND58" s="187"/>
      <c r="NE58" s="187"/>
      <c r="NF58" s="187"/>
      <c r="NG58" s="187"/>
      <c r="NH58" s="187"/>
      <c r="NI58" s="187"/>
      <c r="NJ58" s="187"/>
      <c r="NK58" s="187"/>
      <c r="NL58" s="187"/>
      <c r="NM58" s="187"/>
      <c r="NN58" s="187"/>
      <c r="NO58" s="187"/>
      <c r="NP58" s="187"/>
      <c r="NQ58" s="187"/>
      <c r="NR58" s="187"/>
      <c r="NS58" s="187"/>
      <c r="NT58" s="187"/>
      <c r="NU58" s="187"/>
      <c r="NV58" s="187"/>
      <c r="NW58" s="187"/>
      <c r="NX58" s="187"/>
      <c r="NY58" s="187"/>
      <c r="NZ58" s="187"/>
      <c r="OA58" s="187"/>
      <c r="OB58" s="187"/>
      <c r="OC58" s="187"/>
      <c r="OD58" s="187"/>
      <c r="OE58" s="187"/>
      <c r="OF58" s="187"/>
      <c r="OG58" s="187"/>
      <c r="OH58" s="187"/>
      <c r="OI58" s="187"/>
      <c r="OJ58" s="187"/>
      <c r="OK58" s="187"/>
      <c r="OL58" s="187"/>
      <c r="OM58" s="187"/>
      <c r="ON58" s="187"/>
      <c r="OO58" s="187"/>
      <c r="OP58" s="187"/>
      <c r="OQ58" s="187"/>
      <c r="OR58" s="187"/>
      <c r="OS58" s="187"/>
      <c r="OT58" s="187"/>
      <c r="OU58" s="187"/>
      <c r="OV58" s="187"/>
      <c r="OW58" s="187"/>
      <c r="OX58" s="187"/>
      <c r="OY58" s="187"/>
      <c r="OZ58" s="187"/>
      <c r="PA58" s="187"/>
      <c r="PB58" s="187"/>
      <c r="PC58" s="187"/>
      <c r="PD58" s="187"/>
      <c r="PE58" s="187"/>
      <c r="PF58" s="187"/>
      <c r="PG58" s="187"/>
      <c r="PH58" s="187"/>
      <c r="PI58" s="187"/>
      <c r="PJ58" s="187"/>
      <c r="PK58" s="187"/>
      <c r="PL58" s="187"/>
      <c r="PM58" s="187"/>
      <c r="PN58" s="187"/>
      <c r="PO58" s="187"/>
      <c r="PP58" s="187"/>
      <c r="PQ58" s="187"/>
      <c r="PR58" s="187"/>
      <c r="PS58" s="187"/>
      <c r="PT58" s="187"/>
      <c r="PU58" s="187"/>
      <c r="PV58" s="187"/>
      <c r="PW58" s="187"/>
      <c r="PX58" s="187"/>
      <c r="PY58" s="187"/>
      <c r="PZ58" s="187"/>
      <c r="QA58" s="187"/>
      <c r="QB58" s="187"/>
      <c r="QC58" s="187"/>
      <c r="QD58" s="187"/>
      <c r="QE58" s="187"/>
      <c r="QF58" s="187"/>
      <c r="QG58" s="187"/>
      <c r="QH58" s="187"/>
      <c r="QI58" s="187"/>
      <c r="QJ58" s="187"/>
      <c r="QK58" s="187"/>
      <c r="QL58" s="187"/>
      <c r="QM58" s="187"/>
      <c r="QN58" s="187"/>
      <c r="QO58" s="187"/>
      <c r="QP58" s="187"/>
      <c r="QQ58" s="187"/>
      <c r="QR58" s="187"/>
      <c r="QS58" s="187"/>
      <c r="QT58" s="187"/>
      <c r="QU58" s="187"/>
      <c r="QV58" s="187"/>
      <c r="QW58" s="187"/>
      <c r="QX58" s="187"/>
      <c r="QY58" s="187"/>
      <c r="QZ58" s="187"/>
      <c r="RA58" s="187"/>
      <c r="RB58" s="187"/>
      <c r="RC58" s="187"/>
      <c r="RD58" s="187"/>
      <c r="RE58" s="187"/>
      <c r="RF58" s="187"/>
      <c r="RG58" s="187"/>
      <c r="RH58" s="187"/>
      <c r="RI58" s="187"/>
      <c r="RJ58" s="187"/>
      <c r="RK58" s="187"/>
      <c r="RL58" s="187"/>
      <c r="RM58" s="187"/>
      <c r="RN58" s="187"/>
      <c r="RO58" s="187"/>
      <c r="RP58" s="187"/>
      <c r="RQ58" s="187"/>
      <c r="RR58" s="187"/>
      <c r="RS58" s="187"/>
      <c r="RT58" s="187"/>
      <c r="RU58" s="187"/>
      <c r="RV58" s="187"/>
      <c r="RW58" s="187"/>
      <c r="RX58" s="187"/>
      <c r="RY58" s="187"/>
      <c r="RZ58" s="187"/>
      <c r="SA58" s="187"/>
      <c r="SB58" s="187"/>
      <c r="SC58" s="187"/>
      <c r="SD58" s="187"/>
      <c r="SE58" s="187"/>
      <c r="SF58" s="187"/>
      <c r="SG58" s="187"/>
      <c r="SH58" s="187"/>
      <c r="SI58" s="187"/>
      <c r="SJ58" s="187"/>
      <c r="SK58" s="187"/>
      <c r="SL58" s="187"/>
      <c r="SM58" s="187"/>
      <c r="SN58" s="187"/>
      <c r="SO58" s="187"/>
      <c r="SP58" s="187"/>
      <c r="SQ58" s="187"/>
      <c r="SR58" s="187"/>
      <c r="SS58" s="187"/>
      <c r="ST58" s="187"/>
      <c r="SU58" s="187"/>
      <c r="SV58" s="187"/>
      <c r="SW58" s="187"/>
      <c r="SX58" s="187"/>
      <c r="SY58" s="187"/>
      <c r="SZ58" s="187"/>
      <c r="TA58" s="187"/>
      <c r="TB58" s="187"/>
      <c r="TC58" s="187"/>
      <c r="TD58" s="187"/>
      <c r="TE58" s="187"/>
      <c r="TF58" s="187"/>
      <c r="TG58" s="187"/>
      <c r="TH58" s="187"/>
      <c r="TI58" s="187"/>
      <c r="TJ58" s="187"/>
      <c r="TK58" s="187"/>
      <c r="TL58" s="187"/>
      <c r="TM58" s="187"/>
      <c r="TN58" s="187"/>
      <c r="TO58" s="187"/>
      <c r="TP58" s="187"/>
      <c r="TQ58" s="187"/>
      <c r="TR58" s="187"/>
      <c r="TS58" s="187"/>
      <c r="TT58" s="187"/>
      <c r="TU58" s="187"/>
      <c r="TV58" s="187"/>
      <c r="TW58" s="187"/>
      <c r="TX58" s="187"/>
      <c r="TY58" s="187"/>
      <c r="TZ58" s="187"/>
      <c r="UA58" s="187"/>
      <c r="UB58" s="187"/>
      <c r="UC58" s="187"/>
      <c r="UD58" s="187"/>
      <c r="UE58" s="187"/>
      <c r="UF58" s="187"/>
      <c r="UG58" s="187"/>
      <c r="UH58" s="187"/>
      <c r="UI58" s="187"/>
      <c r="UJ58" s="187"/>
      <c r="UK58" s="187"/>
      <c r="UL58" s="187"/>
      <c r="UM58" s="187"/>
      <c r="UN58" s="187"/>
      <c r="UO58" s="187"/>
      <c r="UP58" s="187"/>
      <c r="UQ58" s="187"/>
      <c r="UR58" s="187"/>
      <c r="US58" s="187"/>
      <c r="UT58" s="187"/>
      <c r="UU58" s="187"/>
      <c r="UV58" s="187"/>
      <c r="UW58" s="187"/>
      <c r="UX58" s="187"/>
      <c r="UY58" s="187"/>
      <c r="UZ58" s="187"/>
      <c r="VA58" s="187"/>
      <c r="VB58" s="187"/>
      <c r="VC58" s="187"/>
      <c r="VD58" s="187"/>
      <c r="VE58" s="187"/>
      <c r="VF58" s="187"/>
      <c r="VG58" s="187"/>
      <c r="VH58" s="187"/>
      <c r="VI58" s="187"/>
      <c r="VJ58" s="187"/>
      <c r="VK58" s="187"/>
      <c r="VL58" s="187"/>
      <c r="VM58" s="187"/>
      <c r="VN58" s="187"/>
      <c r="VO58" s="187"/>
      <c r="VP58" s="187"/>
      <c r="VQ58" s="187"/>
      <c r="VR58" s="187"/>
      <c r="VS58" s="187"/>
      <c r="VT58" s="187"/>
      <c r="VU58" s="187"/>
      <c r="VV58" s="187"/>
      <c r="VW58" s="187"/>
      <c r="VX58" s="187"/>
      <c r="VY58" s="187"/>
      <c r="VZ58" s="187"/>
      <c r="WA58" s="187"/>
      <c r="WB58" s="187"/>
      <c r="WC58" s="187"/>
      <c r="WD58" s="187"/>
      <c r="WE58" s="187"/>
      <c r="WF58" s="187"/>
      <c r="WG58" s="187"/>
      <c r="WH58" s="187"/>
      <c r="WI58" s="187"/>
      <c r="WJ58" s="187"/>
      <c r="WK58" s="187"/>
      <c r="WL58" s="187"/>
      <c r="WM58" s="187"/>
      <c r="WN58" s="187"/>
      <c r="WO58" s="187"/>
      <c r="WP58" s="187"/>
      <c r="WQ58" s="187"/>
      <c r="WR58" s="187"/>
      <c r="WS58" s="187"/>
      <c r="WT58" s="187"/>
      <c r="WU58" s="187"/>
      <c r="WV58" s="187"/>
      <c r="WW58" s="187"/>
      <c r="WX58" s="187"/>
      <c r="WY58" s="187"/>
      <c r="WZ58" s="187"/>
      <c r="XA58" s="187"/>
      <c r="XB58" s="187"/>
      <c r="XC58" s="187"/>
      <c r="XD58" s="187"/>
      <c r="XE58" s="187"/>
      <c r="XF58" s="187"/>
      <c r="XG58" s="187"/>
      <c r="XH58" s="187"/>
      <c r="XI58" s="187"/>
      <c r="XJ58" s="187"/>
      <c r="XK58" s="187"/>
      <c r="XL58" s="187"/>
      <c r="XM58" s="187"/>
      <c r="XN58" s="187"/>
      <c r="XO58" s="187"/>
      <c r="XP58" s="187"/>
      <c r="XQ58" s="187"/>
      <c r="XR58" s="187"/>
      <c r="XS58" s="187"/>
      <c r="XT58" s="187"/>
      <c r="XU58" s="187"/>
      <c r="XV58" s="187"/>
      <c r="XW58" s="187"/>
      <c r="XX58" s="187"/>
      <c r="XY58" s="187"/>
      <c r="XZ58" s="187"/>
      <c r="YA58" s="187"/>
      <c r="YB58" s="187"/>
      <c r="YC58" s="187"/>
      <c r="YD58" s="187"/>
      <c r="YE58" s="187"/>
      <c r="YF58" s="187"/>
      <c r="YG58" s="187"/>
      <c r="YH58" s="187"/>
      <c r="YI58" s="187"/>
      <c r="YJ58" s="187"/>
      <c r="YK58" s="187"/>
      <c r="YL58" s="187"/>
      <c r="YM58" s="187"/>
      <c r="YN58" s="187"/>
      <c r="YO58" s="187"/>
      <c r="YP58" s="187"/>
      <c r="YQ58" s="187"/>
      <c r="YR58" s="187"/>
      <c r="YS58" s="187"/>
      <c r="YT58" s="187"/>
      <c r="YU58" s="187"/>
      <c r="YV58" s="187"/>
      <c r="YW58" s="187"/>
      <c r="YX58" s="187"/>
      <c r="YY58" s="187"/>
      <c r="YZ58" s="187"/>
      <c r="ZA58" s="187"/>
      <c r="ZB58" s="187"/>
      <c r="ZC58" s="187"/>
      <c r="ZD58" s="187"/>
      <c r="ZE58" s="187"/>
      <c r="ZF58" s="187"/>
      <c r="ZG58" s="187"/>
      <c r="ZH58" s="187"/>
      <c r="ZI58" s="187"/>
      <c r="ZJ58" s="187"/>
      <c r="ZK58" s="187"/>
      <c r="ZL58" s="187"/>
      <c r="ZM58" s="187"/>
      <c r="ZN58" s="187"/>
      <c r="ZO58" s="187"/>
      <c r="ZP58" s="187"/>
      <c r="ZQ58" s="187"/>
      <c r="ZR58" s="187"/>
      <c r="ZS58" s="187"/>
      <c r="ZT58" s="187"/>
      <c r="ZU58" s="187"/>
      <c r="ZV58" s="187"/>
      <c r="ZW58" s="187"/>
      <c r="ZX58" s="187"/>
      <c r="ZY58" s="187"/>
      <c r="ZZ58" s="187"/>
      <c r="AAA58" s="187"/>
      <c r="AAB58" s="187"/>
      <c r="AAC58" s="187"/>
      <c r="AAD58" s="187"/>
      <c r="AAE58" s="187"/>
      <c r="AAF58" s="187"/>
      <c r="AAG58" s="187"/>
      <c r="AAH58" s="187"/>
      <c r="AAI58" s="187"/>
      <c r="AAJ58" s="187"/>
      <c r="AAK58" s="187"/>
      <c r="AAL58" s="187"/>
      <c r="AAM58" s="187"/>
      <c r="AAN58" s="187"/>
      <c r="AAO58" s="187"/>
      <c r="AAP58" s="187"/>
      <c r="AAQ58" s="187"/>
      <c r="AAR58" s="187"/>
      <c r="AAS58" s="187"/>
      <c r="AAT58" s="187"/>
      <c r="AAU58" s="187"/>
      <c r="AAV58" s="187"/>
      <c r="AAW58" s="187"/>
      <c r="AAX58" s="187"/>
      <c r="AAY58" s="187"/>
      <c r="AAZ58" s="187"/>
      <c r="ABA58" s="187"/>
      <c r="ABB58" s="187"/>
      <c r="ABC58" s="187"/>
      <c r="ABD58" s="187"/>
      <c r="ABE58" s="187"/>
      <c r="ABF58" s="187"/>
      <c r="ABG58" s="187"/>
      <c r="ABH58" s="187"/>
      <c r="ABI58" s="187"/>
      <c r="ABJ58" s="187"/>
      <c r="ABK58" s="187"/>
      <c r="ABL58" s="187"/>
      <c r="ABM58" s="187"/>
      <c r="ABN58" s="187"/>
      <c r="ABO58" s="187"/>
      <c r="ABP58" s="187"/>
      <c r="ABQ58" s="187"/>
      <c r="ABR58" s="187"/>
      <c r="ABS58" s="187"/>
      <c r="ABT58" s="187"/>
      <c r="ABU58" s="187"/>
      <c r="ABV58" s="187"/>
      <c r="ABW58" s="187"/>
      <c r="ABX58" s="187"/>
      <c r="ABY58" s="187"/>
      <c r="ABZ58" s="187"/>
      <c r="ACA58" s="187"/>
      <c r="ACB58" s="187"/>
      <c r="ACC58" s="187"/>
      <c r="ACD58" s="187"/>
      <c r="ACE58" s="187"/>
      <c r="ACF58" s="187"/>
      <c r="ACG58" s="187"/>
      <c r="ACH58" s="187"/>
      <c r="ACI58" s="187"/>
      <c r="ACJ58" s="187"/>
      <c r="ACK58" s="187"/>
      <c r="ACL58" s="187"/>
      <c r="ACM58" s="187"/>
      <c r="ACN58" s="187"/>
      <c r="ACO58" s="187"/>
      <c r="ACP58" s="187"/>
      <c r="ACQ58" s="187"/>
      <c r="ACR58" s="187"/>
      <c r="ACS58" s="187"/>
      <c r="ACT58" s="187"/>
      <c r="ACU58" s="187"/>
      <c r="ACV58" s="187"/>
      <c r="ACW58" s="187"/>
      <c r="ACX58" s="187"/>
      <c r="ACY58" s="187"/>
      <c r="ACZ58" s="187"/>
      <c r="ADA58" s="187"/>
      <c r="ADB58" s="187"/>
      <c r="ADC58" s="187"/>
      <c r="ADD58" s="187"/>
      <c r="ADE58" s="187"/>
      <c r="ADF58" s="187"/>
      <c r="ADG58" s="187"/>
      <c r="ADH58" s="187"/>
      <c r="ADI58" s="187"/>
      <c r="ADJ58" s="187"/>
      <c r="ADK58" s="187"/>
      <c r="ADL58" s="187"/>
      <c r="ADM58" s="187"/>
      <c r="ADN58" s="187"/>
      <c r="ADO58" s="187"/>
      <c r="ADP58" s="187"/>
      <c r="ADQ58" s="187"/>
      <c r="ADR58" s="187"/>
      <c r="ADS58" s="187"/>
      <c r="ADT58" s="187"/>
      <c r="ADU58" s="187"/>
      <c r="ADV58" s="187"/>
      <c r="ADW58" s="187"/>
      <c r="ADX58" s="187"/>
      <c r="ADY58" s="187"/>
      <c r="ADZ58" s="187"/>
      <c r="AEA58" s="187"/>
      <c r="AEB58" s="187"/>
      <c r="AEC58" s="187"/>
      <c r="AED58" s="187"/>
      <c r="AEE58" s="187"/>
      <c r="AEF58" s="187"/>
      <c r="AEG58" s="187"/>
      <c r="AEH58" s="187"/>
      <c r="AEI58" s="187"/>
      <c r="AEJ58" s="187"/>
      <c r="AEK58" s="187"/>
      <c r="AEL58" s="187"/>
      <c r="AEM58" s="187"/>
      <c r="AEN58" s="187"/>
      <c r="AEO58" s="187"/>
      <c r="AEP58" s="187"/>
      <c r="AEQ58" s="187"/>
      <c r="AER58" s="187"/>
      <c r="AES58" s="187"/>
      <c r="AET58" s="187"/>
      <c r="AEU58" s="187"/>
      <c r="AEV58" s="187"/>
      <c r="AEW58" s="187"/>
      <c r="AEX58" s="187"/>
      <c r="AEY58" s="187"/>
      <c r="AEZ58" s="187"/>
      <c r="AFA58" s="187"/>
      <c r="AFB58" s="187"/>
      <c r="AFC58" s="187"/>
      <c r="AFD58" s="187"/>
      <c r="AFE58" s="187"/>
      <c r="AFF58" s="187"/>
      <c r="AFG58" s="187"/>
      <c r="AFH58" s="187"/>
      <c r="AFI58" s="187"/>
      <c r="AFJ58" s="187"/>
      <c r="AFK58" s="187"/>
      <c r="AFL58" s="187"/>
      <c r="AFM58" s="187"/>
      <c r="AFN58" s="187"/>
      <c r="AFO58" s="187"/>
      <c r="AFP58" s="187"/>
      <c r="AFQ58" s="187"/>
      <c r="AFR58" s="187"/>
      <c r="AFS58" s="187"/>
      <c r="AFT58" s="187"/>
      <c r="AFU58" s="187"/>
      <c r="AFV58" s="187"/>
      <c r="AFW58" s="187"/>
      <c r="AFX58" s="187"/>
      <c r="AFY58" s="187"/>
      <c r="AFZ58" s="187"/>
      <c r="AGA58" s="187"/>
      <c r="AGB58" s="187"/>
      <c r="AGC58" s="187"/>
      <c r="AGD58" s="187"/>
      <c r="AGE58" s="187"/>
      <c r="AGF58" s="187"/>
      <c r="AGG58" s="187"/>
      <c r="AGH58" s="187"/>
      <c r="AGI58" s="187"/>
      <c r="AGJ58" s="187"/>
      <c r="AGK58" s="187"/>
      <c r="AGL58" s="187"/>
      <c r="AGM58" s="187"/>
      <c r="AGN58" s="187"/>
      <c r="AGO58" s="187"/>
      <c r="AGP58" s="187"/>
      <c r="AGQ58" s="187"/>
      <c r="AGR58" s="187"/>
      <c r="AGS58" s="187"/>
      <c r="AGT58" s="187"/>
      <c r="AGU58" s="187"/>
      <c r="AGV58" s="187"/>
      <c r="AGW58" s="187"/>
      <c r="AGX58" s="187"/>
      <c r="AGY58" s="187"/>
      <c r="AGZ58" s="187"/>
      <c r="AHA58" s="187"/>
      <c r="AHB58" s="187"/>
      <c r="AHC58" s="187"/>
      <c r="AHD58" s="187"/>
      <c r="AHE58" s="187"/>
      <c r="AHF58" s="187"/>
      <c r="AHG58" s="187"/>
      <c r="AHH58" s="187"/>
      <c r="AHI58" s="187"/>
      <c r="AHJ58" s="187"/>
      <c r="AHK58" s="187"/>
      <c r="AHL58" s="187"/>
      <c r="AHM58" s="187"/>
      <c r="AHN58" s="187"/>
      <c r="AHO58" s="187"/>
      <c r="AHP58" s="187"/>
      <c r="AHQ58" s="187"/>
      <c r="AHR58" s="187"/>
      <c r="AHS58" s="187"/>
      <c r="AHT58" s="187"/>
      <c r="AHU58" s="187"/>
      <c r="AHV58" s="187"/>
      <c r="AHW58" s="187"/>
      <c r="AHX58" s="187"/>
      <c r="AHY58" s="187"/>
      <c r="AHZ58" s="187"/>
      <c r="AIA58" s="187"/>
      <c r="AIB58" s="187"/>
      <c r="AIC58" s="187"/>
      <c r="AID58" s="187"/>
      <c r="AIE58" s="187"/>
      <c r="AIF58" s="187"/>
      <c r="AIG58" s="187"/>
      <c r="AIH58" s="187"/>
      <c r="AII58" s="187"/>
      <c r="AIJ58" s="187"/>
      <c r="AIK58" s="187"/>
      <c r="AIL58" s="187"/>
      <c r="AIM58" s="187"/>
      <c r="AIN58" s="187"/>
      <c r="AIO58" s="187"/>
      <c r="AIP58" s="187"/>
      <c r="AIQ58" s="187"/>
      <c r="AIR58" s="187"/>
      <c r="AIS58" s="187"/>
      <c r="AIT58" s="187"/>
      <c r="AIU58" s="187"/>
      <c r="AIV58" s="187"/>
      <c r="AIW58" s="187"/>
      <c r="AIX58" s="187"/>
      <c r="AIY58" s="187"/>
      <c r="AIZ58" s="187"/>
      <c r="AJA58" s="187"/>
      <c r="AJB58" s="187"/>
      <c r="AJC58" s="187"/>
      <c r="AJD58" s="187"/>
      <c r="AJE58" s="187"/>
      <c r="AJF58" s="187"/>
      <c r="AJG58" s="187"/>
      <c r="AJH58" s="187"/>
      <c r="AJI58" s="187"/>
      <c r="AJJ58" s="187"/>
      <c r="AJK58" s="187"/>
      <c r="AJL58" s="187"/>
      <c r="AJM58" s="187"/>
      <c r="AJN58" s="187"/>
      <c r="AJO58" s="187"/>
      <c r="AJP58" s="187"/>
      <c r="AJQ58" s="187"/>
      <c r="AJR58" s="187"/>
      <c r="AJS58" s="187"/>
      <c r="AJT58" s="187"/>
      <c r="AJU58" s="187"/>
      <c r="AJV58" s="187"/>
      <c r="AJW58" s="187"/>
      <c r="AJX58" s="187"/>
      <c r="AJY58" s="187"/>
      <c r="AJZ58" s="187"/>
      <c r="AKA58" s="187"/>
      <c r="AKB58" s="187"/>
      <c r="AKC58" s="187"/>
      <c r="AKD58" s="187"/>
      <c r="AKE58" s="187"/>
      <c r="AKF58" s="187"/>
      <c r="AKG58" s="187"/>
      <c r="AKH58" s="187"/>
      <c r="AKI58" s="187"/>
      <c r="AKJ58" s="187"/>
      <c r="AKK58" s="187"/>
      <c r="AKL58" s="187"/>
      <c r="AKM58" s="187"/>
      <c r="AKN58" s="187"/>
      <c r="AKO58" s="187"/>
      <c r="AKP58" s="187"/>
      <c r="AKQ58" s="187"/>
      <c r="AKR58" s="187"/>
      <c r="AKS58" s="187"/>
      <c r="AKT58" s="187"/>
      <c r="AKU58" s="187"/>
      <c r="AKV58" s="187"/>
      <c r="AKW58" s="187"/>
      <c r="AKX58" s="187"/>
      <c r="AKY58" s="187"/>
      <c r="AKZ58" s="187"/>
      <c r="ALA58" s="187"/>
      <c r="ALB58" s="187"/>
      <c r="ALC58" s="187"/>
      <c r="ALD58" s="187"/>
      <c r="ALE58" s="187"/>
      <c r="ALF58" s="187"/>
      <c r="ALG58" s="187"/>
      <c r="ALH58" s="187"/>
      <c r="ALI58" s="187"/>
      <c r="ALJ58" s="187"/>
      <c r="ALK58" s="187"/>
      <c r="ALL58" s="187"/>
      <c r="ALM58" s="187"/>
      <c r="ALN58" s="187"/>
      <c r="ALO58" s="187"/>
      <c r="ALP58" s="187"/>
      <c r="ALQ58" s="187"/>
      <c r="ALR58" s="187"/>
      <c r="ALS58" s="187"/>
      <c r="ALT58" s="187"/>
      <c r="ALU58" s="187"/>
      <c r="ALV58" s="187"/>
      <c r="ALW58" s="187"/>
      <c r="ALX58" s="187"/>
      <c r="ALY58" s="187"/>
      <c r="ALZ58" s="187"/>
      <c r="AMA58" s="187"/>
      <c r="AMB58" s="187"/>
      <c r="AMC58" s="187"/>
      <c r="AMD58" s="187"/>
      <c r="AME58" s="187"/>
      <c r="AMF58" s="187"/>
      <c r="AMG58" s="187"/>
      <c r="AMH58" s="187"/>
      <c r="AMI58" s="187"/>
      <c r="AMJ58" s="187"/>
      <c r="AMK58" s="187"/>
      <c r="AML58" s="187"/>
      <c r="AMM58" s="187"/>
      <c r="AMN58" s="187"/>
      <c r="AMO58" s="187"/>
      <c r="AMP58" s="187"/>
      <c r="AMQ58" s="187"/>
      <c r="AMR58" s="187"/>
      <c r="AMS58" s="187"/>
      <c r="AMT58" s="187"/>
      <c r="AMU58" s="187"/>
      <c r="AMV58" s="187"/>
      <c r="AMW58" s="187"/>
      <c r="AMX58" s="187"/>
      <c r="AMY58" s="187"/>
      <c r="AMZ58" s="187"/>
      <c r="ANA58" s="187"/>
      <c r="ANB58" s="187"/>
      <c r="ANC58" s="187"/>
      <c r="AND58" s="187"/>
      <c r="ANE58" s="187"/>
      <c r="ANF58" s="187"/>
      <c r="ANG58" s="187"/>
      <c r="ANH58" s="187"/>
      <c r="ANI58" s="187"/>
      <c r="ANJ58" s="187"/>
      <c r="ANK58" s="187"/>
      <c r="ANL58" s="187"/>
      <c r="ANM58" s="187"/>
      <c r="ANN58" s="187"/>
      <c r="ANO58" s="187"/>
      <c r="ANP58" s="187"/>
      <c r="ANQ58" s="187"/>
      <c r="ANR58" s="187"/>
      <c r="ANS58" s="187"/>
      <c r="ANT58" s="187"/>
      <c r="ANU58" s="187"/>
      <c r="ANV58" s="187"/>
      <c r="ANW58" s="187"/>
      <c r="ANX58" s="187"/>
      <c r="ANY58" s="187"/>
      <c r="ANZ58" s="187"/>
      <c r="AOA58" s="187"/>
      <c r="AOB58" s="187"/>
      <c r="AOC58" s="187"/>
      <c r="AOD58" s="187"/>
      <c r="AOE58" s="187"/>
      <c r="AOF58" s="187"/>
      <c r="AOG58" s="187"/>
      <c r="AOH58" s="187"/>
      <c r="AOI58" s="187"/>
      <c r="AOJ58" s="187"/>
      <c r="AOK58" s="187"/>
      <c r="AOL58" s="187"/>
      <c r="AOM58" s="187"/>
      <c r="AON58" s="187"/>
      <c r="AOO58" s="187"/>
      <c r="AOP58" s="187"/>
      <c r="AOQ58" s="187"/>
      <c r="AOR58" s="187"/>
      <c r="AOS58" s="187"/>
      <c r="AOT58" s="187"/>
      <c r="AOU58" s="187"/>
      <c r="AOV58" s="187"/>
      <c r="AOW58" s="187"/>
      <c r="AOX58" s="187"/>
      <c r="AOY58" s="187"/>
      <c r="AOZ58" s="187"/>
      <c r="APA58" s="187"/>
      <c r="APB58" s="187"/>
      <c r="APC58" s="187"/>
      <c r="APD58" s="187"/>
      <c r="APE58" s="187"/>
      <c r="APF58" s="187"/>
      <c r="APG58" s="187"/>
      <c r="APH58" s="187"/>
      <c r="API58" s="187"/>
      <c r="APJ58" s="187"/>
      <c r="APK58" s="187"/>
      <c r="APL58" s="187"/>
      <c r="APM58" s="187"/>
      <c r="APN58" s="187"/>
      <c r="APO58" s="187"/>
      <c r="APP58" s="187"/>
      <c r="APQ58" s="187"/>
      <c r="APR58" s="187"/>
      <c r="APS58" s="187"/>
      <c r="APT58" s="187"/>
      <c r="APU58" s="187"/>
      <c r="APV58" s="187"/>
      <c r="APW58" s="187"/>
      <c r="APX58" s="187"/>
      <c r="APY58" s="187"/>
      <c r="APZ58" s="187"/>
      <c r="AQA58" s="187"/>
      <c r="AQB58" s="187"/>
      <c r="AQC58" s="187"/>
      <c r="AQD58" s="187"/>
      <c r="AQE58" s="187"/>
      <c r="AQF58" s="187"/>
      <c r="AQG58" s="187"/>
      <c r="AQH58" s="187"/>
      <c r="AQI58" s="187"/>
      <c r="AQJ58" s="187"/>
      <c r="AQK58" s="187"/>
      <c r="AQL58" s="187"/>
      <c r="AQM58" s="187"/>
      <c r="AQN58" s="187"/>
      <c r="AQO58" s="187"/>
      <c r="AQP58" s="187"/>
      <c r="AQQ58" s="187"/>
      <c r="AQR58" s="187"/>
      <c r="AQS58" s="187"/>
      <c r="AQT58" s="187"/>
      <c r="AQU58" s="187"/>
      <c r="AQV58" s="187"/>
      <c r="AQW58" s="187"/>
      <c r="AQX58" s="187"/>
      <c r="AQY58" s="187"/>
      <c r="AQZ58" s="187"/>
      <c r="ARA58" s="187"/>
      <c r="ARB58" s="187"/>
      <c r="ARC58" s="187"/>
      <c r="ARD58" s="187"/>
      <c r="ARE58" s="187"/>
      <c r="ARF58" s="187"/>
      <c r="ARG58" s="187"/>
      <c r="ARH58" s="187"/>
      <c r="ARI58" s="187"/>
      <c r="ARJ58" s="187"/>
      <c r="ARK58" s="187"/>
      <c r="ARL58" s="187"/>
      <c r="ARM58" s="187"/>
      <c r="ARN58" s="187"/>
      <c r="ARO58" s="187"/>
      <c r="ARP58" s="187"/>
      <c r="ARQ58" s="187"/>
      <c r="ARR58" s="187"/>
      <c r="ARS58" s="187"/>
      <c r="ART58" s="187"/>
      <c r="ARU58" s="187"/>
      <c r="ARV58" s="187"/>
      <c r="ARW58" s="187"/>
      <c r="ARX58" s="187"/>
      <c r="ARY58" s="187"/>
      <c r="ARZ58" s="187"/>
      <c r="ASA58" s="187"/>
      <c r="ASB58" s="187"/>
      <c r="ASC58" s="187"/>
      <c r="ASD58" s="187"/>
      <c r="ASE58" s="187"/>
      <c r="ASF58" s="187"/>
      <c r="ASG58" s="187"/>
      <c r="ASH58" s="187"/>
      <c r="ASI58" s="187"/>
      <c r="ASJ58" s="187"/>
      <c r="ASK58" s="187"/>
      <c r="ASL58" s="187"/>
      <c r="ASM58" s="187"/>
      <c r="ASN58" s="187"/>
      <c r="ASO58" s="187"/>
      <c r="ASP58" s="187"/>
      <c r="ASQ58" s="187"/>
      <c r="ASR58" s="187"/>
      <c r="ASS58" s="187"/>
      <c r="AST58" s="187"/>
      <c r="ASU58" s="187"/>
      <c r="ASV58" s="187"/>
      <c r="ASW58" s="187"/>
      <c r="ASX58" s="187"/>
      <c r="ASY58" s="187"/>
      <c r="ASZ58" s="187"/>
      <c r="ATA58" s="187"/>
      <c r="ATB58" s="187"/>
      <c r="ATC58" s="187"/>
      <c r="ATD58" s="187"/>
      <c r="ATE58" s="187"/>
      <c r="ATF58" s="187"/>
      <c r="ATG58" s="187"/>
      <c r="ATH58" s="187"/>
      <c r="ATI58" s="187"/>
      <c r="ATJ58" s="187"/>
      <c r="ATK58" s="187"/>
      <c r="ATL58" s="187"/>
      <c r="ATM58" s="187"/>
      <c r="ATN58" s="187"/>
      <c r="ATO58" s="187"/>
      <c r="ATP58" s="187"/>
      <c r="ATQ58" s="187"/>
      <c r="ATR58" s="187"/>
      <c r="ATS58" s="187"/>
      <c r="ATT58" s="187"/>
      <c r="ATU58" s="187"/>
      <c r="ATV58" s="187"/>
      <c r="ATW58" s="187"/>
      <c r="ATX58" s="187"/>
      <c r="ATY58" s="187"/>
      <c r="ATZ58" s="187"/>
      <c r="AUA58" s="187"/>
      <c r="AUB58" s="187"/>
      <c r="AUC58" s="187"/>
      <c r="AUD58" s="187"/>
      <c r="AUE58" s="187"/>
      <c r="AUF58" s="187"/>
      <c r="AUG58" s="187"/>
      <c r="AUH58" s="187"/>
      <c r="AUI58" s="187"/>
      <c r="AUJ58" s="187"/>
      <c r="AUK58" s="187"/>
      <c r="AUL58" s="187"/>
      <c r="AUM58" s="187"/>
      <c r="AUN58" s="187"/>
      <c r="AUO58" s="187"/>
      <c r="AUP58" s="187"/>
      <c r="AUQ58" s="187"/>
      <c r="AUR58" s="187"/>
      <c r="AUS58" s="187"/>
      <c r="AUT58" s="187"/>
      <c r="AUU58" s="187"/>
      <c r="AUV58" s="187"/>
      <c r="AUW58" s="187"/>
      <c r="AUX58" s="187"/>
      <c r="AUY58" s="187"/>
      <c r="AUZ58" s="187"/>
      <c r="AVA58" s="187"/>
      <c r="AVB58" s="187"/>
      <c r="AVC58" s="187"/>
      <c r="AVD58" s="187"/>
      <c r="AVE58" s="187"/>
      <c r="AVF58" s="187"/>
      <c r="AVG58" s="187"/>
      <c r="AVH58" s="187"/>
      <c r="AVI58" s="187"/>
      <c r="AVJ58" s="187"/>
      <c r="AVK58" s="187"/>
      <c r="AVL58" s="187"/>
      <c r="AVM58" s="187"/>
      <c r="AVN58" s="187"/>
      <c r="AVO58" s="187"/>
      <c r="AVP58" s="187"/>
      <c r="AVQ58" s="187"/>
      <c r="AVR58" s="187"/>
      <c r="AVS58" s="187"/>
      <c r="AVT58" s="187"/>
      <c r="AVU58" s="187"/>
      <c r="AVV58" s="187"/>
      <c r="AVW58" s="187"/>
      <c r="AVX58" s="187"/>
      <c r="AVY58" s="187"/>
      <c r="AVZ58" s="187"/>
      <c r="AWA58" s="187"/>
      <c r="AWB58" s="187"/>
      <c r="AWC58" s="187"/>
      <c r="AWD58" s="187"/>
      <c r="AWE58" s="187"/>
      <c r="AWF58" s="187"/>
      <c r="AWG58" s="187"/>
      <c r="AWH58" s="187"/>
      <c r="AWI58" s="187"/>
      <c r="AWJ58" s="187"/>
      <c r="AWK58" s="187"/>
      <c r="AWL58" s="187"/>
      <c r="AWM58" s="187"/>
      <c r="AWN58" s="187"/>
      <c r="AWO58" s="187"/>
      <c r="AWP58" s="187"/>
      <c r="AWQ58" s="187"/>
      <c r="AWR58" s="187"/>
      <c r="AWS58" s="187"/>
      <c r="AWT58" s="187"/>
      <c r="AWU58" s="187"/>
      <c r="AWV58" s="187"/>
      <c r="AWW58" s="187"/>
      <c r="AWX58" s="187"/>
      <c r="AWY58" s="187"/>
      <c r="AWZ58" s="187"/>
      <c r="AXA58" s="187"/>
      <c r="AXB58" s="187"/>
      <c r="AXC58" s="187"/>
      <c r="AXD58" s="187"/>
      <c r="AXE58" s="187"/>
      <c r="AXF58" s="187"/>
      <c r="AXG58" s="187"/>
      <c r="AXH58" s="187"/>
      <c r="AXI58" s="187"/>
      <c r="AXJ58" s="187"/>
      <c r="AXK58" s="187"/>
      <c r="AXL58" s="187"/>
      <c r="AXM58" s="187"/>
      <c r="AXN58" s="187"/>
      <c r="AXO58" s="187"/>
      <c r="AXP58" s="187"/>
      <c r="AXQ58" s="187"/>
      <c r="AXR58" s="187"/>
      <c r="AXS58" s="187"/>
      <c r="AXT58" s="187"/>
      <c r="AXU58" s="187"/>
      <c r="AXV58" s="187"/>
      <c r="AXW58" s="187"/>
      <c r="AXX58" s="187"/>
      <c r="AXY58" s="187"/>
      <c r="AXZ58" s="187"/>
      <c r="AYA58" s="187"/>
      <c r="AYB58" s="187"/>
      <c r="AYC58" s="187"/>
      <c r="AYD58" s="187"/>
      <c r="AYE58" s="187"/>
      <c r="AYF58" s="187"/>
      <c r="AYG58" s="187"/>
      <c r="AYH58" s="187"/>
      <c r="AYI58" s="187"/>
      <c r="AYJ58" s="187"/>
      <c r="AYK58" s="187"/>
      <c r="AYL58" s="187"/>
      <c r="AYM58" s="187"/>
      <c r="AYN58" s="187"/>
      <c r="AYO58" s="187"/>
      <c r="AYP58" s="187"/>
      <c r="AYQ58" s="187"/>
      <c r="AYR58" s="187"/>
      <c r="AYS58" s="187"/>
      <c r="AYT58" s="187"/>
      <c r="AYU58" s="187"/>
      <c r="AYV58" s="187"/>
      <c r="AYW58" s="187"/>
      <c r="AYX58" s="187"/>
      <c r="AYY58" s="187"/>
      <c r="AYZ58" s="187"/>
      <c r="AZA58" s="187"/>
      <c r="AZB58" s="187"/>
      <c r="AZC58" s="187"/>
      <c r="AZD58" s="187"/>
      <c r="AZE58" s="187"/>
      <c r="AZF58" s="187"/>
      <c r="AZG58" s="187"/>
      <c r="AZH58" s="187"/>
      <c r="AZI58" s="187"/>
      <c r="AZJ58" s="187"/>
      <c r="AZK58" s="187"/>
      <c r="AZL58" s="187"/>
      <c r="AZM58" s="187"/>
      <c r="AZN58" s="187"/>
      <c r="AZO58" s="187"/>
      <c r="AZP58" s="187"/>
      <c r="AZQ58" s="187"/>
      <c r="AZR58" s="187"/>
      <c r="AZS58" s="187"/>
      <c r="AZT58" s="187"/>
      <c r="AZU58" s="187"/>
      <c r="AZV58" s="187"/>
      <c r="AZW58" s="187"/>
      <c r="AZX58" s="187"/>
      <c r="AZY58" s="187"/>
      <c r="AZZ58" s="187"/>
      <c r="BAA58" s="187"/>
      <c r="BAB58" s="187"/>
      <c r="BAC58" s="187"/>
      <c r="BAD58" s="187"/>
      <c r="BAE58" s="187"/>
      <c r="BAF58" s="187"/>
      <c r="BAG58" s="187"/>
      <c r="BAH58" s="187"/>
      <c r="BAI58" s="187"/>
      <c r="BAJ58" s="187"/>
      <c r="BAK58" s="187"/>
      <c r="BAL58" s="187"/>
      <c r="BAM58" s="187"/>
      <c r="BAN58" s="187"/>
      <c r="BAO58" s="187"/>
      <c r="BAP58" s="187"/>
      <c r="BAQ58" s="187"/>
      <c r="BAR58" s="187"/>
      <c r="BAS58" s="187"/>
      <c r="BAT58" s="187"/>
      <c r="BAU58" s="187"/>
      <c r="BAV58" s="187"/>
      <c r="BAW58" s="187"/>
      <c r="BAX58" s="187"/>
      <c r="BAY58" s="187"/>
      <c r="BAZ58" s="187"/>
      <c r="BBA58" s="187"/>
      <c r="BBB58" s="187"/>
      <c r="BBC58" s="187"/>
      <c r="BBD58" s="187"/>
      <c r="BBE58" s="187"/>
      <c r="BBF58" s="187"/>
      <c r="BBG58" s="187"/>
      <c r="BBH58" s="187"/>
      <c r="BBI58" s="187"/>
      <c r="BBJ58" s="187"/>
      <c r="BBK58" s="187"/>
      <c r="BBL58" s="187"/>
      <c r="BBM58" s="187"/>
      <c r="BBN58" s="187"/>
      <c r="BBO58" s="187"/>
      <c r="BBP58" s="187"/>
      <c r="BBQ58" s="187"/>
      <c r="BBR58" s="187"/>
      <c r="BBS58" s="187"/>
      <c r="BBT58" s="187"/>
      <c r="BBU58" s="187"/>
      <c r="BBV58" s="187"/>
      <c r="BBW58" s="187"/>
      <c r="BBX58" s="187"/>
      <c r="BBY58" s="187"/>
      <c r="BBZ58" s="187"/>
      <c r="BCA58" s="187"/>
      <c r="BCB58" s="187"/>
      <c r="BCC58" s="187"/>
      <c r="BCD58" s="187"/>
      <c r="BCE58" s="187"/>
      <c r="BCF58" s="187"/>
      <c r="BCG58" s="187"/>
      <c r="BCH58" s="187"/>
      <c r="BCI58" s="187"/>
      <c r="BCJ58" s="187"/>
      <c r="BCK58" s="187"/>
      <c r="BCL58" s="187"/>
      <c r="BCM58" s="187"/>
      <c r="BCN58" s="187"/>
      <c r="BCO58" s="187"/>
      <c r="BCP58" s="187"/>
      <c r="BCQ58" s="187"/>
      <c r="BCR58" s="187"/>
      <c r="BCS58" s="187"/>
      <c r="BCT58" s="187"/>
      <c r="BCU58" s="187"/>
      <c r="BCV58" s="187"/>
      <c r="BCW58" s="187"/>
      <c r="BCX58" s="187"/>
      <c r="BCY58" s="187"/>
      <c r="BCZ58" s="187"/>
      <c r="BDA58" s="187"/>
      <c r="BDB58" s="187"/>
      <c r="BDC58" s="187"/>
      <c r="BDD58" s="187"/>
      <c r="BDE58" s="187"/>
      <c r="BDF58" s="187"/>
      <c r="BDG58" s="187"/>
      <c r="BDH58" s="187"/>
      <c r="BDI58" s="187"/>
      <c r="BDJ58" s="187"/>
      <c r="BDK58" s="187"/>
      <c r="BDL58" s="187"/>
      <c r="BDM58" s="187"/>
      <c r="BDN58" s="187"/>
      <c r="BDO58" s="187"/>
      <c r="BDP58" s="187"/>
      <c r="BDQ58" s="187"/>
      <c r="BDR58" s="187"/>
      <c r="BDS58" s="187"/>
      <c r="BDT58" s="187"/>
      <c r="BDU58" s="187"/>
      <c r="BDV58" s="187"/>
      <c r="BDW58" s="187"/>
      <c r="BDX58" s="187"/>
      <c r="BDY58" s="187"/>
      <c r="BDZ58" s="187"/>
      <c r="BEA58" s="187"/>
      <c r="BEB58" s="187"/>
      <c r="BEC58" s="187"/>
      <c r="BED58" s="187"/>
      <c r="BEE58" s="187"/>
      <c r="BEF58" s="187"/>
      <c r="BEG58" s="187"/>
      <c r="BEH58" s="187"/>
      <c r="BEI58" s="187"/>
      <c r="BEJ58" s="187"/>
      <c r="BEK58" s="187"/>
      <c r="BEL58" s="187"/>
      <c r="BEM58" s="187"/>
      <c r="BEN58" s="187"/>
      <c r="BEO58" s="187"/>
      <c r="BEP58" s="187"/>
      <c r="BEQ58" s="187"/>
      <c r="BER58" s="187"/>
      <c r="BES58" s="187"/>
      <c r="BET58" s="187"/>
      <c r="BEU58" s="187"/>
      <c r="BEV58" s="187"/>
      <c r="BEW58" s="187"/>
      <c r="BEX58" s="187"/>
      <c r="BEY58" s="187"/>
      <c r="BEZ58" s="187"/>
      <c r="BFA58" s="187"/>
      <c r="BFB58" s="187"/>
      <c r="BFC58" s="187"/>
      <c r="BFD58" s="187"/>
      <c r="BFE58" s="187"/>
      <c r="BFF58" s="187"/>
      <c r="BFG58" s="187"/>
      <c r="BFH58" s="187"/>
      <c r="BFI58" s="187"/>
      <c r="BFJ58" s="187"/>
      <c r="BFK58" s="187"/>
      <c r="BFL58" s="187"/>
      <c r="BFM58" s="187"/>
      <c r="BFN58" s="187"/>
      <c r="BFO58" s="187"/>
      <c r="BFP58" s="187"/>
      <c r="BFQ58" s="187"/>
      <c r="BFR58" s="187"/>
      <c r="BFS58" s="187"/>
      <c r="BFT58" s="187"/>
      <c r="BFU58" s="187"/>
      <c r="BFV58" s="187"/>
      <c r="BFW58" s="187"/>
      <c r="BFX58" s="187"/>
      <c r="BFY58" s="187"/>
      <c r="BFZ58" s="187"/>
      <c r="BGA58" s="187"/>
      <c r="BGB58" s="187"/>
      <c r="BGC58" s="187"/>
      <c r="BGD58" s="187"/>
      <c r="BGE58" s="187"/>
      <c r="BGF58" s="187"/>
      <c r="BGG58" s="187"/>
      <c r="BGH58" s="187"/>
      <c r="BGI58" s="187"/>
      <c r="BGJ58" s="187"/>
      <c r="BGK58" s="187"/>
      <c r="BGL58" s="187"/>
      <c r="BGM58" s="187"/>
      <c r="BGN58" s="187"/>
      <c r="BGO58" s="187"/>
      <c r="BGP58" s="187"/>
      <c r="BGQ58" s="187"/>
      <c r="BGR58" s="187"/>
      <c r="BGS58" s="187"/>
      <c r="BGT58" s="187"/>
      <c r="BGU58" s="187"/>
      <c r="BGV58" s="187"/>
      <c r="BGW58" s="187"/>
      <c r="BGX58" s="187"/>
      <c r="BGY58" s="187"/>
      <c r="BGZ58" s="187"/>
      <c r="BHA58" s="187"/>
      <c r="BHB58" s="187"/>
      <c r="BHC58" s="187"/>
      <c r="BHD58" s="187"/>
      <c r="BHE58" s="187"/>
      <c r="BHF58" s="187"/>
      <c r="BHG58" s="187"/>
      <c r="BHH58" s="187"/>
      <c r="BHI58" s="187"/>
      <c r="BHJ58" s="187"/>
      <c r="BHK58" s="187"/>
      <c r="BHL58" s="187"/>
      <c r="BHM58" s="187"/>
      <c r="BHN58" s="187"/>
      <c r="BHO58" s="187"/>
      <c r="BHP58" s="187"/>
      <c r="BHQ58" s="187"/>
      <c r="BHR58" s="187"/>
      <c r="BHS58" s="187"/>
      <c r="BHT58" s="187"/>
      <c r="BHU58" s="187"/>
      <c r="BHV58" s="187"/>
      <c r="BHW58" s="187"/>
      <c r="BHX58" s="187"/>
      <c r="BHY58" s="187"/>
      <c r="BHZ58" s="187"/>
      <c r="BIA58" s="187"/>
      <c r="BIB58" s="187"/>
      <c r="BIC58" s="187"/>
      <c r="BID58" s="187"/>
      <c r="BIE58" s="187"/>
      <c r="BIF58" s="187"/>
      <c r="BIG58" s="187"/>
      <c r="BIH58" s="187"/>
      <c r="BII58" s="187"/>
      <c r="BIJ58" s="187"/>
      <c r="BIK58" s="187"/>
      <c r="BIL58" s="187"/>
      <c r="BIM58" s="187"/>
      <c r="BIN58" s="187"/>
      <c r="BIO58" s="187"/>
      <c r="BIP58" s="187"/>
      <c r="BIQ58" s="187"/>
      <c r="BIR58" s="187"/>
      <c r="BIS58" s="187"/>
      <c r="BIT58" s="187"/>
      <c r="BIU58" s="187"/>
      <c r="BIV58" s="187"/>
      <c r="BIW58" s="187"/>
      <c r="BIX58" s="187"/>
      <c r="BIY58" s="187"/>
      <c r="BIZ58" s="187"/>
      <c r="BJA58" s="187"/>
      <c r="BJB58" s="187"/>
      <c r="BJC58" s="187"/>
      <c r="BJD58" s="187"/>
      <c r="BJE58" s="187"/>
      <c r="BJF58" s="187"/>
      <c r="BJG58" s="187"/>
      <c r="BJH58" s="187"/>
      <c r="BJI58" s="187"/>
      <c r="BJJ58" s="187"/>
      <c r="BJK58" s="187"/>
      <c r="BJL58" s="187"/>
      <c r="BJM58" s="187"/>
      <c r="BJN58" s="187"/>
      <c r="BJO58" s="187"/>
      <c r="BJP58" s="187"/>
      <c r="BJQ58" s="187"/>
      <c r="BJR58" s="187"/>
      <c r="BJS58" s="187"/>
      <c r="BJT58" s="187"/>
      <c r="BJU58" s="187"/>
      <c r="BJV58" s="187"/>
      <c r="BJW58" s="187"/>
      <c r="BJX58" s="187"/>
      <c r="BJY58" s="187"/>
      <c r="BJZ58" s="187"/>
      <c r="BKA58" s="187"/>
      <c r="BKB58" s="187"/>
      <c r="BKC58" s="187"/>
      <c r="BKD58" s="187"/>
      <c r="BKE58" s="187"/>
      <c r="BKF58" s="187"/>
      <c r="BKG58" s="187"/>
      <c r="BKH58" s="187"/>
      <c r="BKI58" s="187"/>
      <c r="BKJ58" s="187"/>
      <c r="BKK58" s="187"/>
      <c r="BKL58" s="187"/>
      <c r="BKM58" s="187"/>
      <c r="BKN58" s="187"/>
      <c r="BKO58" s="187"/>
      <c r="BKP58" s="187"/>
      <c r="BKQ58" s="187"/>
      <c r="BKR58" s="187"/>
      <c r="BKS58" s="187"/>
      <c r="BKT58" s="187"/>
      <c r="BKU58" s="187"/>
      <c r="BKV58" s="187"/>
      <c r="BKW58" s="187"/>
      <c r="BKX58" s="187"/>
      <c r="BKY58" s="187"/>
      <c r="BKZ58" s="187"/>
      <c r="BLA58" s="187"/>
      <c r="BLB58" s="187"/>
      <c r="BLC58" s="187"/>
      <c r="BLD58" s="187"/>
      <c r="BLE58" s="187"/>
      <c r="BLF58" s="187"/>
      <c r="BLG58" s="187"/>
      <c r="BLH58" s="187"/>
      <c r="BLI58" s="187"/>
      <c r="BLJ58" s="187"/>
      <c r="BLK58" s="187"/>
      <c r="BLL58" s="187"/>
      <c r="BLM58" s="187"/>
      <c r="BLN58" s="187"/>
      <c r="BLO58" s="187"/>
      <c r="BLP58" s="187"/>
      <c r="BLQ58" s="187"/>
      <c r="BLR58" s="187"/>
      <c r="BLS58" s="187"/>
      <c r="BLT58" s="187"/>
      <c r="BLU58" s="187"/>
      <c r="BLV58" s="187"/>
      <c r="BLW58" s="187"/>
      <c r="BLX58" s="187"/>
      <c r="BLY58" s="187"/>
      <c r="BLZ58" s="187"/>
      <c r="BMA58" s="187"/>
      <c r="BMB58" s="187"/>
      <c r="BMC58" s="187"/>
      <c r="BMD58" s="187"/>
      <c r="BME58" s="187"/>
      <c r="BMF58" s="187"/>
      <c r="BMG58" s="187"/>
      <c r="BMH58" s="187"/>
      <c r="BMI58" s="187"/>
      <c r="BMJ58" s="187"/>
      <c r="BMK58" s="187"/>
      <c r="BML58" s="187"/>
      <c r="BMM58" s="187"/>
      <c r="BMN58" s="187"/>
      <c r="BMO58" s="187"/>
      <c r="BMP58" s="187"/>
      <c r="BMQ58" s="187"/>
      <c r="BMR58" s="187"/>
      <c r="BMS58" s="187"/>
      <c r="BMT58" s="187"/>
      <c r="BMU58" s="187"/>
      <c r="BMV58" s="187"/>
      <c r="BMW58" s="187"/>
      <c r="BMX58" s="187"/>
      <c r="BMY58" s="187"/>
      <c r="BMZ58" s="187"/>
      <c r="BNA58" s="187"/>
      <c r="BNB58" s="187"/>
      <c r="BNC58" s="187"/>
      <c r="BND58" s="187"/>
      <c r="BNE58" s="187"/>
      <c r="BNF58" s="187"/>
      <c r="BNG58" s="187"/>
      <c r="BNH58" s="187"/>
      <c r="BNI58" s="187"/>
      <c r="BNJ58" s="187"/>
      <c r="BNK58" s="187"/>
      <c r="BNL58" s="187"/>
      <c r="BNM58" s="187"/>
      <c r="BNN58" s="187"/>
      <c r="BNO58" s="187"/>
      <c r="BNP58" s="187"/>
      <c r="BNQ58" s="187"/>
      <c r="BNR58" s="187"/>
      <c r="BNS58" s="187"/>
      <c r="BNT58" s="187"/>
      <c r="BNU58" s="187"/>
      <c r="BNV58" s="187"/>
      <c r="BNW58" s="187"/>
      <c r="BNX58" s="187"/>
      <c r="BNY58" s="187"/>
      <c r="BNZ58" s="187"/>
      <c r="BOA58" s="187"/>
      <c r="BOB58" s="187"/>
      <c r="BOC58" s="187"/>
      <c r="BOD58" s="187"/>
      <c r="BOE58" s="187"/>
      <c r="BOF58" s="187"/>
      <c r="BOG58" s="187"/>
      <c r="BOH58" s="187"/>
      <c r="BOI58" s="187"/>
      <c r="BOJ58" s="187"/>
      <c r="BOK58" s="187"/>
      <c r="BOL58" s="187"/>
      <c r="BOM58" s="187"/>
      <c r="BON58" s="187"/>
      <c r="BOO58" s="187"/>
      <c r="BOP58" s="187"/>
      <c r="BOQ58" s="187"/>
      <c r="BOR58" s="187"/>
      <c r="BOS58" s="187"/>
      <c r="BOT58" s="187"/>
      <c r="BOU58" s="187"/>
      <c r="BOV58" s="187"/>
      <c r="BOW58" s="187"/>
      <c r="BOX58" s="187"/>
      <c r="BOY58" s="187"/>
      <c r="BOZ58" s="187"/>
      <c r="BPA58" s="187"/>
      <c r="BPB58" s="187"/>
      <c r="BPC58" s="187"/>
      <c r="BPD58" s="187"/>
      <c r="BPE58" s="187"/>
      <c r="BPF58" s="187"/>
      <c r="BPG58" s="187"/>
      <c r="BPH58" s="187"/>
      <c r="BPI58" s="187"/>
      <c r="BPJ58" s="187"/>
      <c r="BPK58" s="187"/>
      <c r="BPL58" s="187"/>
      <c r="BPM58" s="187"/>
      <c r="BPN58" s="187"/>
      <c r="BPO58" s="187"/>
      <c r="BPP58" s="187"/>
      <c r="BPQ58" s="187"/>
      <c r="BPR58" s="187"/>
      <c r="BPS58" s="187"/>
      <c r="BPT58" s="187"/>
      <c r="BPU58" s="187"/>
      <c r="BPV58" s="187"/>
      <c r="BPW58" s="187"/>
      <c r="BPX58" s="187"/>
      <c r="BPY58" s="187"/>
      <c r="BPZ58" s="187"/>
      <c r="BQA58" s="187"/>
      <c r="BQB58" s="187"/>
      <c r="BQC58" s="187"/>
      <c r="BQD58" s="187"/>
      <c r="BQE58" s="187"/>
      <c r="BQF58" s="187"/>
      <c r="BQG58" s="187"/>
      <c r="BQH58" s="187"/>
      <c r="BQI58" s="187"/>
      <c r="BQJ58" s="187"/>
      <c r="BQK58" s="187"/>
      <c r="BQL58" s="187"/>
      <c r="BQM58" s="187"/>
      <c r="BQN58" s="187"/>
      <c r="BQO58" s="187"/>
      <c r="BQP58" s="187"/>
      <c r="BQQ58" s="187"/>
      <c r="BQR58" s="187"/>
      <c r="BQS58" s="187"/>
      <c r="BQT58" s="187"/>
      <c r="BQU58" s="187"/>
      <c r="BQV58" s="187"/>
      <c r="BQW58" s="187"/>
      <c r="BQX58" s="187"/>
      <c r="BQY58" s="187"/>
      <c r="BQZ58" s="187"/>
      <c r="BRA58" s="187"/>
      <c r="BRB58" s="187"/>
      <c r="BRC58" s="187"/>
      <c r="BRD58" s="187"/>
      <c r="BRE58" s="187"/>
      <c r="BRF58" s="187"/>
      <c r="BRG58" s="187"/>
      <c r="BRH58" s="187"/>
      <c r="BRI58" s="187"/>
      <c r="BRJ58" s="187"/>
      <c r="BRK58" s="187"/>
      <c r="BRL58" s="187"/>
      <c r="BRM58" s="187"/>
      <c r="BRN58" s="187"/>
      <c r="BRO58" s="187"/>
      <c r="BRP58" s="187"/>
      <c r="BRQ58" s="187"/>
      <c r="BRR58" s="187"/>
      <c r="BRS58" s="187"/>
      <c r="BRT58" s="187"/>
      <c r="BRU58" s="187"/>
      <c r="BRV58" s="187"/>
      <c r="BRW58" s="187"/>
      <c r="BRX58" s="187"/>
      <c r="BRY58" s="187"/>
      <c r="BRZ58" s="187"/>
      <c r="BSA58" s="187"/>
      <c r="BSB58" s="187"/>
      <c r="BSC58" s="187"/>
      <c r="BSD58" s="187"/>
      <c r="BSE58" s="187"/>
      <c r="BSF58" s="187"/>
      <c r="BSG58" s="187"/>
      <c r="BSH58" s="187"/>
      <c r="BSI58" s="187"/>
      <c r="BSJ58" s="187"/>
      <c r="BSK58" s="187"/>
      <c r="BSL58" s="187"/>
      <c r="BSM58" s="187"/>
      <c r="BSN58" s="187"/>
      <c r="BSO58" s="187"/>
      <c r="BSP58" s="187"/>
      <c r="BSQ58" s="187"/>
      <c r="BSR58" s="187"/>
      <c r="BSS58" s="187"/>
      <c r="BST58" s="187"/>
      <c r="BSU58" s="187"/>
      <c r="BSV58" s="187"/>
      <c r="BSW58" s="187"/>
      <c r="BSX58" s="187"/>
      <c r="BSY58" s="187"/>
      <c r="BSZ58" s="187"/>
      <c r="BTA58" s="187"/>
      <c r="BTB58" s="187"/>
      <c r="BTC58" s="187"/>
      <c r="BTD58" s="187"/>
      <c r="BTE58" s="187"/>
      <c r="BTF58" s="187"/>
      <c r="BTG58" s="187"/>
      <c r="BTH58" s="187"/>
      <c r="BTI58" s="187"/>
      <c r="BTJ58" s="187"/>
      <c r="BTK58" s="187"/>
      <c r="BTL58" s="187"/>
      <c r="BTM58" s="187"/>
      <c r="BTN58" s="187"/>
      <c r="BTO58" s="187"/>
      <c r="BTP58" s="187"/>
      <c r="BTQ58" s="187"/>
      <c r="BTR58" s="187"/>
      <c r="BTS58" s="187"/>
      <c r="BTT58" s="187"/>
      <c r="BTU58" s="187"/>
      <c r="BTV58" s="187"/>
      <c r="BTW58" s="187"/>
      <c r="BTX58" s="187"/>
      <c r="BTY58" s="187"/>
      <c r="BTZ58" s="187"/>
      <c r="BUA58" s="187"/>
      <c r="BUB58" s="187"/>
      <c r="BUC58" s="187"/>
      <c r="BUD58" s="187"/>
      <c r="BUE58" s="187"/>
      <c r="BUF58" s="187"/>
      <c r="BUG58" s="187"/>
      <c r="BUH58" s="187"/>
      <c r="BUI58" s="187"/>
      <c r="BUJ58" s="187"/>
      <c r="BUK58" s="187"/>
      <c r="BUL58" s="187"/>
      <c r="BUM58" s="187"/>
      <c r="BUN58" s="187"/>
      <c r="BUO58" s="187"/>
      <c r="BUP58" s="187"/>
      <c r="BUQ58" s="187"/>
      <c r="BUR58" s="187"/>
      <c r="BUS58" s="187"/>
      <c r="BUT58" s="187"/>
      <c r="BUU58" s="187"/>
      <c r="BUV58" s="187"/>
      <c r="BUW58" s="187"/>
      <c r="BUX58" s="187"/>
      <c r="BUY58" s="187"/>
      <c r="BUZ58" s="187"/>
      <c r="BVA58" s="187"/>
      <c r="BVB58" s="187"/>
      <c r="BVC58" s="187"/>
      <c r="BVD58" s="187"/>
      <c r="BVE58" s="187"/>
      <c r="BVF58" s="187"/>
      <c r="BVG58" s="187"/>
      <c r="BVH58" s="187"/>
      <c r="BVI58" s="187"/>
      <c r="BVJ58" s="187"/>
      <c r="BVK58" s="187"/>
      <c r="BVL58" s="187"/>
      <c r="BVM58" s="187"/>
      <c r="BVN58" s="187"/>
      <c r="BVO58" s="187"/>
      <c r="BVP58" s="187"/>
      <c r="BVQ58" s="187"/>
      <c r="BVR58" s="187"/>
      <c r="BVS58" s="187"/>
      <c r="BVT58" s="187"/>
      <c r="BVU58" s="187"/>
      <c r="BVV58" s="187"/>
      <c r="BVW58" s="187"/>
      <c r="BVX58" s="187"/>
      <c r="BVY58" s="187"/>
      <c r="BVZ58" s="187"/>
      <c r="BWA58" s="187"/>
      <c r="BWB58" s="187"/>
      <c r="BWC58" s="187"/>
      <c r="BWD58" s="187"/>
      <c r="BWE58" s="187"/>
      <c r="BWF58" s="187"/>
      <c r="BWG58" s="187"/>
      <c r="BWH58" s="187"/>
      <c r="BWI58" s="187"/>
      <c r="BWJ58" s="187"/>
      <c r="BWK58" s="187"/>
      <c r="BWL58" s="187"/>
      <c r="BWM58" s="187"/>
      <c r="BWN58" s="187"/>
      <c r="BWO58" s="187"/>
      <c r="BWP58" s="187"/>
      <c r="BWQ58" s="187"/>
      <c r="BWR58" s="187"/>
      <c r="BWS58" s="187"/>
      <c r="BWT58" s="187"/>
      <c r="BWU58" s="187"/>
      <c r="BWV58" s="187"/>
      <c r="BWW58" s="187"/>
      <c r="BWX58" s="187"/>
      <c r="BWY58" s="187"/>
      <c r="BWZ58" s="187"/>
      <c r="BXA58" s="187"/>
      <c r="BXB58" s="187"/>
      <c r="BXC58" s="187"/>
      <c r="BXD58" s="187"/>
      <c r="BXE58" s="187"/>
      <c r="BXF58" s="187"/>
      <c r="BXG58" s="187"/>
      <c r="BXH58" s="187"/>
      <c r="BXI58" s="187"/>
      <c r="BXJ58" s="187"/>
      <c r="BXK58" s="187"/>
      <c r="BXL58" s="187"/>
      <c r="BXM58" s="187"/>
      <c r="BXN58" s="187"/>
      <c r="BXO58" s="187"/>
      <c r="BXP58" s="187"/>
      <c r="BXQ58" s="187"/>
      <c r="BXR58" s="187"/>
      <c r="BXS58" s="187"/>
      <c r="BXT58" s="187"/>
      <c r="BXU58" s="187"/>
      <c r="BXV58" s="187"/>
      <c r="BXW58" s="187"/>
      <c r="BXX58" s="187"/>
      <c r="BXY58" s="187"/>
      <c r="BXZ58" s="187"/>
      <c r="BYA58" s="187"/>
      <c r="BYB58" s="187"/>
      <c r="BYC58" s="187"/>
      <c r="BYD58" s="187"/>
      <c r="BYE58" s="187"/>
      <c r="BYF58" s="187"/>
      <c r="BYG58" s="187"/>
      <c r="BYH58" s="187"/>
      <c r="BYI58" s="187"/>
      <c r="BYJ58" s="187"/>
      <c r="BYK58" s="187"/>
      <c r="BYL58" s="187"/>
      <c r="BYM58" s="187"/>
      <c r="BYN58" s="187"/>
      <c r="BYO58" s="187"/>
      <c r="BYP58" s="187"/>
      <c r="BYQ58" s="187"/>
      <c r="BYR58" s="187"/>
      <c r="BYS58" s="187"/>
      <c r="BYT58" s="187"/>
      <c r="BYU58" s="187"/>
      <c r="BYV58" s="187"/>
      <c r="BYW58" s="187"/>
      <c r="BYX58" s="187"/>
      <c r="BYY58" s="187"/>
      <c r="BYZ58" s="187"/>
      <c r="BZA58" s="187"/>
      <c r="BZB58" s="187"/>
      <c r="BZC58" s="187"/>
      <c r="BZD58" s="187"/>
      <c r="BZE58" s="187"/>
      <c r="BZF58" s="187"/>
      <c r="BZG58" s="187"/>
      <c r="BZH58" s="187"/>
      <c r="BZI58" s="187"/>
      <c r="BZJ58" s="187"/>
      <c r="BZK58" s="187"/>
      <c r="BZL58" s="187"/>
      <c r="BZM58" s="187"/>
      <c r="BZN58" s="187"/>
      <c r="BZO58" s="187"/>
      <c r="BZP58" s="187"/>
      <c r="BZQ58" s="187"/>
      <c r="BZR58" s="187"/>
      <c r="BZS58" s="187"/>
      <c r="BZT58" s="187"/>
      <c r="BZU58" s="187"/>
      <c r="BZV58" s="187"/>
      <c r="BZW58" s="187"/>
      <c r="BZX58" s="187"/>
      <c r="BZY58" s="187"/>
      <c r="BZZ58" s="187"/>
      <c r="CAA58" s="187"/>
      <c r="CAB58" s="187"/>
      <c r="CAC58" s="187"/>
      <c r="CAD58" s="187"/>
      <c r="CAE58" s="187"/>
      <c r="CAF58" s="187"/>
      <c r="CAG58" s="187"/>
      <c r="CAH58" s="187"/>
      <c r="CAI58" s="187"/>
      <c r="CAJ58" s="187"/>
      <c r="CAK58" s="187"/>
      <c r="CAL58" s="187"/>
      <c r="CAM58" s="187"/>
      <c r="CAN58" s="187"/>
      <c r="CAO58" s="187"/>
      <c r="CAP58" s="187"/>
      <c r="CAQ58" s="187"/>
      <c r="CAR58" s="187"/>
      <c r="CAS58" s="187"/>
      <c r="CAT58" s="187"/>
      <c r="CAU58" s="187"/>
      <c r="CAV58" s="187"/>
      <c r="CAW58" s="187"/>
      <c r="CAX58" s="187"/>
      <c r="CAY58" s="187"/>
      <c r="CAZ58" s="187"/>
      <c r="CBA58" s="187"/>
      <c r="CBB58" s="187"/>
      <c r="CBC58" s="187"/>
      <c r="CBD58" s="187"/>
      <c r="CBE58" s="187"/>
      <c r="CBF58" s="187"/>
      <c r="CBG58" s="187"/>
      <c r="CBH58" s="187"/>
      <c r="CBI58" s="187"/>
      <c r="CBJ58" s="187"/>
      <c r="CBK58" s="187"/>
      <c r="CBL58" s="187"/>
      <c r="CBM58" s="187"/>
      <c r="CBN58" s="187"/>
      <c r="CBO58" s="187"/>
      <c r="CBP58" s="187"/>
      <c r="CBQ58" s="187"/>
      <c r="CBR58" s="187"/>
      <c r="CBS58" s="187"/>
      <c r="CBT58" s="187"/>
      <c r="CBU58" s="187"/>
      <c r="CBV58" s="187"/>
      <c r="CBW58" s="187"/>
      <c r="CBX58" s="187"/>
      <c r="CBY58" s="187"/>
      <c r="CBZ58" s="187"/>
      <c r="CCA58" s="187"/>
      <c r="CCB58" s="187"/>
      <c r="CCC58" s="187"/>
      <c r="CCD58" s="187"/>
      <c r="CCE58" s="187"/>
      <c r="CCF58" s="187"/>
      <c r="CCG58" s="187"/>
      <c r="CCH58" s="187"/>
      <c r="CCI58" s="187"/>
      <c r="CCJ58" s="187"/>
      <c r="CCK58" s="187"/>
      <c r="CCL58" s="187"/>
      <c r="CCM58" s="187"/>
      <c r="CCN58" s="187"/>
      <c r="CCO58" s="187"/>
      <c r="CCP58" s="187"/>
      <c r="CCQ58" s="187"/>
      <c r="CCR58" s="187"/>
      <c r="CCS58" s="187"/>
      <c r="CCT58" s="187"/>
      <c r="CCU58" s="187"/>
      <c r="CCV58" s="187"/>
      <c r="CCW58" s="187"/>
      <c r="CCX58" s="187"/>
      <c r="CCY58" s="187"/>
      <c r="CCZ58" s="187"/>
      <c r="CDA58" s="187"/>
      <c r="CDB58" s="187"/>
      <c r="CDC58" s="187"/>
      <c r="CDD58" s="187"/>
      <c r="CDE58" s="187"/>
      <c r="CDF58" s="187"/>
      <c r="CDG58" s="187"/>
      <c r="CDH58" s="187"/>
      <c r="CDI58" s="187"/>
      <c r="CDJ58" s="187"/>
      <c r="CDK58" s="187"/>
      <c r="CDL58" s="187"/>
      <c r="CDM58" s="187"/>
      <c r="CDN58" s="187"/>
      <c r="CDO58" s="187"/>
      <c r="CDP58" s="187"/>
      <c r="CDQ58" s="187"/>
      <c r="CDR58" s="187"/>
      <c r="CDS58" s="187"/>
      <c r="CDT58" s="187"/>
      <c r="CDU58" s="187"/>
      <c r="CDV58" s="187"/>
      <c r="CDW58" s="187"/>
      <c r="CDX58" s="187"/>
      <c r="CDY58" s="187"/>
      <c r="CDZ58" s="187"/>
      <c r="CEA58" s="187"/>
      <c r="CEB58" s="187"/>
      <c r="CEC58" s="187"/>
      <c r="CED58" s="187"/>
      <c r="CEE58" s="187"/>
      <c r="CEF58" s="187"/>
      <c r="CEG58" s="187"/>
      <c r="CEH58" s="187"/>
      <c r="CEI58" s="187"/>
      <c r="CEJ58" s="187"/>
      <c r="CEK58" s="187"/>
      <c r="CEL58" s="187"/>
      <c r="CEM58" s="187"/>
      <c r="CEN58" s="187"/>
      <c r="CEO58" s="187"/>
      <c r="CEP58" s="187"/>
      <c r="CEQ58" s="187"/>
      <c r="CER58" s="187"/>
      <c r="CES58" s="187"/>
      <c r="CET58" s="187"/>
      <c r="CEU58" s="187"/>
      <c r="CEV58" s="187"/>
      <c r="CEW58" s="187"/>
      <c r="CEX58" s="187"/>
      <c r="CEY58" s="187"/>
      <c r="CEZ58" s="187"/>
      <c r="CFA58" s="187"/>
      <c r="CFB58" s="187"/>
      <c r="CFC58" s="187"/>
      <c r="CFD58" s="187"/>
      <c r="CFE58" s="187"/>
      <c r="CFF58" s="187"/>
      <c r="CFG58" s="187"/>
      <c r="CFH58" s="187"/>
      <c r="CFI58" s="187"/>
      <c r="CFJ58" s="187"/>
      <c r="CFK58" s="187"/>
      <c r="CFL58" s="187"/>
      <c r="CFM58" s="187"/>
      <c r="CFN58" s="187"/>
      <c r="CFO58" s="187"/>
      <c r="CFP58" s="187"/>
      <c r="CFQ58" s="187"/>
      <c r="CFR58" s="187"/>
      <c r="CFS58" s="187"/>
      <c r="CFT58" s="187"/>
      <c r="CFU58" s="187"/>
      <c r="CFV58" s="187"/>
      <c r="CFW58" s="187"/>
      <c r="CFX58" s="187"/>
      <c r="CFY58" s="187"/>
      <c r="CFZ58" s="187"/>
      <c r="CGA58" s="187"/>
      <c r="CGB58" s="187"/>
      <c r="CGC58" s="187"/>
      <c r="CGD58" s="187"/>
      <c r="CGE58" s="187"/>
      <c r="CGF58" s="187"/>
      <c r="CGG58" s="187"/>
      <c r="CGH58" s="187"/>
      <c r="CGI58" s="187"/>
      <c r="CGJ58" s="187"/>
      <c r="CGK58" s="187"/>
      <c r="CGL58" s="187"/>
      <c r="CGM58" s="187"/>
      <c r="CGN58" s="187"/>
      <c r="CGO58" s="187"/>
      <c r="CGP58" s="187"/>
      <c r="CGQ58" s="187"/>
      <c r="CGR58" s="187"/>
      <c r="CGS58" s="187"/>
      <c r="CGT58" s="187"/>
      <c r="CGU58" s="187"/>
      <c r="CGV58" s="187"/>
      <c r="CGW58" s="187"/>
      <c r="CGX58" s="187"/>
      <c r="CGY58" s="187"/>
      <c r="CGZ58" s="187"/>
      <c r="CHA58" s="187"/>
      <c r="CHB58" s="187"/>
      <c r="CHC58" s="187"/>
      <c r="CHD58" s="187"/>
      <c r="CHE58" s="187"/>
      <c r="CHF58" s="187"/>
      <c r="CHG58" s="187"/>
      <c r="CHH58" s="187"/>
      <c r="CHI58" s="187"/>
      <c r="CHJ58" s="187"/>
      <c r="CHK58" s="187"/>
      <c r="CHL58" s="187"/>
      <c r="CHM58" s="187"/>
      <c r="CHN58" s="187"/>
      <c r="CHO58" s="187"/>
      <c r="CHP58" s="187"/>
      <c r="CHQ58" s="187"/>
      <c r="CHR58" s="187"/>
      <c r="CHS58" s="187"/>
      <c r="CHT58" s="187"/>
      <c r="CHU58" s="187"/>
      <c r="CHV58" s="187"/>
      <c r="CHW58" s="187"/>
      <c r="CHX58" s="187"/>
      <c r="CHY58" s="187"/>
      <c r="CHZ58" s="187"/>
      <c r="CIA58" s="187"/>
      <c r="CIB58" s="187"/>
      <c r="CIC58" s="187"/>
      <c r="CID58" s="187"/>
      <c r="CIE58" s="187"/>
      <c r="CIF58" s="187"/>
      <c r="CIG58" s="187"/>
      <c r="CIH58" s="187"/>
      <c r="CII58" s="187"/>
      <c r="CIJ58" s="187"/>
      <c r="CIK58" s="187"/>
      <c r="CIL58" s="187"/>
      <c r="CIM58" s="187"/>
      <c r="CIN58" s="187"/>
      <c r="CIO58" s="187"/>
      <c r="CIP58" s="187"/>
      <c r="CIQ58" s="187"/>
      <c r="CIR58" s="187"/>
      <c r="CIS58" s="187"/>
      <c r="CIT58" s="187"/>
      <c r="CIU58" s="187"/>
      <c r="CIV58" s="187"/>
      <c r="CIW58" s="187"/>
      <c r="CIX58" s="187"/>
      <c r="CIY58" s="187"/>
      <c r="CIZ58" s="187"/>
      <c r="CJA58" s="187"/>
      <c r="CJB58" s="187"/>
      <c r="CJC58" s="187"/>
      <c r="CJD58" s="187"/>
      <c r="CJE58" s="187"/>
      <c r="CJF58" s="187"/>
      <c r="CJG58" s="187"/>
      <c r="CJH58" s="187"/>
      <c r="CJI58" s="187"/>
      <c r="CJJ58" s="187"/>
      <c r="CJK58" s="187"/>
      <c r="CJL58" s="187"/>
      <c r="CJM58" s="187"/>
      <c r="CJN58" s="187"/>
      <c r="CJO58" s="187"/>
      <c r="CJP58" s="187"/>
      <c r="CJQ58" s="187"/>
      <c r="CJR58" s="187"/>
      <c r="CJS58" s="187"/>
      <c r="CJT58" s="187"/>
      <c r="CJU58" s="187"/>
      <c r="CJV58" s="187"/>
      <c r="CJW58" s="187"/>
      <c r="CJX58" s="187"/>
      <c r="CJY58" s="187"/>
      <c r="CJZ58" s="187"/>
      <c r="CKA58" s="187"/>
      <c r="CKB58" s="187"/>
      <c r="CKC58" s="187"/>
      <c r="CKD58" s="187"/>
      <c r="CKE58" s="187"/>
      <c r="CKF58" s="187"/>
      <c r="CKG58" s="187"/>
      <c r="CKH58" s="187"/>
      <c r="CKI58" s="187"/>
      <c r="CKJ58" s="187"/>
      <c r="CKK58" s="187"/>
      <c r="CKL58" s="187"/>
      <c r="CKM58" s="187"/>
      <c r="CKN58" s="187"/>
      <c r="CKO58" s="187"/>
      <c r="CKP58" s="187"/>
      <c r="CKQ58" s="187"/>
      <c r="CKR58" s="187"/>
      <c r="CKS58" s="187"/>
      <c r="CKT58" s="187"/>
      <c r="CKU58" s="187"/>
      <c r="CKV58" s="187"/>
      <c r="CKW58" s="187"/>
      <c r="CKX58" s="187"/>
      <c r="CKY58" s="187"/>
      <c r="CKZ58" s="187"/>
      <c r="CLA58" s="187"/>
      <c r="CLB58" s="187"/>
      <c r="CLC58" s="187"/>
      <c r="CLD58" s="187"/>
      <c r="CLE58" s="187"/>
      <c r="CLF58" s="187"/>
      <c r="CLG58" s="187"/>
      <c r="CLH58" s="187"/>
      <c r="CLI58" s="187"/>
      <c r="CLJ58" s="187"/>
      <c r="CLK58" s="187"/>
      <c r="CLL58" s="187"/>
      <c r="CLM58" s="187"/>
      <c r="CLN58" s="187"/>
      <c r="CLO58" s="187"/>
      <c r="CLP58" s="187"/>
      <c r="CLQ58" s="187"/>
      <c r="CLR58" s="187"/>
      <c r="CLS58" s="187"/>
      <c r="CLT58" s="187"/>
      <c r="CLU58" s="187"/>
      <c r="CLV58" s="187"/>
      <c r="CLW58" s="187"/>
      <c r="CLX58" s="187"/>
      <c r="CLY58" s="187"/>
      <c r="CLZ58" s="187"/>
      <c r="CMA58" s="187"/>
      <c r="CMB58" s="187"/>
      <c r="CMC58" s="187"/>
      <c r="CMD58" s="187"/>
      <c r="CME58" s="187"/>
      <c r="CMF58" s="187"/>
      <c r="CMG58" s="187"/>
      <c r="CMH58" s="187"/>
      <c r="CMI58" s="187"/>
      <c r="CMJ58" s="187"/>
      <c r="CMK58" s="187"/>
      <c r="CML58" s="187"/>
      <c r="CMM58" s="187"/>
      <c r="CMN58" s="187"/>
      <c r="CMO58" s="187"/>
      <c r="CMP58" s="187"/>
      <c r="CMQ58" s="187"/>
      <c r="CMR58" s="187"/>
      <c r="CMS58" s="187"/>
      <c r="CMT58" s="187"/>
      <c r="CMU58" s="187"/>
      <c r="CMV58" s="187"/>
      <c r="CMW58" s="187"/>
      <c r="CMX58" s="187"/>
      <c r="CMY58" s="187"/>
      <c r="CMZ58" s="187"/>
      <c r="CNA58" s="187"/>
      <c r="CNB58" s="187"/>
      <c r="CNC58" s="187"/>
      <c r="CND58" s="187"/>
      <c r="CNE58" s="187"/>
      <c r="CNF58" s="187"/>
      <c r="CNG58" s="187"/>
      <c r="CNH58" s="187"/>
      <c r="CNI58" s="187"/>
      <c r="CNJ58" s="187"/>
      <c r="CNK58" s="187"/>
      <c r="CNL58" s="187"/>
      <c r="CNM58" s="187"/>
      <c r="CNN58" s="187"/>
      <c r="CNO58" s="187"/>
      <c r="CNP58" s="187"/>
      <c r="CNQ58" s="187"/>
      <c r="CNR58" s="187"/>
      <c r="CNS58" s="187"/>
      <c r="CNT58" s="187"/>
      <c r="CNU58" s="187"/>
      <c r="CNV58" s="187"/>
      <c r="CNW58" s="187"/>
      <c r="CNX58" s="187"/>
      <c r="CNY58" s="187"/>
      <c r="CNZ58" s="187"/>
      <c r="COA58" s="187"/>
      <c r="COB58" s="187"/>
      <c r="COC58" s="187"/>
      <c r="COD58" s="187"/>
      <c r="COE58" s="187"/>
      <c r="COF58" s="187"/>
      <c r="COG58" s="187"/>
      <c r="COH58" s="187"/>
      <c r="COI58" s="187"/>
      <c r="COJ58" s="187"/>
      <c r="COK58" s="187"/>
      <c r="COL58" s="187"/>
      <c r="COM58" s="187"/>
      <c r="CON58" s="187"/>
      <c r="COO58" s="187"/>
      <c r="COP58" s="187"/>
      <c r="COQ58" s="187"/>
      <c r="COR58" s="187"/>
      <c r="COS58" s="187"/>
      <c r="COT58" s="187"/>
      <c r="COU58" s="187"/>
      <c r="COV58" s="187"/>
      <c r="COW58" s="187"/>
      <c r="COX58" s="187"/>
      <c r="COY58" s="187"/>
      <c r="COZ58" s="187"/>
      <c r="CPA58" s="187"/>
      <c r="CPB58" s="187"/>
      <c r="CPC58" s="187"/>
      <c r="CPD58" s="187"/>
      <c r="CPE58" s="187"/>
      <c r="CPF58" s="187"/>
      <c r="CPG58" s="187"/>
      <c r="CPH58" s="187"/>
      <c r="CPI58" s="187"/>
      <c r="CPJ58" s="187"/>
      <c r="CPK58" s="187"/>
      <c r="CPL58" s="187"/>
      <c r="CPM58" s="187"/>
      <c r="CPN58" s="187"/>
      <c r="CPO58" s="187"/>
      <c r="CPP58" s="187"/>
      <c r="CPQ58" s="187"/>
      <c r="CPR58" s="187"/>
      <c r="CPS58" s="187"/>
      <c r="CPT58" s="187"/>
      <c r="CPU58" s="187"/>
      <c r="CPV58" s="187"/>
      <c r="CPW58" s="187"/>
      <c r="CPX58" s="187"/>
      <c r="CPY58" s="187"/>
      <c r="CPZ58" s="187"/>
      <c r="CQA58" s="187"/>
      <c r="CQB58" s="187"/>
      <c r="CQC58" s="187"/>
      <c r="CQD58" s="187"/>
      <c r="CQE58" s="187"/>
      <c r="CQF58" s="187"/>
      <c r="CQG58" s="187"/>
      <c r="CQH58" s="187"/>
      <c r="CQI58" s="187"/>
      <c r="CQJ58" s="187"/>
      <c r="CQK58" s="187"/>
      <c r="CQL58" s="187"/>
      <c r="CQM58" s="187"/>
      <c r="CQN58" s="187"/>
      <c r="CQO58" s="187"/>
      <c r="CQP58" s="187"/>
      <c r="CQQ58" s="187"/>
      <c r="CQR58" s="187"/>
      <c r="CQS58" s="187"/>
      <c r="CQT58" s="187"/>
      <c r="CQU58" s="187"/>
      <c r="CQV58" s="187"/>
      <c r="CQW58" s="187"/>
      <c r="CQX58" s="187"/>
      <c r="CQY58" s="187"/>
      <c r="CQZ58" s="187"/>
      <c r="CRA58" s="187"/>
      <c r="CRB58" s="187"/>
      <c r="CRC58" s="187"/>
      <c r="CRD58" s="187"/>
      <c r="CRE58" s="187"/>
      <c r="CRF58" s="187"/>
      <c r="CRG58" s="187"/>
      <c r="CRH58" s="187"/>
      <c r="CRI58" s="187"/>
      <c r="CRJ58" s="187"/>
      <c r="CRK58" s="187"/>
      <c r="CRL58" s="187"/>
      <c r="CRM58" s="187"/>
      <c r="CRN58" s="187"/>
      <c r="CRO58" s="187"/>
      <c r="CRP58" s="187"/>
      <c r="CRQ58" s="187"/>
      <c r="CRR58" s="187"/>
      <c r="CRS58" s="187"/>
      <c r="CRT58" s="187"/>
      <c r="CRU58" s="187"/>
      <c r="CRV58" s="187"/>
      <c r="CRW58" s="187"/>
      <c r="CRX58" s="187"/>
      <c r="CRY58" s="187"/>
      <c r="CRZ58" s="187"/>
      <c r="CSA58" s="187"/>
      <c r="CSB58" s="187"/>
      <c r="CSC58" s="187"/>
      <c r="CSD58" s="187"/>
      <c r="CSE58" s="187"/>
      <c r="CSF58" s="187"/>
      <c r="CSG58" s="187"/>
      <c r="CSH58" s="187"/>
      <c r="CSI58" s="187"/>
      <c r="CSJ58" s="187"/>
      <c r="CSK58" s="187"/>
      <c r="CSL58" s="187"/>
      <c r="CSM58" s="187"/>
      <c r="CSN58" s="187"/>
      <c r="CSO58" s="187"/>
      <c r="CSP58" s="187"/>
      <c r="CSQ58" s="187"/>
      <c r="CSR58" s="187"/>
      <c r="CSS58" s="187"/>
      <c r="CST58" s="187"/>
      <c r="CSU58" s="187"/>
      <c r="CSV58" s="187"/>
      <c r="CSW58" s="187"/>
      <c r="CSX58" s="187"/>
      <c r="CSY58" s="187"/>
      <c r="CSZ58" s="187"/>
      <c r="CTA58" s="187"/>
      <c r="CTB58" s="187"/>
      <c r="CTC58" s="187"/>
      <c r="CTD58" s="187"/>
      <c r="CTE58" s="187"/>
      <c r="CTF58" s="187"/>
      <c r="CTG58" s="187"/>
      <c r="CTH58" s="187"/>
      <c r="CTI58" s="187"/>
      <c r="CTJ58" s="187"/>
      <c r="CTK58" s="187"/>
      <c r="CTL58" s="187"/>
      <c r="CTM58" s="187"/>
      <c r="CTN58" s="187"/>
      <c r="CTO58" s="187"/>
      <c r="CTP58" s="187"/>
      <c r="CTQ58" s="187"/>
      <c r="CTR58" s="187"/>
      <c r="CTS58" s="187"/>
      <c r="CTT58" s="187"/>
      <c r="CTU58" s="187"/>
      <c r="CTV58" s="187"/>
      <c r="CTW58" s="187"/>
      <c r="CTX58" s="187"/>
      <c r="CTY58" s="187"/>
      <c r="CTZ58" s="187"/>
      <c r="CUA58" s="187"/>
      <c r="CUB58" s="187"/>
      <c r="CUC58" s="187"/>
      <c r="CUD58" s="187"/>
      <c r="CUE58" s="187"/>
      <c r="CUF58" s="187"/>
      <c r="CUG58" s="187"/>
      <c r="CUH58" s="187"/>
      <c r="CUI58" s="187"/>
      <c r="CUJ58" s="187"/>
      <c r="CUK58" s="187"/>
      <c r="CUL58" s="187"/>
      <c r="CUM58" s="187"/>
      <c r="CUN58" s="187"/>
      <c r="CUO58" s="187"/>
      <c r="CUP58" s="187"/>
      <c r="CUQ58" s="187"/>
      <c r="CUR58" s="187"/>
      <c r="CUS58" s="187"/>
      <c r="CUT58" s="187"/>
      <c r="CUU58" s="187"/>
      <c r="CUV58" s="187"/>
      <c r="CUW58" s="187"/>
      <c r="CUX58" s="187"/>
      <c r="CUY58" s="187"/>
      <c r="CUZ58" s="187"/>
      <c r="CVA58" s="187"/>
      <c r="CVB58" s="187"/>
      <c r="CVC58" s="187"/>
      <c r="CVD58" s="187"/>
      <c r="CVE58" s="187"/>
      <c r="CVF58" s="187"/>
      <c r="CVG58" s="187"/>
      <c r="CVH58" s="187"/>
      <c r="CVI58" s="187"/>
      <c r="CVJ58" s="187"/>
      <c r="CVK58" s="187"/>
      <c r="CVL58" s="187"/>
      <c r="CVM58" s="187"/>
      <c r="CVN58" s="187"/>
      <c r="CVO58" s="187"/>
      <c r="CVP58" s="187"/>
      <c r="CVQ58" s="187"/>
      <c r="CVR58" s="187"/>
      <c r="CVS58" s="187"/>
      <c r="CVT58" s="187"/>
      <c r="CVU58" s="187"/>
      <c r="CVV58" s="187"/>
      <c r="CVW58" s="187"/>
      <c r="CVX58" s="187"/>
      <c r="CVY58" s="187"/>
      <c r="CVZ58" s="187"/>
      <c r="CWA58" s="187"/>
      <c r="CWB58" s="187"/>
      <c r="CWC58" s="187"/>
      <c r="CWD58" s="187"/>
      <c r="CWE58" s="187"/>
      <c r="CWF58" s="187"/>
      <c r="CWG58" s="187"/>
      <c r="CWH58" s="187"/>
      <c r="CWI58" s="187"/>
      <c r="CWJ58" s="187"/>
      <c r="CWK58" s="187"/>
      <c r="CWL58" s="187"/>
      <c r="CWM58" s="187"/>
      <c r="CWN58" s="187"/>
      <c r="CWO58" s="187"/>
      <c r="CWP58" s="187"/>
      <c r="CWQ58" s="187"/>
      <c r="CWR58" s="187"/>
      <c r="CWS58" s="187"/>
      <c r="CWT58" s="187"/>
      <c r="CWU58" s="187"/>
      <c r="CWV58" s="187"/>
      <c r="CWW58" s="187"/>
      <c r="CWX58" s="187"/>
      <c r="CWY58" s="187"/>
      <c r="CWZ58" s="187"/>
      <c r="CXA58" s="187"/>
      <c r="CXB58" s="187"/>
      <c r="CXC58" s="187"/>
      <c r="CXD58" s="187"/>
      <c r="CXE58" s="187"/>
      <c r="CXF58" s="187"/>
      <c r="CXG58" s="187"/>
      <c r="CXH58" s="187"/>
      <c r="CXI58" s="187"/>
      <c r="CXJ58" s="187"/>
      <c r="CXK58" s="187"/>
      <c r="CXL58" s="187"/>
      <c r="CXM58" s="187"/>
      <c r="CXN58" s="187"/>
      <c r="CXO58" s="187"/>
      <c r="CXP58" s="187"/>
      <c r="CXQ58" s="187"/>
      <c r="CXR58" s="187"/>
      <c r="CXS58" s="187"/>
      <c r="CXT58" s="187"/>
      <c r="CXU58" s="187"/>
      <c r="CXV58" s="187"/>
      <c r="CXW58" s="187"/>
      <c r="CXX58" s="187"/>
      <c r="CXY58" s="187"/>
      <c r="CXZ58" s="187"/>
      <c r="CYA58" s="187"/>
      <c r="CYB58" s="187"/>
      <c r="CYC58" s="187"/>
      <c r="CYD58" s="187"/>
      <c r="CYE58" s="187"/>
      <c r="CYF58" s="187"/>
      <c r="CYG58" s="187"/>
      <c r="CYH58" s="187"/>
      <c r="CYI58" s="187"/>
      <c r="CYJ58" s="187"/>
      <c r="CYK58" s="187"/>
      <c r="CYL58" s="187"/>
      <c r="CYM58" s="187"/>
      <c r="CYN58" s="187"/>
      <c r="CYO58" s="187"/>
      <c r="CYP58" s="187"/>
      <c r="CYQ58" s="187"/>
      <c r="CYR58" s="187"/>
      <c r="CYS58" s="187"/>
      <c r="CYT58" s="187"/>
      <c r="CYU58" s="187"/>
      <c r="CYV58" s="187"/>
      <c r="CYW58" s="187"/>
      <c r="CYX58" s="187"/>
      <c r="CYY58" s="187"/>
      <c r="CYZ58" s="187"/>
      <c r="CZA58" s="187"/>
      <c r="CZB58" s="187"/>
      <c r="CZC58" s="187"/>
      <c r="CZD58" s="187"/>
      <c r="CZE58" s="187"/>
      <c r="CZF58" s="187"/>
      <c r="CZG58" s="187"/>
      <c r="CZH58" s="187"/>
      <c r="CZI58" s="187"/>
      <c r="CZJ58" s="187"/>
      <c r="CZK58" s="187"/>
      <c r="CZL58" s="187"/>
      <c r="CZM58" s="187"/>
      <c r="CZN58" s="187"/>
      <c r="CZO58" s="187"/>
      <c r="CZP58" s="187"/>
      <c r="CZQ58" s="187"/>
      <c r="CZR58" s="187"/>
      <c r="CZS58" s="187"/>
      <c r="CZT58" s="187"/>
      <c r="CZU58" s="187"/>
      <c r="CZV58" s="187"/>
      <c r="CZW58" s="187"/>
      <c r="CZX58" s="187"/>
      <c r="CZY58" s="187"/>
      <c r="CZZ58" s="187"/>
      <c r="DAA58" s="187"/>
      <c r="DAB58" s="187"/>
      <c r="DAC58" s="187"/>
      <c r="DAD58" s="187"/>
      <c r="DAE58" s="187"/>
      <c r="DAF58" s="187"/>
      <c r="DAG58" s="187"/>
      <c r="DAH58" s="187"/>
      <c r="DAI58" s="187"/>
      <c r="DAJ58" s="187"/>
      <c r="DAK58" s="187"/>
      <c r="DAL58" s="187"/>
      <c r="DAM58" s="187"/>
      <c r="DAN58" s="187"/>
      <c r="DAO58" s="187"/>
      <c r="DAP58" s="187"/>
      <c r="DAQ58" s="187"/>
      <c r="DAR58" s="187"/>
      <c r="DAS58" s="187"/>
      <c r="DAT58" s="187"/>
      <c r="DAU58" s="187"/>
      <c r="DAV58" s="187"/>
      <c r="DAW58" s="187"/>
      <c r="DAX58" s="187"/>
      <c r="DAY58" s="187"/>
      <c r="DAZ58" s="187"/>
      <c r="DBA58" s="187"/>
      <c r="DBB58" s="187"/>
      <c r="DBC58" s="187"/>
      <c r="DBD58" s="187"/>
      <c r="DBE58" s="187"/>
      <c r="DBF58" s="187"/>
      <c r="DBG58" s="187"/>
      <c r="DBH58" s="187"/>
      <c r="DBI58" s="187"/>
      <c r="DBJ58" s="187"/>
      <c r="DBK58" s="187"/>
      <c r="DBL58" s="187"/>
      <c r="DBM58" s="187"/>
      <c r="DBN58" s="187"/>
      <c r="DBO58" s="187"/>
      <c r="DBP58" s="187"/>
      <c r="DBQ58" s="187"/>
      <c r="DBR58" s="187"/>
      <c r="DBS58" s="187"/>
      <c r="DBT58" s="187"/>
      <c r="DBU58" s="187"/>
      <c r="DBV58" s="187"/>
      <c r="DBW58" s="187"/>
      <c r="DBX58" s="187"/>
      <c r="DBY58" s="187"/>
      <c r="DBZ58" s="187"/>
      <c r="DCA58" s="187"/>
      <c r="DCB58" s="187"/>
      <c r="DCC58" s="187"/>
      <c r="DCD58" s="187"/>
      <c r="DCE58" s="187"/>
      <c r="DCF58" s="187"/>
      <c r="DCG58" s="187"/>
      <c r="DCH58" s="187"/>
      <c r="DCI58" s="187"/>
      <c r="DCJ58" s="187"/>
      <c r="DCK58" s="187"/>
      <c r="DCL58" s="187"/>
      <c r="DCM58" s="187"/>
      <c r="DCN58" s="187"/>
      <c r="DCO58" s="187"/>
      <c r="DCP58" s="187"/>
      <c r="DCQ58" s="187"/>
      <c r="DCR58" s="187"/>
      <c r="DCS58" s="187"/>
      <c r="DCT58" s="187"/>
      <c r="DCU58" s="187"/>
      <c r="DCV58" s="187"/>
      <c r="DCW58" s="187"/>
      <c r="DCX58" s="187"/>
      <c r="DCY58" s="187"/>
      <c r="DCZ58" s="187"/>
      <c r="DDA58" s="187"/>
      <c r="DDB58" s="187"/>
      <c r="DDC58" s="187"/>
      <c r="DDD58" s="187"/>
      <c r="DDE58" s="187"/>
      <c r="DDF58" s="187"/>
      <c r="DDG58" s="187"/>
      <c r="DDH58" s="187"/>
      <c r="DDI58" s="187"/>
      <c r="DDJ58" s="187"/>
      <c r="DDK58" s="187"/>
      <c r="DDL58" s="187"/>
      <c r="DDM58" s="187"/>
      <c r="DDN58" s="187"/>
      <c r="DDO58" s="187"/>
      <c r="DDP58" s="187"/>
      <c r="DDQ58" s="187"/>
      <c r="DDR58" s="187"/>
      <c r="DDS58" s="187"/>
      <c r="DDT58" s="187"/>
      <c r="DDU58" s="187"/>
      <c r="DDV58" s="187"/>
      <c r="DDW58" s="187"/>
      <c r="DDX58" s="187"/>
      <c r="DDY58" s="187"/>
      <c r="DDZ58" s="187"/>
      <c r="DEA58" s="187"/>
      <c r="DEB58" s="187"/>
      <c r="DEC58" s="187"/>
      <c r="DED58" s="187"/>
      <c r="DEE58" s="187"/>
      <c r="DEF58" s="187"/>
      <c r="DEG58" s="187"/>
      <c r="DEH58" s="187"/>
      <c r="DEI58" s="187"/>
      <c r="DEJ58" s="187"/>
      <c r="DEK58" s="187"/>
      <c r="DEL58" s="187"/>
      <c r="DEM58" s="187"/>
      <c r="DEN58" s="187"/>
      <c r="DEO58" s="187"/>
      <c r="DEP58" s="187"/>
      <c r="DEQ58" s="187"/>
      <c r="DER58" s="187"/>
      <c r="DES58" s="187"/>
      <c r="DET58" s="187"/>
      <c r="DEU58" s="187"/>
      <c r="DEV58" s="187"/>
      <c r="DEW58" s="187"/>
      <c r="DEX58" s="187"/>
      <c r="DEY58" s="187"/>
      <c r="DEZ58" s="187"/>
      <c r="DFA58" s="187"/>
      <c r="DFB58" s="187"/>
      <c r="DFC58" s="187"/>
      <c r="DFD58" s="187"/>
      <c r="DFE58" s="187"/>
      <c r="DFF58" s="187"/>
      <c r="DFG58" s="187"/>
      <c r="DFH58" s="187"/>
      <c r="DFI58" s="187"/>
      <c r="DFJ58" s="187"/>
      <c r="DFK58" s="187"/>
      <c r="DFL58" s="187"/>
      <c r="DFM58" s="187"/>
      <c r="DFN58" s="187"/>
      <c r="DFO58" s="187"/>
      <c r="DFP58" s="187"/>
      <c r="DFQ58" s="187"/>
      <c r="DFR58" s="187"/>
      <c r="DFS58" s="187"/>
      <c r="DFT58" s="187"/>
      <c r="DFU58" s="187"/>
      <c r="DFV58" s="187"/>
      <c r="DFW58" s="187"/>
      <c r="DFX58" s="187"/>
      <c r="DFY58" s="187"/>
      <c r="DFZ58" s="187"/>
      <c r="DGA58" s="187"/>
      <c r="DGB58" s="187"/>
      <c r="DGC58" s="187"/>
      <c r="DGD58" s="187"/>
      <c r="DGE58" s="187"/>
      <c r="DGF58" s="187"/>
      <c r="DGG58" s="187"/>
      <c r="DGH58" s="187"/>
      <c r="DGI58" s="187"/>
      <c r="DGJ58" s="187"/>
      <c r="DGK58" s="187"/>
      <c r="DGL58" s="187"/>
      <c r="DGM58" s="187"/>
      <c r="DGN58" s="187"/>
      <c r="DGO58" s="187"/>
      <c r="DGP58" s="187"/>
      <c r="DGQ58" s="187"/>
      <c r="DGR58" s="187"/>
      <c r="DGS58" s="187"/>
      <c r="DGT58" s="187"/>
      <c r="DGU58" s="187"/>
      <c r="DGV58" s="187"/>
      <c r="DGW58" s="187"/>
      <c r="DGX58" s="187"/>
      <c r="DGY58" s="187"/>
      <c r="DGZ58" s="187"/>
      <c r="DHA58" s="187"/>
      <c r="DHB58" s="187"/>
      <c r="DHC58" s="187"/>
      <c r="DHD58" s="187"/>
      <c r="DHE58" s="187"/>
      <c r="DHF58" s="187"/>
      <c r="DHG58" s="187"/>
      <c r="DHH58" s="187"/>
      <c r="DHI58" s="187"/>
      <c r="DHJ58" s="187"/>
      <c r="DHK58" s="187"/>
      <c r="DHL58" s="187"/>
      <c r="DHM58" s="187"/>
      <c r="DHN58" s="187"/>
      <c r="DHO58" s="187"/>
      <c r="DHP58" s="187"/>
      <c r="DHQ58" s="187"/>
      <c r="DHR58" s="187"/>
      <c r="DHS58" s="187"/>
      <c r="DHT58" s="187"/>
      <c r="DHU58" s="187"/>
      <c r="DHV58" s="187"/>
      <c r="DHW58" s="187"/>
      <c r="DHX58" s="187"/>
      <c r="DHY58" s="187"/>
      <c r="DHZ58" s="187"/>
      <c r="DIA58" s="187"/>
      <c r="DIB58" s="187"/>
      <c r="DIC58" s="187"/>
      <c r="DID58" s="187"/>
      <c r="DIE58" s="187"/>
      <c r="DIF58" s="187"/>
      <c r="DIG58" s="187"/>
      <c r="DIH58" s="187"/>
      <c r="DII58" s="187"/>
      <c r="DIJ58" s="187"/>
      <c r="DIK58" s="187"/>
      <c r="DIL58" s="187"/>
      <c r="DIM58" s="187"/>
      <c r="DIN58" s="187"/>
      <c r="DIO58" s="187"/>
      <c r="DIP58" s="187"/>
      <c r="DIQ58" s="187"/>
      <c r="DIR58" s="187"/>
      <c r="DIS58" s="187"/>
      <c r="DIT58" s="187"/>
      <c r="DIU58" s="187"/>
      <c r="DIV58" s="187"/>
      <c r="DIW58" s="187"/>
      <c r="DIX58" s="187"/>
      <c r="DIY58" s="187"/>
      <c r="DIZ58" s="187"/>
      <c r="DJA58" s="187"/>
      <c r="DJB58" s="187"/>
      <c r="DJC58" s="187"/>
      <c r="DJD58" s="187"/>
      <c r="DJE58" s="187"/>
      <c r="DJF58" s="187"/>
      <c r="DJG58" s="187"/>
      <c r="DJH58" s="187"/>
      <c r="DJI58" s="187"/>
      <c r="DJJ58" s="187"/>
      <c r="DJK58" s="187"/>
      <c r="DJL58" s="187"/>
      <c r="DJM58" s="187"/>
      <c r="DJN58" s="187"/>
      <c r="DJO58" s="187"/>
      <c r="DJP58" s="187"/>
      <c r="DJQ58" s="187"/>
      <c r="DJR58" s="187"/>
      <c r="DJS58" s="187"/>
      <c r="DJT58" s="187"/>
      <c r="DJU58" s="187"/>
      <c r="DJV58" s="187"/>
      <c r="DJW58" s="187"/>
      <c r="DJX58" s="187"/>
      <c r="DJY58" s="187"/>
      <c r="DJZ58" s="187"/>
      <c r="DKA58" s="187"/>
      <c r="DKB58" s="187"/>
      <c r="DKC58" s="187"/>
      <c r="DKD58" s="187"/>
      <c r="DKE58" s="187"/>
      <c r="DKF58" s="187"/>
      <c r="DKG58" s="187"/>
      <c r="DKH58" s="187"/>
      <c r="DKI58" s="187"/>
      <c r="DKJ58" s="187"/>
      <c r="DKK58" s="187"/>
      <c r="DKL58" s="187"/>
      <c r="DKM58" s="187"/>
      <c r="DKN58" s="187"/>
      <c r="DKO58" s="187"/>
      <c r="DKP58" s="187"/>
      <c r="DKQ58" s="187"/>
      <c r="DKR58" s="187"/>
      <c r="DKS58" s="187"/>
      <c r="DKT58" s="187"/>
      <c r="DKU58" s="187"/>
      <c r="DKV58" s="187"/>
      <c r="DKW58" s="187"/>
      <c r="DKX58" s="187"/>
      <c r="DKY58" s="187"/>
      <c r="DKZ58" s="187"/>
      <c r="DLA58" s="187"/>
      <c r="DLB58" s="187"/>
      <c r="DLC58" s="187"/>
      <c r="DLD58" s="187"/>
      <c r="DLE58" s="187"/>
      <c r="DLF58" s="187"/>
      <c r="DLG58" s="187"/>
      <c r="DLH58" s="187"/>
      <c r="DLI58" s="187"/>
      <c r="DLJ58" s="187"/>
      <c r="DLK58" s="187"/>
      <c r="DLL58" s="187"/>
      <c r="DLM58" s="187"/>
      <c r="DLN58" s="187"/>
      <c r="DLO58" s="187"/>
      <c r="DLP58" s="187"/>
      <c r="DLQ58" s="187"/>
      <c r="DLR58" s="187"/>
      <c r="DLS58" s="187"/>
      <c r="DLT58" s="187"/>
      <c r="DLU58" s="187"/>
      <c r="DLV58" s="187"/>
      <c r="DLW58" s="187"/>
      <c r="DLX58" s="187"/>
      <c r="DLY58" s="187"/>
      <c r="DLZ58" s="187"/>
      <c r="DMA58" s="187"/>
      <c r="DMB58" s="187"/>
      <c r="DMC58" s="187"/>
      <c r="DMD58" s="187"/>
      <c r="DME58" s="187"/>
      <c r="DMF58" s="187"/>
      <c r="DMG58" s="187"/>
      <c r="DMH58" s="187"/>
      <c r="DMI58" s="187"/>
      <c r="DMJ58" s="187"/>
      <c r="DMK58" s="187"/>
      <c r="DML58" s="187"/>
      <c r="DMM58" s="187"/>
      <c r="DMN58" s="187"/>
      <c r="DMO58" s="187"/>
      <c r="DMP58" s="187"/>
      <c r="DMQ58" s="187"/>
      <c r="DMR58" s="187"/>
      <c r="DMS58" s="187"/>
      <c r="DMT58" s="187"/>
      <c r="DMU58" s="187"/>
      <c r="DMV58" s="187"/>
      <c r="DMW58" s="187"/>
      <c r="DMX58" s="187"/>
      <c r="DMY58" s="187"/>
      <c r="DMZ58" s="187"/>
      <c r="DNA58" s="187"/>
      <c r="DNB58" s="187"/>
      <c r="DNC58" s="187"/>
      <c r="DND58" s="187"/>
      <c r="DNE58" s="187"/>
      <c r="DNF58" s="187"/>
      <c r="DNG58" s="187"/>
      <c r="DNH58" s="187"/>
      <c r="DNI58" s="187"/>
      <c r="DNJ58" s="187"/>
      <c r="DNK58" s="187"/>
      <c r="DNL58" s="187"/>
      <c r="DNM58" s="187"/>
      <c r="DNN58" s="187"/>
      <c r="DNO58" s="187"/>
      <c r="DNP58" s="187"/>
      <c r="DNQ58" s="187"/>
      <c r="DNR58" s="187"/>
      <c r="DNS58" s="187"/>
      <c r="DNT58" s="187"/>
      <c r="DNU58" s="187"/>
      <c r="DNV58" s="187"/>
      <c r="DNW58" s="187"/>
      <c r="DNX58" s="187"/>
      <c r="DNY58" s="187"/>
      <c r="DNZ58" s="187"/>
      <c r="DOA58" s="187"/>
      <c r="DOB58" s="187"/>
      <c r="DOC58" s="187"/>
      <c r="DOD58" s="187"/>
      <c r="DOE58" s="187"/>
      <c r="DOF58" s="187"/>
      <c r="DOG58" s="187"/>
      <c r="DOH58" s="187"/>
      <c r="DOI58" s="187"/>
      <c r="DOJ58" s="187"/>
      <c r="DOK58" s="187"/>
      <c r="DOL58" s="187"/>
      <c r="DOM58" s="187"/>
      <c r="DON58" s="187"/>
      <c r="DOO58" s="187"/>
      <c r="DOP58" s="187"/>
      <c r="DOQ58" s="187"/>
      <c r="DOR58" s="187"/>
      <c r="DOS58" s="187"/>
      <c r="DOT58" s="187"/>
      <c r="DOU58" s="187"/>
      <c r="DOV58" s="187"/>
      <c r="DOW58" s="187"/>
      <c r="DOX58" s="187"/>
      <c r="DOY58" s="187"/>
      <c r="DOZ58" s="187"/>
      <c r="DPA58" s="187"/>
      <c r="DPB58" s="187"/>
      <c r="DPC58" s="187"/>
      <c r="DPD58" s="187"/>
      <c r="DPE58" s="187"/>
      <c r="DPF58" s="187"/>
      <c r="DPG58" s="187"/>
      <c r="DPH58" s="187"/>
      <c r="DPI58" s="187"/>
      <c r="DPJ58" s="187"/>
      <c r="DPK58" s="187"/>
      <c r="DPL58" s="187"/>
      <c r="DPM58" s="187"/>
      <c r="DPN58" s="187"/>
      <c r="DPO58" s="187"/>
      <c r="DPP58" s="187"/>
      <c r="DPQ58" s="187"/>
      <c r="DPR58" s="187"/>
      <c r="DPS58" s="187"/>
      <c r="DPT58" s="187"/>
      <c r="DPU58" s="187"/>
      <c r="DPV58" s="187"/>
      <c r="DPW58" s="187"/>
      <c r="DPX58" s="187"/>
      <c r="DPY58" s="187"/>
      <c r="DPZ58" s="187"/>
      <c r="DQA58" s="187"/>
      <c r="DQB58" s="187"/>
      <c r="DQC58" s="187"/>
      <c r="DQD58" s="187"/>
      <c r="DQE58" s="187"/>
      <c r="DQF58" s="187"/>
      <c r="DQG58" s="187"/>
      <c r="DQH58" s="187"/>
      <c r="DQI58" s="187"/>
      <c r="DQJ58" s="187"/>
      <c r="DQK58" s="187"/>
      <c r="DQL58" s="187"/>
      <c r="DQM58" s="187"/>
      <c r="DQN58" s="187"/>
      <c r="DQO58" s="187"/>
      <c r="DQP58" s="187"/>
      <c r="DQQ58" s="187"/>
      <c r="DQR58" s="187"/>
      <c r="DQS58" s="187"/>
      <c r="DQT58" s="187"/>
      <c r="DQU58" s="187"/>
      <c r="DQV58" s="187"/>
      <c r="DQW58" s="187"/>
      <c r="DQX58" s="187"/>
      <c r="DQY58" s="187"/>
      <c r="DQZ58" s="187"/>
      <c r="DRA58" s="187"/>
      <c r="DRB58" s="187"/>
      <c r="DRC58" s="187"/>
      <c r="DRD58" s="187"/>
      <c r="DRE58" s="187"/>
      <c r="DRF58" s="187"/>
      <c r="DRG58" s="187"/>
      <c r="DRH58" s="187"/>
      <c r="DRI58" s="187"/>
      <c r="DRJ58" s="187"/>
      <c r="DRK58" s="187"/>
      <c r="DRL58" s="187"/>
      <c r="DRM58" s="187"/>
      <c r="DRN58" s="187"/>
      <c r="DRO58" s="187"/>
      <c r="DRP58" s="187"/>
      <c r="DRQ58" s="187"/>
      <c r="DRR58" s="187"/>
      <c r="DRS58" s="187"/>
      <c r="DRT58" s="187"/>
      <c r="DRU58" s="187"/>
      <c r="DRV58" s="187"/>
      <c r="DRW58" s="187"/>
      <c r="DRX58" s="187"/>
      <c r="DRY58" s="187"/>
      <c r="DRZ58" s="187"/>
      <c r="DSA58" s="187"/>
      <c r="DSB58" s="187"/>
      <c r="DSC58" s="187"/>
      <c r="DSD58" s="187"/>
      <c r="DSE58" s="187"/>
      <c r="DSF58" s="187"/>
      <c r="DSG58" s="187"/>
      <c r="DSH58" s="187"/>
      <c r="DSI58" s="187"/>
      <c r="DSJ58" s="187"/>
      <c r="DSK58" s="187"/>
      <c r="DSL58" s="187"/>
      <c r="DSM58" s="187"/>
      <c r="DSN58" s="187"/>
      <c r="DSO58" s="187"/>
      <c r="DSP58" s="187"/>
      <c r="DSQ58" s="187"/>
      <c r="DSR58" s="187"/>
      <c r="DSS58" s="187"/>
      <c r="DST58" s="187"/>
      <c r="DSU58" s="187"/>
      <c r="DSV58" s="187"/>
      <c r="DSW58" s="187"/>
      <c r="DSX58" s="187"/>
      <c r="DSY58" s="187"/>
      <c r="DSZ58" s="187"/>
      <c r="DTA58" s="187"/>
      <c r="DTB58" s="187"/>
      <c r="DTC58" s="187"/>
      <c r="DTD58" s="187"/>
      <c r="DTE58" s="187"/>
      <c r="DTF58" s="187"/>
      <c r="DTG58" s="187"/>
      <c r="DTH58" s="187"/>
      <c r="DTI58" s="187"/>
      <c r="DTJ58" s="187"/>
      <c r="DTK58" s="187"/>
      <c r="DTL58" s="187"/>
      <c r="DTM58" s="187"/>
      <c r="DTN58" s="187"/>
      <c r="DTO58" s="187"/>
      <c r="DTP58" s="187"/>
      <c r="DTQ58" s="187"/>
      <c r="DTR58" s="187"/>
      <c r="DTS58" s="187"/>
      <c r="DTT58" s="187"/>
      <c r="DTU58" s="187"/>
      <c r="DTV58" s="187"/>
      <c r="DTW58" s="187"/>
      <c r="DTX58" s="187"/>
      <c r="DTY58" s="187"/>
      <c r="DTZ58" s="187"/>
      <c r="DUA58" s="187"/>
      <c r="DUB58" s="187"/>
      <c r="DUC58" s="187"/>
      <c r="DUD58" s="187"/>
      <c r="DUE58" s="187"/>
      <c r="DUF58" s="187"/>
      <c r="DUG58" s="187"/>
      <c r="DUH58" s="187"/>
      <c r="DUI58" s="187"/>
      <c r="DUJ58" s="187"/>
      <c r="DUK58" s="187"/>
      <c r="DUL58" s="187"/>
      <c r="DUM58" s="187"/>
      <c r="DUN58" s="187"/>
      <c r="DUO58" s="187"/>
      <c r="DUP58" s="187"/>
      <c r="DUQ58" s="187"/>
      <c r="DUR58" s="187"/>
      <c r="DUS58" s="187"/>
      <c r="DUT58" s="187"/>
      <c r="DUU58" s="187"/>
      <c r="DUV58" s="187"/>
      <c r="DUW58" s="187"/>
      <c r="DUX58" s="187"/>
      <c r="DUY58" s="187"/>
      <c r="DUZ58" s="187"/>
      <c r="DVA58" s="187"/>
      <c r="DVB58" s="187"/>
      <c r="DVC58" s="187"/>
      <c r="DVD58" s="187"/>
      <c r="DVE58" s="187"/>
      <c r="DVF58" s="187"/>
      <c r="DVG58" s="187"/>
      <c r="DVH58" s="187"/>
      <c r="DVI58" s="187"/>
      <c r="DVJ58" s="187"/>
      <c r="DVK58" s="187"/>
      <c r="DVL58" s="187"/>
      <c r="DVM58" s="187"/>
      <c r="DVN58" s="187"/>
      <c r="DVO58" s="187"/>
      <c r="DVP58" s="187"/>
      <c r="DVQ58" s="187"/>
      <c r="DVR58" s="187"/>
      <c r="DVS58" s="187"/>
      <c r="DVT58" s="187"/>
      <c r="DVU58" s="187"/>
      <c r="DVV58" s="187"/>
      <c r="DVW58" s="187"/>
      <c r="DVX58" s="187"/>
      <c r="DVY58" s="187"/>
      <c r="DVZ58" s="187"/>
      <c r="DWA58" s="187"/>
      <c r="DWB58" s="187"/>
      <c r="DWC58" s="187"/>
      <c r="DWD58" s="187"/>
      <c r="DWE58" s="187"/>
      <c r="DWF58" s="187"/>
      <c r="DWG58" s="187"/>
      <c r="DWH58" s="187"/>
      <c r="DWI58" s="187"/>
      <c r="DWJ58" s="187"/>
      <c r="DWK58" s="187"/>
      <c r="DWL58" s="187"/>
      <c r="DWM58" s="187"/>
      <c r="DWN58" s="187"/>
      <c r="DWO58" s="187"/>
      <c r="DWP58" s="187"/>
      <c r="DWQ58" s="187"/>
      <c r="DWR58" s="187"/>
      <c r="DWS58" s="187"/>
      <c r="DWT58" s="187"/>
      <c r="DWU58" s="187"/>
      <c r="DWV58" s="187"/>
      <c r="DWW58" s="187"/>
      <c r="DWX58" s="187"/>
      <c r="DWY58" s="187"/>
      <c r="DWZ58" s="187"/>
      <c r="DXA58" s="187"/>
      <c r="DXB58" s="187"/>
      <c r="DXC58" s="187"/>
      <c r="DXD58" s="187"/>
      <c r="DXE58" s="187"/>
      <c r="DXF58" s="187"/>
      <c r="DXG58" s="187"/>
      <c r="DXH58" s="187"/>
      <c r="DXI58" s="187"/>
      <c r="DXJ58" s="187"/>
      <c r="DXK58" s="187"/>
      <c r="DXL58" s="187"/>
      <c r="DXM58" s="187"/>
      <c r="DXN58" s="187"/>
      <c r="DXO58" s="187"/>
      <c r="DXP58" s="187"/>
      <c r="DXQ58" s="187"/>
      <c r="DXR58" s="187"/>
      <c r="DXS58" s="187"/>
      <c r="DXT58" s="187"/>
      <c r="DXU58" s="187"/>
      <c r="DXV58" s="187"/>
      <c r="DXW58" s="187"/>
      <c r="DXX58" s="187"/>
      <c r="DXY58" s="187"/>
      <c r="DXZ58" s="187"/>
      <c r="DYA58" s="187"/>
      <c r="DYB58" s="187"/>
      <c r="DYC58" s="187"/>
      <c r="DYD58" s="187"/>
      <c r="DYE58" s="187"/>
      <c r="DYF58" s="187"/>
      <c r="DYG58" s="187"/>
      <c r="DYH58" s="187"/>
      <c r="DYI58" s="187"/>
      <c r="DYJ58" s="187"/>
      <c r="DYK58" s="187"/>
      <c r="DYL58" s="187"/>
      <c r="DYM58" s="187"/>
      <c r="DYN58" s="187"/>
      <c r="DYO58" s="187"/>
      <c r="DYP58" s="187"/>
      <c r="DYQ58" s="187"/>
      <c r="DYR58" s="187"/>
      <c r="DYS58" s="187"/>
      <c r="DYT58" s="187"/>
      <c r="DYU58" s="187"/>
      <c r="DYV58" s="187"/>
      <c r="DYW58" s="187"/>
      <c r="DYX58" s="187"/>
      <c r="DYY58" s="187"/>
      <c r="DYZ58" s="187"/>
      <c r="DZA58" s="187"/>
      <c r="DZB58" s="187"/>
      <c r="DZC58" s="187"/>
      <c r="DZD58" s="187"/>
      <c r="DZE58" s="187"/>
      <c r="DZF58" s="187"/>
      <c r="DZG58" s="187"/>
      <c r="DZH58" s="187"/>
      <c r="DZI58" s="187"/>
      <c r="DZJ58" s="187"/>
      <c r="DZK58" s="187"/>
      <c r="DZL58" s="187"/>
      <c r="DZM58" s="187"/>
      <c r="DZN58" s="187"/>
      <c r="DZO58" s="187"/>
      <c r="DZP58" s="187"/>
      <c r="DZQ58" s="187"/>
      <c r="DZR58" s="187"/>
      <c r="DZS58" s="187"/>
      <c r="DZT58" s="187"/>
      <c r="DZU58" s="187"/>
      <c r="DZV58" s="187"/>
      <c r="DZW58" s="187"/>
      <c r="DZX58" s="187"/>
      <c r="DZY58" s="187"/>
      <c r="DZZ58" s="187"/>
      <c r="EAA58" s="187"/>
      <c r="EAB58" s="187"/>
      <c r="EAC58" s="187"/>
      <c r="EAD58" s="187"/>
      <c r="EAE58" s="187"/>
      <c r="EAF58" s="187"/>
      <c r="EAG58" s="187"/>
      <c r="EAH58" s="187"/>
      <c r="EAI58" s="187"/>
      <c r="EAJ58" s="187"/>
      <c r="EAK58" s="187"/>
      <c r="EAL58" s="187"/>
      <c r="EAM58" s="187"/>
      <c r="EAN58" s="187"/>
      <c r="EAO58" s="187"/>
      <c r="EAP58" s="187"/>
      <c r="EAQ58" s="187"/>
      <c r="EAR58" s="187"/>
      <c r="EAS58" s="187"/>
      <c r="EAT58" s="187"/>
      <c r="EAU58" s="187"/>
      <c r="EAV58" s="187"/>
      <c r="EAW58" s="187"/>
      <c r="EAX58" s="187"/>
      <c r="EAY58" s="187"/>
      <c r="EAZ58" s="187"/>
      <c r="EBA58" s="187"/>
      <c r="EBB58" s="187"/>
      <c r="EBC58" s="187"/>
      <c r="EBD58" s="187"/>
      <c r="EBE58" s="187"/>
      <c r="EBF58" s="187"/>
      <c r="EBG58" s="187"/>
      <c r="EBH58" s="187"/>
      <c r="EBI58" s="187"/>
      <c r="EBJ58" s="187"/>
      <c r="EBK58" s="187"/>
      <c r="EBL58" s="187"/>
      <c r="EBM58" s="187"/>
      <c r="EBN58" s="187"/>
      <c r="EBO58" s="187"/>
      <c r="EBP58" s="187"/>
      <c r="EBQ58" s="187"/>
      <c r="EBR58" s="187"/>
      <c r="EBS58" s="187"/>
      <c r="EBT58" s="187"/>
      <c r="EBU58" s="187"/>
      <c r="EBV58" s="187"/>
      <c r="EBW58" s="187"/>
      <c r="EBX58" s="187"/>
      <c r="EBY58" s="187"/>
      <c r="EBZ58" s="187"/>
      <c r="ECA58" s="187"/>
      <c r="ECB58" s="187"/>
      <c r="ECC58" s="187"/>
      <c r="ECD58" s="187"/>
      <c r="ECE58" s="187"/>
      <c r="ECF58" s="187"/>
      <c r="ECG58" s="187"/>
      <c r="ECH58" s="187"/>
      <c r="ECI58" s="187"/>
      <c r="ECJ58" s="187"/>
      <c r="ECK58" s="187"/>
      <c r="ECL58" s="187"/>
      <c r="ECM58" s="187"/>
      <c r="ECN58" s="187"/>
      <c r="ECO58" s="187"/>
      <c r="ECP58" s="187"/>
      <c r="ECQ58" s="187"/>
      <c r="ECR58" s="187"/>
      <c r="ECS58" s="187"/>
      <c r="ECT58" s="187"/>
      <c r="ECU58" s="187"/>
      <c r="ECV58" s="187"/>
      <c r="ECW58" s="187"/>
      <c r="ECX58" s="187"/>
      <c r="ECY58" s="187"/>
      <c r="ECZ58" s="187"/>
      <c r="EDA58" s="187"/>
      <c r="EDB58" s="187"/>
      <c r="EDC58" s="187"/>
      <c r="EDD58" s="187"/>
      <c r="EDE58" s="187"/>
      <c r="EDF58" s="187"/>
      <c r="EDG58" s="187"/>
      <c r="EDH58" s="187"/>
      <c r="EDI58" s="187"/>
      <c r="EDJ58" s="187"/>
      <c r="EDK58" s="187"/>
      <c r="EDL58" s="187"/>
      <c r="EDM58" s="187"/>
      <c r="EDN58" s="187"/>
      <c r="EDO58" s="187"/>
      <c r="EDP58" s="187"/>
      <c r="EDQ58" s="187"/>
      <c r="EDR58" s="187"/>
      <c r="EDS58" s="187"/>
      <c r="EDT58" s="187"/>
      <c r="EDU58" s="187"/>
      <c r="EDV58" s="187"/>
      <c r="EDW58" s="187"/>
      <c r="EDX58" s="187"/>
      <c r="EDY58" s="187"/>
      <c r="EDZ58" s="187"/>
      <c r="EEA58" s="187"/>
      <c r="EEB58" s="187"/>
      <c r="EEC58" s="187"/>
      <c r="EED58" s="187"/>
      <c r="EEE58" s="187"/>
      <c r="EEF58" s="187"/>
      <c r="EEG58" s="187"/>
      <c r="EEH58" s="187"/>
      <c r="EEI58" s="187"/>
      <c r="EEJ58" s="187"/>
      <c r="EEK58" s="187"/>
      <c r="EEL58" s="187"/>
      <c r="EEM58" s="187"/>
      <c r="EEN58" s="187"/>
      <c r="EEO58" s="187"/>
      <c r="EEP58" s="187"/>
      <c r="EEQ58" s="187"/>
      <c r="EER58" s="187"/>
      <c r="EES58" s="187"/>
      <c r="EET58" s="187"/>
      <c r="EEU58" s="187"/>
      <c r="EEV58" s="187"/>
      <c r="EEW58" s="187"/>
      <c r="EEX58" s="187"/>
      <c r="EEY58" s="187"/>
      <c r="EEZ58" s="187"/>
      <c r="EFA58" s="187"/>
      <c r="EFB58" s="187"/>
      <c r="EFC58" s="187"/>
      <c r="EFD58" s="187"/>
      <c r="EFE58" s="187"/>
      <c r="EFF58" s="187"/>
      <c r="EFG58" s="187"/>
      <c r="EFH58" s="187"/>
      <c r="EFI58" s="187"/>
      <c r="EFJ58" s="187"/>
      <c r="EFK58" s="187"/>
      <c r="EFL58" s="187"/>
      <c r="EFM58" s="187"/>
      <c r="EFN58" s="187"/>
      <c r="EFO58" s="187"/>
      <c r="EFP58" s="187"/>
      <c r="EFQ58" s="187"/>
      <c r="EFR58" s="187"/>
      <c r="EFS58" s="187"/>
      <c r="EFT58" s="187"/>
      <c r="EFU58" s="187"/>
      <c r="EFV58" s="187"/>
      <c r="EFW58" s="187"/>
      <c r="EFX58" s="187"/>
      <c r="EFY58" s="187"/>
      <c r="EFZ58" s="187"/>
      <c r="EGA58" s="187"/>
      <c r="EGB58" s="187"/>
      <c r="EGC58" s="187"/>
      <c r="EGD58" s="187"/>
      <c r="EGE58" s="187"/>
      <c r="EGF58" s="187"/>
      <c r="EGG58" s="187"/>
      <c r="EGH58" s="187"/>
      <c r="EGI58" s="187"/>
      <c r="EGJ58" s="187"/>
      <c r="EGK58" s="187"/>
      <c r="EGL58" s="187"/>
      <c r="EGM58" s="187"/>
      <c r="EGN58" s="187"/>
      <c r="EGO58" s="187"/>
      <c r="EGP58" s="187"/>
      <c r="EGQ58" s="187"/>
      <c r="EGR58" s="187"/>
      <c r="EGS58" s="187"/>
      <c r="EGT58" s="187"/>
      <c r="EGU58" s="187"/>
      <c r="EGV58" s="187"/>
      <c r="EGW58" s="187"/>
      <c r="EGX58" s="187"/>
      <c r="EGY58" s="187"/>
      <c r="EGZ58" s="187"/>
      <c r="EHA58" s="187"/>
      <c r="EHB58" s="187"/>
      <c r="EHC58" s="187"/>
      <c r="EHD58" s="187"/>
      <c r="EHE58" s="187"/>
      <c r="EHF58" s="187"/>
      <c r="EHG58" s="187"/>
      <c r="EHH58" s="187"/>
      <c r="EHI58" s="187"/>
      <c r="EHJ58" s="187"/>
      <c r="EHK58" s="187"/>
      <c r="EHL58" s="187"/>
      <c r="EHM58" s="187"/>
      <c r="EHN58" s="187"/>
      <c r="EHO58" s="187"/>
      <c r="EHP58" s="187"/>
      <c r="EHQ58" s="187"/>
      <c r="EHR58" s="187"/>
      <c r="EHS58" s="187"/>
      <c r="EHT58" s="187"/>
      <c r="EHU58" s="187"/>
      <c r="EHV58" s="187"/>
      <c r="EHW58" s="187"/>
      <c r="EHX58" s="187"/>
      <c r="EHY58" s="187"/>
      <c r="EHZ58" s="187"/>
      <c r="EIA58" s="187"/>
      <c r="EIB58" s="187"/>
      <c r="EIC58" s="187"/>
      <c r="EID58" s="187"/>
      <c r="EIE58" s="187"/>
      <c r="EIF58" s="187"/>
      <c r="EIG58" s="187"/>
      <c r="EIH58" s="187"/>
      <c r="EII58" s="187"/>
      <c r="EIJ58" s="187"/>
      <c r="EIK58" s="187"/>
      <c r="EIL58" s="187"/>
      <c r="EIM58" s="187"/>
      <c r="EIN58" s="187"/>
      <c r="EIO58" s="187"/>
      <c r="EIP58" s="187"/>
      <c r="EIQ58" s="187"/>
      <c r="EIR58" s="187"/>
      <c r="EIS58" s="187"/>
      <c r="EIT58" s="187"/>
      <c r="EIU58" s="187"/>
      <c r="EIV58" s="187"/>
      <c r="EIW58" s="187"/>
      <c r="EIX58" s="187"/>
      <c r="EIY58" s="187"/>
      <c r="EIZ58" s="187"/>
      <c r="EJA58" s="187"/>
      <c r="EJB58" s="187"/>
      <c r="EJC58" s="187"/>
      <c r="EJD58" s="187"/>
      <c r="EJE58" s="187"/>
      <c r="EJF58" s="187"/>
      <c r="EJG58" s="187"/>
      <c r="EJH58" s="187"/>
      <c r="EJI58" s="187"/>
      <c r="EJJ58" s="187"/>
      <c r="EJK58" s="187"/>
      <c r="EJL58" s="187"/>
      <c r="EJM58" s="187"/>
      <c r="EJN58" s="187"/>
      <c r="EJO58" s="187"/>
      <c r="EJP58" s="187"/>
      <c r="EJQ58" s="187"/>
      <c r="EJR58" s="187"/>
      <c r="EJS58" s="187"/>
      <c r="EJT58" s="187"/>
      <c r="EJU58" s="187"/>
      <c r="EJV58" s="187"/>
      <c r="EJW58" s="187"/>
      <c r="EJX58" s="187"/>
      <c r="EJY58" s="187"/>
      <c r="EJZ58" s="187"/>
      <c r="EKA58" s="187"/>
      <c r="EKB58" s="187"/>
      <c r="EKC58" s="187"/>
      <c r="EKD58" s="187"/>
      <c r="EKE58" s="187"/>
      <c r="EKF58" s="187"/>
      <c r="EKG58" s="187"/>
      <c r="EKH58" s="187"/>
      <c r="EKI58" s="187"/>
      <c r="EKJ58" s="187"/>
      <c r="EKK58" s="187"/>
      <c r="EKL58" s="187"/>
      <c r="EKM58" s="187"/>
      <c r="EKN58" s="187"/>
      <c r="EKO58" s="187"/>
      <c r="EKP58" s="187"/>
      <c r="EKQ58" s="187"/>
      <c r="EKR58" s="187"/>
      <c r="EKS58" s="187"/>
      <c r="EKT58" s="187"/>
      <c r="EKU58" s="187"/>
      <c r="EKV58" s="187"/>
      <c r="EKW58" s="187"/>
      <c r="EKX58" s="187"/>
      <c r="EKY58" s="187"/>
      <c r="EKZ58" s="187"/>
      <c r="ELA58" s="187"/>
      <c r="ELB58" s="187"/>
      <c r="ELC58" s="187"/>
      <c r="ELD58" s="187"/>
      <c r="ELE58" s="187"/>
      <c r="ELF58" s="187"/>
      <c r="ELG58" s="187"/>
      <c r="ELH58" s="187"/>
      <c r="ELI58" s="187"/>
      <c r="ELJ58" s="187"/>
      <c r="ELK58" s="187"/>
      <c r="ELL58" s="187"/>
      <c r="ELM58" s="187"/>
      <c r="ELN58" s="187"/>
      <c r="ELO58" s="187"/>
      <c r="ELP58" s="187"/>
      <c r="ELQ58" s="187"/>
      <c r="ELR58" s="187"/>
      <c r="ELS58" s="187"/>
      <c r="ELT58" s="187"/>
      <c r="ELU58" s="187"/>
      <c r="ELV58" s="187"/>
      <c r="ELW58" s="187"/>
      <c r="ELX58" s="187"/>
      <c r="ELY58" s="187"/>
      <c r="ELZ58" s="187"/>
      <c r="EMA58" s="187"/>
      <c r="EMB58" s="187"/>
      <c r="EMC58" s="187"/>
      <c r="EMD58" s="187"/>
      <c r="EME58" s="187"/>
      <c r="EMF58" s="187"/>
      <c r="EMG58" s="187"/>
      <c r="EMH58" s="187"/>
      <c r="EMI58" s="187"/>
      <c r="EMJ58" s="187"/>
      <c r="EMK58" s="187"/>
      <c r="EML58" s="187"/>
      <c r="EMM58" s="187"/>
      <c r="EMN58" s="187"/>
      <c r="EMO58" s="187"/>
      <c r="EMP58" s="187"/>
      <c r="EMQ58" s="187"/>
      <c r="EMR58" s="187"/>
      <c r="EMS58" s="187"/>
      <c r="EMT58" s="187"/>
      <c r="EMU58" s="187"/>
      <c r="EMV58" s="187"/>
      <c r="EMW58" s="187"/>
      <c r="EMX58" s="187"/>
      <c r="EMY58" s="187"/>
      <c r="EMZ58" s="187"/>
      <c r="ENA58" s="187"/>
      <c r="ENB58" s="187"/>
      <c r="ENC58" s="187"/>
      <c r="END58" s="187"/>
      <c r="ENE58" s="187"/>
      <c r="ENF58" s="187"/>
      <c r="ENG58" s="187"/>
      <c r="ENH58" s="187"/>
      <c r="ENI58" s="187"/>
      <c r="ENJ58" s="187"/>
      <c r="ENK58" s="187"/>
      <c r="ENL58" s="187"/>
      <c r="ENM58" s="187"/>
      <c r="ENN58" s="187"/>
      <c r="ENO58" s="187"/>
      <c r="ENP58" s="187"/>
      <c r="ENQ58" s="187"/>
      <c r="ENR58" s="187"/>
      <c r="ENS58" s="187"/>
      <c r="ENT58" s="187"/>
      <c r="ENU58" s="187"/>
      <c r="ENV58" s="187"/>
      <c r="ENW58" s="187"/>
      <c r="ENX58" s="187"/>
      <c r="ENY58" s="187"/>
      <c r="ENZ58" s="187"/>
      <c r="EOA58" s="187"/>
      <c r="EOB58" s="187"/>
      <c r="EOC58" s="187"/>
      <c r="EOD58" s="187"/>
      <c r="EOE58" s="187"/>
      <c r="EOF58" s="187"/>
      <c r="EOG58" s="187"/>
      <c r="EOH58" s="187"/>
      <c r="EOI58" s="187"/>
      <c r="EOJ58" s="187"/>
      <c r="EOK58" s="187"/>
      <c r="EOL58" s="187"/>
      <c r="EOM58" s="187"/>
      <c r="EON58" s="187"/>
      <c r="EOO58" s="187"/>
      <c r="EOP58" s="187"/>
      <c r="EOQ58" s="187"/>
      <c r="EOR58" s="187"/>
      <c r="EOS58" s="187"/>
      <c r="EOT58" s="187"/>
      <c r="EOU58" s="187"/>
      <c r="EOV58" s="187"/>
      <c r="EOW58" s="187"/>
      <c r="EOX58" s="187"/>
      <c r="EOY58" s="187"/>
      <c r="EOZ58" s="187"/>
      <c r="EPA58" s="187"/>
      <c r="EPB58" s="187"/>
      <c r="EPC58" s="187"/>
      <c r="EPD58" s="187"/>
      <c r="EPE58" s="187"/>
      <c r="EPF58" s="187"/>
      <c r="EPG58" s="187"/>
      <c r="EPH58" s="187"/>
      <c r="EPI58" s="187"/>
      <c r="EPJ58" s="187"/>
      <c r="EPK58" s="187"/>
      <c r="EPL58" s="187"/>
      <c r="EPM58" s="187"/>
      <c r="EPN58" s="187"/>
      <c r="EPO58" s="187"/>
      <c r="EPP58" s="187"/>
      <c r="EPQ58" s="187"/>
      <c r="EPR58" s="187"/>
      <c r="EPS58" s="187"/>
      <c r="EPT58" s="187"/>
      <c r="EPU58" s="187"/>
      <c r="EPV58" s="187"/>
      <c r="EPW58" s="187"/>
      <c r="EPX58" s="187"/>
      <c r="EPY58" s="187"/>
      <c r="EPZ58" s="187"/>
      <c r="EQA58" s="187"/>
      <c r="EQB58" s="187"/>
      <c r="EQC58" s="187"/>
      <c r="EQD58" s="187"/>
      <c r="EQE58" s="187"/>
      <c r="EQF58" s="187"/>
      <c r="EQG58" s="187"/>
      <c r="EQH58" s="187"/>
      <c r="EQI58" s="187"/>
      <c r="EQJ58" s="187"/>
      <c r="EQK58" s="187"/>
      <c r="EQL58" s="187"/>
      <c r="EQM58" s="187"/>
      <c r="EQN58" s="187"/>
      <c r="EQO58" s="187"/>
      <c r="EQP58" s="187"/>
      <c r="EQQ58" s="187"/>
      <c r="EQR58" s="187"/>
      <c r="EQS58" s="187"/>
      <c r="EQT58" s="187"/>
      <c r="EQU58" s="187"/>
      <c r="EQV58" s="187"/>
      <c r="EQW58" s="187"/>
      <c r="EQX58" s="187"/>
      <c r="EQY58" s="187"/>
      <c r="EQZ58" s="187"/>
      <c r="ERA58" s="187"/>
      <c r="ERB58" s="187"/>
      <c r="ERC58" s="187"/>
      <c r="ERD58" s="187"/>
      <c r="ERE58" s="187"/>
      <c r="ERF58" s="187"/>
      <c r="ERG58" s="187"/>
      <c r="ERH58" s="187"/>
      <c r="ERI58" s="187"/>
      <c r="ERJ58" s="187"/>
      <c r="ERK58" s="187"/>
      <c r="ERL58" s="187"/>
      <c r="ERM58" s="187"/>
      <c r="ERN58" s="187"/>
      <c r="ERO58" s="187"/>
      <c r="ERP58" s="187"/>
      <c r="ERQ58" s="187"/>
      <c r="ERR58" s="187"/>
      <c r="ERS58" s="187"/>
      <c r="ERT58" s="187"/>
      <c r="ERU58" s="187"/>
      <c r="ERV58" s="187"/>
      <c r="ERW58" s="187"/>
      <c r="ERX58" s="187"/>
      <c r="ERY58" s="187"/>
      <c r="ERZ58" s="187"/>
      <c r="ESA58" s="187"/>
      <c r="ESB58" s="187"/>
      <c r="ESC58" s="187"/>
      <c r="ESD58" s="187"/>
      <c r="ESE58" s="187"/>
      <c r="ESF58" s="187"/>
      <c r="ESG58" s="187"/>
      <c r="ESH58" s="187"/>
      <c r="ESI58" s="187"/>
      <c r="ESJ58" s="187"/>
      <c r="ESK58" s="187"/>
      <c r="ESL58" s="187"/>
      <c r="ESM58" s="187"/>
      <c r="ESN58" s="187"/>
      <c r="ESO58" s="187"/>
      <c r="ESP58" s="187"/>
      <c r="ESQ58" s="187"/>
      <c r="ESR58" s="187"/>
      <c r="ESS58" s="187"/>
      <c r="EST58" s="187"/>
      <c r="ESU58" s="187"/>
      <c r="ESV58" s="187"/>
      <c r="ESW58" s="187"/>
      <c r="ESX58" s="187"/>
      <c r="ESY58" s="187"/>
      <c r="ESZ58" s="187"/>
      <c r="ETA58" s="187"/>
      <c r="ETB58" s="187"/>
      <c r="ETC58" s="187"/>
      <c r="ETD58" s="187"/>
      <c r="ETE58" s="187"/>
      <c r="ETF58" s="187"/>
      <c r="ETG58" s="187"/>
      <c r="ETH58" s="187"/>
      <c r="ETI58" s="187"/>
      <c r="ETJ58" s="187"/>
      <c r="ETK58" s="187"/>
      <c r="ETL58" s="187"/>
      <c r="ETM58" s="187"/>
      <c r="ETN58" s="187"/>
      <c r="ETO58" s="187"/>
      <c r="ETP58" s="187"/>
      <c r="ETQ58" s="187"/>
      <c r="ETR58" s="187"/>
      <c r="ETS58" s="187"/>
      <c r="ETT58" s="187"/>
      <c r="ETU58" s="187"/>
      <c r="ETV58" s="187"/>
      <c r="ETW58" s="187"/>
      <c r="ETX58" s="187"/>
      <c r="ETY58" s="187"/>
      <c r="ETZ58" s="187"/>
      <c r="EUA58" s="187"/>
      <c r="EUB58" s="187"/>
      <c r="EUC58" s="187"/>
      <c r="EUD58" s="187"/>
      <c r="EUE58" s="187"/>
      <c r="EUF58" s="187"/>
      <c r="EUG58" s="187"/>
      <c r="EUH58" s="187"/>
      <c r="EUI58" s="187"/>
      <c r="EUJ58" s="187"/>
      <c r="EUK58" s="187"/>
      <c r="EUL58" s="187"/>
      <c r="EUM58" s="187"/>
      <c r="EUN58" s="187"/>
      <c r="EUO58" s="187"/>
      <c r="EUP58" s="187"/>
      <c r="EUQ58" s="187"/>
      <c r="EUR58" s="187"/>
      <c r="EUS58" s="187"/>
      <c r="EUT58" s="187"/>
      <c r="EUU58" s="187"/>
      <c r="EUV58" s="187"/>
      <c r="EUW58" s="187"/>
      <c r="EUX58" s="187"/>
      <c r="EUY58" s="187"/>
      <c r="EUZ58" s="187"/>
      <c r="EVA58" s="187"/>
      <c r="EVB58" s="187"/>
      <c r="EVC58" s="187"/>
      <c r="EVD58" s="187"/>
      <c r="EVE58" s="187"/>
      <c r="EVF58" s="187"/>
      <c r="EVG58" s="187"/>
      <c r="EVH58" s="187"/>
      <c r="EVI58" s="187"/>
      <c r="EVJ58" s="187"/>
      <c r="EVK58" s="187"/>
      <c r="EVL58" s="187"/>
      <c r="EVM58" s="187"/>
      <c r="EVN58" s="187"/>
      <c r="EVO58" s="187"/>
      <c r="EVP58" s="187"/>
      <c r="EVQ58" s="187"/>
      <c r="EVR58" s="187"/>
      <c r="EVS58" s="187"/>
      <c r="EVT58" s="187"/>
      <c r="EVU58" s="187"/>
      <c r="EVV58" s="187"/>
      <c r="EVW58" s="187"/>
      <c r="EVX58" s="187"/>
      <c r="EVY58" s="187"/>
      <c r="EVZ58" s="187"/>
      <c r="EWA58" s="187"/>
      <c r="EWB58" s="187"/>
      <c r="EWC58" s="187"/>
      <c r="EWD58" s="187"/>
      <c r="EWE58" s="187"/>
      <c r="EWF58" s="187"/>
      <c r="EWG58" s="187"/>
      <c r="EWH58" s="187"/>
      <c r="EWI58" s="187"/>
      <c r="EWJ58" s="187"/>
      <c r="EWK58" s="187"/>
      <c r="EWL58" s="187"/>
      <c r="EWM58" s="187"/>
      <c r="EWN58" s="187"/>
      <c r="EWO58" s="187"/>
      <c r="EWP58" s="187"/>
      <c r="EWQ58" s="187"/>
      <c r="EWR58" s="187"/>
      <c r="EWS58" s="187"/>
      <c r="EWT58" s="187"/>
      <c r="EWU58" s="187"/>
      <c r="EWV58" s="187"/>
      <c r="EWW58" s="187"/>
      <c r="EWX58" s="187"/>
      <c r="EWY58" s="187"/>
      <c r="EWZ58" s="187"/>
      <c r="EXA58" s="187"/>
      <c r="EXB58" s="187"/>
      <c r="EXC58" s="187"/>
      <c r="EXD58" s="187"/>
      <c r="EXE58" s="187"/>
      <c r="EXF58" s="187"/>
      <c r="EXG58" s="187"/>
      <c r="EXH58" s="187"/>
      <c r="EXI58" s="187"/>
      <c r="EXJ58" s="187"/>
      <c r="EXK58" s="187"/>
      <c r="EXL58" s="187"/>
      <c r="EXM58" s="187"/>
      <c r="EXN58" s="187"/>
      <c r="EXO58" s="187"/>
      <c r="EXP58" s="187"/>
      <c r="EXQ58" s="187"/>
      <c r="EXR58" s="187"/>
      <c r="EXS58" s="187"/>
      <c r="EXT58" s="187"/>
      <c r="EXU58" s="187"/>
      <c r="EXV58" s="187"/>
      <c r="EXW58" s="187"/>
      <c r="EXX58" s="187"/>
      <c r="EXY58" s="187"/>
      <c r="EXZ58" s="187"/>
      <c r="EYA58" s="187"/>
      <c r="EYB58" s="187"/>
      <c r="EYC58" s="187"/>
      <c r="EYD58" s="187"/>
      <c r="EYE58" s="187"/>
      <c r="EYF58" s="187"/>
      <c r="EYG58" s="187"/>
      <c r="EYH58" s="187"/>
      <c r="EYI58" s="187"/>
      <c r="EYJ58" s="187"/>
      <c r="EYK58" s="187"/>
      <c r="EYL58" s="187"/>
      <c r="EYM58" s="187"/>
      <c r="EYN58" s="187"/>
      <c r="EYO58" s="187"/>
      <c r="EYP58" s="187"/>
      <c r="EYQ58" s="187"/>
      <c r="EYR58" s="187"/>
      <c r="EYS58" s="187"/>
      <c r="EYT58" s="187"/>
      <c r="EYU58" s="187"/>
      <c r="EYV58" s="187"/>
      <c r="EYW58" s="187"/>
      <c r="EYX58" s="187"/>
      <c r="EYY58" s="187"/>
      <c r="EYZ58" s="187"/>
      <c r="EZA58" s="187"/>
      <c r="EZB58" s="187"/>
      <c r="EZC58" s="187"/>
      <c r="EZD58" s="187"/>
      <c r="EZE58" s="187"/>
      <c r="EZF58" s="187"/>
      <c r="EZG58" s="187"/>
      <c r="EZH58" s="187"/>
      <c r="EZI58" s="187"/>
      <c r="EZJ58" s="187"/>
      <c r="EZK58" s="187"/>
      <c r="EZL58" s="187"/>
      <c r="EZM58" s="187"/>
      <c r="EZN58" s="187"/>
      <c r="EZO58" s="187"/>
      <c r="EZP58" s="187"/>
      <c r="EZQ58" s="187"/>
      <c r="EZR58" s="187"/>
      <c r="EZS58" s="187"/>
      <c r="EZT58" s="187"/>
      <c r="EZU58" s="187"/>
      <c r="EZV58" s="187"/>
      <c r="EZW58" s="187"/>
      <c r="EZX58" s="187"/>
      <c r="EZY58" s="187"/>
      <c r="EZZ58" s="187"/>
      <c r="FAA58" s="187"/>
      <c r="FAB58" s="187"/>
      <c r="FAC58" s="187"/>
      <c r="FAD58" s="187"/>
      <c r="FAE58" s="187"/>
      <c r="FAF58" s="187"/>
      <c r="FAG58" s="187"/>
      <c r="FAH58" s="187"/>
      <c r="FAI58" s="187"/>
      <c r="FAJ58" s="187"/>
      <c r="FAK58" s="187"/>
      <c r="FAL58" s="187"/>
      <c r="FAM58" s="187"/>
      <c r="FAN58" s="187"/>
      <c r="FAO58" s="187"/>
      <c r="FAP58" s="187"/>
      <c r="FAQ58" s="187"/>
      <c r="FAR58" s="187"/>
      <c r="FAS58" s="187"/>
      <c r="FAT58" s="187"/>
      <c r="FAU58" s="187"/>
      <c r="FAV58" s="187"/>
      <c r="FAW58" s="187"/>
      <c r="FAX58" s="187"/>
      <c r="FAY58" s="187"/>
      <c r="FAZ58" s="187"/>
      <c r="FBA58" s="187"/>
      <c r="FBB58" s="187"/>
      <c r="FBC58" s="187"/>
      <c r="FBD58" s="187"/>
      <c r="FBE58" s="187"/>
      <c r="FBF58" s="187"/>
      <c r="FBG58" s="187"/>
      <c r="FBH58" s="187"/>
      <c r="FBI58" s="187"/>
      <c r="FBJ58" s="187"/>
      <c r="FBK58" s="187"/>
      <c r="FBL58" s="187"/>
      <c r="FBM58" s="187"/>
      <c r="FBN58" s="187"/>
      <c r="FBO58" s="187"/>
      <c r="FBP58" s="187"/>
      <c r="FBQ58" s="187"/>
      <c r="FBR58" s="187"/>
      <c r="FBS58" s="187"/>
      <c r="FBT58" s="187"/>
      <c r="FBU58" s="187"/>
      <c r="FBV58" s="187"/>
      <c r="FBW58" s="187"/>
      <c r="FBX58" s="187"/>
      <c r="FBY58" s="187"/>
      <c r="FBZ58" s="187"/>
      <c r="FCA58" s="187"/>
      <c r="FCB58" s="187"/>
      <c r="FCC58" s="187"/>
      <c r="FCD58" s="187"/>
      <c r="FCE58" s="187"/>
      <c r="FCF58" s="187"/>
      <c r="FCG58" s="187"/>
      <c r="FCH58" s="187"/>
      <c r="FCI58" s="187"/>
      <c r="FCJ58" s="187"/>
      <c r="FCK58" s="187"/>
      <c r="FCL58" s="187"/>
      <c r="FCM58" s="187"/>
      <c r="FCN58" s="187"/>
      <c r="FCO58" s="187"/>
      <c r="FCP58" s="187"/>
      <c r="FCQ58" s="187"/>
      <c r="FCR58" s="187"/>
      <c r="FCS58" s="187"/>
      <c r="FCT58" s="187"/>
      <c r="FCU58" s="187"/>
      <c r="FCV58" s="187"/>
      <c r="FCW58" s="187"/>
      <c r="FCX58" s="187"/>
      <c r="FCY58" s="187"/>
      <c r="FCZ58" s="187"/>
      <c r="FDA58" s="187"/>
      <c r="FDB58" s="187"/>
      <c r="FDC58" s="187"/>
      <c r="FDD58" s="187"/>
      <c r="FDE58" s="187"/>
      <c r="FDF58" s="187"/>
      <c r="FDG58" s="187"/>
      <c r="FDH58" s="187"/>
      <c r="FDI58" s="187"/>
      <c r="FDJ58" s="187"/>
      <c r="FDK58" s="187"/>
      <c r="FDL58" s="187"/>
      <c r="FDM58" s="187"/>
      <c r="FDN58" s="187"/>
      <c r="FDO58" s="187"/>
      <c r="FDP58" s="187"/>
      <c r="FDQ58" s="187"/>
      <c r="FDR58" s="187"/>
      <c r="FDS58" s="187"/>
      <c r="FDT58" s="187"/>
      <c r="FDU58" s="187"/>
      <c r="FDV58" s="187"/>
      <c r="FDW58" s="187"/>
      <c r="FDX58" s="187"/>
      <c r="FDY58" s="187"/>
      <c r="FDZ58" s="187"/>
      <c r="FEA58" s="187"/>
      <c r="FEB58" s="187"/>
      <c r="FEC58" s="187"/>
      <c r="FED58" s="187"/>
      <c r="FEE58" s="187"/>
      <c r="FEF58" s="187"/>
      <c r="FEG58" s="187"/>
      <c r="FEH58" s="187"/>
      <c r="FEI58" s="187"/>
      <c r="FEJ58" s="187"/>
      <c r="FEK58" s="187"/>
      <c r="FEL58" s="187"/>
      <c r="FEM58" s="187"/>
      <c r="FEN58" s="187"/>
      <c r="FEO58" s="187"/>
      <c r="FEP58" s="187"/>
      <c r="FEQ58" s="187"/>
      <c r="FER58" s="187"/>
      <c r="FES58" s="187"/>
      <c r="FET58" s="187"/>
      <c r="FEU58" s="187"/>
      <c r="FEV58" s="187"/>
      <c r="FEW58" s="187"/>
      <c r="FEX58" s="187"/>
      <c r="FEY58" s="187"/>
      <c r="FEZ58" s="187"/>
      <c r="FFA58" s="187"/>
      <c r="FFB58" s="187"/>
      <c r="FFC58" s="187"/>
      <c r="FFD58" s="187"/>
      <c r="FFE58" s="187"/>
      <c r="FFF58" s="187"/>
      <c r="FFG58" s="187"/>
      <c r="FFH58" s="187"/>
      <c r="FFI58" s="187"/>
      <c r="FFJ58" s="187"/>
      <c r="FFK58" s="187"/>
      <c r="FFL58" s="187"/>
      <c r="FFM58" s="187"/>
      <c r="FFN58" s="187"/>
      <c r="FFO58" s="187"/>
      <c r="FFP58" s="187"/>
      <c r="FFQ58" s="187"/>
      <c r="FFR58" s="187"/>
      <c r="FFS58" s="187"/>
      <c r="FFT58" s="187"/>
      <c r="FFU58" s="187"/>
      <c r="FFV58" s="187"/>
      <c r="FFW58" s="187"/>
      <c r="FFX58" s="187"/>
      <c r="FFY58" s="187"/>
      <c r="FFZ58" s="187"/>
      <c r="FGA58" s="187"/>
      <c r="FGB58" s="187"/>
      <c r="FGC58" s="187"/>
      <c r="FGD58" s="187"/>
      <c r="FGE58" s="187"/>
      <c r="FGF58" s="187"/>
      <c r="FGG58" s="187"/>
      <c r="FGH58" s="187"/>
      <c r="FGI58" s="187"/>
      <c r="FGJ58" s="187"/>
      <c r="FGK58" s="187"/>
      <c r="FGL58" s="187"/>
      <c r="FGM58" s="187"/>
      <c r="FGN58" s="187"/>
      <c r="FGO58" s="187"/>
      <c r="FGP58" s="187"/>
      <c r="FGQ58" s="187"/>
      <c r="FGR58" s="187"/>
      <c r="FGS58" s="187"/>
      <c r="FGT58" s="187"/>
      <c r="FGU58" s="187"/>
      <c r="FGV58" s="187"/>
      <c r="FGW58" s="187"/>
      <c r="FGX58" s="187"/>
      <c r="FGY58" s="187"/>
      <c r="FGZ58" s="187"/>
      <c r="FHA58" s="187"/>
      <c r="FHB58" s="187"/>
      <c r="FHC58" s="187"/>
      <c r="FHD58" s="187"/>
      <c r="FHE58" s="187"/>
      <c r="FHF58" s="187"/>
      <c r="FHG58" s="187"/>
      <c r="FHH58" s="187"/>
      <c r="FHI58" s="187"/>
      <c r="FHJ58" s="187"/>
      <c r="FHK58" s="187"/>
      <c r="FHL58" s="187"/>
      <c r="FHM58" s="187"/>
      <c r="FHN58" s="187"/>
      <c r="FHO58" s="187"/>
      <c r="FHP58" s="187"/>
      <c r="FHQ58" s="187"/>
      <c r="FHR58" s="187"/>
      <c r="FHS58" s="187"/>
      <c r="FHT58" s="187"/>
      <c r="FHU58" s="187"/>
      <c r="FHV58" s="187"/>
      <c r="FHW58" s="187"/>
      <c r="FHX58" s="187"/>
      <c r="FHY58" s="187"/>
      <c r="FHZ58" s="187"/>
      <c r="FIA58" s="187"/>
      <c r="FIB58" s="187"/>
      <c r="FIC58" s="187"/>
      <c r="FID58" s="187"/>
      <c r="FIE58" s="187"/>
      <c r="FIF58" s="187"/>
      <c r="FIG58" s="187"/>
      <c r="FIH58" s="187"/>
      <c r="FII58" s="187"/>
      <c r="FIJ58" s="187"/>
      <c r="FIK58" s="187"/>
      <c r="FIL58" s="187"/>
      <c r="FIM58" s="187"/>
      <c r="FIN58" s="187"/>
      <c r="FIO58" s="187"/>
      <c r="FIP58" s="187"/>
      <c r="FIQ58" s="187"/>
      <c r="FIR58" s="187"/>
      <c r="FIS58" s="187"/>
      <c r="FIT58" s="187"/>
      <c r="FIU58" s="187"/>
      <c r="FIV58" s="187"/>
      <c r="FIW58" s="187"/>
      <c r="FIX58" s="187"/>
      <c r="FIY58" s="187"/>
      <c r="FIZ58" s="187"/>
      <c r="FJA58" s="187"/>
      <c r="FJB58" s="187"/>
      <c r="FJC58" s="187"/>
      <c r="FJD58" s="187"/>
      <c r="FJE58" s="187"/>
      <c r="FJF58" s="187"/>
      <c r="FJG58" s="187"/>
      <c r="FJH58" s="187"/>
      <c r="FJI58" s="187"/>
      <c r="FJJ58" s="187"/>
      <c r="FJK58" s="187"/>
      <c r="FJL58" s="187"/>
      <c r="FJM58" s="187"/>
      <c r="FJN58" s="187"/>
      <c r="FJO58" s="187"/>
      <c r="FJP58" s="187"/>
      <c r="FJQ58" s="187"/>
      <c r="FJR58" s="187"/>
      <c r="FJS58" s="187"/>
      <c r="FJT58" s="187"/>
      <c r="FJU58" s="187"/>
      <c r="FJV58" s="187"/>
      <c r="FJW58" s="187"/>
      <c r="FJX58" s="187"/>
      <c r="FJY58" s="187"/>
      <c r="FJZ58" s="187"/>
      <c r="FKA58" s="187"/>
      <c r="FKB58" s="187"/>
      <c r="FKC58" s="187"/>
      <c r="FKD58" s="187"/>
      <c r="FKE58" s="187"/>
      <c r="FKF58" s="187"/>
      <c r="FKG58" s="187"/>
      <c r="FKH58" s="187"/>
      <c r="FKI58" s="187"/>
      <c r="FKJ58" s="187"/>
      <c r="FKK58" s="187"/>
      <c r="FKL58" s="187"/>
      <c r="FKM58" s="187"/>
      <c r="FKN58" s="187"/>
      <c r="FKO58" s="187"/>
      <c r="FKP58" s="187"/>
      <c r="FKQ58" s="187"/>
      <c r="FKR58" s="187"/>
      <c r="FKS58" s="187"/>
      <c r="FKT58" s="187"/>
      <c r="FKU58" s="187"/>
      <c r="FKV58" s="187"/>
      <c r="FKW58" s="187"/>
      <c r="FKX58" s="187"/>
      <c r="FKY58" s="187"/>
      <c r="FKZ58" s="187"/>
      <c r="FLA58" s="187"/>
      <c r="FLB58" s="187"/>
      <c r="FLC58" s="187"/>
      <c r="FLD58" s="187"/>
      <c r="FLE58" s="187"/>
      <c r="FLF58" s="187"/>
      <c r="FLG58" s="187"/>
      <c r="FLH58" s="187"/>
      <c r="FLI58" s="187"/>
      <c r="FLJ58" s="187"/>
      <c r="FLK58" s="187"/>
      <c r="FLL58" s="187"/>
      <c r="FLM58" s="187"/>
      <c r="FLN58" s="187"/>
      <c r="FLO58" s="187"/>
      <c r="FLP58" s="187"/>
      <c r="FLQ58" s="187"/>
      <c r="FLR58" s="187"/>
      <c r="FLS58" s="187"/>
      <c r="FLT58" s="187"/>
      <c r="FLU58" s="187"/>
      <c r="FLV58" s="187"/>
      <c r="FLW58" s="187"/>
      <c r="FLX58" s="187"/>
      <c r="FLY58" s="187"/>
      <c r="FLZ58" s="187"/>
      <c r="FMA58" s="187"/>
      <c r="FMB58" s="187"/>
      <c r="FMC58" s="187"/>
      <c r="FMD58" s="187"/>
      <c r="FME58" s="187"/>
      <c r="FMF58" s="187"/>
      <c r="FMG58" s="187"/>
      <c r="FMH58" s="187"/>
      <c r="FMI58" s="187"/>
      <c r="FMJ58" s="187"/>
      <c r="FMK58" s="187"/>
      <c r="FML58" s="187"/>
      <c r="FMM58" s="187"/>
      <c r="FMN58" s="187"/>
      <c r="FMO58" s="187"/>
      <c r="FMP58" s="187"/>
      <c r="FMQ58" s="187"/>
      <c r="FMR58" s="187"/>
      <c r="FMS58" s="187"/>
      <c r="FMT58" s="187"/>
      <c r="FMU58" s="187"/>
      <c r="FMV58" s="187"/>
      <c r="FMW58" s="187"/>
      <c r="FMX58" s="187"/>
      <c r="FMY58" s="187"/>
      <c r="FMZ58" s="187"/>
      <c r="FNA58" s="187"/>
      <c r="FNB58" s="187"/>
      <c r="FNC58" s="187"/>
      <c r="FND58" s="187"/>
      <c r="FNE58" s="187"/>
      <c r="FNF58" s="187"/>
      <c r="FNG58" s="187"/>
      <c r="FNH58" s="187"/>
      <c r="FNI58" s="187"/>
      <c r="FNJ58" s="187"/>
      <c r="FNK58" s="187"/>
      <c r="FNL58" s="187"/>
      <c r="FNM58" s="187"/>
      <c r="FNN58" s="187"/>
      <c r="FNO58" s="187"/>
      <c r="FNP58" s="187"/>
      <c r="FNQ58" s="187"/>
      <c r="FNR58" s="187"/>
      <c r="FNS58" s="187"/>
      <c r="FNT58" s="187"/>
      <c r="FNU58" s="187"/>
      <c r="FNV58" s="187"/>
      <c r="FNW58" s="187"/>
      <c r="FNX58" s="187"/>
      <c r="FNY58" s="187"/>
      <c r="FNZ58" s="187"/>
      <c r="FOA58" s="187"/>
      <c r="FOB58" s="187"/>
      <c r="FOC58" s="187"/>
      <c r="FOD58" s="187"/>
      <c r="FOE58" s="187"/>
      <c r="FOF58" s="187"/>
      <c r="FOG58" s="187"/>
      <c r="FOH58" s="187"/>
      <c r="FOI58" s="187"/>
      <c r="FOJ58" s="187"/>
      <c r="FOK58" s="187"/>
      <c r="FOL58" s="187"/>
      <c r="FOM58" s="187"/>
      <c r="FON58" s="187"/>
      <c r="FOO58" s="187"/>
      <c r="FOP58" s="187"/>
      <c r="FOQ58" s="187"/>
      <c r="FOR58" s="187"/>
      <c r="FOS58" s="187"/>
      <c r="FOT58" s="187"/>
      <c r="FOU58" s="187"/>
      <c r="FOV58" s="187"/>
      <c r="FOW58" s="187"/>
      <c r="FOX58" s="187"/>
      <c r="FOY58" s="187"/>
      <c r="FOZ58" s="187"/>
      <c r="FPA58" s="187"/>
      <c r="FPB58" s="187"/>
      <c r="FPC58" s="187"/>
      <c r="FPD58" s="187"/>
      <c r="FPE58" s="187"/>
      <c r="FPF58" s="187"/>
      <c r="FPG58" s="187"/>
      <c r="FPH58" s="187"/>
      <c r="FPI58" s="187"/>
      <c r="FPJ58" s="187"/>
      <c r="FPK58" s="187"/>
      <c r="FPL58" s="187"/>
      <c r="FPM58" s="187"/>
      <c r="FPN58" s="187"/>
      <c r="FPO58" s="187"/>
      <c r="FPP58" s="187"/>
      <c r="FPQ58" s="187"/>
      <c r="FPR58" s="187"/>
      <c r="FPS58" s="187"/>
      <c r="FPT58" s="187"/>
      <c r="FPU58" s="187"/>
      <c r="FPV58" s="187"/>
      <c r="FPW58" s="187"/>
      <c r="FPX58" s="187"/>
      <c r="FPY58" s="187"/>
      <c r="FPZ58" s="187"/>
      <c r="FQA58" s="187"/>
      <c r="FQB58" s="187"/>
      <c r="FQC58" s="187"/>
      <c r="FQD58" s="187"/>
      <c r="FQE58" s="187"/>
      <c r="FQF58" s="187"/>
      <c r="FQG58" s="187"/>
      <c r="FQH58" s="187"/>
      <c r="FQI58" s="187"/>
      <c r="FQJ58" s="187"/>
      <c r="FQK58" s="187"/>
      <c r="FQL58" s="187"/>
      <c r="FQM58" s="187"/>
      <c r="FQN58" s="187"/>
      <c r="FQO58" s="187"/>
      <c r="FQP58" s="187"/>
      <c r="FQQ58" s="187"/>
      <c r="FQR58" s="187"/>
      <c r="FQS58" s="187"/>
      <c r="FQT58" s="187"/>
      <c r="FQU58" s="187"/>
      <c r="FQV58" s="187"/>
      <c r="FQW58" s="187"/>
      <c r="FQX58" s="187"/>
      <c r="FQY58" s="187"/>
      <c r="FQZ58" s="187"/>
      <c r="FRA58" s="187"/>
      <c r="FRB58" s="187"/>
      <c r="FRC58" s="187"/>
      <c r="FRD58" s="187"/>
      <c r="FRE58" s="187"/>
      <c r="FRF58" s="187"/>
      <c r="FRG58" s="187"/>
      <c r="FRH58" s="187"/>
      <c r="FRI58" s="187"/>
      <c r="FRJ58" s="187"/>
      <c r="FRK58" s="187"/>
      <c r="FRL58" s="187"/>
      <c r="FRM58" s="187"/>
      <c r="FRN58" s="187"/>
      <c r="FRO58" s="187"/>
      <c r="FRP58" s="187"/>
      <c r="FRQ58" s="187"/>
      <c r="FRR58" s="187"/>
      <c r="FRS58" s="187"/>
      <c r="FRT58" s="187"/>
      <c r="FRU58" s="187"/>
      <c r="FRV58" s="187"/>
      <c r="FRW58" s="187"/>
      <c r="FRX58" s="187"/>
      <c r="FRY58" s="187"/>
      <c r="FRZ58" s="187"/>
      <c r="FSA58" s="187"/>
      <c r="FSB58" s="187"/>
      <c r="FSC58" s="187"/>
      <c r="FSD58" s="187"/>
      <c r="FSE58" s="187"/>
      <c r="FSF58" s="187"/>
      <c r="FSG58" s="187"/>
      <c r="FSH58" s="187"/>
      <c r="FSI58" s="187"/>
      <c r="FSJ58" s="187"/>
      <c r="FSK58" s="187"/>
      <c r="FSL58" s="187"/>
      <c r="FSM58" s="187"/>
      <c r="FSN58" s="187"/>
      <c r="FSO58" s="187"/>
      <c r="FSP58" s="187"/>
      <c r="FSQ58" s="187"/>
      <c r="FSR58" s="187"/>
      <c r="FSS58" s="187"/>
      <c r="FST58" s="187"/>
      <c r="FSU58" s="187"/>
      <c r="FSV58" s="187"/>
      <c r="FSW58" s="187"/>
      <c r="FSX58" s="187"/>
      <c r="FSY58" s="187"/>
      <c r="FSZ58" s="187"/>
      <c r="FTA58" s="187"/>
      <c r="FTB58" s="187"/>
      <c r="FTC58" s="187"/>
      <c r="FTD58" s="187"/>
      <c r="FTE58" s="187"/>
      <c r="FTF58" s="187"/>
      <c r="FTG58" s="187"/>
      <c r="FTH58" s="187"/>
      <c r="FTI58" s="187"/>
      <c r="FTJ58" s="187"/>
      <c r="FTK58" s="187"/>
      <c r="FTL58" s="187"/>
      <c r="FTM58" s="187"/>
      <c r="FTN58" s="187"/>
      <c r="FTO58" s="187"/>
      <c r="FTP58" s="187"/>
      <c r="FTQ58" s="187"/>
      <c r="FTR58" s="187"/>
      <c r="FTS58" s="187"/>
      <c r="FTT58" s="187"/>
      <c r="FTU58" s="187"/>
      <c r="FTV58" s="187"/>
      <c r="FTW58" s="187"/>
      <c r="FTX58" s="187"/>
      <c r="FTY58" s="187"/>
      <c r="FTZ58" s="187"/>
      <c r="FUA58" s="187"/>
      <c r="FUB58" s="187"/>
      <c r="FUC58" s="187"/>
      <c r="FUD58" s="187"/>
      <c r="FUE58" s="187"/>
      <c r="FUF58" s="187"/>
      <c r="FUG58" s="187"/>
      <c r="FUH58" s="187"/>
      <c r="FUI58" s="187"/>
      <c r="FUJ58" s="187"/>
      <c r="FUK58" s="187"/>
      <c r="FUL58" s="187"/>
      <c r="FUM58" s="187"/>
      <c r="FUN58" s="187"/>
      <c r="FUO58" s="187"/>
      <c r="FUP58" s="187"/>
      <c r="FUQ58" s="187"/>
      <c r="FUR58" s="187"/>
      <c r="FUS58" s="187"/>
      <c r="FUT58" s="187"/>
      <c r="FUU58" s="187"/>
      <c r="FUV58" s="187"/>
      <c r="FUW58" s="187"/>
      <c r="FUX58" s="187"/>
      <c r="FUY58" s="187"/>
      <c r="FUZ58" s="187"/>
      <c r="FVA58" s="187"/>
      <c r="FVB58" s="187"/>
      <c r="FVC58" s="187"/>
      <c r="FVD58" s="187"/>
      <c r="FVE58" s="187"/>
      <c r="FVF58" s="187"/>
      <c r="FVG58" s="187"/>
      <c r="FVH58" s="187"/>
      <c r="FVI58" s="187"/>
      <c r="FVJ58" s="187"/>
      <c r="FVK58" s="187"/>
      <c r="FVL58" s="187"/>
      <c r="FVM58" s="187"/>
      <c r="FVN58" s="187"/>
      <c r="FVO58" s="187"/>
      <c r="FVP58" s="187"/>
      <c r="FVQ58" s="187"/>
      <c r="FVR58" s="187"/>
      <c r="FVS58" s="187"/>
      <c r="FVT58" s="187"/>
      <c r="FVU58" s="187"/>
      <c r="FVV58" s="187"/>
      <c r="FVW58" s="187"/>
      <c r="FVX58" s="187"/>
      <c r="FVY58" s="187"/>
      <c r="FVZ58" s="187"/>
      <c r="FWA58" s="187"/>
      <c r="FWB58" s="187"/>
      <c r="FWC58" s="187"/>
      <c r="FWD58" s="187"/>
      <c r="FWE58" s="187"/>
      <c r="FWF58" s="187"/>
      <c r="FWG58" s="187"/>
      <c r="FWH58" s="187"/>
      <c r="FWI58" s="187"/>
      <c r="FWJ58" s="187"/>
      <c r="FWK58" s="187"/>
      <c r="FWL58" s="187"/>
      <c r="FWM58" s="187"/>
      <c r="FWN58" s="187"/>
      <c r="FWO58" s="187"/>
      <c r="FWP58" s="187"/>
      <c r="FWQ58" s="187"/>
      <c r="FWR58" s="187"/>
      <c r="FWS58" s="187"/>
      <c r="FWT58" s="187"/>
      <c r="FWU58" s="187"/>
      <c r="FWV58" s="187"/>
      <c r="FWW58" s="187"/>
      <c r="FWX58" s="187"/>
      <c r="FWY58" s="187"/>
      <c r="FWZ58" s="187"/>
      <c r="FXA58" s="187"/>
      <c r="FXB58" s="187"/>
      <c r="FXC58" s="187"/>
      <c r="FXD58" s="187"/>
      <c r="FXE58" s="187"/>
      <c r="FXF58" s="187"/>
      <c r="FXG58" s="187"/>
      <c r="FXH58" s="187"/>
      <c r="FXI58" s="187"/>
      <c r="FXJ58" s="187"/>
      <c r="FXK58" s="187"/>
      <c r="FXL58" s="187"/>
      <c r="FXM58" s="187"/>
      <c r="FXN58" s="187"/>
      <c r="FXO58" s="187"/>
      <c r="FXP58" s="187"/>
      <c r="FXQ58" s="187"/>
      <c r="FXR58" s="187"/>
      <c r="FXS58" s="187"/>
      <c r="FXT58" s="187"/>
      <c r="FXU58" s="187"/>
      <c r="FXV58" s="187"/>
      <c r="FXW58" s="187"/>
      <c r="FXX58" s="187"/>
      <c r="FXY58" s="187"/>
      <c r="FXZ58" s="187"/>
      <c r="FYA58" s="187"/>
      <c r="FYB58" s="187"/>
      <c r="FYC58" s="187"/>
      <c r="FYD58" s="187"/>
      <c r="FYE58" s="187"/>
      <c r="FYF58" s="187"/>
      <c r="FYG58" s="187"/>
      <c r="FYH58" s="187"/>
      <c r="FYI58" s="187"/>
      <c r="FYJ58" s="187"/>
      <c r="FYK58" s="187"/>
      <c r="FYL58" s="187"/>
      <c r="FYM58" s="187"/>
      <c r="FYN58" s="187"/>
      <c r="FYO58" s="187"/>
      <c r="FYP58" s="187"/>
      <c r="FYQ58" s="187"/>
      <c r="FYR58" s="187"/>
      <c r="FYS58" s="187"/>
      <c r="FYT58" s="187"/>
      <c r="FYU58" s="187"/>
      <c r="FYV58" s="187"/>
      <c r="FYW58" s="187"/>
      <c r="FYX58" s="187"/>
      <c r="FYY58" s="187"/>
      <c r="FYZ58" s="187"/>
      <c r="FZA58" s="187"/>
      <c r="FZB58" s="187"/>
      <c r="FZC58" s="187"/>
      <c r="FZD58" s="187"/>
      <c r="FZE58" s="187"/>
      <c r="FZF58" s="187"/>
      <c r="FZG58" s="187"/>
      <c r="FZH58" s="187"/>
      <c r="FZI58" s="187"/>
      <c r="FZJ58" s="187"/>
      <c r="FZK58" s="187"/>
      <c r="FZL58" s="187"/>
      <c r="FZM58" s="187"/>
      <c r="FZN58" s="187"/>
      <c r="FZO58" s="187"/>
      <c r="FZP58" s="187"/>
      <c r="FZQ58" s="187"/>
      <c r="FZR58" s="187"/>
      <c r="FZS58" s="187"/>
      <c r="FZT58" s="187"/>
      <c r="FZU58" s="187"/>
      <c r="FZV58" s="187"/>
      <c r="FZW58" s="187"/>
      <c r="FZX58" s="187"/>
      <c r="FZY58" s="187"/>
      <c r="FZZ58" s="187"/>
      <c r="GAA58" s="187"/>
      <c r="GAB58" s="187"/>
      <c r="GAC58" s="187"/>
      <c r="GAD58" s="187"/>
      <c r="GAE58" s="187"/>
      <c r="GAF58" s="187"/>
      <c r="GAG58" s="187"/>
      <c r="GAH58" s="187"/>
      <c r="GAI58" s="187"/>
      <c r="GAJ58" s="187"/>
      <c r="GAK58" s="187"/>
      <c r="GAL58" s="187"/>
      <c r="GAM58" s="187"/>
      <c r="GAN58" s="187"/>
      <c r="GAO58" s="187"/>
      <c r="GAP58" s="187"/>
      <c r="GAQ58" s="187"/>
      <c r="GAR58" s="187"/>
      <c r="GAS58" s="187"/>
      <c r="GAT58" s="187"/>
      <c r="GAU58" s="187"/>
      <c r="GAV58" s="187"/>
      <c r="GAW58" s="187"/>
      <c r="GAX58" s="187"/>
      <c r="GAY58" s="187"/>
      <c r="GAZ58" s="187"/>
      <c r="GBA58" s="187"/>
      <c r="GBB58" s="187"/>
      <c r="GBC58" s="187"/>
      <c r="GBD58" s="187"/>
      <c r="GBE58" s="187"/>
      <c r="GBF58" s="187"/>
      <c r="GBG58" s="187"/>
      <c r="GBH58" s="187"/>
      <c r="GBI58" s="187"/>
      <c r="GBJ58" s="187"/>
      <c r="GBK58" s="187"/>
      <c r="GBL58" s="187"/>
      <c r="GBM58" s="187"/>
      <c r="GBN58" s="187"/>
      <c r="GBO58" s="187"/>
      <c r="GBP58" s="187"/>
      <c r="GBQ58" s="187"/>
      <c r="GBR58" s="187"/>
      <c r="GBS58" s="187"/>
      <c r="GBT58" s="187"/>
      <c r="GBU58" s="187"/>
      <c r="GBV58" s="187"/>
      <c r="GBW58" s="187"/>
      <c r="GBX58" s="187"/>
      <c r="GBY58" s="187"/>
      <c r="GBZ58" s="187"/>
      <c r="GCA58" s="187"/>
      <c r="GCB58" s="187"/>
      <c r="GCC58" s="187"/>
      <c r="GCD58" s="187"/>
      <c r="GCE58" s="187"/>
      <c r="GCF58" s="187"/>
      <c r="GCG58" s="187"/>
      <c r="GCH58" s="187"/>
      <c r="GCI58" s="187"/>
      <c r="GCJ58" s="187"/>
      <c r="GCK58" s="187"/>
      <c r="GCL58" s="187"/>
      <c r="GCM58" s="187"/>
      <c r="GCN58" s="187"/>
      <c r="GCO58" s="187"/>
      <c r="GCP58" s="187"/>
      <c r="GCQ58" s="187"/>
      <c r="GCR58" s="187"/>
      <c r="GCS58" s="187"/>
      <c r="GCT58" s="187"/>
      <c r="GCU58" s="187"/>
      <c r="GCV58" s="187"/>
      <c r="GCW58" s="187"/>
      <c r="GCX58" s="187"/>
      <c r="GCY58" s="187"/>
      <c r="GCZ58" s="187"/>
      <c r="GDA58" s="187"/>
      <c r="GDB58" s="187"/>
      <c r="GDC58" s="187"/>
      <c r="GDD58" s="187"/>
      <c r="GDE58" s="187"/>
      <c r="GDF58" s="187"/>
      <c r="GDG58" s="187"/>
      <c r="GDH58" s="187"/>
      <c r="GDI58" s="187"/>
      <c r="GDJ58" s="187"/>
      <c r="GDK58" s="187"/>
      <c r="GDL58" s="187"/>
      <c r="GDM58" s="187"/>
      <c r="GDN58" s="187"/>
      <c r="GDO58" s="187"/>
      <c r="GDP58" s="187"/>
      <c r="GDQ58" s="187"/>
      <c r="GDR58" s="187"/>
      <c r="GDS58" s="187"/>
      <c r="GDT58" s="187"/>
      <c r="GDU58" s="187"/>
      <c r="GDV58" s="187"/>
      <c r="GDW58" s="187"/>
      <c r="GDX58" s="187"/>
      <c r="GDY58" s="187"/>
      <c r="GDZ58" s="187"/>
      <c r="GEA58" s="187"/>
      <c r="GEB58" s="187"/>
      <c r="GEC58" s="187"/>
      <c r="GED58" s="187"/>
      <c r="GEE58" s="187"/>
      <c r="GEF58" s="187"/>
      <c r="GEG58" s="187"/>
      <c r="GEH58" s="187"/>
      <c r="GEI58" s="187"/>
      <c r="GEJ58" s="187"/>
      <c r="GEK58" s="187"/>
      <c r="GEL58" s="187"/>
      <c r="GEM58" s="187"/>
      <c r="GEN58" s="187"/>
      <c r="GEO58" s="187"/>
      <c r="GEP58" s="187"/>
      <c r="GEQ58" s="187"/>
      <c r="GER58" s="187"/>
      <c r="GES58" s="187"/>
      <c r="GET58" s="187"/>
      <c r="GEU58" s="187"/>
      <c r="GEV58" s="187"/>
      <c r="GEW58" s="187"/>
      <c r="GEX58" s="187"/>
      <c r="GEY58" s="187"/>
      <c r="GEZ58" s="187"/>
      <c r="GFA58" s="187"/>
      <c r="GFB58" s="187"/>
      <c r="GFC58" s="187"/>
      <c r="GFD58" s="187"/>
      <c r="GFE58" s="187"/>
      <c r="GFF58" s="187"/>
      <c r="GFG58" s="187"/>
      <c r="GFH58" s="187"/>
      <c r="GFI58" s="187"/>
      <c r="GFJ58" s="187"/>
      <c r="GFK58" s="187"/>
      <c r="GFL58" s="187"/>
      <c r="GFM58" s="187"/>
      <c r="GFN58" s="187"/>
      <c r="GFO58" s="187"/>
      <c r="GFP58" s="187"/>
      <c r="GFQ58" s="187"/>
      <c r="GFR58" s="187"/>
      <c r="GFS58" s="187"/>
      <c r="GFT58" s="187"/>
      <c r="GFU58" s="187"/>
      <c r="GFV58" s="187"/>
      <c r="GFW58" s="187"/>
      <c r="GFX58" s="187"/>
      <c r="GFY58" s="187"/>
      <c r="GFZ58" s="187"/>
      <c r="GGA58" s="187"/>
      <c r="GGB58" s="187"/>
      <c r="GGC58" s="187"/>
      <c r="GGD58" s="187"/>
      <c r="GGE58" s="187"/>
      <c r="GGF58" s="187"/>
      <c r="GGG58" s="187"/>
      <c r="GGH58" s="187"/>
      <c r="GGI58" s="187"/>
      <c r="GGJ58" s="187"/>
      <c r="GGK58" s="187"/>
      <c r="GGL58" s="187"/>
      <c r="GGM58" s="187"/>
      <c r="GGN58" s="187"/>
      <c r="GGO58" s="187"/>
      <c r="GGP58" s="187"/>
      <c r="GGQ58" s="187"/>
      <c r="GGR58" s="187"/>
      <c r="GGS58" s="187"/>
      <c r="GGT58" s="187"/>
      <c r="GGU58" s="187"/>
      <c r="GGV58" s="187"/>
      <c r="GGW58" s="187"/>
      <c r="GGX58" s="187"/>
      <c r="GGY58" s="187"/>
      <c r="GGZ58" s="187"/>
      <c r="GHA58" s="187"/>
      <c r="GHB58" s="187"/>
      <c r="GHC58" s="187"/>
      <c r="GHD58" s="187"/>
      <c r="GHE58" s="187"/>
      <c r="GHF58" s="187"/>
      <c r="GHG58" s="187"/>
      <c r="GHH58" s="187"/>
      <c r="GHI58" s="187"/>
      <c r="GHJ58" s="187"/>
      <c r="GHK58" s="187"/>
      <c r="GHL58" s="187"/>
      <c r="GHM58" s="187"/>
      <c r="GHN58" s="187"/>
      <c r="GHO58" s="187"/>
      <c r="GHP58" s="187"/>
      <c r="GHQ58" s="187"/>
      <c r="GHR58" s="187"/>
      <c r="GHS58" s="187"/>
      <c r="GHT58" s="187"/>
      <c r="GHU58" s="187"/>
      <c r="GHV58" s="187"/>
      <c r="GHW58" s="187"/>
      <c r="GHX58" s="187"/>
      <c r="GHY58" s="187"/>
      <c r="GHZ58" s="187"/>
      <c r="GIA58" s="187"/>
      <c r="GIB58" s="187"/>
      <c r="GIC58" s="187"/>
      <c r="GID58" s="187"/>
      <c r="GIE58" s="187"/>
      <c r="GIF58" s="187"/>
      <c r="GIG58" s="187"/>
      <c r="GIH58" s="187"/>
      <c r="GII58" s="187"/>
      <c r="GIJ58" s="187"/>
      <c r="GIK58" s="187"/>
      <c r="GIL58" s="187"/>
      <c r="GIM58" s="187"/>
      <c r="GIN58" s="187"/>
      <c r="GIO58" s="187"/>
      <c r="GIP58" s="187"/>
      <c r="GIQ58" s="187"/>
      <c r="GIR58" s="187"/>
      <c r="GIS58" s="187"/>
      <c r="GIT58" s="187"/>
      <c r="GIU58" s="187"/>
      <c r="GIV58" s="187"/>
      <c r="GIW58" s="187"/>
      <c r="GIX58" s="187"/>
      <c r="GIY58" s="187"/>
      <c r="GIZ58" s="187"/>
      <c r="GJA58" s="187"/>
      <c r="GJB58" s="187"/>
      <c r="GJC58" s="187"/>
      <c r="GJD58" s="187"/>
      <c r="GJE58" s="187"/>
      <c r="GJF58" s="187"/>
      <c r="GJG58" s="187"/>
      <c r="GJH58" s="187"/>
      <c r="GJI58" s="187"/>
      <c r="GJJ58" s="187"/>
      <c r="GJK58" s="187"/>
      <c r="GJL58" s="187"/>
      <c r="GJM58" s="187"/>
      <c r="GJN58" s="187"/>
      <c r="GJO58" s="187"/>
      <c r="GJP58" s="187"/>
      <c r="GJQ58" s="187"/>
      <c r="GJR58" s="187"/>
      <c r="GJS58" s="187"/>
      <c r="GJT58" s="187"/>
      <c r="GJU58" s="187"/>
      <c r="GJV58" s="187"/>
      <c r="GJW58" s="187"/>
      <c r="GJX58" s="187"/>
      <c r="GJY58" s="187"/>
      <c r="GJZ58" s="187"/>
      <c r="GKA58" s="187"/>
      <c r="GKB58" s="187"/>
      <c r="GKC58" s="187"/>
      <c r="GKD58" s="187"/>
      <c r="GKE58" s="187"/>
      <c r="GKF58" s="187"/>
      <c r="GKG58" s="187"/>
      <c r="GKH58" s="187"/>
      <c r="GKI58" s="187"/>
      <c r="GKJ58" s="187"/>
      <c r="GKK58" s="187"/>
      <c r="GKL58" s="187"/>
      <c r="GKM58" s="187"/>
      <c r="GKN58" s="187"/>
      <c r="GKO58" s="187"/>
      <c r="GKP58" s="187"/>
      <c r="GKQ58" s="187"/>
      <c r="GKR58" s="187"/>
      <c r="GKS58" s="187"/>
      <c r="GKT58" s="187"/>
      <c r="GKU58" s="187"/>
      <c r="GKV58" s="187"/>
      <c r="GKW58" s="187"/>
      <c r="GKX58" s="187"/>
      <c r="GKY58" s="187"/>
      <c r="GKZ58" s="187"/>
      <c r="GLA58" s="187"/>
      <c r="GLB58" s="187"/>
      <c r="GLC58" s="187"/>
      <c r="GLD58" s="187"/>
      <c r="GLE58" s="187"/>
      <c r="GLF58" s="187"/>
      <c r="GLG58" s="187"/>
      <c r="GLH58" s="187"/>
      <c r="GLI58" s="187"/>
      <c r="GLJ58" s="187"/>
      <c r="GLK58" s="187"/>
      <c r="GLL58" s="187"/>
      <c r="GLM58" s="187"/>
      <c r="GLN58" s="187"/>
      <c r="GLO58" s="187"/>
      <c r="GLP58" s="187"/>
      <c r="GLQ58" s="187"/>
      <c r="GLR58" s="187"/>
      <c r="GLS58" s="187"/>
      <c r="GLT58" s="187"/>
      <c r="GLU58" s="187"/>
      <c r="GLV58" s="187"/>
      <c r="GLW58" s="187"/>
      <c r="GLX58" s="187"/>
      <c r="GLY58" s="187"/>
      <c r="GLZ58" s="187"/>
      <c r="GMA58" s="187"/>
      <c r="GMB58" s="187"/>
      <c r="GMC58" s="187"/>
      <c r="GMD58" s="187"/>
      <c r="GME58" s="187"/>
      <c r="GMF58" s="187"/>
      <c r="GMG58" s="187"/>
      <c r="GMH58" s="187"/>
      <c r="GMI58" s="187"/>
      <c r="GMJ58" s="187"/>
      <c r="GMK58" s="187"/>
      <c r="GML58" s="187"/>
      <c r="GMM58" s="187"/>
      <c r="GMN58" s="187"/>
      <c r="GMO58" s="187"/>
      <c r="GMP58" s="187"/>
      <c r="GMQ58" s="187"/>
      <c r="GMR58" s="187"/>
      <c r="GMS58" s="187"/>
      <c r="GMT58" s="187"/>
      <c r="GMU58" s="187"/>
      <c r="GMV58" s="187"/>
      <c r="GMW58" s="187"/>
      <c r="GMX58" s="187"/>
      <c r="GMY58" s="187"/>
      <c r="GMZ58" s="187"/>
      <c r="GNA58" s="187"/>
      <c r="GNB58" s="187"/>
      <c r="GNC58" s="187"/>
      <c r="GND58" s="187"/>
      <c r="GNE58" s="187"/>
      <c r="GNF58" s="187"/>
      <c r="GNG58" s="187"/>
      <c r="GNH58" s="187"/>
      <c r="GNI58" s="187"/>
      <c r="GNJ58" s="187"/>
      <c r="GNK58" s="187"/>
      <c r="GNL58" s="187"/>
      <c r="GNM58" s="187"/>
      <c r="GNN58" s="187"/>
      <c r="GNO58" s="187"/>
      <c r="GNP58" s="187"/>
      <c r="GNQ58" s="187"/>
      <c r="GNR58" s="187"/>
      <c r="GNS58" s="187"/>
      <c r="GNT58" s="187"/>
      <c r="GNU58" s="187"/>
      <c r="GNV58" s="187"/>
      <c r="GNW58" s="187"/>
      <c r="GNX58" s="187"/>
      <c r="GNY58" s="187"/>
      <c r="GNZ58" s="187"/>
      <c r="GOA58" s="187"/>
      <c r="GOB58" s="187"/>
      <c r="GOC58" s="187"/>
      <c r="GOD58" s="187"/>
      <c r="GOE58" s="187"/>
      <c r="GOF58" s="187"/>
      <c r="GOG58" s="187"/>
      <c r="GOH58" s="187"/>
      <c r="GOI58" s="187"/>
      <c r="GOJ58" s="187"/>
      <c r="GOK58" s="187"/>
      <c r="GOL58" s="187"/>
      <c r="GOM58" s="187"/>
      <c r="GON58" s="187"/>
      <c r="GOO58" s="187"/>
      <c r="GOP58" s="187"/>
      <c r="GOQ58" s="187"/>
      <c r="GOR58" s="187"/>
      <c r="GOS58" s="187"/>
      <c r="GOT58" s="187"/>
      <c r="GOU58" s="187"/>
      <c r="GOV58" s="187"/>
      <c r="GOW58" s="187"/>
      <c r="GOX58" s="187"/>
      <c r="GOY58" s="187"/>
      <c r="GOZ58" s="187"/>
      <c r="GPA58" s="187"/>
      <c r="GPB58" s="187"/>
      <c r="GPC58" s="187"/>
      <c r="GPD58" s="187"/>
      <c r="GPE58" s="187"/>
      <c r="GPF58" s="187"/>
      <c r="GPG58" s="187"/>
      <c r="GPH58" s="187"/>
      <c r="GPI58" s="187"/>
      <c r="GPJ58" s="187"/>
      <c r="GPK58" s="187"/>
      <c r="GPL58" s="187"/>
      <c r="GPM58" s="187"/>
      <c r="GPN58" s="187"/>
      <c r="GPO58" s="187"/>
      <c r="GPP58" s="187"/>
      <c r="GPQ58" s="187"/>
      <c r="GPR58" s="187"/>
      <c r="GPS58" s="187"/>
      <c r="GPT58" s="187"/>
      <c r="GPU58" s="187"/>
      <c r="GPV58" s="187"/>
      <c r="GPW58" s="187"/>
      <c r="GPX58" s="187"/>
      <c r="GPY58" s="187"/>
      <c r="GPZ58" s="187"/>
      <c r="GQA58" s="187"/>
      <c r="GQB58" s="187"/>
      <c r="GQC58" s="187"/>
      <c r="GQD58" s="187"/>
      <c r="GQE58" s="187"/>
      <c r="GQF58" s="187"/>
      <c r="GQG58" s="187"/>
      <c r="GQH58" s="187"/>
      <c r="GQI58" s="187"/>
      <c r="GQJ58" s="187"/>
      <c r="GQK58" s="187"/>
      <c r="GQL58" s="187"/>
      <c r="GQM58" s="187"/>
      <c r="GQN58" s="187"/>
      <c r="GQO58" s="187"/>
      <c r="GQP58" s="187"/>
      <c r="GQQ58" s="187"/>
      <c r="GQR58" s="187"/>
      <c r="GQS58" s="187"/>
      <c r="GQT58" s="187"/>
      <c r="GQU58" s="187"/>
      <c r="GQV58" s="187"/>
      <c r="GQW58" s="187"/>
      <c r="GQX58" s="187"/>
      <c r="GQY58" s="187"/>
      <c r="GQZ58" s="187"/>
      <c r="GRA58" s="187"/>
      <c r="GRB58" s="187"/>
      <c r="GRC58" s="187"/>
      <c r="GRD58" s="187"/>
      <c r="GRE58" s="187"/>
      <c r="GRF58" s="187"/>
      <c r="GRG58" s="187"/>
      <c r="GRH58" s="187"/>
      <c r="GRI58" s="187"/>
      <c r="GRJ58" s="187"/>
      <c r="GRK58" s="187"/>
      <c r="GRL58" s="187"/>
      <c r="GRM58" s="187"/>
      <c r="GRN58" s="187"/>
      <c r="GRO58" s="187"/>
      <c r="GRP58" s="187"/>
      <c r="GRQ58" s="187"/>
      <c r="GRR58" s="187"/>
      <c r="GRS58" s="187"/>
      <c r="GRT58" s="187"/>
      <c r="GRU58" s="187"/>
      <c r="GRV58" s="187"/>
      <c r="GRW58" s="187"/>
      <c r="GRX58" s="187"/>
      <c r="GRY58" s="187"/>
      <c r="GRZ58" s="187"/>
      <c r="GSA58" s="187"/>
      <c r="GSB58" s="187"/>
      <c r="GSC58" s="187"/>
      <c r="GSD58" s="187"/>
      <c r="GSE58" s="187"/>
      <c r="GSF58" s="187"/>
      <c r="GSG58" s="187"/>
      <c r="GSH58" s="187"/>
      <c r="GSI58" s="187"/>
      <c r="GSJ58" s="187"/>
      <c r="GSK58" s="187"/>
      <c r="GSL58" s="187"/>
      <c r="GSM58" s="187"/>
      <c r="GSN58" s="187"/>
      <c r="GSO58" s="187"/>
      <c r="GSP58" s="187"/>
      <c r="GSQ58" s="187"/>
      <c r="GSR58" s="187"/>
      <c r="GSS58" s="187"/>
      <c r="GST58" s="187"/>
      <c r="GSU58" s="187"/>
      <c r="GSV58" s="187"/>
      <c r="GSW58" s="187"/>
      <c r="GSX58" s="187"/>
      <c r="GSY58" s="187"/>
      <c r="GSZ58" s="187"/>
      <c r="GTA58" s="187"/>
      <c r="GTB58" s="187"/>
      <c r="GTC58" s="187"/>
      <c r="GTD58" s="187"/>
      <c r="GTE58" s="187"/>
      <c r="GTF58" s="187"/>
      <c r="GTG58" s="187"/>
      <c r="GTH58" s="187"/>
      <c r="GTI58" s="187"/>
      <c r="GTJ58" s="187"/>
      <c r="GTK58" s="187"/>
      <c r="GTL58" s="187"/>
      <c r="GTM58" s="187"/>
      <c r="GTN58" s="187"/>
      <c r="GTO58" s="187"/>
      <c r="GTP58" s="187"/>
      <c r="GTQ58" s="187"/>
      <c r="GTR58" s="187"/>
      <c r="GTS58" s="187"/>
      <c r="GTT58" s="187"/>
      <c r="GTU58" s="187"/>
      <c r="GTV58" s="187"/>
      <c r="GTW58" s="187"/>
      <c r="GTX58" s="187"/>
      <c r="GTY58" s="187"/>
      <c r="GTZ58" s="187"/>
      <c r="GUA58" s="187"/>
      <c r="GUB58" s="187"/>
      <c r="GUC58" s="187"/>
      <c r="GUD58" s="187"/>
      <c r="GUE58" s="187"/>
      <c r="GUF58" s="187"/>
      <c r="GUG58" s="187"/>
      <c r="GUH58" s="187"/>
      <c r="GUI58" s="187"/>
      <c r="GUJ58" s="187"/>
      <c r="GUK58" s="187"/>
      <c r="GUL58" s="187"/>
      <c r="GUM58" s="187"/>
      <c r="GUN58" s="187"/>
      <c r="GUO58" s="187"/>
      <c r="GUP58" s="187"/>
      <c r="GUQ58" s="187"/>
      <c r="GUR58" s="187"/>
      <c r="GUS58" s="187"/>
      <c r="GUT58" s="187"/>
      <c r="GUU58" s="187"/>
      <c r="GUV58" s="187"/>
      <c r="GUW58" s="187"/>
      <c r="GUX58" s="187"/>
      <c r="GUY58" s="187"/>
      <c r="GUZ58" s="187"/>
      <c r="GVA58" s="187"/>
      <c r="GVB58" s="187"/>
      <c r="GVC58" s="187"/>
      <c r="GVD58" s="187"/>
      <c r="GVE58" s="187"/>
      <c r="GVF58" s="187"/>
      <c r="GVG58" s="187"/>
      <c r="GVH58" s="187"/>
      <c r="GVI58" s="187"/>
      <c r="GVJ58" s="187"/>
      <c r="GVK58" s="187"/>
      <c r="GVL58" s="187"/>
      <c r="GVM58" s="187"/>
      <c r="GVN58" s="187"/>
      <c r="GVO58" s="187"/>
      <c r="GVP58" s="187"/>
      <c r="GVQ58" s="187"/>
      <c r="GVR58" s="187"/>
      <c r="GVS58" s="187"/>
      <c r="GVT58" s="187"/>
      <c r="GVU58" s="187"/>
      <c r="GVV58" s="187"/>
      <c r="GVW58" s="187"/>
      <c r="GVX58" s="187"/>
      <c r="GVY58" s="187"/>
      <c r="GVZ58" s="187"/>
      <c r="GWA58" s="187"/>
      <c r="GWB58" s="187"/>
      <c r="GWC58" s="187"/>
      <c r="GWD58" s="187"/>
      <c r="GWE58" s="187"/>
      <c r="GWF58" s="187"/>
      <c r="GWG58" s="187"/>
      <c r="GWH58" s="187"/>
      <c r="GWI58" s="187"/>
      <c r="GWJ58" s="187"/>
      <c r="GWK58" s="187"/>
      <c r="GWL58" s="187"/>
      <c r="GWM58" s="187"/>
      <c r="GWN58" s="187"/>
      <c r="GWO58" s="187"/>
      <c r="GWP58" s="187"/>
      <c r="GWQ58" s="187"/>
      <c r="GWR58" s="187"/>
      <c r="GWS58" s="187"/>
      <c r="GWT58" s="187"/>
      <c r="GWU58" s="187"/>
      <c r="GWV58" s="187"/>
      <c r="GWW58" s="187"/>
      <c r="GWX58" s="187"/>
      <c r="GWY58" s="187"/>
      <c r="GWZ58" s="187"/>
      <c r="GXA58" s="187"/>
      <c r="GXB58" s="187"/>
      <c r="GXC58" s="187"/>
      <c r="GXD58" s="187"/>
      <c r="GXE58" s="187"/>
      <c r="GXF58" s="187"/>
      <c r="GXG58" s="187"/>
      <c r="GXH58" s="187"/>
      <c r="GXI58" s="187"/>
      <c r="GXJ58" s="187"/>
      <c r="GXK58" s="187"/>
      <c r="GXL58" s="187"/>
      <c r="GXM58" s="187"/>
      <c r="GXN58" s="187"/>
      <c r="GXO58" s="187"/>
      <c r="GXP58" s="187"/>
      <c r="GXQ58" s="187"/>
      <c r="GXR58" s="187"/>
      <c r="GXS58" s="187"/>
      <c r="GXT58" s="187"/>
      <c r="GXU58" s="187"/>
      <c r="GXV58" s="187"/>
      <c r="GXW58" s="187"/>
      <c r="GXX58" s="187"/>
      <c r="GXY58" s="187"/>
      <c r="GXZ58" s="187"/>
      <c r="GYA58" s="187"/>
      <c r="GYB58" s="187"/>
      <c r="GYC58" s="187"/>
      <c r="GYD58" s="187"/>
      <c r="GYE58" s="187"/>
      <c r="GYF58" s="187"/>
      <c r="GYG58" s="187"/>
      <c r="GYH58" s="187"/>
      <c r="GYI58" s="187"/>
      <c r="GYJ58" s="187"/>
      <c r="GYK58" s="187"/>
      <c r="GYL58" s="187"/>
      <c r="GYM58" s="187"/>
      <c r="GYN58" s="187"/>
      <c r="GYO58" s="187"/>
      <c r="GYP58" s="187"/>
      <c r="GYQ58" s="187"/>
      <c r="GYR58" s="187"/>
      <c r="GYS58" s="187"/>
      <c r="GYT58" s="187"/>
      <c r="GYU58" s="187"/>
      <c r="GYV58" s="187"/>
      <c r="GYW58" s="187"/>
      <c r="GYX58" s="187"/>
      <c r="GYY58" s="187"/>
      <c r="GYZ58" s="187"/>
      <c r="GZA58" s="187"/>
      <c r="GZB58" s="187"/>
      <c r="GZC58" s="187"/>
      <c r="GZD58" s="187"/>
      <c r="GZE58" s="187"/>
      <c r="GZF58" s="187"/>
      <c r="GZG58" s="187"/>
      <c r="GZH58" s="187"/>
      <c r="GZI58" s="187"/>
      <c r="GZJ58" s="187"/>
      <c r="GZK58" s="187"/>
      <c r="GZL58" s="187"/>
      <c r="GZM58" s="187"/>
      <c r="GZN58" s="187"/>
      <c r="GZO58" s="187"/>
      <c r="GZP58" s="187"/>
      <c r="GZQ58" s="187"/>
      <c r="GZR58" s="187"/>
      <c r="GZS58" s="187"/>
      <c r="GZT58" s="187"/>
      <c r="GZU58" s="187"/>
      <c r="GZV58" s="187"/>
      <c r="GZW58" s="187"/>
      <c r="GZX58" s="187"/>
      <c r="GZY58" s="187"/>
      <c r="GZZ58" s="187"/>
      <c r="HAA58" s="187"/>
      <c r="HAB58" s="187"/>
      <c r="HAC58" s="187"/>
      <c r="HAD58" s="187"/>
      <c r="HAE58" s="187"/>
      <c r="HAF58" s="187"/>
      <c r="HAG58" s="187"/>
      <c r="HAH58" s="187"/>
      <c r="HAI58" s="187"/>
      <c r="HAJ58" s="187"/>
      <c r="HAK58" s="187"/>
      <c r="HAL58" s="187"/>
      <c r="HAM58" s="187"/>
      <c r="HAN58" s="187"/>
      <c r="HAO58" s="187"/>
      <c r="HAP58" s="187"/>
      <c r="HAQ58" s="187"/>
      <c r="HAR58" s="187"/>
      <c r="HAS58" s="187"/>
      <c r="HAT58" s="187"/>
      <c r="HAU58" s="187"/>
      <c r="HAV58" s="187"/>
      <c r="HAW58" s="187"/>
      <c r="HAX58" s="187"/>
      <c r="HAY58" s="187"/>
      <c r="HAZ58" s="187"/>
      <c r="HBA58" s="187"/>
      <c r="HBB58" s="187"/>
      <c r="HBC58" s="187"/>
      <c r="HBD58" s="187"/>
      <c r="HBE58" s="187"/>
      <c r="HBF58" s="187"/>
      <c r="HBG58" s="187"/>
      <c r="HBH58" s="187"/>
      <c r="HBI58" s="187"/>
      <c r="HBJ58" s="187"/>
      <c r="HBK58" s="187"/>
      <c r="HBL58" s="187"/>
      <c r="HBM58" s="187"/>
      <c r="HBN58" s="187"/>
      <c r="HBO58" s="187"/>
      <c r="HBP58" s="187"/>
      <c r="HBQ58" s="187"/>
      <c r="HBR58" s="187"/>
      <c r="HBS58" s="187"/>
      <c r="HBT58" s="187"/>
      <c r="HBU58" s="187"/>
      <c r="HBV58" s="187"/>
      <c r="HBW58" s="187"/>
      <c r="HBX58" s="187"/>
      <c r="HBY58" s="187"/>
      <c r="HBZ58" s="187"/>
      <c r="HCA58" s="187"/>
      <c r="HCB58" s="187"/>
      <c r="HCC58" s="187"/>
      <c r="HCD58" s="187"/>
      <c r="HCE58" s="187"/>
      <c r="HCF58" s="187"/>
      <c r="HCG58" s="187"/>
      <c r="HCH58" s="187"/>
      <c r="HCI58" s="187"/>
      <c r="HCJ58" s="187"/>
      <c r="HCK58" s="187"/>
      <c r="HCL58" s="187"/>
      <c r="HCM58" s="187"/>
      <c r="HCN58" s="187"/>
      <c r="HCO58" s="187"/>
      <c r="HCP58" s="187"/>
      <c r="HCQ58" s="187"/>
      <c r="HCR58" s="187"/>
      <c r="HCS58" s="187"/>
      <c r="HCT58" s="187"/>
      <c r="HCU58" s="187"/>
      <c r="HCV58" s="187"/>
      <c r="HCW58" s="187"/>
      <c r="HCX58" s="187"/>
      <c r="HCY58" s="187"/>
      <c r="HCZ58" s="187"/>
      <c r="HDA58" s="187"/>
      <c r="HDB58" s="187"/>
      <c r="HDC58" s="187"/>
      <c r="HDD58" s="187"/>
      <c r="HDE58" s="187"/>
      <c r="HDF58" s="187"/>
      <c r="HDG58" s="187"/>
      <c r="HDH58" s="187"/>
      <c r="HDI58" s="187"/>
      <c r="HDJ58" s="187"/>
      <c r="HDK58" s="187"/>
      <c r="HDL58" s="187"/>
      <c r="HDM58" s="187"/>
      <c r="HDN58" s="187"/>
      <c r="HDO58" s="187"/>
      <c r="HDP58" s="187"/>
      <c r="HDQ58" s="187"/>
      <c r="HDR58" s="187"/>
      <c r="HDS58" s="187"/>
      <c r="HDT58" s="187"/>
      <c r="HDU58" s="187"/>
      <c r="HDV58" s="187"/>
      <c r="HDW58" s="187"/>
      <c r="HDX58" s="187"/>
      <c r="HDY58" s="187"/>
      <c r="HDZ58" s="187"/>
      <c r="HEA58" s="187"/>
      <c r="HEB58" s="187"/>
      <c r="HEC58" s="187"/>
      <c r="HED58" s="187"/>
      <c r="HEE58" s="187"/>
      <c r="HEF58" s="187"/>
      <c r="HEG58" s="187"/>
      <c r="HEH58" s="187"/>
      <c r="HEI58" s="187"/>
      <c r="HEJ58" s="187"/>
      <c r="HEK58" s="187"/>
      <c r="HEL58" s="187"/>
      <c r="HEM58" s="187"/>
      <c r="HEN58" s="187"/>
      <c r="HEO58" s="187"/>
      <c r="HEP58" s="187"/>
      <c r="HEQ58" s="187"/>
      <c r="HER58" s="187"/>
      <c r="HES58" s="187"/>
      <c r="HET58" s="187"/>
      <c r="HEU58" s="187"/>
      <c r="HEV58" s="187"/>
      <c r="HEW58" s="187"/>
      <c r="HEX58" s="187"/>
      <c r="HEY58" s="187"/>
      <c r="HEZ58" s="187"/>
      <c r="HFA58" s="187"/>
      <c r="HFB58" s="187"/>
      <c r="HFC58" s="187"/>
      <c r="HFD58" s="187"/>
      <c r="HFE58" s="187"/>
      <c r="HFF58" s="187"/>
      <c r="HFG58" s="187"/>
      <c r="HFH58" s="187"/>
      <c r="HFI58" s="187"/>
      <c r="HFJ58" s="187"/>
      <c r="HFK58" s="187"/>
      <c r="HFL58" s="187"/>
      <c r="HFM58" s="187"/>
      <c r="HFN58" s="187"/>
      <c r="HFO58" s="187"/>
      <c r="HFP58" s="187"/>
      <c r="HFQ58" s="187"/>
      <c r="HFR58" s="187"/>
      <c r="HFS58" s="187"/>
      <c r="HFT58" s="187"/>
      <c r="HFU58" s="187"/>
      <c r="HFV58" s="187"/>
      <c r="HFW58" s="187"/>
      <c r="HFX58" s="187"/>
      <c r="HFY58" s="187"/>
      <c r="HFZ58" s="187"/>
      <c r="HGA58" s="187"/>
      <c r="HGB58" s="187"/>
      <c r="HGC58" s="187"/>
      <c r="HGD58" s="187"/>
      <c r="HGE58" s="187"/>
      <c r="HGF58" s="187"/>
      <c r="HGG58" s="187"/>
      <c r="HGH58" s="187"/>
      <c r="HGI58" s="187"/>
      <c r="HGJ58" s="187"/>
      <c r="HGK58" s="187"/>
      <c r="HGL58" s="187"/>
      <c r="HGM58" s="187"/>
      <c r="HGN58" s="187"/>
      <c r="HGO58" s="187"/>
      <c r="HGP58" s="187"/>
      <c r="HGQ58" s="187"/>
      <c r="HGR58" s="187"/>
      <c r="HGS58" s="187"/>
      <c r="HGT58" s="187"/>
      <c r="HGU58" s="187"/>
      <c r="HGV58" s="187"/>
      <c r="HGW58" s="187"/>
      <c r="HGX58" s="187"/>
      <c r="HGY58" s="187"/>
      <c r="HGZ58" s="187"/>
      <c r="HHA58" s="187"/>
      <c r="HHB58" s="187"/>
      <c r="HHC58" s="187"/>
      <c r="HHD58" s="187"/>
      <c r="HHE58" s="187"/>
      <c r="HHF58" s="187"/>
      <c r="HHG58" s="187"/>
      <c r="HHH58" s="187"/>
      <c r="HHI58" s="187"/>
      <c r="HHJ58" s="187"/>
      <c r="HHK58" s="187"/>
      <c r="HHL58" s="187"/>
      <c r="HHM58" s="187"/>
      <c r="HHN58" s="187"/>
      <c r="HHO58" s="187"/>
      <c r="HHP58" s="187"/>
      <c r="HHQ58" s="187"/>
      <c r="HHR58" s="187"/>
      <c r="HHS58" s="187"/>
      <c r="HHT58" s="187"/>
      <c r="HHU58" s="187"/>
      <c r="HHV58" s="187"/>
      <c r="HHW58" s="187"/>
      <c r="HHX58" s="187"/>
      <c r="HHY58" s="187"/>
      <c r="HHZ58" s="187"/>
      <c r="HIA58" s="187"/>
      <c r="HIB58" s="187"/>
      <c r="HIC58" s="187"/>
      <c r="HID58" s="187"/>
      <c r="HIE58" s="187"/>
      <c r="HIF58" s="187"/>
      <c r="HIG58" s="187"/>
      <c r="HIH58" s="187"/>
      <c r="HII58" s="187"/>
      <c r="HIJ58" s="187"/>
      <c r="HIK58" s="187"/>
      <c r="HIL58" s="187"/>
      <c r="HIM58" s="187"/>
      <c r="HIN58" s="187"/>
      <c r="HIO58" s="187"/>
      <c r="HIP58" s="187"/>
      <c r="HIQ58" s="187"/>
      <c r="HIR58" s="187"/>
      <c r="HIS58" s="187"/>
      <c r="HIT58" s="187"/>
      <c r="HIU58" s="187"/>
      <c r="HIV58" s="187"/>
      <c r="HIW58" s="187"/>
      <c r="HIX58" s="187"/>
      <c r="HIY58" s="187"/>
      <c r="HIZ58" s="187"/>
      <c r="HJA58" s="187"/>
      <c r="HJB58" s="187"/>
      <c r="HJC58" s="187"/>
      <c r="HJD58" s="187"/>
      <c r="HJE58" s="187"/>
      <c r="HJF58" s="187"/>
      <c r="HJG58" s="187"/>
      <c r="HJH58" s="187"/>
      <c r="HJI58" s="187"/>
      <c r="HJJ58" s="187"/>
      <c r="HJK58" s="187"/>
      <c r="HJL58" s="187"/>
      <c r="HJM58" s="187"/>
      <c r="HJN58" s="187"/>
      <c r="HJO58" s="187"/>
      <c r="HJP58" s="187"/>
      <c r="HJQ58" s="187"/>
      <c r="HJR58" s="187"/>
      <c r="HJS58" s="187"/>
      <c r="HJT58" s="187"/>
      <c r="HJU58" s="187"/>
      <c r="HJV58" s="187"/>
      <c r="HJW58" s="187"/>
      <c r="HJX58" s="187"/>
      <c r="HJY58" s="187"/>
      <c r="HJZ58" s="187"/>
      <c r="HKA58" s="187"/>
      <c r="HKB58" s="187"/>
      <c r="HKC58" s="187"/>
      <c r="HKD58" s="187"/>
      <c r="HKE58" s="187"/>
      <c r="HKF58" s="187"/>
      <c r="HKG58" s="187"/>
      <c r="HKH58" s="187"/>
      <c r="HKI58" s="187"/>
      <c r="HKJ58" s="187"/>
      <c r="HKK58" s="187"/>
      <c r="HKL58" s="187"/>
      <c r="HKM58" s="187"/>
      <c r="HKN58" s="187"/>
      <c r="HKO58" s="187"/>
      <c r="HKP58" s="187"/>
      <c r="HKQ58" s="187"/>
      <c r="HKR58" s="187"/>
      <c r="HKS58" s="187"/>
      <c r="HKT58" s="187"/>
      <c r="HKU58" s="187"/>
      <c r="HKV58" s="187"/>
      <c r="HKW58" s="187"/>
      <c r="HKX58" s="187"/>
      <c r="HKY58" s="187"/>
      <c r="HKZ58" s="187"/>
      <c r="HLA58" s="187"/>
      <c r="HLB58" s="187"/>
      <c r="HLC58" s="187"/>
      <c r="HLD58" s="187"/>
      <c r="HLE58" s="187"/>
      <c r="HLF58" s="187"/>
      <c r="HLG58" s="187"/>
      <c r="HLH58" s="187"/>
      <c r="HLI58" s="187"/>
      <c r="HLJ58" s="187"/>
      <c r="HLK58" s="187"/>
      <c r="HLL58" s="187"/>
      <c r="HLM58" s="187"/>
      <c r="HLN58" s="187"/>
      <c r="HLO58" s="187"/>
      <c r="HLP58" s="187"/>
      <c r="HLQ58" s="187"/>
      <c r="HLR58" s="187"/>
      <c r="HLS58" s="187"/>
      <c r="HLT58" s="187"/>
      <c r="HLU58" s="187"/>
      <c r="HLV58" s="187"/>
      <c r="HLW58" s="187"/>
      <c r="HLX58" s="187"/>
      <c r="HLY58" s="187"/>
      <c r="HLZ58" s="187"/>
      <c r="HMA58" s="187"/>
      <c r="HMB58" s="187"/>
      <c r="HMC58" s="187"/>
      <c r="HMD58" s="187"/>
      <c r="HME58" s="187"/>
      <c r="HMF58" s="187"/>
      <c r="HMG58" s="187"/>
      <c r="HMH58" s="187"/>
      <c r="HMI58" s="187"/>
      <c r="HMJ58" s="187"/>
      <c r="HMK58" s="187"/>
      <c r="HML58" s="187"/>
      <c r="HMM58" s="187"/>
      <c r="HMN58" s="187"/>
      <c r="HMO58" s="187"/>
      <c r="HMP58" s="187"/>
      <c r="HMQ58" s="187"/>
      <c r="HMR58" s="187"/>
      <c r="HMS58" s="187"/>
      <c r="HMT58" s="187"/>
      <c r="HMU58" s="187"/>
      <c r="HMV58" s="187"/>
      <c r="HMW58" s="187"/>
      <c r="HMX58" s="187"/>
      <c r="HMY58" s="187"/>
      <c r="HMZ58" s="187"/>
      <c r="HNA58" s="187"/>
      <c r="HNB58" s="187"/>
      <c r="HNC58" s="187"/>
      <c r="HND58" s="187"/>
      <c r="HNE58" s="187"/>
      <c r="HNF58" s="187"/>
      <c r="HNG58" s="187"/>
      <c r="HNH58" s="187"/>
      <c r="HNI58" s="187"/>
      <c r="HNJ58" s="187"/>
      <c r="HNK58" s="187"/>
      <c r="HNL58" s="187"/>
      <c r="HNM58" s="187"/>
      <c r="HNN58" s="187"/>
      <c r="HNO58" s="187"/>
      <c r="HNP58" s="187"/>
      <c r="HNQ58" s="187"/>
      <c r="HNR58" s="187"/>
      <c r="HNS58" s="187"/>
      <c r="HNT58" s="187"/>
      <c r="HNU58" s="187"/>
      <c r="HNV58" s="187"/>
      <c r="HNW58" s="187"/>
      <c r="HNX58" s="187"/>
      <c r="HNY58" s="187"/>
      <c r="HNZ58" s="187"/>
      <c r="HOA58" s="187"/>
      <c r="HOB58" s="187"/>
      <c r="HOC58" s="187"/>
      <c r="HOD58" s="187"/>
      <c r="HOE58" s="187"/>
      <c r="HOF58" s="187"/>
      <c r="HOG58" s="187"/>
      <c r="HOH58" s="187"/>
      <c r="HOI58" s="187"/>
      <c r="HOJ58" s="187"/>
      <c r="HOK58" s="187"/>
      <c r="HOL58" s="187"/>
      <c r="HOM58" s="187"/>
      <c r="HON58" s="187"/>
      <c r="HOO58" s="187"/>
      <c r="HOP58" s="187"/>
      <c r="HOQ58" s="187"/>
      <c r="HOR58" s="187"/>
      <c r="HOS58" s="187"/>
      <c r="HOT58" s="187"/>
      <c r="HOU58" s="187"/>
      <c r="HOV58" s="187"/>
      <c r="HOW58" s="187"/>
      <c r="HOX58" s="187"/>
      <c r="HOY58" s="187"/>
      <c r="HOZ58" s="187"/>
      <c r="HPA58" s="187"/>
      <c r="HPB58" s="187"/>
      <c r="HPC58" s="187"/>
      <c r="HPD58" s="187"/>
      <c r="HPE58" s="187"/>
      <c r="HPF58" s="187"/>
      <c r="HPG58" s="187"/>
      <c r="HPH58" s="187"/>
      <c r="HPI58" s="187"/>
      <c r="HPJ58" s="187"/>
      <c r="HPK58" s="187"/>
      <c r="HPL58" s="187"/>
      <c r="HPM58" s="187"/>
      <c r="HPN58" s="187"/>
      <c r="HPO58" s="187"/>
      <c r="HPP58" s="187"/>
      <c r="HPQ58" s="187"/>
      <c r="HPR58" s="187"/>
      <c r="HPS58" s="187"/>
      <c r="HPT58" s="187"/>
      <c r="HPU58" s="187"/>
      <c r="HPV58" s="187"/>
      <c r="HPW58" s="187"/>
      <c r="HPX58" s="187"/>
      <c r="HPY58" s="187"/>
      <c r="HPZ58" s="187"/>
      <c r="HQA58" s="187"/>
      <c r="HQB58" s="187"/>
      <c r="HQC58" s="187"/>
      <c r="HQD58" s="187"/>
      <c r="HQE58" s="187"/>
      <c r="HQF58" s="187"/>
      <c r="HQG58" s="187"/>
      <c r="HQH58" s="187"/>
      <c r="HQI58" s="187"/>
      <c r="HQJ58" s="187"/>
      <c r="HQK58" s="187"/>
      <c r="HQL58" s="187"/>
      <c r="HQM58" s="187"/>
      <c r="HQN58" s="187"/>
      <c r="HQO58" s="187"/>
      <c r="HQP58" s="187"/>
      <c r="HQQ58" s="187"/>
      <c r="HQR58" s="187"/>
      <c r="HQS58" s="187"/>
      <c r="HQT58" s="187"/>
      <c r="HQU58" s="187"/>
      <c r="HQV58" s="187"/>
      <c r="HQW58" s="187"/>
      <c r="HQX58" s="187"/>
      <c r="HQY58" s="187"/>
      <c r="HQZ58" s="187"/>
      <c r="HRA58" s="187"/>
      <c r="HRB58" s="187"/>
      <c r="HRC58" s="187"/>
      <c r="HRD58" s="187"/>
      <c r="HRE58" s="187"/>
      <c r="HRF58" s="187"/>
      <c r="HRG58" s="187"/>
      <c r="HRH58" s="187"/>
      <c r="HRI58" s="187"/>
      <c r="HRJ58" s="187"/>
      <c r="HRK58" s="187"/>
      <c r="HRL58" s="187"/>
      <c r="HRM58" s="187"/>
      <c r="HRN58" s="187"/>
      <c r="HRO58" s="187"/>
      <c r="HRP58" s="187"/>
      <c r="HRQ58" s="187"/>
      <c r="HRR58" s="187"/>
      <c r="HRS58" s="187"/>
      <c r="HRT58" s="187"/>
      <c r="HRU58" s="187"/>
      <c r="HRV58" s="187"/>
      <c r="HRW58" s="187"/>
      <c r="HRX58" s="187"/>
      <c r="HRY58" s="187"/>
      <c r="HRZ58" s="187"/>
      <c r="HSA58" s="187"/>
      <c r="HSB58" s="187"/>
      <c r="HSC58" s="187"/>
      <c r="HSD58" s="187"/>
      <c r="HSE58" s="187"/>
      <c r="HSF58" s="187"/>
      <c r="HSG58" s="187"/>
      <c r="HSH58" s="187"/>
      <c r="HSI58" s="187"/>
      <c r="HSJ58" s="187"/>
      <c r="HSK58" s="187"/>
      <c r="HSL58" s="187"/>
      <c r="HSM58" s="187"/>
      <c r="HSN58" s="187"/>
      <c r="HSO58" s="187"/>
      <c r="HSP58" s="187"/>
      <c r="HSQ58" s="187"/>
      <c r="HSR58" s="187"/>
      <c r="HSS58" s="187"/>
      <c r="HST58" s="187"/>
      <c r="HSU58" s="187"/>
      <c r="HSV58" s="187"/>
      <c r="HSW58" s="187"/>
      <c r="HSX58" s="187"/>
      <c r="HSY58" s="187"/>
      <c r="HSZ58" s="187"/>
      <c r="HTA58" s="187"/>
      <c r="HTB58" s="187"/>
      <c r="HTC58" s="187"/>
      <c r="HTD58" s="187"/>
      <c r="HTE58" s="187"/>
      <c r="HTF58" s="187"/>
      <c r="HTG58" s="187"/>
      <c r="HTH58" s="187"/>
      <c r="HTI58" s="187"/>
      <c r="HTJ58" s="187"/>
      <c r="HTK58" s="187"/>
      <c r="HTL58" s="187"/>
      <c r="HTM58" s="187"/>
      <c r="HTN58" s="187"/>
      <c r="HTO58" s="187"/>
      <c r="HTP58" s="187"/>
      <c r="HTQ58" s="187"/>
      <c r="HTR58" s="187"/>
      <c r="HTS58" s="187"/>
      <c r="HTT58" s="187"/>
      <c r="HTU58" s="187"/>
      <c r="HTV58" s="187"/>
      <c r="HTW58" s="187"/>
      <c r="HTX58" s="187"/>
      <c r="HTY58" s="187"/>
      <c r="HTZ58" s="187"/>
      <c r="HUA58" s="187"/>
      <c r="HUB58" s="187"/>
      <c r="HUC58" s="187"/>
      <c r="HUD58" s="187"/>
      <c r="HUE58" s="187"/>
      <c r="HUF58" s="187"/>
      <c r="HUG58" s="187"/>
      <c r="HUH58" s="187"/>
      <c r="HUI58" s="187"/>
      <c r="HUJ58" s="187"/>
      <c r="HUK58" s="187"/>
      <c r="HUL58" s="187"/>
      <c r="HUM58" s="187"/>
      <c r="HUN58" s="187"/>
      <c r="HUO58" s="187"/>
      <c r="HUP58" s="187"/>
      <c r="HUQ58" s="187"/>
      <c r="HUR58" s="187"/>
      <c r="HUS58" s="187"/>
      <c r="HUT58" s="187"/>
      <c r="HUU58" s="187"/>
      <c r="HUV58" s="187"/>
      <c r="HUW58" s="187"/>
      <c r="HUX58" s="187"/>
      <c r="HUY58" s="187"/>
      <c r="HUZ58" s="187"/>
      <c r="HVA58" s="187"/>
      <c r="HVB58" s="187"/>
      <c r="HVC58" s="187"/>
      <c r="HVD58" s="187"/>
      <c r="HVE58" s="187"/>
      <c r="HVF58" s="187"/>
      <c r="HVG58" s="187"/>
      <c r="HVH58" s="187"/>
      <c r="HVI58" s="187"/>
      <c r="HVJ58" s="187"/>
      <c r="HVK58" s="187"/>
      <c r="HVL58" s="187"/>
      <c r="HVM58" s="187"/>
      <c r="HVN58" s="187"/>
      <c r="HVO58" s="187"/>
      <c r="HVP58" s="187"/>
      <c r="HVQ58" s="187"/>
      <c r="HVR58" s="187"/>
      <c r="HVS58" s="187"/>
      <c r="HVT58" s="187"/>
      <c r="HVU58" s="187"/>
      <c r="HVV58" s="187"/>
      <c r="HVW58" s="187"/>
      <c r="HVX58" s="187"/>
      <c r="HVY58" s="187"/>
      <c r="HVZ58" s="187"/>
      <c r="HWA58" s="187"/>
      <c r="HWB58" s="187"/>
      <c r="HWC58" s="187"/>
      <c r="HWD58" s="187"/>
      <c r="HWE58" s="187"/>
      <c r="HWF58" s="187"/>
      <c r="HWG58" s="187"/>
      <c r="HWH58" s="187"/>
      <c r="HWI58" s="187"/>
      <c r="HWJ58" s="187"/>
      <c r="HWK58" s="187"/>
      <c r="HWL58" s="187"/>
      <c r="HWM58" s="187"/>
      <c r="HWN58" s="187"/>
      <c r="HWO58" s="187"/>
      <c r="HWP58" s="187"/>
      <c r="HWQ58" s="187"/>
      <c r="HWR58" s="187"/>
      <c r="HWS58" s="187"/>
      <c r="HWT58" s="187"/>
      <c r="HWU58" s="187"/>
      <c r="HWV58" s="187"/>
      <c r="HWW58" s="187"/>
      <c r="HWX58" s="187"/>
      <c r="HWY58" s="187"/>
      <c r="HWZ58" s="187"/>
      <c r="HXA58" s="187"/>
      <c r="HXB58" s="187"/>
      <c r="HXC58" s="187"/>
      <c r="HXD58" s="187"/>
      <c r="HXE58" s="187"/>
      <c r="HXF58" s="187"/>
      <c r="HXG58" s="187"/>
      <c r="HXH58" s="187"/>
      <c r="HXI58" s="187"/>
      <c r="HXJ58" s="187"/>
      <c r="HXK58" s="187"/>
      <c r="HXL58" s="187"/>
      <c r="HXM58" s="187"/>
      <c r="HXN58" s="187"/>
      <c r="HXO58" s="187"/>
      <c r="HXP58" s="187"/>
      <c r="HXQ58" s="187"/>
      <c r="HXR58" s="187"/>
      <c r="HXS58" s="187"/>
      <c r="HXT58" s="187"/>
      <c r="HXU58" s="187"/>
      <c r="HXV58" s="187"/>
      <c r="HXW58" s="187"/>
      <c r="HXX58" s="187"/>
      <c r="HXY58" s="187"/>
      <c r="HXZ58" s="187"/>
      <c r="HYA58" s="187"/>
      <c r="HYB58" s="187"/>
      <c r="HYC58" s="187"/>
      <c r="HYD58" s="187"/>
      <c r="HYE58" s="187"/>
      <c r="HYF58" s="187"/>
      <c r="HYG58" s="187"/>
      <c r="HYH58" s="187"/>
      <c r="HYI58" s="187"/>
      <c r="HYJ58" s="187"/>
      <c r="HYK58" s="187"/>
      <c r="HYL58" s="187"/>
      <c r="HYM58" s="187"/>
      <c r="HYN58" s="187"/>
      <c r="HYO58" s="187"/>
      <c r="HYP58" s="187"/>
      <c r="HYQ58" s="187"/>
      <c r="HYR58" s="187"/>
      <c r="HYS58" s="187"/>
      <c r="HYT58" s="187"/>
      <c r="HYU58" s="187"/>
      <c r="HYV58" s="187"/>
      <c r="HYW58" s="187"/>
      <c r="HYX58" s="187"/>
      <c r="HYY58" s="187"/>
      <c r="HYZ58" s="187"/>
      <c r="HZA58" s="187"/>
      <c r="HZB58" s="187"/>
      <c r="HZC58" s="187"/>
      <c r="HZD58" s="187"/>
      <c r="HZE58" s="187"/>
      <c r="HZF58" s="187"/>
      <c r="HZG58" s="187"/>
      <c r="HZH58" s="187"/>
      <c r="HZI58" s="187"/>
      <c r="HZJ58" s="187"/>
      <c r="HZK58" s="187"/>
      <c r="HZL58" s="187"/>
      <c r="HZM58" s="187"/>
      <c r="HZN58" s="187"/>
      <c r="HZO58" s="187"/>
      <c r="HZP58" s="187"/>
      <c r="HZQ58" s="187"/>
      <c r="HZR58" s="187"/>
      <c r="HZS58" s="187"/>
      <c r="HZT58" s="187"/>
      <c r="HZU58" s="187"/>
      <c r="HZV58" s="187"/>
      <c r="HZW58" s="187"/>
      <c r="HZX58" s="187"/>
      <c r="HZY58" s="187"/>
      <c r="HZZ58" s="187"/>
      <c r="IAA58" s="187"/>
      <c r="IAB58" s="187"/>
      <c r="IAC58" s="187"/>
      <c r="IAD58" s="187"/>
      <c r="IAE58" s="187"/>
      <c r="IAF58" s="187"/>
      <c r="IAG58" s="187"/>
      <c r="IAH58" s="187"/>
      <c r="IAI58" s="187"/>
      <c r="IAJ58" s="187"/>
      <c r="IAK58" s="187"/>
      <c r="IAL58" s="187"/>
      <c r="IAM58" s="187"/>
      <c r="IAN58" s="187"/>
      <c r="IAO58" s="187"/>
      <c r="IAP58" s="187"/>
      <c r="IAQ58" s="187"/>
      <c r="IAR58" s="187"/>
      <c r="IAS58" s="187"/>
      <c r="IAT58" s="187"/>
      <c r="IAU58" s="187"/>
      <c r="IAV58" s="187"/>
      <c r="IAW58" s="187"/>
      <c r="IAX58" s="187"/>
      <c r="IAY58" s="187"/>
      <c r="IAZ58" s="187"/>
      <c r="IBA58" s="187"/>
      <c r="IBB58" s="187"/>
      <c r="IBC58" s="187"/>
      <c r="IBD58" s="187"/>
      <c r="IBE58" s="187"/>
      <c r="IBF58" s="187"/>
      <c r="IBG58" s="187"/>
      <c r="IBH58" s="187"/>
      <c r="IBI58" s="187"/>
      <c r="IBJ58" s="187"/>
      <c r="IBK58" s="187"/>
      <c r="IBL58" s="187"/>
      <c r="IBM58" s="187"/>
      <c r="IBN58" s="187"/>
      <c r="IBO58" s="187"/>
      <c r="IBP58" s="187"/>
      <c r="IBQ58" s="187"/>
      <c r="IBR58" s="187"/>
      <c r="IBS58" s="187"/>
      <c r="IBT58" s="187"/>
      <c r="IBU58" s="187"/>
      <c r="IBV58" s="187"/>
      <c r="IBW58" s="187"/>
      <c r="IBX58" s="187"/>
      <c r="IBY58" s="187"/>
      <c r="IBZ58" s="187"/>
      <c r="ICA58" s="187"/>
      <c r="ICB58" s="187"/>
      <c r="ICC58" s="187"/>
      <c r="ICD58" s="187"/>
      <c r="ICE58" s="187"/>
      <c r="ICF58" s="187"/>
      <c r="ICG58" s="187"/>
      <c r="ICH58" s="187"/>
      <c r="ICI58" s="187"/>
      <c r="ICJ58" s="187"/>
      <c r="ICK58" s="187"/>
      <c r="ICL58" s="187"/>
      <c r="ICM58" s="187"/>
      <c r="ICN58" s="187"/>
      <c r="ICO58" s="187"/>
      <c r="ICP58" s="187"/>
      <c r="ICQ58" s="187"/>
      <c r="ICR58" s="187"/>
      <c r="ICS58" s="187"/>
      <c r="ICT58" s="187"/>
      <c r="ICU58" s="187"/>
      <c r="ICV58" s="187"/>
      <c r="ICW58" s="187"/>
      <c r="ICX58" s="187"/>
      <c r="ICY58" s="187"/>
      <c r="ICZ58" s="187"/>
      <c r="IDA58" s="187"/>
      <c r="IDB58" s="187"/>
      <c r="IDC58" s="187"/>
      <c r="IDD58" s="187"/>
      <c r="IDE58" s="187"/>
      <c r="IDF58" s="187"/>
      <c r="IDG58" s="187"/>
      <c r="IDH58" s="187"/>
      <c r="IDI58" s="187"/>
      <c r="IDJ58" s="187"/>
      <c r="IDK58" s="187"/>
      <c r="IDL58" s="187"/>
      <c r="IDM58" s="187"/>
      <c r="IDN58" s="187"/>
      <c r="IDO58" s="187"/>
      <c r="IDP58" s="187"/>
      <c r="IDQ58" s="187"/>
      <c r="IDR58" s="187"/>
      <c r="IDS58" s="187"/>
      <c r="IDT58" s="187"/>
      <c r="IDU58" s="187"/>
      <c r="IDV58" s="187"/>
      <c r="IDW58" s="187"/>
      <c r="IDX58" s="187"/>
      <c r="IDY58" s="187"/>
      <c r="IDZ58" s="187"/>
      <c r="IEA58" s="187"/>
      <c r="IEB58" s="187"/>
      <c r="IEC58" s="187"/>
      <c r="IED58" s="187"/>
      <c r="IEE58" s="187"/>
      <c r="IEF58" s="187"/>
      <c r="IEG58" s="187"/>
      <c r="IEH58" s="187"/>
      <c r="IEI58" s="187"/>
      <c r="IEJ58" s="187"/>
      <c r="IEK58" s="187"/>
      <c r="IEL58" s="187"/>
      <c r="IEM58" s="187"/>
      <c r="IEN58" s="187"/>
      <c r="IEO58" s="187"/>
      <c r="IEP58" s="187"/>
      <c r="IEQ58" s="187"/>
      <c r="IER58" s="187"/>
      <c r="IES58" s="187"/>
      <c r="IET58" s="187"/>
      <c r="IEU58" s="187"/>
      <c r="IEV58" s="187"/>
      <c r="IEW58" s="187"/>
      <c r="IEX58" s="187"/>
      <c r="IEY58" s="187"/>
      <c r="IEZ58" s="187"/>
      <c r="IFA58" s="187"/>
      <c r="IFB58" s="187"/>
      <c r="IFC58" s="187"/>
      <c r="IFD58" s="187"/>
      <c r="IFE58" s="187"/>
      <c r="IFF58" s="187"/>
      <c r="IFG58" s="187"/>
      <c r="IFH58" s="187"/>
      <c r="IFI58" s="187"/>
      <c r="IFJ58" s="187"/>
      <c r="IFK58" s="187"/>
      <c r="IFL58" s="187"/>
      <c r="IFM58" s="187"/>
      <c r="IFN58" s="187"/>
      <c r="IFO58" s="187"/>
      <c r="IFP58" s="187"/>
      <c r="IFQ58" s="187"/>
      <c r="IFR58" s="187"/>
      <c r="IFS58" s="187"/>
      <c r="IFT58" s="187"/>
      <c r="IFU58" s="187"/>
      <c r="IFV58" s="187"/>
      <c r="IFW58" s="187"/>
      <c r="IFX58" s="187"/>
      <c r="IFY58" s="187"/>
      <c r="IFZ58" s="187"/>
      <c r="IGA58" s="187"/>
      <c r="IGB58" s="187"/>
      <c r="IGC58" s="187"/>
      <c r="IGD58" s="187"/>
      <c r="IGE58" s="187"/>
      <c r="IGF58" s="187"/>
      <c r="IGG58" s="187"/>
      <c r="IGH58" s="187"/>
      <c r="IGI58" s="187"/>
      <c r="IGJ58" s="187"/>
      <c r="IGK58" s="187"/>
      <c r="IGL58" s="187"/>
      <c r="IGM58" s="187"/>
      <c r="IGN58" s="187"/>
      <c r="IGO58" s="187"/>
      <c r="IGP58" s="187"/>
      <c r="IGQ58" s="187"/>
      <c r="IGR58" s="187"/>
      <c r="IGS58" s="187"/>
      <c r="IGT58" s="187"/>
      <c r="IGU58" s="187"/>
      <c r="IGV58" s="187"/>
      <c r="IGW58" s="187"/>
      <c r="IGX58" s="187"/>
      <c r="IGY58" s="187"/>
      <c r="IGZ58" s="187"/>
      <c r="IHA58" s="187"/>
      <c r="IHB58" s="187"/>
      <c r="IHC58" s="187"/>
      <c r="IHD58" s="187"/>
      <c r="IHE58" s="187"/>
      <c r="IHF58" s="187"/>
      <c r="IHG58" s="187"/>
      <c r="IHH58" s="187"/>
      <c r="IHI58" s="187"/>
      <c r="IHJ58" s="187"/>
      <c r="IHK58" s="187"/>
      <c r="IHL58" s="187"/>
      <c r="IHM58" s="187"/>
      <c r="IHN58" s="187"/>
      <c r="IHO58" s="187"/>
      <c r="IHP58" s="187"/>
      <c r="IHQ58" s="187"/>
      <c r="IHR58" s="187"/>
      <c r="IHS58" s="187"/>
      <c r="IHT58" s="187"/>
      <c r="IHU58" s="187"/>
      <c r="IHV58" s="187"/>
      <c r="IHW58" s="187"/>
      <c r="IHX58" s="187"/>
      <c r="IHY58" s="187"/>
      <c r="IHZ58" s="187"/>
      <c r="IIA58" s="187"/>
      <c r="IIB58" s="187"/>
      <c r="IIC58" s="187"/>
      <c r="IID58" s="187"/>
      <c r="IIE58" s="187"/>
      <c r="IIF58" s="187"/>
      <c r="IIG58" s="187"/>
      <c r="IIH58" s="187"/>
      <c r="III58" s="187"/>
      <c r="IIJ58" s="187"/>
      <c r="IIK58" s="187"/>
      <c r="IIL58" s="187"/>
      <c r="IIM58" s="187"/>
      <c r="IIN58" s="187"/>
      <c r="IIO58" s="187"/>
      <c r="IIP58" s="187"/>
      <c r="IIQ58" s="187"/>
      <c r="IIR58" s="187"/>
      <c r="IIS58" s="187"/>
      <c r="IIT58" s="187"/>
      <c r="IIU58" s="187"/>
      <c r="IIV58" s="187"/>
      <c r="IIW58" s="187"/>
      <c r="IIX58" s="187"/>
      <c r="IIY58" s="187"/>
      <c r="IIZ58" s="187"/>
      <c r="IJA58" s="187"/>
      <c r="IJB58" s="187"/>
      <c r="IJC58" s="187"/>
      <c r="IJD58" s="187"/>
      <c r="IJE58" s="187"/>
      <c r="IJF58" s="187"/>
      <c r="IJG58" s="187"/>
      <c r="IJH58" s="187"/>
      <c r="IJI58" s="187"/>
      <c r="IJJ58" s="187"/>
      <c r="IJK58" s="187"/>
      <c r="IJL58" s="187"/>
      <c r="IJM58" s="187"/>
      <c r="IJN58" s="187"/>
      <c r="IJO58" s="187"/>
      <c r="IJP58" s="187"/>
      <c r="IJQ58" s="187"/>
      <c r="IJR58" s="187"/>
      <c r="IJS58" s="187"/>
      <c r="IJT58" s="187"/>
      <c r="IJU58" s="187"/>
      <c r="IJV58" s="187"/>
      <c r="IJW58" s="187"/>
      <c r="IJX58" s="187"/>
      <c r="IJY58" s="187"/>
      <c r="IJZ58" s="187"/>
      <c r="IKA58" s="187"/>
      <c r="IKB58" s="187"/>
      <c r="IKC58" s="187"/>
      <c r="IKD58" s="187"/>
      <c r="IKE58" s="187"/>
      <c r="IKF58" s="187"/>
      <c r="IKG58" s="187"/>
      <c r="IKH58" s="187"/>
      <c r="IKI58" s="187"/>
      <c r="IKJ58" s="187"/>
      <c r="IKK58" s="187"/>
      <c r="IKL58" s="187"/>
      <c r="IKM58" s="187"/>
      <c r="IKN58" s="187"/>
      <c r="IKO58" s="187"/>
      <c r="IKP58" s="187"/>
      <c r="IKQ58" s="187"/>
      <c r="IKR58" s="187"/>
      <c r="IKS58" s="187"/>
      <c r="IKT58" s="187"/>
      <c r="IKU58" s="187"/>
      <c r="IKV58" s="187"/>
      <c r="IKW58" s="187"/>
      <c r="IKX58" s="187"/>
      <c r="IKY58" s="187"/>
      <c r="IKZ58" s="187"/>
      <c r="ILA58" s="187"/>
      <c r="ILB58" s="187"/>
      <c r="ILC58" s="187"/>
      <c r="ILD58" s="187"/>
      <c r="ILE58" s="187"/>
      <c r="ILF58" s="187"/>
      <c r="ILG58" s="187"/>
      <c r="ILH58" s="187"/>
      <c r="ILI58" s="187"/>
      <c r="ILJ58" s="187"/>
      <c r="ILK58" s="187"/>
      <c r="ILL58" s="187"/>
      <c r="ILM58" s="187"/>
      <c r="ILN58" s="187"/>
      <c r="ILO58" s="187"/>
      <c r="ILP58" s="187"/>
      <c r="ILQ58" s="187"/>
      <c r="ILR58" s="187"/>
      <c r="ILS58" s="187"/>
      <c r="ILT58" s="187"/>
      <c r="ILU58" s="187"/>
      <c r="ILV58" s="187"/>
      <c r="ILW58" s="187"/>
      <c r="ILX58" s="187"/>
      <c r="ILY58" s="187"/>
      <c r="ILZ58" s="187"/>
      <c r="IMA58" s="187"/>
      <c r="IMB58" s="187"/>
      <c r="IMC58" s="187"/>
      <c r="IMD58" s="187"/>
      <c r="IME58" s="187"/>
      <c r="IMF58" s="187"/>
      <c r="IMG58" s="187"/>
      <c r="IMH58" s="187"/>
      <c r="IMI58" s="187"/>
      <c r="IMJ58" s="187"/>
      <c r="IMK58" s="187"/>
      <c r="IML58" s="187"/>
      <c r="IMM58" s="187"/>
      <c r="IMN58" s="187"/>
      <c r="IMO58" s="187"/>
      <c r="IMP58" s="187"/>
      <c r="IMQ58" s="187"/>
      <c r="IMR58" s="187"/>
      <c r="IMS58" s="187"/>
      <c r="IMT58" s="187"/>
      <c r="IMU58" s="187"/>
      <c r="IMV58" s="187"/>
      <c r="IMW58" s="187"/>
      <c r="IMX58" s="187"/>
      <c r="IMY58" s="187"/>
      <c r="IMZ58" s="187"/>
      <c r="INA58" s="187"/>
      <c r="INB58" s="187"/>
      <c r="INC58" s="187"/>
      <c r="IND58" s="187"/>
      <c r="INE58" s="187"/>
      <c r="INF58" s="187"/>
      <c r="ING58" s="187"/>
      <c r="INH58" s="187"/>
      <c r="INI58" s="187"/>
      <c r="INJ58" s="187"/>
      <c r="INK58" s="187"/>
      <c r="INL58" s="187"/>
      <c r="INM58" s="187"/>
      <c r="INN58" s="187"/>
      <c r="INO58" s="187"/>
      <c r="INP58" s="187"/>
      <c r="INQ58" s="187"/>
      <c r="INR58" s="187"/>
      <c r="INS58" s="187"/>
      <c r="INT58" s="187"/>
      <c r="INU58" s="187"/>
      <c r="INV58" s="187"/>
      <c r="INW58" s="187"/>
      <c r="INX58" s="187"/>
      <c r="INY58" s="187"/>
      <c r="INZ58" s="187"/>
      <c r="IOA58" s="187"/>
      <c r="IOB58" s="187"/>
      <c r="IOC58" s="187"/>
      <c r="IOD58" s="187"/>
      <c r="IOE58" s="187"/>
      <c r="IOF58" s="187"/>
      <c r="IOG58" s="187"/>
      <c r="IOH58" s="187"/>
      <c r="IOI58" s="187"/>
      <c r="IOJ58" s="187"/>
      <c r="IOK58" s="187"/>
      <c r="IOL58" s="187"/>
      <c r="IOM58" s="187"/>
      <c r="ION58" s="187"/>
      <c r="IOO58" s="187"/>
      <c r="IOP58" s="187"/>
      <c r="IOQ58" s="187"/>
      <c r="IOR58" s="187"/>
      <c r="IOS58" s="187"/>
      <c r="IOT58" s="187"/>
      <c r="IOU58" s="187"/>
      <c r="IOV58" s="187"/>
      <c r="IOW58" s="187"/>
      <c r="IOX58" s="187"/>
      <c r="IOY58" s="187"/>
      <c r="IOZ58" s="187"/>
      <c r="IPA58" s="187"/>
      <c r="IPB58" s="187"/>
      <c r="IPC58" s="187"/>
      <c r="IPD58" s="187"/>
      <c r="IPE58" s="187"/>
      <c r="IPF58" s="187"/>
      <c r="IPG58" s="187"/>
      <c r="IPH58" s="187"/>
      <c r="IPI58" s="187"/>
      <c r="IPJ58" s="187"/>
      <c r="IPK58" s="187"/>
      <c r="IPL58" s="187"/>
      <c r="IPM58" s="187"/>
      <c r="IPN58" s="187"/>
      <c r="IPO58" s="187"/>
      <c r="IPP58" s="187"/>
      <c r="IPQ58" s="187"/>
      <c r="IPR58" s="187"/>
      <c r="IPS58" s="187"/>
      <c r="IPT58" s="187"/>
      <c r="IPU58" s="187"/>
      <c r="IPV58" s="187"/>
      <c r="IPW58" s="187"/>
      <c r="IPX58" s="187"/>
      <c r="IPY58" s="187"/>
      <c r="IPZ58" s="187"/>
      <c r="IQA58" s="187"/>
      <c r="IQB58" s="187"/>
      <c r="IQC58" s="187"/>
      <c r="IQD58" s="187"/>
      <c r="IQE58" s="187"/>
      <c r="IQF58" s="187"/>
      <c r="IQG58" s="187"/>
      <c r="IQH58" s="187"/>
      <c r="IQI58" s="187"/>
      <c r="IQJ58" s="187"/>
      <c r="IQK58" s="187"/>
      <c r="IQL58" s="187"/>
      <c r="IQM58" s="187"/>
      <c r="IQN58" s="187"/>
      <c r="IQO58" s="187"/>
      <c r="IQP58" s="187"/>
      <c r="IQQ58" s="187"/>
      <c r="IQR58" s="187"/>
      <c r="IQS58" s="187"/>
      <c r="IQT58" s="187"/>
      <c r="IQU58" s="187"/>
      <c r="IQV58" s="187"/>
      <c r="IQW58" s="187"/>
      <c r="IQX58" s="187"/>
      <c r="IQY58" s="187"/>
      <c r="IQZ58" s="187"/>
      <c r="IRA58" s="187"/>
      <c r="IRB58" s="187"/>
      <c r="IRC58" s="187"/>
      <c r="IRD58" s="187"/>
      <c r="IRE58" s="187"/>
      <c r="IRF58" s="187"/>
      <c r="IRG58" s="187"/>
      <c r="IRH58" s="187"/>
      <c r="IRI58" s="187"/>
      <c r="IRJ58" s="187"/>
      <c r="IRK58" s="187"/>
      <c r="IRL58" s="187"/>
      <c r="IRM58" s="187"/>
      <c r="IRN58" s="187"/>
      <c r="IRO58" s="187"/>
      <c r="IRP58" s="187"/>
      <c r="IRQ58" s="187"/>
      <c r="IRR58" s="187"/>
      <c r="IRS58" s="187"/>
      <c r="IRT58" s="187"/>
      <c r="IRU58" s="187"/>
      <c r="IRV58" s="187"/>
      <c r="IRW58" s="187"/>
      <c r="IRX58" s="187"/>
      <c r="IRY58" s="187"/>
      <c r="IRZ58" s="187"/>
      <c r="ISA58" s="187"/>
      <c r="ISB58" s="187"/>
      <c r="ISC58" s="187"/>
      <c r="ISD58" s="187"/>
      <c r="ISE58" s="187"/>
      <c r="ISF58" s="187"/>
      <c r="ISG58" s="187"/>
      <c r="ISH58" s="187"/>
      <c r="ISI58" s="187"/>
      <c r="ISJ58" s="187"/>
      <c r="ISK58" s="187"/>
      <c r="ISL58" s="187"/>
      <c r="ISM58" s="187"/>
      <c r="ISN58" s="187"/>
      <c r="ISO58" s="187"/>
      <c r="ISP58" s="187"/>
      <c r="ISQ58" s="187"/>
      <c r="ISR58" s="187"/>
      <c r="ISS58" s="187"/>
      <c r="IST58" s="187"/>
      <c r="ISU58" s="187"/>
      <c r="ISV58" s="187"/>
      <c r="ISW58" s="187"/>
      <c r="ISX58" s="187"/>
      <c r="ISY58" s="187"/>
      <c r="ISZ58" s="187"/>
      <c r="ITA58" s="187"/>
      <c r="ITB58" s="187"/>
      <c r="ITC58" s="187"/>
      <c r="ITD58" s="187"/>
      <c r="ITE58" s="187"/>
      <c r="ITF58" s="187"/>
      <c r="ITG58" s="187"/>
      <c r="ITH58" s="187"/>
      <c r="ITI58" s="187"/>
      <c r="ITJ58" s="187"/>
      <c r="ITK58" s="187"/>
      <c r="ITL58" s="187"/>
      <c r="ITM58" s="187"/>
      <c r="ITN58" s="187"/>
      <c r="ITO58" s="187"/>
      <c r="ITP58" s="187"/>
      <c r="ITQ58" s="187"/>
      <c r="ITR58" s="187"/>
      <c r="ITS58" s="187"/>
      <c r="ITT58" s="187"/>
      <c r="ITU58" s="187"/>
      <c r="ITV58" s="187"/>
      <c r="ITW58" s="187"/>
      <c r="ITX58" s="187"/>
      <c r="ITY58" s="187"/>
      <c r="ITZ58" s="187"/>
      <c r="IUA58" s="187"/>
      <c r="IUB58" s="187"/>
      <c r="IUC58" s="187"/>
      <c r="IUD58" s="187"/>
      <c r="IUE58" s="187"/>
      <c r="IUF58" s="187"/>
      <c r="IUG58" s="187"/>
      <c r="IUH58" s="187"/>
      <c r="IUI58" s="187"/>
      <c r="IUJ58" s="187"/>
      <c r="IUK58" s="187"/>
      <c r="IUL58" s="187"/>
      <c r="IUM58" s="187"/>
      <c r="IUN58" s="187"/>
      <c r="IUO58" s="187"/>
      <c r="IUP58" s="187"/>
      <c r="IUQ58" s="187"/>
      <c r="IUR58" s="187"/>
      <c r="IUS58" s="187"/>
      <c r="IUT58" s="187"/>
      <c r="IUU58" s="187"/>
      <c r="IUV58" s="187"/>
      <c r="IUW58" s="187"/>
      <c r="IUX58" s="187"/>
      <c r="IUY58" s="187"/>
      <c r="IUZ58" s="187"/>
      <c r="IVA58" s="187"/>
      <c r="IVB58" s="187"/>
      <c r="IVC58" s="187"/>
      <c r="IVD58" s="187"/>
      <c r="IVE58" s="187"/>
      <c r="IVF58" s="187"/>
      <c r="IVG58" s="187"/>
      <c r="IVH58" s="187"/>
      <c r="IVI58" s="187"/>
      <c r="IVJ58" s="187"/>
      <c r="IVK58" s="187"/>
      <c r="IVL58" s="187"/>
      <c r="IVM58" s="187"/>
      <c r="IVN58" s="187"/>
      <c r="IVO58" s="187"/>
      <c r="IVP58" s="187"/>
      <c r="IVQ58" s="187"/>
      <c r="IVR58" s="187"/>
      <c r="IVS58" s="187"/>
      <c r="IVT58" s="187"/>
      <c r="IVU58" s="187"/>
      <c r="IVV58" s="187"/>
      <c r="IVW58" s="187"/>
      <c r="IVX58" s="187"/>
      <c r="IVY58" s="187"/>
      <c r="IVZ58" s="187"/>
      <c r="IWA58" s="187"/>
      <c r="IWB58" s="187"/>
      <c r="IWC58" s="187"/>
      <c r="IWD58" s="187"/>
      <c r="IWE58" s="187"/>
      <c r="IWF58" s="187"/>
      <c r="IWG58" s="187"/>
      <c r="IWH58" s="187"/>
      <c r="IWI58" s="187"/>
      <c r="IWJ58" s="187"/>
      <c r="IWK58" s="187"/>
      <c r="IWL58" s="187"/>
      <c r="IWM58" s="187"/>
      <c r="IWN58" s="187"/>
      <c r="IWO58" s="187"/>
      <c r="IWP58" s="187"/>
      <c r="IWQ58" s="187"/>
      <c r="IWR58" s="187"/>
      <c r="IWS58" s="187"/>
      <c r="IWT58" s="187"/>
      <c r="IWU58" s="187"/>
      <c r="IWV58" s="187"/>
      <c r="IWW58" s="187"/>
      <c r="IWX58" s="187"/>
      <c r="IWY58" s="187"/>
      <c r="IWZ58" s="187"/>
      <c r="IXA58" s="187"/>
      <c r="IXB58" s="187"/>
      <c r="IXC58" s="187"/>
      <c r="IXD58" s="187"/>
      <c r="IXE58" s="187"/>
      <c r="IXF58" s="187"/>
      <c r="IXG58" s="187"/>
      <c r="IXH58" s="187"/>
      <c r="IXI58" s="187"/>
      <c r="IXJ58" s="187"/>
      <c r="IXK58" s="187"/>
      <c r="IXL58" s="187"/>
      <c r="IXM58" s="187"/>
      <c r="IXN58" s="187"/>
      <c r="IXO58" s="187"/>
      <c r="IXP58" s="187"/>
      <c r="IXQ58" s="187"/>
      <c r="IXR58" s="187"/>
      <c r="IXS58" s="187"/>
      <c r="IXT58" s="187"/>
      <c r="IXU58" s="187"/>
      <c r="IXV58" s="187"/>
      <c r="IXW58" s="187"/>
      <c r="IXX58" s="187"/>
      <c r="IXY58" s="187"/>
      <c r="IXZ58" s="187"/>
      <c r="IYA58" s="187"/>
      <c r="IYB58" s="187"/>
      <c r="IYC58" s="187"/>
      <c r="IYD58" s="187"/>
      <c r="IYE58" s="187"/>
      <c r="IYF58" s="187"/>
      <c r="IYG58" s="187"/>
      <c r="IYH58" s="187"/>
      <c r="IYI58" s="187"/>
      <c r="IYJ58" s="187"/>
      <c r="IYK58" s="187"/>
      <c r="IYL58" s="187"/>
      <c r="IYM58" s="187"/>
      <c r="IYN58" s="187"/>
      <c r="IYO58" s="187"/>
      <c r="IYP58" s="187"/>
      <c r="IYQ58" s="187"/>
      <c r="IYR58" s="187"/>
      <c r="IYS58" s="187"/>
      <c r="IYT58" s="187"/>
      <c r="IYU58" s="187"/>
      <c r="IYV58" s="187"/>
      <c r="IYW58" s="187"/>
      <c r="IYX58" s="187"/>
      <c r="IYY58" s="187"/>
      <c r="IYZ58" s="187"/>
      <c r="IZA58" s="187"/>
      <c r="IZB58" s="187"/>
      <c r="IZC58" s="187"/>
      <c r="IZD58" s="187"/>
      <c r="IZE58" s="187"/>
      <c r="IZF58" s="187"/>
      <c r="IZG58" s="187"/>
      <c r="IZH58" s="187"/>
      <c r="IZI58" s="187"/>
      <c r="IZJ58" s="187"/>
      <c r="IZK58" s="187"/>
      <c r="IZL58" s="187"/>
      <c r="IZM58" s="187"/>
      <c r="IZN58" s="187"/>
      <c r="IZO58" s="187"/>
      <c r="IZP58" s="187"/>
      <c r="IZQ58" s="187"/>
      <c r="IZR58" s="187"/>
      <c r="IZS58" s="187"/>
      <c r="IZT58" s="187"/>
      <c r="IZU58" s="187"/>
      <c r="IZV58" s="187"/>
      <c r="IZW58" s="187"/>
      <c r="IZX58" s="187"/>
      <c r="IZY58" s="187"/>
      <c r="IZZ58" s="187"/>
      <c r="JAA58" s="187"/>
      <c r="JAB58" s="187"/>
      <c r="JAC58" s="187"/>
      <c r="JAD58" s="187"/>
      <c r="JAE58" s="187"/>
      <c r="JAF58" s="187"/>
      <c r="JAG58" s="187"/>
      <c r="JAH58" s="187"/>
      <c r="JAI58" s="187"/>
      <c r="JAJ58" s="187"/>
      <c r="JAK58" s="187"/>
      <c r="JAL58" s="187"/>
      <c r="JAM58" s="187"/>
      <c r="JAN58" s="187"/>
      <c r="JAO58" s="187"/>
      <c r="JAP58" s="187"/>
      <c r="JAQ58" s="187"/>
      <c r="JAR58" s="187"/>
      <c r="JAS58" s="187"/>
      <c r="JAT58" s="187"/>
      <c r="JAU58" s="187"/>
      <c r="JAV58" s="187"/>
      <c r="JAW58" s="187"/>
      <c r="JAX58" s="187"/>
      <c r="JAY58" s="187"/>
      <c r="JAZ58" s="187"/>
      <c r="JBA58" s="187"/>
      <c r="JBB58" s="187"/>
      <c r="JBC58" s="187"/>
      <c r="JBD58" s="187"/>
      <c r="JBE58" s="187"/>
      <c r="JBF58" s="187"/>
      <c r="JBG58" s="187"/>
      <c r="JBH58" s="187"/>
      <c r="JBI58" s="187"/>
      <c r="JBJ58" s="187"/>
      <c r="JBK58" s="187"/>
      <c r="JBL58" s="187"/>
      <c r="JBM58" s="187"/>
      <c r="JBN58" s="187"/>
      <c r="JBO58" s="187"/>
      <c r="JBP58" s="187"/>
      <c r="JBQ58" s="187"/>
      <c r="JBR58" s="187"/>
      <c r="JBS58" s="187"/>
      <c r="JBT58" s="187"/>
      <c r="JBU58" s="187"/>
      <c r="JBV58" s="187"/>
      <c r="JBW58" s="187"/>
      <c r="JBX58" s="187"/>
      <c r="JBY58" s="187"/>
      <c r="JBZ58" s="187"/>
      <c r="JCA58" s="187"/>
      <c r="JCB58" s="187"/>
      <c r="JCC58" s="187"/>
      <c r="JCD58" s="187"/>
      <c r="JCE58" s="187"/>
      <c r="JCF58" s="187"/>
      <c r="JCG58" s="187"/>
      <c r="JCH58" s="187"/>
      <c r="JCI58" s="187"/>
      <c r="JCJ58" s="187"/>
      <c r="JCK58" s="187"/>
      <c r="JCL58" s="187"/>
      <c r="JCM58" s="187"/>
      <c r="JCN58" s="187"/>
      <c r="JCO58" s="187"/>
      <c r="JCP58" s="187"/>
      <c r="JCQ58" s="187"/>
      <c r="JCR58" s="187"/>
      <c r="JCS58" s="187"/>
      <c r="JCT58" s="187"/>
      <c r="JCU58" s="187"/>
      <c r="JCV58" s="187"/>
      <c r="JCW58" s="187"/>
      <c r="JCX58" s="187"/>
      <c r="JCY58" s="187"/>
      <c r="JCZ58" s="187"/>
      <c r="JDA58" s="187"/>
      <c r="JDB58" s="187"/>
      <c r="JDC58" s="187"/>
      <c r="JDD58" s="187"/>
      <c r="JDE58" s="187"/>
      <c r="JDF58" s="187"/>
      <c r="JDG58" s="187"/>
      <c r="JDH58" s="187"/>
      <c r="JDI58" s="187"/>
      <c r="JDJ58" s="187"/>
      <c r="JDK58" s="187"/>
      <c r="JDL58" s="187"/>
      <c r="JDM58" s="187"/>
      <c r="JDN58" s="187"/>
      <c r="JDO58" s="187"/>
      <c r="JDP58" s="187"/>
      <c r="JDQ58" s="187"/>
      <c r="JDR58" s="187"/>
      <c r="JDS58" s="187"/>
      <c r="JDT58" s="187"/>
      <c r="JDU58" s="187"/>
      <c r="JDV58" s="187"/>
      <c r="JDW58" s="187"/>
      <c r="JDX58" s="187"/>
      <c r="JDY58" s="187"/>
      <c r="JDZ58" s="187"/>
      <c r="JEA58" s="187"/>
      <c r="JEB58" s="187"/>
      <c r="JEC58" s="187"/>
      <c r="JED58" s="187"/>
      <c r="JEE58" s="187"/>
      <c r="JEF58" s="187"/>
      <c r="JEG58" s="187"/>
      <c r="JEH58" s="187"/>
      <c r="JEI58" s="187"/>
      <c r="JEJ58" s="187"/>
      <c r="JEK58" s="187"/>
      <c r="JEL58" s="187"/>
      <c r="JEM58" s="187"/>
      <c r="JEN58" s="187"/>
      <c r="JEO58" s="187"/>
      <c r="JEP58" s="187"/>
      <c r="JEQ58" s="187"/>
      <c r="JER58" s="187"/>
      <c r="JES58" s="187"/>
      <c r="JET58" s="187"/>
      <c r="JEU58" s="187"/>
      <c r="JEV58" s="187"/>
      <c r="JEW58" s="187"/>
      <c r="JEX58" s="187"/>
      <c r="JEY58" s="187"/>
      <c r="JEZ58" s="187"/>
      <c r="JFA58" s="187"/>
      <c r="JFB58" s="187"/>
      <c r="JFC58" s="187"/>
      <c r="JFD58" s="187"/>
      <c r="JFE58" s="187"/>
      <c r="JFF58" s="187"/>
      <c r="JFG58" s="187"/>
      <c r="JFH58" s="187"/>
      <c r="JFI58" s="187"/>
      <c r="JFJ58" s="187"/>
      <c r="JFK58" s="187"/>
      <c r="JFL58" s="187"/>
      <c r="JFM58" s="187"/>
      <c r="JFN58" s="187"/>
      <c r="JFO58" s="187"/>
      <c r="JFP58" s="187"/>
      <c r="JFQ58" s="187"/>
      <c r="JFR58" s="187"/>
      <c r="JFS58" s="187"/>
      <c r="JFT58" s="187"/>
      <c r="JFU58" s="187"/>
      <c r="JFV58" s="187"/>
      <c r="JFW58" s="187"/>
      <c r="JFX58" s="187"/>
      <c r="JFY58" s="187"/>
      <c r="JFZ58" s="187"/>
      <c r="JGA58" s="187"/>
      <c r="JGB58" s="187"/>
      <c r="JGC58" s="187"/>
      <c r="JGD58" s="187"/>
      <c r="JGE58" s="187"/>
      <c r="JGF58" s="187"/>
      <c r="JGG58" s="187"/>
      <c r="JGH58" s="187"/>
      <c r="JGI58" s="187"/>
      <c r="JGJ58" s="187"/>
      <c r="JGK58" s="187"/>
      <c r="JGL58" s="187"/>
      <c r="JGM58" s="187"/>
      <c r="JGN58" s="187"/>
      <c r="JGO58" s="187"/>
      <c r="JGP58" s="187"/>
      <c r="JGQ58" s="187"/>
      <c r="JGR58" s="187"/>
      <c r="JGS58" s="187"/>
      <c r="JGT58" s="187"/>
      <c r="JGU58" s="187"/>
      <c r="JGV58" s="187"/>
      <c r="JGW58" s="187"/>
      <c r="JGX58" s="187"/>
      <c r="JGY58" s="187"/>
      <c r="JGZ58" s="187"/>
      <c r="JHA58" s="187"/>
      <c r="JHB58" s="187"/>
      <c r="JHC58" s="187"/>
      <c r="JHD58" s="187"/>
      <c r="JHE58" s="187"/>
      <c r="JHF58" s="187"/>
      <c r="JHG58" s="187"/>
      <c r="JHH58" s="187"/>
      <c r="JHI58" s="187"/>
      <c r="JHJ58" s="187"/>
      <c r="JHK58" s="187"/>
      <c r="JHL58" s="187"/>
      <c r="JHM58" s="187"/>
      <c r="JHN58" s="187"/>
      <c r="JHO58" s="187"/>
      <c r="JHP58" s="187"/>
      <c r="JHQ58" s="187"/>
      <c r="JHR58" s="187"/>
      <c r="JHS58" s="187"/>
      <c r="JHT58" s="187"/>
      <c r="JHU58" s="187"/>
      <c r="JHV58" s="187"/>
      <c r="JHW58" s="187"/>
      <c r="JHX58" s="187"/>
      <c r="JHY58" s="187"/>
      <c r="JHZ58" s="187"/>
      <c r="JIA58" s="187"/>
      <c r="JIB58" s="187"/>
      <c r="JIC58" s="187"/>
      <c r="JID58" s="187"/>
      <c r="JIE58" s="187"/>
      <c r="JIF58" s="187"/>
      <c r="JIG58" s="187"/>
      <c r="JIH58" s="187"/>
      <c r="JII58" s="187"/>
      <c r="JIJ58" s="187"/>
      <c r="JIK58" s="187"/>
      <c r="JIL58" s="187"/>
      <c r="JIM58" s="187"/>
      <c r="JIN58" s="187"/>
      <c r="JIO58" s="187"/>
      <c r="JIP58" s="187"/>
      <c r="JIQ58" s="187"/>
      <c r="JIR58" s="187"/>
      <c r="JIS58" s="187"/>
      <c r="JIT58" s="187"/>
      <c r="JIU58" s="187"/>
      <c r="JIV58" s="187"/>
      <c r="JIW58" s="187"/>
      <c r="JIX58" s="187"/>
      <c r="JIY58" s="187"/>
      <c r="JIZ58" s="187"/>
      <c r="JJA58" s="187"/>
      <c r="JJB58" s="187"/>
      <c r="JJC58" s="187"/>
      <c r="JJD58" s="187"/>
      <c r="JJE58" s="187"/>
      <c r="JJF58" s="187"/>
      <c r="JJG58" s="187"/>
      <c r="JJH58" s="187"/>
      <c r="JJI58" s="187"/>
      <c r="JJJ58" s="187"/>
      <c r="JJK58" s="187"/>
      <c r="JJL58" s="187"/>
      <c r="JJM58" s="187"/>
      <c r="JJN58" s="187"/>
      <c r="JJO58" s="187"/>
      <c r="JJP58" s="187"/>
      <c r="JJQ58" s="187"/>
      <c r="JJR58" s="187"/>
      <c r="JJS58" s="187"/>
      <c r="JJT58" s="187"/>
      <c r="JJU58" s="187"/>
      <c r="JJV58" s="187"/>
      <c r="JJW58" s="187"/>
      <c r="JJX58" s="187"/>
      <c r="JJY58" s="187"/>
      <c r="JJZ58" s="187"/>
      <c r="JKA58" s="187"/>
      <c r="JKB58" s="187"/>
      <c r="JKC58" s="187"/>
      <c r="JKD58" s="187"/>
      <c r="JKE58" s="187"/>
      <c r="JKF58" s="187"/>
      <c r="JKG58" s="187"/>
      <c r="JKH58" s="187"/>
      <c r="JKI58" s="187"/>
      <c r="JKJ58" s="187"/>
      <c r="JKK58" s="187"/>
      <c r="JKL58" s="187"/>
      <c r="JKM58" s="187"/>
      <c r="JKN58" s="187"/>
      <c r="JKO58" s="187"/>
      <c r="JKP58" s="187"/>
      <c r="JKQ58" s="187"/>
      <c r="JKR58" s="187"/>
      <c r="JKS58" s="187"/>
      <c r="JKT58" s="187"/>
      <c r="JKU58" s="187"/>
      <c r="JKV58" s="187"/>
      <c r="JKW58" s="187"/>
      <c r="JKX58" s="187"/>
      <c r="JKY58" s="187"/>
      <c r="JKZ58" s="187"/>
      <c r="JLA58" s="187"/>
      <c r="JLB58" s="187"/>
      <c r="JLC58" s="187"/>
      <c r="JLD58" s="187"/>
      <c r="JLE58" s="187"/>
      <c r="JLF58" s="187"/>
      <c r="JLG58" s="187"/>
      <c r="JLH58" s="187"/>
      <c r="JLI58" s="187"/>
      <c r="JLJ58" s="187"/>
      <c r="JLK58" s="187"/>
      <c r="JLL58" s="187"/>
      <c r="JLM58" s="187"/>
      <c r="JLN58" s="187"/>
      <c r="JLO58" s="187"/>
      <c r="JLP58" s="187"/>
      <c r="JLQ58" s="187"/>
      <c r="JLR58" s="187"/>
      <c r="JLS58" s="187"/>
      <c r="JLT58" s="187"/>
      <c r="JLU58" s="187"/>
      <c r="JLV58" s="187"/>
      <c r="JLW58" s="187"/>
      <c r="JLX58" s="187"/>
      <c r="JLY58" s="187"/>
      <c r="JLZ58" s="187"/>
      <c r="JMA58" s="187"/>
      <c r="JMB58" s="187"/>
      <c r="JMC58" s="187"/>
      <c r="JMD58" s="187"/>
      <c r="JME58" s="187"/>
      <c r="JMF58" s="187"/>
      <c r="JMG58" s="187"/>
      <c r="JMH58" s="187"/>
      <c r="JMI58" s="187"/>
      <c r="JMJ58" s="187"/>
      <c r="JMK58" s="187"/>
      <c r="JML58" s="187"/>
      <c r="JMM58" s="187"/>
      <c r="JMN58" s="187"/>
      <c r="JMO58" s="187"/>
      <c r="JMP58" s="187"/>
      <c r="JMQ58" s="187"/>
      <c r="JMR58" s="187"/>
      <c r="JMS58" s="187"/>
      <c r="JMT58" s="187"/>
      <c r="JMU58" s="187"/>
      <c r="JMV58" s="187"/>
      <c r="JMW58" s="187"/>
      <c r="JMX58" s="187"/>
      <c r="JMY58" s="187"/>
      <c r="JMZ58" s="187"/>
      <c r="JNA58" s="187"/>
      <c r="JNB58" s="187"/>
      <c r="JNC58" s="187"/>
      <c r="JND58" s="187"/>
      <c r="JNE58" s="187"/>
      <c r="JNF58" s="187"/>
      <c r="JNG58" s="187"/>
      <c r="JNH58" s="187"/>
      <c r="JNI58" s="187"/>
      <c r="JNJ58" s="187"/>
      <c r="JNK58" s="187"/>
      <c r="JNL58" s="187"/>
      <c r="JNM58" s="187"/>
      <c r="JNN58" s="187"/>
      <c r="JNO58" s="187"/>
      <c r="JNP58" s="187"/>
      <c r="JNQ58" s="187"/>
      <c r="JNR58" s="187"/>
      <c r="JNS58" s="187"/>
      <c r="JNT58" s="187"/>
      <c r="JNU58" s="187"/>
      <c r="JNV58" s="187"/>
      <c r="JNW58" s="187"/>
      <c r="JNX58" s="187"/>
      <c r="JNY58" s="187"/>
      <c r="JNZ58" s="187"/>
      <c r="JOA58" s="187"/>
      <c r="JOB58" s="187"/>
      <c r="JOC58" s="187"/>
      <c r="JOD58" s="187"/>
      <c r="JOE58" s="187"/>
      <c r="JOF58" s="187"/>
      <c r="JOG58" s="187"/>
      <c r="JOH58" s="187"/>
      <c r="JOI58" s="187"/>
      <c r="JOJ58" s="187"/>
      <c r="JOK58" s="187"/>
      <c r="JOL58" s="187"/>
      <c r="JOM58" s="187"/>
      <c r="JON58" s="187"/>
      <c r="JOO58" s="187"/>
      <c r="JOP58" s="187"/>
      <c r="JOQ58" s="187"/>
      <c r="JOR58" s="187"/>
      <c r="JOS58" s="187"/>
      <c r="JOT58" s="187"/>
      <c r="JOU58" s="187"/>
      <c r="JOV58" s="187"/>
      <c r="JOW58" s="187"/>
      <c r="JOX58" s="187"/>
      <c r="JOY58" s="187"/>
      <c r="JOZ58" s="187"/>
      <c r="JPA58" s="187"/>
      <c r="JPB58" s="187"/>
      <c r="JPC58" s="187"/>
      <c r="JPD58" s="187"/>
      <c r="JPE58" s="187"/>
      <c r="JPF58" s="187"/>
      <c r="JPG58" s="187"/>
      <c r="JPH58" s="187"/>
      <c r="JPI58" s="187"/>
      <c r="JPJ58" s="187"/>
      <c r="JPK58" s="187"/>
      <c r="JPL58" s="187"/>
      <c r="JPM58" s="187"/>
      <c r="JPN58" s="187"/>
      <c r="JPO58" s="187"/>
      <c r="JPP58" s="187"/>
      <c r="JPQ58" s="187"/>
      <c r="JPR58" s="187"/>
      <c r="JPS58" s="187"/>
      <c r="JPT58" s="187"/>
      <c r="JPU58" s="187"/>
      <c r="JPV58" s="187"/>
      <c r="JPW58" s="187"/>
      <c r="JPX58" s="187"/>
      <c r="JPY58" s="187"/>
      <c r="JPZ58" s="187"/>
      <c r="JQA58" s="187"/>
      <c r="JQB58" s="187"/>
      <c r="JQC58" s="187"/>
      <c r="JQD58" s="187"/>
      <c r="JQE58" s="187"/>
      <c r="JQF58" s="187"/>
      <c r="JQG58" s="187"/>
      <c r="JQH58" s="187"/>
      <c r="JQI58" s="187"/>
      <c r="JQJ58" s="187"/>
      <c r="JQK58" s="187"/>
      <c r="JQL58" s="187"/>
      <c r="JQM58" s="187"/>
      <c r="JQN58" s="187"/>
      <c r="JQO58" s="187"/>
      <c r="JQP58" s="187"/>
      <c r="JQQ58" s="187"/>
      <c r="JQR58" s="187"/>
      <c r="JQS58" s="187"/>
      <c r="JQT58" s="187"/>
      <c r="JQU58" s="187"/>
      <c r="JQV58" s="187"/>
      <c r="JQW58" s="187"/>
      <c r="JQX58" s="187"/>
      <c r="JQY58" s="187"/>
      <c r="JQZ58" s="187"/>
      <c r="JRA58" s="187"/>
      <c r="JRB58" s="187"/>
      <c r="JRC58" s="187"/>
      <c r="JRD58" s="187"/>
      <c r="JRE58" s="187"/>
      <c r="JRF58" s="187"/>
      <c r="JRG58" s="187"/>
      <c r="JRH58" s="187"/>
      <c r="JRI58" s="187"/>
      <c r="JRJ58" s="187"/>
      <c r="JRK58" s="187"/>
      <c r="JRL58" s="187"/>
      <c r="JRM58" s="187"/>
      <c r="JRN58" s="187"/>
      <c r="JRO58" s="187"/>
      <c r="JRP58" s="187"/>
      <c r="JRQ58" s="187"/>
      <c r="JRR58" s="187"/>
      <c r="JRS58" s="187"/>
      <c r="JRT58" s="187"/>
      <c r="JRU58" s="187"/>
      <c r="JRV58" s="187"/>
      <c r="JRW58" s="187"/>
      <c r="JRX58" s="187"/>
      <c r="JRY58" s="187"/>
      <c r="JRZ58" s="187"/>
      <c r="JSA58" s="187"/>
      <c r="JSB58" s="187"/>
      <c r="JSC58" s="187"/>
      <c r="JSD58" s="187"/>
      <c r="JSE58" s="187"/>
      <c r="JSF58" s="187"/>
      <c r="JSG58" s="187"/>
      <c r="JSH58" s="187"/>
      <c r="JSI58" s="187"/>
      <c r="JSJ58" s="187"/>
      <c r="JSK58" s="187"/>
      <c r="JSL58" s="187"/>
      <c r="JSM58" s="187"/>
      <c r="JSN58" s="187"/>
      <c r="JSO58" s="187"/>
      <c r="JSP58" s="187"/>
      <c r="JSQ58" s="187"/>
      <c r="JSR58" s="187"/>
      <c r="JSS58" s="187"/>
      <c r="JST58" s="187"/>
      <c r="JSU58" s="187"/>
      <c r="JSV58" s="187"/>
      <c r="JSW58" s="187"/>
      <c r="JSX58" s="187"/>
      <c r="JSY58" s="187"/>
      <c r="JSZ58" s="187"/>
      <c r="JTA58" s="187"/>
      <c r="JTB58" s="187"/>
      <c r="JTC58" s="187"/>
      <c r="JTD58" s="187"/>
      <c r="JTE58" s="187"/>
      <c r="JTF58" s="187"/>
      <c r="JTG58" s="187"/>
      <c r="JTH58" s="187"/>
      <c r="JTI58" s="187"/>
      <c r="JTJ58" s="187"/>
      <c r="JTK58" s="187"/>
      <c r="JTL58" s="187"/>
      <c r="JTM58" s="187"/>
      <c r="JTN58" s="187"/>
      <c r="JTO58" s="187"/>
      <c r="JTP58" s="187"/>
      <c r="JTQ58" s="187"/>
      <c r="JTR58" s="187"/>
      <c r="JTS58" s="187"/>
      <c r="JTT58" s="187"/>
      <c r="JTU58" s="187"/>
      <c r="JTV58" s="187"/>
      <c r="JTW58" s="187"/>
      <c r="JTX58" s="187"/>
      <c r="JTY58" s="187"/>
      <c r="JTZ58" s="187"/>
      <c r="JUA58" s="187"/>
      <c r="JUB58" s="187"/>
      <c r="JUC58" s="187"/>
      <c r="JUD58" s="187"/>
      <c r="JUE58" s="187"/>
      <c r="JUF58" s="187"/>
      <c r="JUG58" s="187"/>
      <c r="JUH58" s="187"/>
      <c r="JUI58" s="187"/>
      <c r="JUJ58" s="187"/>
      <c r="JUK58" s="187"/>
      <c r="JUL58" s="187"/>
      <c r="JUM58" s="187"/>
      <c r="JUN58" s="187"/>
      <c r="JUO58" s="187"/>
      <c r="JUP58" s="187"/>
      <c r="JUQ58" s="187"/>
      <c r="JUR58" s="187"/>
      <c r="JUS58" s="187"/>
      <c r="JUT58" s="187"/>
      <c r="JUU58" s="187"/>
      <c r="JUV58" s="187"/>
      <c r="JUW58" s="187"/>
      <c r="JUX58" s="187"/>
      <c r="JUY58" s="187"/>
      <c r="JUZ58" s="187"/>
      <c r="JVA58" s="187"/>
      <c r="JVB58" s="187"/>
      <c r="JVC58" s="187"/>
      <c r="JVD58" s="187"/>
      <c r="JVE58" s="187"/>
      <c r="JVF58" s="187"/>
      <c r="JVG58" s="187"/>
      <c r="JVH58" s="187"/>
      <c r="JVI58" s="187"/>
      <c r="JVJ58" s="187"/>
      <c r="JVK58" s="187"/>
      <c r="JVL58" s="187"/>
      <c r="JVM58" s="187"/>
      <c r="JVN58" s="187"/>
      <c r="JVO58" s="187"/>
      <c r="JVP58" s="187"/>
      <c r="JVQ58" s="187"/>
      <c r="JVR58" s="187"/>
      <c r="JVS58" s="187"/>
      <c r="JVT58" s="187"/>
      <c r="JVU58" s="187"/>
      <c r="JVV58" s="187"/>
      <c r="JVW58" s="187"/>
      <c r="JVX58" s="187"/>
      <c r="JVY58" s="187"/>
      <c r="JVZ58" s="187"/>
      <c r="JWA58" s="187"/>
      <c r="JWB58" s="187"/>
      <c r="JWC58" s="187"/>
      <c r="JWD58" s="187"/>
      <c r="JWE58" s="187"/>
      <c r="JWF58" s="187"/>
      <c r="JWG58" s="187"/>
      <c r="JWH58" s="187"/>
      <c r="JWI58" s="187"/>
      <c r="JWJ58" s="187"/>
      <c r="JWK58" s="187"/>
      <c r="JWL58" s="187"/>
      <c r="JWM58" s="187"/>
      <c r="JWN58" s="187"/>
      <c r="JWO58" s="187"/>
      <c r="JWP58" s="187"/>
      <c r="JWQ58" s="187"/>
      <c r="JWR58" s="187"/>
      <c r="JWS58" s="187"/>
      <c r="JWT58" s="187"/>
      <c r="JWU58" s="187"/>
      <c r="JWV58" s="187"/>
      <c r="JWW58" s="187"/>
      <c r="JWX58" s="187"/>
      <c r="JWY58" s="187"/>
      <c r="JWZ58" s="187"/>
      <c r="JXA58" s="187"/>
      <c r="JXB58" s="187"/>
      <c r="JXC58" s="187"/>
      <c r="JXD58" s="187"/>
      <c r="JXE58" s="187"/>
      <c r="JXF58" s="187"/>
      <c r="JXG58" s="187"/>
      <c r="JXH58" s="187"/>
      <c r="JXI58" s="187"/>
      <c r="JXJ58" s="187"/>
      <c r="JXK58" s="187"/>
      <c r="JXL58" s="187"/>
      <c r="JXM58" s="187"/>
      <c r="JXN58" s="187"/>
      <c r="JXO58" s="187"/>
      <c r="JXP58" s="187"/>
      <c r="JXQ58" s="187"/>
      <c r="JXR58" s="187"/>
      <c r="JXS58" s="187"/>
      <c r="JXT58" s="187"/>
      <c r="JXU58" s="187"/>
      <c r="JXV58" s="187"/>
      <c r="JXW58" s="187"/>
      <c r="JXX58" s="187"/>
      <c r="JXY58" s="187"/>
      <c r="JXZ58" s="187"/>
      <c r="JYA58" s="187"/>
      <c r="JYB58" s="187"/>
      <c r="JYC58" s="187"/>
      <c r="JYD58" s="187"/>
      <c r="JYE58" s="187"/>
      <c r="JYF58" s="187"/>
      <c r="JYG58" s="187"/>
      <c r="JYH58" s="187"/>
      <c r="JYI58" s="187"/>
      <c r="JYJ58" s="187"/>
      <c r="JYK58" s="187"/>
      <c r="JYL58" s="187"/>
      <c r="JYM58" s="187"/>
      <c r="JYN58" s="187"/>
      <c r="JYO58" s="187"/>
      <c r="JYP58" s="187"/>
      <c r="JYQ58" s="187"/>
      <c r="JYR58" s="187"/>
      <c r="JYS58" s="187"/>
      <c r="JYT58" s="187"/>
      <c r="JYU58" s="187"/>
      <c r="JYV58" s="187"/>
      <c r="JYW58" s="187"/>
      <c r="JYX58" s="187"/>
      <c r="JYY58" s="187"/>
      <c r="JYZ58" s="187"/>
      <c r="JZA58" s="187"/>
      <c r="JZB58" s="187"/>
      <c r="JZC58" s="187"/>
      <c r="JZD58" s="187"/>
      <c r="JZE58" s="187"/>
      <c r="JZF58" s="187"/>
      <c r="JZG58" s="187"/>
      <c r="JZH58" s="187"/>
      <c r="JZI58" s="187"/>
      <c r="JZJ58" s="187"/>
      <c r="JZK58" s="187"/>
      <c r="JZL58" s="187"/>
      <c r="JZM58" s="187"/>
      <c r="JZN58" s="187"/>
      <c r="JZO58" s="187"/>
      <c r="JZP58" s="187"/>
      <c r="JZQ58" s="187"/>
      <c r="JZR58" s="187"/>
      <c r="JZS58" s="187"/>
      <c r="JZT58" s="187"/>
      <c r="JZU58" s="187"/>
      <c r="JZV58" s="187"/>
      <c r="JZW58" s="187"/>
      <c r="JZX58" s="187"/>
      <c r="JZY58" s="187"/>
      <c r="JZZ58" s="187"/>
      <c r="KAA58" s="187"/>
      <c r="KAB58" s="187"/>
      <c r="KAC58" s="187"/>
      <c r="KAD58" s="187"/>
      <c r="KAE58" s="187"/>
      <c r="KAF58" s="187"/>
      <c r="KAG58" s="187"/>
      <c r="KAH58" s="187"/>
      <c r="KAI58" s="187"/>
      <c r="KAJ58" s="187"/>
      <c r="KAK58" s="187"/>
      <c r="KAL58" s="187"/>
      <c r="KAM58" s="187"/>
      <c r="KAN58" s="187"/>
      <c r="KAO58" s="187"/>
      <c r="KAP58" s="187"/>
      <c r="KAQ58" s="187"/>
      <c r="KAR58" s="187"/>
      <c r="KAS58" s="187"/>
      <c r="KAT58" s="187"/>
      <c r="KAU58" s="187"/>
      <c r="KAV58" s="187"/>
      <c r="KAW58" s="187"/>
      <c r="KAX58" s="187"/>
      <c r="KAY58" s="187"/>
      <c r="KAZ58" s="187"/>
      <c r="KBA58" s="187"/>
      <c r="KBB58" s="187"/>
      <c r="KBC58" s="187"/>
      <c r="KBD58" s="187"/>
      <c r="KBE58" s="187"/>
      <c r="KBF58" s="187"/>
      <c r="KBG58" s="187"/>
      <c r="KBH58" s="187"/>
      <c r="KBI58" s="187"/>
      <c r="KBJ58" s="187"/>
      <c r="KBK58" s="187"/>
      <c r="KBL58" s="187"/>
      <c r="KBM58" s="187"/>
      <c r="KBN58" s="187"/>
      <c r="KBO58" s="187"/>
      <c r="KBP58" s="187"/>
      <c r="KBQ58" s="187"/>
      <c r="KBR58" s="187"/>
      <c r="KBS58" s="187"/>
      <c r="KBT58" s="187"/>
      <c r="KBU58" s="187"/>
      <c r="KBV58" s="187"/>
      <c r="KBW58" s="187"/>
      <c r="KBX58" s="187"/>
      <c r="KBY58" s="187"/>
      <c r="KBZ58" s="187"/>
      <c r="KCA58" s="187"/>
      <c r="KCB58" s="187"/>
      <c r="KCC58" s="187"/>
      <c r="KCD58" s="187"/>
      <c r="KCE58" s="187"/>
      <c r="KCF58" s="187"/>
      <c r="KCG58" s="187"/>
      <c r="KCH58" s="187"/>
      <c r="KCI58" s="187"/>
      <c r="KCJ58" s="187"/>
      <c r="KCK58" s="187"/>
      <c r="KCL58" s="187"/>
      <c r="KCM58" s="187"/>
      <c r="KCN58" s="187"/>
      <c r="KCO58" s="187"/>
      <c r="KCP58" s="187"/>
      <c r="KCQ58" s="187"/>
      <c r="KCR58" s="187"/>
      <c r="KCS58" s="187"/>
      <c r="KCT58" s="187"/>
      <c r="KCU58" s="187"/>
      <c r="KCV58" s="187"/>
      <c r="KCW58" s="187"/>
      <c r="KCX58" s="187"/>
      <c r="KCY58" s="187"/>
      <c r="KCZ58" s="187"/>
      <c r="KDA58" s="187"/>
      <c r="KDB58" s="187"/>
      <c r="KDC58" s="187"/>
      <c r="KDD58" s="187"/>
      <c r="KDE58" s="187"/>
      <c r="KDF58" s="187"/>
      <c r="KDG58" s="187"/>
      <c r="KDH58" s="187"/>
      <c r="KDI58" s="187"/>
      <c r="KDJ58" s="187"/>
      <c r="KDK58" s="187"/>
      <c r="KDL58" s="187"/>
      <c r="KDM58" s="187"/>
      <c r="KDN58" s="187"/>
      <c r="KDO58" s="187"/>
      <c r="KDP58" s="187"/>
      <c r="KDQ58" s="187"/>
      <c r="KDR58" s="187"/>
      <c r="KDS58" s="187"/>
      <c r="KDT58" s="187"/>
      <c r="KDU58" s="187"/>
      <c r="KDV58" s="187"/>
      <c r="KDW58" s="187"/>
      <c r="KDX58" s="187"/>
      <c r="KDY58" s="187"/>
      <c r="KDZ58" s="187"/>
      <c r="KEA58" s="187"/>
      <c r="KEB58" s="187"/>
      <c r="KEC58" s="187"/>
      <c r="KED58" s="187"/>
      <c r="KEE58" s="187"/>
      <c r="KEF58" s="187"/>
      <c r="KEG58" s="187"/>
      <c r="KEH58" s="187"/>
      <c r="KEI58" s="187"/>
      <c r="KEJ58" s="187"/>
      <c r="KEK58" s="187"/>
      <c r="KEL58" s="187"/>
      <c r="KEM58" s="187"/>
      <c r="KEN58" s="187"/>
      <c r="KEO58" s="187"/>
      <c r="KEP58" s="187"/>
      <c r="KEQ58" s="187"/>
      <c r="KER58" s="187"/>
      <c r="KES58" s="187"/>
      <c r="KET58" s="187"/>
      <c r="KEU58" s="187"/>
      <c r="KEV58" s="187"/>
      <c r="KEW58" s="187"/>
      <c r="KEX58" s="187"/>
      <c r="KEY58" s="187"/>
      <c r="KEZ58" s="187"/>
      <c r="KFA58" s="187"/>
      <c r="KFB58" s="187"/>
      <c r="KFC58" s="187"/>
      <c r="KFD58" s="187"/>
      <c r="KFE58" s="187"/>
      <c r="KFF58" s="187"/>
      <c r="KFG58" s="187"/>
      <c r="KFH58" s="187"/>
      <c r="KFI58" s="187"/>
      <c r="KFJ58" s="187"/>
      <c r="KFK58" s="187"/>
      <c r="KFL58" s="187"/>
      <c r="KFM58" s="187"/>
      <c r="KFN58" s="187"/>
      <c r="KFO58" s="187"/>
      <c r="KFP58" s="187"/>
      <c r="KFQ58" s="187"/>
      <c r="KFR58" s="187"/>
      <c r="KFS58" s="187"/>
      <c r="KFT58" s="187"/>
      <c r="KFU58" s="187"/>
      <c r="KFV58" s="187"/>
      <c r="KFW58" s="187"/>
      <c r="KFX58" s="187"/>
      <c r="KFY58" s="187"/>
      <c r="KFZ58" s="187"/>
      <c r="KGA58" s="187"/>
      <c r="KGB58" s="187"/>
      <c r="KGC58" s="187"/>
      <c r="KGD58" s="187"/>
      <c r="KGE58" s="187"/>
      <c r="KGF58" s="187"/>
      <c r="KGG58" s="187"/>
      <c r="KGH58" s="187"/>
      <c r="KGI58" s="187"/>
      <c r="KGJ58" s="187"/>
      <c r="KGK58" s="187"/>
      <c r="KGL58" s="187"/>
      <c r="KGM58" s="187"/>
      <c r="KGN58" s="187"/>
      <c r="KGO58" s="187"/>
      <c r="KGP58" s="187"/>
      <c r="KGQ58" s="187"/>
      <c r="KGR58" s="187"/>
      <c r="KGS58" s="187"/>
      <c r="KGT58" s="187"/>
      <c r="KGU58" s="187"/>
      <c r="KGV58" s="187"/>
      <c r="KGW58" s="187"/>
      <c r="KGX58" s="187"/>
      <c r="KGY58" s="187"/>
      <c r="KGZ58" s="187"/>
      <c r="KHA58" s="187"/>
      <c r="KHB58" s="187"/>
      <c r="KHC58" s="187"/>
      <c r="KHD58" s="187"/>
      <c r="KHE58" s="187"/>
      <c r="KHF58" s="187"/>
      <c r="KHG58" s="187"/>
      <c r="KHH58" s="187"/>
      <c r="KHI58" s="187"/>
      <c r="KHJ58" s="187"/>
      <c r="KHK58" s="187"/>
      <c r="KHL58" s="187"/>
      <c r="KHM58" s="187"/>
      <c r="KHN58" s="187"/>
      <c r="KHO58" s="187"/>
      <c r="KHP58" s="187"/>
      <c r="KHQ58" s="187"/>
      <c r="KHR58" s="187"/>
      <c r="KHS58" s="187"/>
      <c r="KHT58" s="187"/>
      <c r="KHU58" s="187"/>
      <c r="KHV58" s="187"/>
      <c r="KHW58" s="187"/>
      <c r="KHX58" s="187"/>
      <c r="KHY58" s="187"/>
      <c r="KHZ58" s="187"/>
      <c r="KIA58" s="187"/>
      <c r="KIB58" s="187"/>
      <c r="KIC58" s="187"/>
      <c r="KID58" s="187"/>
      <c r="KIE58" s="187"/>
      <c r="KIF58" s="187"/>
      <c r="KIG58" s="187"/>
      <c r="KIH58" s="187"/>
      <c r="KII58" s="187"/>
      <c r="KIJ58" s="187"/>
      <c r="KIK58" s="187"/>
      <c r="KIL58" s="187"/>
      <c r="KIM58" s="187"/>
      <c r="KIN58" s="187"/>
      <c r="KIO58" s="187"/>
      <c r="KIP58" s="187"/>
      <c r="KIQ58" s="187"/>
      <c r="KIR58" s="187"/>
      <c r="KIS58" s="187"/>
      <c r="KIT58" s="187"/>
      <c r="KIU58" s="187"/>
      <c r="KIV58" s="187"/>
      <c r="KIW58" s="187"/>
      <c r="KIX58" s="187"/>
      <c r="KIY58" s="187"/>
      <c r="KIZ58" s="187"/>
      <c r="KJA58" s="187"/>
      <c r="KJB58" s="187"/>
      <c r="KJC58" s="187"/>
      <c r="KJD58" s="187"/>
      <c r="KJE58" s="187"/>
      <c r="KJF58" s="187"/>
      <c r="KJG58" s="187"/>
      <c r="KJH58" s="187"/>
      <c r="KJI58" s="187"/>
      <c r="KJJ58" s="187"/>
      <c r="KJK58" s="187"/>
      <c r="KJL58" s="187"/>
      <c r="KJM58" s="187"/>
      <c r="KJN58" s="187"/>
      <c r="KJO58" s="187"/>
      <c r="KJP58" s="187"/>
      <c r="KJQ58" s="187"/>
      <c r="KJR58" s="187"/>
      <c r="KJS58" s="187"/>
      <c r="KJT58" s="187"/>
      <c r="KJU58" s="187"/>
      <c r="KJV58" s="187"/>
      <c r="KJW58" s="187"/>
      <c r="KJX58" s="187"/>
      <c r="KJY58" s="187"/>
      <c r="KJZ58" s="187"/>
      <c r="KKA58" s="187"/>
      <c r="KKB58" s="187"/>
      <c r="KKC58" s="187"/>
      <c r="KKD58" s="187"/>
      <c r="KKE58" s="187"/>
      <c r="KKF58" s="187"/>
      <c r="KKG58" s="187"/>
      <c r="KKH58" s="187"/>
      <c r="KKI58" s="187"/>
      <c r="KKJ58" s="187"/>
      <c r="KKK58" s="187"/>
      <c r="KKL58" s="187"/>
      <c r="KKM58" s="187"/>
      <c r="KKN58" s="187"/>
      <c r="KKO58" s="187"/>
      <c r="KKP58" s="187"/>
      <c r="KKQ58" s="187"/>
      <c r="KKR58" s="187"/>
      <c r="KKS58" s="187"/>
      <c r="KKT58" s="187"/>
      <c r="KKU58" s="187"/>
      <c r="KKV58" s="187"/>
      <c r="KKW58" s="187"/>
      <c r="KKX58" s="187"/>
      <c r="KKY58" s="187"/>
      <c r="KKZ58" s="187"/>
      <c r="KLA58" s="187"/>
      <c r="KLB58" s="187"/>
      <c r="KLC58" s="187"/>
      <c r="KLD58" s="187"/>
      <c r="KLE58" s="187"/>
      <c r="KLF58" s="187"/>
      <c r="KLG58" s="187"/>
      <c r="KLH58" s="187"/>
      <c r="KLI58" s="187"/>
      <c r="KLJ58" s="187"/>
      <c r="KLK58" s="187"/>
      <c r="KLL58" s="187"/>
      <c r="KLM58" s="187"/>
      <c r="KLN58" s="187"/>
      <c r="KLO58" s="187"/>
      <c r="KLP58" s="187"/>
      <c r="KLQ58" s="187"/>
      <c r="KLR58" s="187"/>
      <c r="KLS58" s="187"/>
      <c r="KLT58" s="187"/>
      <c r="KLU58" s="187"/>
      <c r="KLV58" s="187"/>
      <c r="KLW58" s="187"/>
      <c r="KLX58" s="187"/>
      <c r="KLY58" s="187"/>
      <c r="KLZ58" s="187"/>
      <c r="KMA58" s="187"/>
      <c r="KMB58" s="187"/>
      <c r="KMC58" s="187"/>
      <c r="KMD58" s="187"/>
      <c r="KME58" s="187"/>
      <c r="KMF58" s="187"/>
      <c r="KMG58" s="187"/>
      <c r="KMH58" s="187"/>
      <c r="KMI58" s="187"/>
      <c r="KMJ58" s="187"/>
      <c r="KMK58" s="187"/>
      <c r="KML58" s="187"/>
      <c r="KMM58" s="187"/>
      <c r="KMN58" s="187"/>
      <c r="KMO58" s="187"/>
      <c r="KMP58" s="187"/>
      <c r="KMQ58" s="187"/>
      <c r="KMR58" s="187"/>
      <c r="KMS58" s="187"/>
      <c r="KMT58" s="187"/>
      <c r="KMU58" s="187"/>
      <c r="KMV58" s="187"/>
      <c r="KMW58" s="187"/>
      <c r="KMX58" s="187"/>
      <c r="KMY58" s="187"/>
      <c r="KMZ58" s="187"/>
      <c r="KNA58" s="187"/>
      <c r="KNB58" s="187"/>
      <c r="KNC58" s="187"/>
      <c r="KND58" s="187"/>
      <c r="KNE58" s="187"/>
      <c r="KNF58" s="187"/>
      <c r="KNG58" s="187"/>
      <c r="KNH58" s="187"/>
      <c r="KNI58" s="187"/>
      <c r="KNJ58" s="187"/>
      <c r="KNK58" s="187"/>
      <c r="KNL58" s="187"/>
      <c r="KNM58" s="187"/>
      <c r="KNN58" s="187"/>
      <c r="KNO58" s="187"/>
      <c r="KNP58" s="187"/>
      <c r="KNQ58" s="187"/>
      <c r="KNR58" s="187"/>
      <c r="KNS58" s="187"/>
      <c r="KNT58" s="187"/>
      <c r="KNU58" s="187"/>
      <c r="KNV58" s="187"/>
      <c r="KNW58" s="187"/>
      <c r="KNX58" s="187"/>
      <c r="KNY58" s="187"/>
      <c r="KNZ58" s="187"/>
      <c r="KOA58" s="187"/>
      <c r="KOB58" s="187"/>
      <c r="KOC58" s="187"/>
      <c r="KOD58" s="187"/>
      <c r="KOE58" s="187"/>
      <c r="KOF58" s="187"/>
      <c r="KOG58" s="187"/>
      <c r="KOH58" s="187"/>
      <c r="KOI58" s="187"/>
      <c r="KOJ58" s="187"/>
      <c r="KOK58" s="187"/>
      <c r="KOL58" s="187"/>
      <c r="KOM58" s="187"/>
      <c r="KON58" s="187"/>
      <c r="KOO58" s="187"/>
      <c r="KOP58" s="187"/>
      <c r="KOQ58" s="187"/>
      <c r="KOR58" s="187"/>
      <c r="KOS58" s="187"/>
      <c r="KOT58" s="187"/>
      <c r="KOU58" s="187"/>
      <c r="KOV58" s="187"/>
      <c r="KOW58" s="187"/>
      <c r="KOX58" s="187"/>
      <c r="KOY58" s="187"/>
      <c r="KOZ58" s="187"/>
      <c r="KPA58" s="187"/>
      <c r="KPB58" s="187"/>
      <c r="KPC58" s="187"/>
      <c r="KPD58" s="187"/>
      <c r="KPE58" s="187"/>
      <c r="KPF58" s="187"/>
      <c r="KPG58" s="187"/>
      <c r="KPH58" s="187"/>
      <c r="KPI58" s="187"/>
      <c r="KPJ58" s="187"/>
      <c r="KPK58" s="187"/>
      <c r="KPL58" s="187"/>
      <c r="KPM58" s="187"/>
      <c r="KPN58" s="187"/>
      <c r="KPO58" s="187"/>
      <c r="KPP58" s="187"/>
      <c r="KPQ58" s="187"/>
      <c r="KPR58" s="187"/>
      <c r="KPS58" s="187"/>
      <c r="KPT58" s="187"/>
      <c r="KPU58" s="187"/>
      <c r="KPV58" s="187"/>
      <c r="KPW58" s="187"/>
      <c r="KPX58" s="187"/>
      <c r="KPY58" s="187"/>
      <c r="KPZ58" s="187"/>
      <c r="KQA58" s="187"/>
      <c r="KQB58" s="187"/>
      <c r="KQC58" s="187"/>
      <c r="KQD58" s="187"/>
      <c r="KQE58" s="187"/>
      <c r="KQF58" s="187"/>
      <c r="KQG58" s="187"/>
      <c r="KQH58" s="187"/>
      <c r="KQI58" s="187"/>
      <c r="KQJ58" s="187"/>
      <c r="KQK58" s="187"/>
      <c r="KQL58" s="187"/>
      <c r="KQM58" s="187"/>
      <c r="KQN58" s="187"/>
      <c r="KQO58" s="187"/>
      <c r="KQP58" s="187"/>
      <c r="KQQ58" s="187"/>
      <c r="KQR58" s="187"/>
      <c r="KQS58" s="187"/>
      <c r="KQT58" s="187"/>
      <c r="KQU58" s="187"/>
      <c r="KQV58" s="187"/>
      <c r="KQW58" s="187"/>
      <c r="KQX58" s="187"/>
      <c r="KQY58" s="187"/>
      <c r="KQZ58" s="187"/>
      <c r="KRA58" s="187"/>
      <c r="KRB58" s="187"/>
      <c r="KRC58" s="187"/>
      <c r="KRD58" s="187"/>
      <c r="KRE58" s="187"/>
      <c r="KRF58" s="187"/>
      <c r="KRG58" s="187"/>
      <c r="KRH58" s="187"/>
      <c r="KRI58" s="187"/>
      <c r="KRJ58" s="187"/>
      <c r="KRK58" s="187"/>
      <c r="KRL58" s="187"/>
      <c r="KRM58" s="187"/>
      <c r="KRN58" s="187"/>
      <c r="KRO58" s="187"/>
      <c r="KRP58" s="187"/>
      <c r="KRQ58" s="187"/>
      <c r="KRR58" s="187"/>
      <c r="KRS58" s="187"/>
      <c r="KRT58" s="187"/>
      <c r="KRU58" s="187"/>
      <c r="KRV58" s="187"/>
      <c r="KRW58" s="187"/>
      <c r="KRX58" s="187"/>
      <c r="KRY58" s="187"/>
      <c r="KRZ58" s="187"/>
      <c r="KSA58" s="187"/>
      <c r="KSB58" s="187"/>
      <c r="KSC58" s="187"/>
      <c r="KSD58" s="187"/>
      <c r="KSE58" s="187"/>
      <c r="KSF58" s="187"/>
      <c r="KSG58" s="187"/>
      <c r="KSH58" s="187"/>
      <c r="KSI58" s="187"/>
      <c r="KSJ58" s="187"/>
      <c r="KSK58" s="187"/>
      <c r="KSL58" s="187"/>
      <c r="KSM58" s="187"/>
      <c r="KSN58" s="187"/>
      <c r="KSO58" s="187"/>
      <c r="KSP58" s="187"/>
      <c r="KSQ58" s="187"/>
      <c r="KSR58" s="187"/>
      <c r="KSS58" s="187"/>
      <c r="KST58" s="187"/>
      <c r="KSU58" s="187"/>
      <c r="KSV58" s="187"/>
      <c r="KSW58" s="187"/>
      <c r="KSX58" s="187"/>
      <c r="KSY58" s="187"/>
      <c r="KSZ58" s="187"/>
      <c r="KTA58" s="187"/>
      <c r="KTB58" s="187"/>
      <c r="KTC58" s="187"/>
      <c r="KTD58" s="187"/>
      <c r="KTE58" s="187"/>
      <c r="KTF58" s="187"/>
      <c r="KTG58" s="187"/>
      <c r="KTH58" s="187"/>
      <c r="KTI58" s="187"/>
      <c r="KTJ58" s="187"/>
      <c r="KTK58" s="187"/>
      <c r="KTL58" s="187"/>
      <c r="KTM58" s="187"/>
      <c r="KTN58" s="187"/>
      <c r="KTO58" s="187"/>
      <c r="KTP58" s="187"/>
      <c r="KTQ58" s="187"/>
      <c r="KTR58" s="187"/>
      <c r="KTS58" s="187"/>
      <c r="KTT58" s="187"/>
      <c r="KTU58" s="187"/>
      <c r="KTV58" s="187"/>
      <c r="KTW58" s="187"/>
      <c r="KTX58" s="187"/>
      <c r="KTY58" s="187"/>
      <c r="KTZ58" s="187"/>
      <c r="KUA58" s="187"/>
      <c r="KUB58" s="187"/>
      <c r="KUC58" s="187"/>
      <c r="KUD58" s="187"/>
      <c r="KUE58" s="187"/>
      <c r="KUF58" s="187"/>
      <c r="KUG58" s="187"/>
      <c r="KUH58" s="187"/>
      <c r="KUI58" s="187"/>
      <c r="KUJ58" s="187"/>
      <c r="KUK58" s="187"/>
      <c r="KUL58" s="187"/>
      <c r="KUM58" s="187"/>
      <c r="KUN58" s="187"/>
      <c r="KUO58" s="187"/>
      <c r="KUP58" s="187"/>
      <c r="KUQ58" s="187"/>
      <c r="KUR58" s="187"/>
      <c r="KUS58" s="187"/>
      <c r="KUT58" s="187"/>
      <c r="KUU58" s="187"/>
      <c r="KUV58" s="187"/>
      <c r="KUW58" s="187"/>
      <c r="KUX58" s="187"/>
      <c r="KUY58" s="187"/>
      <c r="KUZ58" s="187"/>
      <c r="KVA58" s="187"/>
      <c r="KVB58" s="187"/>
      <c r="KVC58" s="187"/>
      <c r="KVD58" s="187"/>
      <c r="KVE58" s="187"/>
      <c r="KVF58" s="187"/>
      <c r="KVG58" s="187"/>
      <c r="KVH58" s="187"/>
      <c r="KVI58" s="187"/>
      <c r="KVJ58" s="187"/>
      <c r="KVK58" s="187"/>
      <c r="KVL58" s="187"/>
      <c r="KVM58" s="187"/>
      <c r="KVN58" s="187"/>
      <c r="KVO58" s="187"/>
      <c r="KVP58" s="187"/>
      <c r="KVQ58" s="187"/>
      <c r="KVR58" s="187"/>
      <c r="KVS58" s="187"/>
      <c r="KVT58" s="187"/>
      <c r="KVU58" s="187"/>
      <c r="KVV58" s="187"/>
      <c r="KVW58" s="187"/>
      <c r="KVX58" s="187"/>
      <c r="KVY58" s="187"/>
      <c r="KVZ58" s="187"/>
      <c r="KWA58" s="187"/>
      <c r="KWB58" s="187"/>
      <c r="KWC58" s="187"/>
      <c r="KWD58" s="187"/>
      <c r="KWE58" s="187"/>
      <c r="KWF58" s="187"/>
      <c r="KWG58" s="187"/>
      <c r="KWH58" s="187"/>
      <c r="KWI58" s="187"/>
      <c r="KWJ58" s="187"/>
      <c r="KWK58" s="187"/>
      <c r="KWL58" s="187"/>
      <c r="KWM58" s="187"/>
      <c r="KWN58" s="187"/>
      <c r="KWO58" s="187"/>
      <c r="KWP58" s="187"/>
      <c r="KWQ58" s="187"/>
      <c r="KWR58" s="187"/>
      <c r="KWS58" s="187"/>
      <c r="KWT58" s="187"/>
      <c r="KWU58" s="187"/>
      <c r="KWV58" s="187"/>
      <c r="KWW58" s="187"/>
      <c r="KWX58" s="187"/>
      <c r="KWY58" s="187"/>
      <c r="KWZ58" s="187"/>
      <c r="KXA58" s="187"/>
      <c r="KXB58" s="187"/>
      <c r="KXC58" s="187"/>
      <c r="KXD58" s="187"/>
      <c r="KXE58" s="187"/>
      <c r="KXF58" s="187"/>
      <c r="KXG58" s="187"/>
      <c r="KXH58" s="187"/>
      <c r="KXI58" s="187"/>
      <c r="KXJ58" s="187"/>
      <c r="KXK58" s="187"/>
      <c r="KXL58" s="187"/>
      <c r="KXM58" s="187"/>
      <c r="KXN58" s="187"/>
      <c r="KXO58" s="187"/>
      <c r="KXP58" s="187"/>
      <c r="KXQ58" s="187"/>
      <c r="KXR58" s="187"/>
      <c r="KXS58" s="187"/>
      <c r="KXT58" s="187"/>
      <c r="KXU58" s="187"/>
      <c r="KXV58" s="187"/>
      <c r="KXW58" s="187"/>
      <c r="KXX58" s="187"/>
      <c r="KXY58" s="187"/>
      <c r="KXZ58" s="187"/>
      <c r="KYA58" s="187"/>
      <c r="KYB58" s="187"/>
      <c r="KYC58" s="187"/>
      <c r="KYD58" s="187"/>
      <c r="KYE58" s="187"/>
      <c r="KYF58" s="187"/>
      <c r="KYG58" s="187"/>
      <c r="KYH58" s="187"/>
      <c r="KYI58" s="187"/>
      <c r="KYJ58" s="187"/>
      <c r="KYK58" s="187"/>
      <c r="KYL58" s="187"/>
      <c r="KYM58" s="187"/>
      <c r="KYN58" s="187"/>
      <c r="KYO58" s="187"/>
      <c r="KYP58" s="187"/>
      <c r="KYQ58" s="187"/>
      <c r="KYR58" s="187"/>
      <c r="KYS58" s="187"/>
      <c r="KYT58" s="187"/>
      <c r="KYU58" s="187"/>
      <c r="KYV58" s="187"/>
      <c r="KYW58" s="187"/>
      <c r="KYX58" s="187"/>
      <c r="KYY58" s="187"/>
      <c r="KYZ58" s="187"/>
      <c r="KZA58" s="187"/>
      <c r="KZB58" s="187"/>
      <c r="KZC58" s="187"/>
      <c r="KZD58" s="187"/>
      <c r="KZE58" s="187"/>
      <c r="KZF58" s="187"/>
      <c r="KZG58" s="187"/>
      <c r="KZH58" s="187"/>
      <c r="KZI58" s="187"/>
      <c r="KZJ58" s="187"/>
      <c r="KZK58" s="187"/>
      <c r="KZL58" s="187"/>
      <c r="KZM58" s="187"/>
      <c r="KZN58" s="187"/>
      <c r="KZO58" s="187"/>
      <c r="KZP58" s="187"/>
      <c r="KZQ58" s="187"/>
      <c r="KZR58" s="187"/>
      <c r="KZS58" s="187"/>
      <c r="KZT58" s="187"/>
      <c r="KZU58" s="187"/>
      <c r="KZV58" s="187"/>
      <c r="KZW58" s="187"/>
      <c r="KZX58" s="187"/>
      <c r="KZY58" s="187"/>
      <c r="KZZ58" s="187"/>
      <c r="LAA58" s="187"/>
      <c r="LAB58" s="187"/>
      <c r="LAC58" s="187"/>
      <c r="LAD58" s="187"/>
      <c r="LAE58" s="187"/>
      <c r="LAF58" s="187"/>
      <c r="LAG58" s="187"/>
      <c r="LAH58" s="187"/>
      <c r="LAI58" s="187"/>
      <c r="LAJ58" s="187"/>
      <c r="LAK58" s="187"/>
      <c r="LAL58" s="187"/>
      <c r="LAM58" s="187"/>
      <c r="LAN58" s="187"/>
      <c r="LAO58" s="187"/>
      <c r="LAP58" s="187"/>
      <c r="LAQ58" s="187"/>
      <c r="LAR58" s="187"/>
      <c r="LAS58" s="187"/>
      <c r="LAT58" s="187"/>
      <c r="LAU58" s="187"/>
      <c r="LAV58" s="187"/>
      <c r="LAW58" s="187"/>
      <c r="LAX58" s="187"/>
      <c r="LAY58" s="187"/>
      <c r="LAZ58" s="187"/>
      <c r="LBA58" s="187"/>
      <c r="LBB58" s="187"/>
      <c r="LBC58" s="187"/>
      <c r="LBD58" s="187"/>
      <c r="LBE58" s="187"/>
      <c r="LBF58" s="187"/>
      <c r="LBG58" s="187"/>
      <c r="LBH58" s="187"/>
      <c r="LBI58" s="187"/>
      <c r="LBJ58" s="187"/>
      <c r="LBK58" s="187"/>
      <c r="LBL58" s="187"/>
      <c r="LBM58" s="187"/>
      <c r="LBN58" s="187"/>
      <c r="LBO58" s="187"/>
      <c r="LBP58" s="187"/>
      <c r="LBQ58" s="187"/>
      <c r="LBR58" s="187"/>
      <c r="LBS58" s="187"/>
      <c r="LBT58" s="187"/>
      <c r="LBU58" s="187"/>
      <c r="LBV58" s="187"/>
      <c r="LBW58" s="187"/>
      <c r="LBX58" s="187"/>
      <c r="LBY58" s="187"/>
      <c r="LBZ58" s="187"/>
      <c r="LCA58" s="187"/>
      <c r="LCB58" s="187"/>
      <c r="LCC58" s="187"/>
      <c r="LCD58" s="187"/>
      <c r="LCE58" s="187"/>
      <c r="LCF58" s="187"/>
      <c r="LCG58" s="187"/>
      <c r="LCH58" s="187"/>
      <c r="LCI58" s="187"/>
      <c r="LCJ58" s="187"/>
      <c r="LCK58" s="187"/>
      <c r="LCL58" s="187"/>
      <c r="LCM58" s="187"/>
      <c r="LCN58" s="187"/>
      <c r="LCO58" s="187"/>
      <c r="LCP58" s="187"/>
      <c r="LCQ58" s="187"/>
      <c r="LCR58" s="187"/>
      <c r="LCS58" s="187"/>
      <c r="LCT58" s="187"/>
      <c r="LCU58" s="187"/>
      <c r="LCV58" s="187"/>
      <c r="LCW58" s="187"/>
      <c r="LCX58" s="187"/>
      <c r="LCY58" s="187"/>
      <c r="LCZ58" s="187"/>
      <c r="LDA58" s="187"/>
      <c r="LDB58" s="187"/>
      <c r="LDC58" s="187"/>
      <c r="LDD58" s="187"/>
      <c r="LDE58" s="187"/>
      <c r="LDF58" s="187"/>
      <c r="LDG58" s="187"/>
      <c r="LDH58" s="187"/>
      <c r="LDI58" s="187"/>
      <c r="LDJ58" s="187"/>
      <c r="LDK58" s="187"/>
      <c r="LDL58" s="187"/>
      <c r="LDM58" s="187"/>
      <c r="LDN58" s="187"/>
      <c r="LDO58" s="187"/>
      <c r="LDP58" s="187"/>
      <c r="LDQ58" s="187"/>
      <c r="LDR58" s="187"/>
      <c r="LDS58" s="187"/>
      <c r="LDT58" s="187"/>
      <c r="LDU58" s="187"/>
      <c r="LDV58" s="187"/>
      <c r="LDW58" s="187"/>
      <c r="LDX58" s="187"/>
      <c r="LDY58" s="187"/>
      <c r="LDZ58" s="187"/>
      <c r="LEA58" s="187"/>
      <c r="LEB58" s="187"/>
      <c r="LEC58" s="187"/>
      <c r="LED58" s="187"/>
      <c r="LEE58" s="187"/>
      <c r="LEF58" s="187"/>
      <c r="LEG58" s="187"/>
      <c r="LEH58" s="187"/>
      <c r="LEI58" s="187"/>
      <c r="LEJ58" s="187"/>
      <c r="LEK58" s="187"/>
      <c r="LEL58" s="187"/>
      <c r="LEM58" s="187"/>
      <c r="LEN58" s="187"/>
      <c r="LEO58" s="187"/>
      <c r="LEP58" s="187"/>
      <c r="LEQ58" s="187"/>
      <c r="LER58" s="187"/>
      <c r="LES58" s="187"/>
      <c r="LET58" s="187"/>
      <c r="LEU58" s="187"/>
      <c r="LEV58" s="187"/>
      <c r="LEW58" s="187"/>
      <c r="LEX58" s="187"/>
      <c r="LEY58" s="187"/>
      <c r="LEZ58" s="187"/>
      <c r="LFA58" s="187"/>
      <c r="LFB58" s="187"/>
      <c r="LFC58" s="187"/>
      <c r="LFD58" s="187"/>
      <c r="LFE58" s="187"/>
      <c r="LFF58" s="187"/>
      <c r="LFG58" s="187"/>
      <c r="LFH58" s="187"/>
      <c r="LFI58" s="187"/>
      <c r="LFJ58" s="187"/>
      <c r="LFK58" s="187"/>
      <c r="LFL58" s="187"/>
      <c r="LFM58" s="187"/>
      <c r="LFN58" s="187"/>
      <c r="LFO58" s="187"/>
      <c r="LFP58" s="187"/>
      <c r="LFQ58" s="187"/>
      <c r="LFR58" s="187"/>
      <c r="LFS58" s="187"/>
      <c r="LFT58" s="187"/>
      <c r="LFU58" s="187"/>
      <c r="LFV58" s="187"/>
      <c r="LFW58" s="187"/>
      <c r="LFX58" s="187"/>
      <c r="LFY58" s="187"/>
      <c r="LFZ58" s="187"/>
      <c r="LGA58" s="187"/>
      <c r="LGB58" s="187"/>
      <c r="LGC58" s="187"/>
      <c r="LGD58" s="187"/>
      <c r="LGE58" s="187"/>
      <c r="LGF58" s="187"/>
      <c r="LGG58" s="187"/>
      <c r="LGH58" s="187"/>
      <c r="LGI58" s="187"/>
      <c r="LGJ58" s="187"/>
      <c r="LGK58" s="187"/>
      <c r="LGL58" s="187"/>
      <c r="LGM58" s="187"/>
      <c r="LGN58" s="187"/>
      <c r="LGO58" s="187"/>
      <c r="LGP58" s="187"/>
      <c r="LGQ58" s="187"/>
      <c r="LGR58" s="187"/>
      <c r="LGS58" s="187"/>
      <c r="LGT58" s="187"/>
      <c r="LGU58" s="187"/>
      <c r="LGV58" s="187"/>
      <c r="LGW58" s="187"/>
      <c r="LGX58" s="187"/>
      <c r="LGY58" s="187"/>
      <c r="LGZ58" s="187"/>
      <c r="LHA58" s="187"/>
      <c r="LHB58" s="187"/>
      <c r="LHC58" s="187"/>
      <c r="LHD58" s="187"/>
      <c r="LHE58" s="187"/>
      <c r="LHF58" s="187"/>
      <c r="LHG58" s="187"/>
      <c r="LHH58" s="187"/>
      <c r="LHI58" s="187"/>
      <c r="LHJ58" s="187"/>
      <c r="LHK58" s="187"/>
      <c r="LHL58" s="187"/>
      <c r="LHM58" s="187"/>
      <c r="LHN58" s="187"/>
      <c r="LHO58" s="187"/>
      <c r="LHP58" s="187"/>
      <c r="LHQ58" s="187"/>
      <c r="LHR58" s="187"/>
      <c r="LHS58" s="187"/>
      <c r="LHT58" s="187"/>
      <c r="LHU58" s="187"/>
      <c r="LHV58" s="187"/>
      <c r="LHW58" s="187"/>
      <c r="LHX58" s="187"/>
      <c r="LHY58" s="187"/>
      <c r="LHZ58" s="187"/>
      <c r="LIA58" s="187"/>
      <c r="LIB58" s="187"/>
      <c r="LIC58" s="187"/>
      <c r="LID58" s="187"/>
      <c r="LIE58" s="187"/>
      <c r="LIF58" s="187"/>
      <c r="LIG58" s="187"/>
      <c r="LIH58" s="187"/>
      <c r="LII58" s="187"/>
      <c r="LIJ58" s="187"/>
      <c r="LIK58" s="187"/>
      <c r="LIL58" s="187"/>
      <c r="LIM58" s="187"/>
      <c r="LIN58" s="187"/>
      <c r="LIO58" s="187"/>
      <c r="LIP58" s="187"/>
      <c r="LIQ58" s="187"/>
      <c r="LIR58" s="187"/>
      <c r="LIS58" s="187"/>
      <c r="LIT58" s="187"/>
      <c r="LIU58" s="187"/>
      <c r="LIV58" s="187"/>
      <c r="LIW58" s="187"/>
      <c r="LIX58" s="187"/>
      <c r="LIY58" s="187"/>
      <c r="LIZ58" s="187"/>
      <c r="LJA58" s="187"/>
      <c r="LJB58" s="187"/>
      <c r="LJC58" s="187"/>
      <c r="LJD58" s="187"/>
      <c r="LJE58" s="187"/>
      <c r="LJF58" s="187"/>
      <c r="LJG58" s="187"/>
      <c r="LJH58" s="187"/>
      <c r="LJI58" s="187"/>
      <c r="LJJ58" s="187"/>
      <c r="LJK58" s="187"/>
      <c r="LJL58" s="187"/>
      <c r="LJM58" s="187"/>
      <c r="LJN58" s="187"/>
      <c r="LJO58" s="187"/>
      <c r="LJP58" s="187"/>
      <c r="LJQ58" s="187"/>
      <c r="LJR58" s="187"/>
      <c r="LJS58" s="187"/>
      <c r="LJT58" s="187"/>
      <c r="LJU58" s="187"/>
      <c r="LJV58" s="187"/>
      <c r="LJW58" s="187"/>
      <c r="LJX58" s="187"/>
      <c r="LJY58" s="187"/>
      <c r="LJZ58" s="187"/>
      <c r="LKA58" s="187"/>
      <c r="LKB58" s="187"/>
      <c r="LKC58" s="187"/>
      <c r="LKD58" s="187"/>
      <c r="LKE58" s="187"/>
      <c r="LKF58" s="187"/>
      <c r="LKG58" s="187"/>
      <c r="LKH58" s="187"/>
      <c r="LKI58" s="187"/>
      <c r="LKJ58" s="187"/>
      <c r="LKK58" s="187"/>
      <c r="LKL58" s="187"/>
      <c r="LKM58" s="187"/>
      <c r="LKN58" s="187"/>
      <c r="LKO58" s="187"/>
      <c r="LKP58" s="187"/>
      <c r="LKQ58" s="187"/>
      <c r="LKR58" s="187"/>
      <c r="LKS58" s="187"/>
      <c r="LKT58" s="187"/>
      <c r="LKU58" s="187"/>
      <c r="LKV58" s="187"/>
      <c r="LKW58" s="187"/>
      <c r="LKX58" s="187"/>
      <c r="LKY58" s="187"/>
      <c r="LKZ58" s="187"/>
      <c r="LLA58" s="187"/>
      <c r="LLB58" s="187"/>
      <c r="LLC58" s="187"/>
      <c r="LLD58" s="187"/>
      <c r="LLE58" s="187"/>
      <c r="LLF58" s="187"/>
      <c r="LLG58" s="187"/>
      <c r="LLH58" s="187"/>
      <c r="LLI58" s="187"/>
      <c r="LLJ58" s="187"/>
      <c r="LLK58" s="187"/>
      <c r="LLL58" s="187"/>
      <c r="LLM58" s="187"/>
      <c r="LLN58" s="187"/>
      <c r="LLO58" s="187"/>
      <c r="LLP58" s="187"/>
      <c r="LLQ58" s="187"/>
      <c r="LLR58" s="187"/>
      <c r="LLS58" s="187"/>
      <c r="LLT58" s="187"/>
      <c r="LLU58" s="187"/>
      <c r="LLV58" s="187"/>
      <c r="LLW58" s="187"/>
      <c r="LLX58" s="187"/>
      <c r="LLY58" s="187"/>
      <c r="LLZ58" s="187"/>
      <c r="LMA58" s="187"/>
      <c r="LMB58" s="187"/>
      <c r="LMC58" s="187"/>
      <c r="LMD58" s="187"/>
      <c r="LME58" s="187"/>
      <c r="LMF58" s="187"/>
      <c r="LMG58" s="187"/>
      <c r="LMH58" s="187"/>
      <c r="LMI58" s="187"/>
      <c r="LMJ58" s="187"/>
      <c r="LMK58" s="187"/>
      <c r="LML58" s="187"/>
      <c r="LMM58" s="187"/>
      <c r="LMN58" s="187"/>
      <c r="LMO58" s="187"/>
      <c r="LMP58" s="187"/>
      <c r="LMQ58" s="187"/>
      <c r="LMR58" s="187"/>
      <c r="LMS58" s="187"/>
      <c r="LMT58" s="187"/>
      <c r="LMU58" s="187"/>
      <c r="LMV58" s="187"/>
      <c r="LMW58" s="187"/>
      <c r="LMX58" s="187"/>
      <c r="LMY58" s="187"/>
      <c r="LMZ58" s="187"/>
      <c r="LNA58" s="187"/>
      <c r="LNB58" s="187"/>
      <c r="LNC58" s="187"/>
      <c r="LND58" s="187"/>
      <c r="LNE58" s="187"/>
      <c r="LNF58" s="187"/>
      <c r="LNG58" s="187"/>
      <c r="LNH58" s="187"/>
      <c r="LNI58" s="187"/>
      <c r="LNJ58" s="187"/>
      <c r="LNK58" s="187"/>
      <c r="LNL58" s="187"/>
      <c r="LNM58" s="187"/>
      <c r="LNN58" s="187"/>
      <c r="LNO58" s="187"/>
      <c r="LNP58" s="187"/>
      <c r="LNQ58" s="187"/>
      <c r="LNR58" s="187"/>
      <c r="LNS58" s="187"/>
      <c r="LNT58" s="187"/>
      <c r="LNU58" s="187"/>
      <c r="LNV58" s="187"/>
      <c r="LNW58" s="187"/>
      <c r="LNX58" s="187"/>
      <c r="LNY58" s="187"/>
      <c r="LNZ58" s="187"/>
      <c r="LOA58" s="187"/>
      <c r="LOB58" s="187"/>
      <c r="LOC58" s="187"/>
      <c r="LOD58" s="187"/>
      <c r="LOE58" s="187"/>
      <c r="LOF58" s="187"/>
      <c r="LOG58" s="187"/>
      <c r="LOH58" s="187"/>
      <c r="LOI58" s="187"/>
      <c r="LOJ58" s="187"/>
      <c r="LOK58" s="187"/>
      <c r="LOL58" s="187"/>
      <c r="LOM58" s="187"/>
      <c r="LON58" s="187"/>
      <c r="LOO58" s="187"/>
      <c r="LOP58" s="187"/>
      <c r="LOQ58" s="187"/>
      <c r="LOR58" s="187"/>
      <c r="LOS58" s="187"/>
      <c r="LOT58" s="187"/>
      <c r="LOU58" s="187"/>
      <c r="LOV58" s="187"/>
      <c r="LOW58" s="187"/>
      <c r="LOX58" s="187"/>
      <c r="LOY58" s="187"/>
      <c r="LOZ58" s="187"/>
      <c r="LPA58" s="187"/>
      <c r="LPB58" s="187"/>
      <c r="LPC58" s="187"/>
      <c r="LPD58" s="187"/>
      <c r="LPE58" s="187"/>
      <c r="LPF58" s="187"/>
      <c r="LPG58" s="187"/>
      <c r="LPH58" s="187"/>
      <c r="LPI58" s="187"/>
      <c r="LPJ58" s="187"/>
      <c r="LPK58" s="187"/>
      <c r="LPL58" s="187"/>
      <c r="LPM58" s="187"/>
      <c r="LPN58" s="187"/>
      <c r="LPO58" s="187"/>
      <c r="LPP58" s="187"/>
      <c r="LPQ58" s="187"/>
      <c r="LPR58" s="187"/>
      <c r="LPS58" s="187"/>
      <c r="LPT58" s="187"/>
      <c r="LPU58" s="187"/>
      <c r="LPV58" s="187"/>
      <c r="LPW58" s="187"/>
      <c r="LPX58" s="187"/>
      <c r="LPY58" s="187"/>
      <c r="LPZ58" s="187"/>
      <c r="LQA58" s="187"/>
      <c r="LQB58" s="187"/>
      <c r="LQC58" s="187"/>
      <c r="LQD58" s="187"/>
      <c r="LQE58" s="187"/>
      <c r="LQF58" s="187"/>
      <c r="LQG58" s="187"/>
      <c r="LQH58" s="187"/>
      <c r="LQI58" s="187"/>
      <c r="LQJ58" s="187"/>
      <c r="LQK58" s="187"/>
      <c r="LQL58" s="187"/>
      <c r="LQM58" s="187"/>
      <c r="LQN58" s="187"/>
      <c r="LQO58" s="187"/>
      <c r="LQP58" s="187"/>
      <c r="LQQ58" s="187"/>
      <c r="LQR58" s="187"/>
      <c r="LQS58" s="187"/>
      <c r="LQT58" s="187"/>
      <c r="LQU58" s="187"/>
      <c r="LQV58" s="187"/>
      <c r="LQW58" s="187"/>
      <c r="LQX58" s="187"/>
      <c r="LQY58" s="187"/>
      <c r="LQZ58" s="187"/>
      <c r="LRA58" s="187"/>
      <c r="LRB58" s="187"/>
      <c r="LRC58" s="187"/>
      <c r="LRD58" s="187"/>
      <c r="LRE58" s="187"/>
      <c r="LRF58" s="187"/>
      <c r="LRG58" s="187"/>
      <c r="LRH58" s="187"/>
      <c r="LRI58" s="187"/>
      <c r="LRJ58" s="187"/>
      <c r="LRK58" s="187"/>
      <c r="LRL58" s="187"/>
      <c r="LRM58" s="187"/>
      <c r="LRN58" s="187"/>
      <c r="LRO58" s="187"/>
      <c r="LRP58" s="187"/>
      <c r="LRQ58" s="187"/>
      <c r="LRR58" s="187"/>
      <c r="LRS58" s="187"/>
      <c r="LRT58" s="187"/>
      <c r="LRU58" s="187"/>
      <c r="LRV58" s="187"/>
      <c r="LRW58" s="187"/>
      <c r="LRX58" s="187"/>
      <c r="LRY58" s="187"/>
      <c r="LRZ58" s="187"/>
      <c r="LSA58" s="187"/>
      <c r="LSB58" s="187"/>
      <c r="LSC58" s="187"/>
      <c r="LSD58" s="187"/>
      <c r="LSE58" s="187"/>
      <c r="LSF58" s="187"/>
      <c r="LSG58" s="187"/>
      <c r="LSH58" s="187"/>
      <c r="LSI58" s="187"/>
      <c r="LSJ58" s="187"/>
      <c r="LSK58" s="187"/>
      <c r="LSL58" s="187"/>
      <c r="LSM58" s="187"/>
      <c r="LSN58" s="187"/>
      <c r="LSO58" s="187"/>
      <c r="LSP58" s="187"/>
      <c r="LSQ58" s="187"/>
      <c r="LSR58" s="187"/>
      <c r="LSS58" s="187"/>
      <c r="LST58" s="187"/>
      <c r="LSU58" s="187"/>
      <c r="LSV58" s="187"/>
      <c r="LSW58" s="187"/>
      <c r="LSX58" s="187"/>
      <c r="LSY58" s="187"/>
      <c r="LSZ58" s="187"/>
      <c r="LTA58" s="187"/>
      <c r="LTB58" s="187"/>
      <c r="LTC58" s="187"/>
      <c r="LTD58" s="187"/>
      <c r="LTE58" s="187"/>
      <c r="LTF58" s="187"/>
      <c r="LTG58" s="187"/>
      <c r="LTH58" s="187"/>
      <c r="LTI58" s="187"/>
      <c r="LTJ58" s="187"/>
      <c r="LTK58" s="187"/>
      <c r="LTL58" s="187"/>
      <c r="LTM58" s="187"/>
      <c r="LTN58" s="187"/>
      <c r="LTO58" s="187"/>
      <c r="LTP58" s="187"/>
      <c r="LTQ58" s="187"/>
      <c r="LTR58" s="187"/>
      <c r="LTS58" s="187"/>
      <c r="LTT58" s="187"/>
      <c r="LTU58" s="187"/>
      <c r="LTV58" s="187"/>
      <c r="LTW58" s="187"/>
      <c r="LTX58" s="187"/>
      <c r="LTY58" s="187"/>
      <c r="LTZ58" s="187"/>
      <c r="LUA58" s="187"/>
      <c r="LUB58" s="187"/>
      <c r="LUC58" s="187"/>
      <c r="LUD58" s="187"/>
      <c r="LUE58" s="187"/>
      <c r="LUF58" s="187"/>
      <c r="LUG58" s="187"/>
      <c r="LUH58" s="187"/>
      <c r="LUI58" s="187"/>
      <c r="LUJ58" s="187"/>
      <c r="LUK58" s="187"/>
      <c r="LUL58" s="187"/>
      <c r="LUM58" s="187"/>
      <c r="LUN58" s="187"/>
      <c r="LUO58" s="187"/>
      <c r="LUP58" s="187"/>
      <c r="LUQ58" s="187"/>
      <c r="LUR58" s="187"/>
      <c r="LUS58" s="187"/>
      <c r="LUT58" s="187"/>
      <c r="LUU58" s="187"/>
      <c r="LUV58" s="187"/>
      <c r="LUW58" s="187"/>
      <c r="LUX58" s="187"/>
      <c r="LUY58" s="187"/>
      <c r="LUZ58" s="187"/>
      <c r="LVA58" s="187"/>
      <c r="LVB58" s="187"/>
      <c r="LVC58" s="187"/>
      <c r="LVD58" s="187"/>
      <c r="LVE58" s="187"/>
      <c r="LVF58" s="187"/>
      <c r="LVG58" s="187"/>
      <c r="LVH58" s="187"/>
      <c r="LVI58" s="187"/>
      <c r="LVJ58" s="187"/>
      <c r="LVK58" s="187"/>
      <c r="LVL58" s="187"/>
      <c r="LVM58" s="187"/>
      <c r="LVN58" s="187"/>
      <c r="LVO58" s="187"/>
      <c r="LVP58" s="187"/>
      <c r="LVQ58" s="187"/>
      <c r="LVR58" s="187"/>
      <c r="LVS58" s="187"/>
      <c r="LVT58" s="187"/>
      <c r="LVU58" s="187"/>
      <c r="LVV58" s="187"/>
      <c r="LVW58" s="187"/>
      <c r="LVX58" s="187"/>
      <c r="LVY58" s="187"/>
      <c r="LVZ58" s="187"/>
      <c r="LWA58" s="187"/>
      <c r="LWB58" s="187"/>
      <c r="LWC58" s="187"/>
      <c r="LWD58" s="187"/>
      <c r="LWE58" s="187"/>
      <c r="LWF58" s="187"/>
      <c r="LWG58" s="187"/>
      <c r="LWH58" s="187"/>
      <c r="LWI58" s="187"/>
      <c r="LWJ58" s="187"/>
      <c r="LWK58" s="187"/>
      <c r="LWL58" s="187"/>
      <c r="LWM58" s="187"/>
      <c r="LWN58" s="187"/>
      <c r="LWO58" s="187"/>
      <c r="LWP58" s="187"/>
      <c r="LWQ58" s="187"/>
      <c r="LWR58" s="187"/>
      <c r="LWS58" s="187"/>
      <c r="LWT58" s="187"/>
      <c r="LWU58" s="187"/>
      <c r="LWV58" s="187"/>
      <c r="LWW58" s="187"/>
      <c r="LWX58" s="187"/>
      <c r="LWY58" s="187"/>
      <c r="LWZ58" s="187"/>
      <c r="LXA58" s="187"/>
      <c r="LXB58" s="187"/>
      <c r="LXC58" s="187"/>
      <c r="LXD58" s="187"/>
      <c r="LXE58" s="187"/>
      <c r="LXF58" s="187"/>
      <c r="LXG58" s="187"/>
      <c r="LXH58" s="187"/>
      <c r="LXI58" s="187"/>
      <c r="LXJ58" s="187"/>
      <c r="LXK58" s="187"/>
      <c r="LXL58" s="187"/>
      <c r="LXM58" s="187"/>
      <c r="LXN58" s="187"/>
      <c r="LXO58" s="187"/>
      <c r="LXP58" s="187"/>
      <c r="LXQ58" s="187"/>
      <c r="LXR58" s="187"/>
      <c r="LXS58" s="187"/>
      <c r="LXT58" s="187"/>
      <c r="LXU58" s="187"/>
      <c r="LXV58" s="187"/>
      <c r="LXW58" s="187"/>
      <c r="LXX58" s="187"/>
      <c r="LXY58" s="187"/>
      <c r="LXZ58" s="187"/>
      <c r="LYA58" s="187"/>
      <c r="LYB58" s="187"/>
      <c r="LYC58" s="187"/>
      <c r="LYD58" s="187"/>
      <c r="LYE58" s="187"/>
      <c r="LYF58" s="187"/>
      <c r="LYG58" s="187"/>
      <c r="LYH58" s="187"/>
      <c r="LYI58" s="187"/>
      <c r="LYJ58" s="187"/>
      <c r="LYK58" s="187"/>
      <c r="LYL58" s="187"/>
      <c r="LYM58" s="187"/>
      <c r="LYN58" s="187"/>
      <c r="LYO58" s="187"/>
      <c r="LYP58" s="187"/>
      <c r="LYQ58" s="187"/>
      <c r="LYR58" s="187"/>
      <c r="LYS58" s="187"/>
      <c r="LYT58" s="187"/>
      <c r="LYU58" s="187"/>
      <c r="LYV58" s="187"/>
      <c r="LYW58" s="187"/>
      <c r="LYX58" s="187"/>
      <c r="LYY58" s="187"/>
      <c r="LYZ58" s="187"/>
      <c r="LZA58" s="187"/>
      <c r="LZB58" s="187"/>
      <c r="LZC58" s="187"/>
      <c r="LZD58" s="187"/>
      <c r="LZE58" s="187"/>
      <c r="LZF58" s="187"/>
      <c r="LZG58" s="187"/>
      <c r="LZH58" s="187"/>
      <c r="LZI58" s="187"/>
      <c r="LZJ58" s="187"/>
      <c r="LZK58" s="187"/>
      <c r="LZL58" s="187"/>
      <c r="LZM58" s="187"/>
      <c r="LZN58" s="187"/>
      <c r="LZO58" s="187"/>
      <c r="LZP58" s="187"/>
      <c r="LZQ58" s="187"/>
      <c r="LZR58" s="187"/>
      <c r="LZS58" s="187"/>
      <c r="LZT58" s="187"/>
      <c r="LZU58" s="187"/>
      <c r="LZV58" s="187"/>
      <c r="LZW58" s="187"/>
      <c r="LZX58" s="187"/>
      <c r="LZY58" s="187"/>
      <c r="LZZ58" s="187"/>
      <c r="MAA58" s="187"/>
      <c r="MAB58" s="187"/>
      <c r="MAC58" s="187"/>
      <c r="MAD58" s="187"/>
      <c r="MAE58" s="187"/>
      <c r="MAF58" s="187"/>
      <c r="MAG58" s="187"/>
      <c r="MAH58" s="187"/>
      <c r="MAI58" s="187"/>
      <c r="MAJ58" s="187"/>
      <c r="MAK58" s="187"/>
      <c r="MAL58" s="187"/>
      <c r="MAM58" s="187"/>
      <c r="MAN58" s="187"/>
      <c r="MAO58" s="187"/>
      <c r="MAP58" s="187"/>
      <c r="MAQ58" s="187"/>
      <c r="MAR58" s="187"/>
      <c r="MAS58" s="187"/>
      <c r="MAT58" s="187"/>
      <c r="MAU58" s="187"/>
      <c r="MAV58" s="187"/>
      <c r="MAW58" s="187"/>
      <c r="MAX58" s="187"/>
      <c r="MAY58" s="187"/>
      <c r="MAZ58" s="187"/>
      <c r="MBA58" s="187"/>
      <c r="MBB58" s="187"/>
      <c r="MBC58" s="187"/>
      <c r="MBD58" s="187"/>
      <c r="MBE58" s="187"/>
      <c r="MBF58" s="187"/>
      <c r="MBG58" s="187"/>
      <c r="MBH58" s="187"/>
      <c r="MBI58" s="187"/>
      <c r="MBJ58" s="187"/>
      <c r="MBK58" s="187"/>
      <c r="MBL58" s="187"/>
      <c r="MBM58" s="187"/>
      <c r="MBN58" s="187"/>
      <c r="MBO58" s="187"/>
      <c r="MBP58" s="187"/>
      <c r="MBQ58" s="187"/>
      <c r="MBR58" s="187"/>
      <c r="MBS58" s="187"/>
      <c r="MBT58" s="187"/>
      <c r="MBU58" s="187"/>
      <c r="MBV58" s="187"/>
      <c r="MBW58" s="187"/>
      <c r="MBX58" s="187"/>
      <c r="MBY58" s="187"/>
      <c r="MBZ58" s="187"/>
      <c r="MCA58" s="187"/>
      <c r="MCB58" s="187"/>
      <c r="MCC58" s="187"/>
      <c r="MCD58" s="187"/>
      <c r="MCE58" s="187"/>
      <c r="MCF58" s="187"/>
      <c r="MCG58" s="187"/>
      <c r="MCH58" s="187"/>
      <c r="MCI58" s="187"/>
      <c r="MCJ58" s="187"/>
      <c r="MCK58" s="187"/>
      <c r="MCL58" s="187"/>
      <c r="MCM58" s="187"/>
      <c r="MCN58" s="187"/>
      <c r="MCO58" s="187"/>
      <c r="MCP58" s="187"/>
      <c r="MCQ58" s="187"/>
      <c r="MCR58" s="187"/>
      <c r="MCS58" s="187"/>
      <c r="MCT58" s="187"/>
      <c r="MCU58" s="187"/>
      <c r="MCV58" s="187"/>
      <c r="MCW58" s="187"/>
      <c r="MCX58" s="187"/>
      <c r="MCY58" s="187"/>
      <c r="MCZ58" s="187"/>
      <c r="MDA58" s="187"/>
      <c r="MDB58" s="187"/>
      <c r="MDC58" s="187"/>
      <c r="MDD58" s="187"/>
      <c r="MDE58" s="187"/>
      <c r="MDF58" s="187"/>
      <c r="MDG58" s="187"/>
      <c r="MDH58" s="187"/>
      <c r="MDI58" s="187"/>
      <c r="MDJ58" s="187"/>
      <c r="MDK58" s="187"/>
      <c r="MDL58" s="187"/>
      <c r="MDM58" s="187"/>
      <c r="MDN58" s="187"/>
      <c r="MDO58" s="187"/>
      <c r="MDP58" s="187"/>
      <c r="MDQ58" s="187"/>
      <c r="MDR58" s="187"/>
      <c r="MDS58" s="187"/>
      <c r="MDT58" s="187"/>
      <c r="MDU58" s="187"/>
      <c r="MDV58" s="187"/>
      <c r="MDW58" s="187"/>
      <c r="MDX58" s="187"/>
      <c r="MDY58" s="187"/>
      <c r="MDZ58" s="187"/>
      <c r="MEA58" s="187"/>
      <c r="MEB58" s="187"/>
      <c r="MEC58" s="187"/>
      <c r="MED58" s="187"/>
      <c r="MEE58" s="187"/>
      <c r="MEF58" s="187"/>
      <c r="MEG58" s="187"/>
      <c r="MEH58" s="187"/>
      <c r="MEI58" s="187"/>
      <c r="MEJ58" s="187"/>
      <c r="MEK58" s="187"/>
      <c r="MEL58" s="187"/>
      <c r="MEM58" s="187"/>
      <c r="MEN58" s="187"/>
      <c r="MEO58" s="187"/>
      <c r="MEP58" s="187"/>
      <c r="MEQ58" s="187"/>
      <c r="MER58" s="187"/>
      <c r="MES58" s="187"/>
      <c r="MET58" s="187"/>
      <c r="MEU58" s="187"/>
      <c r="MEV58" s="187"/>
      <c r="MEW58" s="187"/>
      <c r="MEX58" s="187"/>
      <c r="MEY58" s="187"/>
      <c r="MEZ58" s="187"/>
      <c r="MFA58" s="187"/>
      <c r="MFB58" s="187"/>
      <c r="MFC58" s="187"/>
      <c r="MFD58" s="187"/>
      <c r="MFE58" s="187"/>
      <c r="MFF58" s="187"/>
      <c r="MFG58" s="187"/>
      <c r="MFH58" s="187"/>
      <c r="MFI58" s="187"/>
      <c r="MFJ58" s="187"/>
      <c r="MFK58" s="187"/>
      <c r="MFL58" s="187"/>
      <c r="MFM58" s="187"/>
      <c r="MFN58" s="187"/>
      <c r="MFO58" s="187"/>
      <c r="MFP58" s="187"/>
      <c r="MFQ58" s="187"/>
      <c r="MFR58" s="187"/>
      <c r="MFS58" s="187"/>
      <c r="MFT58" s="187"/>
      <c r="MFU58" s="187"/>
      <c r="MFV58" s="187"/>
      <c r="MFW58" s="187"/>
      <c r="MFX58" s="187"/>
      <c r="MFY58" s="187"/>
      <c r="MFZ58" s="187"/>
      <c r="MGA58" s="187"/>
      <c r="MGB58" s="187"/>
      <c r="MGC58" s="187"/>
      <c r="MGD58" s="187"/>
      <c r="MGE58" s="187"/>
      <c r="MGF58" s="187"/>
      <c r="MGG58" s="187"/>
      <c r="MGH58" s="187"/>
      <c r="MGI58" s="187"/>
      <c r="MGJ58" s="187"/>
      <c r="MGK58" s="187"/>
      <c r="MGL58" s="187"/>
      <c r="MGM58" s="187"/>
      <c r="MGN58" s="187"/>
      <c r="MGO58" s="187"/>
      <c r="MGP58" s="187"/>
      <c r="MGQ58" s="187"/>
      <c r="MGR58" s="187"/>
      <c r="MGS58" s="187"/>
      <c r="MGT58" s="187"/>
      <c r="MGU58" s="187"/>
      <c r="MGV58" s="187"/>
      <c r="MGW58" s="187"/>
      <c r="MGX58" s="187"/>
      <c r="MGY58" s="187"/>
      <c r="MGZ58" s="187"/>
      <c r="MHA58" s="187"/>
      <c r="MHB58" s="187"/>
      <c r="MHC58" s="187"/>
      <c r="MHD58" s="187"/>
      <c r="MHE58" s="187"/>
      <c r="MHF58" s="187"/>
      <c r="MHG58" s="187"/>
      <c r="MHH58" s="187"/>
      <c r="MHI58" s="187"/>
      <c r="MHJ58" s="187"/>
      <c r="MHK58" s="187"/>
      <c r="MHL58" s="187"/>
      <c r="MHM58" s="187"/>
      <c r="MHN58" s="187"/>
      <c r="MHO58" s="187"/>
      <c r="MHP58" s="187"/>
      <c r="MHQ58" s="187"/>
      <c r="MHR58" s="187"/>
      <c r="MHS58" s="187"/>
      <c r="MHT58" s="187"/>
      <c r="MHU58" s="187"/>
      <c r="MHV58" s="187"/>
      <c r="MHW58" s="187"/>
      <c r="MHX58" s="187"/>
      <c r="MHY58" s="187"/>
      <c r="MHZ58" s="187"/>
      <c r="MIA58" s="187"/>
      <c r="MIB58" s="187"/>
      <c r="MIC58" s="187"/>
      <c r="MID58" s="187"/>
      <c r="MIE58" s="187"/>
      <c r="MIF58" s="187"/>
      <c r="MIG58" s="187"/>
      <c r="MIH58" s="187"/>
      <c r="MII58" s="187"/>
      <c r="MIJ58" s="187"/>
      <c r="MIK58" s="187"/>
      <c r="MIL58" s="187"/>
      <c r="MIM58" s="187"/>
      <c r="MIN58" s="187"/>
      <c r="MIO58" s="187"/>
      <c r="MIP58" s="187"/>
      <c r="MIQ58" s="187"/>
      <c r="MIR58" s="187"/>
      <c r="MIS58" s="187"/>
      <c r="MIT58" s="187"/>
      <c r="MIU58" s="187"/>
      <c r="MIV58" s="187"/>
      <c r="MIW58" s="187"/>
      <c r="MIX58" s="187"/>
      <c r="MIY58" s="187"/>
      <c r="MIZ58" s="187"/>
      <c r="MJA58" s="187"/>
      <c r="MJB58" s="187"/>
      <c r="MJC58" s="187"/>
      <c r="MJD58" s="187"/>
      <c r="MJE58" s="187"/>
      <c r="MJF58" s="187"/>
      <c r="MJG58" s="187"/>
      <c r="MJH58" s="187"/>
      <c r="MJI58" s="187"/>
      <c r="MJJ58" s="187"/>
      <c r="MJK58" s="187"/>
      <c r="MJL58" s="187"/>
      <c r="MJM58" s="187"/>
      <c r="MJN58" s="187"/>
      <c r="MJO58" s="187"/>
      <c r="MJP58" s="187"/>
      <c r="MJQ58" s="187"/>
      <c r="MJR58" s="187"/>
      <c r="MJS58" s="187"/>
      <c r="MJT58" s="187"/>
      <c r="MJU58" s="187"/>
      <c r="MJV58" s="187"/>
      <c r="MJW58" s="187"/>
      <c r="MJX58" s="187"/>
      <c r="MJY58" s="187"/>
      <c r="MJZ58" s="187"/>
      <c r="MKA58" s="187"/>
      <c r="MKB58" s="187"/>
      <c r="MKC58" s="187"/>
      <c r="MKD58" s="187"/>
      <c r="MKE58" s="187"/>
      <c r="MKF58" s="187"/>
      <c r="MKG58" s="187"/>
      <c r="MKH58" s="187"/>
      <c r="MKI58" s="187"/>
      <c r="MKJ58" s="187"/>
      <c r="MKK58" s="187"/>
      <c r="MKL58" s="187"/>
      <c r="MKM58" s="187"/>
      <c r="MKN58" s="187"/>
      <c r="MKO58" s="187"/>
      <c r="MKP58" s="187"/>
      <c r="MKQ58" s="187"/>
      <c r="MKR58" s="187"/>
      <c r="MKS58" s="187"/>
      <c r="MKT58" s="187"/>
      <c r="MKU58" s="187"/>
      <c r="MKV58" s="187"/>
      <c r="MKW58" s="187"/>
      <c r="MKX58" s="187"/>
      <c r="MKY58" s="187"/>
      <c r="MKZ58" s="187"/>
      <c r="MLA58" s="187"/>
      <c r="MLB58" s="187"/>
      <c r="MLC58" s="187"/>
      <c r="MLD58" s="187"/>
      <c r="MLE58" s="187"/>
      <c r="MLF58" s="187"/>
      <c r="MLG58" s="187"/>
      <c r="MLH58" s="187"/>
      <c r="MLI58" s="187"/>
      <c r="MLJ58" s="187"/>
      <c r="MLK58" s="187"/>
      <c r="MLL58" s="187"/>
      <c r="MLM58" s="187"/>
      <c r="MLN58" s="187"/>
      <c r="MLO58" s="187"/>
      <c r="MLP58" s="187"/>
      <c r="MLQ58" s="187"/>
      <c r="MLR58" s="187"/>
      <c r="MLS58" s="187"/>
      <c r="MLT58" s="187"/>
      <c r="MLU58" s="187"/>
      <c r="MLV58" s="187"/>
      <c r="MLW58" s="187"/>
      <c r="MLX58" s="187"/>
      <c r="MLY58" s="187"/>
      <c r="MLZ58" s="187"/>
      <c r="MMA58" s="187"/>
      <c r="MMB58" s="187"/>
      <c r="MMC58" s="187"/>
      <c r="MMD58" s="187"/>
      <c r="MME58" s="187"/>
      <c r="MMF58" s="187"/>
      <c r="MMG58" s="187"/>
      <c r="MMH58" s="187"/>
      <c r="MMI58" s="187"/>
      <c r="MMJ58" s="187"/>
      <c r="MMK58" s="187"/>
      <c r="MML58" s="187"/>
      <c r="MMM58" s="187"/>
      <c r="MMN58" s="187"/>
      <c r="MMO58" s="187"/>
      <c r="MMP58" s="187"/>
      <c r="MMQ58" s="187"/>
      <c r="MMR58" s="187"/>
      <c r="MMS58" s="187"/>
      <c r="MMT58" s="187"/>
      <c r="MMU58" s="187"/>
      <c r="MMV58" s="187"/>
      <c r="MMW58" s="187"/>
      <c r="MMX58" s="187"/>
      <c r="MMY58" s="187"/>
      <c r="MMZ58" s="187"/>
      <c r="MNA58" s="187"/>
      <c r="MNB58" s="187"/>
      <c r="MNC58" s="187"/>
      <c r="MND58" s="187"/>
      <c r="MNE58" s="187"/>
      <c r="MNF58" s="187"/>
      <c r="MNG58" s="187"/>
      <c r="MNH58" s="187"/>
      <c r="MNI58" s="187"/>
      <c r="MNJ58" s="187"/>
      <c r="MNK58" s="187"/>
      <c r="MNL58" s="187"/>
      <c r="MNM58" s="187"/>
      <c r="MNN58" s="187"/>
      <c r="MNO58" s="187"/>
      <c r="MNP58" s="187"/>
      <c r="MNQ58" s="187"/>
      <c r="MNR58" s="187"/>
      <c r="MNS58" s="187"/>
      <c r="MNT58" s="187"/>
      <c r="MNU58" s="187"/>
      <c r="MNV58" s="187"/>
      <c r="MNW58" s="187"/>
      <c r="MNX58" s="187"/>
      <c r="MNY58" s="187"/>
      <c r="MNZ58" s="187"/>
      <c r="MOA58" s="187"/>
      <c r="MOB58" s="187"/>
      <c r="MOC58" s="187"/>
      <c r="MOD58" s="187"/>
      <c r="MOE58" s="187"/>
      <c r="MOF58" s="187"/>
      <c r="MOG58" s="187"/>
      <c r="MOH58" s="187"/>
      <c r="MOI58" s="187"/>
      <c r="MOJ58" s="187"/>
      <c r="MOK58" s="187"/>
      <c r="MOL58" s="187"/>
      <c r="MOM58" s="187"/>
      <c r="MON58" s="187"/>
      <c r="MOO58" s="187"/>
      <c r="MOP58" s="187"/>
      <c r="MOQ58" s="187"/>
      <c r="MOR58" s="187"/>
      <c r="MOS58" s="187"/>
      <c r="MOT58" s="187"/>
      <c r="MOU58" s="187"/>
      <c r="MOV58" s="187"/>
      <c r="MOW58" s="187"/>
      <c r="MOX58" s="187"/>
      <c r="MOY58" s="187"/>
      <c r="MOZ58" s="187"/>
      <c r="MPA58" s="187"/>
      <c r="MPB58" s="187"/>
      <c r="MPC58" s="187"/>
      <c r="MPD58" s="187"/>
      <c r="MPE58" s="187"/>
      <c r="MPF58" s="187"/>
      <c r="MPG58" s="187"/>
      <c r="MPH58" s="187"/>
      <c r="MPI58" s="187"/>
      <c r="MPJ58" s="187"/>
      <c r="MPK58" s="187"/>
      <c r="MPL58" s="187"/>
      <c r="MPM58" s="187"/>
      <c r="MPN58" s="187"/>
      <c r="MPO58" s="187"/>
      <c r="MPP58" s="187"/>
      <c r="MPQ58" s="187"/>
      <c r="MPR58" s="187"/>
      <c r="MPS58" s="187"/>
      <c r="MPT58" s="187"/>
      <c r="MPU58" s="187"/>
      <c r="MPV58" s="187"/>
      <c r="MPW58" s="187"/>
      <c r="MPX58" s="187"/>
      <c r="MPY58" s="187"/>
      <c r="MPZ58" s="187"/>
      <c r="MQA58" s="187"/>
      <c r="MQB58" s="187"/>
      <c r="MQC58" s="187"/>
      <c r="MQD58" s="187"/>
      <c r="MQE58" s="187"/>
      <c r="MQF58" s="187"/>
      <c r="MQG58" s="187"/>
      <c r="MQH58" s="187"/>
      <c r="MQI58" s="187"/>
      <c r="MQJ58" s="187"/>
      <c r="MQK58" s="187"/>
      <c r="MQL58" s="187"/>
      <c r="MQM58" s="187"/>
      <c r="MQN58" s="187"/>
      <c r="MQO58" s="187"/>
      <c r="MQP58" s="187"/>
      <c r="MQQ58" s="187"/>
      <c r="MQR58" s="187"/>
      <c r="MQS58" s="187"/>
      <c r="MQT58" s="187"/>
      <c r="MQU58" s="187"/>
      <c r="MQV58" s="187"/>
      <c r="MQW58" s="187"/>
      <c r="MQX58" s="187"/>
      <c r="MQY58" s="187"/>
      <c r="MQZ58" s="187"/>
      <c r="MRA58" s="187"/>
      <c r="MRB58" s="187"/>
      <c r="MRC58" s="187"/>
      <c r="MRD58" s="187"/>
      <c r="MRE58" s="187"/>
      <c r="MRF58" s="187"/>
      <c r="MRG58" s="187"/>
      <c r="MRH58" s="187"/>
      <c r="MRI58" s="187"/>
      <c r="MRJ58" s="187"/>
      <c r="MRK58" s="187"/>
      <c r="MRL58" s="187"/>
      <c r="MRM58" s="187"/>
      <c r="MRN58" s="187"/>
      <c r="MRO58" s="187"/>
      <c r="MRP58" s="187"/>
      <c r="MRQ58" s="187"/>
      <c r="MRR58" s="187"/>
      <c r="MRS58" s="187"/>
      <c r="MRT58" s="187"/>
      <c r="MRU58" s="187"/>
      <c r="MRV58" s="187"/>
      <c r="MRW58" s="187"/>
      <c r="MRX58" s="187"/>
      <c r="MRY58" s="187"/>
      <c r="MRZ58" s="187"/>
      <c r="MSA58" s="187"/>
      <c r="MSB58" s="187"/>
      <c r="MSC58" s="187"/>
      <c r="MSD58" s="187"/>
      <c r="MSE58" s="187"/>
      <c r="MSF58" s="187"/>
      <c r="MSG58" s="187"/>
      <c r="MSH58" s="187"/>
      <c r="MSI58" s="187"/>
      <c r="MSJ58" s="187"/>
      <c r="MSK58" s="187"/>
      <c r="MSL58" s="187"/>
      <c r="MSM58" s="187"/>
      <c r="MSN58" s="187"/>
      <c r="MSO58" s="187"/>
      <c r="MSP58" s="187"/>
      <c r="MSQ58" s="187"/>
      <c r="MSR58" s="187"/>
      <c r="MSS58" s="187"/>
      <c r="MST58" s="187"/>
      <c r="MSU58" s="187"/>
      <c r="MSV58" s="187"/>
      <c r="MSW58" s="187"/>
      <c r="MSX58" s="187"/>
      <c r="MSY58" s="187"/>
      <c r="MSZ58" s="187"/>
      <c r="MTA58" s="187"/>
      <c r="MTB58" s="187"/>
      <c r="MTC58" s="187"/>
      <c r="MTD58" s="187"/>
      <c r="MTE58" s="187"/>
      <c r="MTF58" s="187"/>
      <c r="MTG58" s="187"/>
      <c r="MTH58" s="187"/>
      <c r="MTI58" s="187"/>
      <c r="MTJ58" s="187"/>
      <c r="MTK58" s="187"/>
      <c r="MTL58" s="187"/>
      <c r="MTM58" s="187"/>
      <c r="MTN58" s="187"/>
      <c r="MTO58" s="187"/>
      <c r="MTP58" s="187"/>
      <c r="MTQ58" s="187"/>
      <c r="MTR58" s="187"/>
      <c r="MTS58" s="187"/>
      <c r="MTT58" s="187"/>
      <c r="MTU58" s="187"/>
      <c r="MTV58" s="187"/>
      <c r="MTW58" s="187"/>
      <c r="MTX58" s="187"/>
      <c r="MTY58" s="187"/>
      <c r="MTZ58" s="187"/>
      <c r="MUA58" s="187"/>
      <c r="MUB58" s="187"/>
      <c r="MUC58" s="187"/>
      <c r="MUD58" s="187"/>
      <c r="MUE58" s="187"/>
      <c r="MUF58" s="187"/>
      <c r="MUG58" s="187"/>
      <c r="MUH58" s="187"/>
      <c r="MUI58" s="187"/>
      <c r="MUJ58" s="187"/>
      <c r="MUK58" s="187"/>
      <c r="MUL58" s="187"/>
      <c r="MUM58" s="187"/>
      <c r="MUN58" s="187"/>
      <c r="MUO58" s="187"/>
      <c r="MUP58" s="187"/>
      <c r="MUQ58" s="187"/>
      <c r="MUR58" s="187"/>
      <c r="MUS58" s="187"/>
      <c r="MUT58" s="187"/>
      <c r="MUU58" s="187"/>
      <c r="MUV58" s="187"/>
      <c r="MUW58" s="187"/>
      <c r="MUX58" s="187"/>
      <c r="MUY58" s="187"/>
      <c r="MUZ58" s="187"/>
      <c r="MVA58" s="187"/>
      <c r="MVB58" s="187"/>
      <c r="MVC58" s="187"/>
      <c r="MVD58" s="187"/>
      <c r="MVE58" s="187"/>
      <c r="MVF58" s="187"/>
      <c r="MVG58" s="187"/>
      <c r="MVH58" s="187"/>
      <c r="MVI58" s="187"/>
      <c r="MVJ58" s="187"/>
      <c r="MVK58" s="187"/>
      <c r="MVL58" s="187"/>
      <c r="MVM58" s="187"/>
      <c r="MVN58" s="187"/>
      <c r="MVO58" s="187"/>
      <c r="MVP58" s="187"/>
      <c r="MVQ58" s="187"/>
      <c r="MVR58" s="187"/>
      <c r="MVS58" s="187"/>
      <c r="MVT58" s="187"/>
      <c r="MVU58" s="187"/>
      <c r="MVV58" s="187"/>
      <c r="MVW58" s="187"/>
      <c r="MVX58" s="187"/>
      <c r="MVY58" s="187"/>
      <c r="MVZ58" s="187"/>
      <c r="MWA58" s="187"/>
      <c r="MWB58" s="187"/>
      <c r="MWC58" s="187"/>
      <c r="MWD58" s="187"/>
      <c r="MWE58" s="187"/>
      <c r="MWF58" s="187"/>
      <c r="MWG58" s="187"/>
      <c r="MWH58" s="187"/>
      <c r="MWI58" s="187"/>
      <c r="MWJ58" s="187"/>
      <c r="MWK58" s="187"/>
      <c r="MWL58" s="187"/>
      <c r="MWM58" s="187"/>
      <c r="MWN58" s="187"/>
      <c r="MWO58" s="187"/>
      <c r="MWP58" s="187"/>
      <c r="MWQ58" s="187"/>
      <c r="MWR58" s="187"/>
      <c r="MWS58" s="187"/>
      <c r="MWT58" s="187"/>
      <c r="MWU58" s="187"/>
      <c r="MWV58" s="187"/>
      <c r="MWW58" s="187"/>
      <c r="MWX58" s="187"/>
      <c r="MWY58" s="187"/>
      <c r="MWZ58" s="187"/>
      <c r="MXA58" s="187"/>
      <c r="MXB58" s="187"/>
      <c r="MXC58" s="187"/>
      <c r="MXD58" s="187"/>
      <c r="MXE58" s="187"/>
      <c r="MXF58" s="187"/>
      <c r="MXG58" s="187"/>
      <c r="MXH58" s="187"/>
      <c r="MXI58" s="187"/>
      <c r="MXJ58" s="187"/>
      <c r="MXK58" s="187"/>
      <c r="MXL58" s="187"/>
      <c r="MXM58" s="187"/>
      <c r="MXN58" s="187"/>
      <c r="MXO58" s="187"/>
      <c r="MXP58" s="187"/>
      <c r="MXQ58" s="187"/>
      <c r="MXR58" s="187"/>
      <c r="MXS58" s="187"/>
      <c r="MXT58" s="187"/>
      <c r="MXU58" s="187"/>
      <c r="MXV58" s="187"/>
      <c r="MXW58" s="187"/>
      <c r="MXX58" s="187"/>
      <c r="MXY58" s="187"/>
      <c r="MXZ58" s="187"/>
      <c r="MYA58" s="187"/>
      <c r="MYB58" s="187"/>
      <c r="MYC58" s="187"/>
      <c r="MYD58" s="187"/>
      <c r="MYE58" s="187"/>
      <c r="MYF58" s="187"/>
      <c r="MYG58" s="187"/>
      <c r="MYH58" s="187"/>
      <c r="MYI58" s="187"/>
      <c r="MYJ58" s="187"/>
      <c r="MYK58" s="187"/>
      <c r="MYL58" s="187"/>
      <c r="MYM58" s="187"/>
      <c r="MYN58" s="187"/>
      <c r="MYO58" s="187"/>
      <c r="MYP58" s="187"/>
      <c r="MYQ58" s="187"/>
      <c r="MYR58" s="187"/>
      <c r="MYS58" s="187"/>
      <c r="MYT58" s="187"/>
      <c r="MYU58" s="187"/>
      <c r="MYV58" s="187"/>
      <c r="MYW58" s="187"/>
      <c r="MYX58" s="187"/>
      <c r="MYY58" s="187"/>
      <c r="MYZ58" s="187"/>
      <c r="MZA58" s="187"/>
      <c r="MZB58" s="187"/>
      <c r="MZC58" s="187"/>
      <c r="MZD58" s="187"/>
      <c r="MZE58" s="187"/>
      <c r="MZF58" s="187"/>
      <c r="MZG58" s="187"/>
      <c r="MZH58" s="187"/>
      <c r="MZI58" s="187"/>
      <c r="MZJ58" s="187"/>
      <c r="MZK58" s="187"/>
      <c r="MZL58" s="187"/>
      <c r="MZM58" s="187"/>
      <c r="MZN58" s="187"/>
      <c r="MZO58" s="187"/>
      <c r="MZP58" s="187"/>
      <c r="MZQ58" s="187"/>
      <c r="MZR58" s="187"/>
      <c r="MZS58" s="187"/>
      <c r="MZT58" s="187"/>
      <c r="MZU58" s="187"/>
      <c r="MZV58" s="187"/>
      <c r="MZW58" s="187"/>
      <c r="MZX58" s="187"/>
      <c r="MZY58" s="187"/>
      <c r="MZZ58" s="187"/>
      <c r="NAA58" s="187"/>
      <c r="NAB58" s="187"/>
      <c r="NAC58" s="187"/>
      <c r="NAD58" s="187"/>
      <c r="NAE58" s="187"/>
      <c r="NAF58" s="187"/>
      <c r="NAG58" s="187"/>
      <c r="NAH58" s="187"/>
      <c r="NAI58" s="187"/>
      <c r="NAJ58" s="187"/>
      <c r="NAK58" s="187"/>
      <c r="NAL58" s="187"/>
      <c r="NAM58" s="187"/>
      <c r="NAN58" s="187"/>
      <c r="NAO58" s="187"/>
      <c r="NAP58" s="187"/>
      <c r="NAQ58" s="187"/>
      <c r="NAR58" s="187"/>
      <c r="NAS58" s="187"/>
      <c r="NAT58" s="187"/>
      <c r="NAU58" s="187"/>
      <c r="NAV58" s="187"/>
      <c r="NAW58" s="187"/>
      <c r="NAX58" s="187"/>
      <c r="NAY58" s="187"/>
      <c r="NAZ58" s="187"/>
      <c r="NBA58" s="187"/>
      <c r="NBB58" s="187"/>
      <c r="NBC58" s="187"/>
      <c r="NBD58" s="187"/>
      <c r="NBE58" s="187"/>
      <c r="NBF58" s="187"/>
      <c r="NBG58" s="187"/>
      <c r="NBH58" s="187"/>
      <c r="NBI58" s="187"/>
      <c r="NBJ58" s="187"/>
      <c r="NBK58" s="187"/>
      <c r="NBL58" s="187"/>
      <c r="NBM58" s="187"/>
      <c r="NBN58" s="187"/>
      <c r="NBO58" s="187"/>
      <c r="NBP58" s="187"/>
      <c r="NBQ58" s="187"/>
      <c r="NBR58" s="187"/>
      <c r="NBS58" s="187"/>
      <c r="NBT58" s="187"/>
      <c r="NBU58" s="187"/>
      <c r="NBV58" s="187"/>
      <c r="NBW58" s="187"/>
      <c r="NBX58" s="187"/>
      <c r="NBY58" s="187"/>
      <c r="NBZ58" s="187"/>
      <c r="NCA58" s="187"/>
      <c r="NCB58" s="187"/>
      <c r="NCC58" s="187"/>
      <c r="NCD58" s="187"/>
      <c r="NCE58" s="187"/>
      <c r="NCF58" s="187"/>
      <c r="NCG58" s="187"/>
      <c r="NCH58" s="187"/>
      <c r="NCI58" s="187"/>
      <c r="NCJ58" s="187"/>
      <c r="NCK58" s="187"/>
      <c r="NCL58" s="187"/>
      <c r="NCM58" s="187"/>
      <c r="NCN58" s="187"/>
      <c r="NCO58" s="187"/>
      <c r="NCP58" s="187"/>
      <c r="NCQ58" s="187"/>
      <c r="NCR58" s="187"/>
      <c r="NCS58" s="187"/>
      <c r="NCT58" s="187"/>
      <c r="NCU58" s="187"/>
      <c r="NCV58" s="187"/>
      <c r="NCW58" s="187"/>
      <c r="NCX58" s="187"/>
      <c r="NCY58" s="187"/>
      <c r="NCZ58" s="187"/>
      <c r="NDA58" s="187"/>
      <c r="NDB58" s="187"/>
      <c r="NDC58" s="187"/>
      <c r="NDD58" s="187"/>
      <c r="NDE58" s="187"/>
      <c r="NDF58" s="187"/>
      <c r="NDG58" s="187"/>
      <c r="NDH58" s="187"/>
      <c r="NDI58" s="187"/>
      <c r="NDJ58" s="187"/>
      <c r="NDK58" s="187"/>
      <c r="NDL58" s="187"/>
      <c r="NDM58" s="187"/>
      <c r="NDN58" s="187"/>
      <c r="NDO58" s="187"/>
      <c r="NDP58" s="187"/>
      <c r="NDQ58" s="187"/>
      <c r="NDR58" s="187"/>
      <c r="NDS58" s="187"/>
      <c r="NDT58" s="187"/>
      <c r="NDU58" s="187"/>
      <c r="NDV58" s="187"/>
      <c r="NDW58" s="187"/>
      <c r="NDX58" s="187"/>
      <c r="NDY58" s="187"/>
      <c r="NDZ58" s="187"/>
      <c r="NEA58" s="187"/>
      <c r="NEB58" s="187"/>
      <c r="NEC58" s="187"/>
      <c r="NED58" s="187"/>
      <c r="NEE58" s="187"/>
      <c r="NEF58" s="187"/>
      <c r="NEG58" s="187"/>
      <c r="NEH58" s="187"/>
      <c r="NEI58" s="187"/>
      <c r="NEJ58" s="187"/>
      <c r="NEK58" s="187"/>
      <c r="NEL58" s="187"/>
      <c r="NEM58" s="187"/>
      <c r="NEN58" s="187"/>
      <c r="NEO58" s="187"/>
      <c r="NEP58" s="187"/>
      <c r="NEQ58" s="187"/>
      <c r="NER58" s="187"/>
      <c r="NES58" s="187"/>
      <c r="NET58" s="187"/>
      <c r="NEU58" s="187"/>
      <c r="NEV58" s="187"/>
      <c r="NEW58" s="187"/>
      <c r="NEX58" s="187"/>
      <c r="NEY58" s="187"/>
      <c r="NEZ58" s="187"/>
      <c r="NFA58" s="187"/>
      <c r="NFB58" s="187"/>
      <c r="NFC58" s="187"/>
      <c r="NFD58" s="187"/>
      <c r="NFE58" s="187"/>
      <c r="NFF58" s="187"/>
      <c r="NFG58" s="187"/>
      <c r="NFH58" s="187"/>
      <c r="NFI58" s="187"/>
      <c r="NFJ58" s="187"/>
      <c r="NFK58" s="187"/>
      <c r="NFL58" s="187"/>
      <c r="NFM58" s="187"/>
      <c r="NFN58" s="187"/>
      <c r="NFO58" s="187"/>
      <c r="NFP58" s="187"/>
      <c r="NFQ58" s="187"/>
      <c r="NFR58" s="187"/>
      <c r="NFS58" s="187"/>
      <c r="NFT58" s="187"/>
      <c r="NFU58" s="187"/>
      <c r="NFV58" s="187"/>
      <c r="NFW58" s="187"/>
      <c r="NFX58" s="187"/>
      <c r="NFY58" s="187"/>
      <c r="NFZ58" s="187"/>
      <c r="NGA58" s="187"/>
      <c r="NGB58" s="187"/>
      <c r="NGC58" s="187"/>
      <c r="NGD58" s="187"/>
      <c r="NGE58" s="187"/>
      <c r="NGF58" s="187"/>
      <c r="NGG58" s="187"/>
      <c r="NGH58" s="187"/>
      <c r="NGI58" s="187"/>
      <c r="NGJ58" s="187"/>
      <c r="NGK58" s="187"/>
      <c r="NGL58" s="187"/>
      <c r="NGM58" s="187"/>
      <c r="NGN58" s="187"/>
      <c r="NGO58" s="187"/>
      <c r="NGP58" s="187"/>
      <c r="NGQ58" s="187"/>
      <c r="NGR58" s="187"/>
      <c r="NGS58" s="187"/>
      <c r="NGT58" s="187"/>
      <c r="NGU58" s="187"/>
      <c r="NGV58" s="187"/>
      <c r="NGW58" s="187"/>
      <c r="NGX58" s="187"/>
      <c r="NGY58" s="187"/>
      <c r="NGZ58" s="187"/>
      <c r="NHA58" s="187"/>
      <c r="NHB58" s="187"/>
      <c r="NHC58" s="187"/>
      <c r="NHD58" s="187"/>
      <c r="NHE58" s="187"/>
      <c r="NHF58" s="187"/>
      <c r="NHG58" s="187"/>
      <c r="NHH58" s="187"/>
      <c r="NHI58" s="187"/>
      <c r="NHJ58" s="187"/>
      <c r="NHK58" s="187"/>
      <c r="NHL58" s="187"/>
      <c r="NHM58" s="187"/>
      <c r="NHN58" s="187"/>
      <c r="NHO58" s="187"/>
      <c r="NHP58" s="187"/>
      <c r="NHQ58" s="187"/>
      <c r="NHR58" s="187"/>
      <c r="NHS58" s="187"/>
      <c r="NHT58" s="187"/>
      <c r="NHU58" s="187"/>
      <c r="NHV58" s="187"/>
      <c r="NHW58" s="187"/>
      <c r="NHX58" s="187"/>
      <c r="NHY58" s="187"/>
      <c r="NHZ58" s="187"/>
      <c r="NIA58" s="187"/>
      <c r="NIB58" s="187"/>
      <c r="NIC58" s="187"/>
      <c r="NID58" s="187"/>
      <c r="NIE58" s="187"/>
      <c r="NIF58" s="187"/>
      <c r="NIG58" s="187"/>
      <c r="NIH58" s="187"/>
      <c r="NII58" s="187"/>
      <c r="NIJ58" s="187"/>
      <c r="NIK58" s="187"/>
      <c r="NIL58" s="187"/>
      <c r="NIM58" s="187"/>
      <c r="NIN58" s="187"/>
      <c r="NIO58" s="187"/>
      <c r="NIP58" s="187"/>
      <c r="NIQ58" s="187"/>
      <c r="NIR58" s="187"/>
      <c r="NIS58" s="187"/>
      <c r="NIT58" s="187"/>
      <c r="NIU58" s="187"/>
      <c r="NIV58" s="187"/>
      <c r="NIW58" s="187"/>
      <c r="NIX58" s="187"/>
      <c r="NIY58" s="187"/>
      <c r="NIZ58" s="187"/>
      <c r="NJA58" s="187"/>
      <c r="NJB58" s="187"/>
      <c r="NJC58" s="187"/>
      <c r="NJD58" s="187"/>
      <c r="NJE58" s="187"/>
      <c r="NJF58" s="187"/>
      <c r="NJG58" s="187"/>
      <c r="NJH58" s="187"/>
      <c r="NJI58" s="187"/>
      <c r="NJJ58" s="187"/>
      <c r="NJK58" s="187"/>
      <c r="NJL58" s="187"/>
      <c r="NJM58" s="187"/>
      <c r="NJN58" s="187"/>
      <c r="NJO58" s="187"/>
      <c r="NJP58" s="187"/>
      <c r="NJQ58" s="187"/>
      <c r="NJR58" s="187"/>
      <c r="NJS58" s="187"/>
      <c r="NJT58" s="187"/>
      <c r="NJU58" s="187"/>
      <c r="NJV58" s="187"/>
      <c r="NJW58" s="187"/>
      <c r="NJX58" s="187"/>
      <c r="NJY58" s="187"/>
      <c r="NJZ58" s="187"/>
      <c r="NKA58" s="187"/>
      <c r="NKB58" s="187"/>
      <c r="NKC58" s="187"/>
      <c r="NKD58" s="187"/>
      <c r="NKE58" s="187"/>
      <c r="NKF58" s="187"/>
      <c r="NKG58" s="187"/>
      <c r="NKH58" s="187"/>
      <c r="NKI58" s="187"/>
      <c r="NKJ58" s="187"/>
      <c r="NKK58" s="187"/>
      <c r="NKL58" s="187"/>
      <c r="NKM58" s="187"/>
      <c r="NKN58" s="187"/>
      <c r="NKO58" s="187"/>
      <c r="NKP58" s="187"/>
      <c r="NKQ58" s="187"/>
      <c r="NKR58" s="187"/>
      <c r="NKS58" s="187"/>
      <c r="NKT58" s="187"/>
      <c r="NKU58" s="187"/>
      <c r="NKV58" s="187"/>
      <c r="NKW58" s="187"/>
      <c r="NKX58" s="187"/>
      <c r="NKY58" s="187"/>
      <c r="NKZ58" s="187"/>
      <c r="NLA58" s="187"/>
      <c r="NLB58" s="187"/>
      <c r="NLC58" s="187"/>
      <c r="NLD58" s="187"/>
      <c r="NLE58" s="187"/>
      <c r="NLF58" s="187"/>
      <c r="NLG58" s="187"/>
      <c r="NLH58" s="187"/>
      <c r="NLI58" s="187"/>
      <c r="NLJ58" s="187"/>
      <c r="NLK58" s="187"/>
      <c r="NLL58" s="187"/>
      <c r="NLM58" s="187"/>
      <c r="NLN58" s="187"/>
      <c r="NLO58" s="187"/>
      <c r="NLP58" s="187"/>
      <c r="NLQ58" s="187"/>
      <c r="NLR58" s="187"/>
      <c r="NLS58" s="187"/>
      <c r="NLT58" s="187"/>
      <c r="NLU58" s="187"/>
      <c r="NLV58" s="187"/>
      <c r="NLW58" s="187"/>
      <c r="NLX58" s="187"/>
      <c r="NLY58" s="187"/>
      <c r="NLZ58" s="187"/>
      <c r="NMA58" s="187"/>
      <c r="NMB58" s="187"/>
      <c r="NMC58" s="187"/>
      <c r="NMD58" s="187"/>
      <c r="NME58" s="187"/>
      <c r="NMF58" s="187"/>
      <c r="NMG58" s="187"/>
      <c r="NMH58" s="187"/>
      <c r="NMI58" s="187"/>
      <c r="NMJ58" s="187"/>
      <c r="NMK58" s="187"/>
      <c r="NML58" s="187"/>
      <c r="NMM58" s="187"/>
      <c r="NMN58" s="187"/>
      <c r="NMO58" s="187"/>
      <c r="NMP58" s="187"/>
      <c r="NMQ58" s="187"/>
      <c r="NMR58" s="187"/>
      <c r="NMS58" s="187"/>
      <c r="NMT58" s="187"/>
      <c r="NMU58" s="187"/>
      <c r="NMV58" s="187"/>
      <c r="NMW58" s="187"/>
      <c r="NMX58" s="187"/>
      <c r="NMY58" s="187"/>
      <c r="NMZ58" s="187"/>
      <c r="NNA58" s="187"/>
      <c r="NNB58" s="187"/>
      <c r="NNC58" s="187"/>
      <c r="NND58" s="187"/>
      <c r="NNE58" s="187"/>
      <c r="NNF58" s="187"/>
      <c r="NNG58" s="187"/>
      <c r="NNH58" s="187"/>
      <c r="NNI58" s="187"/>
      <c r="NNJ58" s="187"/>
      <c r="NNK58" s="187"/>
      <c r="NNL58" s="187"/>
      <c r="NNM58" s="187"/>
      <c r="NNN58" s="187"/>
      <c r="NNO58" s="187"/>
      <c r="NNP58" s="187"/>
      <c r="NNQ58" s="187"/>
      <c r="NNR58" s="187"/>
      <c r="NNS58" s="187"/>
      <c r="NNT58" s="187"/>
      <c r="NNU58" s="187"/>
      <c r="NNV58" s="187"/>
      <c r="NNW58" s="187"/>
      <c r="NNX58" s="187"/>
      <c r="NNY58" s="187"/>
      <c r="NNZ58" s="187"/>
      <c r="NOA58" s="187"/>
      <c r="NOB58" s="187"/>
      <c r="NOC58" s="187"/>
      <c r="NOD58" s="187"/>
      <c r="NOE58" s="187"/>
      <c r="NOF58" s="187"/>
      <c r="NOG58" s="187"/>
      <c r="NOH58" s="187"/>
      <c r="NOI58" s="187"/>
      <c r="NOJ58" s="187"/>
      <c r="NOK58" s="187"/>
      <c r="NOL58" s="187"/>
      <c r="NOM58" s="187"/>
      <c r="NON58" s="187"/>
      <c r="NOO58" s="187"/>
      <c r="NOP58" s="187"/>
      <c r="NOQ58" s="187"/>
      <c r="NOR58" s="187"/>
      <c r="NOS58" s="187"/>
      <c r="NOT58" s="187"/>
      <c r="NOU58" s="187"/>
      <c r="NOV58" s="187"/>
      <c r="NOW58" s="187"/>
      <c r="NOX58" s="187"/>
      <c r="NOY58" s="187"/>
      <c r="NOZ58" s="187"/>
      <c r="NPA58" s="187"/>
      <c r="NPB58" s="187"/>
      <c r="NPC58" s="187"/>
      <c r="NPD58" s="187"/>
      <c r="NPE58" s="187"/>
      <c r="NPF58" s="187"/>
      <c r="NPG58" s="187"/>
      <c r="NPH58" s="187"/>
      <c r="NPI58" s="187"/>
      <c r="NPJ58" s="187"/>
      <c r="NPK58" s="187"/>
      <c r="NPL58" s="187"/>
      <c r="NPM58" s="187"/>
      <c r="NPN58" s="187"/>
      <c r="NPO58" s="187"/>
      <c r="NPP58" s="187"/>
      <c r="NPQ58" s="187"/>
      <c r="NPR58" s="187"/>
      <c r="NPS58" s="187"/>
      <c r="NPT58" s="187"/>
      <c r="NPU58" s="187"/>
      <c r="NPV58" s="187"/>
      <c r="NPW58" s="187"/>
      <c r="NPX58" s="187"/>
      <c r="NPY58" s="187"/>
      <c r="NPZ58" s="187"/>
      <c r="NQA58" s="187"/>
      <c r="NQB58" s="187"/>
      <c r="NQC58" s="187"/>
      <c r="NQD58" s="187"/>
      <c r="NQE58" s="187"/>
      <c r="NQF58" s="187"/>
      <c r="NQG58" s="187"/>
      <c r="NQH58" s="187"/>
      <c r="NQI58" s="187"/>
      <c r="NQJ58" s="187"/>
      <c r="NQK58" s="187"/>
      <c r="NQL58" s="187"/>
      <c r="NQM58" s="187"/>
      <c r="NQN58" s="187"/>
      <c r="NQO58" s="187"/>
      <c r="NQP58" s="187"/>
      <c r="NQQ58" s="187"/>
      <c r="NQR58" s="187"/>
      <c r="NQS58" s="187"/>
      <c r="NQT58" s="187"/>
      <c r="NQU58" s="187"/>
      <c r="NQV58" s="187"/>
      <c r="NQW58" s="187"/>
      <c r="NQX58" s="187"/>
      <c r="NQY58" s="187"/>
      <c r="NQZ58" s="187"/>
      <c r="NRA58" s="187"/>
      <c r="NRB58" s="187"/>
      <c r="NRC58" s="187"/>
      <c r="NRD58" s="187"/>
      <c r="NRE58" s="187"/>
      <c r="NRF58" s="187"/>
      <c r="NRG58" s="187"/>
      <c r="NRH58" s="187"/>
      <c r="NRI58" s="187"/>
      <c r="NRJ58" s="187"/>
      <c r="NRK58" s="187"/>
      <c r="NRL58" s="187"/>
      <c r="NRM58" s="187"/>
      <c r="NRN58" s="187"/>
      <c r="NRO58" s="187"/>
      <c r="NRP58" s="187"/>
      <c r="NRQ58" s="187"/>
      <c r="NRR58" s="187"/>
      <c r="NRS58" s="187"/>
      <c r="NRT58" s="187"/>
      <c r="NRU58" s="187"/>
      <c r="NRV58" s="187"/>
      <c r="NRW58" s="187"/>
      <c r="NRX58" s="187"/>
      <c r="NRY58" s="187"/>
      <c r="NRZ58" s="187"/>
      <c r="NSA58" s="187"/>
      <c r="NSB58" s="187"/>
      <c r="NSC58" s="187"/>
      <c r="NSD58" s="187"/>
      <c r="NSE58" s="187"/>
      <c r="NSF58" s="187"/>
      <c r="NSG58" s="187"/>
      <c r="NSH58" s="187"/>
      <c r="NSI58" s="187"/>
      <c r="NSJ58" s="187"/>
      <c r="NSK58" s="187"/>
      <c r="NSL58" s="187"/>
      <c r="NSM58" s="187"/>
      <c r="NSN58" s="187"/>
      <c r="NSO58" s="187"/>
      <c r="NSP58" s="187"/>
      <c r="NSQ58" s="187"/>
      <c r="NSR58" s="187"/>
      <c r="NSS58" s="187"/>
      <c r="NST58" s="187"/>
      <c r="NSU58" s="187"/>
      <c r="NSV58" s="187"/>
      <c r="NSW58" s="187"/>
      <c r="NSX58" s="187"/>
      <c r="NSY58" s="187"/>
      <c r="NSZ58" s="187"/>
      <c r="NTA58" s="187"/>
      <c r="NTB58" s="187"/>
      <c r="NTC58" s="187"/>
      <c r="NTD58" s="187"/>
      <c r="NTE58" s="187"/>
      <c r="NTF58" s="187"/>
      <c r="NTG58" s="187"/>
      <c r="NTH58" s="187"/>
      <c r="NTI58" s="187"/>
      <c r="NTJ58" s="187"/>
      <c r="NTK58" s="187"/>
      <c r="NTL58" s="187"/>
      <c r="NTM58" s="187"/>
      <c r="NTN58" s="187"/>
      <c r="NTO58" s="187"/>
      <c r="NTP58" s="187"/>
      <c r="NTQ58" s="187"/>
      <c r="NTR58" s="187"/>
      <c r="NTS58" s="187"/>
      <c r="NTT58" s="187"/>
      <c r="NTU58" s="187"/>
      <c r="NTV58" s="187"/>
      <c r="NTW58" s="187"/>
      <c r="NTX58" s="187"/>
      <c r="NTY58" s="187"/>
      <c r="NTZ58" s="187"/>
      <c r="NUA58" s="187"/>
      <c r="NUB58" s="187"/>
      <c r="NUC58" s="187"/>
      <c r="NUD58" s="187"/>
      <c r="NUE58" s="187"/>
      <c r="NUF58" s="187"/>
      <c r="NUG58" s="187"/>
      <c r="NUH58" s="187"/>
      <c r="NUI58" s="187"/>
      <c r="NUJ58" s="187"/>
      <c r="NUK58" s="187"/>
      <c r="NUL58" s="187"/>
      <c r="NUM58" s="187"/>
      <c r="NUN58" s="187"/>
      <c r="NUO58" s="187"/>
      <c r="NUP58" s="187"/>
      <c r="NUQ58" s="187"/>
      <c r="NUR58" s="187"/>
      <c r="NUS58" s="187"/>
      <c r="NUT58" s="187"/>
      <c r="NUU58" s="187"/>
      <c r="NUV58" s="187"/>
      <c r="NUW58" s="187"/>
      <c r="NUX58" s="187"/>
      <c r="NUY58" s="187"/>
      <c r="NUZ58" s="187"/>
      <c r="NVA58" s="187"/>
      <c r="NVB58" s="187"/>
      <c r="NVC58" s="187"/>
      <c r="NVD58" s="187"/>
      <c r="NVE58" s="187"/>
      <c r="NVF58" s="187"/>
      <c r="NVG58" s="187"/>
      <c r="NVH58" s="187"/>
      <c r="NVI58" s="187"/>
      <c r="NVJ58" s="187"/>
      <c r="NVK58" s="187"/>
      <c r="NVL58" s="187"/>
      <c r="NVM58" s="187"/>
      <c r="NVN58" s="187"/>
      <c r="NVO58" s="187"/>
      <c r="NVP58" s="187"/>
      <c r="NVQ58" s="187"/>
      <c r="NVR58" s="187"/>
      <c r="NVS58" s="187"/>
      <c r="NVT58" s="187"/>
      <c r="NVU58" s="187"/>
      <c r="NVV58" s="187"/>
      <c r="NVW58" s="187"/>
      <c r="NVX58" s="187"/>
      <c r="NVY58" s="187"/>
      <c r="NVZ58" s="187"/>
      <c r="NWA58" s="187"/>
      <c r="NWB58" s="187"/>
      <c r="NWC58" s="187"/>
      <c r="NWD58" s="187"/>
      <c r="NWE58" s="187"/>
      <c r="NWF58" s="187"/>
      <c r="NWG58" s="187"/>
      <c r="NWH58" s="187"/>
      <c r="NWI58" s="187"/>
      <c r="NWJ58" s="187"/>
      <c r="NWK58" s="187"/>
      <c r="NWL58" s="187"/>
      <c r="NWM58" s="187"/>
      <c r="NWN58" s="187"/>
      <c r="NWO58" s="187"/>
      <c r="NWP58" s="187"/>
      <c r="NWQ58" s="187"/>
      <c r="NWR58" s="187"/>
      <c r="NWS58" s="187"/>
      <c r="NWT58" s="187"/>
      <c r="NWU58" s="187"/>
      <c r="NWV58" s="187"/>
      <c r="NWW58" s="187"/>
      <c r="NWX58" s="187"/>
      <c r="NWY58" s="187"/>
      <c r="NWZ58" s="187"/>
      <c r="NXA58" s="187"/>
      <c r="NXB58" s="187"/>
      <c r="NXC58" s="187"/>
      <c r="NXD58" s="187"/>
      <c r="NXE58" s="187"/>
      <c r="NXF58" s="187"/>
      <c r="NXG58" s="187"/>
      <c r="NXH58" s="187"/>
      <c r="NXI58" s="187"/>
      <c r="NXJ58" s="187"/>
      <c r="NXK58" s="187"/>
      <c r="NXL58" s="187"/>
      <c r="NXM58" s="187"/>
      <c r="NXN58" s="187"/>
      <c r="NXO58" s="187"/>
      <c r="NXP58" s="187"/>
      <c r="NXQ58" s="187"/>
      <c r="NXR58" s="187"/>
      <c r="NXS58" s="187"/>
      <c r="NXT58" s="187"/>
      <c r="NXU58" s="187"/>
      <c r="NXV58" s="187"/>
      <c r="NXW58" s="187"/>
      <c r="NXX58" s="187"/>
      <c r="NXY58" s="187"/>
      <c r="NXZ58" s="187"/>
      <c r="NYA58" s="187"/>
      <c r="NYB58" s="187"/>
      <c r="NYC58" s="187"/>
      <c r="NYD58" s="187"/>
      <c r="NYE58" s="187"/>
      <c r="NYF58" s="187"/>
      <c r="NYG58" s="187"/>
      <c r="NYH58" s="187"/>
      <c r="NYI58" s="187"/>
      <c r="NYJ58" s="187"/>
      <c r="NYK58" s="187"/>
      <c r="NYL58" s="187"/>
      <c r="NYM58" s="187"/>
      <c r="NYN58" s="187"/>
      <c r="NYO58" s="187"/>
      <c r="NYP58" s="187"/>
      <c r="NYQ58" s="187"/>
      <c r="NYR58" s="187"/>
      <c r="NYS58" s="187"/>
      <c r="NYT58" s="187"/>
      <c r="NYU58" s="187"/>
      <c r="NYV58" s="187"/>
      <c r="NYW58" s="187"/>
      <c r="NYX58" s="187"/>
      <c r="NYY58" s="187"/>
      <c r="NYZ58" s="187"/>
      <c r="NZA58" s="187"/>
      <c r="NZB58" s="187"/>
      <c r="NZC58" s="187"/>
      <c r="NZD58" s="187"/>
      <c r="NZE58" s="187"/>
      <c r="NZF58" s="187"/>
      <c r="NZG58" s="187"/>
      <c r="NZH58" s="187"/>
      <c r="NZI58" s="187"/>
      <c r="NZJ58" s="187"/>
      <c r="NZK58" s="187"/>
      <c r="NZL58" s="187"/>
      <c r="NZM58" s="187"/>
      <c r="NZN58" s="187"/>
      <c r="NZO58" s="187"/>
      <c r="NZP58" s="187"/>
      <c r="NZQ58" s="187"/>
      <c r="NZR58" s="187"/>
      <c r="NZS58" s="187"/>
      <c r="NZT58" s="187"/>
      <c r="NZU58" s="187"/>
      <c r="NZV58" s="187"/>
      <c r="NZW58" s="187"/>
      <c r="NZX58" s="187"/>
      <c r="NZY58" s="187"/>
      <c r="NZZ58" s="187"/>
      <c r="OAA58" s="187"/>
      <c r="OAB58" s="187"/>
      <c r="OAC58" s="187"/>
      <c r="OAD58" s="187"/>
      <c r="OAE58" s="187"/>
      <c r="OAF58" s="187"/>
      <c r="OAG58" s="187"/>
      <c r="OAH58" s="187"/>
      <c r="OAI58" s="187"/>
      <c r="OAJ58" s="187"/>
      <c r="OAK58" s="187"/>
      <c r="OAL58" s="187"/>
      <c r="OAM58" s="187"/>
      <c r="OAN58" s="187"/>
      <c r="OAO58" s="187"/>
      <c r="OAP58" s="187"/>
      <c r="OAQ58" s="187"/>
      <c r="OAR58" s="187"/>
      <c r="OAS58" s="187"/>
      <c r="OAT58" s="187"/>
      <c r="OAU58" s="187"/>
      <c r="OAV58" s="187"/>
      <c r="OAW58" s="187"/>
      <c r="OAX58" s="187"/>
      <c r="OAY58" s="187"/>
      <c r="OAZ58" s="187"/>
      <c r="OBA58" s="187"/>
      <c r="OBB58" s="187"/>
      <c r="OBC58" s="187"/>
      <c r="OBD58" s="187"/>
      <c r="OBE58" s="187"/>
      <c r="OBF58" s="187"/>
      <c r="OBG58" s="187"/>
      <c r="OBH58" s="187"/>
      <c r="OBI58" s="187"/>
      <c r="OBJ58" s="187"/>
      <c r="OBK58" s="187"/>
      <c r="OBL58" s="187"/>
      <c r="OBM58" s="187"/>
      <c r="OBN58" s="187"/>
      <c r="OBO58" s="187"/>
      <c r="OBP58" s="187"/>
      <c r="OBQ58" s="187"/>
      <c r="OBR58" s="187"/>
      <c r="OBS58" s="187"/>
      <c r="OBT58" s="187"/>
      <c r="OBU58" s="187"/>
      <c r="OBV58" s="187"/>
      <c r="OBW58" s="187"/>
      <c r="OBX58" s="187"/>
      <c r="OBY58" s="187"/>
      <c r="OBZ58" s="187"/>
      <c r="OCA58" s="187"/>
      <c r="OCB58" s="187"/>
      <c r="OCC58" s="187"/>
      <c r="OCD58" s="187"/>
      <c r="OCE58" s="187"/>
      <c r="OCF58" s="187"/>
      <c r="OCG58" s="187"/>
      <c r="OCH58" s="187"/>
      <c r="OCI58" s="187"/>
      <c r="OCJ58" s="187"/>
      <c r="OCK58" s="187"/>
      <c r="OCL58" s="187"/>
      <c r="OCM58" s="187"/>
      <c r="OCN58" s="187"/>
      <c r="OCO58" s="187"/>
      <c r="OCP58" s="187"/>
      <c r="OCQ58" s="187"/>
      <c r="OCR58" s="187"/>
      <c r="OCS58" s="187"/>
      <c r="OCT58" s="187"/>
      <c r="OCU58" s="187"/>
      <c r="OCV58" s="187"/>
      <c r="OCW58" s="187"/>
      <c r="OCX58" s="187"/>
      <c r="OCY58" s="187"/>
      <c r="OCZ58" s="187"/>
      <c r="ODA58" s="187"/>
      <c r="ODB58" s="187"/>
      <c r="ODC58" s="187"/>
      <c r="ODD58" s="187"/>
      <c r="ODE58" s="187"/>
      <c r="ODF58" s="187"/>
      <c r="ODG58" s="187"/>
      <c r="ODH58" s="187"/>
      <c r="ODI58" s="187"/>
      <c r="ODJ58" s="187"/>
      <c r="ODK58" s="187"/>
      <c r="ODL58" s="187"/>
      <c r="ODM58" s="187"/>
      <c r="ODN58" s="187"/>
      <c r="ODO58" s="187"/>
      <c r="ODP58" s="187"/>
      <c r="ODQ58" s="187"/>
      <c r="ODR58" s="187"/>
      <c r="ODS58" s="187"/>
      <c r="ODT58" s="187"/>
      <c r="ODU58" s="187"/>
      <c r="ODV58" s="187"/>
      <c r="ODW58" s="187"/>
      <c r="ODX58" s="187"/>
      <c r="ODY58" s="187"/>
      <c r="ODZ58" s="187"/>
      <c r="OEA58" s="187"/>
      <c r="OEB58" s="187"/>
      <c r="OEC58" s="187"/>
      <c r="OED58" s="187"/>
      <c r="OEE58" s="187"/>
      <c r="OEF58" s="187"/>
      <c r="OEG58" s="187"/>
      <c r="OEH58" s="187"/>
      <c r="OEI58" s="187"/>
      <c r="OEJ58" s="187"/>
      <c r="OEK58" s="187"/>
      <c r="OEL58" s="187"/>
      <c r="OEM58" s="187"/>
      <c r="OEN58" s="187"/>
      <c r="OEO58" s="187"/>
      <c r="OEP58" s="187"/>
      <c r="OEQ58" s="187"/>
      <c r="OER58" s="187"/>
      <c r="OES58" s="187"/>
      <c r="OET58" s="187"/>
      <c r="OEU58" s="187"/>
      <c r="OEV58" s="187"/>
      <c r="OEW58" s="187"/>
      <c r="OEX58" s="187"/>
      <c r="OEY58" s="187"/>
      <c r="OEZ58" s="187"/>
      <c r="OFA58" s="187"/>
      <c r="OFB58" s="187"/>
      <c r="OFC58" s="187"/>
      <c r="OFD58" s="187"/>
      <c r="OFE58" s="187"/>
      <c r="OFF58" s="187"/>
      <c r="OFG58" s="187"/>
      <c r="OFH58" s="187"/>
      <c r="OFI58" s="187"/>
      <c r="OFJ58" s="187"/>
      <c r="OFK58" s="187"/>
      <c r="OFL58" s="187"/>
      <c r="OFM58" s="187"/>
      <c r="OFN58" s="187"/>
      <c r="OFO58" s="187"/>
      <c r="OFP58" s="187"/>
      <c r="OFQ58" s="187"/>
      <c r="OFR58" s="187"/>
      <c r="OFS58" s="187"/>
      <c r="OFT58" s="187"/>
      <c r="OFU58" s="187"/>
      <c r="OFV58" s="187"/>
      <c r="OFW58" s="187"/>
      <c r="OFX58" s="187"/>
      <c r="OFY58" s="187"/>
      <c r="OFZ58" s="187"/>
      <c r="OGA58" s="187"/>
      <c r="OGB58" s="187"/>
      <c r="OGC58" s="187"/>
      <c r="OGD58" s="187"/>
      <c r="OGE58" s="187"/>
      <c r="OGF58" s="187"/>
      <c r="OGG58" s="187"/>
      <c r="OGH58" s="187"/>
      <c r="OGI58" s="187"/>
      <c r="OGJ58" s="187"/>
      <c r="OGK58" s="187"/>
      <c r="OGL58" s="187"/>
      <c r="OGM58" s="187"/>
      <c r="OGN58" s="187"/>
      <c r="OGO58" s="187"/>
      <c r="OGP58" s="187"/>
      <c r="OGQ58" s="187"/>
      <c r="OGR58" s="187"/>
      <c r="OGS58" s="187"/>
      <c r="OGT58" s="187"/>
      <c r="OGU58" s="187"/>
      <c r="OGV58" s="187"/>
      <c r="OGW58" s="187"/>
      <c r="OGX58" s="187"/>
      <c r="OGY58" s="187"/>
      <c r="OGZ58" s="187"/>
      <c r="OHA58" s="187"/>
      <c r="OHB58" s="187"/>
      <c r="OHC58" s="187"/>
      <c r="OHD58" s="187"/>
      <c r="OHE58" s="187"/>
      <c r="OHF58" s="187"/>
      <c r="OHG58" s="187"/>
      <c r="OHH58" s="187"/>
      <c r="OHI58" s="187"/>
      <c r="OHJ58" s="187"/>
      <c r="OHK58" s="187"/>
      <c r="OHL58" s="187"/>
      <c r="OHM58" s="187"/>
      <c r="OHN58" s="187"/>
      <c r="OHO58" s="187"/>
      <c r="OHP58" s="187"/>
      <c r="OHQ58" s="187"/>
      <c r="OHR58" s="187"/>
      <c r="OHS58" s="187"/>
      <c r="OHT58" s="187"/>
      <c r="OHU58" s="187"/>
      <c r="OHV58" s="187"/>
      <c r="OHW58" s="187"/>
      <c r="OHX58" s="187"/>
      <c r="OHY58" s="187"/>
      <c r="OHZ58" s="187"/>
      <c r="OIA58" s="187"/>
      <c r="OIB58" s="187"/>
      <c r="OIC58" s="187"/>
      <c r="OID58" s="187"/>
      <c r="OIE58" s="187"/>
      <c r="OIF58" s="187"/>
      <c r="OIG58" s="187"/>
      <c r="OIH58" s="187"/>
      <c r="OII58" s="187"/>
      <c r="OIJ58" s="187"/>
      <c r="OIK58" s="187"/>
      <c r="OIL58" s="187"/>
      <c r="OIM58" s="187"/>
      <c r="OIN58" s="187"/>
      <c r="OIO58" s="187"/>
      <c r="OIP58" s="187"/>
      <c r="OIQ58" s="187"/>
      <c r="OIR58" s="187"/>
      <c r="OIS58" s="187"/>
      <c r="OIT58" s="187"/>
      <c r="OIU58" s="187"/>
      <c r="OIV58" s="187"/>
      <c r="OIW58" s="187"/>
      <c r="OIX58" s="187"/>
      <c r="OIY58" s="187"/>
      <c r="OIZ58" s="187"/>
      <c r="OJA58" s="187"/>
      <c r="OJB58" s="187"/>
      <c r="OJC58" s="187"/>
      <c r="OJD58" s="187"/>
      <c r="OJE58" s="187"/>
      <c r="OJF58" s="187"/>
      <c r="OJG58" s="187"/>
      <c r="OJH58" s="187"/>
      <c r="OJI58" s="187"/>
      <c r="OJJ58" s="187"/>
      <c r="OJK58" s="187"/>
      <c r="OJL58" s="187"/>
      <c r="OJM58" s="187"/>
      <c r="OJN58" s="187"/>
      <c r="OJO58" s="187"/>
      <c r="OJP58" s="187"/>
      <c r="OJQ58" s="187"/>
      <c r="OJR58" s="187"/>
      <c r="OJS58" s="187"/>
      <c r="OJT58" s="187"/>
      <c r="OJU58" s="187"/>
      <c r="OJV58" s="187"/>
      <c r="OJW58" s="187"/>
      <c r="OJX58" s="187"/>
      <c r="OJY58" s="187"/>
      <c r="OJZ58" s="187"/>
      <c r="OKA58" s="187"/>
      <c r="OKB58" s="187"/>
      <c r="OKC58" s="187"/>
      <c r="OKD58" s="187"/>
      <c r="OKE58" s="187"/>
      <c r="OKF58" s="187"/>
      <c r="OKG58" s="187"/>
      <c r="OKH58" s="187"/>
      <c r="OKI58" s="187"/>
      <c r="OKJ58" s="187"/>
      <c r="OKK58" s="187"/>
      <c r="OKL58" s="187"/>
      <c r="OKM58" s="187"/>
      <c r="OKN58" s="187"/>
      <c r="OKO58" s="187"/>
      <c r="OKP58" s="187"/>
      <c r="OKQ58" s="187"/>
      <c r="OKR58" s="187"/>
      <c r="OKS58" s="187"/>
      <c r="OKT58" s="187"/>
      <c r="OKU58" s="187"/>
      <c r="OKV58" s="187"/>
      <c r="OKW58" s="187"/>
      <c r="OKX58" s="187"/>
      <c r="OKY58" s="187"/>
      <c r="OKZ58" s="187"/>
      <c r="OLA58" s="187"/>
      <c r="OLB58" s="187"/>
      <c r="OLC58" s="187"/>
      <c r="OLD58" s="187"/>
      <c r="OLE58" s="187"/>
      <c r="OLF58" s="187"/>
      <c r="OLG58" s="187"/>
      <c r="OLH58" s="187"/>
      <c r="OLI58" s="187"/>
      <c r="OLJ58" s="187"/>
      <c r="OLK58" s="187"/>
      <c r="OLL58" s="187"/>
      <c r="OLM58" s="187"/>
      <c r="OLN58" s="187"/>
      <c r="OLO58" s="187"/>
      <c r="OLP58" s="187"/>
      <c r="OLQ58" s="187"/>
      <c r="OLR58" s="187"/>
      <c r="OLS58" s="187"/>
      <c r="OLT58" s="187"/>
      <c r="OLU58" s="187"/>
      <c r="OLV58" s="187"/>
      <c r="OLW58" s="187"/>
      <c r="OLX58" s="187"/>
      <c r="OLY58" s="187"/>
      <c r="OLZ58" s="187"/>
      <c r="OMA58" s="187"/>
      <c r="OMB58" s="187"/>
      <c r="OMC58" s="187"/>
      <c r="OMD58" s="187"/>
      <c r="OME58" s="187"/>
      <c r="OMF58" s="187"/>
      <c r="OMG58" s="187"/>
      <c r="OMH58" s="187"/>
      <c r="OMI58" s="187"/>
      <c r="OMJ58" s="187"/>
      <c r="OMK58" s="187"/>
      <c r="OML58" s="187"/>
      <c r="OMM58" s="187"/>
      <c r="OMN58" s="187"/>
      <c r="OMO58" s="187"/>
      <c r="OMP58" s="187"/>
      <c r="OMQ58" s="187"/>
      <c r="OMR58" s="187"/>
      <c r="OMS58" s="187"/>
      <c r="OMT58" s="187"/>
      <c r="OMU58" s="187"/>
      <c r="OMV58" s="187"/>
      <c r="OMW58" s="187"/>
      <c r="OMX58" s="187"/>
      <c r="OMY58" s="187"/>
      <c r="OMZ58" s="187"/>
      <c r="ONA58" s="187"/>
      <c r="ONB58" s="187"/>
      <c r="ONC58" s="187"/>
      <c r="OND58" s="187"/>
      <c r="ONE58" s="187"/>
      <c r="ONF58" s="187"/>
      <c r="ONG58" s="187"/>
      <c r="ONH58" s="187"/>
      <c r="ONI58" s="187"/>
      <c r="ONJ58" s="187"/>
      <c r="ONK58" s="187"/>
      <c r="ONL58" s="187"/>
      <c r="ONM58" s="187"/>
      <c r="ONN58" s="187"/>
      <c r="ONO58" s="187"/>
      <c r="ONP58" s="187"/>
      <c r="ONQ58" s="187"/>
      <c r="ONR58" s="187"/>
      <c r="ONS58" s="187"/>
      <c r="ONT58" s="187"/>
      <c r="ONU58" s="187"/>
      <c r="ONV58" s="187"/>
      <c r="ONW58" s="187"/>
      <c r="ONX58" s="187"/>
      <c r="ONY58" s="187"/>
      <c r="ONZ58" s="187"/>
      <c r="OOA58" s="187"/>
      <c r="OOB58" s="187"/>
      <c r="OOC58" s="187"/>
      <c r="OOD58" s="187"/>
      <c r="OOE58" s="187"/>
      <c r="OOF58" s="187"/>
      <c r="OOG58" s="187"/>
      <c r="OOH58" s="187"/>
      <c r="OOI58" s="187"/>
      <c r="OOJ58" s="187"/>
      <c r="OOK58" s="187"/>
      <c r="OOL58" s="187"/>
      <c r="OOM58" s="187"/>
      <c r="OON58" s="187"/>
      <c r="OOO58" s="187"/>
      <c r="OOP58" s="187"/>
      <c r="OOQ58" s="187"/>
      <c r="OOR58" s="187"/>
      <c r="OOS58" s="187"/>
      <c r="OOT58" s="187"/>
      <c r="OOU58" s="187"/>
      <c r="OOV58" s="187"/>
      <c r="OOW58" s="187"/>
      <c r="OOX58" s="187"/>
      <c r="OOY58" s="187"/>
      <c r="OOZ58" s="187"/>
      <c r="OPA58" s="187"/>
      <c r="OPB58" s="187"/>
      <c r="OPC58" s="187"/>
      <c r="OPD58" s="187"/>
      <c r="OPE58" s="187"/>
      <c r="OPF58" s="187"/>
      <c r="OPG58" s="187"/>
      <c r="OPH58" s="187"/>
      <c r="OPI58" s="187"/>
      <c r="OPJ58" s="187"/>
      <c r="OPK58" s="187"/>
      <c r="OPL58" s="187"/>
      <c r="OPM58" s="187"/>
      <c r="OPN58" s="187"/>
      <c r="OPO58" s="187"/>
      <c r="OPP58" s="187"/>
      <c r="OPQ58" s="187"/>
      <c r="OPR58" s="187"/>
      <c r="OPS58" s="187"/>
      <c r="OPT58" s="187"/>
      <c r="OPU58" s="187"/>
      <c r="OPV58" s="187"/>
      <c r="OPW58" s="187"/>
      <c r="OPX58" s="187"/>
      <c r="OPY58" s="187"/>
      <c r="OPZ58" s="187"/>
      <c r="OQA58" s="187"/>
      <c r="OQB58" s="187"/>
      <c r="OQC58" s="187"/>
      <c r="OQD58" s="187"/>
      <c r="OQE58" s="187"/>
      <c r="OQF58" s="187"/>
      <c r="OQG58" s="187"/>
      <c r="OQH58" s="187"/>
      <c r="OQI58" s="187"/>
      <c r="OQJ58" s="187"/>
      <c r="OQK58" s="187"/>
      <c r="OQL58" s="187"/>
      <c r="OQM58" s="187"/>
      <c r="OQN58" s="187"/>
      <c r="OQO58" s="187"/>
      <c r="OQP58" s="187"/>
      <c r="OQQ58" s="187"/>
      <c r="OQR58" s="187"/>
      <c r="OQS58" s="187"/>
      <c r="OQT58" s="187"/>
      <c r="OQU58" s="187"/>
      <c r="OQV58" s="187"/>
      <c r="OQW58" s="187"/>
      <c r="OQX58" s="187"/>
      <c r="OQY58" s="187"/>
      <c r="OQZ58" s="187"/>
      <c r="ORA58" s="187"/>
      <c r="ORB58" s="187"/>
      <c r="ORC58" s="187"/>
      <c r="ORD58" s="187"/>
      <c r="ORE58" s="187"/>
      <c r="ORF58" s="187"/>
      <c r="ORG58" s="187"/>
      <c r="ORH58" s="187"/>
      <c r="ORI58" s="187"/>
      <c r="ORJ58" s="187"/>
      <c r="ORK58" s="187"/>
      <c r="ORL58" s="187"/>
      <c r="ORM58" s="187"/>
      <c r="ORN58" s="187"/>
      <c r="ORO58" s="187"/>
      <c r="ORP58" s="187"/>
      <c r="ORQ58" s="187"/>
      <c r="ORR58" s="187"/>
      <c r="ORS58" s="187"/>
      <c r="ORT58" s="187"/>
      <c r="ORU58" s="187"/>
      <c r="ORV58" s="187"/>
      <c r="ORW58" s="187"/>
      <c r="ORX58" s="187"/>
      <c r="ORY58" s="187"/>
      <c r="ORZ58" s="187"/>
      <c r="OSA58" s="187"/>
      <c r="OSB58" s="187"/>
      <c r="OSC58" s="187"/>
      <c r="OSD58" s="187"/>
      <c r="OSE58" s="187"/>
      <c r="OSF58" s="187"/>
      <c r="OSG58" s="187"/>
      <c r="OSH58" s="187"/>
      <c r="OSI58" s="187"/>
      <c r="OSJ58" s="187"/>
      <c r="OSK58" s="187"/>
      <c r="OSL58" s="187"/>
      <c r="OSM58" s="187"/>
      <c r="OSN58" s="187"/>
      <c r="OSO58" s="187"/>
      <c r="OSP58" s="187"/>
      <c r="OSQ58" s="187"/>
      <c r="OSR58" s="187"/>
      <c r="OSS58" s="187"/>
      <c r="OST58" s="187"/>
      <c r="OSU58" s="187"/>
      <c r="OSV58" s="187"/>
      <c r="OSW58" s="187"/>
      <c r="OSX58" s="187"/>
      <c r="OSY58" s="187"/>
      <c r="OSZ58" s="187"/>
      <c r="OTA58" s="187"/>
      <c r="OTB58" s="187"/>
      <c r="OTC58" s="187"/>
      <c r="OTD58" s="187"/>
      <c r="OTE58" s="187"/>
      <c r="OTF58" s="187"/>
      <c r="OTG58" s="187"/>
      <c r="OTH58" s="187"/>
      <c r="OTI58" s="187"/>
      <c r="OTJ58" s="187"/>
      <c r="OTK58" s="187"/>
      <c r="OTL58" s="187"/>
      <c r="OTM58" s="187"/>
      <c r="OTN58" s="187"/>
      <c r="OTO58" s="187"/>
      <c r="OTP58" s="187"/>
      <c r="OTQ58" s="187"/>
      <c r="OTR58" s="187"/>
      <c r="OTS58" s="187"/>
      <c r="OTT58" s="187"/>
      <c r="OTU58" s="187"/>
      <c r="OTV58" s="187"/>
      <c r="OTW58" s="187"/>
      <c r="OTX58" s="187"/>
      <c r="OTY58" s="187"/>
      <c r="OTZ58" s="187"/>
      <c r="OUA58" s="187"/>
      <c r="OUB58" s="187"/>
      <c r="OUC58" s="187"/>
      <c r="OUD58" s="187"/>
      <c r="OUE58" s="187"/>
      <c r="OUF58" s="187"/>
      <c r="OUG58" s="187"/>
      <c r="OUH58" s="187"/>
      <c r="OUI58" s="187"/>
      <c r="OUJ58" s="187"/>
      <c r="OUK58" s="187"/>
      <c r="OUL58" s="187"/>
      <c r="OUM58" s="187"/>
      <c r="OUN58" s="187"/>
      <c r="OUO58" s="187"/>
      <c r="OUP58" s="187"/>
      <c r="OUQ58" s="187"/>
      <c r="OUR58" s="187"/>
      <c r="OUS58" s="187"/>
      <c r="OUT58" s="187"/>
      <c r="OUU58" s="187"/>
      <c r="OUV58" s="187"/>
      <c r="OUW58" s="187"/>
      <c r="OUX58" s="187"/>
      <c r="OUY58" s="187"/>
      <c r="OUZ58" s="187"/>
      <c r="OVA58" s="187"/>
      <c r="OVB58" s="187"/>
      <c r="OVC58" s="187"/>
      <c r="OVD58" s="187"/>
      <c r="OVE58" s="187"/>
      <c r="OVF58" s="187"/>
      <c r="OVG58" s="187"/>
      <c r="OVH58" s="187"/>
      <c r="OVI58" s="187"/>
      <c r="OVJ58" s="187"/>
      <c r="OVK58" s="187"/>
      <c r="OVL58" s="187"/>
      <c r="OVM58" s="187"/>
      <c r="OVN58" s="187"/>
      <c r="OVO58" s="187"/>
      <c r="OVP58" s="187"/>
      <c r="OVQ58" s="187"/>
      <c r="OVR58" s="187"/>
      <c r="OVS58" s="187"/>
      <c r="OVT58" s="187"/>
      <c r="OVU58" s="187"/>
      <c r="OVV58" s="187"/>
      <c r="OVW58" s="187"/>
      <c r="OVX58" s="187"/>
      <c r="OVY58" s="187"/>
      <c r="OVZ58" s="187"/>
      <c r="OWA58" s="187"/>
      <c r="OWB58" s="187"/>
      <c r="OWC58" s="187"/>
      <c r="OWD58" s="187"/>
      <c r="OWE58" s="187"/>
      <c r="OWF58" s="187"/>
      <c r="OWG58" s="187"/>
      <c r="OWH58" s="187"/>
      <c r="OWI58" s="187"/>
      <c r="OWJ58" s="187"/>
      <c r="OWK58" s="187"/>
      <c r="OWL58" s="187"/>
      <c r="OWM58" s="187"/>
      <c r="OWN58" s="187"/>
      <c r="OWO58" s="187"/>
      <c r="OWP58" s="187"/>
      <c r="OWQ58" s="187"/>
      <c r="OWR58" s="187"/>
      <c r="OWS58" s="187"/>
      <c r="OWT58" s="187"/>
      <c r="OWU58" s="187"/>
      <c r="OWV58" s="187"/>
      <c r="OWW58" s="187"/>
      <c r="OWX58" s="187"/>
      <c r="OWY58" s="187"/>
      <c r="OWZ58" s="187"/>
      <c r="OXA58" s="187"/>
      <c r="OXB58" s="187"/>
      <c r="OXC58" s="187"/>
      <c r="OXD58" s="187"/>
      <c r="OXE58" s="187"/>
      <c r="OXF58" s="187"/>
      <c r="OXG58" s="187"/>
      <c r="OXH58" s="187"/>
      <c r="OXI58" s="187"/>
      <c r="OXJ58" s="187"/>
      <c r="OXK58" s="187"/>
      <c r="OXL58" s="187"/>
      <c r="OXM58" s="187"/>
      <c r="OXN58" s="187"/>
      <c r="OXO58" s="187"/>
      <c r="OXP58" s="187"/>
      <c r="OXQ58" s="187"/>
      <c r="OXR58" s="187"/>
      <c r="OXS58" s="187"/>
      <c r="OXT58" s="187"/>
      <c r="OXU58" s="187"/>
      <c r="OXV58" s="187"/>
      <c r="OXW58" s="187"/>
      <c r="OXX58" s="187"/>
      <c r="OXY58" s="187"/>
      <c r="OXZ58" s="187"/>
      <c r="OYA58" s="187"/>
      <c r="OYB58" s="187"/>
      <c r="OYC58" s="187"/>
      <c r="OYD58" s="187"/>
      <c r="OYE58" s="187"/>
      <c r="OYF58" s="187"/>
      <c r="OYG58" s="187"/>
      <c r="OYH58" s="187"/>
      <c r="OYI58" s="187"/>
      <c r="OYJ58" s="187"/>
      <c r="OYK58" s="187"/>
      <c r="OYL58" s="187"/>
      <c r="OYM58" s="187"/>
      <c r="OYN58" s="187"/>
      <c r="OYO58" s="187"/>
      <c r="OYP58" s="187"/>
      <c r="OYQ58" s="187"/>
      <c r="OYR58" s="187"/>
      <c r="OYS58" s="187"/>
      <c r="OYT58" s="187"/>
      <c r="OYU58" s="187"/>
      <c r="OYV58" s="187"/>
      <c r="OYW58" s="187"/>
      <c r="OYX58" s="187"/>
      <c r="OYY58" s="187"/>
      <c r="OYZ58" s="187"/>
      <c r="OZA58" s="187"/>
      <c r="OZB58" s="187"/>
      <c r="OZC58" s="187"/>
      <c r="OZD58" s="187"/>
      <c r="OZE58" s="187"/>
      <c r="OZF58" s="187"/>
      <c r="OZG58" s="187"/>
      <c r="OZH58" s="187"/>
      <c r="OZI58" s="187"/>
      <c r="OZJ58" s="187"/>
      <c r="OZK58" s="187"/>
      <c r="OZL58" s="187"/>
      <c r="OZM58" s="187"/>
      <c r="OZN58" s="187"/>
      <c r="OZO58" s="187"/>
      <c r="OZP58" s="187"/>
      <c r="OZQ58" s="187"/>
      <c r="OZR58" s="187"/>
      <c r="OZS58" s="187"/>
      <c r="OZT58" s="187"/>
      <c r="OZU58" s="187"/>
      <c r="OZV58" s="187"/>
      <c r="OZW58" s="187"/>
      <c r="OZX58" s="187"/>
      <c r="OZY58" s="187"/>
      <c r="OZZ58" s="187"/>
      <c r="PAA58" s="187"/>
      <c r="PAB58" s="187"/>
      <c r="PAC58" s="187"/>
      <c r="PAD58" s="187"/>
      <c r="PAE58" s="187"/>
      <c r="PAF58" s="187"/>
      <c r="PAG58" s="187"/>
      <c r="PAH58" s="187"/>
      <c r="PAI58" s="187"/>
      <c r="PAJ58" s="187"/>
      <c r="PAK58" s="187"/>
      <c r="PAL58" s="187"/>
      <c r="PAM58" s="187"/>
      <c r="PAN58" s="187"/>
      <c r="PAO58" s="187"/>
      <c r="PAP58" s="187"/>
      <c r="PAQ58" s="187"/>
      <c r="PAR58" s="187"/>
      <c r="PAS58" s="187"/>
      <c r="PAT58" s="187"/>
      <c r="PAU58" s="187"/>
      <c r="PAV58" s="187"/>
      <c r="PAW58" s="187"/>
      <c r="PAX58" s="187"/>
      <c r="PAY58" s="187"/>
      <c r="PAZ58" s="187"/>
      <c r="PBA58" s="187"/>
      <c r="PBB58" s="187"/>
      <c r="PBC58" s="187"/>
      <c r="PBD58" s="187"/>
      <c r="PBE58" s="187"/>
      <c r="PBF58" s="187"/>
      <c r="PBG58" s="187"/>
      <c r="PBH58" s="187"/>
      <c r="PBI58" s="187"/>
      <c r="PBJ58" s="187"/>
      <c r="PBK58" s="187"/>
      <c r="PBL58" s="187"/>
      <c r="PBM58" s="187"/>
      <c r="PBN58" s="187"/>
      <c r="PBO58" s="187"/>
      <c r="PBP58" s="187"/>
      <c r="PBQ58" s="187"/>
      <c r="PBR58" s="187"/>
      <c r="PBS58" s="187"/>
      <c r="PBT58" s="187"/>
      <c r="PBU58" s="187"/>
      <c r="PBV58" s="187"/>
      <c r="PBW58" s="187"/>
      <c r="PBX58" s="187"/>
      <c r="PBY58" s="187"/>
      <c r="PBZ58" s="187"/>
      <c r="PCA58" s="187"/>
      <c r="PCB58" s="187"/>
      <c r="PCC58" s="187"/>
      <c r="PCD58" s="187"/>
      <c r="PCE58" s="187"/>
      <c r="PCF58" s="187"/>
      <c r="PCG58" s="187"/>
      <c r="PCH58" s="187"/>
      <c r="PCI58" s="187"/>
      <c r="PCJ58" s="187"/>
      <c r="PCK58" s="187"/>
      <c r="PCL58" s="187"/>
      <c r="PCM58" s="187"/>
      <c r="PCN58" s="187"/>
      <c r="PCO58" s="187"/>
      <c r="PCP58" s="187"/>
      <c r="PCQ58" s="187"/>
      <c r="PCR58" s="187"/>
      <c r="PCS58" s="187"/>
      <c r="PCT58" s="187"/>
      <c r="PCU58" s="187"/>
      <c r="PCV58" s="187"/>
      <c r="PCW58" s="187"/>
      <c r="PCX58" s="187"/>
      <c r="PCY58" s="187"/>
      <c r="PCZ58" s="187"/>
      <c r="PDA58" s="187"/>
      <c r="PDB58" s="187"/>
      <c r="PDC58" s="187"/>
      <c r="PDD58" s="187"/>
      <c r="PDE58" s="187"/>
      <c r="PDF58" s="187"/>
      <c r="PDG58" s="187"/>
      <c r="PDH58" s="187"/>
      <c r="PDI58" s="187"/>
      <c r="PDJ58" s="187"/>
      <c r="PDK58" s="187"/>
      <c r="PDL58" s="187"/>
      <c r="PDM58" s="187"/>
      <c r="PDN58" s="187"/>
      <c r="PDO58" s="187"/>
      <c r="PDP58" s="187"/>
      <c r="PDQ58" s="187"/>
      <c r="PDR58" s="187"/>
      <c r="PDS58" s="187"/>
      <c r="PDT58" s="187"/>
      <c r="PDU58" s="187"/>
      <c r="PDV58" s="187"/>
      <c r="PDW58" s="187"/>
      <c r="PDX58" s="187"/>
      <c r="PDY58" s="187"/>
      <c r="PDZ58" s="187"/>
      <c r="PEA58" s="187"/>
      <c r="PEB58" s="187"/>
      <c r="PEC58" s="187"/>
      <c r="PED58" s="187"/>
      <c r="PEE58" s="187"/>
      <c r="PEF58" s="187"/>
      <c r="PEG58" s="187"/>
      <c r="PEH58" s="187"/>
      <c r="PEI58" s="187"/>
      <c r="PEJ58" s="187"/>
      <c r="PEK58" s="187"/>
      <c r="PEL58" s="187"/>
      <c r="PEM58" s="187"/>
      <c r="PEN58" s="187"/>
      <c r="PEO58" s="187"/>
      <c r="PEP58" s="187"/>
      <c r="PEQ58" s="187"/>
      <c r="PER58" s="187"/>
      <c r="PES58" s="187"/>
      <c r="PET58" s="187"/>
      <c r="PEU58" s="187"/>
      <c r="PEV58" s="187"/>
      <c r="PEW58" s="187"/>
      <c r="PEX58" s="187"/>
      <c r="PEY58" s="187"/>
      <c r="PEZ58" s="187"/>
      <c r="PFA58" s="187"/>
      <c r="PFB58" s="187"/>
      <c r="PFC58" s="187"/>
      <c r="PFD58" s="187"/>
      <c r="PFE58" s="187"/>
      <c r="PFF58" s="187"/>
      <c r="PFG58" s="187"/>
      <c r="PFH58" s="187"/>
      <c r="PFI58" s="187"/>
      <c r="PFJ58" s="187"/>
      <c r="PFK58" s="187"/>
      <c r="PFL58" s="187"/>
      <c r="PFM58" s="187"/>
      <c r="PFN58" s="187"/>
      <c r="PFO58" s="187"/>
      <c r="PFP58" s="187"/>
      <c r="PFQ58" s="187"/>
      <c r="PFR58" s="187"/>
      <c r="PFS58" s="187"/>
      <c r="PFT58" s="187"/>
      <c r="PFU58" s="187"/>
      <c r="PFV58" s="187"/>
      <c r="PFW58" s="187"/>
      <c r="PFX58" s="187"/>
      <c r="PFY58" s="187"/>
      <c r="PFZ58" s="187"/>
      <c r="PGA58" s="187"/>
      <c r="PGB58" s="187"/>
      <c r="PGC58" s="187"/>
      <c r="PGD58" s="187"/>
      <c r="PGE58" s="187"/>
      <c r="PGF58" s="187"/>
      <c r="PGG58" s="187"/>
      <c r="PGH58" s="187"/>
      <c r="PGI58" s="187"/>
      <c r="PGJ58" s="187"/>
      <c r="PGK58" s="187"/>
      <c r="PGL58" s="187"/>
      <c r="PGM58" s="187"/>
      <c r="PGN58" s="187"/>
      <c r="PGO58" s="187"/>
      <c r="PGP58" s="187"/>
      <c r="PGQ58" s="187"/>
      <c r="PGR58" s="187"/>
      <c r="PGS58" s="187"/>
      <c r="PGT58" s="187"/>
      <c r="PGU58" s="187"/>
      <c r="PGV58" s="187"/>
      <c r="PGW58" s="187"/>
      <c r="PGX58" s="187"/>
      <c r="PGY58" s="187"/>
      <c r="PGZ58" s="187"/>
      <c r="PHA58" s="187"/>
      <c r="PHB58" s="187"/>
      <c r="PHC58" s="187"/>
      <c r="PHD58" s="187"/>
      <c r="PHE58" s="187"/>
      <c r="PHF58" s="187"/>
      <c r="PHG58" s="187"/>
      <c r="PHH58" s="187"/>
      <c r="PHI58" s="187"/>
      <c r="PHJ58" s="187"/>
      <c r="PHK58" s="187"/>
      <c r="PHL58" s="187"/>
      <c r="PHM58" s="187"/>
      <c r="PHN58" s="187"/>
      <c r="PHO58" s="187"/>
      <c r="PHP58" s="187"/>
      <c r="PHQ58" s="187"/>
      <c r="PHR58" s="187"/>
      <c r="PHS58" s="187"/>
      <c r="PHT58" s="187"/>
      <c r="PHU58" s="187"/>
      <c r="PHV58" s="187"/>
      <c r="PHW58" s="187"/>
      <c r="PHX58" s="187"/>
      <c r="PHY58" s="187"/>
      <c r="PHZ58" s="187"/>
      <c r="PIA58" s="187"/>
      <c r="PIB58" s="187"/>
      <c r="PIC58" s="187"/>
      <c r="PID58" s="187"/>
      <c r="PIE58" s="187"/>
      <c r="PIF58" s="187"/>
      <c r="PIG58" s="187"/>
      <c r="PIH58" s="187"/>
      <c r="PII58" s="187"/>
      <c r="PIJ58" s="187"/>
      <c r="PIK58" s="187"/>
      <c r="PIL58" s="187"/>
      <c r="PIM58" s="187"/>
      <c r="PIN58" s="187"/>
      <c r="PIO58" s="187"/>
      <c r="PIP58" s="187"/>
      <c r="PIQ58" s="187"/>
      <c r="PIR58" s="187"/>
      <c r="PIS58" s="187"/>
      <c r="PIT58" s="187"/>
      <c r="PIU58" s="187"/>
      <c r="PIV58" s="187"/>
      <c r="PIW58" s="187"/>
      <c r="PIX58" s="187"/>
      <c r="PIY58" s="187"/>
      <c r="PIZ58" s="187"/>
      <c r="PJA58" s="187"/>
      <c r="PJB58" s="187"/>
      <c r="PJC58" s="187"/>
      <c r="PJD58" s="187"/>
      <c r="PJE58" s="187"/>
      <c r="PJF58" s="187"/>
      <c r="PJG58" s="187"/>
      <c r="PJH58" s="187"/>
      <c r="PJI58" s="187"/>
      <c r="PJJ58" s="187"/>
      <c r="PJK58" s="187"/>
      <c r="PJL58" s="187"/>
      <c r="PJM58" s="187"/>
      <c r="PJN58" s="187"/>
      <c r="PJO58" s="187"/>
      <c r="PJP58" s="187"/>
      <c r="PJQ58" s="187"/>
      <c r="PJR58" s="187"/>
      <c r="PJS58" s="187"/>
      <c r="PJT58" s="187"/>
      <c r="PJU58" s="187"/>
      <c r="PJV58" s="187"/>
      <c r="PJW58" s="187"/>
      <c r="PJX58" s="187"/>
      <c r="PJY58" s="187"/>
      <c r="PJZ58" s="187"/>
      <c r="PKA58" s="187"/>
      <c r="PKB58" s="187"/>
      <c r="PKC58" s="187"/>
      <c r="PKD58" s="187"/>
      <c r="PKE58" s="187"/>
      <c r="PKF58" s="187"/>
      <c r="PKG58" s="187"/>
      <c r="PKH58" s="187"/>
      <c r="PKI58" s="187"/>
      <c r="PKJ58" s="187"/>
      <c r="PKK58" s="187"/>
      <c r="PKL58" s="187"/>
      <c r="PKM58" s="187"/>
      <c r="PKN58" s="187"/>
      <c r="PKO58" s="187"/>
      <c r="PKP58" s="187"/>
      <c r="PKQ58" s="187"/>
      <c r="PKR58" s="187"/>
      <c r="PKS58" s="187"/>
      <c r="PKT58" s="187"/>
      <c r="PKU58" s="187"/>
      <c r="PKV58" s="187"/>
      <c r="PKW58" s="187"/>
      <c r="PKX58" s="187"/>
      <c r="PKY58" s="187"/>
      <c r="PKZ58" s="187"/>
      <c r="PLA58" s="187"/>
      <c r="PLB58" s="187"/>
      <c r="PLC58" s="187"/>
      <c r="PLD58" s="187"/>
      <c r="PLE58" s="187"/>
      <c r="PLF58" s="187"/>
      <c r="PLG58" s="187"/>
      <c r="PLH58" s="187"/>
      <c r="PLI58" s="187"/>
      <c r="PLJ58" s="187"/>
      <c r="PLK58" s="187"/>
      <c r="PLL58" s="187"/>
      <c r="PLM58" s="187"/>
      <c r="PLN58" s="187"/>
      <c r="PLO58" s="187"/>
      <c r="PLP58" s="187"/>
      <c r="PLQ58" s="187"/>
      <c r="PLR58" s="187"/>
      <c r="PLS58" s="187"/>
      <c r="PLT58" s="187"/>
      <c r="PLU58" s="187"/>
      <c r="PLV58" s="187"/>
      <c r="PLW58" s="187"/>
      <c r="PLX58" s="187"/>
      <c r="PLY58" s="187"/>
      <c r="PLZ58" s="187"/>
      <c r="PMA58" s="187"/>
      <c r="PMB58" s="187"/>
      <c r="PMC58" s="187"/>
      <c r="PMD58" s="187"/>
      <c r="PME58" s="187"/>
      <c r="PMF58" s="187"/>
      <c r="PMG58" s="187"/>
      <c r="PMH58" s="187"/>
      <c r="PMI58" s="187"/>
      <c r="PMJ58" s="187"/>
      <c r="PMK58" s="187"/>
      <c r="PML58" s="187"/>
      <c r="PMM58" s="187"/>
      <c r="PMN58" s="187"/>
      <c r="PMO58" s="187"/>
      <c r="PMP58" s="187"/>
      <c r="PMQ58" s="187"/>
      <c r="PMR58" s="187"/>
      <c r="PMS58" s="187"/>
      <c r="PMT58" s="187"/>
      <c r="PMU58" s="187"/>
      <c r="PMV58" s="187"/>
      <c r="PMW58" s="187"/>
      <c r="PMX58" s="187"/>
      <c r="PMY58" s="187"/>
      <c r="PMZ58" s="187"/>
      <c r="PNA58" s="187"/>
      <c r="PNB58" s="187"/>
      <c r="PNC58" s="187"/>
      <c r="PND58" s="187"/>
      <c r="PNE58" s="187"/>
      <c r="PNF58" s="187"/>
      <c r="PNG58" s="187"/>
      <c r="PNH58" s="187"/>
      <c r="PNI58" s="187"/>
      <c r="PNJ58" s="187"/>
      <c r="PNK58" s="187"/>
      <c r="PNL58" s="187"/>
      <c r="PNM58" s="187"/>
      <c r="PNN58" s="187"/>
      <c r="PNO58" s="187"/>
      <c r="PNP58" s="187"/>
      <c r="PNQ58" s="187"/>
      <c r="PNR58" s="187"/>
      <c r="PNS58" s="187"/>
      <c r="PNT58" s="187"/>
      <c r="PNU58" s="187"/>
      <c r="PNV58" s="187"/>
      <c r="PNW58" s="187"/>
      <c r="PNX58" s="187"/>
      <c r="PNY58" s="187"/>
      <c r="PNZ58" s="187"/>
      <c r="POA58" s="187"/>
      <c r="POB58" s="187"/>
      <c r="POC58" s="187"/>
      <c r="POD58" s="187"/>
      <c r="POE58" s="187"/>
      <c r="POF58" s="187"/>
      <c r="POG58" s="187"/>
      <c r="POH58" s="187"/>
      <c r="POI58" s="187"/>
      <c r="POJ58" s="187"/>
      <c r="POK58" s="187"/>
      <c r="POL58" s="187"/>
      <c r="POM58" s="187"/>
      <c r="PON58" s="187"/>
      <c r="POO58" s="187"/>
      <c r="POP58" s="187"/>
      <c r="POQ58" s="187"/>
      <c r="POR58" s="187"/>
      <c r="POS58" s="187"/>
      <c r="POT58" s="187"/>
      <c r="POU58" s="187"/>
      <c r="POV58" s="187"/>
      <c r="POW58" s="187"/>
      <c r="POX58" s="187"/>
      <c r="POY58" s="187"/>
      <c r="POZ58" s="187"/>
      <c r="PPA58" s="187"/>
      <c r="PPB58" s="187"/>
      <c r="PPC58" s="187"/>
      <c r="PPD58" s="187"/>
      <c r="PPE58" s="187"/>
      <c r="PPF58" s="187"/>
      <c r="PPG58" s="187"/>
      <c r="PPH58" s="187"/>
      <c r="PPI58" s="187"/>
      <c r="PPJ58" s="187"/>
      <c r="PPK58" s="187"/>
      <c r="PPL58" s="187"/>
      <c r="PPM58" s="187"/>
      <c r="PPN58" s="187"/>
      <c r="PPO58" s="187"/>
      <c r="PPP58" s="187"/>
      <c r="PPQ58" s="187"/>
      <c r="PPR58" s="187"/>
      <c r="PPS58" s="187"/>
      <c r="PPT58" s="187"/>
      <c r="PPU58" s="187"/>
      <c r="PPV58" s="187"/>
      <c r="PPW58" s="187"/>
      <c r="PPX58" s="187"/>
      <c r="PPY58" s="187"/>
      <c r="PPZ58" s="187"/>
      <c r="PQA58" s="187"/>
      <c r="PQB58" s="187"/>
      <c r="PQC58" s="187"/>
      <c r="PQD58" s="187"/>
      <c r="PQE58" s="187"/>
      <c r="PQF58" s="187"/>
      <c r="PQG58" s="187"/>
      <c r="PQH58" s="187"/>
      <c r="PQI58" s="187"/>
      <c r="PQJ58" s="187"/>
      <c r="PQK58" s="187"/>
      <c r="PQL58" s="187"/>
      <c r="PQM58" s="187"/>
      <c r="PQN58" s="187"/>
      <c r="PQO58" s="187"/>
      <c r="PQP58" s="187"/>
      <c r="PQQ58" s="187"/>
      <c r="PQR58" s="187"/>
      <c r="PQS58" s="187"/>
      <c r="PQT58" s="187"/>
      <c r="PQU58" s="187"/>
      <c r="PQV58" s="187"/>
      <c r="PQW58" s="187"/>
      <c r="PQX58" s="187"/>
      <c r="PQY58" s="187"/>
      <c r="PQZ58" s="187"/>
      <c r="PRA58" s="187"/>
      <c r="PRB58" s="187"/>
      <c r="PRC58" s="187"/>
      <c r="PRD58" s="187"/>
      <c r="PRE58" s="187"/>
      <c r="PRF58" s="187"/>
      <c r="PRG58" s="187"/>
      <c r="PRH58" s="187"/>
      <c r="PRI58" s="187"/>
      <c r="PRJ58" s="187"/>
      <c r="PRK58" s="187"/>
      <c r="PRL58" s="187"/>
      <c r="PRM58" s="187"/>
      <c r="PRN58" s="187"/>
      <c r="PRO58" s="187"/>
      <c r="PRP58" s="187"/>
      <c r="PRQ58" s="187"/>
      <c r="PRR58" s="187"/>
      <c r="PRS58" s="187"/>
      <c r="PRT58" s="187"/>
      <c r="PRU58" s="187"/>
      <c r="PRV58" s="187"/>
      <c r="PRW58" s="187"/>
      <c r="PRX58" s="187"/>
      <c r="PRY58" s="187"/>
      <c r="PRZ58" s="187"/>
      <c r="PSA58" s="187"/>
      <c r="PSB58" s="187"/>
      <c r="PSC58" s="187"/>
      <c r="PSD58" s="187"/>
      <c r="PSE58" s="187"/>
      <c r="PSF58" s="187"/>
      <c r="PSG58" s="187"/>
      <c r="PSH58" s="187"/>
      <c r="PSI58" s="187"/>
      <c r="PSJ58" s="187"/>
      <c r="PSK58" s="187"/>
      <c r="PSL58" s="187"/>
      <c r="PSM58" s="187"/>
      <c r="PSN58" s="187"/>
      <c r="PSO58" s="187"/>
      <c r="PSP58" s="187"/>
      <c r="PSQ58" s="187"/>
      <c r="PSR58" s="187"/>
      <c r="PSS58" s="187"/>
      <c r="PST58" s="187"/>
      <c r="PSU58" s="187"/>
      <c r="PSV58" s="187"/>
      <c r="PSW58" s="187"/>
      <c r="PSX58" s="187"/>
      <c r="PSY58" s="187"/>
      <c r="PSZ58" s="187"/>
      <c r="PTA58" s="187"/>
      <c r="PTB58" s="187"/>
      <c r="PTC58" s="187"/>
      <c r="PTD58" s="187"/>
      <c r="PTE58" s="187"/>
      <c r="PTF58" s="187"/>
      <c r="PTG58" s="187"/>
      <c r="PTH58" s="187"/>
      <c r="PTI58" s="187"/>
      <c r="PTJ58" s="187"/>
      <c r="PTK58" s="187"/>
      <c r="PTL58" s="187"/>
      <c r="PTM58" s="187"/>
      <c r="PTN58" s="187"/>
      <c r="PTO58" s="187"/>
      <c r="PTP58" s="187"/>
      <c r="PTQ58" s="187"/>
      <c r="PTR58" s="187"/>
      <c r="PTS58" s="187"/>
      <c r="PTT58" s="187"/>
      <c r="PTU58" s="187"/>
      <c r="PTV58" s="187"/>
      <c r="PTW58" s="187"/>
      <c r="PTX58" s="187"/>
      <c r="PTY58" s="187"/>
      <c r="PTZ58" s="187"/>
      <c r="PUA58" s="187"/>
      <c r="PUB58" s="187"/>
      <c r="PUC58" s="187"/>
      <c r="PUD58" s="187"/>
      <c r="PUE58" s="187"/>
      <c r="PUF58" s="187"/>
      <c r="PUG58" s="187"/>
      <c r="PUH58" s="187"/>
      <c r="PUI58" s="187"/>
      <c r="PUJ58" s="187"/>
      <c r="PUK58" s="187"/>
      <c r="PUL58" s="187"/>
      <c r="PUM58" s="187"/>
      <c r="PUN58" s="187"/>
      <c r="PUO58" s="187"/>
      <c r="PUP58" s="187"/>
      <c r="PUQ58" s="187"/>
      <c r="PUR58" s="187"/>
      <c r="PUS58" s="187"/>
      <c r="PUT58" s="187"/>
      <c r="PUU58" s="187"/>
      <c r="PUV58" s="187"/>
      <c r="PUW58" s="187"/>
      <c r="PUX58" s="187"/>
      <c r="PUY58" s="187"/>
      <c r="PUZ58" s="187"/>
      <c r="PVA58" s="187"/>
      <c r="PVB58" s="187"/>
      <c r="PVC58" s="187"/>
      <c r="PVD58" s="187"/>
      <c r="PVE58" s="187"/>
      <c r="PVF58" s="187"/>
      <c r="PVG58" s="187"/>
      <c r="PVH58" s="187"/>
      <c r="PVI58" s="187"/>
      <c r="PVJ58" s="187"/>
      <c r="PVK58" s="187"/>
      <c r="PVL58" s="187"/>
      <c r="PVM58" s="187"/>
      <c r="PVN58" s="187"/>
      <c r="PVO58" s="187"/>
      <c r="PVP58" s="187"/>
      <c r="PVQ58" s="187"/>
      <c r="PVR58" s="187"/>
      <c r="PVS58" s="187"/>
      <c r="PVT58" s="187"/>
      <c r="PVU58" s="187"/>
      <c r="PVV58" s="187"/>
      <c r="PVW58" s="187"/>
      <c r="PVX58" s="187"/>
      <c r="PVY58" s="187"/>
      <c r="PVZ58" s="187"/>
      <c r="PWA58" s="187"/>
      <c r="PWB58" s="187"/>
      <c r="PWC58" s="187"/>
      <c r="PWD58" s="187"/>
      <c r="PWE58" s="187"/>
      <c r="PWF58" s="187"/>
      <c r="PWG58" s="187"/>
      <c r="PWH58" s="187"/>
      <c r="PWI58" s="187"/>
      <c r="PWJ58" s="187"/>
      <c r="PWK58" s="187"/>
      <c r="PWL58" s="187"/>
      <c r="PWM58" s="187"/>
      <c r="PWN58" s="187"/>
      <c r="PWO58" s="187"/>
      <c r="PWP58" s="187"/>
      <c r="PWQ58" s="187"/>
      <c r="PWR58" s="187"/>
      <c r="PWS58" s="187"/>
      <c r="PWT58" s="187"/>
      <c r="PWU58" s="187"/>
      <c r="PWV58" s="187"/>
      <c r="PWW58" s="187"/>
      <c r="PWX58" s="187"/>
      <c r="PWY58" s="187"/>
      <c r="PWZ58" s="187"/>
      <c r="PXA58" s="187"/>
      <c r="PXB58" s="187"/>
      <c r="PXC58" s="187"/>
      <c r="PXD58" s="187"/>
      <c r="PXE58" s="187"/>
      <c r="PXF58" s="187"/>
      <c r="PXG58" s="187"/>
      <c r="PXH58" s="187"/>
      <c r="PXI58" s="187"/>
      <c r="PXJ58" s="187"/>
      <c r="PXK58" s="187"/>
      <c r="PXL58" s="187"/>
      <c r="PXM58" s="187"/>
      <c r="PXN58" s="187"/>
      <c r="PXO58" s="187"/>
      <c r="PXP58" s="187"/>
      <c r="PXQ58" s="187"/>
      <c r="PXR58" s="187"/>
      <c r="PXS58" s="187"/>
      <c r="PXT58" s="187"/>
      <c r="PXU58" s="187"/>
      <c r="PXV58" s="187"/>
      <c r="PXW58" s="187"/>
      <c r="PXX58" s="187"/>
      <c r="PXY58" s="187"/>
      <c r="PXZ58" s="187"/>
      <c r="PYA58" s="187"/>
      <c r="PYB58" s="187"/>
      <c r="PYC58" s="187"/>
      <c r="PYD58" s="187"/>
      <c r="PYE58" s="187"/>
      <c r="PYF58" s="187"/>
      <c r="PYG58" s="187"/>
      <c r="PYH58" s="187"/>
      <c r="PYI58" s="187"/>
      <c r="PYJ58" s="187"/>
      <c r="PYK58" s="187"/>
      <c r="PYL58" s="187"/>
      <c r="PYM58" s="187"/>
      <c r="PYN58" s="187"/>
      <c r="PYO58" s="187"/>
      <c r="PYP58" s="187"/>
      <c r="PYQ58" s="187"/>
      <c r="PYR58" s="187"/>
      <c r="PYS58" s="187"/>
      <c r="PYT58" s="187"/>
      <c r="PYU58" s="187"/>
      <c r="PYV58" s="187"/>
      <c r="PYW58" s="187"/>
      <c r="PYX58" s="187"/>
      <c r="PYY58" s="187"/>
      <c r="PYZ58" s="187"/>
      <c r="PZA58" s="187"/>
      <c r="PZB58" s="187"/>
      <c r="PZC58" s="187"/>
      <c r="PZD58" s="187"/>
      <c r="PZE58" s="187"/>
      <c r="PZF58" s="187"/>
      <c r="PZG58" s="187"/>
      <c r="PZH58" s="187"/>
      <c r="PZI58" s="187"/>
      <c r="PZJ58" s="187"/>
      <c r="PZK58" s="187"/>
      <c r="PZL58" s="187"/>
      <c r="PZM58" s="187"/>
      <c r="PZN58" s="187"/>
      <c r="PZO58" s="187"/>
      <c r="PZP58" s="187"/>
      <c r="PZQ58" s="187"/>
      <c r="PZR58" s="187"/>
      <c r="PZS58" s="187"/>
      <c r="PZT58" s="187"/>
      <c r="PZU58" s="187"/>
      <c r="PZV58" s="187"/>
      <c r="PZW58" s="187"/>
      <c r="PZX58" s="187"/>
      <c r="PZY58" s="187"/>
      <c r="PZZ58" s="187"/>
      <c r="QAA58" s="187"/>
      <c r="QAB58" s="187"/>
      <c r="QAC58" s="187"/>
      <c r="QAD58" s="187"/>
      <c r="QAE58" s="187"/>
      <c r="QAF58" s="187"/>
      <c r="QAG58" s="187"/>
      <c r="QAH58" s="187"/>
      <c r="QAI58" s="187"/>
      <c r="QAJ58" s="187"/>
      <c r="QAK58" s="187"/>
      <c r="QAL58" s="187"/>
      <c r="QAM58" s="187"/>
      <c r="QAN58" s="187"/>
      <c r="QAO58" s="187"/>
      <c r="QAP58" s="187"/>
      <c r="QAQ58" s="187"/>
      <c r="QAR58" s="187"/>
      <c r="QAS58" s="187"/>
      <c r="QAT58" s="187"/>
      <c r="QAU58" s="187"/>
      <c r="QAV58" s="187"/>
      <c r="QAW58" s="187"/>
      <c r="QAX58" s="187"/>
      <c r="QAY58" s="187"/>
      <c r="QAZ58" s="187"/>
      <c r="QBA58" s="187"/>
      <c r="QBB58" s="187"/>
      <c r="QBC58" s="187"/>
      <c r="QBD58" s="187"/>
      <c r="QBE58" s="187"/>
      <c r="QBF58" s="187"/>
      <c r="QBG58" s="187"/>
      <c r="QBH58" s="187"/>
      <c r="QBI58" s="187"/>
      <c r="QBJ58" s="187"/>
      <c r="QBK58" s="187"/>
      <c r="QBL58" s="187"/>
      <c r="QBM58" s="187"/>
      <c r="QBN58" s="187"/>
      <c r="QBO58" s="187"/>
      <c r="QBP58" s="187"/>
      <c r="QBQ58" s="187"/>
      <c r="QBR58" s="187"/>
      <c r="QBS58" s="187"/>
      <c r="QBT58" s="187"/>
      <c r="QBU58" s="187"/>
      <c r="QBV58" s="187"/>
      <c r="QBW58" s="187"/>
      <c r="QBX58" s="187"/>
      <c r="QBY58" s="187"/>
      <c r="QBZ58" s="187"/>
      <c r="QCA58" s="187"/>
      <c r="QCB58" s="187"/>
      <c r="QCC58" s="187"/>
      <c r="QCD58" s="187"/>
      <c r="QCE58" s="187"/>
      <c r="QCF58" s="187"/>
      <c r="QCG58" s="187"/>
      <c r="QCH58" s="187"/>
      <c r="QCI58" s="187"/>
      <c r="QCJ58" s="187"/>
      <c r="QCK58" s="187"/>
      <c r="QCL58" s="187"/>
      <c r="QCM58" s="187"/>
      <c r="QCN58" s="187"/>
      <c r="QCO58" s="187"/>
      <c r="QCP58" s="187"/>
      <c r="QCQ58" s="187"/>
      <c r="QCR58" s="187"/>
      <c r="QCS58" s="187"/>
      <c r="QCT58" s="187"/>
      <c r="QCU58" s="187"/>
      <c r="QCV58" s="187"/>
      <c r="QCW58" s="187"/>
      <c r="QCX58" s="187"/>
      <c r="QCY58" s="187"/>
      <c r="QCZ58" s="187"/>
      <c r="QDA58" s="187"/>
      <c r="QDB58" s="187"/>
      <c r="QDC58" s="187"/>
      <c r="QDD58" s="187"/>
      <c r="QDE58" s="187"/>
      <c r="QDF58" s="187"/>
      <c r="QDG58" s="187"/>
      <c r="QDH58" s="187"/>
      <c r="QDI58" s="187"/>
      <c r="QDJ58" s="187"/>
      <c r="QDK58" s="187"/>
      <c r="QDL58" s="187"/>
      <c r="QDM58" s="187"/>
      <c r="QDN58" s="187"/>
      <c r="QDO58" s="187"/>
      <c r="QDP58" s="187"/>
      <c r="QDQ58" s="187"/>
      <c r="QDR58" s="187"/>
      <c r="QDS58" s="187"/>
      <c r="QDT58" s="187"/>
      <c r="QDU58" s="187"/>
      <c r="QDV58" s="187"/>
      <c r="QDW58" s="187"/>
      <c r="QDX58" s="187"/>
      <c r="QDY58" s="187"/>
      <c r="QDZ58" s="187"/>
      <c r="QEA58" s="187"/>
      <c r="QEB58" s="187"/>
      <c r="QEC58" s="187"/>
      <c r="QED58" s="187"/>
      <c r="QEE58" s="187"/>
      <c r="QEF58" s="187"/>
      <c r="QEG58" s="187"/>
      <c r="QEH58" s="187"/>
      <c r="QEI58" s="187"/>
      <c r="QEJ58" s="187"/>
      <c r="QEK58" s="187"/>
      <c r="QEL58" s="187"/>
      <c r="QEM58" s="187"/>
      <c r="QEN58" s="187"/>
      <c r="QEO58" s="187"/>
      <c r="QEP58" s="187"/>
      <c r="QEQ58" s="187"/>
      <c r="QER58" s="187"/>
      <c r="QES58" s="187"/>
      <c r="QET58" s="187"/>
      <c r="QEU58" s="187"/>
      <c r="QEV58" s="187"/>
      <c r="QEW58" s="187"/>
      <c r="QEX58" s="187"/>
      <c r="QEY58" s="187"/>
      <c r="QEZ58" s="187"/>
      <c r="QFA58" s="187"/>
      <c r="QFB58" s="187"/>
      <c r="QFC58" s="187"/>
      <c r="QFD58" s="187"/>
      <c r="QFE58" s="187"/>
      <c r="QFF58" s="187"/>
      <c r="QFG58" s="187"/>
      <c r="QFH58" s="187"/>
      <c r="QFI58" s="187"/>
      <c r="QFJ58" s="187"/>
      <c r="QFK58" s="187"/>
      <c r="QFL58" s="187"/>
      <c r="QFM58" s="187"/>
      <c r="QFN58" s="187"/>
      <c r="QFO58" s="187"/>
      <c r="QFP58" s="187"/>
      <c r="QFQ58" s="187"/>
      <c r="QFR58" s="187"/>
      <c r="QFS58" s="187"/>
      <c r="QFT58" s="187"/>
      <c r="QFU58" s="187"/>
      <c r="QFV58" s="187"/>
      <c r="QFW58" s="187"/>
      <c r="QFX58" s="187"/>
      <c r="QFY58" s="187"/>
      <c r="QFZ58" s="187"/>
      <c r="QGA58" s="187"/>
      <c r="QGB58" s="187"/>
      <c r="QGC58" s="187"/>
      <c r="QGD58" s="187"/>
      <c r="QGE58" s="187"/>
      <c r="QGF58" s="187"/>
      <c r="QGG58" s="187"/>
      <c r="QGH58" s="187"/>
      <c r="QGI58" s="187"/>
      <c r="QGJ58" s="187"/>
      <c r="QGK58" s="187"/>
      <c r="QGL58" s="187"/>
      <c r="QGM58" s="187"/>
      <c r="QGN58" s="187"/>
      <c r="QGO58" s="187"/>
      <c r="QGP58" s="187"/>
      <c r="QGQ58" s="187"/>
      <c r="QGR58" s="187"/>
      <c r="QGS58" s="187"/>
      <c r="QGT58" s="187"/>
      <c r="QGU58" s="187"/>
      <c r="QGV58" s="187"/>
      <c r="QGW58" s="187"/>
      <c r="QGX58" s="187"/>
      <c r="QGY58" s="187"/>
      <c r="QGZ58" s="187"/>
      <c r="QHA58" s="187"/>
      <c r="QHB58" s="187"/>
      <c r="QHC58" s="187"/>
      <c r="QHD58" s="187"/>
      <c r="QHE58" s="187"/>
      <c r="QHF58" s="187"/>
      <c r="QHG58" s="187"/>
      <c r="QHH58" s="187"/>
      <c r="QHI58" s="187"/>
      <c r="QHJ58" s="187"/>
      <c r="QHK58" s="187"/>
      <c r="QHL58" s="187"/>
      <c r="QHM58" s="187"/>
      <c r="QHN58" s="187"/>
      <c r="QHO58" s="187"/>
      <c r="QHP58" s="187"/>
      <c r="QHQ58" s="187"/>
      <c r="QHR58" s="187"/>
      <c r="QHS58" s="187"/>
      <c r="QHT58" s="187"/>
      <c r="QHU58" s="187"/>
      <c r="QHV58" s="187"/>
      <c r="QHW58" s="187"/>
      <c r="QHX58" s="187"/>
      <c r="QHY58" s="187"/>
      <c r="QHZ58" s="187"/>
      <c r="QIA58" s="187"/>
      <c r="QIB58" s="187"/>
      <c r="QIC58" s="187"/>
      <c r="QID58" s="187"/>
      <c r="QIE58" s="187"/>
      <c r="QIF58" s="187"/>
      <c r="QIG58" s="187"/>
      <c r="QIH58" s="187"/>
      <c r="QII58" s="187"/>
      <c r="QIJ58" s="187"/>
      <c r="QIK58" s="187"/>
      <c r="QIL58" s="187"/>
      <c r="QIM58" s="187"/>
      <c r="QIN58" s="187"/>
      <c r="QIO58" s="187"/>
      <c r="QIP58" s="187"/>
      <c r="QIQ58" s="187"/>
      <c r="QIR58" s="187"/>
      <c r="QIS58" s="187"/>
      <c r="QIT58" s="187"/>
      <c r="QIU58" s="187"/>
      <c r="QIV58" s="187"/>
      <c r="QIW58" s="187"/>
      <c r="QIX58" s="187"/>
      <c r="QIY58" s="187"/>
      <c r="QIZ58" s="187"/>
      <c r="QJA58" s="187"/>
      <c r="QJB58" s="187"/>
      <c r="QJC58" s="187"/>
      <c r="QJD58" s="187"/>
      <c r="QJE58" s="187"/>
      <c r="QJF58" s="187"/>
      <c r="QJG58" s="187"/>
      <c r="QJH58" s="187"/>
      <c r="QJI58" s="187"/>
      <c r="QJJ58" s="187"/>
      <c r="QJK58" s="187"/>
      <c r="QJL58" s="187"/>
      <c r="QJM58" s="187"/>
      <c r="QJN58" s="187"/>
      <c r="QJO58" s="187"/>
      <c r="QJP58" s="187"/>
      <c r="QJQ58" s="187"/>
      <c r="QJR58" s="187"/>
      <c r="QJS58" s="187"/>
      <c r="QJT58" s="187"/>
      <c r="QJU58" s="187"/>
      <c r="QJV58" s="187"/>
      <c r="QJW58" s="187"/>
      <c r="QJX58" s="187"/>
      <c r="QJY58" s="187"/>
      <c r="QJZ58" s="187"/>
      <c r="QKA58" s="187"/>
      <c r="QKB58" s="187"/>
      <c r="QKC58" s="187"/>
      <c r="QKD58" s="187"/>
      <c r="QKE58" s="187"/>
      <c r="QKF58" s="187"/>
      <c r="QKG58" s="187"/>
      <c r="QKH58" s="187"/>
      <c r="QKI58" s="187"/>
      <c r="QKJ58" s="187"/>
      <c r="QKK58" s="187"/>
      <c r="QKL58" s="187"/>
      <c r="QKM58" s="187"/>
      <c r="QKN58" s="187"/>
      <c r="QKO58" s="187"/>
      <c r="QKP58" s="187"/>
      <c r="QKQ58" s="187"/>
      <c r="QKR58" s="187"/>
      <c r="QKS58" s="187"/>
      <c r="QKT58" s="187"/>
      <c r="QKU58" s="187"/>
      <c r="QKV58" s="187"/>
      <c r="QKW58" s="187"/>
      <c r="QKX58" s="187"/>
      <c r="QKY58" s="187"/>
      <c r="QKZ58" s="187"/>
      <c r="QLA58" s="187"/>
      <c r="QLB58" s="187"/>
      <c r="QLC58" s="187"/>
      <c r="QLD58" s="187"/>
      <c r="QLE58" s="187"/>
      <c r="QLF58" s="187"/>
      <c r="QLG58" s="187"/>
      <c r="QLH58" s="187"/>
      <c r="QLI58" s="187"/>
      <c r="QLJ58" s="187"/>
      <c r="QLK58" s="187"/>
      <c r="QLL58" s="187"/>
      <c r="QLM58" s="187"/>
      <c r="QLN58" s="187"/>
      <c r="QLO58" s="187"/>
      <c r="QLP58" s="187"/>
      <c r="QLQ58" s="187"/>
      <c r="QLR58" s="187"/>
      <c r="QLS58" s="187"/>
      <c r="QLT58" s="187"/>
      <c r="QLU58" s="187"/>
      <c r="QLV58" s="187"/>
      <c r="QLW58" s="187"/>
      <c r="QLX58" s="187"/>
      <c r="QLY58" s="187"/>
      <c r="QLZ58" s="187"/>
      <c r="QMA58" s="187"/>
      <c r="QMB58" s="187"/>
      <c r="QMC58" s="187"/>
      <c r="QMD58" s="187"/>
      <c r="QME58" s="187"/>
      <c r="QMF58" s="187"/>
      <c r="QMG58" s="187"/>
      <c r="QMH58" s="187"/>
      <c r="QMI58" s="187"/>
      <c r="QMJ58" s="187"/>
      <c r="QMK58" s="187"/>
      <c r="QML58" s="187"/>
      <c r="QMM58" s="187"/>
      <c r="QMN58" s="187"/>
      <c r="QMO58" s="187"/>
      <c r="QMP58" s="187"/>
      <c r="QMQ58" s="187"/>
      <c r="QMR58" s="187"/>
      <c r="QMS58" s="187"/>
      <c r="QMT58" s="187"/>
      <c r="QMU58" s="187"/>
      <c r="QMV58" s="187"/>
      <c r="QMW58" s="187"/>
      <c r="QMX58" s="187"/>
      <c r="QMY58" s="187"/>
      <c r="QMZ58" s="187"/>
      <c r="QNA58" s="187"/>
      <c r="QNB58" s="187"/>
      <c r="QNC58" s="187"/>
      <c r="QND58" s="187"/>
      <c r="QNE58" s="187"/>
      <c r="QNF58" s="187"/>
      <c r="QNG58" s="187"/>
      <c r="QNH58" s="187"/>
      <c r="QNI58" s="187"/>
      <c r="QNJ58" s="187"/>
      <c r="QNK58" s="187"/>
      <c r="QNL58" s="187"/>
      <c r="QNM58" s="187"/>
      <c r="QNN58" s="187"/>
      <c r="QNO58" s="187"/>
      <c r="QNP58" s="187"/>
      <c r="QNQ58" s="187"/>
      <c r="QNR58" s="187"/>
      <c r="QNS58" s="187"/>
      <c r="QNT58" s="187"/>
      <c r="QNU58" s="187"/>
      <c r="QNV58" s="187"/>
      <c r="QNW58" s="187"/>
      <c r="QNX58" s="187"/>
      <c r="QNY58" s="187"/>
      <c r="QNZ58" s="187"/>
      <c r="QOA58" s="187"/>
      <c r="QOB58" s="187"/>
      <c r="QOC58" s="187"/>
      <c r="QOD58" s="187"/>
      <c r="QOE58" s="187"/>
      <c r="QOF58" s="187"/>
      <c r="QOG58" s="187"/>
      <c r="QOH58" s="187"/>
      <c r="QOI58" s="187"/>
      <c r="QOJ58" s="187"/>
      <c r="QOK58" s="187"/>
      <c r="QOL58" s="187"/>
      <c r="QOM58" s="187"/>
      <c r="QON58" s="187"/>
      <c r="QOO58" s="187"/>
      <c r="QOP58" s="187"/>
      <c r="QOQ58" s="187"/>
      <c r="QOR58" s="187"/>
      <c r="QOS58" s="187"/>
      <c r="QOT58" s="187"/>
      <c r="QOU58" s="187"/>
      <c r="QOV58" s="187"/>
      <c r="QOW58" s="187"/>
      <c r="QOX58" s="187"/>
      <c r="QOY58" s="187"/>
      <c r="QOZ58" s="187"/>
      <c r="QPA58" s="187"/>
      <c r="QPB58" s="187"/>
      <c r="QPC58" s="187"/>
      <c r="QPD58" s="187"/>
      <c r="QPE58" s="187"/>
      <c r="QPF58" s="187"/>
      <c r="QPG58" s="187"/>
      <c r="QPH58" s="187"/>
      <c r="QPI58" s="187"/>
      <c r="QPJ58" s="187"/>
      <c r="QPK58" s="187"/>
      <c r="QPL58" s="187"/>
      <c r="QPM58" s="187"/>
      <c r="QPN58" s="187"/>
      <c r="QPO58" s="187"/>
      <c r="QPP58" s="187"/>
      <c r="QPQ58" s="187"/>
      <c r="QPR58" s="187"/>
      <c r="QPS58" s="187"/>
      <c r="QPT58" s="187"/>
      <c r="QPU58" s="187"/>
      <c r="QPV58" s="187"/>
      <c r="QPW58" s="187"/>
      <c r="QPX58" s="187"/>
      <c r="QPY58" s="187"/>
      <c r="QPZ58" s="187"/>
      <c r="QQA58" s="187"/>
      <c r="QQB58" s="187"/>
      <c r="QQC58" s="187"/>
      <c r="QQD58" s="187"/>
      <c r="QQE58" s="187"/>
      <c r="QQF58" s="187"/>
      <c r="QQG58" s="187"/>
      <c r="QQH58" s="187"/>
      <c r="QQI58" s="187"/>
      <c r="QQJ58" s="187"/>
      <c r="QQK58" s="187"/>
      <c r="QQL58" s="187"/>
      <c r="QQM58" s="187"/>
      <c r="QQN58" s="187"/>
      <c r="QQO58" s="187"/>
      <c r="QQP58" s="187"/>
      <c r="QQQ58" s="187"/>
      <c r="QQR58" s="187"/>
      <c r="QQS58" s="187"/>
      <c r="QQT58" s="187"/>
      <c r="QQU58" s="187"/>
      <c r="QQV58" s="187"/>
      <c r="QQW58" s="187"/>
      <c r="QQX58" s="187"/>
      <c r="QQY58" s="187"/>
      <c r="QQZ58" s="187"/>
      <c r="QRA58" s="187"/>
      <c r="QRB58" s="187"/>
      <c r="QRC58" s="187"/>
      <c r="QRD58" s="187"/>
      <c r="QRE58" s="187"/>
      <c r="QRF58" s="187"/>
      <c r="QRG58" s="187"/>
      <c r="QRH58" s="187"/>
      <c r="QRI58" s="187"/>
      <c r="QRJ58" s="187"/>
      <c r="QRK58" s="187"/>
      <c r="QRL58" s="187"/>
      <c r="QRM58" s="187"/>
      <c r="QRN58" s="187"/>
      <c r="QRO58" s="187"/>
      <c r="QRP58" s="187"/>
      <c r="QRQ58" s="187"/>
      <c r="QRR58" s="187"/>
      <c r="QRS58" s="187"/>
      <c r="QRT58" s="187"/>
      <c r="QRU58" s="187"/>
      <c r="QRV58" s="187"/>
      <c r="QRW58" s="187"/>
      <c r="QRX58" s="187"/>
      <c r="QRY58" s="187"/>
      <c r="QRZ58" s="187"/>
      <c r="QSA58" s="187"/>
      <c r="QSB58" s="187"/>
      <c r="QSC58" s="187"/>
      <c r="QSD58" s="187"/>
      <c r="QSE58" s="187"/>
      <c r="QSF58" s="187"/>
      <c r="QSG58" s="187"/>
      <c r="QSH58" s="187"/>
      <c r="QSI58" s="187"/>
      <c r="QSJ58" s="187"/>
      <c r="QSK58" s="187"/>
      <c r="QSL58" s="187"/>
      <c r="QSM58" s="187"/>
      <c r="QSN58" s="187"/>
      <c r="QSO58" s="187"/>
      <c r="QSP58" s="187"/>
      <c r="QSQ58" s="187"/>
      <c r="QSR58" s="187"/>
      <c r="QSS58" s="187"/>
      <c r="QST58" s="187"/>
      <c r="QSU58" s="187"/>
      <c r="QSV58" s="187"/>
      <c r="QSW58" s="187"/>
      <c r="QSX58" s="187"/>
      <c r="QSY58" s="187"/>
      <c r="QSZ58" s="187"/>
      <c r="QTA58" s="187"/>
      <c r="QTB58" s="187"/>
      <c r="QTC58" s="187"/>
      <c r="QTD58" s="187"/>
      <c r="QTE58" s="187"/>
      <c r="QTF58" s="187"/>
      <c r="QTG58" s="187"/>
      <c r="QTH58" s="187"/>
      <c r="QTI58" s="187"/>
      <c r="QTJ58" s="187"/>
      <c r="QTK58" s="187"/>
      <c r="QTL58" s="187"/>
      <c r="QTM58" s="187"/>
      <c r="QTN58" s="187"/>
      <c r="QTO58" s="187"/>
      <c r="QTP58" s="187"/>
      <c r="QTQ58" s="187"/>
      <c r="QTR58" s="187"/>
      <c r="QTS58" s="187"/>
      <c r="QTT58" s="187"/>
      <c r="QTU58" s="187"/>
      <c r="QTV58" s="187"/>
      <c r="QTW58" s="187"/>
      <c r="QTX58" s="187"/>
      <c r="QTY58" s="187"/>
      <c r="QTZ58" s="187"/>
      <c r="QUA58" s="187"/>
      <c r="QUB58" s="187"/>
      <c r="QUC58" s="187"/>
      <c r="QUD58" s="187"/>
      <c r="QUE58" s="187"/>
      <c r="QUF58" s="187"/>
      <c r="QUG58" s="187"/>
      <c r="QUH58" s="187"/>
      <c r="QUI58" s="187"/>
      <c r="QUJ58" s="187"/>
      <c r="QUK58" s="187"/>
      <c r="QUL58" s="187"/>
      <c r="QUM58" s="187"/>
      <c r="QUN58" s="187"/>
      <c r="QUO58" s="187"/>
      <c r="QUP58" s="187"/>
      <c r="QUQ58" s="187"/>
      <c r="QUR58" s="187"/>
      <c r="QUS58" s="187"/>
      <c r="QUT58" s="187"/>
      <c r="QUU58" s="187"/>
      <c r="QUV58" s="187"/>
      <c r="QUW58" s="187"/>
      <c r="QUX58" s="187"/>
      <c r="QUY58" s="187"/>
      <c r="QUZ58" s="187"/>
      <c r="QVA58" s="187"/>
      <c r="QVB58" s="187"/>
      <c r="QVC58" s="187"/>
      <c r="QVD58" s="187"/>
      <c r="QVE58" s="187"/>
      <c r="QVF58" s="187"/>
      <c r="QVG58" s="187"/>
      <c r="QVH58" s="187"/>
      <c r="QVI58" s="187"/>
      <c r="QVJ58" s="187"/>
      <c r="QVK58" s="187"/>
      <c r="QVL58" s="187"/>
      <c r="QVM58" s="187"/>
      <c r="QVN58" s="187"/>
      <c r="QVO58" s="187"/>
      <c r="QVP58" s="187"/>
      <c r="QVQ58" s="187"/>
      <c r="QVR58" s="187"/>
      <c r="QVS58" s="187"/>
      <c r="QVT58" s="187"/>
      <c r="QVU58" s="187"/>
      <c r="QVV58" s="187"/>
      <c r="QVW58" s="187"/>
      <c r="QVX58" s="187"/>
      <c r="QVY58" s="187"/>
      <c r="QVZ58" s="187"/>
      <c r="QWA58" s="187"/>
      <c r="QWB58" s="187"/>
      <c r="QWC58" s="187"/>
      <c r="QWD58" s="187"/>
      <c r="QWE58" s="187"/>
      <c r="QWF58" s="187"/>
      <c r="QWG58" s="187"/>
      <c r="QWH58" s="187"/>
      <c r="QWI58" s="187"/>
      <c r="QWJ58" s="187"/>
      <c r="QWK58" s="187"/>
      <c r="QWL58" s="187"/>
      <c r="QWM58" s="187"/>
      <c r="QWN58" s="187"/>
      <c r="QWO58" s="187"/>
      <c r="QWP58" s="187"/>
      <c r="QWQ58" s="187"/>
      <c r="QWR58" s="187"/>
      <c r="QWS58" s="187"/>
      <c r="QWT58" s="187"/>
      <c r="QWU58" s="187"/>
      <c r="QWV58" s="187"/>
      <c r="QWW58" s="187"/>
      <c r="QWX58" s="187"/>
      <c r="QWY58" s="187"/>
      <c r="QWZ58" s="187"/>
      <c r="QXA58" s="187"/>
      <c r="QXB58" s="187"/>
      <c r="QXC58" s="187"/>
      <c r="QXD58" s="187"/>
      <c r="QXE58" s="187"/>
      <c r="QXF58" s="187"/>
      <c r="QXG58" s="187"/>
      <c r="QXH58" s="187"/>
      <c r="QXI58" s="187"/>
      <c r="QXJ58" s="187"/>
      <c r="QXK58" s="187"/>
      <c r="QXL58" s="187"/>
      <c r="QXM58" s="187"/>
      <c r="QXN58" s="187"/>
      <c r="QXO58" s="187"/>
      <c r="QXP58" s="187"/>
      <c r="QXQ58" s="187"/>
      <c r="QXR58" s="187"/>
      <c r="QXS58" s="187"/>
      <c r="QXT58" s="187"/>
      <c r="QXU58" s="187"/>
      <c r="QXV58" s="187"/>
      <c r="QXW58" s="187"/>
      <c r="QXX58" s="187"/>
      <c r="QXY58" s="187"/>
      <c r="QXZ58" s="187"/>
      <c r="QYA58" s="187"/>
      <c r="QYB58" s="187"/>
      <c r="QYC58" s="187"/>
      <c r="QYD58" s="187"/>
      <c r="QYE58" s="187"/>
      <c r="QYF58" s="187"/>
      <c r="QYG58" s="187"/>
      <c r="QYH58" s="187"/>
      <c r="QYI58" s="187"/>
      <c r="QYJ58" s="187"/>
      <c r="QYK58" s="187"/>
      <c r="QYL58" s="187"/>
      <c r="QYM58" s="187"/>
      <c r="QYN58" s="187"/>
      <c r="QYO58" s="187"/>
      <c r="QYP58" s="187"/>
      <c r="QYQ58" s="187"/>
      <c r="QYR58" s="187"/>
      <c r="QYS58" s="187"/>
      <c r="QYT58" s="187"/>
      <c r="QYU58" s="187"/>
      <c r="QYV58" s="187"/>
      <c r="QYW58" s="187"/>
      <c r="QYX58" s="187"/>
      <c r="QYY58" s="187"/>
      <c r="QYZ58" s="187"/>
      <c r="QZA58" s="187"/>
      <c r="QZB58" s="187"/>
      <c r="QZC58" s="187"/>
      <c r="QZD58" s="187"/>
      <c r="QZE58" s="187"/>
      <c r="QZF58" s="187"/>
      <c r="QZG58" s="187"/>
      <c r="QZH58" s="187"/>
      <c r="QZI58" s="187"/>
      <c r="QZJ58" s="187"/>
      <c r="QZK58" s="187"/>
      <c r="QZL58" s="187"/>
      <c r="QZM58" s="187"/>
      <c r="QZN58" s="187"/>
      <c r="QZO58" s="187"/>
      <c r="QZP58" s="187"/>
      <c r="QZQ58" s="187"/>
      <c r="QZR58" s="187"/>
      <c r="QZS58" s="187"/>
      <c r="QZT58" s="187"/>
      <c r="QZU58" s="187"/>
      <c r="QZV58" s="187"/>
      <c r="QZW58" s="187"/>
      <c r="QZX58" s="187"/>
      <c r="QZY58" s="187"/>
      <c r="QZZ58" s="187"/>
      <c r="RAA58" s="187"/>
      <c r="RAB58" s="187"/>
      <c r="RAC58" s="187"/>
      <c r="RAD58" s="187"/>
      <c r="RAE58" s="187"/>
      <c r="RAF58" s="187"/>
      <c r="RAG58" s="187"/>
      <c r="RAH58" s="187"/>
      <c r="RAI58" s="187"/>
      <c r="RAJ58" s="187"/>
      <c r="RAK58" s="187"/>
      <c r="RAL58" s="187"/>
      <c r="RAM58" s="187"/>
      <c r="RAN58" s="187"/>
      <c r="RAO58" s="187"/>
      <c r="RAP58" s="187"/>
      <c r="RAQ58" s="187"/>
      <c r="RAR58" s="187"/>
      <c r="RAS58" s="187"/>
      <c r="RAT58" s="187"/>
      <c r="RAU58" s="187"/>
      <c r="RAV58" s="187"/>
      <c r="RAW58" s="187"/>
      <c r="RAX58" s="187"/>
      <c r="RAY58" s="187"/>
      <c r="RAZ58" s="187"/>
      <c r="RBA58" s="187"/>
      <c r="RBB58" s="187"/>
      <c r="RBC58" s="187"/>
      <c r="RBD58" s="187"/>
      <c r="RBE58" s="187"/>
      <c r="RBF58" s="187"/>
      <c r="RBG58" s="187"/>
      <c r="RBH58" s="187"/>
      <c r="RBI58" s="187"/>
      <c r="RBJ58" s="187"/>
      <c r="RBK58" s="187"/>
      <c r="RBL58" s="187"/>
      <c r="RBM58" s="187"/>
      <c r="RBN58" s="187"/>
      <c r="RBO58" s="187"/>
      <c r="RBP58" s="187"/>
      <c r="RBQ58" s="187"/>
      <c r="RBR58" s="187"/>
      <c r="RBS58" s="187"/>
      <c r="RBT58" s="187"/>
      <c r="RBU58" s="187"/>
      <c r="RBV58" s="187"/>
      <c r="RBW58" s="187"/>
      <c r="RBX58" s="187"/>
      <c r="RBY58" s="187"/>
      <c r="RBZ58" s="187"/>
      <c r="RCA58" s="187"/>
      <c r="RCB58" s="187"/>
      <c r="RCC58" s="187"/>
      <c r="RCD58" s="187"/>
      <c r="RCE58" s="187"/>
      <c r="RCF58" s="187"/>
      <c r="RCG58" s="187"/>
      <c r="RCH58" s="187"/>
      <c r="RCI58" s="187"/>
      <c r="RCJ58" s="187"/>
      <c r="RCK58" s="187"/>
      <c r="RCL58" s="187"/>
      <c r="RCM58" s="187"/>
      <c r="RCN58" s="187"/>
      <c r="RCO58" s="187"/>
      <c r="RCP58" s="187"/>
      <c r="RCQ58" s="187"/>
      <c r="RCR58" s="187"/>
      <c r="RCS58" s="187"/>
      <c r="RCT58" s="187"/>
      <c r="RCU58" s="187"/>
      <c r="RCV58" s="187"/>
      <c r="RCW58" s="187"/>
      <c r="RCX58" s="187"/>
      <c r="RCY58" s="187"/>
      <c r="RCZ58" s="187"/>
      <c r="RDA58" s="187"/>
      <c r="RDB58" s="187"/>
      <c r="RDC58" s="187"/>
      <c r="RDD58" s="187"/>
      <c r="RDE58" s="187"/>
      <c r="RDF58" s="187"/>
      <c r="RDG58" s="187"/>
      <c r="RDH58" s="187"/>
      <c r="RDI58" s="187"/>
      <c r="RDJ58" s="187"/>
      <c r="RDK58" s="187"/>
      <c r="RDL58" s="187"/>
      <c r="RDM58" s="187"/>
      <c r="RDN58" s="187"/>
      <c r="RDO58" s="187"/>
      <c r="RDP58" s="187"/>
      <c r="RDQ58" s="187"/>
      <c r="RDR58" s="187"/>
      <c r="RDS58" s="187"/>
      <c r="RDT58" s="187"/>
      <c r="RDU58" s="187"/>
      <c r="RDV58" s="187"/>
      <c r="RDW58" s="187"/>
      <c r="RDX58" s="187"/>
      <c r="RDY58" s="187"/>
      <c r="RDZ58" s="187"/>
      <c r="REA58" s="187"/>
      <c r="REB58" s="187"/>
      <c r="REC58" s="187"/>
      <c r="RED58" s="187"/>
      <c r="REE58" s="187"/>
      <c r="REF58" s="187"/>
      <c r="REG58" s="187"/>
      <c r="REH58" s="187"/>
      <c r="REI58" s="187"/>
      <c r="REJ58" s="187"/>
      <c r="REK58" s="187"/>
      <c r="REL58" s="187"/>
      <c r="REM58" s="187"/>
      <c r="REN58" s="187"/>
      <c r="REO58" s="187"/>
      <c r="REP58" s="187"/>
      <c r="REQ58" s="187"/>
      <c r="RER58" s="187"/>
      <c r="RES58" s="187"/>
      <c r="RET58" s="187"/>
      <c r="REU58" s="187"/>
      <c r="REV58" s="187"/>
      <c r="REW58" s="187"/>
      <c r="REX58" s="187"/>
      <c r="REY58" s="187"/>
      <c r="REZ58" s="187"/>
      <c r="RFA58" s="187"/>
      <c r="RFB58" s="187"/>
      <c r="RFC58" s="187"/>
      <c r="RFD58" s="187"/>
      <c r="RFE58" s="187"/>
      <c r="RFF58" s="187"/>
      <c r="RFG58" s="187"/>
      <c r="RFH58" s="187"/>
      <c r="RFI58" s="187"/>
      <c r="RFJ58" s="187"/>
      <c r="RFK58" s="187"/>
      <c r="RFL58" s="187"/>
      <c r="RFM58" s="187"/>
      <c r="RFN58" s="187"/>
      <c r="RFO58" s="187"/>
      <c r="RFP58" s="187"/>
      <c r="RFQ58" s="187"/>
      <c r="RFR58" s="187"/>
      <c r="RFS58" s="187"/>
      <c r="RFT58" s="187"/>
      <c r="RFU58" s="187"/>
      <c r="RFV58" s="187"/>
      <c r="RFW58" s="187"/>
      <c r="RFX58" s="187"/>
      <c r="RFY58" s="187"/>
      <c r="RFZ58" s="187"/>
      <c r="RGA58" s="187"/>
      <c r="RGB58" s="187"/>
      <c r="RGC58" s="187"/>
      <c r="RGD58" s="187"/>
      <c r="RGE58" s="187"/>
      <c r="RGF58" s="187"/>
      <c r="RGG58" s="187"/>
      <c r="RGH58" s="187"/>
      <c r="RGI58" s="187"/>
      <c r="RGJ58" s="187"/>
      <c r="RGK58" s="187"/>
      <c r="RGL58" s="187"/>
      <c r="RGM58" s="187"/>
      <c r="RGN58" s="187"/>
      <c r="RGO58" s="187"/>
      <c r="RGP58" s="187"/>
      <c r="RGQ58" s="187"/>
      <c r="RGR58" s="187"/>
      <c r="RGS58" s="187"/>
      <c r="RGT58" s="187"/>
      <c r="RGU58" s="187"/>
      <c r="RGV58" s="187"/>
      <c r="RGW58" s="187"/>
      <c r="RGX58" s="187"/>
      <c r="RGY58" s="187"/>
      <c r="RGZ58" s="187"/>
      <c r="RHA58" s="187"/>
      <c r="RHB58" s="187"/>
      <c r="RHC58" s="187"/>
      <c r="RHD58" s="187"/>
      <c r="RHE58" s="187"/>
      <c r="RHF58" s="187"/>
      <c r="RHG58" s="187"/>
      <c r="RHH58" s="187"/>
      <c r="RHI58" s="187"/>
      <c r="RHJ58" s="187"/>
      <c r="RHK58" s="187"/>
      <c r="RHL58" s="187"/>
      <c r="RHM58" s="187"/>
      <c r="RHN58" s="187"/>
      <c r="RHO58" s="187"/>
      <c r="RHP58" s="187"/>
      <c r="RHQ58" s="187"/>
      <c r="RHR58" s="187"/>
      <c r="RHS58" s="187"/>
      <c r="RHT58" s="187"/>
      <c r="RHU58" s="187"/>
      <c r="RHV58" s="187"/>
      <c r="RHW58" s="187"/>
      <c r="RHX58" s="187"/>
      <c r="RHY58" s="187"/>
      <c r="RHZ58" s="187"/>
      <c r="RIA58" s="187"/>
      <c r="RIB58" s="187"/>
      <c r="RIC58" s="187"/>
      <c r="RID58" s="187"/>
      <c r="RIE58" s="187"/>
      <c r="RIF58" s="187"/>
      <c r="RIG58" s="187"/>
      <c r="RIH58" s="187"/>
      <c r="RII58" s="187"/>
      <c r="RIJ58" s="187"/>
      <c r="RIK58" s="187"/>
      <c r="RIL58" s="187"/>
      <c r="RIM58" s="187"/>
      <c r="RIN58" s="187"/>
      <c r="RIO58" s="187"/>
      <c r="RIP58" s="187"/>
      <c r="RIQ58" s="187"/>
      <c r="RIR58" s="187"/>
      <c r="RIS58" s="187"/>
      <c r="RIT58" s="187"/>
      <c r="RIU58" s="187"/>
      <c r="RIV58" s="187"/>
      <c r="RIW58" s="187"/>
      <c r="RIX58" s="187"/>
      <c r="RIY58" s="187"/>
      <c r="RIZ58" s="187"/>
      <c r="RJA58" s="187"/>
      <c r="RJB58" s="187"/>
      <c r="RJC58" s="187"/>
      <c r="RJD58" s="187"/>
      <c r="RJE58" s="187"/>
      <c r="RJF58" s="187"/>
      <c r="RJG58" s="187"/>
      <c r="RJH58" s="187"/>
      <c r="RJI58" s="187"/>
      <c r="RJJ58" s="187"/>
      <c r="RJK58" s="187"/>
      <c r="RJL58" s="187"/>
      <c r="RJM58" s="187"/>
      <c r="RJN58" s="187"/>
      <c r="RJO58" s="187"/>
      <c r="RJP58" s="187"/>
      <c r="RJQ58" s="187"/>
      <c r="RJR58" s="187"/>
      <c r="RJS58" s="187"/>
      <c r="RJT58" s="187"/>
      <c r="RJU58" s="187"/>
      <c r="RJV58" s="187"/>
      <c r="RJW58" s="187"/>
      <c r="RJX58" s="187"/>
      <c r="RJY58" s="187"/>
      <c r="RJZ58" s="187"/>
      <c r="RKA58" s="187"/>
      <c r="RKB58" s="187"/>
      <c r="RKC58" s="187"/>
      <c r="RKD58" s="187"/>
      <c r="RKE58" s="187"/>
      <c r="RKF58" s="187"/>
      <c r="RKG58" s="187"/>
      <c r="RKH58" s="187"/>
      <c r="RKI58" s="187"/>
      <c r="RKJ58" s="187"/>
      <c r="RKK58" s="187"/>
      <c r="RKL58" s="187"/>
      <c r="RKM58" s="187"/>
      <c r="RKN58" s="187"/>
      <c r="RKO58" s="187"/>
      <c r="RKP58" s="187"/>
      <c r="RKQ58" s="187"/>
      <c r="RKR58" s="187"/>
      <c r="RKS58" s="187"/>
      <c r="RKT58" s="187"/>
      <c r="RKU58" s="187"/>
      <c r="RKV58" s="187"/>
      <c r="RKW58" s="187"/>
      <c r="RKX58" s="187"/>
      <c r="RKY58" s="187"/>
      <c r="RKZ58" s="187"/>
      <c r="RLA58" s="187"/>
      <c r="RLB58" s="187"/>
      <c r="RLC58" s="187"/>
      <c r="RLD58" s="187"/>
      <c r="RLE58" s="187"/>
      <c r="RLF58" s="187"/>
      <c r="RLG58" s="187"/>
      <c r="RLH58" s="187"/>
      <c r="RLI58" s="187"/>
      <c r="RLJ58" s="187"/>
      <c r="RLK58" s="187"/>
      <c r="RLL58" s="187"/>
      <c r="RLM58" s="187"/>
      <c r="RLN58" s="187"/>
      <c r="RLO58" s="187"/>
      <c r="RLP58" s="187"/>
      <c r="RLQ58" s="187"/>
      <c r="RLR58" s="187"/>
      <c r="RLS58" s="187"/>
      <c r="RLT58" s="187"/>
      <c r="RLU58" s="187"/>
      <c r="RLV58" s="187"/>
      <c r="RLW58" s="187"/>
      <c r="RLX58" s="187"/>
      <c r="RLY58" s="187"/>
      <c r="RLZ58" s="187"/>
      <c r="RMA58" s="187"/>
      <c r="RMB58" s="187"/>
      <c r="RMC58" s="187"/>
      <c r="RMD58" s="187"/>
      <c r="RME58" s="187"/>
      <c r="RMF58" s="187"/>
      <c r="RMG58" s="187"/>
      <c r="RMH58" s="187"/>
      <c r="RMI58" s="187"/>
      <c r="RMJ58" s="187"/>
      <c r="RMK58" s="187"/>
      <c r="RML58" s="187"/>
      <c r="RMM58" s="187"/>
      <c r="RMN58" s="187"/>
      <c r="RMO58" s="187"/>
      <c r="RMP58" s="187"/>
      <c r="RMQ58" s="187"/>
      <c r="RMR58" s="187"/>
      <c r="RMS58" s="187"/>
      <c r="RMT58" s="187"/>
      <c r="RMU58" s="187"/>
      <c r="RMV58" s="187"/>
      <c r="RMW58" s="187"/>
      <c r="RMX58" s="187"/>
      <c r="RMY58" s="187"/>
      <c r="RMZ58" s="187"/>
      <c r="RNA58" s="187"/>
      <c r="RNB58" s="187"/>
      <c r="RNC58" s="187"/>
      <c r="RND58" s="187"/>
      <c r="RNE58" s="187"/>
      <c r="RNF58" s="187"/>
      <c r="RNG58" s="187"/>
      <c r="RNH58" s="187"/>
      <c r="RNI58" s="187"/>
      <c r="RNJ58" s="187"/>
      <c r="RNK58" s="187"/>
      <c r="RNL58" s="187"/>
      <c r="RNM58" s="187"/>
      <c r="RNN58" s="187"/>
      <c r="RNO58" s="187"/>
      <c r="RNP58" s="187"/>
      <c r="RNQ58" s="187"/>
      <c r="RNR58" s="187"/>
      <c r="RNS58" s="187"/>
      <c r="RNT58" s="187"/>
      <c r="RNU58" s="187"/>
      <c r="RNV58" s="187"/>
      <c r="RNW58" s="187"/>
      <c r="RNX58" s="187"/>
      <c r="RNY58" s="187"/>
      <c r="RNZ58" s="187"/>
      <c r="ROA58" s="187"/>
      <c r="ROB58" s="187"/>
      <c r="ROC58" s="187"/>
      <c r="ROD58" s="187"/>
      <c r="ROE58" s="187"/>
      <c r="ROF58" s="187"/>
      <c r="ROG58" s="187"/>
      <c r="ROH58" s="187"/>
      <c r="ROI58" s="187"/>
      <c r="ROJ58" s="187"/>
      <c r="ROK58" s="187"/>
      <c r="ROL58" s="187"/>
      <c r="ROM58" s="187"/>
      <c r="RON58" s="187"/>
      <c r="ROO58" s="187"/>
      <c r="ROP58" s="187"/>
      <c r="ROQ58" s="187"/>
      <c r="ROR58" s="187"/>
      <c r="ROS58" s="187"/>
      <c r="ROT58" s="187"/>
      <c r="ROU58" s="187"/>
      <c r="ROV58" s="187"/>
      <c r="ROW58" s="187"/>
      <c r="ROX58" s="187"/>
      <c r="ROY58" s="187"/>
      <c r="ROZ58" s="187"/>
      <c r="RPA58" s="187"/>
      <c r="RPB58" s="187"/>
      <c r="RPC58" s="187"/>
      <c r="RPD58" s="187"/>
      <c r="RPE58" s="187"/>
      <c r="RPF58" s="187"/>
      <c r="RPG58" s="187"/>
      <c r="RPH58" s="187"/>
      <c r="RPI58" s="187"/>
      <c r="RPJ58" s="187"/>
      <c r="RPK58" s="187"/>
      <c r="RPL58" s="187"/>
      <c r="RPM58" s="187"/>
      <c r="RPN58" s="187"/>
      <c r="RPO58" s="187"/>
      <c r="RPP58" s="187"/>
      <c r="RPQ58" s="187"/>
      <c r="RPR58" s="187"/>
      <c r="RPS58" s="187"/>
      <c r="RPT58" s="187"/>
      <c r="RPU58" s="187"/>
      <c r="RPV58" s="187"/>
      <c r="RPW58" s="187"/>
      <c r="RPX58" s="187"/>
      <c r="RPY58" s="187"/>
      <c r="RPZ58" s="187"/>
      <c r="RQA58" s="187"/>
      <c r="RQB58" s="187"/>
      <c r="RQC58" s="187"/>
      <c r="RQD58" s="187"/>
      <c r="RQE58" s="187"/>
      <c r="RQF58" s="187"/>
      <c r="RQG58" s="187"/>
      <c r="RQH58" s="187"/>
      <c r="RQI58" s="187"/>
      <c r="RQJ58" s="187"/>
      <c r="RQK58" s="187"/>
      <c r="RQL58" s="187"/>
      <c r="RQM58" s="187"/>
      <c r="RQN58" s="187"/>
      <c r="RQO58" s="187"/>
      <c r="RQP58" s="187"/>
      <c r="RQQ58" s="187"/>
      <c r="RQR58" s="187"/>
      <c r="RQS58" s="187"/>
      <c r="RQT58" s="187"/>
      <c r="RQU58" s="187"/>
      <c r="RQV58" s="187"/>
      <c r="RQW58" s="187"/>
      <c r="RQX58" s="187"/>
      <c r="RQY58" s="187"/>
      <c r="RQZ58" s="187"/>
      <c r="RRA58" s="187"/>
      <c r="RRB58" s="187"/>
      <c r="RRC58" s="187"/>
      <c r="RRD58" s="187"/>
      <c r="RRE58" s="187"/>
      <c r="RRF58" s="187"/>
      <c r="RRG58" s="187"/>
      <c r="RRH58" s="187"/>
      <c r="RRI58" s="187"/>
      <c r="RRJ58" s="187"/>
      <c r="RRK58" s="187"/>
      <c r="RRL58" s="187"/>
      <c r="RRM58" s="187"/>
      <c r="RRN58" s="187"/>
      <c r="RRO58" s="187"/>
      <c r="RRP58" s="187"/>
      <c r="RRQ58" s="187"/>
      <c r="RRR58" s="187"/>
      <c r="RRS58" s="187"/>
      <c r="RRT58" s="187"/>
      <c r="RRU58" s="187"/>
      <c r="RRV58" s="187"/>
      <c r="RRW58" s="187"/>
      <c r="RRX58" s="187"/>
      <c r="RRY58" s="187"/>
      <c r="RRZ58" s="187"/>
      <c r="RSA58" s="187"/>
      <c r="RSB58" s="187"/>
      <c r="RSC58" s="187"/>
      <c r="RSD58" s="187"/>
      <c r="RSE58" s="187"/>
      <c r="RSF58" s="187"/>
      <c r="RSG58" s="187"/>
      <c r="RSH58" s="187"/>
      <c r="RSI58" s="187"/>
      <c r="RSJ58" s="187"/>
      <c r="RSK58" s="187"/>
      <c r="RSL58" s="187"/>
      <c r="RSM58" s="187"/>
      <c r="RSN58" s="187"/>
      <c r="RSO58" s="187"/>
      <c r="RSP58" s="187"/>
      <c r="RSQ58" s="187"/>
      <c r="RSR58" s="187"/>
      <c r="RSS58" s="187"/>
      <c r="RST58" s="187"/>
      <c r="RSU58" s="187"/>
      <c r="RSV58" s="187"/>
      <c r="RSW58" s="187"/>
      <c r="RSX58" s="187"/>
      <c r="RSY58" s="187"/>
      <c r="RSZ58" s="187"/>
      <c r="RTA58" s="187"/>
      <c r="RTB58" s="187"/>
      <c r="RTC58" s="187"/>
      <c r="RTD58" s="187"/>
      <c r="RTE58" s="187"/>
      <c r="RTF58" s="187"/>
      <c r="RTG58" s="187"/>
      <c r="RTH58" s="187"/>
      <c r="RTI58" s="187"/>
      <c r="RTJ58" s="187"/>
      <c r="RTK58" s="187"/>
      <c r="RTL58" s="187"/>
      <c r="RTM58" s="187"/>
      <c r="RTN58" s="187"/>
      <c r="RTO58" s="187"/>
      <c r="RTP58" s="187"/>
      <c r="RTQ58" s="187"/>
      <c r="RTR58" s="187"/>
      <c r="RTS58" s="187"/>
      <c r="RTT58" s="187"/>
      <c r="RTU58" s="187"/>
      <c r="RTV58" s="187"/>
      <c r="RTW58" s="187"/>
      <c r="RTX58" s="187"/>
      <c r="RTY58" s="187"/>
      <c r="RTZ58" s="187"/>
      <c r="RUA58" s="187"/>
      <c r="RUB58" s="187"/>
      <c r="RUC58" s="187"/>
      <c r="RUD58" s="187"/>
      <c r="RUE58" s="187"/>
      <c r="RUF58" s="187"/>
      <c r="RUG58" s="187"/>
      <c r="RUH58" s="187"/>
      <c r="RUI58" s="187"/>
      <c r="RUJ58" s="187"/>
      <c r="RUK58" s="187"/>
      <c r="RUL58" s="187"/>
      <c r="RUM58" s="187"/>
      <c r="RUN58" s="187"/>
      <c r="RUO58" s="187"/>
      <c r="RUP58" s="187"/>
      <c r="RUQ58" s="187"/>
      <c r="RUR58" s="187"/>
      <c r="RUS58" s="187"/>
      <c r="RUT58" s="187"/>
      <c r="RUU58" s="187"/>
      <c r="RUV58" s="187"/>
      <c r="RUW58" s="187"/>
      <c r="RUX58" s="187"/>
      <c r="RUY58" s="187"/>
      <c r="RUZ58" s="187"/>
      <c r="RVA58" s="187"/>
      <c r="RVB58" s="187"/>
      <c r="RVC58" s="187"/>
      <c r="RVD58" s="187"/>
      <c r="RVE58" s="187"/>
      <c r="RVF58" s="187"/>
      <c r="RVG58" s="187"/>
      <c r="RVH58" s="187"/>
      <c r="RVI58" s="187"/>
      <c r="RVJ58" s="187"/>
      <c r="RVK58" s="187"/>
      <c r="RVL58" s="187"/>
      <c r="RVM58" s="187"/>
      <c r="RVN58" s="187"/>
      <c r="RVO58" s="187"/>
      <c r="RVP58" s="187"/>
      <c r="RVQ58" s="187"/>
      <c r="RVR58" s="187"/>
      <c r="RVS58" s="187"/>
      <c r="RVT58" s="187"/>
      <c r="RVU58" s="187"/>
      <c r="RVV58" s="187"/>
      <c r="RVW58" s="187"/>
      <c r="RVX58" s="187"/>
      <c r="RVY58" s="187"/>
      <c r="RVZ58" s="187"/>
      <c r="RWA58" s="187"/>
      <c r="RWB58" s="187"/>
      <c r="RWC58" s="187"/>
      <c r="RWD58" s="187"/>
      <c r="RWE58" s="187"/>
      <c r="RWF58" s="187"/>
      <c r="RWG58" s="187"/>
      <c r="RWH58" s="187"/>
      <c r="RWI58" s="187"/>
      <c r="RWJ58" s="187"/>
      <c r="RWK58" s="187"/>
      <c r="RWL58" s="187"/>
      <c r="RWM58" s="187"/>
      <c r="RWN58" s="187"/>
      <c r="RWO58" s="187"/>
      <c r="RWP58" s="187"/>
      <c r="RWQ58" s="187"/>
      <c r="RWR58" s="187"/>
      <c r="RWS58" s="187"/>
      <c r="RWT58" s="187"/>
      <c r="RWU58" s="187"/>
      <c r="RWV58" s="187"/>
      <c r="RWW58" s="187"/>
      <c r="RWX58" s="187"/>
      <c r="RWY58" s="187"/>
      <c r="RWZ58" s="187"/>
      <c r="RXA58" s="187"/>
      <c r="RXB58" s="187"/>
      <c r="RXC58" s="187"/>
      <c r="RXD58" s="187"/>
      <c r="RXE58" s="187"/>
      <c r="RXF58" s="187"/>
      <c r="RXG58" s="187"/>
      <c r="RXH58" s="187"/>
      <c r="RXI58" s="187"/>
      <c r="RXJ58" s="187"/>
      <c r="RXK58" s="187"/>
      <c r="RXL58" s="187"/>
      <c r="RXM58" s="187"/>
      <c r="RXN58" s="187"/>
      <c r="RXO58" s="187"/>
      <c r="RXP58" s="187"/>
      <c r="RXQ58" s="187"/>
      <c r="RXR58" s="187"/>
      <c r="RXS58" s="187"/>
      <c r="RXT58" s="187"/>
      <c r="RXU58" s="187"/>
      <c r="RXV58" s="187"/>
      <c r="RXW58" s="187"/>
      <c r="RXX58" s="187"/>
      <c r="RXY58" s="187"/>
      <c r="RXZ58" s="187"/>
      <c r="RYA58" s="187"/>
      <c r="RYB58" s="187"/>
      <c r="RYC58" s="187"/>
      <c r="RYD58" s="187"/>
      <c r="RYE58" s="187"/>
      <c r="RYF58" s="187"/>
      <c r="RYG58" s="187"/>
      <c r="RYH58" s="187"/>
      <c r="RYI58" s="187"/>
      <c r="RYJ58" s="187"/>
      <c r="RYK58" s="187"/>
      <c r="RYL58" s="187"/>
      <c r="RYM58" s="187"/>
      <c r="RYN58" s="187"/>
      <c r="RYO58" s="187"/>
      <c r="RYP58" s="187"/>
      <c r="RYQ58" s="187"/>
      <c r="RYR58" s="187"/>
      <c r="RYS58" s="187"/>
      <c r="RYT58" s="187"/>
      <c r="RYU58" s="187"/>
      <c r="RYV58" s="187"/>
      <c r="RYW58" s="187"/>
      <c r="RYX58" s="187"/>
      <c r="RYY58" s="187"/>
      <c r="RYZ58" s="187"/>
      <c r="RZA58" s="187"/>
      <c r="RZB58" s="187"/>
      <c r="RZC58" s="187"/>
      <c r="RZD58" s="187"/>
      <c r="RZE58" s="187"/>
      <c r="RZF58" s="187"/>
      <c r="RZG58" s="187"/>
      <c r="RZH58" s="187"/>
      <c r="RZI58" s="187"/>
      <c r="RZJ58" s="187"/>
      <c r="RZK58" s="187"/>
      <c r="RZL58" s="187"/>
      <c r="RZM58" s="187"/>
      <c r="RZN58" s="187"/>
      <c r="RZO58" s="187"/>
      <c r="RZP58" s="187"/>
      <c r="RZQ58" s="187"/>
      <c r="RZR58" s="187"/>
      <c r="RZS58" s="187"/>
      <c r="RZT58" s="187"/>
      <c r="RZU58" s="187"/>
      <c r="RZV58" s="187"/>
      <c r="RZW58" s="187"/>
      <c r="RZX58" s="187"/>
      <c r="RZY58" s="187"/>
      <c r="RZZ58" s="187"/>
      <c r="SAA58" s="187"/>
      <c r="SAB58" s="187"/>
      <c r="SAC58" s="187"/>
      <c r="SAD58" s="187"/>
      <c r="SAE58" s="187"/>
      <c r="SAF58" s="187"/>
      <c r="SAG58" s="187"/>
      <c r="SAH58" s="187"/>
      <c r="SAI58" s="187"/>
      <c r="SAJ58" s="187"/>
      <c r="SAK58" s="187"/>
      <c r="SAL58" s="187"/>
      <c r="SAM58" s="187"/>
      <c r="SAN58" s="187"/>
      <c r="SAO58" s="187"/>
      <c r="SAP58" s="187"/>
      <c r="SAQ58" s="187"/>
      <c r="SAR58" s="187"/>
      <c r="SAS58" s="187"/>
      <c r="SAT58" s="187"/>
      <c r="SAU58" s="187"/>
      <c r="SAV58" s="187"/>
      <c r="SAW58" s="187"/>
      <c r="SAX58" s="187"/>
      <c r="SAY58" s="187"/>
      <c r="SAZ58" s="187"/>
      <c r="SBA58" s="187"/>
      <c r="SBB58" s="187"/>
      <c r="SBC58" s="187"/>
      <c r="SBD58" s="187"/>
      <c r="SBE58" s="187"/>
      <c r="SBF58" s="187"/>
      <c r="SBG58" s="187"/>
      <c r="SBH58" s="187"/>
      <c r="SBI58" s="187"/>
      <c r="SBJ58" s="187"/>
      <c r="SBK58" s="187"/>
      <c r="SBL58" s="187"/>
      <c r="SBM58" s="187"/>
      <c r="SBN58" s="187"/>
      <c r="SBO58" s="187"/>
      <c r="SBP58" s="187"/>
      <c r="SBQ58" s="187"/>
      <c r="SBR58" s="187"/>
      <c r="SBS58" s="187"/>
      <c r="SBT58" s="187"/>
      <c r="SBU58" s="187"/>
      <c r="SBV58" s="187"/>
      <c r="SBW58" s="187"/>
      <c r="SBX58" s="187"/>
      <c r="SBY58" s="187"/>
      <c r="SBZ58" s="187"/>
      <c r="SCA58" s="187"/>
      <c r="SCB58" s="187"/>
      <c r="SCC58" s="187"/>
      <c r="SCD58" s="187"/>
      <c r="SCE58" s="187"/>
      <c r="SCF58" s="187"/>
      <c r="SCG58" s="187"/>
      <c r="SCH58" s="187"/>
      <c r="SCI58" s="187"/>
      <c r="SCJ58" s="187"/>
      <c r="SCK58" s="187"/>
      <c r="SCL58" s="187"/>
      <c r="SCM58" s="187"/>
      <c r="SCN58" s="187"/>
      <c r="SCO58" s="187"/>
      <c r="SCP58" s="187"/>
      <c r="SCQ58" s="187"/>
      <c r="SCR58" s="187"/>
      <c r="SCS58" s="187"/>
      <c r="SCT58" s="187"/>
      <c r="SCU58" s="187"/>
      <c r="SCV58" s="187"/>
      <c r="SCW58" s="187"/>
      <c r="SCX58" s="187"/>
      <c r="SCY58" s="187"/>
      <c r="SCZ58" s="187"/>
      <c r="SDA58" s="187"/>
      <c r="SDB58" s="187"/>
      <c r="SDC58" s="187"/>
      <c r="SDD58" s="187"/>
      <c r="SDE58" s="187"/>
      <c r="SDF58" s="187"/>
      <c r="SDG58" s="187"/>
      <c r="SDH58" s="187"/>
      <c r="SDI58" s="187"/>
      <c r="SDJ58" s="187"/>
      <c r="SDK58" s="187"/>
      <c r="SDL58" s="187"/>
      <c r="SDM58" s="187"/>
      <c r="SDN58" s="187"/>
      <c r="SDO58" s="187"/>
      <c r="SDP58" s="187"/>
      <c r="SDQ58" s="187"/>
      <c r="SDR58" s="187"/>
      <c r="SDS58" s="187"/>
      <c r="SDT58" s="187"/>
      <c r="SDU58" s="187"/>
      <c r="SDV58" s="187"/>
      <c r="SDW58" s="187"/>
      <c r="SDX58" s="187"/>
      <c r="SDY58" s="187"/>
      <c r="SDZ58" s="187"/>
      <c r="SEA58" s="187"/>
      <c r="SEB58" s="187"/>
      <c r="SEC58" s="187"/>
      <c r="SED58" s="187"/>
      <c r="SEE58" s="187"/>
      <c r="SEF58" s="187"/>
      <c r="SEG58" s="187"/>
      <c r="SEH58" s="187"/>
      <c r="SEI58" s="187"/>
      <c r="SEJ58" s="187"/>
      <c r="SEK58" s="187"/>
      <c r="SEL58" s="187"/>
      <c r="SEM58" s="187"/>
      <c r="SEN58" s="187"/>
      <c r="SEO58" s="187"/>
      <c r="SEP58" s="187"/>
      <c r="SEQ58" s="187"/>
      <c r="SER58" s="187"/>
      <c r="SES58" s="187"/>
      <c r="SET58" s="187"/>
      <c r="SEU58" s="187"/>
      <c r="SEV58" s="187"/>
      <c r="SEW58" s="187"/>
      <c r="SEX58" s="187"/>
      <c r="SEY58" s="187"/>
      <c r="SEZ58" s="187"/>
      <c r="SFA58" s="187"/>
      <c r="SFB58" s="187"/>
      <c r="SFC58" s="187"/>
      <c r="SFD58" s="187"/>
      <c r="SFE58" s="187"/>
      <c r="SFF58" s="187"/>
      <c r="SFG58" s="187"/>
      <c r="SFH58" s="187"/>
      <c r="SFI58" s="187"/>
      <c r="SFJ58" s="187"/>
      <c r="SFK58" s="187"/>
      <c r="SFL58" s="187"/>
      <c r="SFM58" s="187"/>
      <c r="SFN58" s="187"/>
      <c r="SFO58" s="187"/>
      <c r="SFP58" s="187"/>
      <c r="SFQ58" s="187"/>
      <c r="SFR58" s="187"/>
      <c r="SFS58" s="187"/>
      <c r="SFT58" s="187"/>
      <c r="SFU58" s="187"/>
      <c r="SFV58" s="187"/>
      <c r="SFW58" s="187"/>
      <c r="SFX58" s="187"/>
      <c r="SFY58" s="187"/>
      <c r="SFZ58" s="187"/>
      <c r="SGA58" s="187"/>
      <c r="SGB58" s="187"/>
      <c r="SGC58" s="187"/>
      <c r="SGD58" s="187"/>
      <c r="SGE58" s="187"/>
      <c r="SGF58" s="187"/>
      <c r="SGG58" s="187"/>
      <c r="SGH58" s="187"/>
      <c r="SGI58" s="187"/>
      <c r="SGJ58" s="187"/>
      <c r="SGK58" s="187"/>
      <c r="SGL58" s="187"/>
      <c r="SGM58" s="187"/>
      <c r="SGN58" s="187"/>
      <c r="SGO58" s="187"/>
      <c r="SGP58" s="187"/>
      <c r="SGQ58" s="187"/>
      <c r="SGR58" s="187"/>
      <c r="SGS58" s="187"/>
      <c r="SGT58" s="187"/>
      <c r="SGU58" s="187"/>
      <c r="SGV58" s="187"/>
      <c r="SGW58" s="187"/>
      <c r="SGX58" s="187"/>
      <c r="SGY58" s="187"/>
      <c r="SGZ58" s="187"/>
      <c r="SHA58" s="187"/>
      <c r="SHB58" s="187"/>
      <c r="SHC58" s="187"/>
      <c r="SHD58" s="187"/>
      <c r="SHE58" s="187"/>
      <c r="SHF58" s="187"/>
      <c r="SHG58" s="187"/>
      <c r="SHH58" s="187"/>
      <c r="SHI58" s="187"/>
      <c r="SHJ58" s="187"/>
      <c r="SHK58" s="187"/>
      <c r="SHL58" s="187"/>
      <c r="SHM58" s="187"/>
      <c r="SHN58" s="187"/>
      <c r="SHO58" s="187"/>
      <c r="SHP58" s="187"/>
      <c r="SHQ58" s="187"/>
      <c r="SHR58" s="187"/>
      <c r="SHS58" s="187"/>
      <c r="SHT58" s="187"/>
      <c r="SHU58" s="187"/>
      <c r="SHV58" s="187"/>
      <c r="SHW58" s="187"/>
      <c r="SHX58" s="187"/>
      <c r="SHY58" s="187"/>
      <c r="SHZ58" s="187"/>
      <c r="SIA58" s="187"/>
      <c r="SIB58" s="187"/>
      <c r="SIC58" s="187"/>
      <c r="SID58" s="187"/>
      <c r="SIE58" s="187"/>
      <c r="SIF58" s="187"/>
      <c r="SIG58" s="187"/>
      <c r="SIH58" s="187"/>
      <c r="SII58" s="187"/>
      <c r="SIJ58" s="187"/>
      <c r="SIK58" s="187"/>
      <c r="SIL58" s="187"/>
      <c r="SIM58" s="187"/>
      <c r="SIN58" s="187"/>
      <c r="SIO58" s="187"/>
      <c r="SIP58" s="187"/>
      <c r="SIQ58" s="187"/>
      <c r="SIR58" s="187"/>
      <c r="SIS58" s="187"/>
      <c r="SIT58" s="187"/>
      <c r="SIU58" s="187"/>
      <c r="SIV58" s="187"/>
      <c r="SIW58" s="187"/>
      <c r="SIX58" s="187"/>
      <c r="SIY58" s="187"/>
      <c r="SIZ58" s="187"/>
      <c r="SJA58" s="187"/>
      <c r="SJB58" s="187"/>
      <c r="SJC58" s="187"/>
      <c r="SJD58" s="187"/>
      <c r="SJE58" s="187"/>
      <c r="SJF58" s="187"/>
      <c r="SJG58" s="187"/>
      <c r="SJH58" s="187"/>
      <c r="SJI58" s="187"/>
      <c r="SJJ58" s="187"/>
      <c r="SJK58" s="187"/>
      <c r="SJL58" s="187"/>
      <c r="SJM58" s="187"/>
      <c r="SJN58" s="187"/>
      <c r="SJO58" s="187"/>
      <c r="SJP58" s="187"/>
      <c r="SJQ58" s="187"/>
      <c r="SJR58" s="187"/>
      <c r="SJS58" s="187"/>
      <c r="SJT58" s="187"/>
      <c r="SJU58" s="187"/>
      <c r="SJV58" s="187"/>
      <c r="SJW58" s="187"/>
      <c r="SJX58" s="187"/>
      <c r="SJY58" s="187"/>
      <c r="SJZ58" s="187"/>
      <c r="SKA58" s="187"/>
      <c r="SKB58" s="187"/>
      <c r="SKC58" s="187"/>
      <c r="SKD58" s="187"/>
      <c r="SKE58" s="187"/>
      <c r="SKF58" s="187"/>
      <c r="SKG58" s="187"/>
      <c r="SKH58" s="187"/>
      <c r="SKI58" s="187"/>
      <c r="SKJ58" s="187"/>
      <c r="SKK58" s="187"/>
      <c r="SKL58" s="187"/>
      <c r="SKM58" s="187"/>
      <c r="SKN58" s="187"/>
      <c r="SKO58" s="187"/>
      <c r="SKP58" s="187"/>
      <c r="SKQ58" s="187"/>
      <c r="SKR58" s="187"/>
      <c r="SKS58" s="187"/>
      <c r="SKT58" s="187"/>
      <c r="SKU58" s="187"/>
      <c r="SKV58" s="187"/>
      <c r="SKW58" s="187"/>
      <c r="SKX58" s="187"/>
      <c r="SKY58" s="187"/>
      <c r="SKZ58" s="187"/>
      <c r="SLA58" s="187"/>
      <c r="SLB58" s="187"/>
      <c r="SLC58" s="187"/>
      <c r="SLD58" s="187"/>
      <c r="SLE58" s="187"/>
      <c r="SLF58" s="187"/>
      <c r="SLG58" s="187"/>
      <c r="SLH58" s="187"/>
      <c r="SLI58" s="187"/>
      <c r="SLJ58" s="187"/>
      <c r="SLK58" s="187"/>
      <c r="SLL58" s="187"/>
      <c r="SLM58" s="187"/>
      <c r="SLN58" s="187"/>
      <c r="SLO58" s="187"/>
      <c r="SLP58" s="187"/>
      <c r="SLQ58" s="187"/>
      <c r="SLR58" s="187"/>
      <c r="SLS58" s="187"/>
      <c r="SLT58" s="187"/>
      <c r="SLU58" s="187"/>
      <c r="SLV58" s="187"/>
      <c r="SLW58" s="187"/>
      <c r="SLX58" s="187"/>
      <c r="SLY58" s="187"/>
      <c r="SLZ58" s="187"/>
      <c r="SMA58" s="187"/>
      <c r="SMB58" s="187"/>
      <c r="SMC58" s="187"/>
      <c r="SMD58" s="187"/>
      <c r="SME58" s="187"/>
      <c r="SMF58" s="187"/>
      <c r="SMG58" s="187"/>
      <c r="SMH58" s="187"/>
      <c r="SMI58" s="187"/>
      <c r="SMJ58" s="187"/>
      <c r="SMK58" s="187"/>
      <c r="SML58" s="187"/>
      <c r="SMM58" s="187"/>
      <c r="SMN58" s="187"/>
      <c r="SMO58" s="187"/>
      <c r="SMP58" s="187"/>
      <c r="SMQ58" s="187"/>
      <c r="SMR58" s="187"/>
      <c r="SMS58" s="187"/>
      <c r="SMT58" s="187"/>
      <c r="SMU58" s="187"/>
      <c r="SMV58" s="187"/>
      <c r="SMW58" s="187"/>
      <c r="SMX58" s="187"/>
      <c r="SMY58" s="187"/>
      <c r="SMZ58" s="187"/>
      <c r="SNA58" s="187"/>
      <c r="SNB58" s="187"/>
      <c r="SNC58" s="187"/>
      <c r="SND58" s="187"/>
      <c r="SNE58" s="187"/>
      <c r="SNF58" s="187"/>
      <c r="SNG58" s="187"/>
      <c r="SNH58" s="187"/>
      <c r="SNI58" s="187"/>
      <c r="SNJ58" s="187"/>
      <c r="SNK58" s="187"/>
      <c r="SNL58" s="187"/>
      <c r="SNM58" s="187"/>
      <c r="SNN58" s="187"/>
      <c r="SNO58" s="187"/>
      <c r="SNP58" s="187"/>
      <c r="SNQ58" s="187"/>
      <c r="SNR58" s="187"/>
      <c r="SNS58" s="187"/>
      <c r="SNT58" s="187"/>
      <c r="SNU58" s="187"/>
      <c r="SNV58" s="187"/>
      <c r="SNW58" s="187"/>
      <c r="SNX58" s="187"/>
      <c r="SNY58" s="187"/>
      <c r="SNZ58" s="187"/>
      <c r="SOA58" s="187"/>
      <c r="SOB58" s="187"/>
      <c r="SOC58" s="187"/>
      <c r="SOD58" s="187"/>
      <c r="SOE58" s="187"/>
      <c r="SOF58" s="187"/>
      <c r="SOG58" s="187"/>
      <c r="SOH58" s="187"/>
      <c r="SOI58" s="187"/>
      <c r="SOJ58" s="187"/>
      <c r="SOK58" s="187"/>
      <c r="SOL58" s="187"/>
      <c r="SOM58" s="187"/>
      <c r="SON58" s="187"/>
      <c r="SOO58" s="187"/>
      <c r="SOP58" s="187"/>
      <c r="SOQ58" s="187"/>
      <c r="SOR58" s="187"/>
      <c r="SOS58" s="187"/>
      <c r="SOT58" s="187"/>
      <c r="SOU58" s="187"/>
      <c r="SOV58" s="187"/>
      <c r="SOW58" s="187"/>
      <c r="SOX58" s="187"/>
      <c r="SOY58" s="187"/>
      <c r="SOZ58" s="187"/>
      <c r="SPA58" s="187"/>
      <c r="SPB58" s="187"/>
      <c r="SPC58" s="187"/>
      <c r="SPD58" s="187"/>
      <c r="SPE58" s="187"/>
      <c r="SPF58" s="187"/>
      <c r="SPG58" s="187"/>
      <c r="SPH58" s="187"/>
      <c r="SPI58" s="187"/>
      <c r="SPJ58" s="187"/>
      <c r="SPK58" s="187"/>
      <c r="SPL58" s="187"/>
      <c r="SPM58" s="187"/>
      <c r="SPN58" s="187"/>
      <c r="SPO58" s="187"/>
      <c r="SPP58" s="187"/>
      <c r="SPQ58" s="187"/>
      <c r="SPR58" s="187"/>
      <c r="SPS58" s="187"/>
      <c r="SPT58" s="187"/>
      <c r="SPU58" s="187"/>
      <c r="SPV58" s="187"/>
      <c r="SPW58" s="187"/>
      <c r="SPX58" s="187"/>
      <c r="SPY58" s="187"/>
      <c r="SPZ58" s="187"/>
      <c r="SQA58" s="187"/>
      <c r="SQB58" s="187"/>
      <c r="SQC58" s="187"/>
      <c r="SQD58" s="187"/>
      <c r="SQE58" s="187"/>
      <c r="SQF58" s="187"/>
      <c r="SQG58" s="187"/>
      <c r="SQH58" s="187"/>
      <c r="SQI58" s="187"/>
      <c r="SQJ58" s="187"/>
      <c r="SQK58" s="187"/>
      <c r="SQL58" s="187"/>
      <c r="SQM58" s="187"/>
      <c r="SQN58" s="187"/>
      <c r="SQO58" s="187"/>
      <c r="SQP58" s="187"/>
      <c r="SQQ58" s="187"/>
      <c r="SQR58" s="187"/>
      <c r="SQS58" s="187"/>
      <c r="SQT58" s="187"/>
      <c r="SQU58" s="187"/>
      <c r="SQV58" s="187"/>
      <c r="SQW58" s="187"/>
      <c r="SQX58" s="187"/>
      <c r="SQY58" s="187"/>
      <c r="SQZ58" s="187"/>
      <c r="SRA58" s="187"/>
      <c r="SRB58" s="187"/>
      <c r="SRC58" s="187"/>
      <c r="SRD58" s="187"/>
      <c r="SRE58" s="187"/>
      <c r="SRF58" s="187"/>
      <c r="SRG58" s="187"/>
      <c r="SRH58" s="187"/>
      <c r="SRI58" s="187"/>
      <c r="SRJ58" s="187"/>
      <c r="SRK58" s="187"/>
      <c r="SRL58" s="187"/>
      <c r="SRM58" s="187"/>
      <c r="SRN58" s="187"/>
      <c r="SRO58" s="187"/>
      <c r="SRP58" s="187"/>
      <c r="SRQ58" s="187"/>
      <c r="SRR58" s="187"/>
      <c r="SRS58" s="187"/>
      <c r="SRT58" s="187"/>
      <c r="SRU58" s="187"/>
      <c r="SRV58" s="187"/>
      <c r="SRW58" s="187"/>
      <c r="SRX58" s="187"/>
      <c r="SRY58" s="187"/>
      <c r="SRZ58" s="187"/>
      <c r="SSA58" s="187"/>
      <c r="SSB58" s="187"/>
      <c r="SSC58" s="187"/>
      <c r="SSD58" s="187"/>
      <c r="SSE58" s="187"/>
      <c r="SSF58" s="187"/>
      <c r="SSG58" s="187"/>
      <c r="SSH58" s="187"/>
      <c r="SSI58" s="187"/>
      <c r="SSJ58" s="187"/>
      <c r="SSK58" s="187"/>
      <c r="SSL58" s="187"/>
      <c r="SSM58" s="187"/>
      <c r="SSN58" s="187"/>
      <c r="SSO58" s="187"/>
      <c r="SSP58" s="187"/>
      <c r="SSQ58" s="187"/>
      <c r="SSR58" s="187"/>
      <c r="SSS58" s="187"/>
      <c r="SST58" s="187"/>
      <c r="SSU58" s="187"/>
      <c r="SSV58" s="187"/>
      <c r="SSW58" s="187"/>
      <c r="SSX58" s="187"/>
      <c r="SSY58" s="187"/>
      <c r="SSZ58" s="187"/>
      <c r="STA58" s="187"/>
      <c r="STB58" s="187"/>
      <c r="STC58" s="187"/>
      <c r="STD58" s="187"/>
      <c r="STE58" s="187"/>
      <c r="STF58" s="187"/>
      <c r="STG58" s="187"/>
      <c r="STH58" s="187"/>
      <c r="STI58" s="187"/>
      <c r="STJ58" s="187"/>
      <c r="STK58" s="187"/>
      <c r="STL58" s="187"/>
      <c r="STM58" s="187"/>
      <c r="STN58" s="187"/>
      <c r="STO58" s="187"/>
      <c r="STP58" s="187"/>
      <c r="STQ58" s="187"/>
      <c r="STR58" s="187"/>
      <c r="STS58" s="187"/>
      <c r="STT58" s="187"/>
      <c r="STU58" s="187"/>
      <c r="STV58" s="187"/>
      <c r="STW58" s="187"/>
      <c r="STX58" s="187"/>
      <c r="STY58" s="187"/>
      <c r="STZ58" s="187"/>
      <c r="SUA58" s="187"/>
      <c r="SUB58" s="187"/>
      <c r="SUC58" s="187"/>
      <c r="SUD58" s="187"/>
      <c r="SUE58" s="187"/>
      <c r="SUF58" s="187"/>
      <c r="SUG58" s="187"/>
      <c r="SUH58" s="187"/>
      <c r="SUI58" s="187"/>
      <c r="SUJ58" s="187"/>
      <c r="SUK58" s="187"/>
      <c r="SUL58" s="187"/>
      <c r="SUM58" s="187"/>
      <c r="SUN58" s="187"/>
      <c r="SUO58" s="187"/>
      <c r="SUP58" s="187"/>
      <c r="SUQ58" s="187"/>
      <c r="SUR58" s="187"/>
      <c r="SUS58" s="187"/>
      <c r="SUT58" s="187"/>
      <c r="SUU58" s="187"/>
      <c r="SUV58" s="187"/>
      <c r="SUW58" s="187"/>
      <c r="SUX58" s="187"/>
      <c r="SUY58" s="187"/>
      <c r="SUZ58" s="187"/>
      <c r="SVA58" s="187"/>
      <c r="SVB58" s="187"/>
      <c r="SVC58" s="187"/>
      <c r="SVD58" s="187"/>
      <c r="SVE58" s="187"/>
      <c r="SVF58" s="187"/>
      <c r="SVG58" s="187"/>
      <c r="SVH58" s="187"/>
      <c r="SVI58" s="187"/>
      <c r="SVJ58" s="187"/>
      <c r="SVK58" s="187"/>
      <c r="SVL58" s="187"/>
      <c r="SVM58" s="187"/>
      <c r="SVN58" s="187"/>
      <c r="SVO58" s="187"/>
      <c r="SVP58" s="187"/>
      <c r="SVQ58" s="187"/>
      <c r="SVR58" s="187"/>
      <c r="SVS58" s="187"/>
      <c r="SVT58" s="187"/>
      <c r="SVU58" s="187"/>
      <c r="SVV58" s="187"/>
      <c r="SVW58" s="187"/>
      <c r="SVX58" s="187"/>
      <c r="SVY58" s="187"/>
      <c r="SVZ58" s="187"/>
      <c r="SWA58" s="187"/>
      <c r="SWB58" s="187"/>
      <c r="SWC58" s="187"/>
      <c r="SWD58" s="187"/>
      <c r="SWE58" s="187"/>
      <c r="SWF58" s="187"/>
      <c r="SWG58" s="187"/>
      <c r="SWH58" s="187"/>
      <c r="SWI58" s="187"/>
      <c r="SWJ58" s="187"/>
      <c r="SWK58" s="187"/>
      <c r="SWL58" s="187"/>
      <c r="SWM58" s="187"/>
      <c r="SWN58" s="187"/>
      <c r="SWO58" s="187"/>
      <c r="SWP58" s="187"/>
      <c r="SWQ58" s="187"/>
      <c r="SWR58" s="187"/>
      <c r="SWS58" s="187"/>
      <c r="SWT58" s="187"/>
      <c r="SWU58" s="187"/>
      <c r="SWV58" s="187"/>
      <c r="SWW58" s="187"/>
      <c r="SWX58" s="187"/>
      <c r="SWY58" s="187"/>
      <c r="SWZ58" s="187"/>
      <c r="SXA58" s="187"/>
      <c r="SXB58" s="187"/>
      <c r="SXC58" s="187"/>
      <c r="SXD58" s="187"/>
      <c r="SXE58" s="187"/>
      <c r="SXF58" s="187"/>
      <c r="SXG58" s="187"/>
      <c r="SXH58" s="187"/>
      <c r="SXI58" s="187"/>
      <c r="SXJ58" s="187"/>
      <c r="SXK58" s="187"/>
      <c r="SXL58" s="187"/>
      <c r="SXM58" s="187"/>
      <c r="SXN58" s="187"/>
      <c r="SXO58" s="187"/>
      <c r="SXP58" s="187"/>
      <c r="SXQ58" s="187"/>
      <c r="SXR58" s="187"/>
      <c r="SXS58" s="187"/>
      <c r="SXT58" s="187"/>
      <c r="SXU58" s="187"/>
      <c r="SXV58" s="187"/>
      <c r="SXW58" s="187"/>
      <c r="SXX58" s="187"/>
      <c r="SXY58" s="187"/>
      <c r="SXZ58" s="187"/>
      <c r="SYA58" s="187"/>
      <c r="SYB58" s="187"/>
      <c r="SYC58" s="187"/>
      <c r="SYD58" s="187"/>
      <c r="SYE58" s="187"/>
      <c r="SYF58" s="187"/>
      <c r="SYG58" s="187"/>
      <c r="SYH58" s="187"/>
      <c r="SYI58" s="187"/>
      <c r="SYJ58" s="187"/>
      <c r="SYK58" s="187"/>
      <c r="SYL58" s="187"/>
      <c r="SYM58" s="187"/>
      <c r="SYN58" s="187"/>
      <c r="SYO58" s="187"/>
      <c r="SYP58" s="187"/>
      <c r="SYQ58" s="187"/>
      <c r="SYR58" s="187"/>
      <c r="SYS58" s="187"/>
      <c r="SYT58" s="187"/>
      <c r="SYU58" s="187"/>
      <c r="SYV58" s="187"/>
      <c r="SYW58" s="187"/>
      <c r="SYX58" s="187"/>
      <c r="SYY58" s="187"/>
      <c r="SYZ58" s="187"/>
      <c r="SZA58" s="187"/>
      <c r="SZB58" s="187"/>
      <c r="SZC58" s="187"/>
      <c r="SZD58" s="187"/>
      <c r="SZE58" s="187"/>
      <c r="SZF58" s="187"/>
      <c r="SZG58" s="187"/>
      <c r="SZH58" s="187"/>
      <c r="SZI58" s="187"/>
      <c r="SZJ58" s="187"/>
      <c r="SZK58" s="187"/>
      <c r="SZL58" s="187"/>
      <c r="SZM58" s="187"/>
      <c r="SZN58" s="187"/>
      <c r="SZO58" s="187"/>
      <c r="SZP58" s="187"/>
      <c r="SZQ58" s="187"/>
      <c r="SZR58" s="187"/>
      <c r="SZS58" s="187"/>
      <c r="SZT58" s="187"/>
      <c r="SZU58" s="187"/>
      <c r="SZV58" s="187"/>
      <c r="SZW58" s="187"/>
      <c r="SZX58" s="187"/>
      <c r="SZY58" s="187"/>
      <c r="SZZ58" s="187"/>
      <c r="TAA58" s="187"/>
      <c r="TAB58" s="187"/>
      <c r="TAC58" s="187"/>
      <c r="TAD58" s="187"/>
      <c r="TAE58" s="187"/>
      <c r="TAF58" s="187"/>
      <c r="TAG58" s="187"/>
      <c r="TAH58" s="187"/>
      <c r="TAI58" s="187"/>
      <c r="TAJ58" s="187"/>
      <c r="TAK58" s="187"/>
      <c r="TAL58" s="187"/>
      <c r="TAM58" s="187"/>
      <c r="TAN58" s="187"/>
      <c r="TAO58" s="187"/>
      <c r="TAP58" s="187"/>
      <c r="TAQ58" s="187"/>
      <c r="TAR58" s="187"/>
      <c r="TAS58" s="187"/>
      <c r="TAT58" s="187"/>
      <c r="TAU58" s="187"/>
      <c r="TAV58" s="187"/>
      <c r="TAW58" s="187"/>
      <c r="TAX58" s="187"/>
      <c r="TAY58" s="187"/>
      <c r="TAZ58" s="187"/>
      <c r="TBA58" s="187"/>
      <c r="TBB58" s="187"/>
      <c r="TBC58" s="187"/>
      <c r="TBD58" s="187"/>
      <c r="TBE58" s="187"/>
      <c r="TBF58" s="187"/>
      <c r="TBG58" s="187"/>
      <c r="TBH58" s="187"/>
      <c r="TBI58" s="187"/>
      <c r="TBJ58" s="187"/>
      <c r="TBK58" s="187"/>
      <c r="TBL58" s="187"/>
      <c r="TBM58" s="187"/>
      <c r="TBN58" s="187"/>
      <c r="TBO58" s="187"/>
      <c r="TBP58" s="187"/>
      <c r="TBQ58" s="187"/>
      <c r="TBR58" s="187"/>
      <c r="TBS58" s="187"/>
      <c r="TBT58" s="187"/>
      <c r="TBU58" s="187"/>
      <c r="TBV58" s="187"/>
      <c r="TBW58" s="187"/>
      <c r="TBX58" s="187"/>
      <c r="TBY58" s="187"/>
      <c r="TBZ58" s="187"/>
      <c r="TCA58" s="187"/>
      <c r="TCB58" s="187"/>
      <c r="TCC58" s="187"/>
      <c r="TCD58" s="187"/>
      <c r="TCE58" s="187"/>
      <c r="TCF58" s="187"/>
      <c r="TCG58" s="187"/>
      <c r="TCH58" s="187"/>
      <c r="TCI58" s="187"/>
      <c r="TCJ58" s="187"/>
      <c r="TCK58" s="187"/>
      <c r="TCL58" s="187"/>
      <c r="TCM58" s="187"/>
      <c r="TCN58" s="187"/>
      <c r="TCO58" s="187"/>
      <c r="TCP58" s="187"/>
      <c r="TCQ58" s="187"/>
      <c r="TCR58" s="187"/>
      <c r="TCS58" s="187"/>
      <c r="TCT58" s="187"/>
      <c r="TCU58" s="187"/>
      <c r="TCV58" s="187"/>
      <c r="TCW58" s="187"/>
      <c r="TCX58" s="187"/>
      <c r="TCY58" s="187"/>
      <c r="TCZ58" s="187"/>
      <c r="TDA58" s="187"/>
      <c r="TDB58" s="187"/>
      <c r="TDC58" s="187"/>
      <c r="TDD58" s="187"/>
      <c r="TDE58" s="187"/>
      <c r="TDF58" s="187"/>
      <c r="TDG58" s="187"/>
      <c r="TDH58" s="187"/>
      <c r="TDI58" s="187"/>
      <c r="TDJ58" s="187"/>
      <c r="TDK58" s="187"/>
      <c r="TDL58" s="187"/>
      <c r="TDM58" s="187"/>
      <c r="TDN58" s="187"/>
      <c r="TDO58" s="187"/>
      <c r="TDP58" s="187"/>
      <c r="TDQ58" s="187"/>
      <c r="TDR58" s="187"/>
      <c r="TDS58" s="187"/>
      <c r="TDT58" s="187"/>
      <c r="TDU58" s="187"/>
      <c r="TDV58" s="187"/>
      <c r="TDW58" s="187"/>
      <c r="TDX58" s="187"/>
      <c r="TDY58" s="187"/>
      <c r="TDZ58" s="187"/>
      <c r="TEA58" s="187"/>
      <c r="TEB58" s="187"/>
      <c r="TEC58" s="187"/>
      <c r="TED58" s="187"/>
      <c r="TEE58" s="187"/>
      <c r="TEF58" s="187"/>
      <c r="TEG58" s="187"/>
      <c r="TEH58" s="187"/>
      <c r="TEI58" s="187"/>
      <c r="TEJ58" s="187"/>
      <c r="TEK58" s="187"/>
      <c r="TEL58" s="187"/>
      <c r="TEM58" s="187"/>
      <c r="TEN58" s="187"/>
      <c r="TEO58" s="187"/>
      <c r="TEP58" s="187"/>
      <c r="TEQ58" s="187"/>
      <c r="TER58" s="187"/>
      <c r="TES58" s="187"/>
      <c r="TET58" s="187"/>
      <c r="TEU58" s="187"/>
      <c r="TEV58" s="187"/>
      <c r="TEW58" s="187"/>
      <c r="TEX58" s="187"/>
      <c r="TEY58" s="187"/>
      <c r="TEZ58" s="187"/>
      <c r="TFA58" s="187"/>
      <c r="TFB58" s="187"/>
      <c r="TFC58" s="187"/>
      <c r="TFD58" s="187"/>
      <c r="TFE58" s="187"/>
      <c r="TFF58" s="187"/>
      <c r="TFG58" s="187"/>
      <c r="TFH58" s="187"/>
      <c r="TFI58" s="187"/>
      <c r="TFJ58" s="187"/>
      <c r="TFK58" s="187"/>
      <c r="TFL58" s="187"/>
      <c r="TFM58" s="187"/>
      <c r="TFN58" s="187"/>
      <c r="TFO58" s="187"/>
      <c r="TFP58" s="187"/>
      <c r="TFQ58" s="187"/>
      <c r="TFR58" s="187"/>
      <c r="TFS58" s="187"/>
      <c r="TFT58" s="187"/>
      <c r="TFU58" s="187"/>
      <c r="TFV58" s="187"/>
      <c r="TFW58" s="187"/>
      <c r="TFX58" s="187"/>
      <c r="TFY58" s="187"/>
      <c r="TFZ58" s="187"/>
      <c r="TGA58" s="187"/>
      <c r="TGB58" s="187"/>
      <c r="TGC58" s="187"/>
      <c r="TGD58" s="187"/>
      <c r="TGE58" s="187"/>
      <c r="TGF58" s="187"/>
      <c r="TGG58" s="187"/>
      <c r="TGH58" s="187"/>
      <c r="TGI58" s="187"/>
      <c r="TGJ58" s="187"/>
      <c r="TGK58" s="187"/>
      <c r="TGL58" s="187"/>
      <c r="TGM58" s="187"/>
      <c r="TGN58" s="187"/>
      <c r="TGO58" s="187"/>
      <c r="TGP58" s="187"/>
      <c r="TGQ58" s="187"/>
      <c r="TGR58" s="187"/>
      <c r="TGS58" s="187"/>
      <c r="TGT58" s="187"/>
      <c r="TGU58" s="187"/>
      <c r="TGV58" s="187"/>
      <c r="TGW58" s="187"/>
      <c r="TGX58" s="187"/>
      <c r="TGY58" s="187"/>
      <c r="TGZ58" s="187"/>
      <c r="THA58" s="187"/>
      <c r="THB58" s="187"/>
      <c r="THC58" s="187"/>
      <c r="THD58" s="187"/>
      <c r="THE58" s="187"/>
      <c r="THF58" s="187"/>
      <c r="THG58" s="187"/>
      <c r="THH58" s="187"/>
      <c r="THI58" s="187"/>
      <c r="THJ58" s="187"/>
      <c r="THK58" s="187"/>
      <c r="THL58" s="187"/>
      <c r="THM58" s="187"/>
      <c r="THN58" s="187"/>
      <c r="THO58" s="187"/>
      <c r="THP58" s="187"/>
      <c r="THQ58" s="187"/>
      <c r="THR58" s="187"/>
      <c r="THS58" s="187"/>
      <c r="THT58" s="187"/>
      <c r="THU58" s="187"/>
      <c r="THV58" s="187"/>
      <c r="THW58" s="187"/>
      <c r="THX58" s="187"/>
      <c r="THY58" s="187"/>
      <c r="THZ58" s="187"/>
      <c r="TIA58" s="187"/>
      <c r="TIB58" s="187"/>
      <c r="TIC58" s="187"/>
      <c r="TID58" s="187"/>
      <c r="TIE58" s="187"/>
      <c r="TIF58" s="187"/>
      <c r="TIG58" s="187"/>
      <c r="TIH58" s="187"/>
      <c r="TII58" s="187"/>
      <c r="TIJ58" s="187"/>
      <c r="TIK58" s="187"/>
      <c r="TIL58" s="187"/>
      <c r="TIM58" s="187"/>
      <c r="TIN58" s="187"/>
      <c r="TIO58" s="187"/>
      <c r="TIP58" s="187"/>
      <c r="TIQ58" s="187"/>
      <c r="TIR58" s="187"/>
      <c r="TIS58" s="187"/>
      <c r="TIT58" s="187"/>
      <c r="TIU58" s="187"/>
      <c r="TIV58" s="187"/>
      <c r="TIW58" s="187"/>
      <c r="TIX58" s="187"/>
      <c r="TIY58" s="187"/>
      <c r="TIZ58" s="187"/>
      <c r="TJA58" s="187"/>
      <c r="TJB58" s="187"/>
      <c r="TJC58" s="187"/>
      <c r="TJD58" s="187"/>
      <c r="TJE58" s="187"/>
      <c r="TJF58" s="187"/>
      <c r="TJG58" s="187"/>
      <c r="TJH58" s="187"/>
      <c r="TJI58" s="187"/>
      <c r="TJJ58" s="187"/>
      <c r="TJK58" s="187"/>
      <c r="TJL58" s="187"/>
      <c r="TJM58" s="187"/>
      <c r="TJN58" s="187"/>
      <c r="TJO58" s="187"/>
      <c r="TJP58" s="187"/>
      <c r="TJQ58" s="187"/>
      <c r="TJR58" s="187"/>
      <c r="TJS58" s="187"/>
      <c r="TJT58" s="187"/>
      <c r="TJU58" s="187"/>
      <c r="TJV58" s="187"/>
      <c r="TJW58" s="187"/>
      <c r="TJX58" s="187"/>
      <c r="TJY58" s="187"/>
      <c r="TJZ58" s="187"/>
      <c r="TKA58" s="187"/>
      <c r="TKB58" s="187"/>
      <c r="TKC58" s="187"/>
      <c r="TKD58" s="187"/>
      <c r="TKE58" s="187"/>
      <c r="TKF58" s="187"/>
      <c r="TKG58" s="187"/>
      <c r="TKH58" s="187"/>
      <c r="TKI58" s="187"/>
      <c r="TKJ58" s="187"/>
      <c r="TKK58" s="187"/>
      <c r="TKL58" s="187"/>
      <c r="TKM58" s="187"/>
      <c r="TKN58" s="187"/>
      <c r="TKO58" s="187"/>
      <c r="TKP58" s="187"/>
      <c r="TKQ58" s="187"/>
      <c r="TKR58" s="187"/>
      <c r="TKS58" s="187"/>
      <c r="TKT58" s="187"/>
      <c r="TKU58" s="187"/>
      <c r="TKV58" s="187"/>
      <c r="TKW58" s="187"/>
      <c r="TKX58" s="187"/>
      <c r="TKY58" s="187"/>
      <c r="TKZ58" s="187"/>
      <c r="TLA58" s="187"/>
      <c r="TLB58" s="187"/>
      <c r="TLC58" s="187"/>
      <c r="TLD58" s="187"/>
      <c r="TLE58" s="187"/>
      <c r="TLF58" s="187"/>
      <c r="TLG58" s="187"/>
      <c r="TLH58" s="187"/>
      <c r="TLI58" s="187"/>
      <c r="TLJ58" s="187"/>
      <c r="TLK58" s="187"/>
      <c r="TLL58" s="187"/>
      <c r="TLM58" s="187"/>
      <c r="TLN58" s="187"/>
      <c r="TLO58" s="187"/>
      <c r="TLP58" s="187"/>
      <c r="TLQ58" s="187"/>
      <c r="TLR58" s="187"/>
      <c r="TLS58" s="187"/>
      <c r="TLT58" s="187"/>
      <c r="TLU58" s="187"/>
      <c r="TLV58" s="187"/>
      <c r="TLW58" s="187"/>
      <c r="TLX58" s="187"/>
      <c r="TLY58" s="187"/>
      <c r="TLZ58" s="187"/>
      <c r="TMA58" s="187"/>
      <c r="TMB58" s="187"/>
      <c r="TMC58" s="187"/>
      <c r="TMD58" s="187"/>
      <c r="TME58" s="187"/>
      <c r="TMF58" s="187"/>
      <c r="TMG58" s="187"/>
      <c r="TMH58" s="187"/>
      <c r="TMI58" s="187"/>
      <c r="TMJ58" s="187"/>
      <c r="TMK58" s="187"/>
      <c r="TML58" s="187"/>
      <c r="TMM58" s="187"/>
      <c r="TMN58" s="187"/>
      <c r="TMO58" s="187"/>
      <c r="TMP58" s="187"/>
      <c r="TMQ58" s="187"/>
      <c r="TMR58" s="187"/>
      <c r="TMS58" s="187"/>
      <c r="TMT58" s="187"/>
      <c r="TMU58" s="187"/>
      <c r="TMV58" s="187"/>
      <c r="TMW58" s="187"/>
      <c r="TMX58" s="187"/>
      <c r="TMY58" s="187"/>
      <c r="TMZ58" s="187"/>
      <c r="TNA58" s="187"/>
      <c r="TNB58" s="187"/>
      <c r="TNC58" s="187"/>
      <c r="TND58" s="187"/>
      <c r="TNE58" s="187"/>
      <c r="TNF58" s="187"/>
      <c r="TNG58" s="187"/>
      <c r="TNH58" s="187"/>
      <c r="TNI58" s="187"/>
      <c r="TNJ58" s="187"/>
      <c r="TNK58" s="187"/>
      <c r="TNL58" s="187"/>
      <c r="TNM58" s="187"/>
      <c r="TNN58" s="187"/>
      <c r="TNO58" s="187"/>
      <c r="TNP58" s="187"/>
      <c r="TNQ58" s="187"/>
      <c r="TNR58" s="187"/>
      <c r="TNS58" s="187"/>
      <c r="TNT58" s="187"/>
      <c r="TNU58" s="187"/>
      <c r="TNV58" s="187"/>
      <c r="TNW58" s="187"/>
      <c r="TNX58" s="187"/>
      <c r="TNY58" s="187"/>
      <c r="TNZ58" s="187"/>
      <c r="TOA58" s="187"/>
      <c r="TOB58" s="187"/>
      <c r="TOC58" s="187"/>
      <c r="TOD58" s="187"/>
      <c r="TOE58" s="187"/>
      <c r="TOF58" s="187"/>
      <c r="TOG58" s="187"/>
      <c r="TOH58" s="187"/>
      <c r="TOI58" s="187"/>
      <c r="TOJ58" s="187"/>
      <c r="TOK58" s="187"/>
      <c r="TOL58" s="187"/>
      <c r="TOM58" s="187"/>
      <c r="TON58" s="187"/>
      <c r="TOO58" s="187"/>
      <c r="TOP58" s="187"/>
      <c r="TOQ58" s="187"/>
      <c r="TOR58" s="187"/>
      <c r="TOS58" s="187"/>
      <c r="TOT58" s="187"/>
      <c r="TOU58" s="187"/>
      <c r="TOV58" s="187"/>
      <c r="TOW58" s="187"/>
      <c r="TOX58" s="187"/>
      <c r="TOY58" s="187"/>
      <c r="TOZ58" s="187"/>
      <c r="TPA58" s="187"/>
      <c r="TPB58" s="187"/>
      <c r="TPC58" s="187"/>
      <c r="TPD58" s="187"/>
      <c r="TPE58" s="187"/>
      <c r="TPF58" s="187"/>
      <c r="TPG58" s="187"/>
      <c r="TPH58" s="187"/>
      <c r="TPI58" s="187"/>
      <c r="TPJ58" s="187"/>
      <c r="TPK58" s="187"/>
      <c r="TPL58" s="187"/>
      <c r="TPM58" s="187"/>
      <c r="TPN58" s="187"/>
      <c r="TPO58" s="187"/>
      <c r="TPP58" s="187"/>
      <c r="TPQ58" s="187"/>
      <c r="TPR58" s="187"/>
      <c r="TPS58" s="187"/>
      <c r="TPT58" s="187"/>
      <c r="TPU58" s="187"/>
      <c r="TPV58" s="187"/>
      <c r="TPW58" s="187"/>
      <c r="TPX58" s="187"/>
      <c r="TPY58" s="187"/>
      <c r="TPZ58" s="187"/>
      <c r="TQA58" s="187"/>
      <c r="TQB58" s="187"/>
      <c r="TQC58" s="187"/>
      <c r="TQD58" s="187"/>
      <c r="TQE58" s="187"/>
      <c r="TQF58" s="187"/>
      <c r="TQG58" s="187"/>
      <c r="TQH58" s="187"/>
      <c r="TQI58" s="187"/>
      <c r="TQJ58" s="187"/>
      <c r="TQK58" s="187"/>
      <c r="TQL58" s="187"/>
      <c r="TQM58" s="187"/>
      <c r="TQN58" s="187"/>
      <c r="TQO58" s="187"/>
      <c r="TQP58" s="187"/>
      <c r="TQQ58" s="187"/>
      <c r="TQR58" s="187"/>
      <c r="TQS58" s="187"/>
      <c r="TQT58" s="187"/>
      <c r="TQU58" s="187"/>
      <c r="TQV58" s="187"/>
      <c r="TQW58" s="187"/>
      <c r="TQX58" s="187"/>
      <c r="TQY58" s="187"/>
      <c r="TQZ58" s="187"/>
      <c r="TRA58" s="187"/>
      <c r="TRB58" s="187"/>
      <c r="TRC58" s="187"/>
      <c r="TRD58" s="187"/>
      <c r="TRE58" s="187"/>
      <c r="TRF58" s="187"/>
      <c r="TRG58" s="187"/>
      <c r="TRH58" s="187"/>
      <c r="TRI58" s="187"/>
      <c r="TRJ58" s="187"/>
      <c r="TRK58" s="187"/>
      <c r="TRL58" s="187"/>
      <c r="TRM58" s="187"/>
      <c r="TRN58" s="187"/>
      <c r="TRO58" s="187"/>
      <c r="TRP58" s="187"/>
      <c r="TRQ58" s="187"/>
      <c r="TRR58" s="187"/>
      <c r="TRS58" s="187"/>
      <c r="TRT58" s="187"/>
      <c r="TRU58" s="187"/>
      <c r="TRV58" s="187"/>
      <c r="TRW58" s="187"/>
      <c r="TRX58" s="187"/>
      <c r="TRY58" s="187"/>
      <c r="TRZ58" s="187"/>
      <c r="TSA58" s="187"/>
      <c r="TSB58" s="187"/>
      <c r="TSC58" s="187"/>
      <c r="TSD58" s="187"/>
      <c r="TSE58" s="187"/>
      <c r="TSF58" s="187"/>
      <c r="TSG58" s="187"/>
      <c r="TSH58" s="187"/>
      <c r="TSI58" s="187"/>
      <c r="TSJ58" s="187"/>
      <c r="TSK58" s="187"/>
      <c r="TSL58" s="187"/>
      <c r="TSM58" s="187"/>
      <c r="TSN58" s="187"/>
      <c r="TSO58" s="187"/>
      <c r="TSP58" s="187"/>
      <c r="TSQ58" s="187"/>
      <c r="TSR58" s="187"/>
      <c r="TSS58" s="187"/>
      <c r="TST58" s="187"/>
      <c r="TSU58" s="187"/>
      <c r="TSV58" s="187"/>
      <c r="TSW58" s="187"/>
      <c r="TSX58" s="187"/>
      <c r="TSY58" s="187"/>
      <c r="TSZ58" s="187"/>
      <c r="TTA58" s="187"/>
      <c r="TTB58" s="187"/>
      <c r="TTC58" s="187"/>
      <c r="TTD58" s="187"/>
      <c r="TTE58" s="187"/>
      <c r="TTF58" s="187"/>
      <c r="TTG58" s="187"/>
      <c r="TTH58" s="187"/>
      <c r="TTI58" s="187"/>
      <c r="TTJ58" s="187"/>
      <c r="TTK58" s="187"/>
      <c r="TTL58" s="187"/>
      <c r="TTM58" s="187"/>
      <c r="TTN58" s="187"/>
      <c r="TTO58" s="187"/>
      <c r="TTP58" s="187"/>
      <c r="TTQ58" s="187"/>
      <c r="TTR58" s="187"/>
      <c r="TTS58" s="187"/>
      <c r="TTT58" s="187"/>
      <c r="TTU58" s="187"/>
      <c r="TTV58" s="187"/>
      <c r="TTW58" s="187"/>
      <c r="TTX58" s="187"/>
      <c r="TTY58" s="187"/>
      <c r="TTZ58" s="187"/>
      <c r="TUA58" s="187"/>
      <c r="TUB58" s="187"/>
      <c r="TUC58" s="187"/>
      <c r="TUD58" s="187"/>
      <c r="TUE58" s="187"/>
      <c r="TUF58" s="187"/>
      <c r="TUG58" s="187"/>
      <c r="TUH58" s="187"/>
      <c r="TUI58" s="187"/>
      <c r="TUJ58" s="187"/>
      <c r="TUK58" s="187"/>
      <c r="TUL58" s="187"/>
      <c r="TUM58" s="187"/>
      <c r="TUN58" s="187"/>
      <c r="TUO58" s="187"/>
      <c r="TUP58" s="187"/>
      <c r="TUQ58" s="187"/>
      <c r="TUR58" s="187"/>
      <c r="TUS58" s="187"/>
      <c r="TUT58" s="187"/>
      <c r="TUU58" s="187"/>
      <c r="TUV58" s="187"/>
      <c r="TUW58" s="187"/>
      <c r="TUX58" s="187"/>
      <c r="TUY58" s="187"/>
      <c r="TUZ58" s="187"/>
      <c r="TVA58" s="187"/>
      <c r="TVB58" s="187"/>
      <c r="TVC58" s="187"/>
      <c r="TVD58" s="187"/>
      <c r="TVE58" s="187"/>
      <c r="TVF58" s="187"/>
      <c r="TVG58" s="187"/>
      <c r="TVH58" s="187"/>
      <c r="TVI58" s="187"/>
      <c r="TVJ58" s="187"/>
      <c r="TVK58" s="187"/>
      <c r="TVL58" s="187"/>
      <c r="TVM58" s="187"/>
      <c r="TVN58" s="187"/>
      <c r="TVO58" s="187"/>
      <c r="TVP58" s="187"/>
      <c r="TVQ58" s="187"/>
      <c r="TVR58" s="187"/>
      <c r="TVS58" s="187"/>
      <c r="TVT58" s="187"/>
      <c r="TVU58" s="187"/>
      <c r="TVV58" s="187"/>
      <c r="TVW58" s="187"/>
      <c r="TVX58" s="187"/>
      <c r="TVY58" s="187"/>
      <c r="TVZ58" s="187"/>
      <c r="TWA58" s="187"/>
      <c r="TWB58" s="187"/>
      <c r="TWC58" s="187"/>
      <c r="TWD58" s="187"/>
      <c r="TWE58" s="187"/>
      <c r="TWF58" s="187"/>
      <c r="TWG58" s="187"/>
      <c r="TWH58" s="187"/>
      <c r="TWI58" s="187"/>
      <c r="TWJ58" s="187"/>
      <c r="TWK58" s="187"/>
      <c r="TWL58" s="187"/>
      <c r="TWM58" s="187"/>
      <c r="TWN58" s="187"/>
      <c r="TWO58" s="187"/>
      <c r="TWP58" s="187"/>
      <c r="TWQ58" s="187"/>
      <c r="TWR58" s="187"/>
      <c r="TWS58" s="187"/>
      <c r="TWT58" s="187"/>
      <c r="TWU58" s="187"/>
      <c r="TWV58" s="187"/>
      <c r="TWW58" s="187"/>
      <c r="TWX58" s="187"/>
      <c r="TWY58" s="187"/>
      <c r="TWZ58" s="187"/>
      <c r="TXA58" s="187"/>
      <c r="TXB58" s="187"/>
      <c r="TXC58" s="187"/>
      <c r="TXD58" s="187"/>
      <c r="TXE58" s="187"/>
      <c r="TXF58" s="187"/>
      <c r="TXG58" s="187"/>
      <c r="TXH58" s="187"/>
      <c r="TXI58" s="187"/>
      <c r="TXJ58" s="187"/>
      <c r="TXK58" s="187"/>
      <c r="TXL58" s="187"/>
      <c r="TXM58" s="187"/>
      <c r="TXN58" s="187"/>
      <c r="TXO58" s="187"/>
      <c r="TXP58" s="187"/>
      <c r="TXQ58" s="187"/>
      <c r="TXR58" s="187"/>
      <c r="TXS58" s="187"/>
      <c r="TXT58" s="187"/>
      <c r="TXU58" s="187"/>
      <c r="TXV58" s="187"/>
      <c r="TXW58" s="187"/>
      <c r="TXX58" s="187"/>
      <c r="TXY58" s="187"/>
      <c r="TXZ58" s="187"/>
      <c r="TYA58" s="187"/>
      <c r="TYB58" s="187"/>
      <c r="TYC58" s="187"/>
      <c r="TYD58" s="187"/>
      <c r="TYE58" s="187"/>
      <c r="TYF58" s="187"/>
      <c r="TYG58" s="187"/>
      <c r="TYH58" s="187"/>
      <c r="TYI58" s="187"/>
      <c r="TYJ58" s="187"/>
      <c r="TYK58" s="187"/>
      <c r="TYL58" s="187"/>
      <c r="TYM58" s="187"/>
      <c r="TYN58" s="187"/>
      <c r="TYO58" s="187"/>
      <c r="TYP58" s="187"/>
      <c r="TYQ58" s="187"/>
      <c r="TYR58" s="187"/>
      <c r="TYS58" s="187"/>
      <c r="TYT58" s="187"/>
      <c r="TYU58" s="187"/>
      <c r="TYV58" s="187"/>
      <c r="TYW58" s="187"/>
      <c r="TYX58" s="187"/>
      <c r="TYY58" s="187"/>
      <c r="TYZ58" s="187"/>
      <c r="TZA58" s="187"/>
      <c r="TZB58" s="187"/>
      <c r="TZC58" s="187"/>
      <c r="TZD58" s="187"/>
      <c r="TZE58" s="187"/>
      <c r="TZF58" s="187"/>
      <c r="TZG58" s="187"/>
      <c r="TZH58" s="187"/>
      <c r="TZI58" s="187"/>
      <c r="TZJ58" s="187"/>
      <c r="TZK58" s="187"/>
      <c r="TZL58" s="187"/>
      <c r="TZM58" s="187"/>
      <c r="TZN58" s="187"/>
      <c r="TZO58" s="187"/>
      <c r="TZP58" s="187"/>
      <c r="TZQ58" s="187"/>
      <c r="TZR58" s="187"/>
      <c r="TZS58" s="187"/>
      <c r="TZT58" s="187"/>
      <c r="TZU58" s="187"/>
      <c r="TZV58" s="187"/>
      <c r="TZW58" s="187"/>
      <c r="TZX58" s="187"/>
      <c r="TZY58" s="187"/>
      <c r="TZZ58" s="187"/>
      <c r="UAA58" s="187"/>
      <c r="UAB58" s="187"/>
      <c r="UAC58" s="187"/>
      <c r="UAD58" s="187"/>
      <c r="UAE58" s="187"/>
      <c r="UAF58" s="187"/>
      <c r="UAG58" s="187"/>
      <c r="UAH58" s="187"/>
      <c r="UAI58" s="187"/>
      <c r="UAJ58" s="187"/>
      <c r="UAK58" s="187"/>
      <c r="UAL58" s="187"/>
      <c r="UAM58" s="187"/>
      <c r="UAN58" s="187"/>
      <c r="UAO58" s="187"/>
      <c r="UAP58" s="187"/>
      <c r="UAQ58" s="187"/>
      <c r="UAR58" s="187"/>
      <c r="UAS58" s="187"/>
      <c r="UAT58" s="187"/>
      <c r="UAU58" s="187"/>
      <c r="UAV58" s="187"/>
      <c r="UAW58" s="187"/>
      <c r="UAX58" s="187"/>
      <c r="UAY58" s="187"/>
      <c r="UAZ58" s="187"/>
      <c r="UBA58" s="187"/>
      <c r="UBB58" s="187"/>
      <c r="UBC58" s="187"/>
      <c r="UBD58" s="187"/>
      <c r="UBE58" s="187"/>
      <c r="UBF58" s="187"/>
      <c r="UBG58" s="187"/>
      <c r="UBH58" s="187"/>
      <c r="UBI58" s="187"/>
      <c r="UBJ58" s="187"/>
      <c r="UBK58" s="187"/>
      <c r="UBL58" s="187"/>
      <c r="UBM58" s="187"/>
      <c r="UBN58" s="187"/>
      <c r="UBO58" s="187"/>
      <c r="UBP58" s="187"/>
      <c r="UBQ58" s="187"/>
      <c r="UBR58" s="187"/>
      <c r="UBS58" s="187"/>
      <c r="UBT58" s="187"/>
      <c r="UBU58" s="187"/>
      <c r="UBV58" s="187"/>
      <c r="UBW58" s="187"/>
      <c r="UBX58" s="187"/>
      <c r="UBY58" s="187"/>
      <c r="UBZ58" s="187"/>
      <c r="UCA58" s="187"/>
      <c r="UCB58" s="187"/>
      <c r="UCC58" s="187"/>
      <c r="UCD58" s="187"/>
      <c r="UCE58" s="187"/>
      <c r="UCF58" s="187"/>
      <c r="UCG58" s="187"/>
      <c r="UCH58" s="187"/>
      <c r="UCI58" s="187"/>
      <c r="UCJ58" s="187"/>
      <c r="UCK58" s="187"/>
      <c r="UCL58" s="187"/>
      <c r="UCM58" s="187"/>
      <c r="UCN58" s="187"/>
      <c r="UCO58" s="187"/>
      <c r="UCP58" s="187"/>
      <c r="UCQ58" s="187"/>
      <c r="UCR58" s="187"/>
      <c r="UCS58" s="187"/>
      <c r="UCT58" s="187"/>
      <c r="UCU58" s="187"/>
      <c r="UCV58" s="187"/>
      <c r="UCW58" s="187"/>
      <c r="UCX58" s="187"/>
      <c r="UCY58" s="187"/>
      <c r="UCZ58" s="187"/>
      <c r="UDA58" s="187"/>
      <c r="UDB58" s="187"/>
      <c r="UDC58" s="187"/>
      <c r="UDD58" s="187"/>
      <c r="UDE58" s="187"/>
      <c r="UDF58" s="187"/>
      <c r="UDG58" s="187"/>
      <c r="UDH58" s="187"/>
      <c r="UDI58" s="187"/>
      <c r="UDJ58" s="187"/>
      <c r="UDK58" s="187"/>
      <c r="UDL58" s="187"/>
      <c r="UDM58" s="187"/>
      <c r="UDN58" s="187"/>
      <c r="UDO58" s="187"/>
      <c r="UDP58" s="187"/>
      <c r="UDQ58" s="187"/>
      <c r="UDR58" s="187"/>
      <c r="UDS58" s="187"/>
      <c r="UDT58" s="187"/>
      <c r="UDU58" s="187"/>
      <c r="UDV58" s="187"/>
      <c r="UDW58" s="187"/>
      <c r="UDX58" s="187"/>
      <c r="UDY58" s="187"/>
      <c r="UDZ58" s="187"/>
      <c r="UEA58" s="187"/>
      <c r="UEB58" s="187"/>
      <c r="UEC58" s="187"/>
      <c r="UED58" s="187"/>
      <c r="UEE58" s="187"/>
      <c r="UEF58" s="187"/>
      <c r="UEG58" s="187"/>
      <c r="UEH58" s="187"/>
      <c r="UEI58" s="187"/>
      <c r="UEJ58" s="187"/>
      <c r="UEK58" s="187"/>
      <c r="UEL58" s="187"/>
      <c r="UEM58" s="187"/>
      <c r="UEN58" s="187"/>
      <c r="UEO58" s="187"/>
      <c r="UEP58" s="187"/>
      <c r="UEQ58" s="187"/>
      <c r="UER58" s="187"/>
      <c r="UES58" s="187"/>
      <c r="UET58" s="187"/>
      <c r="UEU58" s="187"/>
      <c r="UEV58" s="187"/>
      <c r="UEW58" s="187"/>
      <c r="UEX58" s="187"/>
      <c r="UEY58" s="187"/>
      <c r="UEZ58" s="187"/>
      <c r="UFA58" s="187"/>
      <c r="UFB58" s="187"/>
      <c r="UFC58" s="187"/>
      <c r="UFD58" s="187"/>
      <c r="UFE58" s="187"/>
      <c r="UFF58" s="187"/>
      <c r="UFG58" s="187"/>
      <c r="UFH58" s="187"/>
      <c r="UFI58" s="187"/>
      <c r="UFJ58" s="187"/>
      <c r="UFK58" s="187"/>
      <c r="UFL58" s="187"/>
      <c r="UFM58" s="187"/>
      <c r="UFN58" s="187"/>
      <c r="UFO58" s="187"/>
      <c r="UFP58" s="187"/>
      <c r="UFQ58" s="187"/>
      <c r="UFR58" s="187"/>
      <c r="UFS58" s="187"/>
      <c r="UFT58" s="187"/>
      <c r="UFU58" s="187"/>
      <c r="UFV58" s="187"/>
      <c r="UFW58" s="187"/>
      <c r="UFX58" s="187"/>
      <c r="UFY58" s="187"/>
      <c r="UFZ58" s="187"/>
      <c r="UGA58" s="187"/>
      <c r="UGB58" s="187"/>
      <c r="UGC58" s="187"/>
      <c r="UGD58" s="187"/>
      <c r="UGE58" s="187"/>
      <c r="UGF58" s="187"/>
      <c r="UGG58" s="187"/>
      <c r="UGH58" s="187"/>
      <c r="UGI58" s="187"/>
      <c r="UGJ58" s="187"/>
      <c r="UGK58" s="187"/>
      <c r="UGL58" s="187"/>
      <c r="UGM58" s="187"/>
      <c r="UGN58" s="187"/>
      <c r="UGO58" s="187"/>
      <c r="UGP58" s="187"/>
      <c r="UGQ58" s="187"/>
      <c r="UGR58" s="187"/>
      <c r="UGS58" s="187"/>
      <c r="UGT58" s="187"/>
      <c r="UGU58" s="187"/>
      <c r="UGV58" s="187"/>
      <c r="UGW58" s="187"/>
      <c r="UGX58" s="187"/>
      <c r="UGY58" s="187"/>
      <c r="UGZ58" s="187"/>
      <c r="UHA58" s="187"/>
      <c r="UHB58" s="187"/>
      <c r="UHC58" s="187"/>
      <c r="UHD58" s="187"/>
      <c r="UHE58" s="187"/>
      <c r="UHF58" s="187"/>
      <c r="UHG58" s="187"/>
      <c r="UHH58" s="187"/>
      <c r="UHI58" s="187"/>
      <c r="UHJ58" s="187"/>
      <c r="UHK58" s="187"/>
      <c r="UHL58" s="187"/>
      <c r="UHM58" s="187"/>
      <c r="UHN58" s="187"/>
      <c r="UHO58" s="187"/>
      <c r="UHP58" s="187"/>
      <c r="UHQ58" s="187"/>
      <c r="UHR58" s="187"/>
      <c r="UHS58" s="187"/>
      <c r="UHT58" s="187"/>
      <c r="UHU58" s="187"/>
      <c r="UHV58" s="187"/>
      <c r="UHW58" s="187"/>
      <c r="UHX58" s="187"/>
      <c r="UHY58" s="187"/>
      <c r="UHZ58" s="187"/>
      <c r="UIA58" s="187"/>
      <c r="UIB58" s="187"/>
      <c r="UIC58" s="187"/>
      <c r="UID58" s="187"/>
      <c r="UIE58" s="187"/>
      <c r="UIF58" s="187"/>
      <c r="UIG58" s="187"/>
      <c r="UIH58" s="187"/>
      <c r="UII58" s="187"/>
      <c r="UIJ58" s="187"/>
      <c r="UIK58" s="187"/>
      <c r="UIL58" s="187"/>
      <c r="UIM58" s="187"/>
      <c r="UIN58" s="187"/>
      <c r="UIO58" s="187"/>
      <c r="UIP58" s="187"/>
      <c r="UIQ58" s="187"/>
      <c r="UIR58" s="187"/>
      <c r="UIS58" s="187"/>
      <c r="UIT58" s="187"/>
      <c r="UIU58" s="187"/>
      <c r="UIV58" s="187"/>
      <c r="UIW58" s="187"/>
      <c r="UIX58" s="187"/>
      <c r="UIY58" s="187"/>
      <c r="UIZ58" s="187"/>
      <c r="UJA58" s="187"/>
      <c r="UJB58" s="187"/>
      <c r="UJC58" s="187"/>
      <c r="UJD58" s="187"/>
      <c r="UJE58" s="187"/>
      <c r="UJF58" s="187"/>
      <c r="UJG58" s="187"/>
      <c r="UJH58" s="187"/>
      <c r="UJI58" s="187"/>
      <c r="UJJ58" s="187"/>
      <c r="UJK58" s="187"/>
      <c r="UJL58" s="187"/>
      <c r="UJM58" s="187"/>
      <c r="UJN58" s="187"/>
      <c r="UJO58" s="187"/>
      <c r="UJP58" s="187"/>
      <c r="UJQ58" s="187"/>
      <c r="UJR58" s="187"/>
      <c r="UJS58" s="187"/>
      <c r="UJT58" s="187"/>
      <c r="UJU58" s="187"/>
      <c r="UJV58" s="187"/>
      <c r="UJW58" s="187"/>
      <c r="UJX58" s="187"/>
      <c r="UJY58" s="187"/>
      <c r="UJZ58" s="187"/>
      <c r="UKA58" s="187"/>
      <c r="UKB58" s="187"/>
      <c r="UKC58" s="187"/>
      <c r="UKD58" s="187"/>
      <c r="UKE58" s="187"/>
      <c r="UKF58" s="187"/>
      <c r="UKG58" s="187"/>
      <c r="UKH58" s="187"/>
      <c r="UKI58" s="187"/>
      <c r="UKJ58" s="187"/>
      <c r="UKK58" s="187"/>
      <c r="UKL58" s="187"/>
      <c r="UKM58" s="187"/>
      <c r="UKN58" s="187"/>
      <c r="UKO58" s="187"/>
      <c r="UKP58" s="187"/>
      <c r="UKQ58" s="187"/>
      <c r="UKR58" s="187"/>
      <c r="UKS58" s="187"/>
      <c r="UKT58" s="187"/>
      <c r="UKU58" s="187"/>
      <c r="UKV58" s="187"/>
      <c r="UKW58" s="187"/>
      <c r="UKX58" s="187"/>
      <c r="UKY58" s="187"/>
      <c r="UKZ58" s="187"/>
      <c r="ULA58" s="187"/>
      <c r="ULB58" s="187"/>
      <c r="ULC58" s="187"/>
      <c r="ULD58" s="187"/>
      <c r="ULE58" s="187"/>
      <c r="ULF58" s="187"/>
      <c r="ULG58" s="187"/>
      <c r="ULH58" s="187"/>
      <c r="ULI58" s="187"/>
      <c r="ULJ58" s="187"/>
      <c r="ULK58" s="187"/>
      <c r="ULL58" s="187"/>
      <c r="ULM58" s="187"/>
      <c r="ULN58" s="187"/>
      <c r="ULO58" s="187"/>
      <c r="ULP58" s="187"/>
      <c r="ULQ58" s="187"/>
      <c r="ULR58" s="187"/>
      <c r="ULS58" s="187"/>
      <c r="ULT58" s="187"/>
      <c r="ULU58" s="187"/>
      <c r="ULV58" s="187"/>
      <c r="ULW58" s="187"/>
      <c r="ULX58" s="187"/>
      <c r="ULY58" s="187"/>
      <c r="ULZ58" s="187"/>
      <c r="UMA58" s="187"/>
      <c r="UMB58" s="187"/>
      <c r="UMC58" s="187"/>
      <c r="UMD58" s="187"/>
      <c r="UME58" s="187"/>
      <c r="UMF58" s="187"/>
      <c r="UMG58" s="187"/>
      <c r="UMH58" s="187"/>
      <c r="UMI58" s="187"/>
      <c r="UMJ58" s="187"/>
      <c r="UMK58" s="187"/>
      <c r="UML58" s="187"/>
      <c r="UMM58" s="187"/>
      <c r="UMN58" s="187"/>
      <c r="UMO58" s="187"/>
      <c r="UMP58" s="187"/>
      <c r="UMQ58" s="187"/>
      <c r="UMR58" s="187"/>
      <c r="UMS58" s="187"/>
      <c r="UMT58" s="187"/>
      <c r="UMU58" s="187"/>
      <c r="UMV58" s="187"/>
      <c r="UMW58" s="187"/>
      <c r="UMX58" s="187"/>
      <c r="UMY58" s="187"/>
      <c r="UMZ58" s="187"/>
      <c r="UNA58" s="187"/>
      <c r="UNB58" s="187"/>
      <c r="UNC58" s="187"/>
      <c r="UND58" s="187"/>
      <c r="UNE58" s="187"/>
      <c r="UNF58" s="187"/>
      <c r="UNG58" s="187"/>
      <c r="UNH58" s="187"/>
      <c r="UNI58" s="187"/>
      <c r="UNJ58" s="187"/>
      <c r="UNK58" s="187"/>
      <c r="UNL58" s="187"/>
      <c r="UNM58" s="187"/>
      <c r="UNN58" s="187"/>
      <c r="UNO58" s="187"/>
      <c r="UNP58" s="187"/>
      <c r="UNQ58" s="187"/>
      <c r="UNR58" s="187"/>
      <c r="UNS58" s="187"/>
      <c r="UNT58" s="187"/>
      <c r="UNU58" s="187"/>
      <c r="UNV58" s="187"/>
      <c r="UNW58" s="187"/>
      <c r="UNX58" s="187"/>
      <c r="UNY58" s="187"/>
      <c r="UNZ58" s="187"/>
      <c r="UOA58" s="187"/>
      <c r="UOB58" s="187"/>
      <c r="UOC58" s="187"/>
      <c r="UOD58" s="187"/>
      <c r="UOE58" s="187"/>
      <c r="UOF58" s="187"/>
      <c r="UOG58" s="187"/>
      <c r="UOH58" s="187"/>
      <c r="UOI58" s="187"/>
      <c r="UOJ58" s="187"/>
      <c r="UOK58" s="187"/>
      <c r="UOL58" s="187"/>
      <c r="UOM58" s="187"/>
      <c r="UON58" s="187"/>
      <c r="UOO58" s="187"/>
      <c r="UOP58" s="187"/>
      <c r="UOQ58" s="187"/>
      <c r="UOR58" s="187"/>
      <c r="UOS58" s="187"/>
      <c r="UOT58" s="187"/>
      <c r="UOU58" s="187"/>
      <c r="UOV58" s="187"/>
      <c r="UOW58" s="187"/>
      <c r="UOX58" s="187"/>
      <c r="UOY58" s="187"/>
      <c r="UOZ58" s="187"/>
      <c r="UPA58" s="187"/>
      <c r="UPB58" s="187"/>
      <c r="UPC58" s="187"/>
      <c r="UPD58" s="187"/>
      <c r="UPE58" s="187"/>
      <c r="UPF58" s="187"/>
      <c r="UPG58" s="187"/>
      <c r="UPH58" s="187"/>
      <c r="UPI58" s="187"/>
      <c r="UPJ58" s="187"/>
      <c r="UPK58" s="187"/>
      <c r="UPL58" s="187"/>
      <c r="UPM58" s="187"/>
      <c r="UPN58" s="187"/>
      <c r="UPO58" s="187"/>
      <c r="UPP58" s="187"/>
      <c r="UPQ58" s="187"/>
      <c r="UPR58" s="187"/>
      <c r="UPS58" s="187"/>
      <c r="UPT58" s="187"/>
      <c r="UPU58" s="187"/>
      <c r="UPV58" s="187"/>
      <c r="UPW58" s="187"/>
      <c r="UPX58" s="187"/>
      <c r="UPY58" s="187"/>
      <c r="UPZ58" s="187"/>
      <c r="UQA58" s="187"/>
      <c r="UQB58" s="187"/>
      <c r="UQC58" s="187"/>
      <c r="UQD58" s="187"/>
      <c r="UQE58" s="187"/>
      <c r="UQF58" s="187"/>
      <c r="UQG58" s="187"/>
      <c r="UQH58" s="187"/>
      <c r="UQI58" s="187"/>
      <c r="UQJ58" s="187"/>
      <c r="UQK58" s="187"/>
      <c r="UQL58" s="187"/>
      <c r="UQM58" s="187"/>
      <c r="UQN58" s="187"/>
      <c r="UQO58" s="187"/>
      <c r="UQP58" s="187"/>
      <c r="UQQ58" s="187"/>
      <c r="UQR58" s="187"/>
      <c r="UQS58" s="187"/>
      <c r="UQT58" s="187"/>
      <c r="UQU58" s="187"/>
      <c r="UQV58" s="187"/>
      <c r="UQW58" s="187"/>
      <c r="UQX58" s="187"/>
      <c r="UQY58" s="187"/>
      <c r="UQZ58" s="187"/>
      <c r="URA58" s="187"/>
      <c r="URB58" s="187"/>
      <c r="URC58" s="187"/>
      <c r="URD58" s="187"/>
      <c r="URE58" s="187"/>
      <c r="URF58" s="187"/>
      <c r="URG58" s="187"/>
      <c r="URH58" s="187"/>
      <c r="URI58" s="187"/>
      <c r="URJ58" s="187"/>
      <c r="URK58" s="187"/>
      <c r="URL58" s="187"/>
      <c r="URM58" s="187"/>
      <c r="URN58" s="187"/>
      <c r="URO58" s="187"/>
      <c r="URP58" s="187"/>
      <c r="URQ58" s="187"/>
      <c r="URR58" s="187"/>
      <c r="URS58" s="187"/>
      <c r="URT58" s="187"/>
      <c r="URU58" s="187"/>
      <c r="URV58" s="187"/>
      <c r="URW58" s="187"/>
      <c r="URX58" s="187"/>
      <c r="URY58" s="187"/>
      <c r="URZ58" s="187"/>
      <c r="USA58" s="187"/>
      <c r="USB58" s="187"/>
      <c r="USC58" s="187"/>
      <c r="USD58" s="187"/>
      <c r="USE58" s="187"/>
      <c r="USF58" s="187"/>
      <c r="USG58" s="187"/>
      <c r="USH58" s="187"/>
      <c r="USI58" s="187"/>
      <c r="USJ58" s="187"/>
      <c r="USK58" s="187"/>
      <c r="USL58" s="187"/>
      <c r="USM58" s="187"/>
      <c r="USN58" s="187"/>
      <c r="USO58" s="187"/>
      <c r="USP58" s="187"/>
      <c r="USQ58" s="187"/>
      <c r="USR58" s="187"/>
      <c r="USS58" s="187"/>
      <c r="UST58" s="187"/>
      <c r="USU58" s="187"/>
      <c r="USV58" s="187"/>
      <c r="USW58" s="187"/>
      <c r="USX58" s="187"/>
      <c r="USY58" s="187"/>
      <c r="USZ58" s="187"/>
      <c r="UTA58" s="187"/>
      <c r="UTB58" s="187"/>
      <c r="UTC58" s="187"/>
      <c r="UTD58" s="187"/>
      <c r="UTE58" s="187"/>
      <c r="UTF58" s="187"/>
      <c r="UTG58" s="187"/>
      <c r="UTH58" s="187"/>
      <c r="UTI58" s="187"/>
      <c r="UTJ58" s="187"/>
      <c r="UTK58" s="187"/>
      <c r="UTL58" s="187"/>
      <c r="UTM58" s="187"/>
      <c r="UTN58" s="187"/>
      <c r="UTO58" s="187"/>
      <c r="UTP58" s="187"/>
      <c r="UTQ58" s="187"/>
      <c r="UTR58" s="187"/>
      <c r="UTS58" s="187"/>
      <c r="UTT58" s="187"/>
      <c r="UTU58" s="187"/>
      <c r="UTV58" s="187"/>
      <c r="UTW58" s="187"/>
      <c r="UTX58" s="187"/>
      <c r="UTY58" s="187"/>
      <c r="UTZ58" s="187"/>
      <c r="UUA58" s="187"/>
      <c r="UUB58" s="187"/>
      <c r="UUC58" s="187"/>
      <c r="UUD58" s="187"/>
      <c r="UUE58" s="187"/>
      <c r="UUF58" s="187"/>
      <c r="UUG58" s="187"/>
      <c r="UUH58" s="187"/>
      <c r="UUI58" s="187"/>
      <c r="UUJ58" s="187"/>
      <c r="UUK58" s="187"/>
      <c r="UUL58" s="187"/>
      <c r="UUM58" s="187"/>
      <c r="UUN58" s="187"/>
      <c r="UUO58" s="187"/>
      <c r="UUP58" s="187"/>
      <c r="UUQ58" s="187"/>
      <c r="UUR58" s="187"/>
      <c r="UUS58" s="187"/>
      <c r="UUT58" s="187"/>
      <c r="UUU58" s="187"/>
      <c r="UUV58" s="187"/>
      <c r="UUW58" s="187"/>
      <c r="UUX58" s="187"/>
      <c r="UUY58" s="187"/>
      <c r="UUZ58" s="187"/>
      <c r="UVA58" s="187"/>
      <c r="UVB58" s="187"/>
      <c r="UVC58" s="187"/>
      <c r="UVD58" s="187"/>
      <c r="UVE58" s="187"/>
      <c r="UVF58" s="187"/>
      <c r="UVG58" s="187"/>
      <c r="UVH58" s="187"/>
      <c r="UVI58" s="187"/>
      <c r="UVJ58" s="187"/>
      <c r="UVK58" s="187"/>
      <c r="UVL58" s="187"/>
      <c r="UVM58" s="187"/>
      <c r="UVN58" s="187"/>
      <c r="UVO58" s="187"/>
      <c r="UVP58" s="187"/>
      <c r="UVQ58" s="187"/>
      <c r="UVR58" s="187"/>
      <c r="UVS58" s="187"/>
      <c r="UVT58" s="187"/>
      <c r="UVU58" s="187"/>
      <c r="UVV58" s="187"/>
      <c r="UVW58" s="187"/>
      <c r="UVX58" s="187"/>
      <c r="UVY58" s="187"/>
      <c r="UVZ58" s="187"/>
      <c r="UWA58" s="187"/>
      <c r="UWB58" s="187"/>
      <c r="UWC58" s="187"/>
      <c r="UWD58" s="187"/>
      <c r="UWE58" s="187"/>
      <c r="UWF58" s="187"/>
      <c r="UWG58" s="187"/>
      <c r="UWH58" s="187"/>
      <c r="UWI58" s="187"/>
      <c r="UWJ58" s="187"/>
      <c r="UWK58" s="187"/>
      <c r="UWL58" s="187"/>
      <c r="UWM58" s="187"/>
      <c r="UWN58" s="187"/>
      <c r="UWO58" s="187"/>
      <c r="UWP58" s="187"/>
      <c r="UWQ58" s="187"/>
      <c r="UWR58" s="187"/>
      <c r="UWS58" s="187"/>
      <c r="UWT58" s="187"/>
      <c r="UWU58" s="187"/>
      <c r="UWV58" s="187"/>
      <c r="UWW58" s="187"/>
      <c r="UWX58" s="187"/>
      <c r="UWY58" s="187"/>
      <c r="UWZ58" s="187"/>
      <c r="UXA58" s="187"/>
      <c r="UXB58" s="187"/>
      <c r="UXC58" s="187"/>
      <c r="UXD58" s="187"/>
      <c r="UXE58" s="187"/>
      <c r="UXF58" s="187"/>
      <c r="UXG58" s="187"/>
      <c r="UXH58" s="187"/>
      <c r="UXI58" s="187"/>
      <c r="UXJ58" s="187"/>
      <c r="UXK58" s="187"/>
      <c r="UXL58" s="187"/>
      <c r="UXM58" s="187"/>
      <c r="UXN58" s="187"/>
      <c r="UXO58" s="187"/>
      <c r="UXP58" s="187"/>
      <c r="UXQ58" s="187"/>
      <c r="UXR58" s="187"/>
      <c r="UXS58" s="187"/>
      <c r="UXT58" s="187"/>
      <c r="UXU58" s="187"/>
      <c r="UXV58" s="187"/>
      <c r="UXW58" s="187"/>
      <c r="UXX58" s="187"/>
      <c r="UXY58" s="187"/>
      <c r="UXZ58" s="187"/>
      <c r="UYA58" s="187"/>
      <c r="UYB58" s="187"/>
      <c r="UYC58" s="187"/>
      <c r="UYD58" s="187"/>
      <c r="UYE58" s="187"/>
      <c r="UYF58" s="187"/>
      <c r="UYG58" s="187"/>
      <c r="UYH58" s="187"/>
      <c r="UYI58" s="187"/>
      <c r="UYJ58" s="187"/>
      <c r="UYK58" s="187"/>
      <c r="UYL58" s="187"/>
      <c r="UYM58" s="187"/>
      <c r="UYN58" s="187"/>
      <c r="UYO58" s="187"/>
      <c r="UYP58" s="187"/>
      <c r="UYQ58" s="187"/>
      <c r="UYR58" s="187"/>
      <c r="UYS58" s="187"/>
      <c r="UYT58" s="187"/>
      <c r="UYU58" s="187"/>
      <c r="UYV58" s="187"/>
      <c r="UYW58" s="187"/>
      <c r="UYX58" s="187"/>
      <c r="UYY58" s="187"/>
      <c r="UYZ58" s="187"/>
      <c r="UZA58" s="187"/>
      <c r="UZB58" s="187"/>
      <c r="UZC58" s="187"/>
      <c r="UZD58" s="187"/>
      <c r="UZE58" s="187"/>
      <c r="UZF58" s="187"/>
      <c r="UZG58" s="187"/>
      <c r="UZH58" s="187"/>
      <c r="UZI58" s="187"/>
      <c r="UZJ58" s="187"/>
      <c r="UZK58" s="187"/>
      <c r="UZL58" s="187"/>
      <c r="UZM58" s="187"/>
      <c r="UZN58" s="187"/>
      <c r="UZO58" s="187"/>
      <c r="UZP58" s="187"/>
      <c r="UZQ58" s="187"/>
      <c r="UZR58" s="187"/>
      <c r="UZS58" s="187"/>
      <c r="UZT58" s="187"/>
      <c r="UZU58" s="187"/>
      <c r="UZV58" s="187"/>
      <c r="UZW58" s="187"/>
      <c r="UZX58" s="187"/>
      <c r="UZY58" s="187"/>
      <c r="UZZ58" s="187"/>
      <c r="VAA58" s="187"/>
      <c r="VAB58" s="187"/>
      <c r="VAC58" s="187"/>
      <c r="VAD58" s="187"/>
      <c r="VAE58" s="187"/>
      <c r="VAF58" s="187"/>
      <c r="VAG58" s="187"/>
      <c r="VAH58" s="187"/>
      <c r="VAI58" s="187"/>
      <c r="VAJ58" s="187"/>
      <c r="VAK58" s="187"/>
      <c r="VAL58" s="187"/>
      <c r="VAM58" s="187"/>
      <c r="VAN58" s="187"/>
      <c r="VAO58" s="187"/>
      <c r="VAP58" s="187"/>
      <c r="VAQ58" s="187"/>
      <c r="VAR58" s="187"/>
      <c r="VAS58" s="187"/>
      <c r="VAT58" s="187"/>
      <c r="VAU58" s="187"/>
      <c r="VAV58" s="187"/>
      <c r="VAW58" s="187"/>
      <c r="VAX58" s="187"/>
      <c r="VAY58" s="187"/>
      <c r="VAZ58" s="187"/>
      <c r="VBA58" s="187"/>
      <c r="VBB58" s="187"/>
      <c r="VBC58" s="187"/>
      <c r="VBD58" s="187"/>
      <c r="VBE58" s="187"/>
      <c r="VBF58" s="187"/>
      <c r="VBG58" s="187"/>
      <c r="VBH58" s="187"/>
      <c r="VBI58" s="187"/>
      <c r="VBJ58" s="187"/>
      <c r="VBK58" s="187"/>
      <c r="VBL58" s="187"/>
      <c r="VBM58" s="187"/>
      <c r="VBN58" s="187"/>
      <c r="VBO58" s="187"/>
      <c r="VBP58" s="187"/>
      <c r="VBQ58" s="187"/>
      <c r="VBR58" s="187"/>
      <c r="VBS58" s="187"/>
      <c r="VBT58" s="187"/>
      <c r="VBU58" s="187"/>
      <c r="VBV58" s="187"/>
      <c r="VBW58" s="187"/>
      <c r="VBX58" s="187"/>
      <c r="VBY58" s="187"/>
      <c r="VBZ58" s="187"/>
      <c r="VCA58" s="187"/>
      <c r="VCB58" s="187"/>
      <c r="VCC58" s="187"/>
      <c r="VCD58" s="187"/>
      <c r="VCE58" s="187"/>
      <c r="VCF58" s="187"/>
      <c r="VCG58" s="187"/>
      <c r="VCH58" s="187"/>
      <c r="VCI58" s="187"/>
      <c r="VCJ58" s="187"/>
      <c r="VCK58" s="187"/>
      <c r="VCL58" s="187"/>
      <c r="VCM58" s="187"/>
      <c r="VCN58" s="187"/>
      <c r="VCO58" s="187"/>
      <c r="VCP58" s="187"/>
      <c r="VCQ58" s="187"/>
      <c r="VCR58" s="187"/>
      <c r="VCS58" s="187"/>
      <c r="VCT58" s="187"/>
      <c r="VCU58" s="187"/>
      <c r="VCV58" s="187"/>
      <c r="VCW58" s="187"/>
      <c r="VCX58" s="187"/>
      <c r="VCY58" s="187"/>
      <c r="VCZ58" s="187"/>
      <c r="VDA58" s="187"/>
      <c r="VDB58" s="187"/>
      <c r="VDC58" s="187"/>
      <c r="VDD58" s="187"/>
      <c r="VDE58" s="187"/>
      <c r="VDF58" s="187"/>
      <c r="VDG58" s="187"/>
      <c r="VDH58" s="187"/>
      <c r="VDI58" s="187"/>
      <c r="VDJ58" s="187"/>
      <c r="VDK58" s="187"/>
      <c r="VDL58" s="187"/>
      <c r="VDM58" s="187"/>
      <c r="VDN58" s="187"/>
      <c r="VDO58" s="187"/>
      <c r="VDP58" s="187"/>
      <c r="VDQ58" s="187"/>
      <c r="VDR58" s="187"/>
      <c r="VDS58" s="187"/>
      <c r="VDT58" s="187"/>
      <c r="VDU58" s="187"/>
      <c r="VDV58" s="187"/>
      <c r="VDW58" s="187"/>
      <c r="VDX58" s="187"/>
      <c r="VDY58" s="187"/>
      <c r="VDZ58" s="187"/>
      <c r="VEA58" s="187"/>
      <c r="VEB58" s="187"/>
      <c r="VEC58" s="187"/>
      <c r="VED58" s="187"/>
      <c r="VEE58" s="187"/>
      <c r="VEF58" s="187"/>
      <c r="VEG58" s="187"/>
      <c r="VEH58" s="187"/>
      <c r="VEI58" s="187"/>
      <c r="VEJ58" s="187"/>
      <c r="VEK58" s="187"/>
      <c r="VEL58" s="187"/>
      <c r="VEM58" s="187"/>
      <c r="VEN58" s="187"/>
      <c r="VEO58" s="187"/>
      <c r="VEP58" s="187"/>
      <c r="VEQ58" s="187"/>
      <c r="VER58" s="187"/>
      <c r="VES58" s="187"/>
      <c r="VET58" s="187"/>
      <c r="VEU58" s="187"/>
      <c r="VEV58" s="187"/>
      <c r="VEW58" s="187"/>
      <c r="VEX58" s="187"/>
      <c r="VEY58" s="187"/>
      <c r="VEZ58" s="187"/>
      <c r="VFA58" s="187"/>
      <c r="VFB58" s="187"/>
      <c r="VFC58" s="187"/>
      <c r="VFD58" s="187"/>
      <c r="VFE58" s="187"/>
      <c r="VFF58" s="187"/>
      <c r="VFG58" s="187"/>
      <c r="VFH58" s="187"/>
      <c r="VFI58" s="187"/>
      <c r="VFJ58" s="187"/>
      <c r="VFK58" s="187"/>
      <c r="VFL58" s="187"/>
      <c r="VFM58" s="187"/>
      <c r="VFN58" s="187"/>
      <c r="VFO58" s="187"/>
      <c r="VFP58" s="187"/>
      <c r="VFQ58" s="187"/>
      <c r="VFR58" s="187"/>
      <c r="VFS58" s="187"/>
      <c r="VFT58" s="187"/>
      <c r="VFU58" s="187"/>
      <c r="VFV58" s="187"/>
      <c r="VFW58" s="187"/>
      <c r="VFX58" s="187"/>
      <c r="VFY58" s="187"/>
      <c r="VFZ58" s="187"/>
      <c r="VGA58" s="187"/>
      <c r="VGB58" s="187"/>
      <c r="VGC58" s="187"/>
      <c r="VGD58" s="187"/>
      <c r="VGE58" s="187"/>
      <c r="VGF58" s="187"/>
      <c r="VGG58" s="187"/>
      <c r="VGH58" s="187"/>
      <c r="VGI58" s="187"/>
      <c r="VGJ58" s="187"/>
      <c r="VGK58" s="187"/>
      <c r="VGL58" s="187"/>
      <c r="VGM58" s="187"/>
      <c r="VGN58" s="187"/>
      <c r="VGO58" s="187"/>
      <c r="VGP58" s="187"/>
      <c r="VGQ58" s="187"/>
      <c r="VGR58" s="187"/>
      <c r="VGS58" s="187"/>
      <c r="VGT58" s="187"/>
      <c r="VGU58" s="187"/>
      <c r="VGV58" s="187"/>
      <c r="VGW58" s="187"/>
      <c r="VGX58" s="187"/>
      <c r="VGY58" s="187"/>
      <c r="VGZ58" s="187"/>
      <c r="VHA58" s="187"/>
      <c r="VHB58" s="187"/>
      <c r="VHC58" s="187"/>
      <c r="VHD58" s="187"/>
      <c r="VHE58" s="187"/>
      <c r="VHF58" s="187"/>
      <c r="VHG58" s="187"/>
      <c r="VHH58" s="187"/>
      <c r="VHI58" s="187"/>
      <c r="VHJ58" s="187"/>
      <c r="VHK58" s="187"/>
      <c r="VHL58" s="187"/>
      <c r="VHM58" s="187"/>
      <c r="VHN58" s="187"/>
      <c r="VHO58" s="187"/>
      <c r="VHP58" s="187"/>
      <c r="VHQ58" s="187"/>
      <c r="VHR58" s="187"/>
      <c r="VHS58" s="187"/>
      <c r="VHT58" s="187"/>
      <c r="VHU58" s="187"/>
      <c r="VHV58" s="187"/>
      <c r="VHW58" s="187"/>
      <c r="VHX58" s="187"/>
      <c r="VHY58" s="187"/>
      <c r="VHZ58" s="187"/>
      <c r="VIA58" s="187"/>
      <c r="VIB58" s="187"/>
      <c r="VIC58" s="187"/>
      <c r="VID58" s="187"/>
      <c r="VIE58" s="187"/>
      <c r="VIF58" s="187"/>
      <c r="VIG58" s="187"/>
      <c r="VIH58" s="187"/>
      <c r="VII58" s="187"/>
      <c r="VIJ58" s="187"/>
      <c r="VIK58" s="187"/>
      <c r="VIL58" s="187"/>
      <c r="VIM58" s="187"/>
      <c r="VIN58" s="187"/>
      <c r="VIO58" s="187"/>
      <c r="VIP58" s="187"/>
      <c r="VIQ58" s="187"/>
      <c r="VIR58" s="187"/>
      <c r="VIS58" s="187"/>
      <c r="VIT58" s="187"/>
      <c r="VIU58" s="187"/>
      <c r="VIV58" s="187"/>
      <c r="VIW58" s="187"/>
      <c r="VIX58" s="187"/>
      <c r="VIY58" s="187"/>
      <c r="VIZ58" s="187"/>
      <c r="VJA58" s="187"/>
      <c r="VJB58" s="187"/>
      <c r="VJC58" s="187"/>
      <c r="VJD58" s="187"/>
      <c r="VJE58" s="187"/>
      <c r="VJF58" s="187"/>
      <c r="VJG58" s="187"/>
      <c r="VJH58" s="187"/>
      <c r="VJI58" s="187"/>
      <c r="VJJ58" s="187"/>
      <c r="VJK58" s="187"/>
      <c r="VJL58" s="187"/>
      <c r="VJM58" s="187"/>
      <c r="VJN58" s="187"/>
      <c r="VJO58" s="187"/>
      <c r="VJP58" s="187"/>
      <c r="VJQ58" s="187"/>
      <c r="VJR58" s="187"/>
      <c r="VJS58" s="187"/>
      <c r="VJT58" s="187"/>
      <c r="VJU58" s="187"/>
      <c r="VJV58" s="187"/>
      <c r="VJW58" s="187"/>
      <c r="VJX58" s="187"/>
      <c r="VJY58" s="187"/>
      <c r="VJZ58" s="187"/>
      <c r="VKA58" s="187"/>
      <c r="VKB58" s="187"/>
      <c r="VKC58" s="187"/>
      <c r="VKD58" s="187"/>
      <c r="VKE58" s="187"/>
      <c r="VKF58" s="187"/>
      <c r="VKG58" s="187"/>
      <c r="VKH58" s="187"/>
      <c r="VKI58" s="187"/>
      <c r="VKJ58" s="187"/>
      <c r="VKK58" s="187"/>
      <c r="VKL58" s="187"/>
      <c r="VKM58" s="187"/>
      <c r="VKN58" s="187"/>
      <c r="VKO58" s="187"/>
      <c r="VKP58" s="187"/>
      <c r="VKQ58" s="187"/>
      <c r="VKR58" s="187"/>
      <c r="VKS58" s="187"/>
      <c r="VKT58" s="187"/>
      <c r="VKU58" s="187"/>
      <c r="VKV58" s="187"/>
      <c r="VKW58" s="187"/>
      <c r="VKX58" s="187"/>
      <c r="VKY58" s="187"/>
      <c r="VKZ58" s="187"/>
      <c r="VLA58" s="187"/>
      <c r="VLB58" s="187"/>
      <c r="VLC58" s="187"/>
      <c r="VLD58" s="187"/>
      <c r="VLE58" s="187"/>
      <c r="VLF58" s="187"/>
      <c r="VLG58" s="187"/>
      <c r="VLH58" s="187"/>
      <c r="VLI58" s="187"/>
      <c r="VLJ58" s="187"/>
      <c r="VLK58" s="187"/>
      <c r="VLL58" s="187"/>
      <c r="VLM58" s="187"/>
      <c r="VLN58" s="187"/>
      <c r="VLO58" s="187"/>
      <c r="VLP58" s="187"/>
      <c r="VLQ58" s="187"/>
      <c r="VLR58" s="187"/>
      <c r="VLS58" s="187"/>
      <c r="VLT58" s="187"/>
      <c r="VLU58" s="187"/>
      <c r="VLV58" s="187"/>
      <c r="VLW58" s="187"/>
      <c r="VLX58" s="187"/>
      <c r="VLY58" s="187"/>
      <c r="VLZ58" s="187"/>
      <c r="VMA58" s="187"/>
      <c r="VMB58" s="187"/>
      <c r="VMC58" s="187"/>
      <c r="VMD58" s="187"/>
      <c r="VME58" s="187"/>
      <c r="VMF58" s="187"/>
      <c r="VMG58" s="187"/>
      <c r="VMH58" s="187"/>
      <c r="VMI58" s="187"/>
      <c r="VMJ58" s="187"/>
      <c r="VMK58" s="187"/>
      <c r="VML58" s="187"/>
      <c r="VMM58" s="187"/>
      <c r="VMN58" s="187"/>
      <c r="VMO58" s="187"/>
      <c r="VMP58" s="187"/>
      <c r="VMQ58" s="187"/>
      <c r="VMR58" s="187"/>
      <c r="VMS58" s="187"/>
      <c r="VMT58" s="187"/>
      <c r="VMU58" s="187"/>
      <c r="VMV58" s="187"/>
      <c r="VMW58" s="187"/>
      <c r="VMX58" s="187"/>
      <c r="VMY58" s="187"/>
      <c r="VMZ58" s="187"/>
      <c r="VNA58" s="187"/>
      <c r="VNB58" s="187"/>
      <c r="VNC58" s="187"/>
      <c r="VND58" s="187"/>
      <c r="VNE58" s="187"/>
      <c r="VNF58" s="187"/>
      <c r="VNG58" s="187"/>
      <c r="VNH58" s="187"/>
      <c r="VNI58" s="187"/>
      <c r="VNJ58" s="187"/>
      <c r="VNK58" s="187"/>
      <c r="VNL58" s="187"/>
      <c r="VNM58" s="187"/>
      <c r="VNN58" s="187"/>
      <c r="VNO58" s="187"/>
      <c r="VNP58" s="187"/>
      <c r="VNQ58" s="187"/>
      <c r="VNR58" s="187"/>
      <c r="VNS58" s="187"/>
      <c r="VNT58" s="187"/>
      <c r="VNU58" s="187"/>
      <c r="VNV58" s="187"/>
      <c r="VNW58" s="187"/>
      <c r="VNX58" s="187"/>
      <c r="VNY58" s="187"/>
      <c r="VNZ58" s="187"/>
      <c r="VOA58" s="187"/>
      <c r="VOB58" s="187"/>
      <c r="VOC58" s="187"/>
      <c r="VOD58" s="187"/>
      <c r="VOE58" s="187"/>
      <c r="VOF58" s="187"/>
      <c r="VOG58" s="187"/>
      <c r="VOH58" s="187"/>
      <c r="VOI58" s="187"/>
      <c r="VOJ58" s="187"/>
      <c r="VOK58" s="187"/>
      <c r="VOL58" s="187"/>
      <c r="VOM58" s="187"/>
      <c r="VON58" s="187"/>
      <c r="VOO58" s="187"/>
      <c r="VOP58" s="187"/>
      <c r="VOQ58" s="187"/>
      <c r="VOR58" s="187"/>
      <c r="VOS58" s="187"/>
      <c r="VOT58" s="187"/>
      <c r="VOU58" s="187"/>
      <c r="VOV58" s="187"/>
      <c r="VOW58" s="187"/>
      <c r="VOX58" s="187"/>
      <c r="VOY58" s="187"/>
      <c r="VOZ58" s="187"/>
      <c r="VPA58" s="187"/>
      <c r="VPB58" s="187"/>
      <c r="VPC58" s="187"/>
      <c r="VPD58" s="187"/>
      <c r="VPE58" s="187"/>
      <c r="VPF58" s="187"/>
      <c r="VPG58" s="187"/>
      <c r="VPH58" s="187"/>
      <c r="VPI58" s="187"/>
      <c r="VPJ58" s="187"/>
      <c r="VPK58" s="187"/>
      <c r="VPL58" s="187"/>
      <c r="VPM58" s="187"/>
      <c r="VPN58" s="187"/>
      <c r="VPO58" s="187"/>
      <c r="VPP58" s="187"/>
      <c r="VPQ58" s="187"/>
      <c r="VPR58" s="187"/>
      <c r="VPS58" s="187"/>
      <c r="VPT58" s="187"/>
      <c r="VPU58" s="187"/>
      <c r="VPV58" s="187"/>
      <c r="VPW58" s="187"/>
      <c r="VPX58" s="187"/>
      <c r="VPY58" s="187"/>
      <c r="VPZ58" s="187"/>
      <c r="VQA58" s="187"/>
      <c r="VQB58" s="187"/>
      <c r="VQC58" s="187"/>
      <c r="VQD58" s="187"/>
      <c r="VQE58" s="187"/>
      <c r="VQF58" s="187"/>
      <c r="VQG58" s="187"/>
      <c r="VQH58" s="187"/>
      <c r="VQI58" s="187"/>
      <c r="VQJ58" s="187"/>
      <c r="VQK58" s="187"/>
      <c r="VQL58" s="187"/>
      <c r="VQM58" s="187"/>
      <c r="VQN58" s="187"/>
      <c r="VQO58" s="187"/>
      <c r="VQP58" s="187"/>
      <c r="VQQ58" s="187"/>
      <c r="VQR58" s="187"/>
      <c r="VQS58" s="187"/>
      <c r="VQT58" s="187"/>
      <c r="VQU58" s="187"/>
      <c r="VQV58" s="187"/>
      <c r="VQW58" s="187"/>
      <c r="VQX58" s="187"/>
      <c r="VQY58" s="187"/>
      <c r="VQZ58" s="187"/>
      <c r="VRA58" s="187"/>
      <c r="VRB58" s="187"/>
      <c r="VRC58" s="187"/>
      <c r="VRD58" s="187"/>
      <c r="VRE58" s="187"/>
      <c r="VRF58" s="187"/>
      <c r="VRG58" s="187"/>
      <c r="VRH58" s="187"/>
      <c r="VRI58" s="187"/>
      <c r="VRJ58" s="187"/>
      <c r="VRK58" s="187"/>
      <c r="VRL58" s="187"/>
      <c r="VRM58" s="187"/>
      <c r="VRN58" s="187"/>
      <c r="VRO58" s="187"/>
      <c r="VRP58" s="187"/>
      <c r="VRQ58" s="187"/>
      <c r="VRR58" s="187"/>
      <c r="VRS58" s="187"/>
      <c r="VRT58" s="187"/>
      <c r="VRU58" s="187"/>
      <c r="VRV58" s="187"/>
      <c r="VRW58" s="187"/>
      <c r="VRX58" s="187"/>
      <c r="VRY58" s="187"/>
      <c r="VRZ58" s="187"/>
      <c r="VSA58" s="187"/>
      <c r="VSB58" s="187"/>
      <c r="VSC58" s="187"/>
      <c r="VSD58" s="187"/>
      <c r="VSE58" s="187"/>
      <c r="VSF58" s="187"/>
      <c r="VSG58" s="187"/>
      <c r="VSH58" s="187"/>
      <c r="VSI58" s="187"/>
      <c r="VSJ58" s="187"/>
      <c r="VSK58" s="187"/>
      <c r="VSL58" s="187"/>
      <c r="VSM58" s="187"/>
      <c r="VSN58" s="187"/>
      <c r="VSO58" s="187"/>
      <c r="VSP58" s="187"/>
      <c r="VSQ58" s="187"/>
      <c r="VSR58" s="187"/>
      <c r="VSS58" s="187"/>
      <c r="VST58" s="187"/>
      <c r="VSU58" s="187"/>
      <c r="VSV58" s="187"/>
      <c r="VSW58" s="187"/>
      <c r="VSX58" s="187"/>
      <c r="VSY58" s="187"/>
      <c r="VSZ58" s="187"/>
      <c r="VTA58" s="187"/>
      <c r="VTB58" s="187"/>
      <c r="VTC58" s="187"/>
      <c r="VTD58" s="187"/>
      <c r="VTE58" s="187"/>
      <c r="VTF58" s="187"/>
      <c r="VTG58" s="187"/>
      <c r="VTH58" s="187"/>
      <c r="VTI58" s="187"/>
      <c r="VTJ58" s="187"/>
      <c r="VTK58" s="187"/>
      <c r="VTL58" s="187"/>
      <c r="VTM58" s="187"/>
      <c r="VTN58" s="187"/>
      <c r="VTO58" s="187"/>
      <c r="VTP58" s="187"/>
      <c r="VTQ58" s="187"/>
      <c r="VTR58" s="187"/>
      <c r="VTS58" s="187"/>
      <c r="VTT58" s="187"/>
      <c r="VTU58" s="187"/>
      <c r="VTV58" s="187"/>
      <c r="VTW58" s="187"/>
      <c r="VTX58" s="187"/>
      <c r="VTY58" s="187"/>
      <c r="VTZ58" s="187"/>
      <c r="VUA58" s="187"/>
      <c r="VUB58" s="187"/>
      <c r="VUC58" s="187"/>
      <c r="VUD58" s="187"/>
      <c r="VUE58" s="187"/>
      <c r="VUF58" s="187"/>
      <c r="VUG58" s="187"/>
      <c r="VUH58" s="187"/>
      <c r="VUI58" s="187"/>
      <c r="VUJ58" s="187"/>
      <c r="VUK58" s="187"/>
      <c r="VUL58" s="187"/>
      <c r="VUM58" s="187"/>
      <c r="VUN58" s="187"/>
      <c r="VUO58" s="187"/>
      <c r="VUP58" s="187"/>
      <c r="VUQ58" s="187"/>
      <c r="VUR58" s="187"/>
      <c r="VUS58" s="187"/>
      <c r="VUT58" s="187"/>
      <c r="VUU58" s="187"/>
      <c r="VUV58" s="187"/>
      <c r="VUW58" s="187"/>
      <c r="VUX58" s="187"/>
      <c r="VUY58" s="187"/>
      <c r="VUZ58" s="187"/>
      <c r="VVA58" s="187"/>
      <c r="VVB58" s="187"/>
      <c r="VVC58" s="187"/>
      <c r="VVD58" s="187"/>
      <c r="VVE58" s="187"/>
      <c r="VVF58" s="187"/>
      <c r="VVG58" s="187"/>
      <c r="VVH58" s="187"/>
      <c r="VVI58" s="187"/>
      <c r="VVJ58" s="187"/>
      <c r="VVK58" s="187"/>
      <c r="VVL58" s="187"/>
      <c r="VVM58" s="187"/>
      <c r="VVN58" s="187"/>
      <c r="VVO58" s="187"/>
      <c r="VVP58" s="187"/>
      <c r="VVQ58" s="187"/>
      <c r="VVR58" s="187"/>
      <c r="VVS58" s="187"/>
      <c r="VVT58" s="187"/>
      <c r="VVU58" s="187"/>
      <c r="VVV58" s="187"/>
      <c r="VVW58" s="187"/>
      <c r="VVX58" s="187"/>
      <c r="VVY58" s="187"/>
      <c r="VVZ58" s="187"/>
      <c r="VWA58" s="187"/>
      <c r="VWB58" s="187"/>
      <c r="VWC58" s="187"/>
      <c r="VWD58" s="187"/>
      <c r="VWE58" s="187"/>
      <c r="VWF58" s="187"/>
      <c r="VWG58" s="187"/>
      <c r="VWH58" s="187"/>
      <c r="VWI58" s="187"/>
      <c r="VWJ58" s="187"/>
      <c r="VWK58" s="187"/>
      <c r="VWL58" s="187"/>
      <c r="VWM58" s="187"/>
      <c r="VWN58" s="187"/>
      <c r="VWO58" s="187"/>
      <c r="VWP58" s="187"/>
      <c r="VWQ58" s="187"/>
      <c r="VWR58" s="187"/>
      <c r="VWS58" s="187"/>
      <c r="VWT58" s="187"/>
      <c r="VWU58" s="187"/>
      <c r="VWV58" s="187"/>
      <c r="VWW58" s="187"/>
      <c r="VWX58" s="187"/>
      <c r="VWY58" s="187"/>
      <c r="VWZ58" s="187"/>
      <c r="VXA58" s="187"/>
      <c r="VXB58" s="187"/>
      <c r="VXC58" s="187"/>
      <c r="VXD58" s="187"/>
      <c r="VXE58" s="187"/>
      <c r="VXF58" s="187"/>
      <c r="VXG58" s="187"/>
      <c r="VXH58" s="187"/>
      <c r="VXI58" s="187"/>
      <c r="VXJ58" s="187"/>
      <c r="VXK58" s="187"/>
      <c r="VXL58" s="187"/>
      <c r="VXM58" s="187"/>
      <c r="VXN58" s="187"/>
      <c r="VXO58" s="187"/>
      <c r="VXP58" s="187"/>
      <c r="VXQ58" s="187"/>
      <c r="VXR58" s="187"/>
      <c r="VXS58" s="187"/>
      <c r="VXT58" s="187"/>
      <c r="VXU58" s="187"/>
      <c r="VXV58" s="187"/>
      <c r="VXW58" s="187"/>
      <c r="VXX58" s="187"/>
      <c r="VXY58" s="187"/>
      <c r="VXZ58" s="187"/>
      <c r="VYA58" s="187"/>
      <c r="VYB58" s="187"/>
      <c r="VYC58" s="187"/>
      <c r="VYD58" s="187"/>
      <c r="VYE58" s="187"/>
      <c r="VYF58" s="187"/>
      <c r="VYG58" s="187"/>
      <c r="VYH58" s="187"/>
      <c r="VYI58" s="187"/>
      <c r="VYJ58" s="187"/>
      <c r="VYK58" s="187"/>
      <c r="VYL58" s="187"/>
      <c r="VYM58" s="187"/>
      <c r="VYN58" s="187"/>
      <c r="VYO58" s="187"/>
      <c r="VYP58" s="187"/>
      <c r="VYQ58" s="187"/>
      <c r="VYR58" s="187"/>
      <c r="VYS58" s="187"/>
      <c r="VYT58" s="187"/>
      <c r="VYU58" s="187"/>
      <c r="VYV58" s="187"/>
      <c r="VYW58" s="187"/>
      <c r="VYX58" s="187"/>
      <c r="VYY58" s="187"/>
      <c r="VYZ58" s="187"/>
      <c r="VZA58" s="187"/>
      <c r="VZB58" s="187"/>
      <c r="VZC58" s="187"/>
      <c r="VZD58" s="187"/>
      <c r="VZE58" s="187"/>
      <c r="VZF58" s="187"/>
      <c r="VZG58" s="187"/>
      <c r="VZH58" s="187"/>
      <c r="VZI58" s="187"/>
      <c r="VZJ58" s="187"/>
      <c r="VZK58" s="187"/>
      <c r="VZL58" s="187"/>
      <c r="VZM58" s="187"/>
      <c r="VZN58" s="187"/>
      <c r="VZO58" s="187"/>
      <c r="VZP58" s="187"/>
      <c r="VZQ58" s="187"/>
      <c r="VZR58" s="187"/>
      <c r="VZS58" s="187"/>
      <c r="VZT58" s="187"/>
      <c r="VZU58" s="187"/>
      <c r="VZV58" s="187"/>
      <c r="VZW58" s="187"/>
      <c r="VZX58" s="187"/>
      <c r="VZY58" s="187"/>
      <c r="VZZ58" s="187"/>
      <c r="WAA58" s="187"/>
      <c r="WAB58" s="187"/>
      <c r="WAC58" s="187"/>
      <c r="WAD58" s="187"/>
      <c r="WAE58" s="187"/>
      <c r="WAF58" s="187"/>
      <c r="WAG58" s="187"/>
      <c r="WAH58" s="187"/>
      <c r="WAI58" s="187"/>
      <c r="WAJ58" s="187"/>
      <c r="WAK58" s="187"/>
      <c r="WAL58" s="187"/>
      <c r="WAM58" s="187"/>
      <c r="WAN58" s="187"/>
      <c r="WAO58" s="187"/>
      <c r="WAP58" s="187"/>
      <c r="WAQ58" s="187"/>
      <c r="WAR58" s="187"/>
      <c r="WAS58" s="187"/>
      <c r="WAT58" s="187"/>
      <c r="WAU58" s="187"/>
      <c r="WAV58" s="187"/>
      <c r="WAW58" s="187"/>
      <c r="WAX58" s="187"/>
      <c r="WAY58" s="187"/>
      <c r="WAZ58" s="187"/>
      <c r="WBA58" s="187"/>
      <c r="WBB58" s="187"/>
      <c r="WBC58" s="187"/>
      <c r="WBD58" s="187"/>
      <c r="WBE58" s="187"/>
      <c r="WBF58" s="187"/>
      <c r="WBG58" s="187"/>
      <c r="WBH58" s="187"/>
      <c r="WBI58" s="187"/>
      <c r="WBJ58" s="187"/>
      <c r="WBK58" s="187"/>
      <c r="WBL58" s="187"/>
      <c r="WBM58" s="187"/>
      <c r="WBN58" s="187"/>
      <c r="WBO58" s="187"/>
      <c r="WBP58" s="187"/>
      <c r="WBQ58" s="187"/>
      <c r="WBR58" s="187"/>
      <c r="WBS58" s="187"/>
      <c r="WBT58" s="187"/>
      <c r="WBU58" s="187"/>
      <c r="WBV58" s="187"/>
      <c r="WBW58" s="187"/>
      <c r="WBX58" s="187"/>
      <c r="WBY58" s="187"/>
      <c r="WBZ58" s="187"/>
      <c r="WCA58" s="187"/>
      <c r="WCB58" s="187"/>
      <c r="WCC58" s="187"/>
      <c r="WCD58" s="187"/>
      <c r="WCE58" s="187"/>
      <c r="WCF58" s="187"/>
      <c r="WCG58" s="187"/>
      <c r="WCH58" s="187"/>
      <c r="WCI58" s="187"/>
      <c r="WCJ58" s="187"/>
      <c r="WCK58" s="187"/>
      <c r="WCL58" s="187"/>
      <c r="WCM58" s="187"/>
      <c r="WCN58" s="187"/>
      <c r="WCO58" s="187"/>
      <c r="WCP58" s="187"/>
      <c r="WCQ58" s="187"/>
      <c r="WCR58" s="187"/>
      <c r="WCS58" s="187"/>
      <c r="WCT58" s="187"/>
      <c r="WCU58" s="187"/>
      <c r="WCV58" s="187"/>
      <c r="WCW58" s="187"/>
      <c r="WCX58" s="187"/>
      <c r="WCY58" s="187"/>
      <c r="WCZ58" s="187"/>
      <c r="WDA58" s="187"/>
      <c r="WDB58" s="187"/>
      <c r="WDC58" s="187"/>
      <c r="WDD58" s="187"/>
      <c r="WDE58" s="187"/>
      <c r="WDF58" s="187"/>
      <c r="WDG58" s="187"/>
      <c r="WDH58" s="187"/>
      <c r="WDI58" s="187"/>
      <c r="WDJ58" s="187"/>
      <c r="WDK58" s="187"/>
      <c r="WDL58" s="187"/>
      <c r="WDM58" s="187"/>
      <c r="WDN58" s="187"/>
      <c r="WDO58" s="187"/>
      <c r="WDP58" s="187"/>
      <c r="WDQ58" s="187"/>
      <c r="WDR58" s="187"/>
      <c r="WDS58" s="187"/>
      <c r="WDT58" s="187"/>
      <c r="WDU58" s="187"/>
      <c r="WDV58" s="187"/>
      <c r="WDW58" s="187"/>
      <c r="WDX58" s="187"/>
      <c r="WDY58" s="187"/>
      <c r="WDZ58" s="187"/>
      <c r="WEA58" s="187"/>
      <c r="WEB58" s="187"/>
      <c r="WEC58" s="187"/>
      <c r="WED58" s="187"/>
      <c r="WEE58" s="187"/>
      <c r="WEF58" s="187"/>
      <c r="WEG58" s="187"/>
      <c r="WEH58" s="187"/>
      <c r="WEI58" s="187"/>
      <c r="WEJ58" s="187"/>
      <c r="WEK58" s="187"/>
      <c r="WEL58" s="187"/>
      <c r="WEM58" s="187"/>
      <c r="WEN58" s="187"/>
      <c r="WEO58" s="187"/>
      <c r="WEP58" s="187"/>
      <c r="WEQ58" s="187"/>
      <c r="WER58" s="187"/>
      <c r="WES58" s="187"/>
      <c r="WET58" s="187"/>
      <c r="WEU58" s="187"/>
      <c r="WEV58" s="187"/>
      <c r="WEW58" s="187"/>
      <c r="WEX58" s="187"/>
      <c r="WEY58" s="187"/>
      <c r="WEZ58" s="187"/>
      <c r="WFA58" s="187"/>
      <c r="WFB58" s="187"/>
      <c r="WFC58" s="187"/>
      <c r="WFD58" s="187"/>
      <c r="WFE58" s="187"/>
      <c r="WFF58" s="187"/>
      <c r="WFG58" s="187"/>
      <c r="WFH58" s="187"/>
      <c r="WFI58" s="187"/>
      <c r="WFJ58" s="187"/>
      <c r="WFK58" s="187"/>
      <c r="WFL58" s="187"/>
      <c r="WFM58" s="187"/>
      <c r="WFN58" s="187"/>
      <c r="WFO58" s="187"/>
      <c r="WFP58" s="187"/>
      <c r="WFQ58" s="187"/>
      <c r="WFR58" s="187"/>
      <c r="WFS58" s="187"/>
      <c r="WFT58" s="187"/>
      <c r="WFU58" s="187"/>
      <c r="WFV58" s="187"/>
      <c r="WFW58" s="187"/>
      <c r="WFX58" s="187"/>
      <c r="WFY58" s="187"/>
      <c r="WFZ58" s="187"/>
      <c r="WGA58" s="187"/>
      <c r="WGB58" s="187"/>
      <c r="WGC58" s="187"/>
      <c r="WGD58" s="187"/>
      <c r="WGE58" s="187"/>
      <c r="WGF58" s="187"/>
      <c r="WGG58" s="187"/>
      <c r="WGH58" s="187"/>
      <c r="WGI58" s="187"/>
      <c r="WGJ58" s="187"/>
      <c r="WGK58" s="187"/>
      <c r="WGL58" s="187"/>
      <c r="WGM58" s="187"/>
      <c r="WGN58" s="187"/>
      <c r="WGO58" s="187"/>
      <c r="WGP58" s="187"/>
      <c r="WGQ58" s="187"/>
      <c r="WGR58" s="187"/>
      <c r="WGS58" s="187"/>
      <c r="WGT58" s="187"/>
      <c r="WGU58" s="187"/>
      <c r="WGV58" s="187"/>
      <c r="WGW58" s="187"/>
      <c r="WGX58" s="187"/>
      <c r="WGY58" s="187"/>
      <c r="WGZ58" s="187"/>
      <c r="WHA58" s="187"/>
      <c r="WHB58" s="187"/>
      <c r="WHC58" s="187"/>
      <c r="WHD58" s="187"/>
      <c r="WHE58" s="187"/>
      <c r="WHF58" s="187"/>
      <c r="WHG58" s="187"/>
      <c r="WHH58" s="187"/>
      <c r="WHI58" s="187"/>
      <c r="WHJ58" s="187"/>
      <c r="WHK58" s="187"/>
      <c r="WHL58" s="187"/>
      <c r="WHM58" s="187"/>
      <c r="WHN58" s="187"/>
      <c r="WHO58" s="187"/>
      <c r="WHP58" s="187"/>
      <c r="WHQ58" s="187"/>
      <c r="WHR58" s="187"/>
      <c r="WHS58" s="187"/>
      <c r="WHT58" s="187"/>
      <c r="WHU58" s="187"/>
      <c r="WHV58" s="187"/>
      <c r="WHW58" s="187"/>
      <c r="WHX58" s="187"/>
      <c r="WHY58" s="187"/>
      <c r="WHZ58" s="187"/>
      <c r="WIA58" s="187"/>
      <c r="WIB58" s="187"/>
      <c r="WIC58" s="187"/>
      <c r="WID58" s="187"/>
      <c r="WIE58" s="187"/>
      <c r="WIF58" s="187"/>
      <c r="WIG58" s="187"/>
      <c r="WIH58" s="187"/>
      <c r="WII58" s="187"/>
      <c r="WIJ58" s="187"/>
      <c r="WIK58" s="187"/>
      <c r="WIL58" s="187"/>
      <c r="WIM58" s="187"/>
      <c r="WIN58" s="187"/>
      <c r="WIO58" s="187"/>
      <c r="WIP58" s="187"/>
      <c r="WIQ58" s="187"/>
      <c r="WIR58" s="187"/>
      <c r="WIS58" s="187"/>
      <c r="WIT58" s="187"/>
      <c r="WIU58" s="187"/>
      <c r="WIV58" s="187"/>
      <c r="WIW58" s="187"/>
      <c r="WIX58" s="187"/>
      <c r="WIY58" s="187"/>
      <c r="WIZ58" s="187"/>
      <c r="WJA58" s="187"/>
      <c r="WJB58" s="187"/>
      <c r="WJC58" s="187"/>
      <c r="WJD58" s="187"/>
      <c r="WJE58" s="187"/>
      <c r="WJF58" s="187"/>
      <c r="WJG58" s="187"/>
      <c r="WJH58" s="187"/>
      <c r="WJI58" s="187"/>
      <c r="WJJ58" s="187"/>
      <c r="WJK58" s="187"/>
      <c r="WJL58" s="187"/>
      <c r="WJM58" s="187"/>
      <c r="WJN58" s="187"/>
      <c r="WJO58" s="187"/>
      <c r="WJP58" s="187"/>
      <c r="WJQ58" s="187"/>
      <c r="WJR58" s="187"/>
      <c r="WJS58" s="187"/>
      <c r="WJT58" s="187"/>
      <c r="WJU58" s="187"/>
      <c r="WJV58" s="187"/>
      <c r="WJW58" s="187"/>
      <c r="WJX58" s="187"/>
      <c r="WJY58" s="187"/>
      <c r="WJZ58" s="187"/>
      <c r="WKA58" s="187"/>
      <c r="WKB58" s="187"/>
      <c r="WKC58" s="187"/>
      <c r="WKD58" s="187"/>
      <c r="WKE58" s="187"/>
      <c r="WKF58" s="187"/>
      <c r="WKG58" s="187"/>
      <c r="WKH58" s="187"/>
      <c r="WKI58" s="187"/>
      <c r="WKJ58" s="187"/>
      <c r="WKK58" s="187"/>
      <c r="WKL58" s="187"/>
      <c r="WKM58" s="187"/>
      <c r="WKN58" s="187"/>
      <c r="WKO58" s="187"/>
      <c r="WKP58" s="187"/>
      <c r="WKQ58" s="187"/>
      <c r="WKR58" s="187"/>
      <c r="WKS58" s="187"/>
      <c r="WKT58" s="187"/>
      <c r="WKU58" s="187"/>
      <c r="WKV58" s="187"/>
      <c r="WKW58" s="187"/>
      <c r="WKX58" s="187"/>
      <c r="WKY58" s="187"/>
      <c r="WKZ58" s="187"/>
      <c r="WLA58" s="187"/>
      <c r="WLB58" s="187"/>
      <c r="WLC58" s="187"/>
      <c r="WLD58" s="187"/>
      <c r="WLE58" s="187"/>
      <c r="WLF58" s="187"/>
      <c r="WLG58" s="187"/>
      <c r="WLH58" s="187"/>
      <c r="WLI58" s="187"/>
      <c r="WLJ58" s="187"/>
      <c r="WLK58" s="187"/>
      <c r="WLL58" s="187"/>
      <c r="WLM58" s="187"/>
      <c r="WLN58" s="187"/>
      <c r="WLO58" s="187"/>
      <c r="WLP58" s="187"/>
      <c r="WLQ58" s="187"/>
      <c r="WLR58" s="187"/>
      <c r="WLS58" s="187"/>
      <c r="WLT58" s="187"/>
      <c r="WLU58" s="187"/>
      <c r="WLV58" s="187"/>
      <c r="WLW58" s="187"/>
      <c r="WLX58" s="187"/>
      <c r="WLY58" s="187"/>
      <c r="WLZ58" s="187"/>
      <c r="WMA58" s="187"/>
      <c r="WMB58" s="187"/>
      <c r="WMC58" s="187"/>
      <c r="WMD58" s="187"/>
      <c r="WME58" s="187"/>
      <c r="WMF58" s="187"/>
      <c r="WMG58" s="187"/>
      <c r="WMH58" s="187"/>
      <c r="WMI58" s="187"/>
      <c r="WMJ58" s="187"/>
      <c r="WMK58" s="187"/>
      <c r="WML58" s="187"/>
      <c r="WMM58" s="187"/>
      <c r="WMN58" s="187"/>
      <c r="WMO58" s="187"/>
      <c r="WMP58" s="187"/>
      <c r="WMQ58" s="187"/>
      <c r="WMR58" s="187"/>
      <c r="WMS58" s="187"/>
      <c r="WMT58" s="187"/>
      <c r="WMU58" s="187"/>
      <c r="WMV58" s="187"/>
      <c r="WMW58" s="187"/>
      <c r="WMX58" s="187"/>
      <c r="WMY58" s="187"/>
      <c r="WMZ58" s="187"/>
      <c r="WNA58" s="187"/>
      <c r="WNB58" s="187"/>
      <c r="WNC58" s="187"/>
      <c r="WND58" s="187"/>
      <c r="WNE58" s="187"/>
      <c r="WNF58" s="187"/>
      <c r="WNG58" s="187"/>
      <c r="WNH58" s="187"/>
      <c r="WNI58" s="187"/>
      <c r="WNJ58" s="187"/>
      <c r="WNK58" s="187"/>
      <c r="WNL58" s="187"/>
      <c r="WNM58" s="187"/>
      <c r="WNN58" s="187"/>
      <c r="WNO58" s="187"/>
      <c r="WNP58" s="187"/>
      <c r="WNQ58" s="187"/>
      <c r="WNR58" s="187"/>
      <c r="WNS58" s="187"/>
      <c r="WNT58" s="187"/>
      <c r="WNU58" s="187"/>
      <c r="WNV58" s="187"/>
      <c r="WNW58" s="187"/>
      <c r="WNX58" s="187"/>
      <c r="WNY58" s="187"/>
      <c r="WNZ58" s="187"/>
      <c r="WOA58" s="187"/>
      <c r="WOB58" s="187"/>
      <c r="WOC58" s="187"/>
      <c r="WOD58" s="187"/>
      <c r="WOE58" s="187"/>
      <c r="WOF58" s="187"/>
      <c r="WOG58" s="187"/>
      <c r="WOH58" s="187"/>
      <c r="WOI58" s="187"/>
      <c r="WOJ58" s="187"/>
      <c r="WOK58" s="187"/>
      <c r="WOL58" s="187"/>
      <c r="WOM58" s="187"/>
      <c r="WON58" s="187"/>
      <c r="WOO58" s="187"/>
      <c r="WOP58" s="187"/>
      <c r="WOQ58" s="187"/>
      <c r="WOR58" s="187"/>
      <c r="WOS58" s="187"/>
      <c r="WOT58" s="187"/>
      <c r="WOU58" s="187"/>
      <c r="WOV58" s="187"/>
      <c r="WOW58" s="187"/>
      <c r="WOX58" s="187"/>
      <c r="WOY58" s="187"/>
      <c r="WOZ58" s="187"/>
      <c r="WPA58" s="187"/>
      <c r="WPB58" s="187"/>
      <c r="WPC58" s="187"/>
      <c r="WPD58" s="187"/>
      <c r="WPE58" s="187"/>
      <c r="WPF58" s="187"/>
      <c r="WPG58" s="187"/>
      <c r="WPH58" s="187"/>
      <c r="WPI58" s="187"/>
      <c r="WPJ58" s="187"/>
      <c r="WPK58" s="187"/>
      <c r="WPL58" s="187"/>
      <c r="WPM58" s="187"/>
      <c r="WPN58" s="187"/>
      <c r="WPO58" s="187"/>
      <c r="WPP58" s="187"/>
      <c r="WPQ58" s="187"/>
      <c r="WPR58" s="187"/>
      <c r="WPS58" s="187"/>
      <c r="WPT58" s="187"/>
      <c r="WPU58" s="187"/>
      <c r="WPV58" s="187"/>
      <c r="WPW58" s="187"/>
      <c r="WPX58" s="187"/>
      <c r="WPY58" s="187"/>
      <c r="WPZ58" s="187"/>
      <c r="WQA58" s="187"/>
      <c r="WQB58" s="187"/>
      <c r="WQC58" s="187"/>
      <c r="WQD58" s="187"/>
      <c r="WQE58" s="187"/>
      <c r="WQF58" s="187"/>
      <c r="WQG58" s="187"/>
      <c r="WQH58" s="187"/>
      <c r="WQI58" s="187"/>
      <c r="WQJ58" s="187"/>
      <c r="WQK58" s="187"/>
      <c r="WQL58" s="187"/>
      <c r="WQM58" s="187"/>
      <c r="WQN58" s="187"/>
      <c r="WQO58" s="187"/>
      <c r="WQP58" s="187"/>
      <c r="WQQ58" s="187"/>
      <c r="WQR58" s="187"/>
      <c r="WQS58" s="187"/>
      <c r="WQT58" s="187"/>
      <c r="WQU58" s="187"/>
      <c r="WQV58" s="187"/>
      <c r="WQW58" s="187"/>
      <c r="WQX58" s="187"/>
      <c r="WQY58" s="187"/>
      <c r="WQZ58" s="187"/>
      <c r="WRA58" s="187"/>
      <c r="WRB58" s="187"/>
      <c r="WRC58" s="187"/>
      <c r="WRD58" s="187"/>
      <c r="WRE58" s="187"/>
      <c r="WRF58" s="187"/>
      <c r="WRG58" s="187"/>
      <c r="WRH58" s="187"/>
      <c r="WRI58" s="187"/>
      <c r="WRJ58" s="187"/>
      <c r="WRK58" s="187"/>
      <c r="WRL58" s="187"/>
      <c r="WRM58" s="187"/>
      <c r="WRN58" s="187"/>
      <c r="WRO58" s="187"/>
      <c r="WRP58" s="187"/>
      <c r="WRQ58" s="187"/>
      <c r="WRR58" s="187"/>
      <c r="WRS58" s="187"/>
      <c r="WRT58" s="187"/>
      <c r="WRU58" s="187"/>
      <c r="WRV58" s="187"/>
      <c r="WRW58" s="187"/>
      <c r="WRX58" s="187"/>
      <c r="WRY58" s="187"/>
      <c r="WRZ58" s="187"/>
      <c r="WSA58" s="187"/>
      <c r="WSB58" s="187"/>
      <c r="WSC58" s="187"/>
      <c r="WSD58" s="187"/>
      <c r="WSE58" s="187"/>
      <c r="WSF58" s="187"/>
      <c r="WSG58" s="187"/>
      <c r="WSH58" s="187"/>
      <c r="WSI58" s="187"/>
      <c r="WSJ58" s="187"/>
      <c r="WSK58" s="187"/>
      <c r="WSL58" s="187"/>
      <c r="WSM58" s="187"/>
      <c r="WSN58" s="187"/>
      <c r="WSO58" s="187"/>
      <c r="WSP58" s="187"/>
      <c r="WSQ58" s="187"/>
      <c r="WSR58" s="187"/>
      <c r="WSS58" s="187"/>
      <c r="WST58" s="187"/>
      <c r="WSU58" s="187"/>
      <c r="WSV58" s="187"/>
      <c r="WSW58" s="187"/>
      <c r="WSX58" s="187"/>
      <c r="WSY58" s="187"/>
      <c r="WSZ58" s="187"/>
      <c r="WTA58" s="187"/>
      <c r="WTB58" s="187"/>
      <c r="WTC58" s="187"/>
      <c r="WTD58" s="187"/>
      <c r="WTE58" s="187"/>
      <c r="WTF58" s="187"/>
      <c r="WTG58" s="187"/>
      <c r="WTH58" s="187"/>
      <c r="WTI58" s="187"/>
      <c r="WTJ58" s="187"/>
      <c r="WTK58" s="187"/>
      <c r="WTL58" s="187"/>
      <c r="WTM58" s="187"/>
      <c r="WTN58" s="187"/>
      <c r="WTO58" s="187"/>
      <c r="WTP58" s="187"/>
      <c r="WTQ58" s="187"/>
      <c r="WTR58" s="187"/>
      <c r="WTS58" s="187"/>
      <c r="WTT58" s="187"/>
      <c r="WTU58" s="187"/>
      <c r="WTV58" s="187"/>
      <c r="WTW58" s="187"/>
      <c r="WTX58" s="187"/>
      <c r="WTY58" s="187"/>
      <c r="WTZ58" s="187"/>
      <c r="WUA58" s="187"/>
      <c r="WUB58" s="187"/>
      <c r="WUC58" s="187"/>
      <c r="WUD58" s="187"/>
      <c r="WUE58" s="187"/>
      <c r="WUF58" s="187"/>
      <c r="WUG58" s="187"/>
      <c r="WUH58" s="187"/>
      <c r="WUI58" s="187"/>
      <c r="WUJ58" s="187"/>
      <c r="WUK58" s="187"/>
      <c r="WUL58" s="187"/>
      <c r="WUM58" s="187"/>
      <c r="WUN58" s="187"/>
      <c r="WUO58" s="187"/>
      <c r="WUP58" s="187"/>
      <c r="WUQ58" s="187"/>
      <c r="WUR58" s="187"/>
      <c r="WUS58" s="187"/>
      <c r="WUT58" s="187"/>
      <c r="WUU58" s="187"/>
      <c r="WUV58" s="187"/>
      <c r="WUW58" s="187"/>
      <c r="WUX58" s="187"/>
      <c r="WUY58" s="187"/>
      <c r="WUZ58" s="187"/>
      <c r="WVA58" s="187"/>
      <c r="WVB58" s="187"/>
      <c r="WVC58" s="187"/>
      <c r="WVD58" s="187"/>
      <c r="WVE58" s="187"/>
      <c r="WVF58" s="187"/>
      <c r="WVG58" s="187"/>
      <c r="WVH58" s="187"/>
      <c r="WVI58" s="187"/>
      <c r="WVJ58" s="187"/>
      <c r="WVK58" s="187"/>
      <c r="WVL58" s="187"/>
      <c r="WVM58" s="187"/>
      <c r="WVN58" s="187"/>
      <c r="WVO58" s="187"/>
      <c r="WVP58" s="187"/>
      <c r="WVQ58" s="187"/>
      <c r="WVR58" s="187"/>
      <c r="WVS58" s="187"/>
      <c r="WVT58" s="187"/>
      <c r="WVU58" s="187"/>
      <c r="WVV58" s="187"/>
      <c r="WVW58" s="187"/>
      <c r="WVX58" s="187"/>
      <c r="WVY58" s="187"/>
      <c r="WVZ58" s="187"/>
      <c r="WWA58" s="187"/>
      <c r="WWB58" s="187"/>
      <c r="WWC58" s="187"/>
      <c r="WWD58" s="187"/>
      <c r="WWE58" s="187"/>
      <c r="WWF58" s="187"/>
      <c r="WWG58" s="187"/>
      <c r="WWH58" s="187"/>
      <c r="WWI58" s="187"/>
      <c r="WWJ58" s="187"/>
      <c r="WWK58" s="187"/>
      <c r="WWL58" s="187"/>
      <c r="WWM58" s="187"/>
      <c r="WWN58" s="187"/>
      <c r="WWO58" s="187"/>
      <c r="WWP58" s="187"/>
      <c r="WWQ58" s="187"/>
      <c r="WWR58" s="187"/>
      <c r="WWS58" s="187"/>
      <c r="WWT58" s="187"/>
      <c r="WWU58" s="187"/>
      <c r="WWV58" s="187"/>
      <c r="WWW58" s="187"/>
      <c r="WWX58" s="187"/>
      <c r="WWY58" s="187"/>
      <c r="WWZ58" s="187"/>
      <c r="WXA58" s="187"/>
      <c r="WXB58" s="187"/>
      <c r="WXC58" s="187"/>
      <c r="WXD58" s="187"/>
      <c r="WXE58" s="187"/>
      <c r="WXF58" s="187"/>
      <c r="WXG58" s="187"/>
      <c r="WXH58" s="187"/>
      <c r="WXI58" s="187"/>
      <c r="WXJ58" s="187"/>
      <c r="WXK58" s="187"/>
      <c r="WXL58" s="187"/>
      <c r="WXM58" s="187"/>
      <c r="WXN58" s="187"/>
      <c r="WXO58" s="187"/>
      <c r="WXP58" s="187"/>
      <c r="WXQ58" s="187"/>
      <c r="WXR58" s="187"/>
      <c r="WXS58" s="187"/>
      <c r="WXT58" s="187"/>
      <c r="WXU58" s="187"/>
      <c r="WXV58" s="187"/>
      <c r="WXW58" s="187"/>
      <c r="WXX58" s="187"/>
      <c r="WXY58" s="187"/>
      <c r="WXZ58" s="187"/>
      <c r="WYA58" s="187"/>
      <c r="WYB58" s="187"/>
      <c r="WYC58" s="187"/>
      <c r="WYD58" s="187"/>
      <c r="WYE58" s="187"/>
      <c r="WYF58" s="187"/>
      <c r="WYG58" s="187"/>
      <c r="WYH58" s="187"/>
      <c r="WYI58" s="187"/>
      <c r="WYJ58" s="187"/>
      <c r="WYK58" s="187"/>
      <c r="WYL58" s="187"/>
      <c r="WYM58" s="187"/>
      <c r="WYN58" s="187"/>
      <c r="WYO58" s="187"/>
      <c r="WYP58" s="187"/>
      <c r="WYQ58" s="187"/>
      <c r="WYR58" s="187"/>
      <c r="WYS58" s="187"/>
      <c r="WYT58" s="187"/>
      <c r="WYU58" s="187"/>
      <c r="WYV58" s="187"/>
      <c r="WYW58" s="187"/>
      <c r="WYX58" s="187"/>
      <c r="WYY58" s="187"/>
      <c r="WYZ58" s="187"/>
      <c r="WZA58" s="187"/>
      <c r="WZB58" s="187"/>
      <c r="WZC58" s="187"/>
      <c r="WZD58" s="187"/>
      <c r="WZE58" s="187"/>
      <c r="WZF58" s="187"/>
      <c r="WZG58" s="187"/>
      <c r="WZH58" s="187"/>
      <c r="WZI58" s="187"/>
      <c r="WZJ58" s="187"/>
      <c r="WZK58" s="187"/>
      <c r="WZL58" s="187"/>
      <c r="WZM58" s="187"/>
      <c r="WZN58" s="187"/>
      <c r="WZO58" s="187"/>
      <c r="WZP58" s="187"/>
      <c r="WZQ58" s="187"/>
      <c r="WZR58" s="187"/>
      <c r="WZS58" s="187"/>
      <c r="WZT58" s="187"/>
      <c r="WZU58" s="187"/>
      <c r="WZV58" s="187"/>
      <c r="WZW58" s="187"/>
      <c r="WZX58" s="187"/>
      <c r="WZY58" s="187"/>
      <c r="WZZ58" s="187"/>
      <c r="XAA58" s="187"/>
      <c r="XAB58" s="187"/>
      <c r="XAC58" s="187"/>
      <c r="XAD58" s="187"/>
      <c r="XAE58" s="187"/>
      <c r="XAF58" s="187"/>
      <c r="XAG58" s="187"/>
      <c r="XAH58" s="187"/>
      <c r="XAI58" s="187"/>
      <c r="XAJ58" s="187"/>
      <c r="XAK58" s="187"/>
      <c r="XAL58" s="187"/>
      <c r="XAM58" s="187"/>
      <c r="XAN58" s="187"/>
      <c r="XAO58" s="187"/>
      <c r="XAP58" s="187"/>
      <c r="XAQ58" s="187"/>
      <c r="XAR58" s="187"/>
      <c r="XAS58" s="187"/>
      <c r="XAT58" s="187"/>
      <c r="XAU58" s="187"/>
      <c r="XAV58" s="187"/>
      <c r="XAW58" s="187"/>
      <c r="XAX58" s="187"/>
      <c r="XAY58" s="187"/>
      <c r="XAZ58" s="187"/>
      <c r="XBA58" s="187"/>
      <c r="XBB58" s="187"/>
      <c r="XBC58" s="187"/>
      <c r="XBD58" s="187"/>
      <c r="XBE58" s="187"/>
      <c r="XBF58" s="187"/>
      <c r="XBG58" s="187"/>
      <c r="XBH58" s="187"/>
      <c r="XBI58" s="187"/>
      <c r="XBJ58" s="187"/>
      <c r="XBK58" s="187"/>
      <c r="XBL58" s="187"/>
      <c r="XBM58" s="187"/>
      <c r="XBN58" s="187"/>
      <c r="XBO58" s="187"/>
      <c r="XBP58" s="187"/>
      <c r="XBQ58" s="187"/>
      <c r="XBR58" s="187"/>
      <c r="XBS58" s="187"/>
      <c r="XBT58" s="187"/>
      <c r="XBU58" s="187"/>
      <c r="XBV58" s="187"/>
      <c r="XBW58" s="187"/>
      <c r="XBX58" s="187"/>
      <c r="XBY58" s="187"/>
      <c r="XBZ58" s="187"/>
      <c r="XCA58" s="187"/>
      <c r="XCB58" s="187"/>
      <c r="XCC58" s="187"/>
      <c r="XCD58" s="187"/>
      <c r="XCE58" s="187"/>
      <c r="XCF58" s="187"/>
      <c r="XCG58" s="187"/>
      <c r="XCH58" s="187"/>
      <c r="XCI58" s="187"/>
      <c r="XCJ58" s="187"/>
      <c r="XCK58" s="187"/>
      <c r="XCL58" s="187"/>
      <c r="XCM58" s="187"/>
      <c r="XCN58" s="187"/>
      <c r="XCO58" s="187"/>
      <c r="XCP58" s="187"/>
      <c r="XCQ58" s="187"/>
      <c r="XCR58" s="187"/>
      <c r="XCS58" s="187"/>
      <c r="XCT58" s="187"/>
      <c r="XCU58" s="187"/>
      <c r="XCV58" s="187"/>
      <c r="XCW58" s="187"/>
      <c r="XCX58" s="187"/>
      <c r="XCY58" s="187"/>
      <c r="XCZ58" s="187"/>
      <c r="XDA58" s="187"/>
      <c r="XDB58" s="187"/>
      <c r="XDC58" s="187"/>
      <c r="XDD58" s="187"/>
      <c r="XDE58" s="187"/>
      <c r="XDF58" s="187"/>
      <c r="XDG58" s="187"/>
      <c r="XDH58" s="187"/>
      <c r="XDI58" s="187"/>
      <c r="XDJ58" s="187"/>
      <c r="XDK58" s="187"/>
      <c r="XDL58" s="187"/>
      <c r="XDM58" s="187"/>
      <c r="XDN58" s="187"/>
      <c r="XDO58" s="187"/>
      <c r="XDP58" s="187"/>
      <c r="XDQ58" s="187"/>
      <c r="XDR58" s="187"/>
      <c r="XDS58" s="187"/>
      <c r="XDT58" s="187"/>
      <c r="XDU58" s="187"/>
      <c r="XDV58" s="187"/>
      <c r="XDW58" s="187"/>
      <c r="XDX58" s="187"/>
      <c r="XDY58" s="187"/>
      <c r="XDZ58" s="187"/>
      <c r="XEA58" s="187"/>
      <c r="XEB58" s="187"/>
      <c r="XEC58" s="187"/>
      <c r="XED58" s="187"/>
      <c r="XEE58" s="187"/>
      <c r="XEF58" s="187"/>
      <c r="XEG58" s="187"/>
      <c r="XEH58" s="187"/>
      <c r="XEI58" s="187"/>
      <c r="XEJ58" s="187"/>
      <c r="XEK58" s="187"/>
      <c r="XEL58" s="187"/>
      <c r="XEM58" s="187"/>
      <c r="XEN58" s="187"/>
      <c r="XEO58" s="187"/>
      <c r="XEP58" s="187"/>
      <c r="XEQ58" s="187"/>
      <c r="XER58" s="187"/>
      <c r="XES58" s="187"/>
      <c r="XET58" s="187"/>
      <c r="XEU58" s="187"/>
      <c r="XEV58" s="187"/>
      <c r="XEW58" s="187"/>
      <c r="XEX58" s="187"/>
      <c r="XEY58" s="187"/>
      <c r="XEZ58" s="187"/>
      <c r="XFA58" s="187"/>
      <c r="XFB58" s="187"/>
      <c r="XFC58" s="187"/>
      <c r="XFD58" s="187"/>
    </row>
    <row r="59" spans="1:16384">
      <c r="A59" s="186"/>
      <c r="B59" s="186"/>
      <c r="C59" s="186"/>
      <c r="D59" s="187"/>
      <c r="E59" s="187"/>
      <c r="F59" s="187"/>
      <c r="G59" s="188"/>
      <c r="H59" s="187"/>
      <c r="I59" s="187"/>
      <c r="J59" s="187"/>
      <c r="K59" s="189"/>
      <c r="L59" s="187"/>
      <c r="M59" s="188"/>
      <c r="N59" s="190"/>
      <c r="O59" s="187"/>
      <c r="P59" s="188"/>
      <c r="Q59" s="191"/>
      <c r="R59" s="191"/>
      <c r="S59" s="187"/>
    </row>
    <row r="60" spans="1:16384">
      <c r="A60" s="186"/>
      <c r="B60" s="186"/>
      <c r="C60" s="186"/>
      <c r="D60" s="187"/>
      <c r="E60" s="187"/>
      <c r="F60" s="187"/>
      <c r="G60" s="188"/>
      <c r="H60" s="187"/>
      <c r="I60" s="187"/>
      <c r="J60" s="187"/>
      <c r="K60" s="189"/>
      <c r="L60" s="187"/>
      <c r="M60" s="188"/>
      <c r="N60" s="190"/>
      <c r="O60" s="187"/>
      <c r="P60" s="188"/>
      <c r="Q60" s="191"/>
      <c r="R60" s="191"/>
      <c r="S60" s="187"/>
    </row>
    <row r="61" spans="1:16384">
      <c r="A61" s="186"/>
      <c r="B61" s="186"/>
      <c r="C61" s="186"/>
      <c r="D61" s="187"/>
      <c r="E61" s="187"/>
      <c r="F61" s="187"/>
      <c r="G61" s="188"/>
      <c r="H61" s="187"/>
      <c r="I61" s="187"/>
      <c r="J61" s="187"/>
      <c r="K61" s="189"/>
      <c r="L61" s="187"/>
      <c r="M61" s="188"/>
      <c r="N61" s="190"/>
      <c r="O61" s="187"/>
      <c r="P61" s="188"/>
      <c r="Q61" s="191"/>
      <c r="R61" s="191"/>
      <c r="S61" s="187"/>
    </row>
    <row r="62" spans="1:16384">
      <c r="A62" s="186"/>
      <c r="B62" s="186"/>
      <c r="C62" s="186"/>
      <c r="D62" s="187"/>
      <c r="E62" s="187"/>
      <c r="F62" s="187"/>
      <c r="G62" s="188"/>
      <c r="H62" s="187"/>
      <c r="I62" s="187"/>
      <c r="J62" s="187"/>
      <c r="K62" s="189"/>
      <c r="L62" s="187"/>
      <c r="M62" s="188"/>
      <c r="N62" s="190"/>
      <c r="O62" s="187"/>
      <c r="P62" s="188"/>
      <c r="Q62" s="191"/>
      <c r="R62" s="191"/>
      <c r="S62" s="187"/>
    </row>
    <row r="63" spans="1:16384">
      <c r="A63" s="186"/>
      <c r="B63" s="186"/>
      <c r="C63" s="186"/>
      <c r="D63" s="187"/>
      <c r="E63" s="187"/>
      <c r="F63" s="187"/>
      <c r="G63" s="188"/>
      <c r="H63" s="187"/>
      <c r="I63" s="187"/>
      <c r="J63" s="187"/>
      <c r="K63" s="189"/>
      <c r="L63" s="187"/>
      <c r="M63" s="188"/>
      <c r="N63" s="190"/>
      <c r="O63" s="187"/>
      <c r="P63" s="188"/>
      <c r="Q63" s="191"/>
      <c r="R63" s="191"/>
      <c r="S63" s="187"/>
    </row>
    <row r="64" spans="1:16384">
      <c r="A64" s="186"/>
      <c r="B64" s="186"/>
      <c r="C64" s="186"/>
      <c r="D64" s="187"/>
      <c r="E64" s="187"/>
      <c r="F64" s="187"/>
      <c r="G64" s="188"/>
      <c r="H64" s="187"/>
      <c r="I64" s="187"/>
      <c r="J64" s="187"/>
      <c r="K64" s="189"/>
      <c r="L64" s="187"/>
      <c r="M64" s="188"/>
      <c r="N64" s="190"/>
      <c r="O64" s="187"/>
      <c r="P64" s="188"/>
      <c r="Q64" s="191"/>
      <c r="R64" s="191"/>
      <c r="S64" s="187"/>
    </row>
    <row r="65" spans="1:19">
      <c r="A65" s="186"/>
      <c r="B65" s="186"/>
      <c r="C65" s="186"/>
      <c r="D65" s="187"/>
      <c r="E65" s="187"/>
      <c r="F65" s="187"/>
      <c r="G65" s="188"/>
      <c r="H65" s="187"/>
      <c r="I65" s="187"/>
      <c r="J65" s="187"/>
      <c r="K65" s="189"/>
      <c r="L65" s="187"/>
      <c r="M65" s="188"/>
      <c r="N65" s="190"/>
      <c r="O65" s="187"/>
      <c r="P65" s="188"/>
      <c r="Q65" s="191"/>
      <c r="R65" s="191"/>
      <c r="S65" s="187"/>
    </row>
    <row r="66" spans="1:19">
      <c r="A66" s="186"/>
      <c r="B66" s="186"/>
      <c r="C66" s="186"/>
      <c r="D66" s="187"/>
      <c r="E66" s="187"/>
      <c r="F66" s="187"/>
      <c r="G66" s="188"/>
      <c r="H66" s="187"/>
      <c r="I66" s="187"/>
      <c r="J66" s="187"/>
      <c r="K66" s="189"/>
      <c r="L66" s="187"/>
      <c r="M66" s="188"/>
      <c r="N66" s="190"/>
      <c r="O66" s="187"/>
      <c r="P66" s="188"/>
      <c r="Q66" s="191"/>
      <c r="R66" s="191"/>
      <c r="S66" s="187"/>
    </row>
    <row r="67" spans="1:19">
      <c r="A67" s="186"/>
      <c r="B67" s="186"/>
      <c r="C67" s="186"/>
      <c r="D67" s="187"/>
      <c r="E67" s="187"/>
      <c r="F67" s="187"/>
      <c r="G67" s="188"/>
      <c r="H67" s="187"/>
      <c r="I67" s="187"/>
      <c r="J67" s="187"/>
      <c r="K67" s="189"/>
      <c r="L67" s="187"/>
      <c r="M67" s="188"/>
      <c r="N67" s="190"/>
      <c r="O67" s="187"/>
      <c r="P67" s="188"/>
      <c r="Q67" s="191"/>
      <c r="R67" s="191"/>
      <c r="S67" s="187"/>
    </row>
    <row r="68" spans="1:19">
      <c r="A68" s="186"/>
      <c r="B68" s="186"/>
      <c r="C68" s="186"/>
      <c r="D68" s="187"/>
      <c r="E68" s="187"/>
      <c r="F68" s="187"/>
      <c r="G68" s="188"/>
      <c r="H68" s="187"/>
      <c r="I68" s="187"/>
      <c r="J68" s="187"/>
      <c r="K68" s="189"/>
      <c r="L68" s="187"/>
      <c r="M68" s="188"/>
      <c r="N68" s="190"/>
      <c r="O68" s="187"/>
      <c r="P68" s="188"/>
      <c r="Q68" s="191"/>
      <c r="R68" s="191"/>
      <c r="S68" s="187"/>
    </row>
    <row r="69" spans="1:19">
      <c r="A69" s="186"/>
      <c r="B69" s="186"/>
      <c r="C69" s="186"/>
      <c r="D69" s="187"/>
      <c r="E69" s="187"/>
      <c r="F69" s="187"/>
      <c r="G69" s="188"/>
      <c r="H69" s="187"/>
      <c r="I69" s="187"/>
      <c r="J69" s="187"/>
      <c r="K69" s="189"/>
      <c r="L69" s="187"/>
      <c r="M69" s="188"/>
      <c r="N69" s="190"/>
      <c r="O69" s="187"/>
      <c r="P69" s="188"/>
      <c r="Q69" s="191"/>
      <c r="R69" s="191"/>
      <c r="S69" s="187"/>
    </row>
    <row r="70" spans="1:19" s="192" customFormat="1">
      <c r="A70" s="186"/>
      <c r="B70" s="186"/>
      <c r="C70" s="186"/>
      <c r="D70" s="187"/>
      <c r="E70" s="187"/>
      <c r="F70" s="187"/>
      <c r="G70" s="188"/>
      <c r="H70" s="187"/>
      <c r="I70" s="187"/>
      <c r="J70" s="187"/>
      <c r="K70" s="189"/>
      <c r="L70" s="187"/>
      <c r="M70" s="188"/>
      <c r="N70" s="190"/>
      <c r="O70" s="187"/>
      <c r="P70" s="188"/>
      <c r="Q70" s="191"/>
      <c r="R70" s="191"/>
      <c r="S70" s="187"/>
    </row>
    <row r="71" spans="1:19">
      <c r="A71" s="186"/>
      <c r="B71" s="186"/>
      <c r="C71" s="186"/>
      <c r="D71" s="187"/>
      <c r="E71" s="187"/>
      <c r="F71" s="187"/>
      <c r="G71" s="188"/>
      <c r="H71" s="187"/>
      <c r="I71" s="187"/>
      <c r="J71" s="187"/>
      <c r="K71" s="189"/>
      <c r="L71" s="187"/>
      <c r="M71" s="188"/>
      <c r="N71" s="190"/>
      <c r="O71" s="187"/>
      <c r="P71" s="188"/>
      <c r="Q71" s="191"/>
      <c r="R71" s="191"/>
      <c r="S71" s="187"/>
    </row>
    <row r="72" spans="1:19">
      <c r="A72" s="186"/>
      <c r="B72" s="186"/>
      <c r="C72" s="186"/>
      <c r="D72" s="187"/>
      <c r="E72" s="187"/>
      <c r="F72" s="187"/>
      <c r="G72" s="188"/>
      <c r="H72" s="187"/>
      <c r="I72" s="187"/>
      <c r="J72" s="187"/>
      <c r="K72" s="189"/>
      <c r="L72" s="187"/>
      <c r="M72" s="188"/>
      <c r="N72" s="190"/>
      <c r="O72" s="187"/>
      <c r="P72" s="188"/>
      <c r="Q72" s="191"/>
      <c r="R72" s="191"/>
      <c r="S72" s="187"/>
    </row>
    <row r="73" spans="1:19">
      <c r="A73" s="186"/>
      <c r="B73" s="186"/>
      <c r="C73" s="186"/>
      <c r="D73" s="187"/>
      <c r="E73" s="187"/>
      <c r="F73" s="187"/>
      <c r="G73" s="188"/>
      <c r="H73" s="187"/>
      <c r="I73" s="187"/>
      <c r="J73" s="187"/>
      <c r="K73" s="189"/>
      <c r="L73" s="187"/>
      <c r="M73" s="188"/>
      <c r="N73" s="190"/>
      <c r="O73" s="187"/>
      <c r="P73" s="188"/>
      <c r="Q73" s="191"/>
      <c r="R73" s="191"/>
      <c r="S73" s="187"/>
    </row>
    <row r="74" spans="1:19">
      <c r="A74" s="186"/>
      <c r="B74" s="186"/>
      <c r="C74" s="186"/>
      <c r="D74" s="187"/>
      <c r="E74" s="187"/>
      <c r="F74" s="187"/>
      <c r="G74" s="188"/>
      <c r="H74" s="187"/>
      <c r="I74" s="187"/>
      <c r="J74" s="187"/>
      <c r="K74" s="189"/>
      <c r="L74" s="187"/>
      <c r="M74" s="188"/>
      <c r="N74" s="190"/>
      <c r="O74" s="187"/>
      <c r="P74" s="188"/>
      <c r="Q74" s="191"/>
      <c r="R74" s="191"/>
      <c r="S74" s="187"/>
    </row>
    <row r="75" spans="1:19">
      <c r="A75" s="186"/>
      <c r="B75" s="186"/>
      <c r="C75" s="186"/>
      <c r="D75" s="187"/>
      <c r="E75" s="187"/>
      <c r="F75" s="187"/>
      <c r="G75" s="188"/>
      <c r="H75" s="187"/>
      <c r="I75" s="187"/>
      <c r="J75" s="187"/>
      <c r="K75" s="189"/>
      <c r="L75" s="187"/>
      <c r="M75" s="188"/>
      <c r="N75" s="190"/>
      <c r="O75" s="187"/>
      <c r="P75" s="188"/>
      <c r="Q75" s="191"/>
      <c r="R75" s="191"/>
      <c r="S75" s="187"/>
    </row>
    <row r="76" spans="1:19">
      <c r="A76" s="186"/>
      <c r="B76" s="186"/>
      <c r="C76" s="186"/>
      <c r="D76" s="187"/>
      <c r="E76" s="187"/>
      <c r="F76" s="187"/>
      <c r="G76" s="188"/>
      <c r="H76" s="187"/>
      <c r="I76" s="187"/>
      <c r="J76" s="187"/>
      <c r="K76" s="189"/>
      <c r="L76" s="187"/>
      <c r="M76" s="188"/>
      <c r="N76" s="190"/>
      <c r="O76" s="187"/>
      <c r="P76" s="188"/>
      <c r="Q76" s="191"/>
      <c r="R76" s="191"/>
      <c r="S76" s="187"/>
    </row>
    <row r="77" spans="1:19">
      <c r="A77" s="186"/>
      <c r="B77" s="186"/>
      <c r="C77" s="186"/>
      <c r="D77" s="187"/>
      <c r="E77" s="187"/>
      <c r="F77" s="187"/>
      <c r="G77" s="188"/>
      <c r="H77" s="187"/>
      <c r="I77" s="187"/>
      <c r="J77" s="187"/>
      <c r="K77" s="189"/>
      <c r="L77" s="187"/>
      <c r="M77" s="188"/>
      <c r="N77" s="190"/>
      <c r="O77" s="187"/>
      <c r="P77" s="188"/>
      <c r="Q77" s="191"/>
      <c r="R77" s="191"/>
      <c r="S77" s="187"/>
    </row>
    <row r="78" spans="1:19">
      <c r="A78" s="186"/>
      <c r="B78" s="186"/>
      <c r="C78" s="186"/>
      <c r="D78" s="187"/>
      <c r="E78" s="187"/>
      <c r="F78" s="187"/>
      <c r="G78" s="188"/>
      <c r="H78" s="187"/>
      <c r="I78" s="187"/>
      <c r="J78" s="187"/>
      <c r="K78" s="189"/>
      <c r="L78" s="187"/>
      <c r="M78" s="188"/>
      <c r="N78" s="190"/>
      <c r="O78" s="187"/>
      <c r="P78" s="188"/>
      <c r="Q78" s="191"/>
      <c r="R78" s="191"/>
      <c r="S78" s="187"/>
    </row>
    <row r="79" spans="1:19">
      <c r="G79" s="194"/>
      <c r="M79" s="194"/>
      <c r="P79" s="194"/>
      <c r="Q79" s="197"/>
      <c r="R79" s="197"/>
    </row>
    <row r="80" spans="1:19">
      <c r="G80" s="194"/>
      <c r="M80" s="194"/>
      <c r="P80" s="194"/>
      <c r="Q80" s="197"/>
      <c r="R80" s="197"/>
    </row>
    <row r="81" spans="7:18">
      <c r="G81" s="194"/>
      <c r="M81" s="194"/>
      <c r="P81" s="194"/>
      <c r="Q81" s="197"/>
      <c r="R81" s="197"/>
    </row>
    <row r="82" spans="7:18">
      <c r="G82" s="194"/>
      <c r="M82" s="194"/>
      <c r="P82" s="194"/>
      <c r="Q82" s="197"/>
      <c r="R82" s="197"/>
    </row>
    <row r="83" spans="7:18">
      <c r="G83" s="194"/>
      <c r="M83" s="194"/>
      <c r="P83" s="194"/>
      <c r="Q83" s="197"/>
      <c r="R83" s="197"/>
    </row>
    <row r="84" spans="7:18">
      <c r="G84" s="194"/>
      <c r="M84" s="194"/>
      <c r="P84" s="194"/>
      <c r="Q84" s="197"/>
      <c r="R84" s="197"/>
    </row>
    <row r="85" spans="7:18">
      <c r="G85" s="194"/>
      <c r="M85" s="194"/>
      <c r="P85" s="194"/>
      <c r="Q85" s="197"/>
      <c r="R85" s="197"/>
    </row>
    <row r="86" spans="7:18">
      <c r="G86" s="194"/>
      <c r="M86" s="194"/>
      <c r="P86" s="194"/>
      <c r="Q86" s="197"/>
      <c r="R86" s="197"/>
    </row>
    <row r="87" spans="7:18">
      <c r="G87" s="194"/>
      <c r="M87" s="194"/>
      <c r="P87" s="194"/>
      <c r="Q87" s="197"/>
      <c r="R87" s="197"/>
    </row>
    <row r="88" spans="7:18">
      <c r="G88" s="194"/>
      <c r="M88" s="194"/>
      <c r="P88" s="194"/>
      <c r="Q88" s="197"/>
      <c r="R88" s="197"/>
    </row>
    <row r="89" spans="7:18">
      <c r="G89" s="194"/>
      <c r="M89" s="194"/>
      <c r="P89" s="194"/>
      <c r="Q89" s="197"/>
      <c r="R89" s="197"/>
    </row>
    <row r="90" spans="7:18">
      <c r="G90" s="194"/>
      <c r="M90" s="194"/>
      <c r="P90" s="194"/>
      <c r="Q90" s="197"/>
      <c r="R90" s="197"/>
    </row>
    <row r="91" spans="7:18">
      <c r="G91" s="194"/>
      <c r="M91" s="194"/>
      <c r="P91" s="194"/>
      <c r="Q91" s="197"/>
      <c r="R91" s="197"/>
    </row>
    <row r="92" spans="7:18">
      <c r="G92" s="194"/>
      <c r="M92" s="194"/>
      <c r="P92" s="194"/>
      <c r="Q92" s="197"/>
      <c r="R92" s="197"/>
    </row>
    <row r="93" spans="7:18">
      <c r="G93" s="194"/>
      <c r="M93" s="194"/>
      <c r="P93" s="194"/>
      <c r="Q93" s="197"/>
      <c r="R93" s="197"/>
    </row>
    <row r="94" spans="7:18">
      <c r="G94" s="194"/>
      <c r="M94" s="194"/>
      <c r="P94" s="194"/>
      <c r="Q94" s="197"/>
      <c r="R94" s="197"/>
    </row>
    <row r="95" spans="7:18">
      <c r="G95" s="194"/>
      <c r="M95" s="194"/>
      <c r="P95" s="194"/>
      <c r="Q95" s="197"/>
      <c r="R95" s="197"/>
    </row>
    <row r="96" spans="7:18">
      <c r="G96" s="194"/>
      <c r="M96" s="194"/>
      <c r="P96" s="194"/>
      <c r="Q96" s="197"/>
      <c r="R96" s="197"/>
    </row>
    <row r="97" spans="7:18">
      <c r="G97" s="194"/>
      <c r="M97" s="194"/>
      <c r="P97" s="194"/>
      <c r="Q97" s="197"/>
      <c r="R97" s="197"/>
    </row>
    <row r="98" spans="7:18">
      <c r="G98" s="194"/>
      <c r="M98" s="194"/>
      <c r="P98" s="194"/>
      <c r="Q98" s="197"/>
      <c r="R98" s="197"/>
    </row>
    <row r="99" spans="7:18">
      <c r="G99" s="194"/>
      <c r="M99" s="194"/>
      <c r="P99" s="194"/>
      <c r="Q99" s="197"/>
      <c r="R99" s="197"/>
    </row>
    <row r="100" spans="7:18">
      <c r="G100" s="194"/>
      <c r="M100" s="194"/>
      <c r="P100" s="194"/>
      <c r="Q100" s="197"/>
      <c r="R100" s="197"/>
    </row>
    <row r="101" spans="7:18">
      <c r="G101" s="194"/>
      <c r="M101" s="194"/>
      <c r="P101" s="194"/>
      <c r="Q101" s="197"/>
      <c r="R101" s="197"/>
    </row>
    <row r="102" spans="7:18">
      <c r="G102" s="194"/>
      <c r="M102" s="194"/>
      <c r="P102" s="194"/>
      <c r="Q102" s="197"/>
      <c r="R102" s="197"/>
    </row>
    <row r="103" spans="7:18">
      <c r="G103" s="194"/>
      <c r="M103" s="194"/>
      <c r="P103" s="194"/>
      <c r="Q103" s="197"/>
      <c r="R103" s="197"/>
    </row>
    <row r="104" spans="7:18">
      <c r="G104" s="194"/>
      <c r="M104" s="194"/>
      <c r="P104" s="194"/>
      <c r="Q104" s="197"/>
      <c r="R104" s="197"/>
    </row>
    <row r="105" spans="7:18">
      <c r="G105" s="194"/>
      <c r="M105" s="194"/>
      <c r="P105" s="194"/>
      <c r="Q105" s="197"/>
      <c r="R105" s="197"/>
    </row>
    <row r="106" spans="7:18">
      <c r="G106" s="194"/>
      <c r="M106" s="194"/>
      <c r="P106" s="194"/>
      <c r="Q106" s="197"/>
      <c r="R106" s="197"/>
    </row>
    <row r="107" spans="7:18">
      <c r="G107" s="194"/>
      <c r="M107" s="194"/>
      <c r="P107" s="194"/>
      <c r="Q107" s="197"/>
      <c r="R107" s="197"/>
    </row>
    <row r="108" spans="7:18">
      <c r="G108" s="194"/>
      <c r="M108" s="194"/>
      <c r="P108" s="194"/>
      <c r="Q108" s="197"/>
      <c r="R108" s="197"/>
    </row>
    <row r="109" spans="7:18">
      <c r="G109" s="194"/>
      <c r="M109" s="194"/>
      <c r="P109" s="194"/>
      <c r="Q109" s="197"/>
      <c r="R109" s="197"/>
    </row>
    <row r="110" spans="7:18">
      <c r="G110" s="194"/>
      <c r="M110" s="194"/>
      <c r="P110" s="194"/>
      <c r="Q110" s="197"/>
      <c r="R110" s="197"/>
    </row>
    <row r="111" spans="7:18">
      <c r="G111" s="194"/>
      <c r="M111" s="194"/>
      <c r="P111" s="194"/>
      <c r="Q111" s="197"/>
      <c r="R111" s="197"/>
    </row>
    <row r="112" spans="7:18">
      <c r="G112" s="194"/>
      <c r="M112" s="194"/>
      <c r="P112" s="194"/>
      <c r="Q112" s="197"/>
      <c r="R112" s="197"/>
    </row>
    <row r="113" spans="7:18">
      <c r="G113" s="194"/>
      <c r="M113" s="194"/>
      <c r="P113" s="194"/>
      <c r="Q113" s="197"/>
      <c r="R113" s="197"/>
    </row>
    <row r="114" spans="7:18">
      <c r="G114" s="194"/>
      <c r="M114" s="194"/>
      <c r="P114" s="194"/>
      <c r="Q114" s="197"/>
      <c r="R114" s="197"/>
    </row>
    <row r="115" spans="7:18">
      <c r="G115" s="194"/>
      <c r="M115" s="194"/>
      <c r="P115" s="194"/>
      <c r="Q115" s="197"/>
      <c r="R115" s="197"/>
    </row>
    <row r="116" spans="7:18">
      <c r="G116" s="194"/>
      <c r="M116" s="194"/>
      <c r="P116" s="194"/>
      <c r="Q116" s="197"/>
      <c r="R116" s="197"/>
    </row>
    <row r="117" spans="7:18">
      <c r="G117" s="194"/>
      <c r="M117" s="194"/>
      <c r="P117" s="194"/>
      <c r="Q117" s="197"/>
      <c r="R117" s="197"/>
    </row>
    <row r="118" spans="7:18">
      <c r="G118" s="194"/>
      <c r="M118" s="194"/>
      <c r="P118" s="194"/>
      <c r="Q118" s="197"/>
      <c r="R118" s="197"/>
    </row>
    <row r="119" spans="7:18">
      <c r="G119" s="194"/>
      <c r="M119" s="194"/>
      <c r="P119" s="194"/>
      <c r="Q119" s="197"/>
      <c r="R119" s="197"/>
    </row>
    <row r="120" spans="7:18">
      <c r="G120" s="194"/>
      <c r="M120" s="194"/>
      <c r="P120" s="194"/>
      <c r="Q120" s="197"/>
      <c r="R120" s="197"/>
    </row>
    <row r="121" spans="7:18">
      <c r="G121" s="194"/>
      <c r="M121" s="194"/>
      <c r="P121" s="194"/>
      <c r="Q121" s="197"/>
      <c r="R121" s="197"/>
    </row>
    <row r="122" spans="7:18">
      <c r="G122" s="194"/>
      <c r="M122" s="194"/>
      <c r="P122" s="194"/>
      <c r="Q122" s="197"/>
      <c r="R122" s="197"/>
    </row>
    <row r="123" spans="7:18">
      <c r="G123" s="194"/>
      <c r="M123" s="194"/>
      <c r="P123" s="194"/>
      <c r="Q123" s="197"/>
    </row>
    <row r="124" spans="7:18">
      <c r="G124" s="194"/>
      <c r="M124" s="194"/>
      <c r="P124" s="194"/>
      <c r="Q124" s="197"/>
      <c r="R124" s="197"/>
    </row>
    <row r="125" spans="7:18">
      <c r="G125" s="194"/>
      <c r="M125" s="194"/>
      <c r="P125" s="194"/>
      <c r="Q125" s="197"/>
      <c r="R125" s="197"/>
    </row>
    <row r="126" spans="7:18">
      <c r="G126" s="194"/>
      <c r="M126" s="194"/>
      <c r="P126" s="194"/>
      <c r="Q126" s="197"/>
      <c r="R126" s="197"/>
    </row>
    <row r="127" spans="7:18">
      <c r="G127" s="194"/>
      <c r="M127" s="194"/>
      <c r="P127" s="194"/>
      <c r="Q127" s="197"/>
      <c r="R127" s="197"/>
    </row>
    <row r="128" spans="7:18">
      <c r="G128" s="194"/>
      <c r="M128" s="194"/>
      <c r="P128" s="194"/>
      <c r="Q128" s="197"/>
      <c r="R128" s="197"/>
    </row>
    <row r="129" spans="7:18">
      <c r="G129" s="194"/>
      <c r="M129" s="194"/>
      <c r="P129" s="194"/>
      <c r="Q129" s="197"/>
      <c r="R129" s="197"/>
    </row>
    <row r="130" spans="7:18">
      <c r="G130" s="194"/>
      <c r="M130" s="194"/>
      <c r="P130" s="194"/>
      <c r="Q130" s="197"/>
      <c r="R130" s="197"/>
    </row>
    <row r="131" spans="7:18">
      <c r="G131" s="194"/>
      <c r="M131" s="194"/>
      <c r="P131" s="194"/>
      <c r="Q131" s="197"/>
      <c r="R131" s="197"/>
    </row>
    <row r="132" spans="7:18">
      <c r="G132" s="194"/>
      <c r="M132" s="194"/>
      <c r="P132" s="194"/>
      <c r="Q132" s="197"/>
      <c r="R132" s="197"/>
    </row>
    <row r="133" spans="7:18">
      <c r="G133" s="194"/>
      <c r="M133" s="194"/>
      <c r="P133" s="194"/>
      <c r="Q133" s="197"/>
      <c r="R133" s="197"/>
    </row>
    <row r="134" spans="7:18">
      <c r="G134" s="194"/>
      <c r="M134" s="194"/>
      <c r="P134" s="194"/>
      <c r="Q134" s="197"/>
      <c r="R134" s="197"/>
    </row>
    <row r="135" spans="7:18">
      <c r="G135" s="194"/>
      <c r="M135" s="194"/>
      <c r="P135" s="194"/>
      <c r="Q135" s="197"/>
      <c r="R135" s="197"/>
    </row>
    <row r="136" spans="7:18">
      <c r="G136" s="194"/>
      <c r="M136" s="194"/>
      <c r="P136" s="194"/>
      <c r="Q136" s="197"/>
      <c r="R136" s="197"/>
    </row>
    <row r="137" spans="7:18">
      <c r="G137" s="194"/>
      <c r="M137" s="194"/>
      <c r="P137" s="194"/>
      <c r="Q137" s="197"/>
      <c r="R137" s="197"/>
    </row>
    <row r="138" spans="7:18">
      <c r="G138" s="194"/>
      <c r="M138" s="194"/>
      <c r="P138" s="194"/>
      <c r="Q138" s="197"/>
      <c r="R138" s="197"/>
    </row>
    <row r="139" spans="7:18">
      <c r="G139" s="194"/>
      <c r="M139" s="194"/>
      <c r="P139" s="194"/>
      <c r="Q139" s="197"/>
      <c r="R139" s="197"/>
    </row>
    <row r="140" spans="7:18">
      <c r="G140" s="194"/>
      <c r="M140" s="194"/>
      <c r="P140" s="194"/>
      <c r="Q140" s="197"/>
      <c r="R140" s="197"/>
    </row>
    <row r="141" spans="7:18">
      <c r="G141" s="194"/>
      <c r="M141" s="194"/>
      <c r="P141" s="194"/>
      <c r="Q141" s="197"/>
      <c r="R141" s="197"/>
    </row>
    <row r="142" spans="7:18">
      <c r="G142" s="194"/>
      <c r="M142" s="194"/>
      <c r="P142" s="194"/>
      <c r="Q142" s="197"/>
      <c r="R142" s="197"/>
    </row>
    <row r="143" spans="7:18">
      <c r="G143" s="194"/>
      <c r="M143" s="194"/>
      <c r="P143" s="194"/>
      <c r="Q143" s="197"/>
      <c r="R143" s="197"/>
    </row>
    <row r="144" spans="7:18">
      <c r="G144" s="194"/>
      <c r="M144" s="194"/>
      <c r="P144" s="194"/>
      <c r="Q144" s="197"/>
      <c r="R144" s="197"/>
    </row>
    <row r="145" spans="7:18">
      <c r="G145" s="194"/>
      <c r="M145" s="194"/>
      <c r="P145" s="194"/>
      <c r="Q145" s="197"/>
      <c r="R145" s="197"/>
    </row>
    <row r="146" spans="7:18">
      <c r="G146" s="194"/>
      <c r="M146" s="194"/>
      <c r="P146" s="194"/>
      <c r="Q146" s="197"/>
      <c r="R146" s="197"/>
    </row>
    <row r="147" spans="7:18">
      <c r="G147" s="194"/>
      <c r="M147" s="194"/>
      <c r="P147" s="194"/>
      <c r="Q147" s="197"/>
      <c r="R147" s="197"/>
    </row>
    <row r="148" spans="7:18">
      <c r="G148" s="194"/>
      <c r="M148" s="194"/>
      <c r="P148" s="194"/>
      <c r="Q148" s="197"/>
      <c r="R148" s="197"/>
    </row>
    <row r="149" spans="7:18">
      <c r="G149" s="194"/>
      <c r="M149" s="194"/>
      <c r="P149" s="194"/>
      <c r="Q149" s="197"/>
      <c r="R149" s="197"/>
    </row>
    <row r="150" spans="7:18">
      <c r="G150" s="194"/>
      <c r="M150" s="194"/>
      <c r="P150" s="194"/>
      <c r="Q150" s="197"/>
      <c r="R150" s="197"/>
    </row>
    <row r="151" spans="7:18">
      <c r="G151" s="194"/>
      <c r="M151" s="194"/>
      <c r="P151" s="194"/>
      <c r="Q151" s="197"/>
      <c r="R151" s="197"/>
    </row>
    <row r="152" spans="7:18">
      <c r="G152" s="194"/>
      <c r="M152" s="194"/>
      <c r="P152" s="194"/>
      <c r="Q152" s="197"/>
      <c r="R152" s="197"/>
    </row>
    <row r="153" spans="7:18">
      <c r="G153" s="194"/>
      <c r="M153" s="194"/>
      <c r="P153" s="194"/>
      <c r="Q153" s="197"/>
      <c r="R153" s="197"/>
    </row>
    <row r="154" spans="7:18">
      <c r="G154" s="194"/>
      <c r="M154" s="194"/>
      <c r="P154" s="194"/>
      <c r="Q154" s="197"/>
      <c r="R154" s="197"/>
    </row>
    <row r="155" spans="7:18">
      <c r="G155" s="194"/>
      <c r="M155" s="194"/>
      <c r="P155" s="194"/>
      <c r="Q155" s="197"/>
      <c r="R155" s="197"/>
    </row>
    <row r="156" spans="7:18">
      <c r="G156" s="194"/>
      <c r="M156" s="194"/>
      <c r="P156" s="194"/>
      <c r="Q156" s="197"/>
      <c r="R156" s="197"/>
    </row>
    <row r="157" spans="7:18">
      <c r="G157" s="194"/>
      <c r="M157" s="194"/>
      <c r="P157" s="194"/>
      <c r="Q157" s="197"/>
      <c r="R157" s="197"/>
    </row>
    <row r="158" spans="7:18">
      <c r="G158" s="194"/>
      <c r="M158" s="194"/>
      <c r="P158" s="194"/>
      <c r="Q158" s="197"/>
      <c r="R158" s="197"/>
    </row>
    <row r="159" spans="7:18">
      <c r="G159" s="194"/>
      <c r="M159" s="194"/>
      <c r="P159" s="194"/>
      <c r="Q159" s="197"/>
      <c r="R159" s="197"/>
    </row>
    <row r="160" spans="7:18">
      <c r="G160" s="194"/>
      <c r="M160" s="194"/>
      <c r="P160" s="194"/>
      <c r="Q160" s="197"/>
      <c r="R160" s="197"/>
    </row>
    <row r="161" spans="7:18">
      <c r="G161" s="194"/>
      <c r="M161" s="194"/>
      <c r="P161" s="194"/>
      <c r="Q161" s="197"/>
      <c r="R161" s="197"/>
    </row>
    <row r="162" spans="7:18">
      <c r="G162" s="194"/>
      <c r="M162" s="194"/>
      <c r="P162" s="194"/>
      <c r="Q162" s="197"/>
      <c r="R162" s="197"/>
    </row>
    <row r="163" spans="7:18">
      <c r="G163" s="194"/>
      <c r="M163" s="194"/>
      <c r="P163" s="194"/>
      <c r="Q163" s="197"/>
      <c r="R163" s="197"/>
    </row>
    <row r="164" spans="7:18">
      <c r="G164" s="194"/>
      <c r="M164" s="194"/>
      <c r="P164" s="194"/>
      <c r="Q164" s="197"/>
      <c r="R164" s="197"/>
    </row>
    <row r="165" spans="7:18">
      <c r="G165" s="194"/>
      <c r="M165" s="194"/>
      <c r="P165" s="194"/>
      <c r="Q165" s="197"/>
      <c r="R165" s="197"/>
    </row>
    <row r="166" spans="7:18">
      <c r="G166" s="194"/>
      <c r="M166" s="194"/>
      <c r="P166" s="194"/>
      <c r="Q166" s="197"/>
      <c r="R166" s="197"/>
    </row>
    <row r="167" spans="7:18">
      <c r="G167" s="194"/>
      <c r="M167" s="194"/>
      <c r="P167" s="194"/>
      <c r="Q167" s="197"/>
      <c r="R167" s="197"/>
    </row>
    <row r="168" spans="7:18">
      <c r="G168" s="194"/>
      <c r="M168" s="194"/>
      <c r="P168" s="194"/>
      <c r="Q168" s="197"/>
      <c r="R168" s="197"/>
    </row>
    <row r="169" spans="7:18">
      <c r="G169" s="194"/>
      <c r="M169" s="194"/>
      <c r="P169" s="194"/>
      <c r="Q169" s="197"/>
      <c r="R169" s="197"/>
    </row>
    <row r="170" spans="7:18">
      <c r="G170" s="194"/>
      <c r="M170" s="194"/>
      <c r="P170" s="194"/>
      <c r="Q170" s="197"/>
      <c r="R170" s="197"/>
    </row>
    <row r="171" spans="7:18">
      <c r="G171" s="194"/>
      <c r="M171" s="194"/>
      <c r="P171" s="194"/>
      <c r="Q171" s="197"/>
      <c r="R171" s="197"/>
    </row>
    <row r="172" spans="7:18">
      <c r="G172" s="194"/>
      <c r="M172" s="194"/>
      <c r="P172" s="194"/>
      <c r="Q172" s="197"/>
      <c r="R172" s="197"/>
    </row>
    <row r="173" spans="7:18">
      <c r="G173" s="194"/>
      <c r="M173" s="194"/>
      <c r="P173" s="194"/>
      <c r="Q173" s="197"/>
      <c r="R173" s="197"/>
    </row>
    <row r="174" spans="7:18">
      <c r="G174" s="194"/>
      <c r="M174" s="194"/>
      <c r="P174" s="194"/>
      <c r="Q174" s="197"/>
      <c r="R174" s="197"/>
    </row>
    <row r="175" spans="7:18">
      <c r="G175" s="194"/>
      <c r="M175" s="194"/>
      <c r="P175" s="194"/>
      <c r="Q175" s="197"/>
      <c r="R175" s="197"/>
    </row>
    <row r="176" spans="7:18">
      <c r="G176" s="194"/>
      <c r="M176" s="194"/>
      <c r="P176" s="194"/>
      <c r="Q176" s="197"/>
      <c r="R176" s="197"/>
    </row>
    <row r="177" spans="7:18">
      <c r="G177" s="194"/>
      <c r="M177" s="194"/>
      <c r="P177" s="194"/>
      <c r="Q177" s="197"/>
      <c r="R177" s="197"/>
    </row>
    <row r="178" spans="7:18">
      <c r="G178" s="194"/>
      <c r="M178" s="194"/>
      <c r="P178" s="194"/>
      <c r="Q178" s="197"/>
      <c r="R178" s="197"/>
    </row>
    <row r="179" spans="7:18">
      <c r="G179" s="194"/>
      <c r="M179" s="194"/>
      <c r="P179" s="194"/>
      <c r="Q179" s="197"/>
      <c r="R179" s="197"/>
    </row>
    <row r="180" spans="7:18">
      <c r="G180" s="194"/>
      <c r="M180" s="194"/>
      <c r="P180" s="194"/>
      <c r="Q180" s="197"/>
      <c r="R180" s="197"/>
    </row>
    <row r="181" spans="7:18">
      <c r="G181" s="194"/>
      <c r="M181" s="194"/>
      <c r="P181" s="194"/>
      <c r="Q181" s="197"/>
      <c r="R181" s="197"/>
    </row>
    <row r="182" spans="7:18">
      <c r="G182" s="194"/>
      <c r="M182" s="194"/>
      <c r="P182" s="194"/>
      <c r="Q182" s="197"/>
      <c r="R182" s="197"/>
    </row>
    <row r="183" spans="7:18">
      <c r="G183" s="194"/>
      <c r="M183" s="194"/>
      <c r="P183" s="194"/>
      <c r="Q183" s="197"/>
      <c r="R183" s="197"/>
    </row>
    <row r="184" spans="7:18">
      <c r="G184" s="194"/>
      <c r="M184" s="194"/>
      <c r="P184" s="194"/>
      <c r="Q184" s="197"/>
      <c r="R184" s="197"/>
    </row>
    <row r="185" spans="7:18">
      <c r="G185" s="194"/>
      <c r="M185" s="194"/>
      <c r="P185" s="194"/>
      <c r="Q185" s="197"/>
      <c r="R185" s="197"/>
    </row>
    <row r="186" spans="7:18">
      <c r="G186" s="194"/>
      <c r="M186" s="194"/>
      <c r="P186" s="194"/>
      <c r="Q186" s="197"/>
      <c r="R186" s="197"/>
    </row>
    <row r="187" spans="7:18">
      <c r="G187" s="194"/>
      <c r="M187" s="194"/>
      <c r="P187" s="194"/>
      <c r="Q187" s="197"/>
    </row>
    <row r="188" spans="7:18">
      <c r="G188" s="194"/>
      <c r="M188" s="194"/>
      <c r="P188" s="194"/>
      <c r="Q188" s="197"/>
      <c r="R188" s="197"/>
    </row>
    <row r="189" spans="7:18">
      <c r="G189" s="194"/>
      <c r="M189" s="194"/>
      <c r="P189" s="194"/>
      <c r="Q189" s="197"/>
      <c r="R189" s="197"/>
    </row>
    <row r="190" spans="7:18">
      <c r="G190" s="194"/>
      <c r="M190" s="194"/>
      <c r="P190" s="194"/>
      <c r="Q190" s="197"/>
      <c r="R190" s="197"/>
    </row>
    <row r="191" spans="7:18">
      <c r="G191" s="194"/>
      <c r="M191" s="194"/>
      <c r="P191" s="194"/>
      <c r="Q191" s="197"/>
      <c r="R191" s="197"/>
    </row>
    <row r="192" spans="7:18">
      <c r="G192" s="194"/>
      <c r="M192" s="194"/>
      <c r="P192" s="194"/>
      <c r="Q192" s="197"/>
      <c r="R192" s="197"/>
    </row>
    <row r="193" spans="7:18">
      <c r="G193" s="194"/>
      <c r="M193" s="194"/>
      <c r="P193" s="194"/>
      <c r="Q193" s="197"/>
      <c r="R193" s="197"/>
    </row>
    <row r="194" spans="7:18">
      <c r="G194" s="194"/>
      <c r="M194" s="194"/>
      <c r="P194" s="194"/>
      <c r="Q194" s="197"/>
      <c r="R194" s="197"/>
    </row>
    <row r="195" spans="7:18">
      <c r="G195" s="194"/>
      <c r="M195" s="194"/>
      <c r="P195" s="194"/>
      <c r="Q195" s="197"/>
      <c r="R195" s="197"/>
    </row>
    <row r="196" spans="7:18">
      <c r="G196" s="194"/>
      <c r="M196" s="194"/>
      <c r="P196" s="194"/>
      <c r="Q196" s="197"/>
      <c r="R196" s="197"/>
    </row>
    <row r="197" spans="7:18">
      <c r="G197" s="194"/>
      <c r="M197" s="194"/>
      <c r="P197" s="194"/>
      <c r="Q197" s="197"/>
    </row>
    <row r="198" spans="7:18">
      <c r="G198" s="194"/>
      <c r="M198" s="194"/>
      <c r="P198" s="194"/>
      <c r="Q198" s="197"/>
      <c r="R198" s="197"/>
    </row>
    <row r="199" spans="7:18">
      <c r="G199" s="194"/>
      <c r="M199" s="194"/>
      <c r="P199" s="194"/>
    </row>
    <row r="200" spans="7:18">
      <c r="G200" s="194"/>
      <c r="M200" s="194"/>
      <c r="P200" s="194"/>
      <c r="Q200" s="197"/>
      <c r="R200" s="197"/>
    </row>
  </sheetData>
  <autoFilter ref="E1:U46">
    <sortState ref="E2:U82">
      <sortCondition ref="E1:E84"/>
    </sortState>
  </autoFilter>
  <sortState ref="A2:S284">
    <sortCondition ref="E2:E284"/>
  </sortState>
  <printOptions horizontalCentered="1"/>
  <pageMargins left="0" right="0" top="0.75" bottom="0.75" header="0.3" footer="0.3"/>
  <pageSetup scale="67"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V136"/>
  <sheetViews>
    <sheetView zoomScale="85" zoomScaleNormal="85" workbookViewId="0">
      <pane xSplit="2" topLeftCell="C1" activePane="topRight" state="frozen"/>
      <selection pane="topRight" activeCell="H141" sqref="H141"/>
    </sheetView>
  </sheetViews>
  <sheetFormatPr defaultRowHeight="15"/>
  <cols>
    <col min="1" max="1" width="11.42578125" style="94" bestFit="1" customWidth="1"/>
    <col min="2" max="2" width="12.140625" style="94" bestFit="1" customWidth="1"/>
    <col min="3" max="3" width="14.140625" style="94" bestFit="1" customWidth="1"/>
    <col min="4" max="4" width="10" style="94" bestFit="1" customWidth="1"/>
    <col min="5" max="5" width="19.42578125" style="94" bestFit="1" customWidth="1"/>
    <col min="6" max="6" width="19.28515625" style="94" bestFit="1" customWidth="1"/>
    <col min="7" max="7" width="22.140625" style="94" bestFit="1" customWidth="1"/>
    <col min="8" max="8" width="22" style="94" bestFit="1" customWidth="1"/>
    <col min="9" max="9" width="14.42578125" style="94" bestFit="1" customWidth="1"/>
    <col min="10" max="10" width="11.85546875" style="94" bestFit="1" customWidth="1"/>
    <col min="11" max="11" width="15.42578125" style="94" bestFit="1" customWidth="1"/>
    <col min="12" max="12" width="13.42578125" style="94" bestFit="1" customWidth="1"/>
    <col min="13" max="13" width="16.42578125" style="94" bestFit="1" customWidth="1"/>
    <col min="14" max="14" width="16.7109375" style="94" bestFit="1" customWidth="1"/>
    <col min="15" max="15" width="11.7109375" style="94" bestFit="1" customWidth="1"/>
    <col min="16" max="16" width="6.7109375" style="94" customWidth="1"/>
    <col min="17" max="17" width="15.28515625" style="94" bestFit="1" customWidth="1"/>
    <col min="18" max="18" width="7.42578125" style="94" bestFit="1" customWidth="1"/>
    <col min="19" max="20" width="9.28515625" style="94" bestFit="1" customWidth="1"/>
    <col min="21" max="22" width="11.28515625" style="94" bestFit="1" customWidth="1"/>
    <col min="23" max="16384" width="9.140625" style="93"/>
  </cols>
  <sheetData>
    <row r="1" spans="1:22" customFormat="1">
      <c r="A1" s="114" t="s">
        <v>61</v>
      </c>
      <c r="B1" s="114" t="s">
        <v>62</v>
      </c>
      <c r="C1" s="114" t="s">
        <v>63</v>
      </c>
      <c r="D1" s="114" t="s">
        <v>64</v>
      </c>
      <c r="E1" s="114" t="s">
        <v>65</v>
      </c>
      <c r="F1" s="114" t="s">
        <v>66</v>
      </c>
      <c r="G1" s="114" t="s">
        <v>67</v>
      </c>
      <c r="H1" s="114" t="s">
        <v>68</v>
      </c>
      <c r="I1" s="114" t="s">
        <v>69</v>
      </c>
      <c r="J1" s="114" t="s">
        <v>70</v>
      </c>
      <c r="K1" s="114" t="s">
        <v>71</v>
      </c>
      <c r="L1" s="114" t="s">
        <v>72</v>
      </c>
      <c r="M1" s="114" t="s">
        <v>73</v>
      </c>
      <c r="N1" s="114" t="s">
        <v>74</v>
      </c>
      <c r="O1" s="114" t="s">
        <v>75</v>
      </c>
      <c r="P1" s="114" t="s">
        <v>0</v>
      </c>
      <c r="Q1" s="114" t="s">
        <v>76</v>
      </c>
      <c r="R1" s="114" t="s">
        <v>77</v>
      </c>
      <c r="S1" s="114" t="s">
        <v>78</v>
      </c>
      <c r="T1" s="114" t="s">
        <v>79</v>
      </c>
      <c r="U1" s="114" t="s">
        <v>1</v>
      </c>
      <c r="V1" s="114" t="s">
        <v>80</v>
      </c>
    </row>
    <row r="2" spans="1:22" s="112" customFormat="1" ht="13.5" customHeight="1">
      <c r="A2" s="113" t="s">
        <v>46</v>
      </c>
      <c r="B2" s="113" t="s">
        <v>143</v>
      </c>
      <c r="C2" s="113">
        <v>134.88499999999999</v>
      </c>
      <c r="D2" s="113">
        <v>15.683999999999999</v>
      </c>
      <c r="E2" s="113">
        <v>0</v>
      </c>
      <c r="F2" s="113">
        <v>0</v>
      </c>
      <c r="G2" s="113">
        <v>0</v>
      </c>
      <c r="H2" s="113">
        <v>0</v>
      </c>
      <c r="I2" s="113">
        <v>0</v>
      </c>
      <c r="J2" s="113">
        <v>0</v>
      </c>
      <c r="K2" s="113">
        <v>0</v>
      </c>
      <c r="L2" s="113"/>
      <c r="M2" s="113"/>
      <c r="N2" s="113">
        <v>0</v>
      </c>
      <c r="O2" s="113">
        <v>168</v>
      </c>
      <c r="P2" s="113">
        <v>100</v>
      </c>
      <c r="Q2" s="113">
        <v>0</v>
      </c>
      <c r="R2" s="113">
        <v>100</v>
      </c>
      <c r="S2" s="113">
        <v>0</v>
      </c>
      <c r="T2" s="113">
        <v>136</v>
      </c>
      <c r="U2" s="113" t="s">
        <v>2</v>
      </c>
      <c r="V2" s="113">
        <v>168</v>
      </c>
    </row>
    <row r="3" spans="1:22" s="112" customFormat="1" ht="13.5" customHeight="1">
      <c r="A3" s="113" t="s">
        <v>46</v>
      </c>
      <c r="B3" s="113" t="s">
        <v>144</v>
      </c>
      <c r="C3" s="113">
        <v>142.136</v>
      </c>
      <c r="D3" s="113">
        <v>6.25</v>
      </c>
      <c r="E3" s="113">
        <v>2.75</v>
      </c>
      <c r="F3" s="113">
        <v>0</v>
      </c>
      <c r="G3" s="113">
        <v>0</v>
      </c>
      <c r="H3" s="113">
        <v>0</v>
      </c>
      <c r="I3" s="113">
        <v>0</v>
      </c>
      <c r="J3" s="113">
        <v>0</v>
      </c>
      <c r="K3" s="113">
        <v>2.75</v>
      </c>
      <c r="L3" s="113">
        <v>100</v>
      </c>
      <c r="M3" s="113">
        <v>0</v>
      </c>
      <c r="N3" s="113">
        <v>2.75</v>
      </c>
      <c r="O3" s="113">
        <v>168</v>
      </c>
      <c r="P3" s="113">
        <v>98.36</v>
      </c>
      <c r="Q3" s="113">
        <v>1</v>
      </c>
      <c r="R3" s="113">
        <v>98.36</v>
      </c>
      <c r="S3" s="113">
        <v>2.75</v>
      </c>
      <c r="T3" s="113">
        <v>144</v>
      </c>
      <c r="U3" s="113" t="s">
        <v>2</v>
      </c>
      <c r="V3" s="113">
        <v>168</v>
      </c>
    </row>
    <row r="4" spans="1:22" s="112" customFormat="1">
      <c r="A4" s="113" t="s">
        <v>46</v>
      </c>
      <c r="B4" s="113" t="s">
        <v>145</v>
      </c>
      <c r="C4" s="113">
        <v>144.46799999999999</v>
      </c>
      <c r="D4" s="113">
        <v>7.117</v>
      </c>
      <c r="E4" s="113">
        <v>0</v>
      </c>
      <c r="F4" s="113">
        <v>0</v>
      </c>
      <c r="G4" s="113">
        <v>0</v>
      </c>
      <c r="H4" s="113">
        <v>0</v>
      </c>
      <c r="I4" s="113">
        <v>0</v>
      </c>
      <c r="J4" s="113">
        <v>0</v>
      </c>
      <c r="K4" s="113">
        <v>0</v>
      </c>
      <c r="L4" s="113"/>
      <c r="M4" s="113"/>
      <c r="N4" s="113">
        <v>0</v>
      </c>
      <c r="O4" s="113">
        <v>168</v>
      </c>
      <c r="P4" s="113">
        <v>100</v>
      </c>
      <c r="Q4" s="113">
        <v>0</v>
      </c>
      <c r="R4" s="113">
        <v>100</v>
      </c>
      <c r="S4" s="113">
        <v>0</v>
      </c>
      <c r="T4" s="113">
        <v>147</v>
      </c>
      <c r="U4" s="113" t="s">
        <v>2</v>
      </c>
      <c r="V4" s="113">
        <v>168</v>
      </c>
    </row>
    <row r="5" spans="1:22" s="95" customFormat="1">
      <c r="A5" s="94" t="s">
        <v>47</v>
      </c>
      <c r="B5" s="94" t="s">
        <v>146</v>
      </c>
      <c r="C5" s="94">
        <v>70.468000000000004</v>
      </c>
      <c r="D5" s="94">
        <v>75.751000000000005</v>
      </c>
      <c r="E5" s="94">
        <v>2</v>
      </c>
      <c r="F5" s="94">
        <v>0</v>
      </c>
      <c r="G5" s="94">
        <v>1.25</v>
      </c>
      <c r="H5" s="94">
        <v>0</v>
      </c>
      <c r="I5" s="94">
        <v>0</v>
      </c>
      <c r="J5" s="94">
        <v>0</v>
      </c>
      <c r="K5" s="94">
        <v>3.25</v>
      </c>
      <c r="L5" s="94">
        <v>61.537999999999997</v>
      </c>
      <c r="M5" s="94">
        <v>38.462000000000003</v>
      </c>
      <c r="N5" s="94">
        <v>3.25</v>
      </c>
      <c r="O5" s="94">
        <v>168</v>
      </c>
      <c r="P5" s="94">
        <v>98.07</v>
      </c>
      <c r="Q5" s="94">
        <v>2</v>
      </c>
      <c r="R5" s="94">
        <v>98.07</v>
      </c>
      <c r="S5" s="94">
        <v>1.63</v>
      </c>
      <c r="T5" s="94">
        <v>35.5</v>
      </c>
      <c r="U5" s="94" t="s">
        <v>2</v>
      </c>
      <c r="V5" s="94">
        <v>168</v>
      </c>
    </row>
    <row r="6" spans="1:22" s="95" customFormat="1">
      <c r="A6" s="94" t="s">
        <v>47</v>
      </c>
      <c r="B6" s="94" t="s">
        <v>147</v>
      </c>
      <c r="C6" s="94">
        <v>0</v>
      </c>
      <c r="D6" s="94">
        <v>0</v>
      </c>
      <c r="E6" s="94">
        <v>0</v>
      </c>
      <c r="F6" s="94">
        <v>0</v>
      </c>
      <c r="G6" s="94">
        <v>0</v>
      </c>
      <c r="H6" s="94">
        <v>0</v>
      </c>
      <c r="I6" s="94">
        <v>0</v>
      </c>
      <c r="J6" s="94">
        <v>0</v>
      </c>
      <c r="K6" s="94">
        <v>0</v>
      </c>
      <c r="L6" s="94"/>
      <c r="M6" s="94"/>
      <c r="N6" s="94">
        <v>0</v>
      </c>
      <c r="O6" s="94">
        <v>0</v>
      </c>
      <c r="P6" s="94">
        <v>0</v>
      </c>
      <c r="Q6" s="94">
        <v>0</v>
      </c>
      <c r="R6" s="94">
        <v>0</v>
      </c>
      <c r="S6" s="94"/>
      <c r="T6" s="94"/>
      <c r="U6" s="94" t="s">
        <v>213</v>
      </c>
      <c r="V6" s="94">
        <v>0</v>
      </c>
    </row>
    <row r="7" spans="1:22" s="95" customFormat="1">
      <c r="A7" s="94" t="s">
        <v>48</v>
      </c>
      <c r="B7" s="94" t="s">
        <v>148</v>
      </c>
      <c r="C7" s="94">
        <v>121.267</v>
      </c>
      <c r="D7" s="94">
        <v>26.350999999999999</v>
      </c>
      <c r="E7" s="94">
        <v>5.133</v>
      </c>
      <c r="F7" s="94">
        <v>0</v>
      </c>
      <c r="G7" s="94">
        <v>0</v>
      </c>
      <c r="H7" s="94">
        <v>0</v>
      </c>
      <c r="I7" s="94">
        <v>0</v>
      </c>
      <c r="J7" s="94">
        <v>0</v>
      </c>
      <c r="K7" s="94">
        <v>5.133</v>
      </c>
      <c r="L7" s="94">
        <v>100</v>
      </c>
      <c r="M7" s="94">
        <v>0</v>
      </c>
      <c r="N7" s="94">
        <v>5.133</v>
      </c>
      <c r="O7" s="94">
        <v>168</v>
      </c>
      <c r="P7" s="94">
        <v>96.94</v>
      </c>
      <c r="Q7" s="94">
        <v>1</v>
      </c>
      <c r="R7" s="94">
        <v>96.94</v>
      </c>
      <c r="S7" s="94">
        <v>5.13</v>
      </c>
      <c r="T7" s="94">
        <v>123.6</v>
      </c>
      <c r="U7" s="94" t="s">
        <v>2</v>
      </c>
      <c r="V7" s="94">
        <v>168</v>
      </c>
    </row>
    <row r="8" spans="1:22" s="95" customFormat="1">
      <c r="A8" s="94" t="s">
        <v>48</v>
      </c>
      <c r="B8" s="94" t="s">
        <v>149</v>
      </c>
      <c r="C8" s="94">
        <v>135</v>
      </c>
      <c r="D8" s="94">
        <v>11.467000000000001</v>
      </c>
      <c r="E8" s="94">
        <v>6</v>
      </c>
      <c r="F8" s="94">
        <v>0</v>
      </c>
      <c r="G8" s="94">
        <v>0</v>
      </c>
      <c r="H8" s="94">
        <v>0</v>
      </c>
      <c r="I8" s="94">
        <v>0</v>
      </c>
      <c r="J8" s="94">
        <v>0</v>
      </c>
      <c r="K8" s="94">
        <v>6</v>
      </c>
      <c r="L8" s="94">
        <v>100</v>
      </c>
      <c r="M8" s="94">
        <v>0</v>
      </c>
      <c r="N8" s="94">
        <v>6</v>
      </c>
      <c r="O8" s="94">
        <v>168</v>
      </c>
      <c r="P8" s="94">
        <v>96.43</v>
      </c>
      <c r="Q8" s="94">
        <v>1</v>
      </c>
      <c r="R8" s="94">
        <v>96.43</v>
      </c>
      <c r="S8" s="94">
        <v>6</v>
      </c>
      <c r="T8" s="94">
        <v>137.80000000000001</v>
      </c>
      <c r="U8" s="94" t="s">
        <v>2</v>
      </c>
      <c r="V8" s="94">
        <v>168</v>
      </c>
    </row>
    <row r="9" spans="1:22" s="95" customFormat="1">
      <c r="A9" s="94" t="s">
        <v>48</v>
      </c>
      <c r="B9" s="94" t="s">
        <v>150</v>
      </c>
      <c r="C9" s="94">
        <v>134.88399999999999</v>
      </c>
      <c r="D9" s="94">
        <v>17.265999999999998</v>
      </c>
      <c r="E9" s="94">
        <v>0</v>
      </c>
      <c r="F9" s="94">
        <v>0</v>
      </c>
      <c r="G9" s="94">
        <v>0.38300000000000001</v>
      </c>
      <c r="H9" s="94">
        <v>0</v>
      </c>
      <c r="I9" s="94">
        <v>0</v>
      </c>
      <c r="J9" s="94">
        <v>0</v>
      </c>
      <c r="K9" s="94">
        <v>0.38300000000000001</v>
      </c>
      <c r="L9" s="94">
        <v>0</v>
      </c>
      <c r="M9" s="94">
        <v>100</v>
      </c>
      <c r="N9" s="94">
        <v>0.38300000000000001</v>
      </c>
      <c r="O9" s="94">
        <v>168</v>
      </c>
      <c r="P9" s="94">
        <v>99.77</v>
      </c>
      <c r="Q9" s="94">
        <v>1</v>
      </c>
      <c r="R9" s="94">
        <v>99.77</v>
      </c>
      <c r="S9" s="94">
        <v>0.38</v>
      </c>
      <c r="T9" s="94">
        <v>137.4</v>
      </c>
      <c r="U9" s="94" t="s">
        <v>2</v>
      </c>
      <c r="V9" s="94">
        <v>168</v>
      </c>
    </row>
    <row r="10" spans="1:22" s="95" customFormat="1">
      <c r="A10" s="94" t="s">
        <v>48</v>
      </c>
      <c r="B10" s="94" t="s">
        <v>151</v>
      </c>
      <c r="C10" s="94">
        <v>121.7</v>
      </c>
      <c r="D10" s="94">
        <v>29.931000000000001</v>
      </c>
      <c r="E10" s="94">
        <v>0</v>
      </c>
      <c r="F10" s="94">
        <v>0</v>
      </c>
      <c r="G10" s="94">
        <v>0</v>
      </c>
      <c r="H10" s="94">
        <v>0</v>
      </c>
      <c r="I10" s="94">
        <v>0</v>
      </c>
      <c r="J10" s="94">
        <v>0</v>
      </c>
      <c r="K10" s="94">
        <v>0</v>
      </c>
      <c r="L10" s="94"/>
      <c r="M10" s="94"/>
      <c r="N10" s="94">
        <v>0</v>
      </c>
      <c r="O10" s="94">
        <v>168</v>
      </c>
      <c r="P10" s="94">
        <v>100</v>
      </c>
      <c r="Q10" s="94">
        <v>0</v>
      </c>
      <c r="R10" s="94">
        <v>100</v>
      </c>
      <c r="S10" s="94">
        <v>0</v>
      </c>
      <c r="T10" s="94">
        <v>122.9</v>
      </c>
      <c r="U10" s="94" t="s">
        <v>2</v>
      </c>
      <c r="V10" s="94">
        <v>168</v>
      </c>
    </row>
    <row r="11" spans="1:22" s="95" customFormat="1">
      <c r="A11" s="94" t="s">
        <v>214</v>
      </c>
      <c r="B11" s="94" t="s">
        <v>215</v>
      </c>
      <c r="C11" s="94">
        <v>0</v>
      </c>
      <c r="D11" s="94">
        <v>0</v>
      </c>
      <c r="E11" s="94">
        <v>0</v>
      </c>
      <c r="F11" s="94">
        <v>0</v>
      </c>
      <c r="G11" s="94">
        <v>0</v>
      </c>
      <c r="H11" s="94">
        <v>0</v>
      </c>
      <c r="I11" s="94">
        <v>0</v>
      </c>
      <c r="J11" s="94">
        <v>0</v>
      </c>
      <c r="K11" s="94">
        <v>0</v>
      </c>
      <c r="L11" s="94"/>
      <c r="M11" s="94"/>
      <c r="N11" s="94">
        <v>0</v>
      </c>
      <c r="O11" s="94">
        <v>0</v>
      </c>
      <c r="P11" s="94">
        <v>100</v>
      </c>
      <c r="Q11" s="94">
        <v>0</v>
      </c>
      <c r="R11" s="94">
        <v>100</v>
      </c>
      <c r="S11" s="94"/>
      <c r="T11" s="94"/>
      <c r="U11" s="94" t="s">
        <v>2</v>
      </c>
      <c r="V11" s="94">
        <v>168</v>
      </c>
    </row>
    <row r="12" spans="1:22" s="95" customFormat="1">
      <c r="A12" s="94" t="s">
        <v>214</v>
      </c>
      <c r="B12" s="94" t="s">
        <v>216</v>
      </c>
      <c r="C12" s="94">
        <v>0</v>
      </c>
      <c r="D12" s="94">
        <v>0</v>
      </c>
      <c r="E12" s="94">
        <v>0</v>
      </c>
      <c r="F12" s="94">
        <v>0</v>
      </c>
      <c r="G12" s="94">
        <v>0</v>
      </c>
      <c r="H12" s="94">
        <v>0</v>
      </c>
      <c r="I12" s="94">
        <v>0</v>
      </c>
      <c r="J12" s="94">
        <v>0</v>
      </c>
      <c r="K12" s="94">
        <v>0</v>
      </c>
      <c r="L12" s="94"/>
      <c r="M12" s="94"/>
      <c r="N12" s="94">
        <v>0</v>
      </c>
      <c r="O12" s="94">
        <v>0</v>
      </c>
      <c r="P12" s="94">
        <v>100</v>
      </c>
      <c r="Q12" s="94">
        <v>0</v>
      </c>
      <c r="R12" s="94">
        <v>100</v>
      </c>
      <c r="S12" s="94"/>
      <c r="T12" s="94"/>
      <c r="U12" s="94" t="s">
        <v>2</v>
      </c>
      <c r="V12" s="94">
        <v>168</v>
      </c>
    </row>
    <row r="13" spans="1:22" s="95" customFormat="1">
      <c r="A13" s="94" t="s">
        <v>214</v>
      </c>
      <c r="B13" s="94" t="s">
        <v>217</v>
      </c>
      <c r="C13" s="94">
        <v>0</v>
      </c>
      <c r="D13" s="94">
        <v>0</v>
      </c>
      <c r="E13" s="94">
        <v>0</v>
      </c>
      <c r="F13" s="94">
        <v>0</v>
      </c>
      <c r="G13" s="94">
        <v>0</v>
      </c>
      <c r="H13" s="94">
        <v>0</v>
      </c>
      <c r="I13" s="94">
        <v>0</v>
      </c>
      <c r="J13" s="94">
        <v>0</v>
      </c>
      <c r="K13" s="94">
        <v>0</v>
      </c>
      <c r="L13" s="94"/>
      <c r="M13" s="94"/>
      <c r="N13" s="94">
        <v>0</v>
      </c>
      <c r="O13" s="94">
        <v>0</v>
      </c>
      <c r="P13" s="94">
        <v>100</v>
      </c>
      <c r="Q13" s="94">
        <v>0</v>
      </c>
      <c r="R13" s="94">
        <v>100</v>
      </c>
      <c r="S13" s="94"/>
      <c r="T13" s="94"/>
      <c r="U13" s="94" t="s">
        <v>2</v>
      </c>
      <c r="V13" s="94">
        <v>168</v>
      </c>
    </row>
    <row r="14" spans="1:22" s="95" customFormat="1">
      <c r="A14" s="94" t="s">
        <v>214</v>
      </c>
      <c r="B14" s="94" t="s">
        <v>218</v>
      </c>
      <c r="C14" s="94">
        <v>0</v>
      </c>
      <c r="D14" s="94">
        <v>0</v>
      </c>
      <c r="E14" s="94">
        <v>0</v>
      </c>
      <c r="F14" s="94">
        <v>0</v>
      </c>
      <c r="G14" s="94">
        <v>0</v>
      </c>
      <c r="H14" s="94">
        <v>0</v>
      </c>
      <c r="I14" s="94">
        <v>0</v>
      </c>
      <c r="J14" s="94">
        <v>0</v>
      </c>
      <c r="K14" s="94">
        <v>0</v>
      </c>
      <c r="L14" s="94"/>
      <c r="M14" s="94"/>
      <c r="N14" s="94">
        <v>0</v>
      </c>
      <c r="O14" s="94">
        <v>0</v>
      </c>
      <c r="P14" s="94">
        <v>100</v>
      </c>
      <c r="Q14" s="94">
        <v>0</v>
      </c>
      <c r="R14" s="94">
        <v>100</v>
      </c>
      <c r="S14" s="94"/>
      <c r="T14" s="94"/>
      <c r="U14" s="94" t="s">
        <v>2</v>
      </c>
      <c r="V14" s="94">
        <v>168</v>
      </c>
    </row>
    <row r="15" spans="1:22" s="95" customFormat="1">
      <c r="A15" s="94" t="s">
        <v>214</v>
      </c>
      <c r="B15" s="94" t="s">
        <v>219</v>
      </c>
      <c r="C15" s="94">
        <v>0</v>
      </c>
      <c r="D15" s="94">
        <v>0</v>
      </c>
      <c r="E15" s="94">
        <v>0</v>
      </c>
      <c r="F15" s="94">
        <v>0</v>
      </c>
      <c r="G15" s="94">
        <v>0</v>
      </c>
      <c r="H15" s="94">
        <v>0</v>
      </c>
      <c r="I15" s="94">
        <v>0</v>
      </c>
      <c r="J15" s="94">
        <v>0</v>
      </c>
      <c r="K15" s="94">
        <v>0</v>
      </c>
      <c r="L15" s="94"/>
      <c r="M15" s="94"/>
      <c r="N15" s="94">
        <v>0</v>
      </c>
      <c r="O15" s="94">
        <v>0</v>
      </c>
      <c r="P15" s="94">
        <v>100</v>
      </c>
      <c r="Q15" s="94">
        <v>0</v>
      </c>
      <c r="R15" s="94">
        <v>100</v>
      </c>
      <c r="S15" s="94"/>
      <c r="T15" s="94"/>
      <c r="U15" s="94" t="s">
        <v>2</v>
      </c>
      <c r="V15" s="94">
        <v>168</v>
      </c>
    </row>
    <row r="16" spans="1:22" s="95" customFormat="1">
      <c r="A16" s="94" t="s">
        <v>214</v>
      </c>
      <c r="B16" s="94" t="s">
        <v>220</v>
      </c>
      <c r="C16" s="94">
        <v>0</v>
      </c>
      <c r="D16" s="94">
        <v>0</v>
      </c>
      <c r="E16" s="94">
        <v>0</v>
      </c>
      <c r="F16" s="94">
        <v>0</v>
      </c>
      <c r="G16" s="94">
        <v>0</v>
      </c>
      <c r="H16" s="94">
        <v>0</v>
      </c>
      <c r="I16" s="94">
        <v>0</v>
      </c>
      <c r="J16" s="94">
        <v>0</v>
      </c>
      <c r="K16" s="94">
        <v>0</v>
      </c>
      <c r="L16" s="94"/>
      <c r="M16" s="94"/>
      <c r="N16" s="94">
        <v>0</v>
      </c>
      <c r="O16" s="94">
        <v>0</v>
      </c>
      <c r="P16" s="94">
        <v>100</v>
      </c>
      <c r="Q16" s="94">
        <v>0</v>
      </c>
      <c r="R16" s="94">
        <v>100</v>
      </c>
      <c r="S16" s="94"/>
      <c r="T16" s="94"/>
      <c r="U16" s="94" t="s">
        <v>2</v>
      </c>
      <c r="V16" s="94">
        <v>168</v>
      </c>
    </row>
    <row r="17" spans="1:22" s="95" customFormat="1">
      <c r="A17" s="94" t="s">
        <v>214</v>
      </c>
      <c r="B17" s="94" t="s">
        <v>221</v>
      </c>
      <c r="C17" s="94">
        <v>0</v>
      </c>
      <c r="D17" s="94">
        <v>0</v>
      </c>
      <c r="E17" s="94">
        <v>0</v>
      </c>
      <c r="F17" s="94">
        <v>0</v>
      </c>
      <c r="G17" s="94">
        <v>0</v>
      </c>
      <c r="H17" s="94">
        <v>0</v>
      </c>
      <c r="I17" s="94">
        <v>0</v>
      </c>
      <c r="J17" s="94">
        <v>0</v>
      </c>
      <c r="K17" s="94">
        <v>0</v>
      </c>
      <c r="L17" s="94"/>
      <c r="M17" s="94"/>
      <c r="N17" s="94">
        <v>0</v>
      </c>
      <c r="O17" s="94">
        <v>0</v>
      </c>
      <c r="P17" s="94">
        <v>100</v>
      </c>
      <c r="Q17" s="94">
        <v>0</v>
      </c>
      <c r="R17" s="94">
        <v>100</v>
      </c>
      <c r="S17" s="94"/>
      <c r="T17" s="94"/>
      <c r="U17" s="94" t="s">
        <v>2</v>
      </c>
      <c r="V17" s="94">
        <v>168</v>
      </c>
    </row>
    <row r="18" spans="1:22" s="95" customFormat="1">
      <c r="A18" s="94" t="s">
        <v>214</v>
      </c>
      <c r="B18" s="94" t="s">
        <v>222</v>
      </c>
      <c r="C18" s="94">
        <v>0</v>
      </c>
      <c r="D18" s="94">
        <v>0</v>
      </c>
      <c r="E18" s="94">
        <v>0</v>
      </c>
      <c r="F18" s="94">
        <v>0</v>
      </c>
      <c r="G18" s="94">
        <v>0</v>
      </c>
      <c r="H18" s="94">
        <v>0</v>
      </c>
      <c r="I18" s="94">
        <v>0</v>
      </c>
      <c r="J18" s="94">
        <v>0</v>
      </c>
      <c r="K18" s="94">
        <v>0</v>
      </c>
      <c r="L18" s="94"/>
      <c r="M18" s="94"/>
      <c r="N18" s="94">
        <v>0</v>
      </c>
      <c r="O18" s="94">
        <v>0</v>
      </c>
      <c r="P18" s="94">
        <v>100</v>
      </c>
      <c r="Q18" s="94">
        <v>0</v>
      </c>
      <c r="R18" s="94">
        <v>100</v>
      </c>
      <c r="S18" s="94"/>
      <c r="T18" s="94"/>
      <c r="U18" s="94" t="s">
        <v>2</v>
      </c>
      <c r="V18" s="94">
        <v>168</v>
      </c>
    </row>
    <row r="19" spans="1:22" s="95" customFormat="1">
      <c r="A19" s="94" t="s">
        <v>214</v>
      </c>
      <c r="B19" s="94" t="s">
        <v>223</v>
      </c>
      <c r="C19" s="94">
        <v>0</v>
      </c>
      <c r="D19" s="94">
        <v>0</v>
      </c>
      <c r="E19" s="94">
        <v>0</v>
      </c>
      <c r="F19" s="94">
        <v>0</v>
      </c>
      <c r="G19" s="94">
        <v>0</v>
      </c>
      <c r="H19" s="94">
        <v>0</v>
      </c>
      <c r="I19" s="94">
        <v>0</v>
      </c>
      <c r="J19" s="94">
        <v>0</v>
      </c>
      <c r="K19" s="94">
        <v>0</v>
      </c>
      <c r="L19" s="94"/>
      <c r="M19" s="94"/>
      <c r="N19" s="94">
        <v>0</v>
      </c>
      <c r="O19" s="94">
        <v>0</v>
      </c>
      <c r="P19" s="94">
        <v>100</v>
      </c>
      <c r="Q19" s="94">
        <v>0</v>
      </c>
      <c r="R19" s="94">
        <v>100</v>
      </c>
      <c r="S19" s="94"/>
      <c r="T19" s="94"/>
      <c r="U19" s="94" t="s">
        <v>2</v>
      </c>
      <c r="V19" s="94">
        <v>168</v>
      </c>
    </row>
    <row r="20" spans="1:22" s="95" customFormat="1">
      <c r="A20" s="94" t="s">
        <v>214</v>
      </c>
      <c r="B20" s="94" t="s">
        <v>224</v>
      </c>
      <c r="C20" s="94">
        <v>0</v>
      </c>
      <c r="D20" s="94">
        <v>0</v>
      </c>
      <c r="E20" s="94">
        <v>0</v>
      </c>
      <c r="F20" s="94">
        <v>0</v>
      </c>
      <c r="G20" s="94">
        <v>0</v>
      </c>
      <c r="H20" s="94">
        <v>0</v>
      </c>
      <c r="I20" s="94">
        <v>0</v>
      </c>
      <c r="J20" s="94">
        <v>0</v>
      </c>
      <c r="K20" s="94">
        <v>0</v>
      </c>
      <c r="L20" s="94"/>
      <c r="M20" s="94"/>
      <c r="N20" s="94">
        <v>0</v>
      </c>
      <c r="O20" s="94">
        <v>0</v>
      </c>
      <c r="P20" s="94">
        <v>100</v>
      </c>
      <c r="Q20" s="94">
        <v>0</v>
      </c>
      <c r="R20" s="94">
        <v>100</v>
      </c>
      <c r="S20" s="94"/>
      <c r="T20" s="94"/>
      <c r="U20" s="94" t="s">
        <v>2</v>
      </c>
      <c r="V20" s="94">
        <v>168</v>
      </c>
    </row>
    <row r="21" spans="1:22" s="95" customFormat="1">
      <c r="A21" s="94" t="s">
        <v>214</v>
      </c>
      <c r="B21" s="94" t="s">
        <v>225</v>
      </c>
      <c r="C21" s="94">
        <v>0</v>
      </c>
      <c r="D21" s="94">
        <v>0</v>
      </c>
      <c r="E21" s="94">
        <v>0</v>
      </c>
      <c r="F21" s="94">
        <v>0</v>
      </c>
      <c r="G21" s="94">
        <v>0</v>
      </c>
      <c r="H21" s="94">
        <v>0</v>
      </c>
      <c r="I21" s="94">
        <v>0</v>
      </c>
      <c r="J21" s="94">
        <v>0</v>
      </c>
      <c r="K21" s="94">
        <v>0</v>
      </c>
      <c r="L21" s="94"/>
      <c r="M21" s="94"/>
      <c r="N21" s="94">
        <v>0</v>
      </c>
      <c r="O21" s="94">
        <v>0</v>
      </c>
      <c r="P21" s="94">
        <v>100</v>
      </c>
      <c r="Q21" s="94">
        <v>0</v>
      </c>
      <c r="R21" s="94">
        <v>100</v>
      </c>
      <c r="S21" s="94"/>
      <c r="T21" s="94"/>
      <c r="U21" s="94" t="s">
        <v>2</v>
      </c>
      <c r="V21" s="94">
        <v>168</v>
      </c>
    </row>
    <row r="22" spans="1:22" s="95" customFormat="1">
      <c r="A22" s="94" t="s">
        <v>214</v>
      </c>
      <c r="B22" s="94" t="s">
        <v>226</v>
      </c>
      <c r="C22" s="94">
        <v>0</v>
      </c>
      <c r="D22" s="94">
        <v>0</v>
      </c>
      <c r="E22" s="94">
        <v>0</v>
      </c>
      <c r="F22" s="94">
        <v>0</v>
      </c>
      <c r="G22" s="94">
        <v>0</v>
      </c>
      <c r="H22" s="94">
        <v>0</v>
      </c>
      <c r="I22" s="94">
        <v>0</v>
      </c>
      <c r="J22" s="94">
        <v>0</v>
      </c>
      <c r="K22" s="94">
        <v>0</v>
      </c>
      <c r="L22" s="94"/>
      <c r="M22" s="94"/>
      <c r="N22" s="94">
        <v>0</v>
      </c>
      <c r="O22" s="94">
        <v>0</v>
      </c>
      <c r="P22" s="94">
        <v>100</v>
      </c>
      <c r="Q22" s="94">
        <v>0</v>
      </c>
      <c r="R22" s="94">
        <v>100</v>
      </c>
      <c r="S22" s="94"/>
      <c r="T22" s="94"/>
      <c r="U22" s="94" t="s">
        <v>2</v>
      </c>
      <c r="V22" s="94">
        <v>168</v>
      </c>
    </row>
    <row r="23" spans="1:22" s="95" customFormat="1">
      <c r="A23" s="94" t="s">
        <v>214</v>
      </c>
      <c r="B23" s="94" t="s">
        <v>227</v>
      </c>
      <c r="C23" s="94">
        <v>0</v>
      </c>
      <c r="D23" s="94">
        <v>0</v>
      </c>
      <c r="E23" s="94">
        <v>0</v>
      </c>
      <c r="F23" s="94">
        <v>0</v>
      </c>
      <c r="G23" s="94">
        <v>0</v>
      </c>
      <c r="H23" s="94">
        <v>0</v>
      </c>
      <c r="I23" s="94">
        <v>0</v>
      </c>
      <c r="J23" s="94">
        <v>0</v>
      </c>
      <c r="K23" s="94">
        <v>0</v>
      </c>
      <c r="L23" s="94"/>
      <c r="M23" s="94"/>
      <c r="N23" s="94">
        <v>0</v>
      </c>
      <c r="O23" s="94">
        <v>0</v>
      </c>
      <c r="P23" s="94">
        <v>100</v>
      </c>
      <c r="Q23" s="94">
        <v>0</v>
      </c>
      <c r="R23" s="94">
        <v>100</v>
      </c>
      <c r="S23" s="94"/>
      <c r="T23" s="94"/>
      <c r="U23" s="94" t="s">
        <v>2</v>
      </c>
      <c r="V23" s="94">
        <v>168</v>
      </c>
    </row>
    <row r="24" spans="1:22" s="95" customFormat="1">
      <c r="A24" s="94" t="s">
        <v>214</v>
      </c>
      <c r="B24" s="94" t="s">
        <v>228</v>
      </c>
      <c r="C24" s="94">
        <v>0</v>
      </c>
      <c r="D24" s="94">
        <v>0</v>
      </c>
      <c r="E24" s="94">
        <v>0</v>
      </c>
      <c r="F24" s="94">
        <v>0</v>
      </c>
      <c r="G24" s="94">
        <v>0</v>
      </c>
      <c r="H24" s="94">
        <v>0</v>
      </c>
      <c r="I24" s="94">
        <v>0</v>
      </c>
      <c r="J24" s="94">
        <v>0</v>
      </c>
      <c r="K24" s="94">
        <v>0</v>
      </c>
      <c r="L24" s="94"/>
      <c r="M24" s="94"/>
      <c r="N24" s="94">
        <v>0</v>
      </c>
      <c r="O24" s="94">
        <v>0</v>
      </c>
      <c r="P24" s="94">
        <v>100</v>
      </c>
      <c r="Q24" s="94">
        <v>0</v>
      </c>
      <c r="R24" s="94">
        <v>100</v>
      </c>
      <c r="S24" s="94"/>
      <c r="T24" s="94"/>
      <c r="U24" s="94" t="s">
        <v>2</v>
      </c>
      <c r="V24" s="94">
        <v>168</v>
      </c>
    </row>
    <row r="25" spans="1:22" s="95" customFormat="1">
      <c r="A25" s="94" t="s">
        <v>214</v>
      </c>
      <c r="B25" s="94" t="s">
        <v>229</v>
      </c>
      <c r="C25" s="94">
        <v>0</v>
      </c>
      <c r="D25" s="94">
        <v>0</v>
      </c>
      <c r="E25" s="94">
        <v>0</v>
      </c>
      <c r="F25" s="94">
        <v>0</v>
      </c>
      <c r="G25" s="94">
        <v>0</v>
      </c>
      <c r="H25" s="94">
        <v>0</v>
      </c>
      <c r="I25" s="94">
        <v>0</v>
      </c>
      <c r="J25" s="94">
        <v>0</v>
      </c>
      <c r="K25" s="94">
        <v>0</v>
      </c>
      <c r="L25" s="94"/>
      <c r="M25" s="94"/>
      <c r="N25" s="94">
        <v>0</v>
      </c>
      <c r="O25" s="94">
        <v>0</v>
      </c>
      <c r="P25" s="94">
        <v>100</v>
      </c>
      <c r="Q25" s="94">
        <v>0</v>
      </c>
      <c r="R25" s="94">
        <v>100</v>
      </c>
      <c r="S25" s="94"/>
      <c r="T25" s="94"/>
      <c r="U25" s="94" t="s">
        <v>2</v>
      </c>
      <c r="V25" s="94">
        <v>168</v>
      </c>
    </row>
    <row r="26" spans="1:22" s="95" customFormat="1">
      <c r="A26" s="94" t="s">
        <v>214</v>
      </c>
      <c r="B26" s="94" t="s">
        <v>230</v>
      </c>
      <c r="C26" s="94">
        <v>0</v>
      </c>
      <c r="D26" s="94">
        <v>0</v>
      </c>
      <c r="E26" s="94">
        <v>0</v>
      </c>
      <c r="F26" s="94">
        <v>0</v>
      </c>
      <c r="G26" s="94">
        <v>0</v>
      </c>
      <c r="H26" s="94">
        <v>0</v>
      </c>
      <c r="I26" s="94">
        <v>0</v>
      </c>
      <c r="J26" s="94">
        <v>0</v>
      </c>
      <c r="K26" s="94">
        <v>0</v>
      </c>
      <c r="L26" s="94"/>
      <c r="M26" s="94"/>
      <c r="N26" s="94">
        <v>0</v>
      </c>
      <c r="O26" s="94">
        <v>0</v>
      </c>
      <c r="P26" s="94">
        <v>100</v>
      </c>
      <c r="Q26" s="94">
        <v>0</v>
      </c>
      <c r="R26" s="94">
        <v>100</v>
      </c>
      <c r="S26" s="94"/>
      <c r="T26" s="94"/>
      <c r="U26" s="94" t="s">
        <v>2</v>
      </c>
      <c r="V26" s="94">
        <v>168</v>
      </c>
    </row>
    <row r="27" spans="1:22" s="95" customFormat="1">
      <c r="A27" s="94" t="s">
        <v>214</v>
      </c>
      <c r="B27" s="94" t="s">
        <v>231</v>
      </c>
      <c r="C27" s="94">
        <v>0</v>
      </c>
      <c r="D27" s="94">
        <v>0</v>
      </c>
      <c r="E27" s="94">
        <v>0</v>
      </c>
      <c r="F27" s="94">
        <v>0</v>
      </c>
      <c r="G27" s="94">
        <v>0</v>
      </c>
      <c r="H27" s="94">
        <v>0</v>
      </c>
      <c r="I27" s="94">
        <v>0</v>
      </c>
      <c r="J27" s="94">
        <v>0</v>
      </c>
      <c r="K27" s="94">
        <v>0</v>
      </c>
      <c r="L27" s="94"/>
      <c r="M27" s="94"/>
      <c r="N27" s="94">
        <v>0</v>
      </c>
      <c r="O27" s="94">
        <v>0</v>
      </c>
      <c r="P27" s="94">
        <v>100</v>
      </c>
      <c r="Q27" s="94">
        <v>0</v>
      </c>
      <c r="R27" s="94">
        <v>100</v>
      </c>
      <c r="S27" s="94"/>
      <c r="T27" s="94"/>
      <c r="U27" s="94" t="s">
        <v>2</v>
      </c>
      <c r="V27" s="94">
        <v>168</v>
      </c>
    </row>
    <row r="28" spans="1:22" s="95" customFormat="1">
      <c r="A28" s="94" t="s">
        <v>214</v>
      </c>
      <c r="B28" s="94" t="s">
        <v>232</v>
      </c>
      <c r="C28" s="94">
        <v>0</v>
      </c>
      <c r="D28" s="94">
        <v>0</v>
      </c>
      <c r="E28" s="94">
        <v>0</v>
      </c>
      <c r="F28" s="94">
        <v>0</v>
      </c>
      <c r="G28" s="94">
        <v>0</v>
      </c>
      <c r="H28" s="94">
        <v>0</v>
      </c>
      <c r="I28" s="94">
        <v>0</v>
      </c>
      <c r="J28" s="94">
        <v>0</v>
      </c>
      <c r="K28" s="94">
        <v>0</v>
      </c>
      <c r="L28" s="94"/>
      <c r="M28" s="94"/>
      <c r="N28" s="94">
        <v>0</v>
      </c>
      <c r="O28" s="94">
        <v>0</v>
      </c>
      <c r="P28" s="94">
        <v>100</v>
      </c>
      <c r="Q28" s="94">
        <v>0</v>
      </c>
      <c r="R28" s="94">
        <v>100</v>
      </c>
      <c r="S28" s="94"/>
      <c r="T28" s="94"/>
      <c r="U28" s="94" t="s">
        <v>2</v>
      </c>
      <c r="V28" s="94">
        <v>168</v>
      </c>
    </row>
    <row r="29" spans="1:22" s="95" customFormat="1">
      <c r="A29" s="94" t="s">
        <v>214</v>
      </c>
      <c r="B29" s="94" t="s">
        <v>233</v>
      </c>
      <c r="C29" s="94">
        <v>0</v>
      </c>
      <c r="D29" s="94">
        <v>0</v>
      </c>
      <c r="E29" s="94">
        <v>0</v>
      </c>
      <c r="F29" s="94">
        <v>0</v>
      </c>
      <c r="G29" s="94">
        <v>0</v>
      </c>
      <c r="H29" s="94">
        <v>0</v>
      </c>
      <c r="I29" s="94">
        <v>0</v>
      </c>
      <c r="J29" s="94">
        <v>0</v>
      </c>
      <c r="K29" s="94">
        <v>0</v>
      </c>
      <c r="L29" s="94"/>
      <c r="M29" s="94"/>
      <c r="N29" s="94">
        <v>0</v>
      </c>
      <c r="O29" s="94">
        <v>0</v>
      </c>
      <c r="P29" s="94">
        <v>100</v>
      </c>
      <c r="Q29" s="94">
        <v>0</v>
      </c>
      <c r="R29" s="94">
        <v>100</v>
      </c>
      <c r="S29" s="94"/>
      <c r="T29" s="94"/>
      <c r="U29" s="94" t="s">
        <v>2</v>
      </c>
      <c r="V29" s="94">
        <v>168</v>
      </c>
    </row>
    <row r="30" spans="1:22" s="95" customFormat="1">
      <c r="A30" s="94" t="s">
        <v>214</v>
      </c>
      <c r="B30" s="94" t="s">
        <v>234</v>
      </c>
      <c r="C30" s="94">
        <v>0</v>
      </c>
      <c r="D30" s="94">
        <v>0</v>
      </c>
      <c r="E30" s="94">
        <v>0</v>
      </c>
      <c r="F30" s="94">
        <v>0</v>
      </c>
      <c r="G30" s="94">
        <v>0</v>
      </c>
      <c r="H30" s="94">
        <v>0</v>
      </c>
      <c r="I30" s="94">
        <v>0</v>
      </c>
      <c r="J30" s="94">
        <v>0</v>
      </c>
      <c r="K30" s="94">
        <v>0</v>
      </c>
      <c r="L30" s="94"/>
      <c r="M30" s="94"/>
      <c r="N30" s="94">
        <v>0</v>
      </c>
      <c r="O30" s="94">
        <v>0</v>
      </c>
      <c r="P30" s="94">
        <v>100</v>
      </c>
      <c r="Q30" s="94">
        <v>0</v>
      </c>
      <c r="R30" s="94">
        <v>100</v>
      </c>
      <c r="S30" s="94"/>
      <c r="T30" s="94"/>
      <c r="U30" s="94" t="s">
        <v>2</v>
      </c>
      <c r="V30" s="94">
        <v>168</v>
      </c>
    </row>
    <row r="31" spans="1:22" s="95" customFormat="1">
      <c r="A31" s="94" t="s">
        <v>214</v>
      </c>
      <c r="B31" s="94" t="s">
        <v>235</v>
      </c>
      <c r="C31" s="94">
        <v>0</v>
      </c>
      <c r="D31" s="94">
        <v>0</v>
      </c>
      <c r="E31" s="94">
        <v>0</v>
      </c>
      <c r="F31" s="94">
        <v>0</v>
      </c>
      <c r="G31" s="94">
        <v>0</v>
      </c>
      <c r="H31" s="94">
        <v>0</v>
      </c>
      <c r="I31" s="94">
        <v>0</v>
      </c>
      <c r="J31" s="94">
        <v>0</v>
      </c>
      <c r="K31" s="94">
        <v>0</v>
      </c>
      <c r="L31" s="94"/>
      <c r="M31" s="94"/>
      <c r="N31" s="94">
        <v>0</v>
      </c>
      <c r="O31" s="94">
        <v>0</v>
      </c>
      <c r="P31" s="94">
        <v>100</v>
      </c>
      <c r="Q31" s="94">
        <v>0</v>
      </c>
      <c r="R31" s="94">
        <v>100</v>
      </c>
      <c r="S31" s="94"/>
      <c r="T31" s="94"/>
      <c r="U31" s="94" t="s">
        <v>2</v>
      </c>
      <c r="V31" s="94">
        <v>168</v>
      </c>
    </row>
    <row r="32" spans="1:22" s="95" customFormat="1">
      <c r="A32" s="94" t="s">
        <v>214</v>
      </c>
      <c r="B32" s="94" t="s">
        <v>236</v>
      </c>
      <c r="C32" s="94">
        <v>0</v>
      </c>
      <c r="D32" s="94">
        <v>0</v>
      </c>
      <c r="E32" s="94">
        <v>0</v>
      </c>
      <c r="F32" s="94">
        <v>0</v>
      </c>
      <c r="G32" s="94">
        <v>0</v>
      </c>
      <c r="H32" s="94">
        <v>0</v>
      </c>
      <c r="I32" s="94">
        <v>0</v>
      </c>
      <c r="J32" s="94">
        <v>0</v>
      </c>
      <c r="K32" s="94">
        <v>0</v>
      </c>
      <c r="L32" s="94"/>
      <c r="M32" s="94"/>
      <c r="N32" s="94">
        <v>0</v>
      </c>
      <c r="O32" s="94">
        <v>0</v>
      </c>
      <c r="P32" s="94">
        <v>100</v>
      </c>
      <c r="Q32" s="94">
        <v>0</v>
      </c>
      <c r="R32" s="94">
        <v>100</v>
      </c>
      <c r="S32" s="94"/>
      <c r="T32" s="94"/>
      <c r="U32" s="94" t="s">
        <v>2</v>
      </c>
      <c r="V32" s="94">
        <v>168</v>
      </c>
    </row>
    <row r="33" spans="1:22" s="95" customFormat="1">
      <c r="A33" s="94" t="s">
        <v>214</v>
      </c>
      <c r="B33" s="94" t="s">
        <v>237</v>
      </c>
      <c r="C33" s="94">
        <v>0</v>
      </c>
      <c r="D33" s="94">
        <v>0</v>
      </c>
      <c r="E33" s="94">
        <v>0</v>
      </c>
      <c r="F33" s="94">
        <v>0</v>
      </c>
      <c r="G33" s="94">
        <v>0</v>
      </c>
      <c r="H33" s="94">
        <v>0</v>
      </c>
      <c r="I33" s="94">
        <v>0</v>
      </c>
      <c r="J33" s="94">
        <v>0</v>
      </c>
      <c r="K33" s="94">
        <v>0</v>
      </c>
      <c r="L33" s="94"/>
      <c r="M33" s="94"/>
      <c r="N33" s="94">
        <v>0</v>
      </c>
      <c r="O33" s="94">
        <v>0</v>
      </c>
      <c r="P33" s="94">
        <v>100</v>
      </c>
      <c r="Q33" s="94">
        <v>0</v>
      </c>
      <c r="R33" s="94">
        <v>100</v>
      </c>
      <c r="S33" s="94"/>
      <c r="T33" s="94"/>
      <c r="U33" s="94" t="s">
        <v>2</v>
      </c>
      <c r="V33" s="94">
        <v>168</v>
      </c>
    </row>
    <row r="34" spans="1:22" s="95" customFormat="1">
      <c r="A34" s="94" t="s">
        <v>214</v>
      </c>
      <c r="B34" s="94" t="s">
        <v>238</v>
      </c>
      <c r="C34" s="94">
        <v>0</v>
      </c>
      <c r="D34" s="94">
        <v>0</v>
      </c>
      <c r="E34" s="94">
        <v>0</v>
      </c>
      <c r="F34" s="94">
        <v>0</v>
      </c>
      <c r="G34" s="94">
        <v>0</v>
      </c>
      <c r="H34" s="94">
        <v>0</v>
      </c>
      <c r="I34" s="94">
        <v>0</v>
      </c>
      <c r="J34" s="94">
        <v>0</v>
      </c>
      <c r="K34" s="94">
        <v>0</v>
      </c>
      <c r="L34" s="94"/>
      <c r="M34" s="94"/>
      <c r="N34" s="94">
        <v>0</v>
      </c>
      <c r="O34" s="94">
        <v>0</v>
      </c>
      <c r="P34" s="94">
        <v>100</v>
      </c>
      <c r="Q34" s="94">
        <v>0</v>
      </c>
      <c r="R34" s="94">
        <v>100</v>
      </c>
      <c r="S34" s="94"/>
      <c r="T34" s="94"/>
      <c r="U34" s="94" t="s">
        <v>2</v>
      </c>
      <c r="V34" s="94">
        <v>168</v>
      </c>
    </row>
    <row r="35" spans="1:22" s="95" customFormat="1">
      <c r="A35" s="94" t="s">
        <v>214</v>
      </c>
      <c r="B35" s="94" t="s">
        <v>239</v>
      </c>
      <c r="C35" s="94">
        <v>0</v>
      </c>
      <c r="D35" s="94">
        <v>0</v>
      </c>
      <c r="E35" s="94">
        <v>0</v>
      </c>
      <c r="F35" s="94">
        <v>0</v>
      </c>
      <c r="G35" s="94">
        <v>0</v>
      </c>
      <c r="H35" s="94">
        <v>0</v>
      </c>
      <c r="I35" s="94">
        <v>0</v>
      </c>
      <c r="J35" s="94">
        <v>0</v>
      </c>
      <c r="K35" s="94">
        <v>0</v>
      </c>
      <c r="L35" s="94"/>
      <c r="M35" s="94"/>
      <c r="N35" s="94">
        <v>0</v>
      </c>
      <c r="O35" s="94">
        <v>0</v>
      </c>
      <c r="P35" s="94">
        <v>100</v>
      </c>
      <c r="Q35" s="94">
        <v>0</v>
      </c>
      <c r="R35" s="94">
        <v>100</v>
      </c>
      <c r="S35" s="94"/>
      <c r="T35" s="94"/>
      <c r="U35" s="94" t="s">
        <v>2</v>
      </c>
      <c r="V35" s="94">
        <v>168</v>
      </c>
    </row>
    <row r="36" spans="1:22" s="95" customFormat="1">
      <c r="A36" s="94" t="s">
        <v>214</v>
      </c>
      <c r="B36" s="94" t="s">
        <v>240</v>
      </c>
      <c r="C36" s="94">
        <v>0</v>
      </c>
      <c r="D36" s="94">
        <v>0</v>
      </c>
      <c r="E36" s="94">
        <v>0</v>
      </c>
      <c r="F36" s="94">
        <v>0</v>
      </c>
      <c r="G36" s="94">
        <v>0</v>
      </c>
      <c r="H36" s="94">
        <v>0</v>
      </c>
      <c r="I36" s="94">
        <v>0</v>
      </c>
      <c r="J36" s="94">
        <v>0</v>
      </c>
      <c r="K36" s="94">
        <v>0</v>
      </c>
      <c r="L36" s="94"/>
      <c r="M36" s="94"/>
      <c r="N36" s="94">
        <v>0</v>
      </c>
      <c r="O36" s="94">
        <v>0</v>
      </c>
      <c r="P36" s="94">
        <v>100</v>
      </c>
      <c r="Q36" s="94">
        <v>0</v>
      </c>
      <c r="R36" s="94">
        <v>100</v>
      </c>
      <c r="S36" s="94"/>
      <c r="T36" s="94"/>
      <c r="U36" s="94" t="s">
        <v>2</v>
      </c>
      <c r="V36" s="94">
        <v>168</v>
      </c>
    </row>
    <row r="37" spans="1:22" s="95" customFormat="1">
      <c r="A37" s="94" t="s">
        <v>214</v>
      </c>
      <c r="B37" s="94" t="s">
        <v>241</v>
      </c>
      <c r="C37" s="94">
        <v>0</v>
      </c>
      <c r="D37" s="94">
        <v>0</v>
      </c>
      <c r="E37" s="94">
        <v>0</v>
      </c>
      <c r="F37" s="94">
        <v>0</v>
      </c>
      <c r="G37" s="94">
        <v>0</v>
      </c>
      <c r="H37" s="94">
        <v>0</v>
      </c>
      <c r="I37" s="94">
        <v>0</v>
      </c>
      <c r="J37" s="94">
        <v>0</v>
      </c>
      <c r="K37" s="94">
        <v>0</v>
      </c>
      <c r="L37" s="94"/>
      <c r="M37" s="94"/>
      <c r="N37" s="94">
        <v>0</v>
      </c>
      <c r="O37" s="94">
        <v>0</v>
      </c>
      <c r="P37" s="94">
        <v>100</v>
      </c>
      <c r="Q37" s="94">
        <v>0</v>
      </c>
      <c r="R37" s="94">
        <v>100</v>
      </c>
      <c r="S37" s="94"/>
      <c r="T37" s="94"/>
      <c r="U37" s="94" t="s">
        <v>2</v>
      </c>
      <c r="V37" s="94">
        <v>168</v>
      </c>
    </row>
    <row r="38" spans="1:22" s="95" customFormat="1">
      <c r="A38" s="94" t="s">
        <v>214</v>
      </c>
      <c r="B38" s="94" t="s">
        <v>242</v>
      </c>
      <c r="C38" s="94">
        <v>0</v>
      </c>
      <c r="D38" s="94">
        <v>0</v>
      </c>
      <c r="E38" s="94">
        <v>0</v>
      </c>
      <c r="F38" s="94">
        <v>0</v>
      </c>
      <c r="G38" s="94">
        <v>0</v>
      </c>
      <c r="H38" s="94">
        <v>0</v>
      </c>
      <c r="I38" s="94">
        <v>0</v>
      </c>
      <c r="J38" s="94">
        <v>0</v>
      </c>
      <c r="K38" s="94">
        <v>0</v>
      </c>
      <c r="L38" s="94"/>
      <c r="M38" s="94"/>
      <c r="N38" s="94">
        <v>0</v>
      </c>
      <c r="O38" s="94">
        <v>0</v>
      </c>
      <c r="P38" s="94">
        <v>100</v>
      </c>
      <c r="Q38" s="94">
        <v>0</v>
      </c>
      <c r="R38" s="94">
        <v>100</v>
      </c>
      <c r="S38" s="94"/>
      <c r="T38" s="94"/>
      <c r="U38" s="94" t="s">
        <v>2</v>
      </c>
      <c r="V38" s="94">
        <v>168</v>
      </c>
    </row>
    <row r="39" spans="1:22" s="95" customFormat="1">
      <c r="A39" s="94" t="s">
        <v>214</v>
      </c>
      <c r="B39" s="94" t="s">
        <v>243</v>
      </c>
      <c r="C39" s="94">
        <v>0</v>
      </c>
      <c r="D39" s="94">
        <v>0</v>
      </c>
      <c r="E39" s="94">
        <v>0</v>
      </c>
      <c r="F39" s="94">
        <v>0</v>
      </c>
      <c r="G39" s="94">
        <v>0</v>
      </c>
      <c r="H39" s="94">
        <v>0</v>
      </c>
      <c r="I39" s="94">
        <v>0</v>
      </c>
      <c r="J39" s="94">
        <v>0</v>
      </c>
      <c r="K39" s="94">
        <v>0</v>
      </c>
      <c r="L39" s="94"/>
      <c r="M39" s="94"/>
      <c r="N39" s="94">
        <v>0</v>
      </c>
      <c r="O39" s="94">
        <v>0</v>
      </c>
      <c r="P39" s="94">
        <v>100</v>
      </c>
      <c r="Q39" s="94">
        <v>0</v>
      </c>
      <c r="R39" s="94">
        <v>100</v>
      </c>
      <c r="S39" s="94"/>
      <c r="T39" s="94"/>
      <c r="U39" s="94" t="s">
        <v>2</v>
      </c>
      <c r="V39" s="94">
        <v>168</v>
      </c>
    </row>
    <row r="40" spans="1:22" s="95" customFormat="1">
      <c r="A40" s="94" t="s">
        <v>214</v>
      </c>
      <c r="B40" s="94" t="s">
        <v>244</v>
      </c>
      <c r="C40" s="94">
        <v>0</v>
      </c>
      <c r="D40" s="94">
        <v>0</v>
      </c>
      <c r="E40" s="94">
        <v>0</v>
      </c>
      <c r="F40" s="94">
        <v>0</v>
      </c>
      <c r="G40" s="94">
        <v>0</v>
      </c>
      <c r="H40" s="94">
        <v>0</v>
      </c>
      <c r="I40" s="94">
        <v>0</v>
      </c>
      <c r="J40" s="94">
        <v>0</v>
      </c>
      <c r="K40" s="94">
        <v>0</v>
      </c>
      <c r="L40" s="94"/>
      <c r="M40" s="94"/>
      <c r="N40" s="94">
        <v>0</v>
      </c>
      <c r="O40" s="94">
        <v>0</v>
      </c>
      <c r="P40" s="94">
        <v>100</v>
      </c>
      <c r="Q40" s="94">
        <v>0</v>
      </c>
      <c r="R40" s="94">
        <v>100</v>
      </c>
      <c r="S40" s="94"/>
      <c r="T40" s="94"/>
      <c r="U40" s="94" t="s">
        <v>2</v>
      </c>
      <c r="V40" s="94">
        <v>168</v>
      </c>
    </row>
    <row r="41" spans="1:22" s="95" customFormat="1">
      <c r="A41" s="94" t="s">
        <v>214</v>
      </c>
      <c r="B41" s="94" t="s">
        <v>245</v>
      </c>
      <c r="C41" s="94">
        <v>0</v>
      </c>
      <c r="D41" s="94">
        <v>0</v>
      </c>
      <c r="E41" s="94">
        <v>0</v>
      </c>
      <c r="F41" s="94">
        <v>0</v>
      </c>
      <c r="G41" s="94">
        <v>0</v>
      </c>
      <c r="H41" s="94">
        <v>0</v>
      </c>
      <c r="I41" s="94">
        <v>0</v>
      </c>
      <c r="J41" s="94">
        <v>0</v>
      </c>
      <c r="K41" s="94">
        <v>0</v>
      </c>
      <c r="L41" s="94"/>
      <c r="M41" s="94"/>
      <c r="N41" s="94">
        <v>0</v>
      </c>
      <c r="O41" s="94">
        <v>0</v>
      </c>
      <c r="P41" s="94">
        <v>100</v>
      </c>
      <c r="Q41" s="94">
        <v>0</v>
      </c>
      <c r="R41" s="94">
        <v>100</v>
      </c>
      <c r="S41" s="94"/>
      <c r="T41" s="94"/>
      <c r="U41" s="94" t="s">
        <v>2</v>
      </c>
      <c r="V41" s="94">
        <v>168</v>
      </c>
    </row>
    <row r="42" spans="1:22" s="95" customFormat="1">
      <c r="A42" s="94" t="s">
        <v>214</v>
      </c>
      <c r="B42" s="94" t="s">
        <v>246</v>
      </c>
      <c r="C42" s="94">
        <v>0</v>
      </c>
      <c r="D42" s="94">
        <v>0</v>
      </c>
      <c r="E42" s="94">
        <v>0</v>
      </c>
      <c r="F42" s="94">
        <v>0</v>
      </c>
      <c r="G42" s="94">
        <v>0</v>
      </c>
      <c r="H42" s="94">
        <v>0</v>
      </c>
      <c r="I42" s="94">
        <v>0</v>
      </c>
      <c r="J42" s="94">
        <v>0</v>
      </c>
      <c r="K42" s="94">
        <v>0</v>
      </c>
      <c r="L42" s="94"/>
      <c r="M42" s="94"/>
      <c r="N42" s="94">
        <v>0</v>
      </c>
      <c r="O42" s="94">
        <v>0</v>
      </c>
      <c r="P42" s="94">
        <v>100</v>
      </c>
      <c r="Q42" s="94">
        <v>0</v>
      </c>
      <c r="R42" s="94">
        <v>100</v>
      </c>
      <c r="S42" s="94"/>
      <c r="T42" s="94"/>
      <c r="U42" s="94" t="s">
        <v>2</v>
      </c>
      <c r="V42" s="94">
        <v>168</v>
      </c>
    </row>
    <row r="43" spans="1:22" s="95" customFormat="1">
      <c r="A43" s="94" t="s">
        <v>214</v>
      </c>
      <c r="B43" s="94" t="s">
        <v>247</v>
      </c>
      <c r="C43" s="94">
        <v>0</v>
      </c>
      <c r="D43" s="94">
        <v>0</v>
      </c>
      <c r="E43" s="94">
        <v>0</v>
      </c>
      <c r="F43" s="94">
        <v>0</v>
      </c>
      <c r="G43" s="94">
        <v>0</v>
      </c>
      <c r="H43" s="94">
        <v>0</v>
      </c>
      <c r="I43" s="94">
        <v>0</v>
      </c>
      <c r="J43" s="94">
        <v>0</v>
      </c>
      <c r="K43" s="94">
        <v>0</v>
      </c>
      <c r="L43" s="94"/>
      <c r="M43" s="94"/>
      <c r="N43" s="94">
        <v>0</v>
      </c>
      <c r="O43" s="94">
        <v>0</v>
      </c>
      <c r="P43" s="94">
        <v>100</v>
      </c>
      <c r="Q43" s="94">
        <v>0</v>
      </c>
      <c r="R43" s="94">
        <v>100</v>
      </c>
      <c r="S43" s="94"/>
      <c r="T43" s="94"/>
      <c r="U43" s="94" t="s">
        <v>2</v>
      </c>
      <c r="V43" s="94">
        <v>168</v>
      </c>
    </row>
    <row r="44" spans="1:22">
      <c r="A44" s="94" t="s">
        <v>214</v>
      </c>
      <c r="B44" s="94" t="s">
        <v>248</v>
      </c>
      <c r="C44" s="94">
        <v>0</v>
      </c>
      <c r="D44" s="94">
        <v>0</v>
      </c>
      <c r="E44" s="94">
        <v>0</v>
      </c>
      <c r="F44" s="94">
        <v>0</v>
      </c>
      <c r="G44" s="94">
        <v>0</v>
      </c>
      <c r="H44" s="94">
        <v>0</v>
      </c>
      <c r="I44" s="94">
        <v>0</v>
      </c>
      <c r="J44" s="94">
        <v>0</v>
      </c>
      <c r="K44" s="94">
        <v>0</v>
      </c>
      <c r="N44" s="94">
        <v>0</v>
      </c>
      <c r="O44" s="94">
        <v>0</v>
      </c>
      <c r="P44" s="94">
        <v>100</v>
      </c>
      <c r="Q44" s="94">
        <v>0</v>
      </c>
      <c r="R44" s="94">
        <v>100</v>
      </c>
      <c r="U44" s="94" t="s">
        <v>2</v>
      </c>
      <c r="V44" s="94">
        <v>168</v>
      </c>
    </row>
    <row r="45" spans="1:22">
      <c r="A45" s="94" t="s">
        <v>214</v>
      </c>
      <c r="B45" s="94" t="s">
        <v>249</v>
      </c>
      <c r="C45" s="94">
        <v>0</v>
      </c>
      <c r="D45" s="94">
        <v>0</v>
      </c>
      <c r="E45" s="94">
        <v>0</v>
      </c>
      <c r="F45" s="94">
        <v>0</v>
      </c>
      <c r="G45" s="94">
        <v>0</v>
      </c>
      <c r="H45" s="94">
        <v>0</v>
      </c>
      <c r="I45" s="94">
        <v>0</v>
      </c>
      <c r="J45" s="94">
        <v>0</v>
      </c>
      <c r="K45" s="94">
        <v>0</v>
      </c>
      <c r="N45" s="94">
        <v>0</v>
      </c>
      <c r="O45" s="94">
        <v>0</v>
      </c>
      <c r="P45" s="94">
        <v>100</v>
      </c>
      <c r="Q45" s="94">
        <v>0</v>
      </c>
      <c r="R45" s="94">
        <v>100</v>
      </c>
      <c r="U45" s="94" t="s">
        <v>2</v>
      </c>
      <c r="V45" s="94">
        <v>168</v>
      </c>
    </row>
    <row r="46" spans="1:22">
      <c r="A46" s="94" t="s">
        <v>214</v>
      </c>
      <c r="B46" s="94" t="s">
        <v>250</v>
      </c>
      <c r="C46" s="94">
        <v>0</v>
      </c>
      <c r="D46" s="94">
        <v>0</v>
      </c>
      <c r="E46" s="94">
        <v>0</v>
      </c>
      <c r="F46" s="94">
        <v>0</v>
      </c>
      <c r="G46" s="94">
        <v>0</v>
      </c>
      <c r="H46" s="94">
        <v>0</v>
      </c>
      <c r="I46" s="94">
        <v>0</v>
      </c>
      <c r="J46" s="94">
        <v>0</v>
      </c>
      <c r="K46" s="94">
        <v>0</v>
      </c>
      <c r="N46" s="94">
        <v>0</v>
      </c>
      <c r="O46" s="94">
        <v>0</v>
      </c>
      <c r="P46" s="94">
        <v>100</v>
      </c>
      <c r="Q46" s="94">
        <v>0</v>
      </c>
      <c r="R46" s="94">
        <v>100</v>
      </c>
      <c r="U46" s="94" t="s">
        <v>2</v>
      </c>
      <c r="V46" s="94">
        <v>168</v>
      </c>
    </row>
    <row r="47" spans="1:22">
      <c r="A47" s="94" t="s">
        <v>214</v>
      </c>
      <c r="B47" s="94" t="s">
        <v>251</v>
      </c>
      <c r="C47" s="94">
        <v>0</v>
      </c>
      <c r="D47" s="94">
        <v>0</v>
      </c>
      <c r="E47" s="94">
        <v>0</v>
      </c>
      <c r="F47" s="94">
        <v>0</v>
      </c>
      <c r="G47" s="94">
        <v>0</v>
      </c>
      <c r="H47" s="94">
        <v>0</v>
      </c>
      <c r="I47" s="94">
        <v>0</v>
      </c>
      <c r="J47" s="94">
        <v>0</v>
      </c>
      <c r="K47" s="94">
        <v>0</v>
      </c>
      <c r="N47" s="94">
        <v>0</v>
      </c>
      <c r="O47" s="94">
        <v>0</v>
      </c>
      <c r="P47" s="94">
        <v>100</v>
      </c>
      <c r="Q47" s="94">
        <v>0</v>
      </c>
      <c r="R47" s="94">
        <v>100</v>
      </c>
      <c r="U47" s="94" t="s">
        <v>2</v>
      </c>
      <c r="V47" s="94">
        <v>168</v>
      </c>
    </row>
    <row r="48" spans="1:22">
      <c r="A48" s="94" t="s">
        <v>214</v>
      </c>
      <c r="B48" s="94" t="s">
        <v>252</v>
      </c>
      <c r="C48" s="94">
        <v>0</v>
      </c>
      <c r="D48" s="94">
        <v>0</v>
      </c>
      <c r="E48" s="94">
        <v>0</v>
      </c>
      <c r="F48" s="94">
        <v>0</v>
      </c>
      <c r="G48" s="94">
        <v>0</v>
      </c>
      <c r="H48" s="94">
        <v>0</v>
      </c>
      <c r="I48" s="94">
        <v>0</v>
      </c>
      <c r="J48" s="94">
        <v>0</v>
      </c>
      <c r="K48" s="94">
        <v>0</v>
      </c>
      <c r="N48" s="94">
        <v>0</v>
      </c>
      <c r="O48" s="94">
        <v>0</v>
      </c>
      <c r="P48" s="94">
        <v>100</v>
      </c>
      <c r="Q48" s="94">
        <v>0</v>
      </c>
      <c r="R48" s="94">
        <v>100</v>
      </c>
      <c r="U48" s="94" t="s">
        <v>2</v>
      </c>
      <c r="V48" s="94">
        <v>168</v>
      </c>
    </row>
    <row r="49" spans="1:22">
      <c r="A49" s="94" t="s">
        <v>214</v>
      </c>
      <c r="B49" s="94" t="s">
        <v>253</v>
      </c>
      <c r="C49" s="94">
        <v>0</v>
      </c>
      <c r="D49" s="94">
        <v>0</v>
      </c>
      <c r="E49" s="94">
        <v>0</v>
      </c>
      <c r="F49" s="94">
        <v>0</v>
      </c>
      <c r="G49" s="94">
        <v>0</v>
      </c>
      <c r="H49" s="94">
        <v>0</v>
      </c>
      <c r="I49" s="94">
        <v>0</v>
      </c>
      <c r="J49" s="94">
        <v>0</v>
      </c>
      <c r="K49" s="94">
        <v>0</v>
      </c>
      <c r="N49" s="94">
        <v>0</v>
      </c>
      <c r="O49" s="94">
        <v>0</v>
      </c>
      <c r="P49" s="94">
        <v>100</v>
      </c>
      <c r="Q49" s="94">
        <v>0</v>
      </c>
      <c r="R49" s="94">
        <v>100</v>
      </c>
      <c r="U49" s="94" t="s">
        <v>2</v>
      </c>
      <c r="V49" s="94">
        <v>168</v>
      </c>
    </row>
    <row r="50" spans="1:22">
      <c r="A50" s="94" t="s">
        <v>214</v>
      </c>
      <c r="B50" s="94" t="s">
        <v>254</v>
      </c>
      <c r="C50" s="94">
        <v>0</v>
      </c>
      <c r="D50" s="94">
        <v>0</v>
      </c>
      <c r="E50" s="94">
        <v>0</v>
      </c>
      <c r="F50" s="94">
        <v>0</v>
      </c>
      <c r="G50" s="94">
        <v>0</v>
      </c>
      <c r="H50" s="94">
        <v>0</v>
      </c>
      <c r="I50" s="94">
        <v>0</v>
      </c>
      <c r="J50" s="94">
        <v>0</v>
      </c>
      <c r="K50" s="94">
        <v>0</v>
      </c>
      <c r="N50" s="94">
        <v>0</v>
      </c>
      <c r="O50" s="94">
        <v>0</v>
      </c>
      <c r="P50" s="94">
        <v>100</v>
      </c>
      <c r="Q50" s="94">
        <v>0</v>
      </c>
      <c r="R50" s="94">
        <v>100</v>
      </c>
      <c r="U50" s="94" t="s">
        <v>2</v>
      </c>
      <c r="V50" s="94">
        <v>168</v>
      </c>
    </row>
    <row r="51" spans="1:22">
      <c r="A51" s="94" t="s">
        <v>214</v>
      </c>
      <c r="B51" s="94" t="s">
        <v>255</v>
      </c>
      <c r="C51" s="94">
        <v>0</v>
      </c>
      <c r="D51" s="94">
        <v>0</v>
      </c>
      <c r="E51" s="94">
        <v>0</v>
      </c>
      <c r="F51" s="94">
        <v>0</v>
      </c>
      <c r="G51" s="94">
        <v>0</v>
      </c>
      <c r="H51" s="94">
        <v>0</v>
      </c>
      <c r="I51" s="94">
        <v>0</v>
      </c>
      <c r="J51" s="94">
        <v>0</v>
      </c>
      <c r="K51" s="94">
        <v>0</v>
      </c>
      <c r="N51" s="94">
        <v>0</v>
      </c>
      <c r="O51" s="94">
        <v>0</v>
      </c>
      <c r="P51" s="94">
        <v>100</v>
      </c>
      <c r="Q51" s="94">
        <v>0</v>
      </c>
      <c r="R51" s="94">
        <v>100</v>
      </c>
      <c r="U51" s="94" t="s">
        <v>2</v>
      </c>
      <c r="V51" s="94">
        <v>168</v>
      </c>
    </row>
    <row r="52" spans="1:22">
      <c r="A52" s="94" t="s">
        <v>214</v>
      </c>
      <c r="B52" s="94" t="s">
        <v>256</v>
      </c>
      <c r="C52" s="94">
        <v>0</v>
      </c>
      <c r="D52" s="94">
        <v>0</v>
      </c>
      <c r="E52" s="94">
        <v>0</v>
      </c>
      <c r="F52" s="94">
        <v>0</v>
      </c>
      <c r="G52" s="94">
        <v>0</v>
      </c>
      <c r="H52" s="94">
        <v>0</v>
      </c>
      <c r="I52" s="94">
        <v>0</v>
      </c>
      <c r="J52" s="94">
        <v>0</v>
      </c>
      <c r="K52" s="94">
        <v>0</v>
      </c>
      <c r="N52" s="94">
        <v>0</v>
      </c>
      <c r="O52" s="94">
        <v>0</v>
      </c>
      <c r="P52" s="94">
        <v>100</v>
      </c>
      <c r="Q52" s="94">
        <v>0</v>
      </c>
      <c r="R52" s="94">
        <v>100</v>
      </c>
      <c r="U52" s="94" t="s">
        <v>2</v>
      </c>
      <c r="V52" s="94">
        <v>168</v>
      </c>
    </row>
    <row r="53" spans="1:22">
      <c r="A53" s="94" t="s">
        <v>214</v>
      </c>
      <c r="B53" s="94" t="s">
        <v>257</v>
      </c>
      <c r="C53" s="94">
        <v>0</v>
      </c>
      <c r="D53" s="94">
        <v>0</v>
      </c>
      <c r="E53" s="94">
        <v>0</v>
      </c>
      <c r="F53" s="94">
        <v>0</v>
      </c>
      <c r="G53" s="94">
        <v>0</v>
      </c>
      <c r="H53" s="94">
        <v>0</v>
      </c>
      <c r="I53" s="94">
        <v>0</v>
      </c>
      <c r="J53" s="94">
        <v>0</v>
      </c>
      <c r="K53" s="94">
        <v>0</v>
      </c>
      <c r="N53" s="94">
        <v>0</v>
      </c>
      <c r="O53" s="94">
        <v>0</v>
      </c>
      <c r="P53" s="94">
        <v>100</v>
      </c>
      <c r="Q53" s="94">
        <v>0</v>
      </c>
      <c r="R53" s="94">
        <v>100</v>
      </c>
      <c r="U53" s="94" t="s">
        <v>2</v>
      </c>
      <c r="V53" s="94">
        <v>168</v>
      </c>
    </row>
    <row r="54" spans="1:22">
      <c r="A54" s="94" t="s">
        <v>214</v>
      </c>
      <c r="B54" s="94" t="s">
        <v>258</v>
      </c>
      <c r="C54" s="94">
        <v>0</v>
      </c>
      <c r="D54" s="94">
        <v>0</v>
      </c>
      <c r="E54" s="94">
        <v>0</v>
      </c>
      <c r="F54" s="94">
        <v>0</v>
      </c>
      <c r="G54" s="94">
        <v>0</v>
      </c>
      <c r="H54" s="94">
        <v>0</v>
      </c>
      <c r="I54" s="94">
        <v>0</v>
      </c>
      <c r="J54" s="94">
        <v>0</v>
      </c>
      <c r="K54" s="94">
        <v>0</v>
      </c>
      <c r="N54" s="94">
        <v>0</v>
      </c>
      <c r="O54" s="94">
        <v>0</v>
      </c>
      <c r="P54" s="94">
        <v>100</v>
      </c>
      <c r="Q54" s="94">
        <v>0</v>
      </c>
      <c r="R54" s="94">
        <v>100</v>
      </c>
      <c r="U54" s="94" t="s">
        <v>2</v>
      </c>
      <c r="V54" s="94">
        <v>168</v>
      </c>
    </row>
    <row r="55" spans="1:22">
      <c r="A55" s="94" t="s">
        <v>214</v>
      </c>
      <c r="B55" s="94" t="s">
        <v>259</v>
      </c>
      <c r="C55" s="94">
        <v>0</v>
      </c>
      <c r="D55" s="94">
        <v>0</v>
      </c>
      <c r="E55" s="94">
        <v>0</v>
      </c>
      <c r="F55" s="94">
        <v>0</v>
      </c>
      <c r="G55" s="94">
        <v>0</v>
      </c>
      <c r="H55" s="94">
        <v>0</v>
      </c>
      <c r="I55" s="94">
        <v>0</v>
      </c>
      <c r="J55" s="94">
        <v>0</v>
      </c>
      <c r="K55" s="94">
        <v>0</v>
      </c>
      <c r="N55" s="94">
        <v>0</v>
      </c>
      <c r="O55" s="94">
        <v>0</v>
      </c>
      <c r="P55" s="94">
        <v>100</v>
      </c>
      <c r="Q55" s="94">
        <v>0</v>
      </c>
      <c r="R55" s="94">
        <v>100</v>
      </c>
      <c r="U55" s="94" t="s">
        <v>2</v>
      </c>
      <c r="V55" s="94">
        <v>168</v>
      </c>
    </row>
    <row r="56" spans="1:22">
      <c r="A56" s="94" t="s">
        <v>214</v>
      </c>
      <c r="B56" s="94" t="s">
        <v>260</v>
      </c>
      <c r="C56" s="94">
        <v>0</v>
      </c>
      <c r="D56" s="94">
        <v>0</v>
      </c>
      <c r="E56" s="94">
        <v>0</v>
      </c>
      <c r="F56" s="94">
        <v>0</v>
      </c>
      <c r="G56" s="94">
        <v>0</v>
      </c>
      <c r="H56" s="94">
        <v>0</v>
      </c>
      <c r="I56" s="94">
        <v>0</v>
      </c>
      <c r="J56" s="94">
        <v>0</v>
      </c>
      <c r="K56" s="94">
        <v>0</v>
      </c>
      <c r="N56" s="94">
        <v>0</v>
      </c>
      <c r="O56" s="94">
        <v>0</v>
      </c>
      <c r="P56" s="94">
        <v>100</v>
      </c>
      <c r="Q56" s="94">
        <v>0</v>
      </c>
      <c r="R56" s="94">
        <v>100</v>
      </c>
      <c r="U56" s="94" t="s">
        <v>2</v>
      </c>
      <c r="V56" s="94">
        <v>168</v>
      </c>
    </row>
    <row r="57" spans="1:22">
      <c r="A57" s="94" t="s">
        <v>214</v>
      </c>
      <c r="B57" s="94" t="s">
        <v>261</v>
      </c>
      <c r="C57" s="94">
        <v>0</v>
      </c>
      <c r="D57" s="94">
        <v>0</v>
      </c>
      <c r="E57" s="94">
        <v>0</v>
      </c>
      <c r="F57" s="94">
        <v>0</v>
      </c>
      <c r="G57" s="94">
        <v>0</v>
      </c>
      <c r="H57" s="94">
        <v>0</v>
      </c>
      <c r="I57" s="94">
        <v>0</v>
      </c>
      <c r="J57" s="94">
        <v>0</v>
      </c>
      <c r="K57" s="94">
        <v>0</v>
      </c>
      <c r="N57" s="94">
        <v>0</v>
      </c>
      <c r="O57" s="94">
        <v>0</v>
      </c>
      <c r="P57" s="94">
        <v>100</v>
      </c>
      <c r="Q57" s="94">
        <v>0</v>
      </c>
      <c r="R57" s="94">
        <v>100</v>
      </c>
      <c r="U57" s="94" t="s">
        <v>2</v>
      </c>
      <c r="V57" s="94">
        <v>168</v>
      </c>
    </row>
    <row r="58" spans="1:22">
      <c r="A58" s="94" t="s">
        <v>214</v>
      </c>
      <c r="B58" s="94" t="s">
        <v>262</v>
      </c>
      <c r="C58" s="94">
        <v>0</v>
      </c>
      <c r="D58" s="94">
        <v>0</v>
      </c>
      <c r="E58" s="94">
        <v>0</v>
      </c>
      <c r="F58" s="94">
        <v>0</v>
      </c>
      <c r="G58" s="94">
        <v>0</v>
      </c>
      <c r="H58" s="94">
        <v>0</v>
      </c>
      <c r="I58" s="94">
        <v>0</v>
      </c>
      <c r="J58" s="94">
        <v>0</v>
      </c>
      <c r="K58" s="94">
        <v>0</v>
      </c>
      <c r="N58" s="94">
        <v>0</v>
      </c>
      <c r="O58" s="94">
        <v>0</v>
      </c>
      <c r="P58" s="94">
        <v>100</v>
      </c>
      <c r="Q58" s="94">
        <v>0</v>
      </c>
      <c r="R58" s="94">
        <v>100</v>
      </c>
      <c r="U58" s="94" t="s">
        <v>2</v>
      </c>
      <c r="V58" s="94">
        <v>168</v>
      </c>
    </row>
    <row r="59" spans="1:22">
      <c r="A59" s="94" t="s">
        <v>214</v>
      </c>
      <c r="B59" s="94" t="s">
        <v>263</v>
      </c>
      <c r="C59" s="94">
        <v>0</v>
      </c>
      <c r="D59" s="94">
        <v>0</v>
      </c>
      <c r="E59" s="94">
        <v>0</v>
      </c>
      <c r="F59" s="94">
        <v>0</v>
      </c>
      <c r="G59" s="94">
        <v>0</v>
      </c>
      <c r="H59" s="94">
        <v>0</v>
      </c>
      <c r="I59" s="94">
        <v>0</v>
      </c>
      <c r="J59" s="94">
        <v>0</v>
      </c>
      <c r="K59" s="94">
        <v>0</v>
      </c>
      <c r="N59" s="94">
        <v>0</v>
      </c>
      <c r="O59" s="94">
        <v>0</v>
      </c>
      <c r="P59" s="94">
        <v>100</v>
      </c>
      <c r="Q59" s="94">
        <v>0</v>
      </c>
      <c r="R59" s="94">
        <v>100</v>
      </c>
      <c r="U59" s="94" t="s">
        <v>2</v>
      </c>
      <c r="V59" s="94">
        <v>168</v>
      </c>
    </row>
    <row r="60" spans="1:22">
      <c r="A60" s="94" t="s">
        <v>214</v>
      </c>
      <c r="B60" s="94" t="s">
        <v>264</v>
      </c>
      <c r="C60" s="94">
        <v>0</v>
      </c>
      <c r="D60" s="94">
        <v>0</v>
      </c>
      <c r="E60" s="94">
        <v>0</v>
      </c>
      <c r="F60" s="94">
        <v>0</v>
      </c>
      <c r="G60" s="94">
        <v>0</v>
      </c>
      <c r="H60" s="94">
        <v>0</v>
      </c>
      <c r="I60" s="94">
        <v>0</v>
      </c>
      <c r="J60" s="94">
        <v>0</v>
      </c>
      <c r="K60" s="94">
        <v>0</v>
      </c>
      <c r="N60" s="94">
        <v>0</v>
      </c>
      <c r="O60" s="94">
        <v>0</v>
      </c>
      <c r="P60" s="94">
        <v>100</v>
      </c>
      <c r="Q60" s="94">
        <v>0</v>
      </c>
      <c r="R60" s="94">
        <v>100</v>
      </c>
      <c r="U60" s="94" t="s">
        <v>2</v>
      </c>
      <c r="V60" s="94">
        <v>168</v>
      </c>
    </row>
    <row r="61" spans="1:22">
      <c r="A61" s="94" t="s">
        <v>214</v>
      </c>
      <c r="B61" s="94" t="s">
        <v>265</v>
      </c>
      <c r="C61" s="94">
        <v>0</v>
      </c>
      <c r="D61" s="94">
        <v>0</v>
      </c>
      <c r="E61" s="94">
        <v>0</v>
      </c>
      <c r="F61" s="94">
        <v>0</v>
      </c>
      <c r="G61" s="94">
        <v>0</v>
      </c>
      <c r="H61" s="94">
        <v>0</v>
      </c>
      <c r="I61" s="94">
        <v>0</v>
      </c>
      <c r="J61" s="94">
        <v>0</v>
      </c>
      <c r="K61" s="94">
        <v>0</v>
      </c>
      <c r="N61" s="94">
        <v>0</v>
      </c>
      <c r="O61" s="94">
        <v>0</v>
      </c>
      <c r="P61" s="94">
        <v>100</v>
      </c>
      <c r="Q61" s="94">
        <v>0</v>
      </c>
      <c r="R61" s="94">
        <v>100</v>
      </c>
      <c r="U61" s="94" t="s">
        <v>2</v>
      </c>
      <c r="V61" s="94">
        <v>168</v>
      </c>
    </row>
    <row r="62" spans="1:22">
      <c r="A62" s="94" t="s">
        <v>214</v>
      </c>
      <c r="B62" s="94" t="s">
        <v>266</v>
      </c>
      <c r="C62" s="94">
        <v>0</v>
      </c>
      <c r="D62" s="94">
        <v>0</v>
      </c>
      <c r="E62" s="94">
        <v>0</v>
      </c>
      <c r="F62" s="94">
        <v>0</v>
      </c>
      <c r="G62" s="94">
        <v>0</v>
      </c>
      <c r="H62" s="94">
        <v>0</v>
      </c>
      <c r="I62" s="94">
        <v>0</v>
      </c>
      <c r="J62" s="94">
        <v>0</v>
      </c>
      <c r="K62" s="94">
        <v>0</v>
      </c>
      <c r="N62" s="94">
        <v>0</v>
      </c>
      <c r="O62" s="94">
        <v>0</v>
      </c>
      <c r="P62" s="94">
        <v>100</v>
      </c>
      <c r="Q62" s="94">
        <v>0</v>
      </c>
      <c r="R62" s="94">
        <v>100</v>
      </c>
      <c r="U62" s="94" t="s">
        <v>2</v>
      </c>
      <c r="V62" s="94">
        <v>168</v>
      </c>
    </row>
    <row r="63" spans="1:22">
      <c r="A63" s="94" t="s">
        <v>214</v>
      </c>
      <c r="B63" s="94" t="s">
        <v>267</v>
      </c>
      <c r="C63" s="94">
        <v>0</v>
      </c>
      <c r="D63" s="94">
        <v>0</v>
      </c>
      <c r="E63" s="94">
        <v>0</v>
      </c>
      <c r="F63" s="94">
        <v>0</v>
      </c>
      <c r="G63" s="94">
        <v>0</v>
      </c>
      <c r="H63" s="94">
        <v>0</v>
      </c>
      <c r="I63" s="94">
        <v>0</v>
      </c>
      <c r="J63" s="94">
        <v>0</v>
      </c>
      <c r="K63" s="94">
        <v>0</v>
      </c>
      <c r="N63" s="94">
        <v>0</v>
      </c>
      <c r="O63" s="94">
        <v>0</v>
      </c>
      <c r="P63" s="94">
        <v>100</v>
      </c>
      <c r="Q63" s="94">
        <v>0</v>
      </c>
      <c r="R63" s="94">
        <v>100</v>
      </c>
      <c r="U63" s="94" t="s">
        <v>2</v>
      </c>
      <c r="V63" s="94">
        <v>168</v>
      </c>
    </row>
    <row r="64" spans="1:22">
      <c r="A64" s="94" t="s">
        <v>214</v>
      </c>
      <c r="B64" s="94" t="s">
        <v>268</v>
      </c>
      <c r="C64" s="94">
        <v>0</v>
      </c>
      <c r="D64" s="94">
        <v>0</v>
      </c>
      <c r="E64" s="94">
        <v>0</v>
      </c>
      <c r="F64" s="94">
        <v>0</v>
      </c>
      <c r="G64" s="94">
        <v>0</v>
      </c>
      <c r="H64" s="94">
        <v>0</v>
      </c>
      <c r="I64" s="94">
        <v>0</v>
      </c>
      <c r="J64" s="94">
        <v>0</v>
      </c>
      <c r="K64" s="94">
        <v>0</v>
      </c>
      <c r="N64" s="94">
        <v>0</v>
      </c>
      <c r="O64" s="94">
        <v>0</v>
      </c>
      <c r="P64" s="94">
        <v>100</v>
      </c>
      <c r="Q64" s="94">
        <v>0</v>
      </c>
      <c r="R64" s="94">
        <v>100</v>
      </c>
      <c r="U64" s="94" t="s">
        <v>2</v>
      </c>
      <c r="V64" s="94">
        <v>168</v>
      </c>
    </row>
    <row r="65" spans="1:22">
      <c r="A65" s="94" t="s">
        <v>214</v>
      </c>
      <c r="B65" s="94" t="s">
        <v>269</v>
      </c>
      <c r="C65" s="94">
        <v>0</v>
      </c>
      <c r="D65" s="94">
        <v>0</v>
      </c>
      <c r="E65" s="94">
        <v>0</v>
      </c>
      <c r="F65" s="94">
        <v>0</v>
      </c>
      <c r="G65" s="94">
        <v>0</v>
      </c>
      <c r="H65" s="94">
        <v>0</v>
      </c>
      <c r="I65" s="94">
        <v>0</v>
      </c>
      <c r="J65" s="94">
        <v>0</v>
      </c>
      <c r="K65" s="94">
        <v>0</v>
      </c>
      <c r="N65" s="94">
        <v>0</v>
      </c>
      <c r="O65" s="94">
        <v>0</v>
      </c>
      <c r="P65" s="94">
        <v>100</v>
      </c>
      <c r="Q65" s="94">
        <v>0</v>
      </c>
      <c r="R65" s="94">
        <v>100</v>
      </c>
      <c r="U65" s="94" t="s">
        <v>2</v>
      </c>
      <c r="V65" s="94">
        <v>168</v>
      </c>
    </row>
    <row r="66" spans="1:22">
      <c r="A66" s="94" t="s">
        <v>214</v>
      </c>
      <c r="B66" s="94" t="s">
        <v>270</v>
      </c>
      <c r="C66" s="94">
        <v>0</v>
      </c>
      <c r="D66" s="94">
        <v>0</v>
      </c>
      <c r="E66" s="94">
        <v>0</v>
      </c>
      <c r="F66" s="94">
        <v>0</v>
      </c>
      <c r="G66" s="94">
        <v>0</v>
      </c>
      <c r="H66" s="94">
        <v>0</v>
      </c>
      <c r="I66" s="94">
        <v>0</v>
      </c>
      <c r="J66" s="94">
        <v>0</v>
      </c>
      <c r="K66" s="94">
        <v>0</v>
      </c>
      <c r="N66" s="94">
        <v>0</v>
      </c>
      <c r="O66" s="94">
        <v>0</v>
      </c>
      <c r="P66" s="94">
        <v>100</v>
      </c>
      <c r="Q66" s="94">
        <v>0</v>
      </c>
      <c r="R66" s="94">
        <v>100</v>
      </c>
      <c r="U66" s="94" t="s">
        <v>2</v>
      </c>
      <c r="V66" s="94">
        <v>168</v>
      </c>
    </row>
    <row r="67" spans="1:22">
      <c r="A67" s="94" t="s">
        <v>214</v>
      </c>
      <c r="B67" s="94" t="s">
        <v>271</v>
      </c>
      <c r="C67" s="94">
        <v>0</v>
      </c>
      <c r="D67" s="94">
        <v>0</v>
      </c>
      <c r="E67" s="94">
        <v>0</v>
      </c>
      <c r="F67" s="94">
        <v>0</v>
      </c>
      <c r="G67" s="94">
        <v>0</v>
      </c>
      <c r="H67" s="94">
        <v>0</v>
      </c>
      <c r="I67" s="94">
        <v>0</v>
      </c>
      <c r="J67" s="94">
        <v>0</v>
      </c>
      <c r="K67" s="94">
        <v>0</v>
      </c>
      <c r="N67" s="94">
        <v>0</v>
      </c>
      <c r="O67" s="94">
        <v>0</v>
      </c>
      <c r="P67" s="94">
        <v>100</v>
      </c>
      <c r="Q67" s="94">
        <v>0</v>
      </c>
      <c r="R67" s="94">
        <v>100</v>
      </c>
      <c r="U67" s="94" t="s">
        <v>2</v>
      </c>
      <c r="V67" s="94">
        <v>168</v>
      </c>
    </row>
    <row r="68" spans="1:22">
      <c r="A68" s="94" t="s">
        <v>214</v>
      </c>
      <c r="B68" s="94" t="s">
        <v>272</v>
      </c>
      <c r="C68" s="94">
        <v>0</v>
      </c>
      <c r="D68" s="94">
        <v>0</v>
      </c>
      <c r="E68" s="94">
        <v>0</v>
      </c>
      <c r="F68" s="94">
        <v>0</v>
      </c>
      <c r="G68" s="94">
        <v>0</v>
      </c>
      <c r="H68" s="94">
        <v>0</v>
      </c>
      <c r="I68" s="94">
        <v>0</v>
      </c>
      <c r="J68" s="94">
        <v>0</v>
      </c>
      <c r="K68" s="94">
        <v>0</v>
      </c>
      <c r="N68" s="94">
        <v>0</v>
      </c>
      <c r="O68" s="94">
        <v>0</v>
      </c>
      <c r="P68" s="94">
        <v>100</v>
      </c>
      <c r="Q68" s="94">
        <v>0</v>
      </c>
      <c r="R68" s="94">
        <v>100</v>
      </c>
      <c r="U68" s="94" t="s">
        <v>2</v>
      </c>
      <c r="V68" s="94">
        <v>168</v>
      </c>
    </row>
    <row r="69" spans="1:22">
      <c r="A69" s="94" t="s">
        <v>214</v>
      </c>
      <c r="B69" s="94" t="s">
        <v>273</v>
      </c>
      <c r="C69" s="94">
        <v>0</v>
      </c>
      <c r="D69" s="94">
        <v>0</v>
      </c>
      <c r="E69" s="94">
        <v>0</v>
      </c>
      <c r="F69" s="94">
        <v>0</v>
      </c>
      <c r="G69" s="94">
        <v>0</v>
      </c>
      <c r="H69" s="94">
        <v>0</v>
      </c>
      <c r="I69" s="94">
        <v>0</v>
      </c>
      <c r="J69" s="94">
        <v>0</v>
      </c>
      <c r="K69" s="94">
        <v>0</v>
      </c>
      <c r="N69" s="94">
        <v>0</v>
      </c>
      <c r="O69" s="94">
        <v>0</v>
      </c>
      <c r="P69" s="94">
        <v>100</v>
      </c>
      <c r="Q69" s="94">
        <v>0</v>
      </c>
      <c r="R69" s="94">
        <v>100</v>
      </c>
      <c r="U69" s="94" t="s">
        <v>2</v>
      </c>
      <c r="V69" s="94">
        <v>168</v>
      </c>
    </row>
    <row r="70" spans="1:22">
      <c r="A70" s="94" t="s">
        <v>214</v>
      </c>
      <c r="B70" s="94" t="s">
        <v>274</v>
      </c>
      <c r="C70" s="94">
        <v>0</v>
      </c>
      <c r="D70" s="94">
        <v>0</v>
      </c>
      <c r="E70" s="94">
        <v>0</v>
      </c>
      <c r="F70" s="94">
        <v>0</v>
      </c>
      <c r="G70" s="94">
        <v>0</v>
      </c>
      <c r="H70" s="94">
        <v>0</v>
      </c>
      <c r="I70" s="94">
        <v>0</v>
      </c>
      <c r="J70" s="94">
        <v>0</v>
      </c>
      <c r="K70" s="94">
        <v>0</v>
      </c>
      <c r="N70" s="94">
        <v>0</v>
      </c>
      <c r="O70" s="94">
        <v>0</v>
      </c>
      <c r="P70" s="94">
        <v>100</v>
      </c>
      <c r="Q70" s="94">
        <v>0</v>
      </c>
      <c r="R70" s="94">
        <v>100</v>
      </c>
      <c r="U70" s="94" t="s">
        <v>2</v>
      </c>
      <c r="V70" s="94">
        <v>168</v>
      </c>
    </row>
    <row r="71" spans="1:22">
      <c r="A71" s="94" t="s">
        <v>214</v>
      </c>
      <c r="B71" s="94" t="s">
        <v>275</v>
      </c>
      <c r="C71" s="94">
        <v>0</v>
      </c>
      <c r="D71" s="94">
        <v>0</v>
      </c>
      <c r="E71" s="94">
        <v>0</v>
      </c>
      <c r="F71" s="94">
        <v>0</v>
      </c>
      <c r="G71" s="94">
        <v>0</v>
      </c>
      <c r="H71" s="94">
        <v>0</v>
      </c>
      <c r="I71" s="94">
        <v>0</v>
      </c>
      <c r="J71" s="94">
        <v>0</v>
      </c>
      <c r="K71" s="94">
        <v>0</v>
      </c>
      <c r="N71" s="94">
        <v>0</v>
      </c>
      <c r="O71" s="94">
        <v>0</v>
      </c>
      <c r="P71" s="94">
        <v>100</v>
      </c>
      <c r="Q71" s="94">
        <v>0</v>
      </c>
      <c r="R71" s="94">
        <v>100</v>
      </c>
      <c r="U71" s="94" t="s">
        <v>2</v>
      </c>
      <c r="V71" s="94">
        <v>168</v>
      </c>
    </row>
    <row r="72" spans="1:22">
      <c r="A72" s="94" t="s">
        <v>214</v>
      </c>
      <c r="B72" s="94" t="s">
        <v>276</v>
      </c>
      <c r="C72" s="94">
        <v>0</v>
      </c>
      <c r="D72" s="94">
        <v>0</v>
      </c>
      <c r="E72" s="94">
        <v>0</v>
      </c>
      <c r="F72" s="94">
        <v>0</v>
      </c>
      <c r="G72" s="94">
        <v>0</v>
      </c>
      <c r="H72" s="94">
        <v>0</v>
      </c>
      <c r="I72" s="94">
        <v>0</v>
      </c>
      <c r="J72" s="94">
        <v>0</v>
      </c>
      <c r="K72" s="94">
        <v>0</v>
      </c>
      <c r="N72" s="94">
        <v>0</v>
      </c>
      <c r="O72" s="94">
        <v>0</v>
      </c>
      <c r="P72" s="94">
        <v>100</v>
      </c>
      <c r="Q72" s="94">
        <v>0</v>
      </c>
      <c r="R72" s="94">
        <v>100</v>
      </c>
      <c r="U72" s="94" t="s">
        <v>2</v>
      </c>
      <c r="V72" s="94">
        <v>168</v>
      </c>
    </row>
    <row r="73" spans="1:22">
      <c r="A73" s="94" t="s">
        <v>214</v>
      </c>
      <c r="B73" s="94" t="s">
        <v>277</v>
      </c>
      <c r="C73" s="94">
        <v>0</v>
      </c>
      <c r="D73" s="94">
        <v>0</v>
      </c>
      <c r="E73" s="94">
        <v>0</v>
      </c>
      <c r="F73" s="94">
        <v>0</v>
      </c>
      <c r="G73" s="94">
        <v>0</v>
      </c>
      <c r="H73" s="94">
        <v>0</v>
      </c>
      <c r="I73" s="94">
        <v>0</v>
      </c>
      <c r="J73" s="94">
        <v>0</v>
      </c>
      <c r="K73" s="94">
        <v>0</v>
      </c>
      <c r="N73" s="94">
        <v>0</v>
      </c>
      <c r="O73" s="94">
        <v>0</v>
      </c>
      <c r="P73" s="94">
        <v>100</v>
      </c>
      <c r="Q73" s="94">
        <v>0</v>
      </c>
      <c r="R73" s="94">
        <v>100</v>
      </c>
      <c r="U73" s="94" t="s">
        <v>2</v>
      </c>
      <c r="V73" s="94">
        <v>168</v>
      </c>
    </row>
    <row r="74" spans="1:22">
      <c r="A74" s="94" t="s">
        <v>214</v>
      </c>
      <c r="B74" s="94" t="s">
        <v>278</v>
      </c>
      <c r="C74" s="94">
        <v>0</v>
      </c>
      <c r="D74" s="94">
        <v>0</v>
      </c>
      <c r="E74" s="94">
        <v>0</v>
      </c>
      <c r="F74" s="94">
        <v>0</v>
      </c>
      <c r="G74" s="94">
        <v>0</v>
      </c>
      <c r="H74" s="94">
        <v>0</v>
      </c>
      <c r="I74" s="94">
        <v>0</v>
      </c>
      <c r="J74" s="94">
        <v>0</v>
      </c>
      <c r="K74" s="94">
        <v>0</v>
      </c>
      <c r="N74" s="94">
        <v>0</v>
      </c>
      <c r="O74" s="94">
        <v>0</v>
      </c>
      <c r="P74" s="94">
        <v>100</v>
      </c>
      <c r="Q74" s="94">
        <v>0</v>
      </c>
      <c r="R74" s="94">
        <v>100</v>
      </c>
      <c r="U74" s="94" t="s">
        <v>2</v>
      </c>
      <c r="V74" s="94">
        <v>168</v>
      </c>
    </row>
    <row r="75" spans="1:22">
      <c r="A75" s="94" t="s">
        <v>214</v>
      </c>
      <c r="B75" s="94" t="s">
        <v>279</v>
      </c>
      <c r="C75" s="94">
        <v>0</v>
      </c>
      <c r="D75" s="94">
        <v>0</v>
      </c>
      <c r="E75" s="94">
        <v>0</v>
      </c>
      <c r="F75" s="94">
        <v>0</v>
      </c>
      <c r="G75" s="94">
        <v>0</v>
      </c>
      <c r="H75" s="94">
        <v>0</v>
      </c>
      <c r="I75" s="94">
        <v>0</v>
      </c>
      <c r="J75" s="94">
        <v>0</v>
      </c>
      <c r="K75" s="94">
        <v>0</v>
      </c>
      <c r="N75" s="94">
        <v>0</v>
      </c>
      <c r="O75" s="94">
        <v>0</v>
      </c>
      <c r="P75" s="94">
        <v>100</v>
      </c>
      <c r="Q75" s="94">
        <v>0</v>
      </c>
      <c r="R75" s="94">
        <v>100</v>
      </c>
      <c r="U75" s="94" t="s">
        <v>2</v>
      </c>
      <c r="V75" s="94">
        <v>168</v>
      </c>
    </row>
    <row r="76" spans="1:22">
      <c r="A76" s="94" t="s">
        <v>214</v>
      </c>
      <c r="B76" s="94" t="s">
        <v>280</v>
      </c>
      <c r="C76" s="94">
        <v>0</v>
      </c>
      <c r="D76" s="94">
        <v>0</v>
      </c>
      <c r="E76" s="94">
        <v>0</v>
      </c>
      <c r="F76" s="94">
        <v>0</v>
      </c>
      <c r="G76" s="94">
        <v>0</v>
      </c>
      <c r="H76" s="94">
        <v>0</v>
      </c>
      <c r="I76" s="94">
        <v>0</v>
      </c>
      <c r="J76" s="94">
        <v>0</v>
      </c>
      <c r="K76" s="94">
        <v>0</v>
      </c>
      <c r="N76" s="94">
        <v>0</v>
      </c>
      <c r="O76" s="94">
        <v>0</v>
      </c>
      <c r="P76" s="94">
        <v>100</v>
      </c>
      <c r="Q76" s="94">
        <v>0</v>
      </c>
      <c r="R76" s="94">
        <v>100</v>
      </c>
      <c r="U76" s="94" t="s">
        <v>2</v>
      </c>
      <c r="V76" s="94">
        <v>168</v>
      </c>
    </row>
    <row r="77" spans="1:22">
      <c r="A77" s="94" t="s">
        <v>214</v>
      </c>
      <c r="B77" s="94" t="s">
        <v>281</v>
      </c>
      <c r="C77" s="94">
        <v>0</v>
      </c>
      <c r="D77" s="94">
        <v>0</v>
      </c>
      <c r="E77" s="94">
        <v>0</v>
      </c>
      <c r="F77" s="94">
        <v>0</v>
      </c>
      <c r="G77" s="94">
        <v>0</v>
      </c>
      <c r="H77" s="94">
        <v>0</v>
      </c>
      <c r="I77" s="94">
        <v>0</v>
      </c>
      <c r="J77" s="94">
        <v>0</v>
      </c>
      <c r="K77" s="94">
        <v>0</v>
      </c>
      <c r="N77" s="94">
        <v>0</v>
      </c>
      <c r="O77" s="94">
        <v>0</v>
      </c>
      <c r="P77" s="94">
        <v>100</v>
      </c>
      <c r="Q77" s="94">
        <v>0</v>
      </c>
      <c r="R77" s="94">
        <v>100</v>
      </c>
      <c r="U77" s="94" t="s">
        <v>2</v>
      </c>
      <c r="V77" s="94">
        <v>168</v>
      </c>
    </row>
    <row r="78" spans="1:22">
      <c r="A78" s="94" t="s">
        <v>214</v>
      </c>
      <c r="B78" s="94" t="s">
        <v>282</v>
      </c>
      <c r="C78" s="94">
        <v>0</v>
      </c>
      <c r="D78" s="94">
        <v>0</v>
      </c>
      <c r="E78" s="94">
        <v>0</v>
      </c>
      <c r="F78" s="94">
        <v>0</v>
      </c>
      <c r="G78" s="94">
        <v>0</v>
      </c>
      <c r="H78" s="94">
        <v>0</v>
      </c>
      <c r="I78" s="94">
        <v>0</v>
      </c>
      <c r="J78" s="94">
        <v>0</v>
      </c>
      <c r="K78" s="94">
        <v>0</v>
      </c>
      <c r="N78" s="94">
        <v>0</v>
      </c>
      <c r="O78" s="94">
        <v>0</v>
      </c>
      <c r="P78" s="94">
        <v>100</v>
      </c>
      <c r="Q78" s="94">
        <v>0</v>
      </c>
      <c r="R78" s="94">
        <v>100</v>
      </c>
      <c r="U78" s="94" t="s">
        <v>2</v>
      </c>
      <c r="V78" s="94">
        <v>168</v>
      </c>
    </row>
    <row r="79" spans="1:22">
      <c r="A79" s="94" t="s">
        <v>214</v>
      </c>
      <c r="B79" s="94" t="s">
        <v>283</v>
      </c>
      <c r="C79" s="94">
        <v>0</v>
      </c>
      <c r="D79" s="94">
        <v>0</v>
      </c>
      <c r="E79" s="94">
        <v>0</v>
      </c>
      <c r="F79" s="94">
        <v>0</v>
      </c>
      <c r="G79" s="94">
        <v>0</v>
      </c>
      <c r="H79" s="94">
        <v>0</v>
      </c>
      <c r="I79" s="94">
        <v>0</v>
      </c>
      <c r="J79" s="94">
        <v>0</v>
      </c>
      <c r="K79" s="94">
        <v>0</v>
      </c>
      <c r="N79" s="94">
        <v>0</v>
      </c>
      <c r="O79" s="94">
        <v>0</v>
      </c>
      <c r="P79" s="94">
        <v>100</v>
      </c>
      <c r="Q79" s="94">
        <v>0</v>
      </c>
      <c r="R79" s="94">
        <v>100</v>
      </c>
      <c r="U79" s="94" t="s">
        <v>2</v>
      </c>
      <c r="V79" s="94">
        <v>168</v>
      </c>
    </row>
    <row r="80" spans="1:22">
      <c r="A80" s="94" t="s">
        <v>214</v>
      </c>
      <c r="B80" s="94" t="s">
        <v>284</v>
      </c>
      <c r="C80" s="94">
        <v>0</v>
      </c>
      <c r="D80" s="94">
        <v>0</v>
      </c>
      <c r="E80" s="94">
        <v>0</v>
      </c>
      <c r="F80" s="94">
        <v>0</v>
      </c>
      <c r="G80" s="94">
        <v>0</v>
      </c>
      <c r="H80" s="94">
        <v>0</v>
      </c>
      <c r="I80" s="94">
        <v>0</v>
      </c>
      <c r="J80" s="94">
        <v>0</v>
      </c>
      <c r="K80" s="94">
        <v>0</v>
      </c>
      <c r="N80" s="94">
        <v>0</v>
      </c>
      <c r="O80" s="94">
        <v>0</v>
      </c>
      <c r="P80" s="94">
        <v>100</v>
      </c>
      <c r="Q80" s="94">
        <v>0</v>
      </c>
      <c r="R80" s="94">
        <v>100</v>
      </c>
      <c r="U80" s="94" t="s">
        <v>2</v>
      </c>
      <c r="V80" s="94">
        <v>168</v>
      </c>
    </row>
    <row r="81" spans="1:22">
      <c r="A81" s="94" t="s">
        <v>214</v>
      </c>
      <c r="B81" s="94" t="s">
        <v>285</v>
      </c>
      <c r="C81" s="94">
        <v>0</v>
      </c>
      <c r="D81" s="94">
        <v>0</v>
      </c>
      <c r="E81" s="94">
        <v>0</v>
      </c>
      <c r="F81" s="94">
        <v>0</v>
      </c>
      <c r="G81" s="94">
        <v>0</v>
      </c>
      <c r="H81" s="94">
        <v>0</v>
      </c>
      <c r="I81" s="94">
        <v>0</v>
      </c>
      <c r="J81" s="94">
        <v>0</v>
      </c>
      <c r="K81" s="94">
        <v>0</v>
      </c>
      <c r="N81" s="94">
        <v>0</v>
      </c>
      <c r="O81" s="94">
        <v>0</v>
      </c>
      <c r="P81" s="94">
        <v>100</v>
      </c>
      <c r="Q81" s="94">
        <v>0</v>
      </c>
      <c r="R81" s="94">
        <v>100</v>
      </c>
      <c r="U81" s="94" t="s">
        <v>2</v>
      </c>
      <c r="V81" s="94">
        <v>168</v>
      </c>
    </row>
    <row r="82" spans="1:22">
      <c r="A82" s="94" t="s">
        <v>214</v>
      </c>
      <c r="B82" s="94" t="s">
        <v>286</v>
      </c>
      <c r="C82" s="94">
        <v>0</v>
      </c>
      <c r="D82" s="94">
        <v>0</v>
      </c>
      <c r="E82" s="94">
        <v>0</v>
      </c>
      <c r="F82" s="94">
        <v>0</v>
      </c>
      <c r="G82" s="94">
        <v>0</v>
      </c>
      <c r="H82" s="94">
        <v>0</v>
      </c>
      <c r="I82" s="94">
        <v>0</v>
      </c>
      <c r="J82" s="94">
        <v>0</v>
      </c>
      <c r="K82" s="94">
        <v>0</v>
      </c>
      <c r="N82" s="94">
        <v>0</v>
      </c>
      <c r="O82" s="94">
        <v>0</v>
      </c>
      <c r="P82" s="94">
        <v>100</v>
      </c>
      <c r="Q82" s="94">
        <v>0</v>
      </c>
      <c r="R82" s="94">
        <v>100</v>
      </c>
      <c r="U82" s="94" t="s">
        <v>2</v>
      </c>
      <c r="V82" s="94">
        <v>168</v>
      </c>
    </row>
    <row r="83" spans="1:22">
      <c r="A83" s="94" t="s">
        <v>214</v>
      </c>
      <c r="B83" s="94" t="s">
        <v>287</v>
      </c>
      <c r="C83" s="94">
        <v>0</v>
      </c>
      <c r="D83" s="94">
        <v>0</v>
      </c>
      <c r="E83" s="94">
        <v>0</v>
      </c>
      <c r="F83" s="94">
        <v>0</v>
      </c>
      <c r="G83" s="94">
        <v>0</v>
      </c>
      <c r="H83" s="94">
        <v>0</v>
      </c>
      <c r="I83" s="94">
        <v>0</v>
      </c>
      <c r="J83" s="94">
        <v>0</v>
      </c>
      <c r="K83" s="94">
        <v>0</v>
      </c>
      <c r="N83" s="94">
        <v>0</v>
      </c>
      <c r="O83" s="94">
        <v>0</v>
      </c>
      <c r="P83" s="94">
        <v>100</v>
      </c>
      <c r="Q83" s="94">
        <v>0</v>
      </c>
      <c r="R83" s="94">
        <v>100</v>
      </c>
      <c r="U83" s="94" t="s">
        <v>2</v>
      </c>
      <c r="V83" s="94">
        <v>168</v>
      </c>
    </row>
    <row r="84" spans="1:22">
      <c r="A84" s="94" t="s">
        <v>214</v>
      </c>
      <c r="B84" s="94" t="s">
        <v>288</v>
      </c>
      <c r="C84" s="94">
        <v>0</v>
      </c>
      <c r="D84" s="94">
        <v>0</v>
      </c>
      <c r="E84" s="94">
        <v>0</v>
      </c>
      <c r="F84" s="94">
        <v>0</v>
      </c>
      <c r="G84" s="94">
        <v>0</v>
      </c>
      <c r="H84" s="94">
        <v>0</v>
      </c>
      <c r="I84" s="94">
        <v>0</v>
      </c>
      <c r="J84" s="94">
        <v>0</v>
      </c>
      <c r="K84" s="94">
        <v>0</v>
      </c>
      <c r="N84" s="94">
        <v>0</v>
      </c>
      <c r="O84" s="94">
        <v>0</v>
      </c>
      <c r="P84" s="94">
        <v>100</v>
      </c>
      <c r="Q84" s="94">
        <v>0</v>
      </c>
      <c r="R84" s="94">
        <v>100</v>
      </c>
      <c r="U84" s="94" t="s">
        <v>2</v>
      </c>
      <c r="V84" s="94">
        <v>168</v>
      </c>
    </row>
    <row r="85" spans="1:22">
      <c r="A85" s="94" t="s">
        <v>214</v>
      </c>
      <c r="B85" s="94" t="s">
        <v>289</v>
      </c>
      <c r="C85" s="94">
        <v>0</v>
      </c>
      <c r="D85" s="94">
        <v>0</v>
      </c>
      <c r="E85" s="94">
        <v>0</v>
      </c>
      <c r="F85" s="94">
        <v>0</v>
      </c>
      <c r="G85" s="94">
        <v>0</v>
      </c>
      <c r="H85" s="94">
        <v>0</v>
      </c>
      <c r="I85" s="94">
        <v>0</v>
      </c>
      <c r="J85" s="94">
        <v>0</v>
      </c>
      <c r="K85" s="94">
        <v>0</v>
      </c>
      <c r="N85" s="94">
        <v>0</v>
      </c>
      <c r="O85" s="94">
        <v>0</v>
      </c>
      <c r="P85" s="94">
        <v>100</v>
      </c>
      <c r="Q85" s="94">
        <v>0</v>
      </c>
      <c r="R85" s="94">
        <v>100</v>
      </c>
      <c r="U85" s="94" t="s">
        <v>2</v>
      </c>
      <c r="V85" s="94">
        <v>168</v>
      </c>
    </row>
    <row r="86" spans="1:22">
      <c r="A86" s="94" t="s">
        <v>214</v>
      </c>
      <c r="B86" s="94" t="s">
        <v>290</v>
      </c>
      <c r="C86" s="94">
        <v>0</v>
      </c>
      <c r="D86" s="94">
        <v>0</v>
      </c>
      <c r="E86" s="94">
        <v>0</v>
      </c>
      <c r="F86" s="94">
        <v>0</v>
      </c>
      <c r="G86" s="94">
        <v>0</v>
      </c>
      <c r="H86" s="94">
        <v>0</v>
      </c>
      <c r="I86" s="94">
        <v>0</v>
      </c>
      <c r="J86" s="94">
        <v>0</v>
      </c>
      <c r="K86" s="94">
        <v>0</v>
      </c>
      <c r="N86" s="94">
        <v>0</v>
      </c>
      <c r="O86" s="94">
        <v>0</v>
      </c>
      <c r="P86" s="94">
        <v>100</v>
      </c>
      <c r="Q86" s="94">
        <v>0</v>
      </c>
      <c r="R86" s="94">
        <v>100</v>
      </c>
      <c r="U86" s="94" t="s">
        <v>2</v>
      </c>
      <c r="V86" s="94">
        <v>168</v>
      </c>
    </row>
    <row r="87" spans="1:22">
      <c r="A87" s="94" t="s">
        <v>214</v>
      </c>
      <c r="B87" s="94" t="s">
        <v>291</v>
      </c>
      <c r="C87" s="94">
        <v>0</v>
      </c>
      <c r="D87" s="94">
        <v>0</v>
      </c>
      <c r="E87" s="94">
        <v>0</v>
      </c>
      <c r="F87" s="94">
        <v>0</v>
      </c>
      <c r="G87" s="94">
        <v>0</v>
      </c>
      <c r="H87" s="94">
        <v>0</v>
      </c>
      <c r="I87" s="94">
        <v>0</v>
      </c>
      <c r="J87" s="94">
        <v>0</v>
      </c>
      <c r="K87" s="94">
        <v>0</v>
      </c>
      <c r="N87" s="94">
        <v>0</v>
      </c>
      <c r="O87" s="94">
        <v>0</v>
      </c>
      <c r="P87" s="94">
        <v>100</v>
      </c>
      <c r="Q87" s="94">
        <v>0</v>
      </c>
      <c r="R87" s="94">
        <v>100</v>
      </c>
      <c r="U87" s="94" t="s">
        <v>2</v>
      </c>
      <c r="V87" s="94">
        <v>168</v>
      </c>
    </row>
    <row r="88" spans="1:22">
      <c r="A88" s="94" t="s">
        <v>214</v>
      </c>
      <c r="B88" s="94" t="s">
        <v>292</v>
      </c>
      <c r="C88" s="94">
        <v>0</v>
      </c>
      <c r="D88" s="94">
        <v>0</v>
      </c>
      <c r="E88" s="94">
        <v>0</v>
      </c>
      <c r="F88" s="94">
        <v>0</v>
      </c>
      <c r="G88" s="94">
        <v>0</v>
      </c>
      <c r="H88" s="94">
        <v>0</v>
      </c>
      <c r="I88" s="94">
        <v>0</v>
      </c>
      <c r="J88" s="94">
        <v>0</v>
      </c>
      <c r="K88" s="94">
        <v>0</v>
      </c>
      <c r="N88" s="94">
        <v>0</v>
      </c>
      <c r="O88" s="94">
        <v>0</v>
      </c>
      <c r="P88" s="94">
        <v>100</v>
      </c>
      <c r="Q88" s="94">
        <v>0</v>
      </c>
      <c r="R88" s="94">
        <v>100</v>
      </c>
      <c r="U88" s="94" t="s">
        <v>2</v>
      </c>
      <c r="V88" s="94">
        <v>168</v>
      </c>
    </row>
    <row r="89" spans="1:22">
      <c r="A89" s="94" t="s">
        <v>214</v>
      </c>
      <c r="B89" s="94" t="s">
        <v>293</v>
      </c>
      <c r="C89" s="94">
        <v>0</v>
      </c>
      <c r="D89" s="94">
        <v>0</v>
      </c>
      <c r="E89" s="94">
        <v>0</v>
      </c>
      <c r="F89" s="94">
        <v>0</v>
      </c>
      <c r="G89" s="94">
        <v>0</v>
      </c>
      <c r="H89" s="94">
        <v>0</v>
      </c>
      <c r="I89" s="94">
        <v>0</v>
      </c>
      <c r="J89" s="94">
        <v>0</v>
      </c>
      <c r="K89" s="94">
        <v>0</v>
      </c>
      <c r="N89" s="94">
        <v>0</v>
      </c>
      <c r="O89" s="94">
        <v>0</v>
      </c>
      <c r="P89" s="94">
        <v>100</v>
      </c>
      <c r="Q89" s="94">
        <v>0</v>
      </c>
      <c r="R89" s="94">
        <v>100</v>
      </c>
      <c r="U89" s="94" t="s">
        <v>2</v>
      </c>
      <c r="V89" s="94">
        <v>168</v>
      </c>
    </row>
    <row r="90" spans="1:22">
      <c r="A90" s="94" t="s">
        <v>214</v>
      </c>
      <c r="B90" s="94" t="s">
        <v>294</v>
      </c>
      <c r="C90" s="94">
        <v>0</v>
      </c>
      <c r="D90" s="94">
        <v>0</v>
      </c>
      <c r="E90" s="94">
        <v>0</v>
      </c>
      <c r="F90" s="94">
        <v>0</v>
      </c>
      <c r="G90" s="94">
        <v>0</v>
      </c>
      <c r="H90" s="94">
        <v>0</v>
      </c>
      <c r="I90" s="94">
        <v>0</v>
      </c>
      <c r="J90" s="94">
        <v>0</v>
      </c>
      <c r="K90" s="94">
        <v>0</v>
      </c>
      <c r="N90" s="94">
        <v>0</v>
      </c>
      <c r="O90" s="94">
        <v>0</v>
      </c>
      <c r="P90" s="94">
        <v>100</v>
      </c>
      <c r="Q90" s="94">
        <v>0</v>
      </c>
      <c r="R90" s="94">
        <v>100</v>
      </c>
      <c r="U90" s="94" t="s">
        <v>2</v>
      </c>
      <c r="V90" s="94">
        <v>168</v>
      </c>
    </row>
    <row r="91" spans="1:22">
      <c r="A91" s="94" t="s">
        <v>214</v>
      </c>
      <c r="B91" s="94" t="s">
        <v>295</v>
      </c>
      <c r="C91" s="94">
        <v>0</v>
      </c>
      <c r="D91" s="94">
        <v>0</v>
      </c>
      <c r="E91" s="94">
        <v>0</v>
      </c>
      <c r="F91" s="94">
        <v>0</v>
      </c>
      <c r="G91" s="94">
        <v>0</v>
      </c>
      <c r="H91" s="94">
        <v>0</v>
      </c>
      <c r="I91" s="94">
        <v>0</v>
      </c>
      <c r="J91" s="94">
        <v>0</v>
      </c>
      <c r="K91" s="94">
        <v>0</v>
      </c>
      <c r="N91" s="94">
        <v>0</v>
      </c>
      <c r="O91" s="94">
        <v>0</v>
      </c>
      <c r="P91" s="94">
        <v>100</v>
      </c>
      <c r="Q91" s="94">
        <v>0</v>
      </c>
      <c r="R91" s="94">
        <v>100</v>
      </c>
      <c r="U91" s="94" t="s">
        <v>2</v>
      </c>
      <c r="V91" s="94">
        <v>168</v>
      </c>
    </row>
    <row r="92" spans="1:22">
      <c r="A92" s="94" t="s">
        <v>214</v>
      </c>
      <c r="B92" s="94" t="s">
        <v>296</v>
      </c>
      <c r="C92" s="94">
        <v>0</v>
      </c>
      <c r="D92" s="94">
        <v>0</v>
      </c>
      <c r="E92" s="94">
        <v>0</v>
      </c>
      <c r="F92" s="94">
        <v>0</v>
      </c>
      <c r="G92" s="94">
        <v>0</v>
      </c>
      <c r="H92" s="94">
        <v>0</v>
      </c>
      <c r="I92" s="94">
        <v>0</v>
      </c>
      <c r="J92" s="94">
        <v>0</v>
      </c>
      <c r="K92" s="94">
        <v>0</v>
      </c>
      <c r="N92" s="94">
        <v>0</v>
      </c>
      <c r="O92" s="94">
        <v>0</v>
      </c>
      <c r="P92" s="94">
        <v>100</v>
      </c>
      <c r="Q92" s="94">
        <v>0</v>
      </c>
      <c r="R92" s="94">
        <v>100</v>
      </c>
      <c r="U92" s="94" t="s">
        <v>2</v>
      </c>
      <c r="V92" s="94">
        <v>168</v>
      </c>
    </row>
    <row r="93" spans="1:22">
      <c r="A93" s="94" t="s">
        <v>49</v>
      </c>
      <c r="B93" s="94" t="s">
        <v>152</v>
      </c>
      <c r="C93" s="94">
        <v>0</v>
      </c>
      <c r="D93" s="94">
        <v>0</v>
      </c>
      <c r="E93" s="94">
        <v>0</v>
      </c>
      <c r="F93" s="94">
        <v>0</v>
      </c>
      <c r="G93" s="94">
        <v>0</v>
      </c>
      <c r="H93" s="94">
        <v>0</v>
      </c>
      <c r="I93" s="94">
        <v>0</v>
      </c>
      <c r="J93" s="94">
        <v>0</v>
      </c>
      <c r="K93" s="94">
        <v>0</v>
      </c>
      <c r="N93" s="94">
        <v>0</v>
      </c>
      <c r="O93" s="94">
        <v>0</v>
      </c>
      <c r="P93" s="94">
        <v>0</v>
      </c>
      <c r="Q93" s="94">
        <v>0</v>
      </c>
      <c r="R93" s="94">
        <v>0</v>
      </c>
      <c r="V93" s="94">
        <v>0</v>
      </c>
    </row>
    <row r="94" spans="1:22">
      <c r="A94" s="94" t="s">
        <v>49</v>
      </c>
      <c r="B94" s="94" t="s">
        <v>153</v>
      </c>
      <c r="C94" s="94">
        <v>0</v>
      </c>
      <c r="D94" s="94">
        <v>0</v>
      </c>
      <c r="E94" s="94">
        <v>0</v>
      </c>
      <c r="F94" s="94">
        <v>0</v>
      </c>
      <c r="G94" s="94">
        <v>0</v>
      </c>
      <c r="H94" s="94">
        <v>0</v>
      </c>
      <c r="I94" s="94">
        <v>0</v>
      </c>
      <c r="J94" s="94">
        <v>0</v>
      </c>
      <c r="K94" s="94">
        <v>0</v>
      </c>
      <c r="N94" s="94">
        <v>0</v>
      </c>
      <c r="O94" s="94">
        <v>0</v>
      </c>
      <c r="P94" s="94">
        <v>0</v>
      </c>
      <c r="Q94" s="94">
        <v>0</v>
      </c>
      <c r="R94" s="94">
        <v>0</v>
      </c>
      <c r="V94" s="94">
        <v>0</v>
      </c>
    </row>
    <row r="95" spans="1:22">
      <c r="A95" s="94" t="s">
        <v>49</v>
      </c>
      <c r="B95" s="94" t="s">
        <v>154</v>
      </c>
      <c r="C95" s="94">
        <v>0</v>
      </c>
      <c r="D95" s="94">
        <v>0</v>
      </c>
      <c r="E95" s="94">
        <v>0</v>
      </c>
      <c r="F95" s="94">
        <v>0</v>
      </c>
      <c r="G95" s="94">
        <v>0</v>
      </c>
      <c r="H95" s="94">
        <v>0</v>
      </c>
      <c r="I95" s="94">
        <v>0</v>
      </c>
      <c r="J95" s="94">
        <v>0</v>
      </c>
      <c r="K95" s="94">
        <v>0</v>
      </c>
      <c r="N95" s="94">
        <v>0</v>
      </c>
      <c r="O95" s="94">
        <v>0</v>
      </c>
      <c r="P95" s="94">
        <v>0</v>
      </c>
      <c r="Q95" s="94">
        <v>0</v>
      </c>
      <c r="R95" s="94">
        <v>0</v>
      </c>
      <c r="V95" s="94">
        <v>0</v>
      </c>
    </row>
    <row r="96" spans="1:22">
      <c r="A96" s="94" t="s">
        <v>49</v>
      </c>
      <c r="B96" s="94" t="s">
        <v>155</v>
      </c>
      <c r="C96" s="94">
        <v>0</v>
      </c>
      <c r="D96" s="94">
        <v>0</v>
      </c>
      <c r="E96" s="94">
        <v>0</v>
      </c>
      <c r="F96" s="94">
        <v>0</v>
      </c>
      <c r="G96" s="94">
        <v>0</v>
      </c>
      <c r="H96" s="94">
        <v>0</v>
      </c>
      <c r="I96" s="94">
        <v>0</v>
      </c>
      <c r="J96" s="94">
        <v>0</v>
      </c>
      <c r="K96" s="94">
        <v>0</v>
      </c>
      <c r="N96" s="94">
        <v>0</v>
      </c>
      <c r="O96" s="94">
        <v>0</v>
      </c>
      <c r="P96" s="94">
        <v>0</v>
      </c>
      <c r="Q96" s="94">
        <v>0</v>
      </c>
      <c r="R96" s="94">
        <v>0</v>
      </c>
      <c r="V96" s="94">
        <v>0</v>
      </c>
    </row>
    <row r="97" spans="1:22">
      <c r="A97" s="94" t="s">
        <v>49</v>
      </c>
      <c r="B97" s="94" t="s">
        <v>156</v>
      </c>
      <c r="C97" s="94">
        <v>0</v>
      </c>
      <c r="D97" s="94">
        <v>0</v>
      </c>
      <c r="E97" s="94">
        <v>0</v>
      </c>
      <c r="F97" s="94">
        <v>0</v>
      </c>
      <c r="G97" s="94">
        <v>0</v>
      </c>
      <c r="H97" s="94">
        <v>0</v>
      </c>
      <c r="I97" s="94">
        <v>0</v>
      </c>
      <c r="J97" s="94">
        <v>0</v>
      </c>
      <c r="K97" s="94">
        <v>0</v>
      </c>
      <c r="N97" s="94">
        <v>0</v>
      </c>
      <c r="O97" s="94">
        <v>0</v>
      </c>
      <c r="P97" s="94">
        <v>0</v>
      </c>
      <c r="Q97" s="94">
        <v>0</v>
      </c>
      <c r="R97" s="94">
        <v>0</v>
      </c>
      <c r="V97" s="94">
        <v>0</v>
      </c>
    </row>
    <row r="98" spans="1:22">
      <c r="A98" s="94" t="s">
        <v>195</v>
      </c>
      <c r="B98" s="94" t="s">
        <v>157</v>
      </c>
      <c r="C98" s="94">
        <v>129.60300000000001</v>
      </c>
      <c r="D98" s="94">
        <v>12.816000000000001</v>
      </c>
      <c r="E98" s="94">
        <v>8.4</v>
      </c>
      <c r="F98" s="94">
        <v>0</v>
      </c>
      <c r="G98" s="94">
        <v>0</v>
      </c>
      <c r="H98" s="94">
        <v>0</v>
      </c>
      <c r="I98" s="94">
        <v>0</v>
      </c>
      <c r="J98" s="94">
        <v>0</v>
      </c>
      <c r="K98" s="94">
        <v>8.4</v>
      </c>
      <c r="L98" s="94">
        <v>100</v>
      </c>
      <c r="M98" s="94">
        <v>0</v>
      </c>
      <c r="N98" s="94">
        <v>8.4</v>
      </c>
      <c r="O98" s="94">
        <v>168</v>
      </c>
      <c r="P98" s="94">
        <v>95</v>
      </c>
      <c r="Q98" s="94">
        <v>1</v>
      </c>
      <c r="R98" s="94">
        <v>95</v>
      </c>
      <c r="S98" s="94">
        <v>8.4</v>
      </c>
      <c r="T98" s="94">
        <v>134.4</v>
      </c>
      <c r="U98" s="94" t="s">
        <v>2</v>
      </c>
      <c r="V98" s="94">
        <v>168</v>
      </c>
    </row>
    <row r="99" spans="1:22">
      <c r="A99" s="94" t="s">
        <v>195</v>
      </c>
      <c r="B99" s="94" t="s">
        <v>158</v>
      </c>
      <c r="C99" s="94">
        <v>133.434</v>
      </c>
      <c r="D99" s="94">
        <v>4.266</v>
      </c>
      <c r="E99" s="94">
        <v>11.516999999999999</v>
      </c>
      <c r="F99" s="94">
        <v>0</v>
      </c>
      <c r="G99" s="94">
        <v>0</v>
      </c>
      <c r="H99" s="94">
        <v>0</v>
      </c>
      <c r="I99" s="94">
        <v>0</v>
      </c>
      <c r="J99" s="94">
        <v>0</v>
      </c>
      <c r="K99" s="94">
        <v>11.516999999999999</v>
      </c>
      <c r="L99" s="94">
        <v>100</v>
      </c>
      <c r="M99" s="94">
        <v>0</v>
      </c>
      <c r="N99" s="94">
        <v>11.516999999999999</v>
      </c>
      <c r="O99" s="94">
        <v>168</v>
      </c>
      <c r="P99" s="94">
        <v>93.14</v>
      </c>
      <c r="Q99" s="94">
        <v>1</v>
      </c>
      <c r="R99" s="94">
        <v>93.14</v>
      </c>
      <c r="S99" s="94">
        <v>11.52</v>
      </c>
      <c r="T99" s="94">
        <v>142.30000000000001</v>
      </c>
      <c r="U99" s="94" t="s">
        <v>2</v>
      </c>
      <c r="V99" s="94">
        <v>168</v>
      </c>
    </row>
    <row r="100" spans="1:22">
      <c r="A100" s="94" t="s">
        <v>195</v>
      </c>
      <c r="B100" s="94" t="s">
        <v>159</v>
      </c>
      <c r="C100" s="94">
        <v>133.52099999999999</v>
      </c>
      <c r="D100" s="94">
        <v>6.282</v>
      </c>
      <c r="E100" s="94">
        <v>7.883</v>
      </c>
      <c r="F100" s="94">
        <v>0</v>
      </c>
      <c r="G100" s="94">
        <v>0</v>
      </c>
      <c r="H100" s="94">
        <v>0</v>
      </c>
      <c r="I100" s="94">
        <v>0</v>
      </c>
      <c r="J100" s="94">
        <v>0</v>
      </c>
      <c r="K100" s="94">
        <v>7.883</v>
      </c>
      <c r="L100" s="94">
        <v>100</v>
      </c>
      <c r="M100" s="94">
        <v>0</v>
      </c>
      <c r="N100" s="94">
        <v>7.883</v>
      </c>
      <c r="O100" s="94">
        <v>168</v>
      </c>
      <c r="P100" s="94">
        <v>95.31</v>
      </c>
      <c r="Q100" s="94">
        <v>1</v>
      </c>
      <c r="R100" s="94">
        <v>95.31</v>
      </c>
      <c r="S100" s="94">
        <v>7.88</v>
      </c>
      <c r="T100" s="94">
        <v>139.19999999999999</v>
      </c>
      <c r="U100" s="94" t="s">
        <v>2</v>
      </c>
      <c r="V100" s="94">
        <v>168</v>
      </c>
    </row>
    <row r="101" spans="1:22">
      <c r="A101" s="94" t="s">
        <v>195</v>
      </c>
      <c r="B101" s="94" t="s">
        <v>160</v>
      </c>
      <c r="C101" s="94">
        <v>130.81899999999999</v>
      </c>
      <c r="D101" s="94">
        <v>8.9329999999999998</v>
      </c>
      <c r="E101" s="94">
        <v>10.167</v>
      </c>
      <c r="F101" s="94">
        <v>0</v>
      </c>
      <c r="G101" s="94">
        <v>0</v>
      </c>
      <c r="H101" s="94">
        <v>0</v>
      </c>
      <c r="I101" s="94">
        <v>0</v>
      </c>
      <c r="J101" s="94">
        <v>0</v>
      </c>
      <c r="K101" s="94">
        <v>10.167</v>
      </c>
      <c r="L101" s="94">
        <v>100</v>
      </c>
      <c r="M101" s="94">
        <v>0</v>
      </c>
      <c r="N101" s="94">
        <v>10.167</v>
      </c>
      <c r="O101" s="94">
        <v>168</v>
      </c>
      <c r="P101" s="94">
        <v>93.95</v>
      </c>
      <c r="Q101" s="94">
        <v>1</v>
      </c>
      <c r="R101" s="94">
        <v>93.95</v>
      </c>
      <c r="S101" s="94">
        <v>10.17</v>
      </c>
      <c r="T101" s="94">
        <v>138.1</v>
      </c>
      <c r="U101" s="94" t="s">
        <v>2</v>
      </c>
      <c r="V101" s="94">
        <v>168</v>
      </c>
    </row>
    <row r="102" spans="1:22">
      <c r="A102" s="94" t="s">
        <v>50</v>
      </c>
      <c r="B102" s="94" t="s">
        <v>161</v>
      </c>
      <c r="C102" s="94">
        <v>68.066999999999993</v>
      </c>
      <c r="D102" s="94">
        <v>79.152000000000001</v>
      </c>
      <c r="E102" s="94">
        <v>4.4669999999999996</v>
      </c>
      <c r="F102" s="94">
        <v>0</v>
      </c>
      <c r="G102" s="94">
        <v>0</v>
      </c>
      <c r="H102" s="94">
        <v>0</v>
      </c>
      <c r="I102" s="94">
        <v>0</v>
      </c>
      <c r="J102" s="94">
        <v>0</v>
      </c>
      <c r="K102" s="94">
        <v>4.4669999999999996</v>
      </c>
      <c r="L102" s="94">
        <v>100</v>
      </c>
      <c r="M102" s="94">
        <v>0</v>
      </c>
      <c r="N102" s="94">
        <v>4.4669999999999996</v>
      </c>
      <c r="O102" s="94">
        <v>168</v>
      </c>
      <c r="P102" s="94">
        <v>97.34</v>
      </c>
      <c r="Q102" s="94">
        <v>1</v>
      </c>
      <c r="R102" s="94">
        <v>97.34</v>
      </c>
      <c r="S102" s="94">
        <v>4.47</v>
      </c>
      <c r="T102" s="94">
        <v>69.599999999999994</v>
      </c>
      <c r="U102" s="94" t="s">
        <v>2</v>
      </c>
      <c r="V102" s="94">
        <v>168</v>
      </c>
    </row>
    <row r="103" spans="1:22">
      <c r="A103" s="94" t="s">
        <v>50</v>
      </c>
      <c r="B103" s="94" t="s">
        <v>162</v>
      </c>
      <c r="C103" s="94">
        <v>115.834</v>
      </c>
      <c r="D103" s="94">
        <v>35.116999999999997</v>
      </c>
      <c r="E103" s="94">
        <v>0</v>
      </c>
      <c r="F103" s="94">
        <v>0</v>
      </c>
      <c r="G103" s="94">
        <v>0</v>
      </c>
      <c r="H103" s="94">
        <v>0</v>
      </c>
      <c r="I103" s="94">
        <v>0</v>
      </c>
      <c r="J103" s="94">
        <v>0</v>
      </c>
      <c r="K103" s="94">
        <v>0</v>
      </c>
      <c r="N103" s="94">
        <v>0</v>
      </c>
      <c r="O103" s="94">
        <v>168</v>
      </c>
      <c r="P103" s="94">
        <v>100</v>
      </c>
      <c r="Q103" s="94">
        <v>0</v>
      </c>
      <c r="R103" s="94">
        <v>100</v>
      </c>
      <c r="S103" s="94">
        <v>0</v>
      </c>
      <c r="T103" s="94">
        <v>117.3</v>
      </c>
      <c r="U103" s="94" t="s">
        <v>2</v>
      </c>
      <c r="V103" s="94">
        <v>168</v>
      </c>
    </row>
    <row r="104" spans="1:22">
      <c r="A104" s="94" t="s">
        <v>50</v>
      </c>
      <c r="B104" s="94" t="s">
        <v>163</v>
      </c>
      <c r="C104" s="94">
        <v>0</v>
      </c>
      <c r="D104" s="94">
        <v>151.82</v>
      </c>
      <c r="E104" s="94">
        <v>0</v>
      </c>
      <c r="F104" s="94">
        <v>0</v>
      </c>
      <c r="G104" s="94">
        <v>0</v>
      </c>
      <c r="H104" s="94">
        <v>0</v>
      </c>
      <c r="I104" s="94">
        <v>0</v>
      </c>
      <c r="J104" s="94">
        <v>0</v>
      </c>
      <c r="K104" s="94">
        <v>0</v>
      </c>
      <c r="N104" s="94">
        <v>0</v>
      </c>
      <c r="O104" s="94">
        <v>168</v>
      </c>
      <c r="P104" s="94">
        <v>100</v>
      </c>
      <c r="Q104" s="94">
        <v>0</v>
      </c>
      <c r="R104" s="94">
        <v>100</v>
      </c>
      <c r="U104" s="94" t="s">
        <v>2</v>
      </c>
      <c r="V104" s="94">
        <v>168</v>
      </c>
    </row>
    <row r="105" spans="1:22">
      <c r="A105" s="94" t="s">
        <v>50</v>
      </c>
      <c r="B105" s="94" t="s">
        <v>164</v>
      </c>
      <c r="C105" s="94">
        <v>48.999000000000002</v>
      </c>
      <c r="D105" s="94">
        <v>102.71899999999999</v>
      </c>
      <c r="E105" s="94">
        <v>0</v>
      </c>
      <c r="F105" s="94">
        <v>0</v>
      </c>
      <c r="G105" s="94">
        <v>0</v>
      </c>
      <c r="H105" s="94">
        <v>0</v>
      </c>
      <c r="I105" s="94">
        <v>0</v>
      </c>
      <c r="J105" s="94">
        <v>0</v>
      </c>
      <c r="K105" s="94">
        <v>0</v>
      </c>
      <c r="N105" s="94">
        <v>0</v>
      </c>
      <c r="O105" s="94">
        <v>168</v>
      </c>
      <c r="P105" s="94">
        <v>100</v>
      </c>
      <c r="Q105" s="94">
        <v>0</v>
      </c>
      <c r="R105" s="94">
        <v>100</v>
      </c>
      <c r="S105" s="94">
        <v>0</v>
      </c>
      <c r="T105" s="94">
        <v>49.9</v>
      </c>
      <c r="U105" s="94" t="s">
        <v>2</v>
      </c>
      <c r="V105" s="94">
        <v>168</v>
      </c>
    </row>
    <row r="106" spans="1:22">
      <c r="A106" s="94" t="s">
        <v>50</v>
      </c>
      <c r="B106" s="94" t="s">
        <v>165</v>
      </c>
      <c r="C106" s="94">
        <v>44.917000000000002</v>
      </c>
      <c r="D106" s="94">
        <v>107.035</v>
      </c>
      <c r="E106" s="94">
        <v>0</v>
      </c>
      <c r="F106" s="94">
        <v>0</v>
      </c>
      <c r="G106" s="94">
        <v>0</v>
      </c>
      <c r="H106" s="94">
        <v>0</v>
      </c>
      <c r="I106" s="94">
        <v>0</v>
      </c>
      <c r="J106" s="94">
        <v>0</v>
      </c>
      <c r="K106" s="94">
        <v>0</v>
      </c>
      <c r="N106" s="94">
        <v>0</v>
      </c>
      <c r="O106" s="94">
        <v>168</v>
      </c>
      <c r="P106" s="94">
        <v>100</v>
      </c>
      <c r="Q106" s="94">
        <v>0</v>
      </c>
      <c r="R106" s="94">
        <v>100</v>
      </c>
      <c r="S106" s="94">
        <v>0</v>
      </c>
      <c r="T106" s="94">
        <v>45.2</v>
      </c>
      <c r="U106" s="94" t="s">
        <v>2</v>
      </c>
      <c r="V106" s="94">
        <v>168</v>
      </c>
    </row>
    <row r="107" spans="1:22">
      <c r="A107" s="94" t="s">
        <v>51</v>
      </c>
      <c r="B107" s="94" t="s">
        <v>166</v>
      </c>
      <c r="C107" s="94">
        <v>106.218</v>
      </c>
      <c r="D107" s="94">
        <v>46.85</v>
      </c>
      <c r="E107" s="94">
        <v>0</v>
      </c>
      <c r="F107" s="94">
        <v>0</v>
      </c>
      <c r="G107" s="94">
        <v>0</v>
      </c>
      <c r="H107" s="94">
        <v>0</v>
      </c>
      <c r="I107" s="94">
        <v>0</v>
      </c>
      <c r="J107" s="94">
        <v>0</v>
      </c>
      <c r="K107" s="94">
        <v>0</v>
      </c>
      <c r="N107" s="94">
        <v>0</v>
      </c>
      <c r="O107" s="94">
        <v>168</v>
      </c>
      <c r="P107" s="94">
        <v>100</v>
      </c>
      <c r="Q107" s="94">
        <v>0</v>
      </c>
      <c r="R107" s="94">
        <v>100</v>
      </c>
      <c r="S107" s="94">
        <v>0</v>
      </c>
      <c r="T107" s="94">
        <v>109</v>
      </c>
      <c r="U107" s="94" t="s">
        <v>2</v>
      </c>
      <c r="V107" s="94">
        <v>168</v>
      </c>
    </row>
    <row r="108" spans="1:22">
      <c r="A108" s="94" t="s">
        <v>51</v>
      </c>
      <c r="B108" s="94" t="s">
        <v>167</v>
      </c>
      <c r="C108" s="94">
        <v>96.433999999999997</v>
      </c>
      <c r="D108" s="94">
        <v>50.268000000000001</v>
      </c>
      <c r="E108" s="94">
        <v>6.0830000000000002</v>
      </c>
      <c r="F108" s="94">
        <v>0</v>
      </c>
      <c r="G108" s="94">
        <v>0</v>
      </c>
      <c r="H108" s="94">
        <v>0</v>
      </c>
      <c r="I108" s="94">
        <v>0</v>
      </c>
      <c r="J108" s="94">
        <v>0</v>
      </c>
      <c r="K108" s="94">
        <v>6.0830000000000002</v>
      </c>
      <c r="L108" s="94">
        <v>100</v>
      </c>
      <c r="M108" s="94">
        <v>0</v>
      </c>
      <c r="N108" s="94">
        <v>6.0830000000000002</v>
      </c>
      <c r="O108" s="94">
        <v>168</v>
      </c>
      <c r="P108" s="94">
        <v>96.38</v>
      </c>
      <c r="Q108" s="94">
        <v>1</v>
      </c>
      <c r="R108" s="94">
        <v>96.38</v>
      </c>
      <c r="S108" s="94">
        <v>6.08</v>
      </c>
      <c r="T108" s="94">
        <v>100</v>
      </c>
      <c r="U108" s="94" t="s">
        <v>2</v>
      </c>
      <c r="V108" s="94">
        <v>168</v>
      </c>
    </row>
    <row r="109" spans="1:22">
      <c r="A109" s="94" t="s">
        <v>51</v>
      </c>
      <c r="B109" s="94" t="s">
        <v>168</v>
      </c>
      <c r="C109" s="94">
        <v>107.681</v>
      </c>
      <c r="D109" s="94">
        <v>34.834000000000003</v>
      </c>
      <c r="E109" s="94">
        <v>6.4669999999999996</v>
      </c>
      <c r="F109" s="94">
        <v>0</v>
      </c>
      <c r="G109" s="94">
        <v>0</v>
      </c>
      <c r="H109" s="94">
        <v>0</v>
      </c>
      <c r="I109" s="94">
        <v>0</v>
      </c>
      <c r="J109" s="94">
        <v>0</v>
      </c>
      <c r="K109" s="94">
        <v>6.4669999999999996</v>
      </c>
      <c r="L109" s="94">
        <v>100</v>
      </c>
      <c r="M109" s="94">
        <v>0</v>
      </c>
      <c r="N109" s="94">
        <v>6.4669999999999996</v>
      </c>
      <c r="O109" s="94">
        <v>168</v>
      </c>
      <c r="P109" s="94">
        <v>96.15</v>
      </c>
      <c r="Q109" s="94">
        <v>2</v>
      </c>
      <c r="R109" s="94">
        <v>96.15</v>
      </c>
      <c r="S109" s="94">
        <v>3.23</v>
      </c>
      <c r="T109" s="94">
        <v>55</v>
      </c>
      <c r="U109" s="94" t="s">
        <v>2</v>
      </c>
      <c r="V109" s="94">
        <v>168</v>
      </c>
    </row>
    <row r="110" spans="1:22">
      <c r="A110" s="94" t="s">
        <v>52</v>
      </c>
      <c r="B110" s="94" t="s">
        <v>169</v>
      </c>
      <c r="C110" s="94">
        <v>131.65100000000001</v>
      </c>
      <c r="D110" s="94">
        <v>18.716999999999999</v>
      </c>
      <c r="E110" s="94">
        <v>0</v>
      </c>
      <c r="F110" s="94">
        <v>0</v>
      </c>
      <c r="G110" s="94">
        <v>0.75</v>
      </c>
      <c r="H110" s="94">
        <v>0</v>
      </c>
      <c r="I110" s="94">
        <v>0</v>
      </c>
      <c r="J110" s="94">
        <v>0</v>
      </c>
      <c r="K110" s="94">
        <v>0.75</v>
      </c>
      <c r="L110" s="94">
        <v>0</v>
      </c>
      <c r="M110" s="94">
        <v>100</v>
      </c>
      <c r="N110" s="94">
        <v>0.75</v>
      </c>
      <c r="O110" s="94">
        <v>168</v>
      </c>
      <c r="P110" s="94">
        <v>99.55</v>
      </c>
      <c r="Q110" s="94">
        <v>1</v>
      </c>
      <c r="R110" s="94">
        <v>99.55</v>
      </c>
      <c r="S110" s="94">
        <v>0.75</v>
      </c>
      <c r="T110" s="94">
        <v>134</v>
      </c>
      <c r="U110" s="94" t="s">
        <v>2</v>
      </c>
      <c r="V110" s="94">
        <v>168</v>
      </c>
    </row>
    <row r="111" spans="1:22">
      <c r="A111" s="94" t="s">
        <v>52</v>
      </c>
      <c r="B111" s="94" t="s">
        <v>170</v>
      </c>
      <c r="C111" s="94">
        <v>113.03400000000001</v>
      </c>
      <c r="D111" s="94">
        <v>28.084</v>
      </c>
      <c r="E111" s="94">
        <v>0</v>
      </c>
      <c r="F111" s="94">
        <v>0</v>
      </c>
      <c r="G111" s="94">
        <v>11.683</v>
      </c>
      <c r="H111" s="94">
        <v>0</v>
      </c>
      <c r="I111" s="94">
        <v>0</v>
      </c>
      <c r="J111" s="94">
        <v>0</v>
      </c>
      <c r="K111" s="94">
        <v>11.683</v>
      </c>
      <c r="L111" s="94">
        <v>0</v>
      </c>
      <c r="M111" s="94">
        <v>100</v>
      </c>
      <c r="N111" s="94">
        <v>11.683</v>
      </c>
      <c r="O111" s="94">
        <v>168</v>
      </c>
      <c r="P111" s="94">
        <v>93.05</v>
      </c>
      <c r="Q111" s="94">
        <v>2</v>
      </c>
      <c r="R111" s="94">
        <v>93.05</v>
      </c>
      <c r="S111" s="94">
        <v>5.84</v>
      </c>
      <c r="T111" s="94">
        <v>58</v>
      </c>
      <c r="U111" s="94" t="s">
        <v>2</v>
      </c>
      <c r="V111" s="94">
        <v>168</v>
      </c>
    </row>
    <row r="112" spans="1:22">
      <c r="A112" s="94" t="s">
        <v>53</v>
      </c>
      <c r="B112" s="94" t="s">
        <v>171</v>
      </c>
      <c r="C112" s="94">
        <v>138.166</v>
      </c>
      <c r="D112" s="94">
        <v>5.7329999999999997</v>
      </c>
      <c r="E112" s="94">
        <v>0.28299999999999997</v>
      </c>
      <c r="F112" s="94">
        <v>0</v>
      </c>
      <c r="G112" s="94">
        <v>0</v>
      </c>
      <c r="H112" s="94">
        <v>0</v>
      </c>
      <c r="I112" s="94">
        <v>0</v>
      </c>
      <c r="J112" s="94">
        <v>0</v>
      </c>
      <c r="K112" s="94">
        <v>0.28299999999999997</v>
      </c>
      <c r="L112" s="94">
        <v>100</v>
      </c>
      <c r="M112" s="94">
        <v>0</v>
      </c>
      <c r="N112" s="94">
        <v>0.28299999999999997</v>
      </c>
      <c r="O112" s="94">
        <v>168</v>
      </c>
      <c r="P112" s="94">
        <v>99.83</v>
      </c>
      <c r="Q112" s="94">
        <v>1</v>
      </c>
      <c r="R112" s="94">
        <v>99.83</v>
      </c>
      <c r="S112" s="94">
        <v>0.28000000000000003</v>
      </c>
      <c r="T112" s="94">
        <v>141.9</v>
      </c>
      <c r="U112" s="94" t="s">
        <v>2</v>
      </c>
      <c r="V112" s="94">
        <v>168</v>
      </c>
    </row>
    <row r="113" spans="1:22">
      <c r="A113" s="94" t="s">
        <v>53</v>
      </c>
      <c r="B113" s="94" t="s">
        <v>172</v>
      </c>
      <c r="C113" s="94">
        <v>132.434</v>
      </c>
      <c r="D113" s="94">
        <v>6.899</v>
      </c>
      <c r="E113" s="94">
        <v>2.7170000000000001</v>
      </c>
      <c r="F113" s="94">
        <v>0</v>
      </c>
      <c r="G113" s="94">
        <v>3.1829999999999998</v>
      </c>
      <c r="H113" s="94">
        <v>0</v>
      </c>
      <c r="I113" s="94">
        <v>0</v>
      </c>
      <c r="J113" s="94">
        <v>0</v>
      </c>
      <c r="K113" s="94">
        <v>5.9</v>
      </c>
      <c r="L113" s="94">
        <v>46.051000000000002</v>
      </c>
      <c r="M113" s="94">
        <v>53.948999999999998</v>
      </c>
      <c r="N113" s="94">
        <v>5.9</v>
      </c>
      <c r="O113" s="94">
        <v>168</v>
      </c>
      <c r="P113" s="94">
        <v>96.49</v>
      </c>
      <c r="Q113" s="94">
        <v>3</v>
      </c>
      <c r="R113" s="94">
        <v>96.49</v>
      </c>
      <c r="S113" s="94">
        <v>1.97</v>
      </c>
      <c r="T113" s="94">
        <v>45.333333333333002</v>
      </c>
      <c r="U113" s="94" t="s">
        <v>2</v>
      </c>
      <c r="V113" s="94">
        <v>168</v>
      </c>
    </row>
    <row r="114" spans="1:22">
      <c r="A114" s="94" t="s">
        <v>53</v>
      </c>
      <c r="B114" s="94" t="s">
        <v>173</v>
      </c>
      <c r="C114" s="94">
        <v>76.465999999999994</v>
      </c>
      <c r="D114" s="94">
        <v>0.16700000000000001</v>
      </c>
      <c r="E114" s="94">
        <v>71.8</v>
      </c>
      <c r="F114" s="94">
        <v>0</v>
      </c>
      <c r="G114" s="94">
        <v>1.4670000000000001</v>
      </c>
      <c r="H114" s="94">
        <v>0</v>
      </c>
      <c r="I114" s="94">
        <v>0</v>
      </c>
      <c r="J114" s="94">
        <v>0</v>
      </c>
      <c r="K114" s="94">
        <v>73.266999999999996</v>
      </c>
      <c r="L114" s="94">
        <v>97.998000000000005</v>
      </c>
      <c r="M114" s="94">
        <v>2.0019999999999998</v>
      </c>
      <c r="N114" s="94">
        <v>73.266999999999996</v>
      </c>
      <c r="O114" s="94">
        <v>168</v>
      </c>
      <c r="P114" s="94">
        <v>56.39</v>
      </c>
      <c r="Q114" s="94">
        <v>2</v>
      </c>
      <c r="R114" s="94">
        <v>56.39</v>
      </c>
      <c r="S114" s="94">
        <v>36.630000000000003</v>
      </c>
      <c r="T114" s="94">
        <v>39.5</v>
      </c>
      <c r="U114" s="94" t="s">
        <v>2</v>
      </c>
      <c r="V114" s="94">
        <v>168</v>
      </c>
    </row>
    <row r="115" spans="1:22">
      <c r="A115" s="94" t="s">
        <v>198</v>
      </c>
      <c r="B115" s="94" t="s">
        <v>174</v>
      </c>
      <c r="C115" s="94">
        <v>107.483</v>
      </c>
      <c r="D115" s="94">
        <v>18.515999999999998</v>
      </c>
      <c r="E115" s="94">
        <v>7.7329999999999997</v>
      </c>
      <c r="F115" s="94">
        <v>0</v>
      </c>
      <c r="G115" s="94">
        <v>14.65</v>
      </c>
      <c r="H115" s="94">
        <v>0</v>
      </c>
      <c r="I115" s="94">
        <v>0</v>
      </c>
      <c r="J115" s="94">
        <v>0</v>
      </c>
      <c r="K115" s="94">
        <v>22.382999999999999</v>
      </c>
      <c r="L115" s="94">
        <v>34.548999999999999</v>
      </c>
      <c r="M115" s="94">
        <v>65.450999999999993</v>
      </c>
      <c r="N115" s="94">
        <v>22.382999999999999</v>
      </c>
      <c r="O115" s="94">
        <v>168</v>
      </c>
      <c r="P115" s="94">
        <v>86.68</v>
      </c>
      <c r="Q115" s="94">
        <v>3</v>
      </c>
      <c r="R115" s="94">
        <v>86.68</v>
      </c>
      <c r="S115" s="94">
        <v>7.46</v>
      </c>
      <c r="T115" s="94">
        <v>37</v>
      </c>
      <c r="U115" s="94" t="s">
        <v>2</v>
      </c>
      <c r="V115" s="94">
        <v>168</v>
      </c>
    </row>
    <row r="116" spans="1:22">
      <c r="A116" s="94" t="s">
        <v>198</v>
      </c>
      <c r="B116" s="94" t="s">
        <v>175</v>
      </c>
      <c r="C116" s="94">
        <v>126.767</v>
      </c>
      <c r="D116" s="94">
        <v>16.632999999999999</v>
      </c>
      <c r="E116" s="94">
        <v>0</v>
      </c>
      <c r="F116" s="94">
        <v>0</v>
      </c>
      <c r="G116" s="94">
        <v>0</v>
      </c>
      <c r="H116" s="94">
        <v>0</v>
      </c>
      <c r="I116" s="94">
        <v>0</v>
      </c>
      <c r="J116" s="94">
        <v>1.45</v>
      </c>
      <c r="K116" s="94">
        <v>0</v>
      </c>
      <c r="N116" s="94">
        <v>1.45</v>
      </c>
      <c r="O116" s="94">
        <v>168</v>
      </c>
      <c r="P116" s="94">
        <v>99.14</v>
      </c>
      <c r="Q116" s="94">
        <v>0</v>
      </c>
      <c r="R116" s="94">
        <v>100</v>
      </c>
      <c r="S116" s="94">
        <v>0</v>
      </c>
      <c r="T116" s="94">
        <v>131.5</v>
      </c>
      <c r="U116" s="94" t="s">
        <v>2</v>
      </c>
      <c r="V116" s="94">
        <v>168</v>
      </c>
    </row>
    <row r="117" spans="1:22">
      <c r="A117" s="94" t="s">
        <v>198</v>
      </c>
      <c r="B117" s="94" t="s">
        <v>176</v>
      </c>
      <c r="C117" s="94">
        <v>128.88200000000001</v>
      </c>
      <c r="D117" s="94">
        <v>10.4</v>
      </c>
      <c r="E117" s="94">
        <v>9.6170000000000009</v>
      </c>
      <c r="F117" s="94">
        <v>0</v>
      </c>
      <c r="G117" s="94">
        <v>0.183</v>
      </c>
      <c r="H117" s="94">
        <v>0</v>
      </c>
      <c r="I117" s="94">
        <v>0</v>
      </c>
      <c r="J117" s="94">
        <v>0</v>
      </c>
      <c r="K117" s="94">
        <v>9.8000000000000007</v>
      </c>
      <c r="L117" s="94">
        <v>98.132999999999996</v>
      </c>
      <c r="M117" s="94">
        <v>1.867</v>
      </c>
      <c r="N117" s="94">
        <v>9.8000000000000007</v>
      </c>
      <c r="O117" s="94">
        <v>168</v>
      </c>
      <c r="P117" s="94">
        <v>94.17</v>
      </c>
      <c r="Q117" s="94">
        <v>2</v>
      </c>
      <c r="R117" s="94">
        <v>94.17</v>
      </c>
      <c r="S117" s="94">
        <v>4.9000000000000004</v>
      </c>
      <c r="T117" s="94">
        <v>65.75</v>
      </c>
      <c r="U117" s="94" t="s">
        <v>2</v>
      </c>
      <c r="V117" s="94">
        <v>168</v>
      </c>
    </row>
    <row r="118" spans="1:22">
      <c r="A118" s="94" t="s">
        <v>198</v>
      </c>
      <c r="B118" s="94" t="s">
        <v>177</v>
      </c>
      <c r="C118" s="94">
        <v>127.53400000000001</v>
      </c>
      <c r="D118" s="94">
        <v>10.099</v>
      </c>
      <c r="E118" s="94">
        <v>1.9670000000000001</v>
      </c>
      <c r="F118" s="94">
        <v>0</v>
      </c>
      <c r="G118" s="94">
        <v>6.05</v>
      </c>
      <c r="H118" s="94">
        <v>0</v>
      </c>
      <c r="I118" s="94">
        <v>0</v>
      </c>
      <c r="J118" s="94">
        <v>0</v>
      </c>
      <c r="K118" s="94">
        <v>8.0169999999999995</v>
      </c>
      <c r="L118" s="94">
        <v>24.535</v>
      </c>
      <c r="M118" s="94">
        <v>75.465000000000003</v>
      </c>
      <c r="N118" s="94">
        <v>8.0169999999999995</v>
      </c>
      <c r="O118" s="94">
        <v>168</v>
      </c>
      <c r="P118" s="94">
        <v>95.23</v>
      </c>
      <c r="Q118" s="94">
        <v>2</v>
      </c>
      <c r="R118" s="94">
        <v>95.23</v>
      </c>
      <c r="S118" s="94">
        <v>4.01</v>
      </c>
      <c r="T118" s="94">
        <v>65.400000000000006</v>
      </c>
      <c r="U118" s="94" t="s">
        <v>2</v>
      </c>
      <c r="V118" s="94">
        <v>168</v>
      </c>
    </row>
    <row r="119" spans="1:22">
      <c r="A119" s="94" t="s">
        <v>198</v>
      </c>
      <c r="B119" s="94" t="s">
        <v>178</v>
      </c>
      <c r="C119" s="94">
        <v>125.85</v>
      </c>
      <c r="D119" s="94">
        <v>6.0830000000000002</v>
      </c>
      <c r="E119" s="94">
        <v>12.617000000000001</v>
      </c>
      <c r="F119" s="94">
        <v>0</v>
      </c>
      <c r="G119" s="94">
        <v>0</v>
      </c>
      <c r="H119" s="94">
        <v>0</v>
      </c>
      <c r="I119" s="94">
        <v>0</v>
      </c>
      <c r="J119" s="94">
        <v>0</v>
      </c>
      <c r="K119" s="94">
        <v>12.617000000000001</v>
      </c>
      <c r="L119" s="94">
        <v>100</v>
      </c>
      <c r="M119" s="94">
        <v>0</v>
      </c>
      <c r="N119" s="94">
        <v>12.617000000000001</v>
      </c>
      <c r="O119" s="94">
        <v>168</v>
      </c>
      <c r="P119" s="94">
        <v>92.49</v>
      </c>
      <c r="Q119" s="94">
        <v>1</v>
      </c>
      <c r="R119" s="94">
        <v>92.49</v>
      </c>
      <c r="S119" s="94">
        <v>12.62</v>
      </c>
      <c r="T119" s="94">
        <v>129.5</v>
      </c>
      <c r="U119" s="94" t="s">
        <v>2</v>
      </c>
      <c r="V119" s="94">
        <v>168</v>
      </c>
    </row>
    <row r="120" spans="1:22">
      <c r="A120" s="94" t="s">
        <v>198</v>
      </c>
      <c r="B120" s="94" t="s">
        <v>179</v>
      </c>
      <c r="C120" s="94">
        <v>118.46599999999999</v>
      </c>
      <c r="D120" s="94">
        <v>5.633</v>
      </c>
      <c r="E120" s="94">
        <v>10.733000000000001</v>
      </c>
      <c r="F120" s="94">
        <v>0</v>
      </c>
      <c r="G120" s="94">
        <v>0.68300000000000005</v>
      </c>
      <c r="H120" s="94">
        <v>7.633</v>
      </c>
      <c r="I120" s="94">
        <v>0</v>
      </c>
      <c r="J120" s="94">
        <v>0</v>
      </c>
      <c r="K120" s="94">
        <v>11.416</v>
      </c>
      <c r="L120" s="94">
        <v>94.016999999999996</v>
      </c>
      <c r="M120" s="94">
        <v>5.9829999999999997</v>
      </c>
      <c r="N120" s="94">
        <v>19.048999999999999</v>
      </c>
      <c r="O120" s="94">
        <v>168</v>
      </c>
      <c r="P120" s="94">
        <v>88.66</v>
      </c>
      <c r="Q120" s="94">
        <v>3</v>
      </c>
      <c r="R120" s="94">
        <v>93.2</v>
      </c>
      <c r="S120" s="94">
        <v>3.81</v>
      </c>
      <c r="T120" s="94">
        <v>41.1</v>
      </c>
      <c r="U120" s="94" t="s">
        <v>2</v>
      </c>
      <c r="V120" s="94">
        <v>168</v>
      </c>
    </row>
    <row r="121" spans="1:22">
      <c r="A121" s="94" t="s">
        <v>198</v>
      </c>
      <c r="B121" s="94" t="s">
        <v>180</v>
      </c>
      <c r="C121" s="94">
        <v>134.767</v>
      </c>
      <c r="D121" s="94">
        <v>5.6159999999999997</v>
      </c>
      <c r="E121" s="94">
        <v>0</v>
      </c>
      <c r="F121" s="94">
        <v>0</v>
      </c>
      <c r="G121" s="94">
        <v>1.1000000000000001</v>
      </c>
      <c r="H121" s="94">
        <v>0</v>
      </c>
      <c r="I121" s="94">
        <v>0</v>
      </c>
      <c r="J121" s="94">
        <v>0</v>
      </c>
      <c r="K121" s="94">
        <v>1.1000000000000001</v>
      </c>
      <c r="L121" s="94">
        <v>0</v>
      </c>
      <c r="M121" s="94">
        <v>100</v>
      </c>
      <c r="N121" s="94">
        <v>1.1000000000000001</v>
      </c>
      <c r="O121" s="94">
        <v>168</v>
      </c>
      <c r="P121" s="94">
        <v>99.35</v>
      </c>
      <c r="Q121" s="94">
        <v>1</v>
      </c>
      <c r="R121" s="94">
        <v>99.35</v>
      </c>
      <c r="S121" s="94">
        <v>1.1000000000000001</v>
      </c>
      <c r="T121" s="94">
        <v>141</v>
      </c>
      <c r="U121" s="94" t="s">
        <v>2</v>
      </c>
      <c r="V121" s="94">
        <v>168</v>
      </c>
    </row>
    <row r="122" spans="1:22">
      <c r="A122" s="94" t="s">
        <v>198</v>
      </c>
      <c r="B122" s="94" t="s">
        <v>181</v>
      </c>
      <c r="C122" s="94">
        <v>136.601</v>
      </c>
      <c r="D122" s="94">
        <v>7.1150000000000002</v>
      </c>
      <c r="E122" s="94">
        <v>0</v>
      </c>
      <c r="F122" s="94">
        <v>0</v>
      </c>
      <c r="G122" s="94">
        <v>0.38300000000000001</v>
      </c>
      <c r="H122" s="94">
        <v>0</v>
      </c>
      <c r="I122" s="94">
        <v>0</v>
      </c>
      <c r="J122" s="94">
        <v>0</v>
      </c>
      <c r="K122" s="94">
        <v>0.38300000000000001</v>
      </c>
      <c r="L122" s="94">
        <v>0</v>
      </c>
      <c r="M122" s="94">
        <v>100</v>
      </c>
      <c r="N122" s="94">
        <v>0.38300000000000001</v>
      </c>
      <c r="O122" s="94">
        <v>168</v>
      </c>
      <c r="P122" s="94">
        <v>99.77</v>
      </c>
      <c r="Q122" s="94">
        <v>1</v>
      </c>
      <c r="R122" s="94">
        <v>99.77</v>
      </c>
      <c r="S122" s="94">
        <v>0.38</v>
      </c>
      <c r="T122" s="94">
        <v>140.4</v>
      </c>
      <c r="U122" s="94" t="s">
        <v>2</v>
      </c>
      <c r="V122" s="94">
        <v>168</v>
      </c>
    </row>
    <row r="123" spans="1:22">
      <c r="A123" s="94" t="s">
        <v>198</v>
      </c>
      <c r="B123" s="94" t="s">
        <v>182</v>
      </c>
      <c r="C123" s="94">
        <v>127.86199999999999</v>
      </c>
      <c r="D123" s="94">
        <v>13.5</v>
      </c>
      <c r="E123" s="94">
        <v>0</v>
      </c>
      <c r="F123" s="94">
        <v>0</v>
      </c>
      <c r="G123" s="94">
        <v>3.6669999999999998</v>
      </c>
      <c r="H123" s="94">
        <v>0</v>
      </c>
      <c r="I123" s="94">
        <v>0</v>
      </c>
      <c r="J123" s="94">
        <v>0</v>
      </c>
      <c r="K123" s="94">
        <v>3.6669999999999998</v>
      </c>
      <c r="L123" s="94">
        <v>0</v>
      </c>
      <c r="M123" s="94">
        <v>100</v>
      </c>
      <c r="N123" s="94">
        <v>3.6669999999999998</v>
      </c>
      <c r="O123" s="94">
        <v>168</v>
      </c>
      <c r="P123" s="94">
        <v>97.82</v>
      </c>
      <c r="Q123" s="94">
        <v>3</v>
      </c>
      <c r="R123" s="94">
        <v>97.82</v>
      </c>
      <c r="S123" s="94">
        <v>1.22</v>
      </c>
      <c r="T123" s="94">
        <v>43.7</v>
      </c>
      <c r="U123" s="94" t="s">
        <v>2</v>
      </c>
      <c r="V123" s="94">
        <v>168</v>
      </c>
    </row>
    <row r="124" spans="1:22">
      <c r="A124" s="94" t="s">
        <v>198</v>
      </c>
      <c r="B124" s="94" t="s">
        <v>183</v>
      </c>
      <c r="C124" s="94">
        <v>129.43600000000001</v>
      </c>
      <c r="D124" s="94">
        <v>6.3840000000000003</v>
      </c>
      <c r="E124" s="94">
        <v>3.9329999999999998</v>
      </c>
      <c r="F124" s="94">
        <v>0</v>
      </c>
      <c r="G124" s="94">
        <v>0</v>
      </c>
      <c r="H124" s="94">
        <v>0</v>
      </c>
      <c r="I124" s="94">
        <v>0</v>
      </c>
      <c r="J124" s="94">
        <v>0</v>
      </c>
      <c r="K124" s="94">
        <v>3.9329999999999998</v>
      </c>
      <c r="L124" s="94">
        <v>100</v>
      </c>
      <c r="M124" s="94">
        <v>0</v>
      </c>
      <c r="N124" s="94">
        <v>3.9329999999999998</v>
      </c>
      <c r="O124" s="94">
        <v>168</v>
      </c>
      <c r="P124" s="94">
        <v>97.66</v>
      </c>
      <c r="Q124" s="94">
        <v>1</v>
      </c>
      <c r="R124" s="94">
        <v>97.66</v>
      </c>
      <c r="S124" s="94">
        <v>3.93</v>
      </c>
      <c r="T124" s="94">
        <v>138.5</v>
      </c>
      <c r="U124" s="94" t="s">
        <v>2</v>
      </c>
      <c r="V124" s="94">
        <v>168</v>
      </c>
    </row>
    <row r="125" spans="1:22">
      <c r="A125" s="94" t="s">
        <v>198</v>
      </c>
      <c r="B125" s="94" t="s">
        <v>184</v>
      </c>
      <c r="C125" s="94">
        <v>134.74799999999999</v>
      </c>
      <c r="D125" s="94">
        <v>5.9489999999999998</v>
      </c>
      <c r="E125" s="94">
        <v>8.4169999999999998</v>
      </c>
      <c r="F125" s="94">
        <v>0</v>
      </c>
      <c r="G125" s="94">
        <v>0</v>
      </c>
      <c r="H125" s="94">
        <v>0</v>
      </c>
      <c r="I125" s="94">
        <v>0</v>
      </c>
      <c r="J125" s="94">
        <v>0</v>
      </c>
      <c r="K125" s="94">
        <v>8.4169999999999998</v>
      </c>
      <c r="L125" s="94">
        <v>100</v>
      </c>
      <c r="M125" s="94">
        <v>0</v>
      </c>
      <c r="N125" s="94">
        <v>8.4169999999999998</v>
      </c>
      <c r="O125" s="94">
        <v>168</v>
      </c>
      <c r="P125" s="94">
        <v>94.99</v>
      </c>
      <c r="Q125" s="94">
        <v>1</v>
      </c>
      <c r="R125" s="94">
        <v>94.99</v>
      </c>
      <c r="S125" s="94">
        <v>8.42</v>
      </c>
      <c r="T125" s="94">
        <v>137.30000000000001</v>
      </c>
      <c r="U125" s="94" t="s">
        <v>2</v>
      </c>
      <c r="V125" s="94">
        <v>168</v>
      </c>
    </row>
    <row r="126" spans="1:22">
      <c r="A126" s="94" t="s">
        <v>198</v>
      </c>
      <c r="B126" s="94" t="s">
        <v>185</v>
      </c>
      <c r="C126" s="94">
        <v>138.48500000000001</v>
      </c>
      <c r="D126" s="94">
        <v>6.899</v>
      </c>
      <c r="E126" s="94">
        <v>0</v>
      </c>
      <c r="F126" s="94">
        <v>0</v>
      </c>
      <c r="G126" s="94">
        <v>0</v>
      </c>
      <c r="H126" s="94">
        <v>0</v>
      </c>
      <c r="I126" s="94">
        <v>0</v>
      </c>
      <c r="J126" s="94">
        <v>0</v>
      </c>
      <c r="K126" s="94">
        <v>0</v>
      </c>
      <c r="N126" s="94">
        <v>0</v>
      </c>
      <c r="O126" s="94">
        <v>168</v>
      </c>
      <c r="P126" s="94">
        <v>100</v>
      </c>
      <c r="Q126" s="94">
        <v>0</v>
      </c>
      <c r="R126" s="94">
        <v>100</v>
      </c>
      <c r="S126" s="94">
        <v>0</v>
      </c>
      <c r="T126" s="94">
        <v>143.19999999999999</v>
      </c>
      <c r="U126" s="94" t="s">
        <v>2</v>
      </c>
      <c r="V126" s="94">
        <v>168</v>
      </c>
    </row>
    <row r="127" spans="1:22">
      <c r="A127" s="94" t="s">
        <v>198</v>
      </c>
      <c r="B127" s="94" t="s">
        <v>186</v>
      </c>
      <c r="C127" s="94">
        <v>138.88499999999999</v>
      </c>
      <c r="D127" s="94">
        <v>5.7169999999999996</v>
      </c>
      <c r="E127" s="94">
        <v>0</v>
      </c>
      <c r="F127" s="94">
        <v>0</v>
      </c>
      <c r="G127" s="94">
        <v>0</v>
      </c>
      <c r="H127" s="94">
        <v>0</v>
      </c>
      <c r="I127" s="94">
        <v>0</v>
      </c>
      <c r="J127" s="94">
        <v>0</v>
      </c>
      <c r="K127" s="94">
        <v>0</v>
      </c>
      <c r="N127" s="94">
        <v>0</v>
      </c>
      <c r="O127" s="94">
        <v>168</v>
      </c>
      <c r="P127" s="94">
        <v>100</v>
      </c>
      <c r="Q127" s="94">
        <v>0</v>
      </c>
      <c r="R127" s="94">
        <v>100</v>
      </c>
      <c r="S127" s="94">
        <v>0</v>
      </c>
      <c r="T127" s="94">
        <v>142.80000000000001</v>
      </c>
      <c r="U127" s="94" t="s">
        <v>2</v>
      </c>
      <c r="V127" s="94">
        <v>168</v>
      </c>
    </row>
    <row r="128" spans="1:22">
      <c r="A128" s="94" t="s">
        <v>198</v>
      </c>
      <c r="B128" s="94" t="s">
        <v>187</v>
      </c>
      <c r="C128" s="94">
        <v>141.417</v>
      </c>
      <c r="D128" s="94">
        <v>6.2830000000000004</v>
      </c>
      <c r="E128" s="94">
        <v>0</v>
      </c>
      <c r="F128" s="94">
        <v>0</v>
      </c>
      <c r="G128" s="94">
        <v>0</v>
      </c>
      <c r="H128" s="94">
        <v>0</v>
      </c>
      <c r="I128" s="94">
        <v>0</v>
      </c>
      <c r="J128" s="94">
        <v>0</v>
      </c>
      <c r="K128" s="94">
        <v>0</v>
      </c>
      <c r="N128" s="94">
        <v>0</v>
      </c>
      <c r="O128" s="94">
        <v>168</v>
      </c>
      <c r="P128" s="94">
        <v>100</v>
      </c>
      <c r="Q128" s="94">
        <v>0</v>
      </c>
      <c r="R128" s="94">
        <v>100</v>
      </c>
      <c r="S128" s="94">
        <v>0</v>
      </c>
      <c r="T128" s="94">
        <v>145.1</v>
      </c>
      <c r="U128" s="94" t="s">
        <v>2</v>
      </c>
      <c r="V128" s="94">
        <v>168</v>
      </c>
    </row>
    <row r="129" spans="1:22">
      <c r="A129" s="94" t="s">
        <v>198</v>
      </c>
      <c r="B129" s="94" t="s">
        <v>188</v>
      </c>
      <c r="C129" s="94">
        <v>133.58699999999999</v>
      </c>
      <c r="D129" s="94">
        <v>7.899</v>
      </c>
      <c r="E129" s="94">
        <v>3.133</v>
      </c>
      <c r="F129" s="94">
        <v>0</v>
      </c>
      <c r="G129" s="94">
        <v>0</v>
      </c>
      <c r="H129" s="94">
        <v>0</v>
      </c>
      <c r="I129" s="94">
        <v>0</v>
      </c>
      <c r="J129" s="94">
        <v>0</v>
      </c>
      <c r="K129" s="94">
        <v>3.133</v>
      </c>
      <c r="L129" s="94">
        <v>100</v>
      </c>
      <c r="M129" s="94">
        <v>0</v>
      </c>
      <c r="N129" s="94">
        <v>3.133</v>
      </c>
      <c r="O129" s="94">
        <v>168</v>
      </c>
      <c r="P129" s="94">
        <v>98.14</v>
      </c>
      <c r="Q129" s="94">
        <v>1</v>
      </c>
      <c r="R129" s="94">
        <v>98.14</v>
      </c>
      <c r="S129" s="94">
        <v>3.13</v>
      </c>
      <c r="T129" s="94">
        <v>136.9</v>
      </c>
      <c r="U129" s="94" t="s">
        <v>2</v>
      </c>
      <c r="V129" s="94">
        <v>168</v>
      </c>
    </row>
    <row r="130" spans="1:22">
      <c r="A130" s="94" t="s">
        <v>198</v>
      </c>
      <c r="B130" s="94" t="s">
        <v>189</v>
      </c>
      <c r="C130" s="94">
        <v>132.38399999999999</v>
      </c>
      <c r="D130" s="94">
        <v>9.15</v>
      </c>
      <c r="E130" s="94">
        <v>5.25</v>
      </c>
      <c r="F130" s="94">
        <v>0</v>
      </c>
      <c r="G130" s="94">
        <v>3.7</v>
      </c>
      <c r="H130" s="94">
        <v>0</v>
      </c>
      <c r="I130" s="94">
        <v>0</v>
      </c>
      <c r="J130" s="94">
        <v>0</v>
      </c>
      <c r="K130" s="94">
        <v>8.9499999999999993</v>
      </c>
      <c r="L130" s="94">
        <v>58.658999999999999</v>
      </c>
      <c r="M130" s="94">
        <v>41.341000000000001</v>
      </c>
      <c r="N130" s="94">
        <v>8.9499999999999993</v>
      </c>
      <c r="O130" s="94">
        <v>168</v>
      </c>
      <c r="P130" s="94">
        <v>94.67</v>
      </c>
      <c r="Q130" s="94">
        <v>3</v>
      </c>
      <c r="R130" s="94">
        <v>94.67</v>
      </c>
      <c r="S130" s="94">
        <v>2.98</v>
      </c>
      <c r="T130" s="94">
        <v>44.9</v>
      </c>
      <c r="U130" s="94" t="s">
        <v>2</v>
      </c>
      <c r="V130" s="94">
        <v>168</v>
      </c>
    </row>
    <row r="131" spans="1:22">
      <c r="A131" s="94" t="s">
        <v>198</v>
      </c>
      <c r="B131" s="94" t="s">
        <v>190</v>
      </c>
      <c r="C131" s="94">
        <v>134.898</v>
      </c>
      <c r="D131" s="94">
        <v>6.399</v>
      </c>
      <c r="E131" s="94">
        <v>6.5170000000000003</v>
      </c>
      <c r="F131" s="94">
        <v>0</v>
      </c>
      <c r="G131" s="94">
        <v>0</v>
      </c>
      <c r="H131" s="94">
        <v>0</v>
      </c>
      <c r="I131" s="94">
        <v>0</v>
      </c>
      <c r="J131" s="94">
        <v>0</v>
      </c>
      <c r="K131" s="94">
        <v>6.5170000000000003</v>
      </c>
      <c r="L131" s="94">
        <v>100</v>
      </c>
      <c r="M131" s="94">
        <v>0</v>
      </c>
      <c r="N131" s="94">
        <v>6.5170000000000003</v>
      </c>
      <c r="O131" s="94">
        <v>168</v>
      </c>
      <c r="P131" s="94">
        <v>96.12</v>
      </c>
      <c r="Q131" s="94">
        <v>1</v>
      </c>
      <c r="R131" s="94">
        <v>96.12</v>
      </c>
      <c r="S131" s="94">
        <v>6.52</v>
      </c>
      <c r="T131" s="94">
        <v>140</v>
      </c>
      <c r="U131" s="94" t="s">
        <v>2</v>
      </c>
      <c r="V131" s="94">
        <v>168</v>
      </c>
    </row>
    <row r="132" spans="1:22">
      <c r="A132" s="94" t="s">
        <v>198</v>
      </c>
      <c r="B132" s="94" t="s">
        <v>191</v>
      </c>
      <c r="C132" s="94">
        <v>133.1</v>
      </c>
      <c r="D132" s="94">
        <v>6.2160000000000002</v>
      </c>
      <c r="E132" s="94">
        <v>6.45</v>
      </c>
      <c r="F132" s="94">
        <v>0</v>
      </c>
      <c r="G132" s="94">
        <v>1.25</v>
      </c>
      <c r="H132" s="94">
        <v>0</v>
      </c>
      <c r="I132" s="94">
        <v>0</v>
      </c>
      <c r="J132" s="94">
        <v>0</v>
      </c>
      <c r="K132" s="94">
        <v>7.7</v>
      </c>
      <c r="L132" s="94">
        <v>83.766000000000005</v>
      </c>
      <c r="M132" s="94">
        <v>16.234000000000002</v>
      </c>
      <c r="N132" s="94">
        <v>7.7</v>
      </c>
      <c r="O132" s="94">
        <v>168</v>
      </c>
      <c r="P132" s="94">
        <v>95.42</v>
      </c>
      <c r="Q132" s="94">
        <v>2</v>
      </c>
      <c r="R132" s="94">
        <v>95.42</v>
      </c>
      <c r="S132" s="94">
        <v>3.85</v>
      </c>
      <c r="T132" s="94">
        <v>67.8</v>
      </c>
      <c r="U132" s="94" t="s">
        <v>2</v>
      </c>
      <c r="V132" s="94">
        <v>168</v>
      </c>
    </row>
    <row r="133" spans="1:22">
      <c r="A133" s="94" t="s">
        <v>99</v>
      </c>
      <c r="B133" s="94" t="s">
        <v>297</v>
      </c>
      <c r="C133" s="94">
        <v>0</v>
      </c>
      <c r="D133" s="94">
        <v>0</v>
      </c>
      <c r="E133" s="94">
        <v>0</v>
      </c>
      <c r="F133" s="94">
        <v>0</v>
      </c>
      <c r="G133" s="94">
        <v>0</v>
      </c>
      <c r="H133" s="94">
        <v>0</v>
      </c>
      <c r="I133" s="94">
        <v>0</v>
      </c>
      <c r="J133" s="94">
        <v>0</v>
      </c>
      <c r="K133" s="94">
        <v>0</v>
      </c>
      <c r="N133" s="94">
        <v>0</v>
      </c>
      <c r="O133" s="94">
        <v>0</v>
      </c>
      <c r="P133" s="94">
        <v>0</v>
      </c>
      <c r="Q133" s="94">
        <v>0</v>
      </c>
      <c r="R133" s="94">
        <v>0</v>
      </c>
      <c r="U133" s="94" t="s">
        <v>213</v>
      </c>
      <c r="V133" s="94">
        <v>0</v>
      </c>
    </row>
    <row r="134" spans="1:22">
      <c r="A134" s="94" t="s">
        <v>99</v>
      </c>
      <c r="B134" s="94" t="s">
        <v>192</v>
      </c>
      <c r="C134" s="94">
        <v>41.848999999999997</v>
      </c>
      <c r="D134" s="94">
        <v>84.819000000000003</v>
      </c>
      <c r="E134" s="94">
        <v>14.616</v>
      </c>
      <c r="F134" s="94">
        <v>0</v>
      </c>
      <c r="G134" s="94">
        <v>16.683</v>
      </c>
      <c r="H134" s="94">
        <v>0</v>
      </c>
      <c r="I134" s="94">
        <v>0</v>
      </c>
      <c r="J134" s="94">
        <v>0</v>
      </c>
      <c r="K134" s="94">
        <v>31.298999999999999</v>
      </c>
      <c r="L134" s="94">
        <v>46.698</v>
      </c>
      <c r="M134" s="94">
        <v>53.302</v>
      </c>
      <c r="N134" s="94">
        <v>31.298999999999999</v>
      </c>
      <c r="O134" s="94">
        <v>168</v>
      </c>
      <c r="P134" s="94">
        <v>81.37</v>
      </c>
      <c r="Q134" s="94">
        <v>4</v>
      </c>
      <c r="R134" s="94">
        <v>81.37</v>
      </c>
      <c r="S134" s="94">
        <v>7.82</v>
      </c>
      <c r="T134" s="94">
        <v>10.574999999999999</v>
      </c>
      <c r="U134" s="94" t="s">
        <v>2</v>
      </c>
      <c r="V134" s="94">
        <v>168</v>
      </c>
    </row>
    <row r="135" spans="1:22">
      <c r="A135" s="94" t="s">
        <v>199</v>
      </c>
      <c r="B135" s="94" t="s">
        <v>193</v>
      </c>
      <c r="C135" s="94">
        <v>41.283000000000001</v>
      </c>
      <c r="D135" s="94">
        <v>110.084</v>
      </c>
      <c r="E135" s="94">
        <v>0</v>
      </c>
      <c r="F135" s="94">
        <v>0</v>
      </c>
      <c r="G135" s="94">
        <v>0.4</v>
      </c>
      <c r="H135" s="94">
        <v>0</v>
      </c>
      <c r="I135" s="94">
        <v>0</v>
      </c>
      <c r="J135" s="94">
        <v>0</v>
      </c>
      <c r="K135" s="94">
        <v>0.4</v>
      </c>
      <c r="L135" s="94">
        <v>0</v>
      </c>
      <c r="M135" s="94">
        <v>100</v>
      </c>
      <c r="N135" s="94">
        <v>0.4</v>
      </c>
      <c r="O135" s="94">
        <v>168</v>
      </c>
      <c r="P135" s="94">
        <v>99.76</v>
      </c>
      <c r="Q135" s="94">
        <v>1</v>
      </c>
      <c r="R135" s="94">
        <v>99.76</v>
      </c>
      <c r="S135" s="94">
        <v>0.4</v>
      </c>
      <c r="T135" s="94">
        <v>49</v>
      </c>
      <c r="U135" s="94" t="s">
        <v>2</v>
      </c>
      <c r="V135" s="94">
        <v>168</v>
      </c>
    </row>
    <row r="136" spans="1:22">
      <c r="A136" s="94" t="s">
        <v>54</v>
      </c>
      <c r="B136" s="94" t="s">
        <v>194</v>
      </c>
      <c r="C136" s="94">
        <v>0</v>
      </c>
      <c r="D136" s="94">
        <v>0</v>
      </c>
      <c r="E136" s="94">
        <v>0</v>
      </c>
      <c r="F136" s="94">
        <v>0</v>
      </c>
      <c r="G136" s="94">
        <v>0</v>
      </c>
      <c r="H136" s="94">
        <v>0</v>
      </c>
      <c r="I136" s="94">
        <v>0</v>
      </c>
      <c r="J136" s="94">
        <v>0</v>
      </c>
      <c r="K136" s="94">
        <v>0</v>
      </c>
      <c r="N136" s="94">
        <v>0</v>
      </c>
      <c r="O136" s="94">
        <v>0</v>
      </c>
      <c r="P136" s="94">
        <v>0</v>
      </c>
      <c r="Q136" s="94">
        <v>0</v>
      </c>
      <c r="R136" s="94">
        <v>0</v>
      </c>
      <c r="U136" s="94" t="s">
        <v>213</v>
      </c>
      <c r="V136" s="94">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Root Cause</vt:lpstr>
      <vt:lpstr>SC</vt:lpstr>
      <vt:lpstr>Grafik</vt:lpstr>
      <vt:lpstr>KPI</vt:lpstr>
      <vt:lpstr>SA (ZPM025R)</vt:lpstr>
      <vt:lpstr>Raw Event BD ( ZMC8011R )</vt:lpstr>
      <vt:lpstr>Raw Data KPI ( ZMC5042R )</vt:lpstr>
      <vt:lpstr>'Root Cause'!Print_Area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johan.pramono</dc:creator>
  <cp:lastModifiedBy>Windy Hadi Saputra</cp:lastModifiedBy>
  <cp:lastPrinted>2018-07-29T01:20:15Z</cp:lastPrinted>
  <dcterms:created xsi:type="dcterms:W3CDTF">2014-11-04T09:04:44Z</dcterms:created>
  <dcterms:modified xsi:type="dcterms:W3CDTF">2018-07-29T01:36:20Z</dcterms:modified>
</cp:coreProperties>
</file>